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BCA3472D-65E0-4636-8167-2BBE57D22724}" xr6:coauthVersionLast="47" xr6:coauthVersionMax="47" xr10:uidLastSave="{00000000-0000-0000-0000-000000000000}"/>
  <bookViews>
    <workbookView xWindow="-28920" yWindow="-120" windowWidth="29040" windowHeight="15720" tabRatio="629" xr2:uid="{00000000-000D-0000-FFFF-FFFF00000000}"/>
  </bookViews>
  <sheets>
    <sheet name="Invoice" sheetId="1" r:id="rId1"/>
    <sheet name="Invoice (Photo)" sheetId="6" r:id="rId2"/>
    <sheet name="Shipping Invoice" sheetId="3" r:id="rId3"/>
    <sheet name="Pic" sheetId="5" state="hidden" r:id="rId4"/>
    <sheet name="Tax Invoice" sheetId="2" r:id="rId5"/>
  </sheets>
  <externalReferences>
    <externalReference r:id="rId6"/>
    <externalReference r:id="rId7"/>
    <externalReference r:id="rId8"/>
  </externalReferences>
  <definedNames>
    <definedName name="_xlnm.Print_Area" localSheetId="0">Invoice!$A$1:$I$997</definedName>
    <definedName name="_xlnm.Print_Area" localSheetId="1">'Invoice (Photo)'!$A$1:$I$997</definedName>
    <definedName name="_xlnm.Print_Area" localSheetId="3">Pic!$A$1:$J$994</definedName>
    <definedName name="_xlnm.Print_Area" localSheetId="2">'Shipping Invoice'!$A$1:$J$994</definedName>
    <definedName name="_xlnm.Print_Area" localSheetId="4">'Tax Invoice'!$A$1:$G$1006</definedName>
    <definedName name="_xlnm.Print_Titles" localSheetId="0">Invoice!$1:$19</definedName>
    <definedName name="_xlnm.Print_Titles" localSheetId="1">'Invoice (Photo)'!$1:$19</definedName>
    <definedName name="_xlnm.Print_Titles" localSheetId="3">Pic!$1:$19</definedName>
    <definedName name="_xlnm.Print_Titles" localSheetId="2">'Shipping Invoice'!$1:$19</definedName>
    <definedName name="_xlnm.Print_Titles" localSheetId="4">'Tax Invoice'!$1:$17</definedName>
    <definedName name="RMBrate" localSheetId="1">'Invoice (Photo)'!#REF!</definedName>
    <definedName name="RMBrate" localSheetId="3">Pic!#REF!</definedName>
    <definedName name="RMBrate" localSheetId="2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87" i="6" l="1"/>
  <c r="G987" i="6"/>
  <c r="H986" i="6"/>
  <c r="H985" i="6"/>
  <c r="G985" i="6"/>
  <c r="H984" i="6"/>
  <c r="G984" i="6"/>
  <c r="F984" i="6"/>
  <c r="H983" i="6"/>
  <c r="G983" i="6"/>
  <c r="F983" i="6"/>
  <c r="H982" i="6"/>
  <c r="G982" i="6"/>
  <c r="F982" i="6"/>
  <c r="H981" i="6"/>
  <c r="G981" i="6"/>
  <c r="F981" i="6"/>
  <c r="H980" i="6"/>
  <c r="G980" i="6"/>
  <c r="F980" i="6"/>
  <c r="H979" i="6"/>
  <c r="G979" i="6"/>
  <c r="F979" i="6"/>
  <c r="H978" i="6"/>
  <c r="G978" i="6"/>
  <c r="F978" i="6"/>
  <c r="H977" i="6"/>
  <c r="G977" i="6"/>
  <c r="F977" i="6"/>
  <c r="H976" i="6"/>
  <c r="G976" i="6"/>
  <c r="F976" i="6"/>
  <c r="H975" i="6"/>
  <c r="G975" i="6"/>
  <c r="F975" i="6"/>
  <c r="H974" i="6"/>
  <c r="G974" i="6"/>
  <c r="F974" i="6"/>
  <c r="H973" i="6"/>
  <c r="G973" i="6"/>
  <c r="F973" i="6"/>
  <c r="H972" i="6"/>
  <c r="G972" i="6"/>
  <c r="F972" i="6"/>
  <c r="H971" i="6"/>
  <c r="G971" i="6"/>
  <c r="F971" i="6"/>
  <c r="H970" i="6"/>
  <c r="G970" i="6"/>
  <c r="F970" i="6"/>
  <c r="H969" i="6"/>
  <c r="G969" i="6"/>
  <c r="F969" i="6"/>
  <c r="H968" i="6"/>
  <c r="G968" i="6"/>
  <c r="F968" i="6"/>
  <c r="H967" i="6"/>
  <c r="G967" i="6"/>
  <c r="F967" i="6"/>
  <c r="H966" i="6"/>
  <c r="G966" i="6"/>
  <c r="F966" i="6"/>
  <c r="H965" i="6"/>
  <c r="G965" i="6"/>
  <c r="F965" i="6"/>
  <c r="H964" i="6"/>
  <c r="G964" i="6"/>
  <c r="F964" i="6"/>
  <c r="H963" i="6"/>
  <c r="G963" i="6"/>
  <c r="F963" i="6"/>
  <c r="H962" i="6"/>
  <c r="G962" i="6"/>
  <c r="F962" i="6"/>
  <c r="H961" i="6"/>
  <c r="G961" i="6"/>
  <c r="F961" i="6"/>
  <c r="H960" i="6"/>
  <c r="G960" i="6"/>
  <c r="F960" i="6"/>
  <c r="H959" i="6"/>
  <c r="G959" i="6"/>
  <c r="F959" i="6"/>
  <c r="H958" i="6"/>
  <c r="G958" i="6"/>
  <c r="F958" i="6"/>
  <c r="H957" i="6"/>
  <c r="G957" i="6"/>
  <c r="F957" i="6"/>
  <c r="H956" i="6"/>
  <c r="G956" i="6"/>
  <c r="F956" i="6"/>
  <c r="H955" i="6"/>
  <c r="G955" i="6"/>
  <c r="F955" i="6"/>
  <c r="H954" i="6"/>
  <c r="G954" i="6"/>
  <c r="F954" i="6"/>
  <c r="H953" i="6"/>
  <c r="G953" i="6"/>
  <c r="F953" i="6"/>
  <c r="H952" i="6"/>
  <c r="G952" i="6"/>
  <c r="F952" i="6"/>
  <c r="H951" i="6"/>
  <c r="G951" i="6"/>
  <c r="F951" i="6"/>
  <c r="H950" i="6"/>
  <c r="G950" i="6"/>
  <c r="F950" i="6"/>
  <c r="H949" i="6"/>
  <c r="G949" i="6"/>
  <c r="F949" i="6"/>
  <c r="H948" i="6"/>
  <c r="G948" i="6"/>
  <c r="F948" i="6"/>
  <c r="H947" i="6"/>
  <c r="G947" i="6"/>
  <c r="F947" i="6"/>
  <c r="H946" i="6"/>
  <c r="G946" i="6"/>
  <c r="F946" i="6"/>
  <c r="H945" i="6"/>
  <c r="G945" i="6"/>
  <c r="F945" i="6"/>
  <c r="H944" i="6"/>
  <c r="G944" i="6"/>
  <c r="F944" i="6"/>
  <c r="H943" i="6"/>
  <c r="G943" i="6"/>
  <c r="F943" i="6"/>
  <c r="H942" i="6"/>
  <c r="G942" i="6"/>
  <c r="F942" i="6"/>
  <c r="H941" i="6"/>
  <c r="G941" i="6"/>
  <c r="F941" i="6"/>
  <c r="H940" i="6"/>
  <c r="G940" i="6"/>
  <c r="F940" i="6"/>
  <c r="H939" i="6"/>
  <c r="G939" i="6"/>
  <c r="F939" i="6"/>
  <c r="H938" i="6"/>
  <c r="G938" i="6"/>
  <c r="F938" i="6"/>
  <c r="H937" i="6"/>
  <c r="G937" i="6"/>
  <c r="F937" i="6"/>
  <c r="H936" i="6"/>
  <c r="G936" i="6"/>
  <c r="F936" i="6"/>
  <c r="H935" i="6"/>
  <c r="G935" i="6"/>
  <c r="F935" i="6"/>
  <c r="H934" i="6"/>
  <c r="G934" i="6"/>
  <c r="F934" i="6"/>
  <c r="H933" i="6"/>
  <c r="G933" i="6"/>
  <c r="F933" i="6"/>
  <c r="H932" i="6"/>
  <c r="G932" i="6"/>
  <c r="F932" i="6"/>
  <c r="H931" i="6"/>
  <c r="G931" i="6"/>
  <c r="F931" i="6"/>
  <c r="H930" i="6"/>
  <c r="G930" i="6"/>
  <c r="F930" i="6"/>
  <c r="H929" i="6"/>
  <c r="G929" i="6"/>
  <c r="F929" i="6"/>
  <c r="H928" i="6"/>
  <c r="G928" i="6"/>
  <c r="F928" i="6"/>
  <c r="H927" i="6"/>
  <c r="G927" i="6"/>
  <c r="F927" i="6"/>
  <c r="H926" i="6"/>
  <c r="G926" i="6"/>
  <c r="F926" i="6"/>
  <c r="H925" i="6"/>
  <c r="G925" i="6"/>
  <c r="F925" i="6"/>
  <c r="H924" i="6"/>
  <c r="G924" i="6"/>
  <c r="F924" i="6"/>
  <c r="H923" i="6"/>
  <c r="G923" i="6"/>
  <c r="F923" i="6"/>
  <c r="H922" i="6"/>
  <c r="G922" i="6"/>
  <c r="F922" i="6"/>
  <c r="H921" i="6"/>
  <c r="G921" i="6"/>
  <c r="F921" i="6"/>
  <c r="H920" i="6"/>
  <c r="G920" i="6"/>
  <c r="F920" i="6"/>
  <c r="H919" i="6"/>
  <c r="G919" i="6"/>
  <c r="F919" i="6"/>
  <c r="H918" i="6"/>
  <c r="G918" i="6"/>
  <c r="F918" i="6"/>
  <c r="H917" i="6"/>
  <c r="G917" i="6"/>
  <c r="F917" i="6"/>
  <c r="H916" i="6"/>
  <c r="G916" i="6"/>
  <c r="F916" i="6"/>
  <c r="H915" i="6"/>
  <c r="G915" i="6"/>
  <c r="F915" i="6"/>
  <c r="H914" i="6"/>
  <c r="G914" i="6"/>
  <c r="F914" i="6"/>
  <c r="H913" i="6"/>
  <c r="G913" i="6"/>
  <c r="F913" i="6"/>
  <c r="H912" i="6"/>
  <c r="G912" i="6"/>
  <c r="F912" i="6"/>
  <c r="H911" i="6"/>
  <c r="G911" i="6"/>
  <c r="F911" i="6"/>
  <c r="H910" i="6"/>
  <c r="G910" i="6"/>
  <c r="F910" i="6"/>
  <c r="H909" i="6"/>
  <c r="G909" i="6"/>
  <c r="F909" i="6"/>
  <c r="H908" i="6"/>
  <c r="G908" i="6"/>
  <c r="F908" i="6"/>
  <c r="H907" i="6"/>
  <c r="G907" i="6"/>
  <c r="F907" i="6"/>
  <c r="H906" i="6"/>
  <c r="G906" i="6"/>
  <c r="F906" i="6"/>
  <c r="H905" i="6"/>
  <c r="G905" i="6"/>
  <c r="F905" i="6"/>
  <c r="H904" i="6"/>
  <c r="G904" i="6"/>
  <c r="F904" i="6"/>
  <c r="H903" i="6"/>
  <c r="G903" i="6"/>
  <c r="F903" i="6"/>
  <c r="H902" i="6"/>
  <c r="G902" i="6"/>
  <c r="F902" i="6"/>
  <c r="H901" i="6"/>
  <c r="G901" i="6"/>
  <c r="F901" i="6"/>
  <c r="H900" i="6"/>
  <c r="G900" i="6"/>
  <c r="F900" i="6"/>
  <c r="H899" i="6"/>
  <c r="G899" i="6"/>
  <c r="F899" i="6"/>
  <c r="H898" i="6"/>
  <c r="G898" i="6"/>
  <c r="F898" i="6"/>
  <c r="H897" i="6"/>
  <c r="G897" i="6"/>
  <c r="F897" i="6"/>
  <c r="H896" i="6"/>
  <c r="G896" i="6"/>
  <c r="F896" i="6"/>
  <c r="H895" i="6"/>
  <c r="G895" i="6"/>
  <c r="F895" i="6"/>
  <c r="H894" i="6"/>
  <c r="G894" i="6"/>
  <c r="F894" i="6"/>
  <c r="H893" i="6"/>
  <c r="G893" i="6"/>
  <c r="F893" i="6"/>
  <c r="H892" i="6"/>
  <c r="G892" i="6"/>
  <c r="F892" i="6"/>
  <c r="H891" i="6"/>
  <c r="G891" i="6"/>
  <c r="F891" i="6"/>
  <c r="H890" i="6"/>
  <c r="G890" i="6"/>
  <c r="F890" i="6"/>
  <c r="H889" i="6"/>
  <c r="G889" i="6"/>
  <c r="F889" i="6"/>
  <c r="H888" i="6"/>
  <c r="G888" i="6"/>
  <c r="F888" i="6"/>
  <c r="H887" i="6"/>
  <c r="G887" i="6"/>
  <c r="F887" i="6"/>
  <c r="H886" i="6"/>
  <c r="G886" i="6"/>
  <c r="F886" i="6"/>
  <c r="H885" i="6"/>
  <c r="G885" i="6"/>
  <c r="F885" i="6"/>
  <c r="H884" i="6"/>
  <c r="G884" i="6"/>
  <c r="F884" i="6"/>
  <c r="H883" i="6"/>
  <c r="G883" i="6"/>
  <c r="F883" i="6"/>
  <c r="H882" i="6"/>
  <c r="G882" i="6"/>
  <c r="F882" i="6"/>
  <c r="H881" i="6"/>
  <c r="G881" i="6"/>
  <c r="F881" i="6"/>
  <c r="H880" i="6"/>
  <c r="G880" i="6"/>
  <c r="F880" i="6"/>
  <c r="H879" i="6"/>
  <c r="G879" i="6"/>
  <c r="F879" i="6"/>
  <c r="H878" i="6"/>
  <c r="G878" i="6"/>
  <c r="F878" i="6"/>
  <c r="H877" i="6"/>
  <c r="G877" i="6"/>
  <c r="F877" i="6"/>
  <c r="H876" i="6"/>
  <c r="G876" i="6"/>
  <c r="F876" i="6"/>
  <c r="H875" i="6"/>
  <c r="G875" i="6"/>
  <c r="F875" i="6"/>
  <c r="H874" i="6"/>
  <c r="G874" i="6"/>
  <c r="F874" i="6"/>
  <c r="H873" i="6"/>
  <c r="G873" i="6"/>
  <c r="F873" i="6"/>
  <c r="H872" i="6"/>
  <c r="G872" i="6"/>
  <c r="F872" i="6"/>
  <c r="H871" i="6"/>
  <c r="G871" i="6"/>
  <c r="F871" i="6"/>
  <c r="H870" i="6"/>
  <c r="G870" i="6"/>
  <c r="F870" i="6"/>
  <c r="H869" i="6"/>
  <c r="G869" i="6"/>
  <c r="F869" i="6"/>
  <c r="H868" i="6"/>
  <c r="G868" i="6"/>
  <c r="F868" i="6"/>
  <c r="H867" i="6"/>
  <c r="G867" i="6"/>
  <c r="F867" i="6"/>
  <c r="H866" i="6"/>
  <c r="G866" i="6"/>
  <c r="F866" i="6"/>
  <c r="H865" i="6"/>
  <c r="G865" i="6"/>
  <c r="F865" i="6"/>
  <c r="H864" i="6"/>
  <c r="G864" i="6"/>
  <c r="F864" i="6"/>
  <c r="H863" i="6"/>
  <c r="G863" i="6"/>
  <c r="F863" i="6"/>
  <c r="H862" i="6"/>
  <c r="G862" i="6"/>
  <c r="F862" i="6"/>
  <c r="H861" i="6"/>
  <c r="G861" i="6"/>
  <c r="F861" i="6"/>
  <c r="H860" i="6"/>
  <c r="G860" i="6"/>
  <c r="F860" i="6"/>
  <c r="H859" i="6"/>
  <c r="G859" i="6"/>
  <c r="F859" i="6"/>
  <c r="H858" i="6"/>
  <c r="G858" i="6"/>
  <c r="F858" i="6"/>
  <c r="H857" i="6"/>
  <c r="G857" i="6"/>
  <c r="F857" i="6"/>
  <c r="H856" i="6"/>
  <c r="G856" i="6"/>
  <c r="F856" i="6"/>
  <c r="H855" i="6"/>
  <c r="G855" i="6"/>
  <c r="F855" i="6"/>
  <c r="H854" i="6"/>
  <c r="G854" i="6"/>
  <c r="F854" i="6"/>
  <c r="H853" i="6"/>
  <c r="G853" i="6"/>
  <c r="F853" i="6"/>
  <c r="H852" i="6"/>
  <c r="G852" i="6"/>
  <c r="F852" i="6"/>
  <c r="H851" i="6"/>
  <c r="G851" i="6"/>
  <c r="F851" i="6"/>
  <c r="H850" i="6"/>
  <c r="G850" i="6"/>
  <c r="F850" i="6"/>
  <c r="H849" i="6"/>
  <c r="G849" i="6"/>
  <c r="F849" i="6"/>
  <c r="H848" i="6"/>
  <c r="G848" i="6"/>
  <c r="F848" i="6"/>
  <c r="H847" i="6"/>
  <c r="G847" i="6"/>
  <c r="F847" i="6"/>
  <c r="H846" i="6"/>
  <c r="G846" i="6"/>
  <c r="F846" i="6"/>
  <c r="H845" i="6"/>
  <c r="G845" i="6"/>
  <c r="F845" i="6"/>
  <c r="H844" i="6"/>
  <c r="G844" i="6"/>
  <c r="F844" i="6"/>
  <c r="H843" i="6"/>
  <c r="G843" i="6"/>
  <c r="F843" i="6"/>
  <c r="H842" i="6"/>
  <c r="G842" i="6"/>
  <c r="F842" i="6"/>
  <c r="H841" i="6"/>
  <c r="G841" i="6"/>
  <c r="F841" i="6"/>
  <c r="H840" i="6"/>
  <c r="G840" i="6"/>
  <c r="F840" i="6"/>
  <c r="H839" i="6"/>
  <c r="G839" i="6"/>
  <c r="F839" i="6"/>
  <c r="H838" i="6"/>
  <c r="G838" i="6"/>
  <c r="F838" i="6"/>
  <c r="H837" i="6"/>
  <c r="G837" i="6"/>
  <c r="F837" i="6"/>
  <c r="H836" i="6"/>
  <c r="G836" i="6"/>
  <c r="F836" i="6"/>
  <c r="H835" i="6"/>
  <c r="G835" i="6"/>
  <c r="F835" i="6"/>
  <c r="H834" i="6"/>
  <c r="G834" i="6"/>
  <c r="F834" i="6"/>
  <c r="H833" i="6"/>
  <c r="G833" i="6"/>
  <c r="F833" i="6"/>
  <c r="H832" i="6"/>
  <c r="G832" i="6"/>
  <c r="F832" i="6"/>
  <c r="H831" i="6"/>
  <c r="G831" i="6"/>
  <c r="F831" i="6"/>
  <c r="H830" i="6"/>
  <c r="G830" i="6"/>
  <c r="F830" i="6"/>
  <c r="H829" i="6"/>
  <c r="G829" i="6"/>
  <c r="F829" i="6"/>
  <c r="H828" i="6"/>
  <c r="G828" i="6"/>
  <c r="F828" i="6"/>
  <c r="H827" i="6"/>
  <c r="G827" i="6"/>
  <c r="F827" i="6"/>
  <c r="H826" i="6"/>
  <c r="G826" i="6"/>
  <c r="F826" i="6"/>
  <c r="H825" i="6"/>
  <c r="G825" i="6"/>
  <c r="F825" i="6"/>
  <c r="H824" i="6"/>
  <c r="G824" i="6"/>
  <c r="F824" i="6"/>
  <c r="H823" i="6"/>
  <c r="G823" i="6"/>
  <c r="F823" i="6"/>
  <c r="H822" i="6"/>
  <c r="G822" i="6"/>
  <c r="F822" i="6"/>
  <c r="H821" i="6"/>
  <c r="G821" i="6"/>
  <c r="F821" i="6"/>
  <c r="H820" i="6"/>
  <c r="G820" i="6"/>
  <c r="F820" i="6"/>
  <c r="H819" i="6"/>
  <c r="G819" i="6"/>
  <c r="F819" i="6"/>
  <c r="H818" i="6"/>
  <c r="G818" i="6"/>
  <c r="F818" i="6"/>
  <c r="H817" i="6"/>
  <c r="G817" i="6"/>
  <c r="F817" i="6"/>
  <c r="H816" i="6"/>
  <c r="G816" i="6"/>
  <c r="F816" i="6"/>
  <c r="H815" i="6"/>
  <c r="G815" i="6"/>
  <c r="F815" i="6"/>
  <c r="H814" i="6"/>
  <c r="G814" i="6"/>
  <c r="F814" i="6"/>
  <c r="H813" i="6"/>
  <c r="G813" i="6"/>
  <c r="F813" i="6"/>
  <c r="H812" i="6"/>
  <c r="G812" i="6"/>
  <c r="F812" i="6"/>
  <c r="H811" i="6"/>
  <c r="G811" i="6"/>
  <c r="F811" i="6"/>
  <c r="H810" i="6"/>
  <c r="G810" i="6"/>
  <c r="F810" i="6"/>
  <c r="H809" i="6"/>
  <c r="G809" i="6"/>
  <c r="F809" i="6"/>
  <c r="H808" i="6"/>
  <c r="G808" i="6"/>
  <c r="F808" i="6"/>
  <c r="H807" i="6"/>
  <c r="G807" i="6"/>
  <c r="F807" i="6"/>
  <c r="H806" i="6"/>
  <c r="G806" i="6"/>
  <c r="F806" i="6"/>
  <c r="H805" i="6"/>
  <c r="G805" i="6"/>
  <c r="F805" i="6"/>
  <c r="H804" i="6"/>
  <c r="G804" i="6"/>
  <c r="F804" i="6"/>
  <c r="H803" i="6"/>
  <c r="G803" i="6"/>
  <c r="F803" i="6"/>
  <c r="H802" i="6"/>
  <c r="G802" i="6"/>
  <c r="F802" i="6"/>
  <c r="H801" i="6"/>
  <c r="G801" i="6"/>
  <c r="F801" i="6"/>
  <c r="H800" i="6"/>
  <c r="G800" i="6"/>
  <c r="F800" i="6"/>
  <c r="H799" i="6"/>
  <c r="G799" i="6"/>
  <c r="F799" i="6"/>
  <c r="H798" i="6"/>
  <c r="G798" i="6"/>
  <c r="F798" i="6"/>
  <c r="H797" i="6"/>
  <c r="G797" i="6"/>
  <c r="F797" i="6"/>
  <c r="H796" i="6"/>
  <c r="G796" i="6"/>
  <c r="F796" i="6"/>
  <c r="H795" i="6"/>
  <c r="G795" i="6"/>
  <c r="F795" i="6"/>
  <c r="H794" i="6"/>
  <c r="G794" i="6"/>
  <c r="F794" i="6"/>
  <c r="H793" i="6"/>
  <c r="G793" i="6"/>
  <c r="F793" i="6"/>
  <c r="H792" i="6"/>
  <c r="G792" i="6"/>
  <c r="F792" i="6"/>
  <c r="H791" i="6"/>
  <c r="G791" i="6"/>
  <c r="F791" i="6"/>
  <c r="H790" i="6"/>
  <c r="G790" i="6"/>
  <c r="F790" i="6"/>
  <c r="H789" i="6"/>
  <c r="G789" i="6"/>
  <c r="F789" i="6"/>
  <c r="H788" i="6"/>
  <c r="G788" i="6"/>
  <c r="F788" i="6"/>
  <c r="H787" i="6"/>
  <c r="G787" i="6"/>
  <c r="F787" i="6"/>
  <c r="H786" i="6"/>
  <c r="G786" i="6"/>
  <c r="F786" i="6"/>
  <c r="H785" i="6"/>
  <c r="G785" i="6"/>
  <c r="F785" i="6"/>
  <c r="H784" i="6"/>
  <c r="G784" i="6"/>
  <c r="F784" i="6"/>
  <c r="H783" i="6"/>
  <c r="G783" i="6"/>
  <c r="F783" i="6"/>
  <c r="H782" i="6"/>
  <c r="G782" i="6"/>
  <c r="F782" i="6"/>
  <c r="H781" i="6"/>
  <c r="G781" i="6"/>
  <c r="F781" i="6"/>
  <c r="H780" i="6"/>
  <c r="G780" i="6"/>
  <c r="F780" i="6"/>
  <c r="H779" i="6"/>
  <c r="G779" i="6"/>
  <c r="F779" i="6"/>
  <c r="H778" i="6"/>
  <c r="G778" i="6"/>
  <c r="F778" i="6"/>
  <c r="H777" i="6"/>
  <c r="G777" i="6"/>
  <c r="F777" i="6"/>
  <c r="H776" i="6"/>
  <c r="G776" i="6"/>
  <c r="F776" i="6"/>
  <c r="H775" i="6"/>
  <c r="G775" i="6"/>
  <c r="F775" i="6"/>
  <c r="H774" i="6"/>
  <c r="G774" i="6"/>
  <c r="F774" i="6"/>
  <c r="H773" i="6"/>
  <c r="G773" i="6"/>
  <c r="F773" i="6"/>
  <c r="H772" i="6"/>
  <c r="G772" i="6"/>
  <c r="F772" i="6"/>
  <c r="H771" i="6"/>
  <c r="G771" i="6"/>
  <c r="F771" i="6"/>
  <c r="H770" i="6"/>
  <c r="G770" i="6"/>
  <c r="F770" i="6"/>
  <c r="H769" i="6"/>
  <c r="G769" i="6"/>
  <c r="F769" i="6"/>
  <c r="H768" i="6"/>
  <c r="G768" i="6"/>
  <c r="F768" i="6"/>
  <c r="H767" i="6"/>
  <c r="G767" i="6"/>
  <c r="F767" i="6"/>
  <c r="H766" i="6"/>
  <c r="G766" i="6"/>
  <c r="F766" i="6"/>
  <c r="H765" i="6"/>
  <c r="G765" i="6"/>
  <c r="F765" i="6"/>
  <c r="H764" i="6"/>
  <c r="G764" i="6"/>
  <c r="F764" i="6"/>
  <c r="H763" i="6"/>
  <c r="G763" i="6"/>
  <c r="F763" i="6"/>
  <c r="H762" i="6"/>
  <c r="G762" i="6"/>
  <c r="F762" i="6"/>
  <c r="H761" i="6"/>
  <c r="G761" i="6"/>
  <c r="F761" i="6"/>
  <c r="H760" i="6"/>
  <c r="G760" i="6"/>
  <c r="F760" i="6"/>
  <c r="H759" i="6"/>
  <c r="G759" i="6"/>
  <c r="F759" i="6"/>
  <c r="H758" i="6"/>
  <c r="G758" i="6"/>
  <c r="F758" i="6"/>
  <c r="H757" i="6"/>
  <c r="G757" i="6"/>
  <c r="F757" i="6"/>
  <c r="H756" i="6"/>
  <c r="G756" i="6"/>
  <c r="F756" i="6"/>
  <c r="H755" i="6"/>
  <c r="G755" i="6"/>
  <c r="F755" i="6"/>
  <c r="H754" i="6"/>
  <c r="G754" i="6"/>
  <c r="F754" i="6"/>
  <c r="H753" i="6"/>
  <c r="G753" i="6"/>
  <c r="F753" i="6"/>
  <c r="H752" i="6"/>
  <c r="G752" i="6"/>
  <c r="F752" i="6"/>
  <c r="H751" i="6"/>
  <c r="G751" i="6"/>
  <c r="F751" i="6"/>
  <c r="H750" i="6"/>
  <c r="G750" i="6"/>
  <c r="F750" i="6"/>
  <c r="H749" i="6"/>
  <c r="G749" i="6"/>
  <c r="F749" i="6"/>
  <c r="H748" i="6"/>
  <c r="G748" i="6"/>
  <c r="F748" i="6"/>
  <c r="H747" i="6"/>
  <c r="G747" i="6"/>
  <c r="F747" i="6"/>
  <c r="H746" i="6"/>
  <c r="G746" i="6"/>
  <c r="F746" i="6"/>
  <c r="H745" i="6"/>
  <c r="G745" i="6"/>
  <c r="F745" i="6"/>
  <c r="H744" i="6"/>
  <c r="G744" i="6"/>
  <c r="F744" i="6"/>
  <c r="H743" i="6"/>
  <c r="G743" i="6"/>
  <c r="F743" i="6"/>
  <c r="H742" i="6"/>
  <c r="G742" i="6"/>
  <c r="F742" i="6"/>
  <c r="H741" i="6"/>
  <c r="G741" i="6"/>
  <c r="F741" i="6"/>
  <c r="H740" i="6"/>
  <c r="G740" i="6"/>
  <c r="F740" i="6"/>
  <c r="H739" i="6"/>
  <c r="G739" i="6"/>
  <c r="F739" i="6"/>
  <c r="H738" i="6"/>
  <c r="G738" i="6"/>
  <c r="F738" i="6"/>
  <c r="H737" i="6"/>
  <c r="G737" i="6"/>
  <c r="F737" i="6"/>
  <c r="H736" i="6"/>
  <c r="G736" i="6"/>
  <c r="F736" i="6"/>
  <c r="H735" i="6"/>
  <c r="G735" i="6"/>
  <c r="F735" i="6"/>
  <c r="H734" i="6"/>
  <c r="G734" i="6"/>
  <c r="F734" i="6"/>
  <c r="H733" i="6"/>
  <c r="G733" i="6"/>
  <c r="F733" i="6"/>
  <c r="H732" i="6"/>
  <c r="G732" i="6"/>
  <c r="F732" i="6"/>
  <c r="H731" i="6"/>
  <c r="G731" i="6"/>
  <c r="F731" i="6"/>
  <c r="H730" i="6"/>
  <c r="G730" i="6"/>
  <c r="F730" i="6"/>
  <c r="H729" i="6"/>
  <c r="G729" i="6"/>
  <c r="F729" i="6"/>
  <c r="H728" i="6"/>
  <c r="G728" i="6"/>
  <c r="F728" i="6"/>
  <c r="H727" i="6"/>
  <c r="G727" i="6"/>
  <c r="F727" i="6"/>
  <c r="H726" i="6"/>
  <c r="G726" i="6"/>
  <c r="F726" i="6"/>
  <c r="H725" i="6"/>
  <c r="G725" i="6"/>
  <c r="F725" i="6"/>
  <c r="H724" i="6"/>
  <c r="G724" i="6"/>
  <c r="F724" i="6"/>
  <c r="H723" i="6"/>
  <c r="G723" i="6"/>
  <c r="F723" i="6"/>
  <c r="H722" i="6"/>
  <c r="G722" i="6"/>
  <c r="F722" i="6"/>
  <c r="H721" i="6"/>
  <c r="G721" i="6"/>
  <c r="F721" i="6"/>
  <c r="H720" i="6"/>
  <c r="G720" i="6"/>
  <c r="F720" i="6"/>
  <c r="H719" i="6"/>
  <c r="G719" i="6"/>
  <c r="F719" i="6"/>
  <c r="H718" i="6"/>
  <c r="G718" i="6"/>
  <c r="F718" i="6"/>
  <c r="H717" i="6"/>
  <c r="G717" i="6"/>
  <c r="F717" i="6"/>
  <c r="H716" i="6"/>
  <c r="G716" i="6"/>
  <c r="F716" i="6"/>
  <c r="H715" i="6"/>
  <c r="G715" i="6"/>
  <c r="F715" i="6"/>
  <c r="H714" i="6"/>
  <c r="G714" i="6"/>
  <c r="F714" i="6"/>
  <c r="H713" i="6"/>
  <c r="G713" i="6"/>
  <c r="F713" i="6"/>
  <c r="H712" i="6"/>
  <c r="G712" i="6"/>
  <c r="F712" i="6"/>
  <c r="H711" i="6"/>
  <c r="G711" i="6"/>
  <c r="F711" i="6"/>
  <c r="H710" i="6"/>
  <c r="G710" i="6"/>
  <c r="F710" i="6"/>
  <c r="H709" i="6"/>
  <c r="G709" i="6"/>
  <c r="F709" i="6"/>
  <c r="H708" i="6"/>
  <c r="G708" i="6"/>
  <c r="F708" i="6"/>
  <c r="H707" i="6"/>
  <c r="G707" i="6"/>
  <c r="F707" i="6"/>
  <c r="H706" i="6"/>
  <c r="G706" i="6"/>
  <c r="F706" i="6"/>
  <c r="H705" i="6"/>
  <c r="G705" i="6"/>
  <c r="F705" i="6"/>
  <c r="H704" i="6"/>
  <c r="G704" i="6"/>
  <c r="F704" i="6"/>
  <c r="H703" i="6"/>
  <c r="G703" i="6"/>
  <c r="F703" i="6"/>
  <c r="H702" i="6"/>
  <c r="G702" i="6"/>
  <c r="F702" i="6"/>
  <c r="H701" i="6"/>
  <c r="G701" i="6"/>
  <c r="F701" i="6"/>
  <c r="H700" i="6"/>
  <c r="G700" i="6"/>
  <c r="F700" i="6"/>
  <c r="H699" i="6"/>
  <c r="G699" i="6"/>
  <c r="F699" i="6"/>
  <c r="H698" i="6"/>
  <c r="G698" i="6"/>
  <c r="F698" i="6"/>
  <c r="H697" i="6"/>
  <c r="G697" i="6"/>
  <c r="F697" i="6"/>
  <c r="H696" i="6"/>
  <c r="G696" i="6"/>
  <c r="F696" i="6"/>
  <c r="H695" i="6"/>
  <c r="G695" i="6"/>
  <c r="F695" i="6"/>
  <c r="H694" i="6"/>
  <c r="G694" i="6"/>
  <c r="F694" i="6"/>
  <c r="H693" i="6"/>
  <c r="G693" i="6"/>
  <c r="F693" i="6"/>
  <c r="H692" i="6"/>
  <c r="G692" i="6"/>
  <c r="F692" i="6"/>
  <c r="H691" i="6"/>
  <c r="G691" i="6"/>
  <c r="F691" i="6"/>
  <c r="H690" i="6"/>
  <c r="G690" i="6"/>
  <c r="F690" i="6"/>
  <c r="H689" i="6"/>
  <c r="G689" i="6"/>
  <c r="F689" i="6"/>
  <c r="H688" i="6"/>
  <c r="G688" i="6"/>
  <c r="F688" i="6"/>
  <c r="H687" i="6"/>
  <c r="G687" i="6"/>
  <c r="F687" i="6"/>
  <c r="H686" i="6"/>
  <c r="G686" i="6"/>
  <c r="F686" i="6"/>
  <c r="H685" i="6"/>
  <c r="G685" i="6"/>
  <c r="F685" i="6"/>
  <c r="H684" i="6"/>
  <c r="G684" i="6"/>
  <c r="F684" i="6"/>
  <c r="H683" i="6"/>
  <c r="G683" i="6"/>
  <c r="F683" i="6"/>
  <c r="H682" i="6"/>
  <c r="G682" i="6"/>
  <c r="F682" i="6"/>
  <c r="H681" i="6"/>
  <c r="G681" i="6"/>
  <c r="F681" i="6"/>
  <c r="H680" i="6"/>
  <c r="G680" i="6"/>
  <c r="F680" i="6"/>
  <c r="H679" i="6"/>
  <c r="G679" i="6"/>
  <c r="F679" i="6"/>
  <c r="H678" i="6"/>
  <c r="G678" i="6"/>
  <c r="F678" i="6"/>
  <c r="H677" i="6"/>
  <c r="G677" i="6"/>
  <c r="F677" i="6"/>
  <c r="H676" i="6"/>
  <c r="G676" i="6"/>
  <c r="F676" i="6"/>
  <c r="H675" i="6"/>
  <c r="G675" i="6"/>
  <c r="F675" i="6"/>
  <c r="H674" i="6"/>
  <c r="G674" i="6"/>
  <c r="F674" i="6"/>
  <c r="H673" i="6"/>
  <c r="G673" i="6"/>
  <c r="F673" i="6"/>
  <c r="H672" i="6"/>
  <c r="G672" i="6"/>
  <c r="F672" i="6"/>
  <c r="H671" i="6"/>
  <c r="G671" i="6"/>
  <c r="F671" i="6"/>
  <c r="H670" i="6"/>
  <c r="G670" i="6"/>
  <c r="F670" i="6"/>
  <c r="H669" i="6"/>
  <c r="G669" i="6"/>
  <c r="F669" i="6"/>
  <c r="H668" i="6"/>
  <c r="G668" i="6"/>
  <c r="F668" i="6"/>
  <c r="H667" i="6"/>
  <c r="G667" i="6"/>
  <c r="F667" i="6"/>
  <c r="H666" i="6"/>
  <c r="G666" i="6"/>
  <c r="F666" i="6"/>
  <c r="H665" i="6"/>
  <c r="G665" i="6"/>
  <c r="F665" i="6"/>
  <c r="H664" i="6"/>
  <c r="G664" i="6"/>
  <c r="F664" i="6"/>
  <c r="H663" i="6"/>
  <c r="G663" i="6"/>
  <c r="F663" i="6"/>
  <c r="H662" i="6"/>
  <c r="G662" i="6"/>
  <c r="F662" i="6"/>
  <c r="H661" i="6"/>
  <c r="G661" i="6"/>
  <c r="F661" i="6"/>
  <c r="H660" i="6"/>
  <c r="G660" i="6"/>
  <c r="F660" i="6"/>
  <c r="H659" i="6"/>
  <c r="G659" i="6"/>
  <c r="F659" i="6"/>
  <c r="H658" i="6"/>
  <c r="G658" i="6"/>
  <c r="F658" i="6"/>
  <c r="H657" i="6"/>
  <c r="G657" i="6"/>
  <c r="F657" i="6"/>
  <c r="H656" i="6"/>
  <c r="G656" i="6"/>
  <c r="F656" i="6"/>
  <c r="H655" i="6"/>
  <c r="G655" i="6"/>
  <c r="F655" i="6"/>
  <c r="H654" i="6"/>
  <c r="G654" i="6"/>
  <c r="F654" i="6"/>
  <c r="H653" i="6"/>
  <c r="G653" i="6"/>
  <c r="F653" i="6"/>
  <c r="H652" i="6"/>
  <c r="G652" i="6"/>
  <c r="F652" i="6"/>
  <c r="H651" i="6"/>
  <c r="G651" i="6"/>
  <c r="F651" i="6"/>
  <c r="H650" i="6"/>
  <c r="G650" i="6"/>
  <c r="F650" i="6"/>
  <c r="H649" i="6"/>
  <c r="G649" i="6"/>
  <c r="F649" i="6"/>
  <c r="H648" i="6"/>
  <c r="G648" i="6"/>
  <c r="F648" i="6"/>
  <c r="H647" i="6"/>
  <c r="G647" i="6"/>
  <c r="F647" i="6"/>
  <c r="H646" i="6"/>
  <c r="G646" i="6"/>
  <c r="F646" i="6"/>
  <c r="H645" i="6"/>
  <c r="G645" i="6"/>
  <c r="F645" i="6"/>
  <c r="H644" i="6"/>
  <c r="G644" i="6"/>
  <c r="F644" i="6"/>
  <c r="H643" i="6"/>
  <c r="G643" i="6"/>
  <c r="F643" i="6"/>
  <c r="H642" i="6"/>
  <c r="G642" i="6"/>
  <c r="F642" i="6"/>
  <c r="H641" i="6"/>
  <c r="G641" i="6"/>
  <c r="F641" i="6"/>
  <c r="H640" i="6"/>
  <c r="G640" i="6"/>
  <c r="F640" i="6"/>
  <c r="H639" i="6"/>
  <c r="G639" i="6"/>
  <c r="F639" i="6"/>
  <c r="H638" i="6"/>
  <c r="G638" i="6"/>
  <c r="F638" i="6"/>
  <c r="H637" i="6"/>
  <c r="G637" i="6"/>
  <c r="F637" i="6"/>
  <c r="H636" i="6"/>
  <c r="G636" i="6"/>
  <c r="F636" i="6"/>
  <c r="H635" i="6"/>
  <c r="G635" i="6"/>
  <c r="F635" i="6"/>
  <c r="H634" i="6"/>
  <c r="G634" i="6"/>
  <c r="F634" i="6"/>
  <c r="H633" i="6"/>
  <c r="G633" i="6"/>
  <c r="F633" i="6"/>
  <c r="H632" i="6"/>
  <c r="G632" i="6"/>
  <c r="F632" i="6"/>
  <c r="H631" i="6"/>
  <c r="G631" i="6"/>
  <c r="F631" i="6"/>
  <c r="H630" i="6"/>
  <c r="G630" i="6"/>
  <c r="F630" i="6"/>
  <c r="H629" i="6"/>
  <c r="G629" i="6"/>
  <c r="F629" i="6"/>
  <c r="H628" i="6"/>
  <c r="G628" i="6"/>
  <c r="F628" i="6"/>
  <c r="H627" i="6"/>
  <c r="G627" i="6"/>
  <c r="F627" i="6"/>
  <c r="H626" i="6"/>
  <c r="G626" i="6"/>
  <c r="F626" i="6"/>
  <c r="H625" i="6"/>
  <c r="G625" i="6"/>
  <c r="F625" i="6"/>
  <c r="H624" i="6"/>
  <c r="G624" i="6"/>
  <c r="F624" i="6"/>
  <c r="H623" i="6"/>
  <c r="G623" i="6"/>
  <c r="F623" i="6"/>
  <c r="H622" i="6"/>
  <c r="G622" i="6"/>
  <c r="F622" i="6"/>
  <c r="H621" i="6"/>
  <c r="G621" i="6"/>
  <c r="F621" i="6"/>
  <c r="H620" i="6"/>
  <c r="G620" i="6"/>
  <c r="F620" i="6"/>
  <c r="H619" i="6"/>
  <c r="G619" i="6"/>
  <c r="F619" i="6"/>
  <c r="H618" i="6"/>
  <c r="G618" i="6"/>
  <c r="F618" i="6"/>
  <c r="H617" i="6"/>
  <c r="G617" i="6"/>
  <c r="F617" i="6"/>
  <c r="H616" i="6"/>
  <c r="G616" i="6"/>
  <c r="F616" i="6"/>
  <c r="H615" i="6"/>
  <c r="G615" i="6"/>
  <c r="F615" i="6"/>
  <c r="H614" i="6"/>
  <c r="G614" i="6"/>
  <c r="F614" i="6"/>
  <c r="H613" i="6"/>
  <c r="G613" i="6"/>
  <c r="F613" i="6"/>
  <c r="H612" i="6"/>
  <c r="G612" i="6"/>
  <c r="F612" i="6"/>
  <c r="H611" i="6"/>
  <c r="G611" i="6"/>
  <c r="F611" i="6"/>
  <c r="H610" i="6"/>
  <c r="G610" i="6"/>
  <c r="F610" i="6"/>
  <c r="H609" i="6"/>
  <c r="G609" i="6"/>
  <c r="F609" i="6"/>
  <c r="H608" i="6"/>
  <c r="G608" i="6"/>
  <c r="F608" i="6"/>
  <c r="H607" i="6"/>
  <c r="G607" i="6"/>
  <c r="F607" i="6"/>
  <c r="H606" i="6"/>
  <c r="G606" i="6"/>
  <c r="F606" i="6"/>
  <c r="H605" i="6"/>
  <c r="G605" i="6"/>
  <c r="F605" i="6"/>
  <c r="H604" i="6"/>
  <c r="G604" i="6"/>
  <c r="F604" i="6"/>
  <c r="H603" i="6"/>
  <c r="G603" i="6"/>
  <c r="F603" i="6"/>
  <c r="H602" i="6"/>
  <c r="G602" i="6"/>
  <c r="F602" i="6"/>
  <c r="H601" i="6"/>
  <c r="G601" i="6"/>
  <c r="F601" i="6"/>
  <c r="H600" i="6"/>
  <c r="G600" i="6"/>
  <c r="F600" i="6"/>
  <c r="H599" i="6"/>
  <c r="G599" i="6"/>
  <c r="F599" i="6"/>
  <c r="H598" i="6"/>
  <c r="G598" i="6"/>
  <c r="F598" i="6"/>
  <c r="H597" i="6"/>
  <c r="G597" i="6"/>
  <c r="F597" i="6"/>
  <c r="H596" i="6"/>
  <c r="G596" i="6"/>
  <c r="F596" i="6"/>
  <c r="H595" i="6"/>
  <c r="G595" i="6"/>
  <c r="F595" i="6"/>
  <c r="H594" i="6"/>
  <c r="G594" i="6"/>
  <c r="F594" i="6"/>
  <c r="H593" i="6"/>
  <c r="G593" i="6"/>
  <c r="F593" i="6"/>
  <c r="H592" i="6"/>
  <c r="G592" i="6"/>
  <c r="F592" i="6"/>
  <c r="H591" i="6"/>
  <c r="G591" i="6"/>
  <c r="F591" i="6"/>
  <c r="H590" i="6"/>
  <c r="G590" i="6"/>
  <c r="F590" i="6"/>
  <c r="H589" i="6"/>
  <c r="G589" i="6"/>
  <c r="F589" i="6"/>
  <c r="H588" i="6"/>
  <c r="G588" i="6"/>
  <c r="F588" i="6"/>
  <c r="H587" i="6"/>
  <c r="G587" i="6"/>
  <c r="F587" i="6"/>
  <c r="H586" i="6"/>
  <c r="G586" i="6"/>
  <c r="F586" i="6"/>
  <c r="H585" i="6"/>
  <c r="G585" i="6"/>
  <c r="F585" i="6"/>
  <c r="H584" i="6"/>
  <c r="G584" i="6"/>
  <c r="F584" i="6"/>
  <c r="H583" i="6"/>
  <c r="G583" i="6"/>
  <c r="F583" i="6"/>
  <c r="H582" i="6"/>
  <c r="G582" i="6"/>
  <c r="F582" i="6"/>
  <c r="H581" i="6"/>
  <c r="G581" i="6"/>
  <c r="F581" i="6"/>
  <c r="H580" i="6"/>
  <c r="G580" i="6"/>
  <c r="F580" i="6"/>
  <c r="H579" i="6"/>
  <c r="G579" i="6"/>
  <c r="F579" i="6"/>
  <c r="H578" i="6"/>
  <c r="G578" i="6"/>
  <c r="F578" i="6"/>
  <c r="H577" i="6"/>
  <c r="G577" i="6"/>
  <c r="F577" i="6"/>
  <c r="H576" i="6"/>
  <c r="G576" i="6"/>
  <c r="F576" i="6"/>
  <c r="H575" i="6"/>
  <c r="G575" i="6"/>
  <c r="F575" i="6"/>
  <c r="H574" i="6"/>
  <c r="G574" i="6"/>
  <c r="F574" i="6"/>
  <c r="H573" i="6"/>
  <c r="G573" i="6"/>
  <c r="F573" i="6"/>
  <c r="H572" i="6"/>
  <c r="G572" i="6"/>
  <c r="F572" i="6"/>
  <c r="H571" i="6"/>
  <c r="G571" i="6"/>
  <c r="F571" i="6"/>
  <c r="H570" i="6"/>
  <c r="G570" i="6"/>
  <c r="F570" i="6"/>
  <c r="H569" i="6"/>
  <c r="G569" i="6"/>
  <c r="F569" i="6"/>
  <c r="H568" i="6"/>
  <c r="G568" i="6"/>
  <c r="F568" i="6"/>
  <c r="H567" i="6"/>
  <c r="G567" i="6"/>
  <c r="F567" i="6"/>
  <c r="H566" i="6"/>
  <c r="G566" i="6"/>
  <c r="F566" i="6"/>
  <c r="H565" i="6"/>
  <c r="G565" i="6"/>
  <c r="F565" i="6"/>
  <c r="H564" i="6"/>
  <c r="G564" i="6"/>
  <c r="F564" i="6"/>
  <c r="H563" i="6"/>
  <c r="G563" i="6"/>
  <c r="F563" i="6"/>
  <c r="H562" i="6"/>
  <c r="G562" i="6"/>
  <c r="F562" i="6"/>
  <c r="H561" i="6"/>
  <c r="G561" i="6"/>
  <c r="F561" i="6"/>
  <c r="H560" i="6"/>
  <c r="G560" i="6"/>
  <c r="F560" i="6"/>
  <c r="H559" i="6"/>
  <c r="G559" i="6"/>
  <c r="F559" i="6"/>
  <c r="H558" i="6"/>
  <c r="G558" i="6"/>
  <c r="F558" i="6"/>
  <c r="H557" i="6"/>
  <c r="G557" i="6"/>
  <c r="F557" i="6"/>
  <c r="H556" i="6"/>
  <c r="G556" i="6"/>
  <c r="F556" i="6"/>
  <c r="H555" i="6"/>
  <c r="G555" i="6"/>
  <c r="F555" i="6"/>
  <c r="H554" i="6"/>
  <c r="G554" i="6"/>
  <c r="F554" i="6"/>
  <c r="H553" i="6"/>
  <c r="G553" i="6"/>
  <c r="F553" i="6"/>
  <c r="H552" i="6"/>
  <c r="G552" i="6"/>
  <c r="F552" i="6"/>
  <c r="H551" i="6"/>
  <c r="G551" i="6"/>
  <c r="F551" i="6"/>
  <c r="H550" i="6"/>
  <c r="G550" i="6"/>
  <c r="F550" i="6"/>
  <c r="H549" i="6"/>
  <c r="G549" i="6"/>
  <c r="F549" i="6"/>
  <c r="H548" i="6"/>
  <c r="G548" i="6"/>
  <c r="F548" i="6"/>
  <c r="H547" i="6"/>
  <c r="G547" i="6"/>
  <c r="F547" i="6"/>
  <c r="H546" i="6"/>
  <c r="G546" i="6"/>
  <c r="F546" i="6"/>
  <c r="H545" i="6"/>
  <c r="G545" i="6"/>
  <c r="F545" i="6"/>
  <c r="H544" i="6"/>
  <c r="G544" i="6"/>
  <c r="F544" i="6"/>
  <c r="H543" i="6"/>
  <c r="G543" i="6"/>
  <c r="F543" i="6"/>
  <c r="H542" i="6"/>
  <c r="G542" i="6"/>
  <c r="F542" i="6"/>
  <c r="H541" i="6"/>
  <c r="G541" i="6"/>
  <c r="F541" i="6"/>
  <c r="H540" i="6"/>
  <c r="G540" i="6"/>
  <c r="F540" i="6"/>
  <c r="H539" i="6"/>
  <c r="G539" i="6"/>
  <c r="F539" i="6"/>
  <c r="H538" i="6"/>
  <c r="G538" i="6"/>
  <c r="F538" i="6"/>
  <c r="H537" i="6"/>
  <c r="G537" i="6"/>
  <c r="F537" i="6"/>
  <c r="H536" i="6"/>
  <c r="G536" i="6"/>
  <c r="F536" i="6"/>
  <c r="H535" i="6"/>
  <c r="G535" i="6"/>
  <c r="F535" i="6"/>
  <c r="H534" i="6"/>
  <c r="G534" i="6"/>
  <c r="F534" i="6"/>
  <c r="H533" i="6"/>
  <c r="G533" i="6"/>
  <c r="F533" i="6"/>
  <c r="H532" i="6"/>
  <c r="G532" i="6"/>
  <c r="F532" i="6"/>
  <c r="H531" i="6"/>
  <c r="G531" i="6"/>
  <c r="F531" i="6"/>
  <c r="H530" i="6"/>
  <c r="G530" i="6"/>
  <c r="F530" i="6"/>
  <c r="H529" i="6"/>
  <c r="G529" i="6"/>
  <c r="F529" i="6"/>
  <c r="H528" i="6"/>
  <c r="G528" i="6"/>
  <c r="F528" i="6"/>
  <c r="H527" i="6"/>
  <c r="G527" i="6"/>
  <c r="F527" i="6"/>
  <c r="H526" i="6"/>
  <c r="G526" i="6"/>
  <c r="F526" i="6"/>
  <c r="H525" i="6"/>
  <c r="G525" i="6"/>
  <c r="F525" i="6"/>
  <c r="H524" i="6"/>
  <c r="G524" i="6"/>
  <c r="F524" i="6"/>
  <c r="H523" i="6"/>
  <c r="G523" i="6"/>
  <c r="F523" i="6"/>
  <c r="H522" i="6"/>
  <c r="G522" i="6"/>
  <c r="F522" i="6"/>
  <c r="H521" i="6"/>
  <c r="G521" i="6"/>
  <c r="F521" i="6"/>
  <c r="H520" i="6"/>
  <c r="G520" i="6"/>
  <c r="F520" i="6"/>
  <c r="H519" i="6"/>
  <c r="G519" i="6"/>
  <c r="F519" i="6"/>
  <c r="H518" i="6"/>
  <c r="G518" i="6"/>
  <c r="F518" i="6"/>
  <c r="H517" i="6"/>
  <c r="G517" i="6"/>
  <c r="F517" i="6"/>
  <c r="H516" i="6"/>
  <c r="G516" i="6"/>
  <c r="F516" i="6"/>
  <c r="H515" i="6"/>
  <c r="G515" i="6"/>
  <c r="F515" i="6"/>
  <c r="H514" i="6"/>
  <c r="G514" i="6"/>
  <c r="F514" i="6"/>
  <c r="H513" i="6"/>
  <c r="G513" i="6"/>
  <c r="F513" i="6"/>
  <c r="H512" i="6"/>
  <c r="G512" i="6"/>
  <c r="F512" i="6"/>
  <c r="H511" i="6"/>
  <c r="G511" i="6"/>
  <c r="F511" i="6"/>
  <c r="H510" i="6"/>
  <c r="G510" i="6"/>
  <c r="F510" i="6"/>
  <c r="H509" i="6"/>
  <c r="G509" i="6"/>
  <c r="F509" i="6"/>
  <c r="H508" i="6"/>
  <c r="G508" i="6"/>
  <c r="F508" i="6"/>
  <c r="H507" i="6"/>
  <c r="G507" i="6"/>
  <c r="F507" i="6"/>
  <c r="H506" i="6"/>
  <c r="G506" i="6"/>
  <c r="F506" i="6"/>
  <c r="H505" i="6"/>
  <c r="G505" i="6"/>
  <c r="F505" i="6"/>
  <c r="H504" i="6"/>
  <c r="G504" i="6"/>
  <c r="F504" i="6"/>
  <c r="H503" i="6"/>
  <c r="G503" i="6"/>
  <c r="F503" i="6"/>
  <c r="H502" i="6"/>
  <c r="G502" i="6"/>
  <c r="F502" i="6"/>
  <c r="H501" i="6"/>
  <c r="G501" i="6"/>
  <c r="F501" i="6"/>
  <c r="H500" i="6"/>
  <c r="G500" i="6"/>
  <c r="F500" i="6"/>
  <c r="H499" i="6"/>
  <c r="G499" i="6"/>
  <c r="F499" i="6"/>
  <c r="H498" i="6"/>
  <c r="G498" i="6"/>
  <c r="F498" i="6"/>
  <c r="H497" i="6"/>
  <c r="G497" i="6"/>
  <c r="F497" i="6"/>
  <c r="H496" i="6"/>
  <c r="G496" i="6"/>
  <c r="F496" i="6"/>
  <c r="H495" i="6"/>
  <c r="G495" i="6"/>
  <c r="F495" i="6"/>
  <c r="H494" i="6"/>
  <c r="G494" i="6"/>
  <c r="F494" i="6"/>
  <c r="H493" i="6"/>
  <c r="G493" i="6"/>
  <c r="F493" i="6"/>
  <c r="H492" i="6"/>
  <c r="G492" i="6"/>
  <c r="F492" i="6"/>
  <c r="H491" i="6"/>
  <c r="G491" i="6"/>
  <c r="F491" i="6"/>
  <c r="H490" i="6"/>
  <c r="G490" i="6"/>
  <c r="F490" i="6"/>
  <c r="H489" i="6"/>
  <c r="G489" i="6"/>
  <c r="F489" i="6"/>
  <c r="H488" i="6"/>
  <c r="G488" i="6"/>
  <c r="F488" i="6"/>
  <c r="H487" i="6"/>
  <c r="G487" i="6"/>
  <c r="F487" i="6"/>
  <c r="H486" i="6"/>
  <c r="G486" i="6"/>
  <c r="F486" i="6"/>
  <c r="H485" i="6"/>
  <c r="G485" i="6"/>
  <c r="F485" i="6"/>
  <c r="H484" i="6"/>
  <c r="G484" i="6"/>
  <c r="F484" i="6"/>
  <c r="H483" i="6"/>
  <c r="G483" i="6"/>
  <c r="F483" i="6"/>
  <c r="H482" i="6"/>
  <c r="G482" i="6"/>
  <c r="F482" i="6"/>
  <c r="H481" i="6"/>
  <c r="G481" i="6"/>
  <c r="F481" i="6"/>
  <c r="H480" i="6"/>
  <c r="G480" i="6"/>
  <c r="F480" i="6"/>
  <c r="H479" i="6"/>
  <c r="G479" i="6"/>
  <c r="F479" i="6"/>
  <c r="H478" i="6"/>
  <c r="G478" i="6"/>
  <c r="F478" i="6"/>
  <c r="H477" i="6"/>
  <c r="G477" i="6"/>
  <c r="F477" i="6"/>
  <c r="H476" i="6"/>
  <c r="G476" i="6"/>
  <c r="F476" i="6"/>
  <c r="H475" i="6"/>
  <c r="G475" i="6"/>
  <c r="F475" i="6"/>
  <c r="H474" i="6"/>
  <c r="G474" i="6"/>
  <c r="F474" i="6"/>
  <c r="H473" i="6"/>
  <c r="G473" i="6"/>
  <c r="F473" i="6"/>
  <c r="H472" i="6"/>
  <c r="G472" i="6"/>
  <c r="F472" i="6"/>
  <c r="H471" i="6"/>
  <c r="G471" i="6"/>
  <c r="F471" i="6"/>
  <c r="H470" i="6"/>
  <c r="G470" i="6"/>
  <c r="F470" i="6"/>
  <c r="H469" i="6"/>
  <c r="G469" i="6"/>
  <c r="F469" i="6"/>
  <c r="H468" i="6"/>
  <c r="G468" i="6"/>
  <c r="F468" i="6"/>
  <c r="H467" i="6"/>
  <c r="G467" i="6"/>
  <c r="F467" i="6"/>
  <c r="H466" i="6"/>
  <c r="G466" i="6"/>
  <c r="F466" i="6"/>
  <c r="H465" i="6"/>
  <c r="G465" i="6"/>
  <c r="F465" i="6"/>
  <c r="H464" i="6"/>
  <c r="G464" i="6"/>
  <c r="F464" i="6"/>
  <c r="H463" i="6"/>
  <c r="G463" i="6"/>
  <c r="F463" i="6"/>
  <c r="H462" i="6"/>
  <c r="G462" i="6"/>
  <c r="F462" i="6"/>
  <c r="H461" i="6"/>
  <c r="G461" i="6"/>
  <c r="F461" i="6"/>
  <c r="H460" i="6"/>
  <c r="G460" i="6"/>
  <c r="F460" i="6"/>
  <c r="H459" i="6"/>
  <c r="G459" i="6"/>
  <c r="F459" i="6"/>
  <c r="H458" i="6"/>
  <c r="G458" i="6"/>
  <c r="F458" i="6"/>
  <c r="H457" i="6"/>
  <c r="G457" i="6"/>
  <c r="F457" i="6"/>
  <c r="H456" i="6"/>
  <c r="G456" i="6"/>
  <c r="F456" i="6"/>
  <c r="H455" i="6"/>
  <c r="G455" i="6"/>
  <c r="F455" i="6"/>
  <c r="H454" i="6"/>
  <c r="G454" i="6"/>
  <c r="F454" i="6"/>
  <c r="H453" i="6"/>
  <c r="G453" i="6"/>
  <c r="F453" i="6"/>
  <c r="H452" i="6"/>
  <c r="G452" i="6"/>
  <c r="F452" i="6"/>
  <c r="H451" i="6"/>
  <c r="G451" i="6"/>
  <c r="F451" i="6"/>
  <c r="H450" i="6"/>
  <c r="G450" i="6"/>
  <c r="F450" i="6"/>
  <c r="H449" i="6"/>
  <c r="G449" i="6"/>
  <c r="F449" i="6"/>
  <c r="H448" i="6"/>
  <c r="G448" i="6"/>
  <c r="F448" i="6"/>
  <c r="H447" i="6"/>
  <c r="G447" i="6"/>
  <c r="F447" i="6"/>
  <c r="H446" i="6"/>
  <c r="G446" i="6"/>
  <c r="F446" i="6"/>
  <c r="H445" i="6"/>
  <c r="G445" i="6"/>
  <c r="F445" i="6"/>
  <c r="H444" i="6"/>
  <c r="G444" i="6"/>
  <c r="F444" i="6"/>
  <c r="H443" i="6"/>
  <c r="G443" i="6"/>
  <c r="F443" i="6"/>
  <c r="H442" i="6"/>
  <c r="G442" i="6"/>
  <c r="F442" i="6"/>
  <c r="H441" i="6"/>
  <c r="G441" i="6"/>
  <c r="F441" i="6"/>
  <c r="H440" i="6"/>
  <c r="G440" i="6"/>
  <c r="F440" i="6"/>
  <c r="H439" i="6"/>
  <c r="G439" i="6"/>
  <c r="F439" i="6"/>
  <c r="H438" i="6"/>
  <c r="G438" i="6"/>
  <c r="F438" i="6"/>
  <c r="H437" i="6"/>
  <c r="G437" i="6"/>
  <c r="F437" i="6"/>
  <c r="H436" i="6"/>
  <c r="G436" i="6"/>
  <c r="F436" i="6"/>
  <c r="H435" i="6"/>
  <c r="G435" i="6"/>
  <c r="F435" i="6"/>
  <c r="H434" i="6"/>
  <c r="G434" i="6"/>
  <c r="F434" i="6"/>
  <c r="H433" i="6"/>
  <c r="G433" i="6"/>
  <c r="F433" i="6"/>
  <c r="H432" i="6"/>
  <c r="G432" i="6"/>
  <c r="F432" i="6"/>
  <c r="H431" i="6"/>
  <c r="G431" i="6"/>
  <c r="F431" i="6"/>
  <c r="H430" i="6"/>
  <c r="G430" i="6"/>
  <c r="F430" i="6"/>
  <c r="H429" i="6"/>
  <c r="G429" i="6"/>
  <c r="F429" i="6"/>
  <c r="H428" i="6"/>
  <c r="G428" i="6"/>
  <c r="F428" i="6"/>
  <c r="H427" i="6"/>
  <c r="G427" i="6"/>
  <c r="F427" i="6"/>
  <c r="H426" i="6"/>
  <c r="G426" i="6"/>
  <c r="F426" i="6"/>
  <c r="H425" i="6"/>
  <c r="G425" i="6"/>
  <c r="F425" i="6"/>
  <c r="H424" i="6"/>
  <c r="G424" i="6"/>
  <c r="F424" i="6"/>
  <c r="H423" i="6"/>
  <c r="G423" i="6"/>
  <c r="F423" i="6"/>
  <c r="H422" i="6"/>
  <c r="G422" i="6"/>
  <c r="F422" i="6"/>
  <c r="H421" i="6"/>
  <c r="G421" i="6"/>
  <c r="F421" i="6"/>
  <c r="H420" i="6"/>
  <c r="G420" i="6"/>
  <c r="F420" i="6"/>
  <c r="H419" i="6"/>
  <c r="G419" i="6"/>
  <c r="F419" i="6"/>
  <c r="H418" i="6"/>
  <c r="G418" i="6"/>
  <c r="F418" i="6"/>
  <c r="H417" i="6"/>
  <c r="G417" i="6"/>
  <c r="F417" i="6"/>
  <c r="H416" i="6"/>
  <c r="G416" i="6"/>
  <c r="F416" i="6"/>
  <c r="H415" i="6"/>
  <c r="G415" i="6"/>
  <c r="F415" i="6"/>
  <c r="H414" i="6"/>
  <c r="G414" i="6"/>
  <c r="F414" i="6"/>
  <c r="H413" i="6"/>
  <c r="G413" i="6"/>
  <c r="F413" i="6"/>
  <c r="H412" i="6"/>
  <c r="G412" i="6"/>
  <c r="F412" i="6"/>
  <c r="H411" i="6"/>
  <c r="G411" i="6"/>
  <c r="F411" i="6"/>
  <c r="H410" i="6"/>
  <c r="G410" i="6"/>
  <c r="F410" i="6"/>
  <c r="H409" i="6"/>
  <c r="G409" i="6"/>
  <c r="F409" i="6"/>
  <c r="H408" i="6"/>
  <c r="G408" i="6"/>
  <c r="F408" i="6"/>
  <c r="H407" i="6"/>
  <c r="G407" i="6"/>
  <c r="F407" i="6"/>
  <c r="H406" i="6"/>
  <c r="G406" i="6"/>
  <c r="F406" i="6"/>
  <c r="H405" i="6"/>
  <c r="G405" i="6"/>
  <c r="F405" i="6"/>
  <c r="H404" i="6"/>
  <c r="G404" i="6"/>
  <c r="F404" i="6"/>
  <c r="H403" i="6"/>
  <c r="G403" i="6"/>
  <c r="F403" i="6"/>
  <c r="H402" i="6"/>
  <c r="G402" i="6"/>
  <c r="F402" i="6"/>
  <c r="H401" i="6"/>
  <c r="G401" i="6"/>
  <c r="F401" i="6"/>
  <c r="H400" i="6"/>
  <c r="G400" i="6"/>
  <c r="F400" i="6"/>
  <c r="H399" i="6"/>
  <c r="G399" i="6"/>
  <c r="F399" i="6"/>
  <c r="H398" i="6"/>
  <c r="G398" i="6"/>
  <c r="F398" i="6"/>
  <c r="H397" i="6"/>
  <c r="G397" i="6"/>
  <c r="F397" i="6"/>
  <c r="H396" i="6"/>
  <c r="G396" i="6"/>
  <c r="F396" i="6"/>
  <c r="H395" i="6"/>
  <c r="G395" i="6"/>
  <c r="F395" i="6"/>
  <c r="H394" i="6"/>
  <c r="G394" i="6"/>
  <c r="F394" i="6"/>
  <c r="H393" i="6"/>
  <c r="G393" i="6"/>
  <c r="F393" i="6"/>
  <c r="H392" i="6"/>
  <c r="G392" i="6"/>
  <c r="F392" i="6"/>
  <c r="H391" i="6"/>
  <c r="G391" i="6"/>
  <c r="F391" i="6"/>
  <c r="H390" i="6"/>
  <c r="G390" i="6"/>
  <c r="F390" i="6"/>
  <c r="H389" i="6"/>
  <c r="G389" i="6"/>
  <c r="F389" i="6"/>
  <c r="H388" i="6"/>
  <c r="G388" i="6"/>
  <c r="F388" i="6"/>
  <c r="H387" i="6"/>
  <c r="G387" i="6"/>
  <c r="F387" i="6"/>
  <c r="H386" i="6"/>
  <c r="G386" i="6"/>
  <c r="F386" i="6"/>
  <c r="H385" i="6"/>
  <c r="G385" i="6"/>
  <c r="F385" i="6"/>
  <c r="H384" i="6"/>
  <c r="G384" i="6"/>
  <c r="F384" i="6"/>
  <c r="H383" i="6"/>
  <c r="G383" i="6"/>
  <c r="F383" i="6"/>
  <c r="H382" i="6"/>
  <c r="G382" i="6"/>
  <c r="F382" i="6"/>
  <c r="H381" i="6"/>
  <c r="G381" i="6"/>
  <c r="F381" i="6"/>
  <c r="H380" i="6"/>
  <c r="G380" i="6"/>
  <c r="F380" i="6"/>
  <c r="H379" i="6"/>
  <c r="G379" i="6"/>
  <c r="F379" i="6"/>
  <c r="H378" i="6"/>
  <c r="G378" i="6"/>
  <c r="F378" i="6"/>
  <c r="H377" i="6"/>
  <c r="G377" i="6"/>
  <c r="F377" i="6"/>
  <c r="H376" i="6"/>
  <c r="G376" i="6"/>
  <c r="F376" i="6"/>
  <c r="H375" i="6"/>
  <c r="G375" i="6"/>
  <c r="F375" i="6"/>
  <c r="H374" i="6"/>
  <c r="G374" i="6"/>
  <c r="F374" i="6"/>
  <c r="H373" i="6"/>
  <c r="G373" i="6"/>
  <c r="F373" i="6"/>
  <c r="H372" i="6"/>
  <c r="G372" i="6"/>
  <c r="F372" i="6"/>
  <c r="H371" i="6"/>
  <c r="G371" i="6"/>
  <c r="F371" i="6"/>
  <c r="H370" i="6"/>
  <c r="G370" i="6"/>
  <c r="F370" i="6"/>
  <c r="H369" i="6"/>
  <c r="G369" i="6"/>
  <c r="F369" i="6"/>
  <c r="H368" i="6"/>
  <c r="G368" i="6"/>
  <c r="F368" i="6"/>
  <c r="H367" i="6"/>
  <c r="G367" i="6"/>
  <c r="F367" i="6"/>
  <c r="H366" i="6"/>
  <c r="G366" i="6"/>
  <c r="F366" i="6"/>
  <c r="H365" i="6"/>
  <c r="G365" i="6"/>
  <c r="F365" i="6"/>
  <c r="H364" i="6"/>
  <c r="G364" i="6"/>
  <c r="F364" i="6"/>
  <c r="H363" i="6"/>
  <c r="G363" i="6"/>
  <c r="F363" i="6"/>
  <c r="H362" i="6"/>
  <c r="G362" i="6"/>
  <c r="F362" i="6"/>
  <c r="H361" i="6"/>
  <c r="G361" i="6"/>
  <c r="F361" i="6"/>
  <c r="H360" i="6"/>
  <c r="G360" i="6"/>
  <c r="F360" i="6"/>
  <c r="H359" i="6"/>
  <c r="G359" i="6"/>
  <c r="F359" i="6"/>
  <c r="H358" i="6"/>
  <c r="G358" i="6"/>
  <c r="F358" i="6"/>
  <c r="H357" i="6"/>
  <c r="G357" i="6"/>
  <c r="F357" i="6"/>
  <c r="H356" i="6"/>
  <c r="G356" i="6"/>
  <c r="F356" i="6"/>
  <c r="H355" i="6"/>
  <c r="G355" i="6"/>
  <c r="F355" i="6"/>
  <c r="H354" i="6"/>
  <c r="G354" i="6"/>
  <c r="F354" i="6"/>
  <c r="H353" i="6"/>
  <c r="G353" i="6"/>
  <c r="F353" i="6"/>
  <c r="H352" i="6"/>
  <c r="G352" i="6"/>
  <c r="F352" i="6"/>
  <c r="H351" i="6"/>
  <c r="G351" i="6"/>
  <c r="F351" i="6"/>
  <c r="H350" i="6"/>
  <c r="G350" i="6"/>
  <c r="F350" i="6"/>
  <c r="H349" i="6"/>
  <c r="G349" i="6"/>
  <c r="F349" i="6"/>
  <c r="H348" i="6"/>
  <c r="G348" i="6"/>
  <c r="F348" i="6"/>
  <c r="H347" i="6"/>
  <c r="G347" i="6"/>
  <c r="F347" i="6"/>
  <c r="H346" i="6"/>
  <c r="G346" i="6"/>
  <c r="F346" i="6"/>
  <c r="H345" i="6"/>
  <c r="G345" i="6"/>
  <c r="F345" i="6"/>
  <c r="H344" i="6"/>
  <c r="G344" i="6"/>
  <c r="F344" i="6"/>
  <c r="H343" i="6"/>
  <c r="G343" i="6"/>
  <c r="F343" i="6"/>
  <c r="H342" i="6"/>
  <c r="G342" i="6"/>
  <c r="F342" i="6"/>
  <c r="H341" i="6"/>
  <c r="G341" i="6"/>
  <c r="F341" i="6"/>
  <c r="H340" i="6"/>
  <c r="G340" i="6"/>
  <c r="F340" i="6"/>
  <c r="H339" i="6"/>
  <c r="G339" i="6"/>
  <c r="F339" i="6"/>
  <c r="H338" i="6"/>
  <c r="G338" i="6"/>
  <c r="F338" i="6"/>
  <c r="H337" i="6"/>
  <c r="G337" i="6"/>
  <c r="F337" i="6"/>
  <c r="H336" i="6"/>
  <c r="G336" i="6"/>
  <c r="F336" i="6"/>
  <c r="H335" i="6"/>
  <c r="G335" i="6"/>
  <c r="F335" i="6"/>
  <c r="H334" i="6"/>
  <c r="G334" i="6"/>
  <c r="F334" i="6"/>
  <c r="H333" i="6"/>
  <c r="G333" i="6"/>
  <c r="F333" i="6"/>
  <c r="H332" i="6"/>
  <c r="G332" i="6"/>
  <c r="F332" i="6"/>
  <c r="H331" i="6"/>
  <c r="G331" i="6"/>
  <c r="F331" i="6"/>
  <c r="H330" i="6"/>
  <c r="G330" i="6"/>
  <c r="F330" i="6"/>
  <c r="H329" i="6"/>
  <c r="G329" i="6"/>
  <c r="F329" i="6"/>
  <c r="H328" i="6"/>
  <c r="G328" i="6"/>
  <c r="F328" i="6"/>
  <c r="H327" i="6"/>
  <c r="G327" i="6"/>
  <c r="F327" i="6"/>
  <c r="H326" i="6"/>
  <c r="G326" i="6"/>
  <c r="F326" i="6"/>
  <c r="H325" i="6"/>
  <c r="G325" i="6"/>
  <c r="F325" i="6"/>
  <c r="H324" i="6"/>
  <c r="G324" i="6"/>
  <c r="F324" i="6"/>
  <c r="H323" i="6"/>
  <c r="G323" i="6"/>
  <c r="F323" i="6"/>
  <c r="H322" i="6"/>
  <c r="G322" i="6"/>
  <c r="F322" i="6"/>
  <c r="H321" i="6"/>
  <c r="G321" i="6"/>
  <c r="F321" i="6"/>
  <c r="H320" i="6"/>
  <c r="G320" i="6"/>
  <c r="F320" i="6"/>
  <c r="H319" i="6"/>
  <c r="G319" i="6"/>
  <c r="F319" i="6"/>
  <c r="H318" i="6"/>
  <c r="G318" i="6"/>
  <c r="F318" i="6"/>
  <c r="H317" i="6"/>
  <c r="G317" i="6"/>
  <c r="F317" i="6"/>
  <c r="H316" i="6"/>
  <c r="G316" i="6"/>
  <c r="F316" i="6"/>
  <c r="H315" i="6"/>
  <c r="G315" i="6"/>
  <c r="F315" i="6"/>
  <c r="H314" i="6"/>
  <c r="G314" i="6"/>
  <c r="F314" i="6"/>
  <c r="H313" i="6"/>
  <c r="G313" i="6"/>
  <c r="F313" i="6"/>
  <c r="H312" i="6"/>
  <c r="G312" i="6"/>
  <c r="F312" i="6"/>
  <c r="H311" i="6"/>
  <c r="G311" i="6"/>
  <c r="F311" i="6"/>
  <c r="H310" i="6"/>
  <c r="G310" i="6"/>
  <c r="F310" i="6"/>
  <c r="H309" i="6"/>
  <c r="G309" i="6"/>
  <c r="F309" i="6"/>
  <c r="H308" i="6"/>
  <c r="G308" i="6"/>
  <c r="F308" i="6"/>
  <c r="H307" i="6"/>
  <c r="G307" i="6"/>
  <c r="F307" i="6"/>
  <c r="H306" i="6"/>
  <c r="G306" i="6"/>
  <c r="F306" i="6"/>
  <c r="H305" i="6"/>
  <c r="G305" i="6"/>
  <c r="F305" i="6"/>
  <c r="H304" i="6"/>
  <c r="G304" i="6"/>
  <c r="F304" i="6"/>
  <c r="H303" i="6"/>
  <c r="G303" i="6"/>
  <c r="F303" i="6"/>
  <c r="H302" i="6"/>
  <c r="G302" i="6"/>
  <c r="F302" i="6"/>
  <c r="H301" i="6"/>
  <c r="G301" i="6"/>
  <c r="F301" i="6"/>
  <c r="H300" i="6"/>
  <c r="G300" i="6"/>
  <c r="F300" i="6"/>
  <c r="H299" i="6"/>
  <c r="G299" i="6"/>
  <c r="F299" i="6"/>
  <c r="H298" i="6"/>
  <c r="G298" i="6"/>
  <c r="F298" i="6"/>
  <c r="H297" i="6"/>
  <c r="G297" i="6"/>
  <c r="F297" i="6"/>
  <c r="H296" i="6"/>
  <c r="G296" i="6"/>
  <c r="F296" i="6"/>
  <c r="H295" i="6"/>
  <c r="G295" i="6"/>
  <c r="F295" i="6"/>
  <c r="H294" i="6"/>
  <c r="G294" i="6"/>
  <c r="F294" i="6"/>
  <c r="H293" i="6"/>
  <c r="G293" i="6"/>
  <c r="F293" i="6"/>
  <c r="H292" i="6"/>
  <c r="G292" i="6"/>
  <c r="F292" i="6"/>
  <c r="H291" i="6"/>
  <c r="G291" i="6"/>
  <c r="F291" i="6"/>
  <c r="H290" i="6"/>
  <c r="G290" i="6"/>
  <c r="F290" i="6"/>
  <c r="H289" i="6"/>
  <c r="G289" i="6"/>
  <c r="F289" i="6"/>
  <c r="H288" i="6"/>
  <c r="G288" i="6"/>
  <c r="F288" i="6"/>
  <c r="H287" i="6"/>
  <c r="G287" i="6"/>
  <c r="F287" i="6"/>
  <c r="H286" i="6"/>
  <c r="G286" i="6"/>
  <c r="F286" i="6"/>
  <c r="H285" i="6"/>
  <c r="G285" i="6"/>
  <c r="F285" i="6"/>
  <c r="H284" i="6"/>
  <c r="G284" i="6"/>
  <c r="F284" i="6"/>
  <c r="H283" i="6"/>
  <c r="G283" i="6"/>
  <c r="F283" i="6"/>
  <c r="H282" i="6"/>
  <c r="G282" i="6"/>
  <c r="F282" i="6"/>
  <c r="H281" i="6"/>
  <c r="G281" i="6"/>
  <c r="F281" i="6"/>
  <c r="H280" i="6"/>
  <c r="G280" i="6"/>
  <c r="F280" i="6"/>
  <c r="H279" i="6"/>
  <c r="G279" i="6"/>
  <c r="F279" i="6"/>
  <c r="H278" i="6"/>
  <c r="G278" i="6"/>
  <c r="F278" i="6"/>
  <c r="H277" i="6"/>
  <c r="G277" i="6"/>
  <c r="F277" i="6"/>
  <c r="H276" i="6"/>
  <c r="G276" i="6"/>
  <c r="F276" i="6"/>
  <c r="H275" i="6"/>
  <c r="G275" i="6"/>
  <c r="F275" i="6"/>
  <c r="H274" i="6"/>
  <c r="G274" i="6"/>
  <c r="F274" i="6"/>
  <c r="H273" i="6"/>
  <c r="G273" i="6"/>
  <c r="F273" i="6"/>
  <c r="H272" i="6"/>
  <c r="G272" i="6"/>
  <c r="F272" i="6"/>
  <c r="H271" i="6"/>
  <c r="G271" i="6"/>
  <c r="F271" i="6"/>
  <c r="H270" i="6"/>
  <c r="G270" i="6"/>
  <c r="F270" i="6"/>
  <c r="H269" i="6"/>
  <c r="G269" i="6"/>
  <c r="F269" i="6"/>
  <c r="H268" i="6"/>
  <c r="G268" i="6"/>
  <c r="F268" i="6"/>
  <c r="H267" i="6"/>
  <c r="G267" i="6"/>
  <c r="F267" i="6"/>
  <c r="H266" i="6"/>
  <c r="G266" i="6"/>
  <c r="F266" i="6"/>
  <c r="H265" i="6"/>
  <c r="G265" i="6"/>
  <c r="F265" i="6"/>
  <c r="H264" i="6"/>
  <c r="G264" i="6"/>
  <c r="F264" i="6"/>
  <c r="H263" i="6"/>
  <c r="G263" i="6"/>
  <c r="F263" i="6"/>
  <c r="H262" i="6"/>
  <c r="G262" i="6"/>
  <c r="F262" i="6"/>
  <c r="H261" i="6"/>
  <c r="G261" i="6"/>
  <c r="F261" i="6"/>
  <c r="H260" i="6"/>
  <c r="G260" i="6"/>
  <c r="F260" i="6"/>
  <c r="H259" i="6"/>
  <c r="G259" i="6"/>
  <c r="F259" i="6"/>
  <c r="H258" i="6"/>
  <c r="G258" i="6"/>
  <c r="F258" i="6"/>
  <c r="H257" i="6"/>
  <c r="G257" i="6"/>
  <c r="F257" i="6"/>
  <c r="H256" i="6"/>
  <c r="G256" i="6"/>
  <c r="F256" i="6"/>
  <c r="H255" i="6"/>
  <c r="G255" i="6"/>
  <c r="F255" i="6"/>
  <c r="H254" i="6"/>
  <c r="G254" i="6"/>
  <c r="F254" i="6"/>
  <c r="H253" i="6"/>
  <c r="G253" i="6"/>
  <c r="F253" i="6"/>
  <c r="H252" i="6"/>
  <c r="G252" i="6"/>
  <c r="F252" i="6"/>
  <c r="H251" i="6"/>
  <c r="G251" i="6"/>
  <c r="F251" i="6"/>
  <c r="H250" i="6"/>
  <c r="G250" i="6"/>
  <c r="F250" i="6"/>
  <c r="H249" i="6"/>
  <c r="G249" i="6"/>
  <c r="F249" i="6"/>
  <c r="H248" i="6"/>
  <c r="G248" i="6"/>
  <c r="F248" i="6"/>
  <c r="H247" i="6"/>
  <c r="G247" i="6"/>
  <c r="F247" i="6"/>
  <c r="H246" i="6"/>
  <c r="G246" i="6"/>
  <c r="F246" i="6"/>
  <c r="H245" i="6"/>
  <c r="G245" i="6"/>
  <c r="F245" i="6"/>
  <c r="H244" i="6"/>
  <c r="G244" i="6"/>
  <c r="F244" i="6"/>
  <c r="H243" i="6"/>
  <c r="G243" i="6"/>
  <c r="F243" i="6"/>
  <c r="H242" i="6"/>
  <c r="G242" i="6"/>
  <c r="F242" i="6"/>
  <c r="H241" i="6"/>
  <c r="G241" i="6"/>
  <c r="F241" i="6"/>
  <c r="H240" i="6"/>
  <c r="G240" i="6"/>
  <c r="F240" i="6"/>
  <c r="H239" i="6"/>
  <c r="G239" i="6"/>
  <c r="F239" i="6"/>
  <c r="H238" i="6"/>
  <c r="G238" i="6"/>
  <c r="F238" i="6"/>
  <c r="H237" i="6"/>
  <c r="G237" i="6"/>
  <c r="F237" i="6"/>
  <c r="H236" i="6"/>
  <c r="G236" i="6"/>
  <c r="F236" i="6"/>
  <c r="H235" i="6"/>
  <c r="G235" i="6"/>
  <c r="F235" i="6"/>
  <c r="H234" i="6"/>
  <c r="G234" i="6"/>
  <c r="F234" i="6"/>
  <c r="H233" i="6"/>
  <c r="G233" i="6"/>
  <c r="F233" i="6"/>
  <c r="H232" i="6"/>
  <c r="G232" i="6"/>
  <c r="F232" i="6"/>
  <c r="H231" i="6"/>
  <c r="G231" i="6"/>
  <c r="F231" i="6"/>
  <c r="H230" i="6"/>
  <c r="G230" i="6"/>
  <c r="F230" i="6"/>
  <c r="H229" i="6"/>
  <c r="G229" i="6"/>
  <c r="F229" i="6"/>
  <c r="H228" i="6"/>
  <c r="G228" i="6"/>
  <c r="F228" i="6"/>
  <c r="H227" i="6"/>
  <c r="G227" i="6"/>
  <c r="F227" i="6"/>
  <c r="H226" i="6"/>
  <c r="G226" i="6"/>
  <c r="F226" i="6"/>
  <c r="H225" i="6"/>
  <c r="G225" i="6"/>
  <c r="F225" i="6"/>
  <c r="H224" i="6"/>
  <c r="G224" i="6"/>
  <c r="F224" i="6"/>
  <c r="H223" i="6"/>
  <c r="G223" i="6"/>
  <c r="F223" i="6"/>
  <c r="H222" i="6"/>
  <c r="G222" i="6"/>
  <c r="F222" i="6"/>
  <c r="H221" i="6"/>
  <c r="G221" i="6"/>
  <c r="F221" i="6"/>
  <c r="H220" i="6"/>
  <c r="G220" i="6"/>
  <c r="F220" i="6"/>
  <c r="H219" i="6"/>
  <c r="G219" i="6"/>
  <c r="F219" i="6"/>
  <c r="H218" i="6"/>
  <c r="G218" i="6"/>
  <c r="F218" i="6"/>
  <c r="H217" i="6"/>
  <c r="G217" i="6"/>
  <c r="F217" i="6"/>
  <c r="H216" i="6"/>
  <c r="G216" i="6"/>
  <c r="F216" i="6"/>
  <c r="H215" i="6"/>
  <c r="G215" i="6"/>
  <c r="F215" i="6"/>
  <c r="H214" i="6"/>
  <c r="G214" i="6"/>
  <c r="F214" i="6"/>
  <c r="H213" i="6"/>
  <c r="G213" i="6"/>
  <c r="F213" i="6"/>
  <c r="H212" i="6"/>
  <c r="G212" i="6"/>
  <c r="F212" i="6"/>
  <c r="H211" i="6"/>
  <c r="G211" i="6"/>
  <c r="F211" i="6"/>
  <c r="H210" i="6"/>
  <c r="G210" i="6"/>
  <c r="F210" i="6"/>
  <c r="H209" i="6"/>
  <c r="G209" i="6"/>
  <c r="F209" i="6"/>
  <c r="H208" i="6"/>
  <c r="G208" i="6"/>
  <c r="F208" i="6"/>
  <c r="H207" i="6"/>
  <c r="G207" i="6"/>
  <c r="F207" i="6"/>
  <c r="H206" i="6"/>
  <c r="G206" i="6"/>
  <c r="F206" i="6"/>
  <c r="H205" i="6"/>
  <c r="G205" i="6"/>
  <c r="F205" i="6"/>
  <c r="H204" i="6"/>
  <c r="G204" i="6"/>
  <c r="F204" i="6"/>
  <c r="H203" i="6"/>
  <c r="G203" i="6"/>
  <c r="F203" i="6"/>
  <c r="H202" i="6"/>
  <c r="G202" i="6"/>
  <c r="F202" i="6"/>
  <c r="H201" i="6"/>
  <c r="G201" i="6"/>
  <c r="F201" i="6"/>
  <c r="H200" i="6"/>
  <c r="G200" i="6"/>
  <c r="F200" i="6"/>
  <c r="H199" i="6"/>
  <c r="G199" i="6"/>
  <c r="F199" i="6"/>
  <c r="H198" i="6"/>
  <c r="G198" i="6"/>
  <c r="F198" i="6"/>
  <c r="H197" i="6"/>
  <c r="G197" i="6"/>
  <c r="F197" i="6"/>
  <c r="H196" i="6"/>
  <c r="G196" i="6"/>
  <c r="F196" i="6"/>
  <c r="H195" i="6"/>
  <c r="G195" i="6"/>
  <c r="F195" i="6"/>
  <c r="H194" i="6"/>
  <c r="G194" i="6"/>
  <c r="F194" i="6"/>
  <c r="H193" i="6"/>
  <c r="G193" i="6"/>
  <c r="F193" i="6"/>
  <c r="H192" i="6"/>
  <c r="G192" i="6"/>
  <c r="F192" i="6"/>
  <c r="H191" i="6"/>
  <c r="G191" i="6"/>
  <c r="F191" i="6"/>
  <c r="H190" i="6"/>
  <c r="G190" i="6"/>
  <c r="F190" i="6"/>
  <c r="H189" i="6"/>
  <c r="G189" i="6"/>
  <c r="F189" i="6"/>
  <c r="H188" i="6"/>
  <c r="G188" i="6"/>
  <c r="F188" i="6"/>
  <c r="H187" i="6"/>
  <c r="G187" i="6"/>
  <c r="F187" i="6"/>
  <c r="H186" i="6"/>
  <c r="G186" i="6"/>
  <c r="F186" i="6"/>
  <c r="H185" i="6"/>
  <c r="G185" i="6"/>
  <c r="F185" i="6"/>
  <c r="H184" i="6"/>
  <c r="G184" i="6"/>
  <c r="F184" i="6"/>
  <c r="H183" i="6"/>
  <c r="G183" i="6"/>
  <c r="F183" i="6"/>
  <c r="H182" i="6"/>
  <c r="G182" i="6"/>
  <c r="F182" i="6"/>
  <c r="H181" i="6"/>
  <c r="G181" i="6"/>
  <c r="F181" i="6"/>
  <c r="H180" i="6"/>
  <c r="G180" i="6"/>
  <c r="F180" i="6"/>
  <c r="H179" i="6"/>
  <c r="G179" i="6"/>
  <c r="F179" i="6"/>
  <c r="H178" i="6"/>
  <c r="G178" i="6"/>
  <c r="F178" i="6"/>
  <c r="H177" i="6"/>
  <c r="G177" i="6"/>
  <c r="F177" i="6"/>
  <c r="H176" i="6"/>
  <c r="G176" i="6"/>
  <c r="F176" i="6"/>
  <c r="H175" i="6"/>
  <c r="G175" i="6"/>
  <c r="F175" i="6"/>
  <c r="H174" i="6"/>
  <c r="G174" i="6"/>
  <c r="F174" i="6"/>
  <c r="H173" i="6"/>
  <c r="G173" i="6"/>
  <c r="F173" i="6"/>
  <c r="H172" i="6"/>
  <c r="G172" i="6"/>
  <c r="F172" i="6"/>
  <c r="H171" i="6"/>
  <c r="G171" i="6"/>
  <c r="F171" i="6"/>
  <c r="H170" i="6"/>
  <c r="G170" i="6"/>
  <c r="F170" i="6"/>
  <c r="H169" i="6"/>
  <c r="G169" i="6"/>
  <c r="F169" i="6"/>
  <c r="H168" i="6"/>
  <c r="G168" i="6"/>
  <c r="F168" i="6"/>
  <c r="H167" i="6"/>
  <c r="G167" i="6"/>
  <c r="F167" i="6"/>
  <c r="H166" i="6"/>
  <c r="G166" i="6"/>
  <c r="F166" i="6"/>
  <c r="H165" i="6"/>
  <c r="G165" i="6"/>
  <c r="F165" i="6"/>
  <c r="H164" i="6"/>
  <c r="G164" i="6"/>
  <c r="F164" i="6"/>
  <c r="H163" i="6"/>
  <c r="G163" i="6"/>
  <c r="F163" i="6"/>
  <c r="H162" i="6"/>
  <c r="G162" i="6"/>
  <c r="F162" i="6"/>
  <c r="H161" i="6"/>
  <c r="G161" i="6"/>
  <c r="F161" i="6"/>
  <c r="H160" i="6"/>
  <c r="G160" i="6"/>
  <c r="F160" i="6"/>
  <c r="H159" i="6"/>
  <c r="G159" i="6"/>
  <c r="F159" i="6"/>
  <c r="H158" i="6"/>
  <c r="G158" i="6"/>
  <c r="F158" i="6"/>
  <c r="H157" i="6"/>
  <c r="G157" i="6"/>
  <c r="F157" i="6"/>
  <c r="H156" i="6"/>
  <c r="G156" i="6"/>
  <c r="F156" i="6"/>
  <c r="H155" i="6"/>
  <c r="G155" i="6"/>
  <c r="F155" i="6"/>
  <c r="H154" i="6"/>
  <c r="G154" i="6"/>
  <c r="F154" i="6"/>
  <c r="H153" i="6"/>
  <c r="G153" i="6"/>
  <c r="F153" i="6"/>
  <c r="H152" i="6"/>
  <c r="G152" i="6"/>
  <c r="F152" i="6"/>
  <c r="H151" i="6"/>
  <c r="G151" i="6"/>
  <c r="F151" i="6"/>
  <c r="H150" i="6"/>
  <c r="G150" i="6"/>
  <c r="F150" i="6"/>
  <c r="H149" i="6"/>
  <c r="G149" i="6"/>
  <c r="F149" i="6"/>
  <c r="H148" i="6"/>
  <c r="G148" i="6"/>
  <c r="F148" i="6"/>
  <c r="H147" i="6"/>
  <c r="G147" i="6"/>
  <c r="F147" i="6"/>
  <c r="H146" i="6"/>
  <c r="G146" i="6"/>
  <c r="F146" i="6"/>
  <c r="H145" i="6"/>
  <c r="G145" i="6"/>
  <c r="F145" i="6"/>
  <c r="H144" i="6"/>
  <c r="G144" i="6"/>
  <c r="F144" i="6"/>
  <c r="H143" i="6"/>
  <c r="G143" i="6"/>
  <c r="F143" i="6"/>
  <c r="H142" i="6"/>
  <c r="G142" i="6"/>
  <c r="F142" i="6"/>
  <c r="H141" i="6"/>
  <c r="G141" i="6"/>
  <c r="F141" i="6"/>
  <c r="H140" i="6"/>
  <c r="G140" i="6"/>
  <c r="F140" i="6"/>
  <c r="H139" i="6"/>
  <c r="G139" i="6"/>
  <c r="F139" i="6"/>
  <c r="H138" i="6"/>
  <c r="G138" i="6"/>
  <c r="F138" i="6"/>
  <c r="H137" i="6"/>
  <c r="G137" i="6"/>
  <c r="F137" i="6"/>
  <c r="H136" i="6"/>
  <c r="G136" i="6"/>
  <c r="F136" i="6"/>
  <c r="H135" i="6"/>
  <c r="G135" i="6"/>
  <c r="F135" i="6"/>
  <c r="H134" i="6"/>
  <c r="G134" i="6"/>
  <c r="F134" i="6"/>
  <c r="H133" i="6"/>
  <c r="G133" i="6"/>
  <c r="F133" i="6"/>
  <c r="H132" i="6"/>
  <c r="G132" i="6"/>
  <c r="F132" i="6"/>
  <c r="H131" i="6"/>
  <c r="G131" i="6"/>
  <c r="F131" i="6"/>
  <c r="H130" i="6"/>
  <c r="G130" i="6"/>
  <c r="F130" i="6"/>
  <c r="H129" i="6"/>
  <c r="G129" i="6"/>
  <c r="F129" i="6"/>
  <c r="H128" i="6"/>
  <c r="G128" i="6"/>
  <c r="F128" i="6"/>
  <c r="H127" i="6"/>
  <c r="G127" i="6"/>
  <c r="F127" i="6"/>
  <c r="H126" i="6"/>
  <c r="G126" i="6"/>
  <c r="F126" i="6"/>
  <c r="H125" i="6"/>
  <c r="G125" i="6"/>
  <c r="F125" i="6"/>
  <c r="H124" i="6"/>
  <c r="G124" i="6"/>
  <c r="F124" i="6"/>
  <c r="H123" i="6"/>
  <c r="G123" i="6"/>
  <c r="F123" i="6"/>
  <c r="H122" i="6"/>
  <c r="G122" i="6"/>
  <c r="F122" i="6"/>
  <c r="H121" i="6"/>
  <c r="G121" i="6"/>
  <c r="F121" i="6"/>
  <c r="H120" i="6"/>
  <c r="G120" i="6"/>
  <c r="F120" i="6"/>
  <c r="H119" i="6"/>
  <c r="G119" i="6"/>
  <c r="F119" i="6"/>
  <c r="H118" i="6"/>
  <c r="G118" i="6"/>
  <c r="F118" i="6"/>
  <c r="H117" i="6"/>
  <c r="G117" i="6"/>
  <c r="F117" i="6"/>
  <c r="H116" i="6"/>
  <c r="G116" i="6"/>
  <c r="F116" i="6"/>
  <c r="H115" i="6"/>
  <c r="G115" i="6"/>
  <c r="F115" i="6"/>
  <c r="H114" i="6"/>
  <c r="G114" i="6"/>
  <c r="F114" i="6"/>
  <c r="H113" i="6"/>
  <c r="G113" i="6"/>
  <c r="F113" i="6"/>
  <c r="H112" i="6"/>
  <c r="G112" i="6"/>
  <c r="F112" i="6"/>
  <c r="H111" i="6"/>
  <c r="G111" i="6"/>
  <c r="F111" i="6"/>
  <c r="H110" i="6"/>
  <c r="G110" i="6"/>
  <c r="F110" i="6"/>
  <c r="H109" i="6"/>
  <c r="G109" i="6"/>
  <c r="F109" i="6"/>
  <c r="H108" i="6"/>
  <c r="G108" i="6"/>
  <c r="F108" i="6"/>
  <c r="H107" i="6"/>
  <c r="G107" i="6"/>
  <c r="F107" i="6"/>
  <c r="H106" i="6"/>
  <c r="G106" i="6"/>
  <c r="F106" i="6"/>
  <c r="H105" i="6"/>
  <c r="G105" i="6"/>
  <c r="F105" i="6"/>
  <c r="H104" i="6"/>
  <c r="G104" i="6"/>
  <c r="F104" i="6"/>
  <c r="H103" i="6"/>
  <c r="G103" i="6"/>
  <c r="F103" i="6"/>
  <c r="H102" i="6"/>
  <c r="G102" i="6"/>
  <c r="F102" i="6"/>
  <c r="H101" i="6"/>
  <c r="G101" i="6"/>
  <c r="F101" i="6"/>
  <c r="H100" i="6"/>
  <c r="G100" i="6"/>
  <c r="F100" i="6"/>
  <c r="H99" i="6"/>
  <c r="G99" i="6"/>
  <c r="F99" i="6"/>
  <c r="H98" i="6"/>
  <c r="G98" i="6"/>
  <c r="F98" i="6"/>
  <c r="H97" i="6"/>
  <c r="G97" i="6"/>
  <c r="F97" i="6"/>
  <c r="H96" i="6"/>
  <c r="G96" i="6"/>
  <c r="F96" i="6"/>
  <c r="H95" i="6"/>
  <c r="G95" i="6"/>
  <c r="F95" i="6"/>
  <c r="H94" i="6"/>
  <c r="G94" i="6"/>
  <c r="F94" i="6"/>
  <c r="H93" i="6"/>
  <c r="G93" i="6"/>
  <c r="F93" i="6"/>
  <c r="H92" i="6"/>
  <c r="G92" i="6"/>
  <c r="F92" i="6"/>
  <c r="H91" i="6"/>
  <c r="G91" i="6"/>
  <c r="F91" i="6"/>
  <c r="H90" i="6"/>
  <c r="G90" i="6"/>
  <c r="F90" i="6"/>
  <c r="H89" i="6"/>
  <c r="G89" i="6"/>
  <c r="F89" i="6"/>
  <c r="H88" i="6"/>
  <c r="G88" i="6"/>
  <c r="F88" i="6"/>
  <c r="H87" i="6"/>
  <c r="G87" i="6"/>
  <c r="F87" i="6"/>
  <c r="H86" i="6"/>
  <c r="G86" i="6"/>
  <c r="F86" i="6"/>
  <c r="H85" i="6"/>
  <c r="G85" i="6"/>
  <c r="F85" i="6"/>
  <c r="H84" i="6"/>
  <c r="G84" i="6"/>
  <c r="F84" i="6"/>
  <c r="H83" i="6"/>
  <c r="G83" i="6"/>
  <c r="F83" i="6"/>
  <c r="H82" i="6"/>
  <c r="G82" i="6"/>
  <c r="F82" i="6"/>
  <c r="H81" i="6"/>
  <c r="G81" i="6"/>
  <c r="F81" i="6"/>
  <c r="H80" i="6"/>
  <c r="G80" i="6"/>
  <c r="F80" i="6"/>
  <c r="H79" i="6"/>
  <c r="G79" i="6"/>
  <c r="F79" i="6"/>
  <c r="H78" i="6"/>
  <c r="G78" i="6"/>
  <c r="F78" i="6"/>
  <c r="H77" i="6"/>
  <c r="G77" i="6"/>
  <c r="F77" i="6"/>
  <c r="H76" i="6"/>
  <c r="G76" i="6"/>
  <c r="F76" i="6"/>
  <c r="H75" i="6"/>
  <c r="G75" i="6"/>
  <c r="F75" i="6"/>
  <c r="H74" i="6"/>
  <c r="G74" i="6"/>
  <c r="F74" i="6"/>
  <c r="H73" i="6"/>
  <c r="G73" i="6"/>
  <c r="F73" i="6"/>
  <c r="H72" i="6"/>
  <c r="G72" i="6"/>
  <c r="F72" i="6"/>
  <c r="H71" i="6"/>
  <c r="G71" i="6"/>
  <c r="F71" i="6"/>
  <c r="H70" i="6"/>
  <c r="G70" i="6"/>
  <c r="F70" i="6"/>
  <c r="H69" i="6"/>
  <c r="G69" i="6"/>
  <c r="F69" i="6"/>
  <c r="H68" i="6"/>
  <c r="G68" i="6"/>
  <c r="F68" i="6"/>
  <c r="H67" i="6"/>
  <c r="G67" i="6"/>
  <c r="F67" i="6"/>
  <c r="H66" i="6"/>
  <c r="G66" i="6"/>
  <c r="F66" i="6"/>
  <c r="H65" i="6"/>
  <c r="G65" i="6"/>
  <c r="F65" i="6"/>
  <c r="H64" i="6"/>
  <c r="G64" i="6"/>
  <c r="F64" i="6"/>
  <c r="H63" i="6"/>
  <c r="G63" i="6"/>
  <c r="F63" i="6"/>
  <c r="H62" i="6"/>
  <c r="G62" i="6"/>
  <c r="F62" i="6"/>
  <c r="H61" i="6"/>
  <c r="G61" i="6"/>
  <c r="F61" i="6"/>
  <c r="H60" i="6"/>
  <c r="G60" i="6"/>
  <c r="F60" i="6"/>
  <c r="H59" i="6"/>
  <c r="G59" i="6"/>
  <c r="F59" i="6"/>
  <c r="H58" i="6"/>
  <c r="G58" i="6"/>
  <c r="F58" i="6"/>
  <c r="H57" i="6"/>
  <c r="G57" i="6"/>
  <c r="F57" i="6"/>
  <c r="H56" i="6"/>
  <c r="G56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4" i="6"/>
  <c r="F13" i="6"/>
  <c r="F12" i="6"/>
  <c r="F11" i="6"/>
  <c r="F10" i="6"/>
  <c r="F9" i="6"/>
  <c r="G5" i="6"/>
  <c r="L14" i="6" s="1"/>
  <c r="G52" i="6" l="1"/>
  <c r="H52" i="6" s="1"/>
  <c r="G40" i="6"/>
  <c r="H40" i="6" s="1"/>
  <c r="G36" i="6"/>
  <c r="H36" i="6" s="1"/>
  <c r="G32" i="6"/>
  <c r="H32" i="6" s="1"/>
  <c r="G51" i="6"/>
  <c r="H51" i="6" s="1"/>
  <c r="G43" i="6"/>
  <c r="H43" i="6" s="1"/>
  <c r="G31" i="6"/>
  <c r="H31" i="6" s="1"/>
  <c r="G55" i="6"/>
  <c r="H55" i="6" s="1"/>
  <c r="G47" i="6"/>
  <c r="H47" i="6" s="1"/>
  <c r="G39" i="6"/>
  <c r="H39" i="6" s="1"/>
  <c r="G35" i="6"/>
  <c r="H35" i="6" s="1"/>
  <c r="G27" i="6"/>
  <c r="H27" i="6" s="1"/>
  <c r="G23" i="6"/>
  <c r="H23" i="6" s="1"/>
  <c r="G50" i="6"/>
  <c r="H50" i="6" s="1"/>
  <c r="G46" i="6"/>
  <c r="H46" i="6" s="1"/>
  <c r="G30" i="6"/>
  <c r="H30" i="6" s="1"/>
  <c r="G22" i="6"/>
  <c r="H22" i="6" s="1"/>
  <c r="G54" i="6"/>
  <c r="H54" i="6" s="1"/>
  <c r="G42" i="6"/>
  <c r="H42" i="6" s="1"/>
  <c r="G38" i="6"/>
  <c r="H38" i="6" s="1"/>
  <c r="G34" i="6"/>
  <c r="H34" i="6" s="1"/>
  <c r="G26" i="6"/>
  <c r="H26" i="6" s="1"/>
  <c r="G53" i="6"/>
  <c r="H53" i="6" s="1"/>
  <c r="G41" i="6"/>
  <c r="H41" i="6" s="1"/>
  <c r="G37" i="6"/>
  <c r="H37" i="6" s="1"/>
  <c r="G33" i="6"/>
  <c r="H33" i="6" s="1"/>
  <c r="G21" i="6"/>
  <c r="H21" i="6" s="1"/>
  <c r="G49" i="6"/>
  <c r="H49" i="6" s="1"/>
  <c r="G45" i="6"/>
  <c r="H45" i="6" s="1"/>
  <c r="G29" i="6"/>
  <c r="H29" i="6" s="1"/>
  <c r="G25" i="6"/>
  <c r="H25" i="6" s="1"/>
  <c r="G48" i="6"/>
  <c r="H48" i="6" s="1"/>
  <c r="G44" i="6"/>
  <c r="H44" i="6" s="1"/>
  <c r="G28" i="6"/>
  <c r="H28" i="6" s="1"/>
  <c r="G24" i="6"/>
  <c r="H24" i="6" s="1"/>
  <c r="G20" i="6"/>
  <c r="H20" i="6" s="1"/>
  <c r="I988" i="5"/>
  <c r="G988" i="5"/>
  <c r="I987" i="5"/>
  <c r="I986" i="5"/>
  <c r="G986" i="5"/>
  <c r="I985" i="5"/>
  <c r="G985" i="5"/>
  <c r="F985" i="5"/>
  <c r="I984" i="5"/>
  <c r="G984" i="5"/>
  <c r="F984" i="5"/>
  <c r="I983" i="5"/>
  <c r="G983" i="5"/>
  <c r="F983" i="5"/>
  <c r="I982" i="5"/>
  <c r="G982" i="5"/>
  <c r="F982" i="5"/>
  <c r="I981" i="5"/>
  <c r="G981" i="5"/>
  <c r="F981" i="5"/>
  <c r="I980" i="5"/>
  <c r="G980" i="5"/>
  <c r="F980" i="5"/>
  <c r="I979" i="5"/>
  <c r="G979" i="5"/>
  <c r="F979" i="5"/>
  <c r="I978" i="5"/>
  <c r="G978" i="5"/>
  <c r="F978" i="5"/>
  <c r="I977" i="5"/>
  <c r="G977" i="5"/>
  <c r="F977" i="5"/>
  <c r="I976" i="5"/>
  <c r="G976" i="5"/>
  <c r="F976" i="5"/>
  <c r="I975" i="5"/>
  <c r="G975" i="5"/>
  <c r="F975" i="5"/>
  <c r="I974" i="5"/>
  <c r="G974" i="5"/>
  <c r="F974" i="5"/>
  <c r="I973" i="5"/>
  <c r="G973" i="5"/>
  <c r="F973" i="5"/>
  <c r="I972" i="5"/>
  <c r="G972" i="5"/>
  <c r="F972" i="5"/>
  <c r="I971" i="5"/>
  <c r="G971" i="5"/>
  <c r="F971" i="5"/>
  <c r="I970" i="5"/>
  <c r="G970" i="5"/>
  <c r="F970" i="5"/>
  <c r="I969" i="5"/>
  <c r="G969" i="5"/>
  <c r="F969" i="5"/>
  <c r="I968" i="5"/>
  <c r="G968" i="5"/>
  <c r="F968" i="5"/>
  <c r="I967" i="5"/>
  <c r="G967" i="5"/>
  <c r="F967" i="5"/>
  <c r="I966" i="5"/>
  <c r="G966" i="5"/>
  <c r="F966" i="5"/>
  <c r="I965" i="5"/>
  <c r="G965" i="5"/>
  <c r="F965" i="5"/>
  <c r="I964" i="5"/>
  <c r="G964" i="5"/>
  <c r="F964" i="5"/>
  <c r="I963" i="5"/>
  <c r="G963" i="5"/>
  <c r="F963" i="5"/>
  <c r="I962" i="5"/>
  <c r="G962" i="5"/>
  <c r="F962" i="5"/>
  <c r="I961" i="5"/>
  <c r="G961" i="5"/>
  <c r="F961" i="5"/>
  <c r="I960" i="5"/>
  <c r="G960" i="5"/>
  <c r="F960" i="5"/>
  <c r="I959" i="5"/>
  <c r="G959" i="5"/>
  <c r="F959" i="5"/>
  <c r="I958" i="5"/>
  <c r="G958" i="5"/>
  <c r="F958" i="5"/>
  <c r="I957" i="5"/>
  <c r="G957" i="5"/>
  <c r="F957" i="5"/>
  <c r="I956" i="5"/>
  <c r="G956" i="5"/>
  <c r="F956" i="5"/>
  <c r="I955" i="5"/>
  <c r="G955" i="5"/>
  <c r="F955" i="5"/>
  <c r="I954" i="5"/>
  <c r="G954" i="5"/>
  <c r="F954" i="5"/>
  <c r="I953" i="5"/>
  <c r="G953" i="5"/>
  <c r="F953" i="5"/>
  <c r="I952" i="5"/>
  <c r="G952" i="5"/>
  <c r="F952" i="5"/>
  <c r="I951" i="5"/>
  <c r="G951" i="5"/>
  <c r="F951" i="5"/>
  <c r="I950" i="5"/>
  <c r="G950" i="5"/>
  <c r="F950" i="5"/>
  <c r="I949" i="5"/>
  <c r="G949" i="5"/>
  <c r="F949" i="5"/>
  <c r="I948" i="5"/>
  <c r="G948" i="5"/>
  <c r="F948" i="5"/>
  <c r="I947" i="5"/>
  <c r="G947" i="5"/>
  <c r="F947" i="5"/>
  <c r="I946" i="5"/>
  <c r="G946" i="5"/>
  <c r="F946" i="5"/>
  <c r="I945" i="5"/>
  <c r="G945" i="5"/>
  <c r="F945" i="5"/>
  <c r="I944" i="5"/>
  <c r="G944" i="5"/>
  <c r="F944" i="5"/>
  <c r="I943" i="5"/>
  <c r="G943" i="5"/>
  <c r="F943" i="5"/>
  <c r="I942" i="5"/>
  <c r="G942" i="5"/>
  <c r="F942" i="5"/>
  <c r="I941" i="5"/>
  <c r="G941" i="5"/>
  <c r="F941" i="5"/>
  <c r="I940" i="5"/>
  <c r="G940" i="5"/>
  <c r="F940" i="5"/>
  <c r="I939" i="5"/>
  <c r="G939" i="5"/>
  <c r="F939" i="5"/>
  <c r="I938" i="5"/>
  <c r="G938" i="5"/>
  <c r="F938" i="5"/>
  <c r="I937" i="5"/>
  <c r="G937" i="5"/>
  <c r="F937" i="5"/>
  <c r="I936" i="5"/>
  <c r="G936" i="5"/>
  <c r="F936" i="5"/>
  <c r="I935" i="5"/>
  <c r="G935" i="5"/>
  <c r="F935" i="5"/>
  <c r="I934" i="5"/>
  <c r="G934" i="5"/>
  <c r="F934" i="5"/>
  <c r="I933" i="5"/>
  <c r="G933" i="5"/>
  <c r="F933" i="5"/>
  <c r="I932" i="5"/>
  <c r="G932" i="5"/>
  <c r="F932" i="5"/>
  <c r="I931" i="5"/>
  <c r="G931" i="5"/>
  <c r="F931" i="5"/>
  <c r="I930" i="5"/>
  <c r="G930" i="5"/>
  <c r="F930" i="5"/>
  <c r="I929" i="5"/>
  <c r="G929" i="5"/>
  <c r="F929" i="5"/>
  <c r="I928" i="5"/>
  <c r="G928" i="5"/>
  <c r="F928" i="5"/>
  <c r="I927" i="5"/>
  <c r="G927" i="5"/>
  <c r="F927" i="5"/>
  <c r="I926" i="5"/>
  <c r="G926" i="5"/>
  <c r="F926" i="5"/>
  <c r="I925" i="5"/>
  <c r="G925" i="5"/>
  <c r="F925" i="5"/>
  <c r="I924" i="5"/>
  <c r="G924" i="5"/>
  <c r="F924" i="5"/>
  <c r="I923" i="5"/>
  <c r="G923" i="5"/>
  <c r="F923" i="5"/>
  <c r="I922" i="5"/>
  <c r="G922" i="5"/>
  <c r="F922" i="5"/>
  <c r="I921" i="5"/>
  <c r="G921" i="5"/>
  <c r="F921" i="5"/>
  <c r="I920" i="5"/>
  <c r="G920" i="5"/>
  <c r="F920" i="5"/>
  <c r="I919" i="5"/>
  <c r="G919" i="5"/>
  <c r="F919" i="5"/>
  <c r="I918" i="5"/>
  <c r="G918" i="5"/>
  <c r="F918" i="5"/>
  <c r="I917" i="5"/>
  <c r="G917" i="5"/>
  <c r="F917" i="5"/>
  <c r="I916" i="5"/>
  <c r="G916" i="5"/>
  <c r="F916" i="5"/>
  <c r="I915" i="5"/>
  <c r="G915" i="5"/>
  <c r="F915" i="5"/>
  <c r="I914" i="5"/>
  <c r="G914" i="5"/>
  <c r="F914" i="5"/>
  <c r="I913" i="5"/>
  <c r="G913" i="5"/>
  <c r="F913" i="5"/>
  <c r="I912" i="5"/>
  <c r="G912" i="5"/>
  <c r="F912" i="5"/>
  <c r="I911" i="5"/>
  <c r="G911" i="5"/>
  <c r="F911" i="5"/>
  <c r="I910" i="5"/>
  <c r="G910" i="5"/>
  <c r="F910" i="5"/>
  <c r="I909" i="5"/>
  <c r="G909" i="5"/>
  <c r="F909" i="5"/>
  <c r="I908" i="5"/>
  <c r="G908" i="5"/>
  <c r="F908" i="5"/>
  <c r="I907" i="5"/>
  <c r="G907" i="5"/>
  <c r="F907" i="5"/>
  <c r="I906" i="5"/>
  <c r="G906" i="5"/>
  <c r="F906" i="5"/>
  <c r="I905" i="5"/>
  <c r="G905" i="5"/>
  <c r="F905" i="5"/>
  <c r="I904" i="5"/>
  <c r="G904" i="5"/>
  <c r="F904" i="5"/>
  <c r="I903" i="5"/>
  <c r="G903" i="5"/>
  <c r="F903" i="5"/>
  <c r="I902" i="5"/>
  <c r="G902" i="5"/>
  <c r="F902" i="5"/>
  <c r="I901" i="5"/>
  <c r="G901" i="5"/>
  <c r="F901" i="5"/>
  <c r="I900" i="5"/>
  <c r="G900" i="5"/>
  <c r="F900" i="5"/>
  <c r="I899" i="5"/>
  <c r="G899" i="5"/>
  <c r="F899" i="5"/>
  <c r="I898" i="5"/>
  <c r="G898" i="5"/>
  <c r="F898" i="5"/>
  <c r="I897" i="5"/>
  <c r="G897" i="5"/>
  <c r="F897" i="5"/>
  <c r="I896" i="5"/>
  <c r="G896" i="5"/>
  <c r="F896" i="5"/>
  <c r="I895" i="5"/>
  <c r="G895" i="5"/>
  <c r="F895" i="5"/>
  <c r="I894" i="5"/>
  <c r="G894" i="5"/>
  <c r="F894" i="5"/>
  <c r="I893" i="5"/>
  <c r="G893" i="5"/>
  <c r="F893" i="5"/>
  <c r="I892" i="5"/>
  <c r="G892" i="5"/>
  <c r="F892" i="5"/>
  <c r="I891" i="5"/>
  <c r="G891" i="5"/>
  <c r="F891" i="5"/>
  <c r="I890" i="5"/>
  <c r="G890" i="5"/>
  <c r="F890" i="5"/>
  <c r="I889" i="5"/>
  <c r="G889" i="5"/>
  <c r="F889" i="5"/>
  <c r="I888" i="5"/>
  <c r="G888" i="5"/>
  <c r="F888" i="5"/>
  <c r="I887" i="5"/>
  <c r="G887" i="5"/>
  <c r="F887" i="5"/>
  <c r="I886" i="5"/>
  <c r="G886" i="5"/>
  <c r="F886" i="5"/>
  <c r="I885" i="5"/>
  <c r="G885" i="5"/>
  <c r="F885" i="5"/>
  <c r="I884" i="5"/>
  <c r="G884" i="5"/>
  <c r="F884" i="5"/>
  <c r="I883" i="5"/>
  <c r="G883" i="5"/>
  <c r="F883" i="5"/>
  <c r="I882" i="5"/>
  <c r="G882" i="5"/>
  <c r="F882" i="5"/>
  <c r="I881" i="5"/>
  <c r="G881" i="5"/>
  <c r="F881" i="5"/>
  <c r="I880" i="5"/>
  <c r="G880" i="5"/>
  <c r="F880" i="5"/>
  <c r="I879" i="5"/>
  <c r="G879" i="5"/>
  <c r="F879" i="5"/>
  <c r="I878" i="5"/>
  <c r="G878" i="5"/>
  <c r="F878" i="5"/>
  <c r="I877" i="5"/>
  <c r="G877" i="5"/>
  <c r="F877" i="5"/>
  <c r="I876" i="5"/>
  <c r="G876" i="5"/>
  <c r="F876" i="5"/>
  <c r="I875" i="5"/>
  <c r="G875" i="5"/>
  <c r="F875" i="5"/>
  <c r="I874" i="5"/>
  <c r="G874" i="5"/>
  <c r="F874" i="5"/>
  <c r="I873" i="5"/>
  <c r="G873" i="5"/>
  <c r="F873" i="5"/>
  <c r="I872" i="5"/>
  <c r="G872" i="5"/>
  <c r="F872" i="5"/>
  <c r="I871" i="5"/>
  <c r="G871" i="5"/>
  <c r="F871" i="5"/>
  <c r="I870" i="5"/>
  <c r="G870" i="5"/>
  <c r="F870" i="5"/>
  <c r="I869" i="5"/>
  <c r="G869" i="5"/>
  <c r="F869" i="5"/>
  <c r="I868" i="5"/>
  <c r="G868" i="5"/>
  <c r="F868" i="5"/>
  <c r="I867" i="5"/>
  <c r="G867" i="5"/>
  <c r="F867" i="5"/>
  <c r="I866" i="5"/>
  <c r="G866" i="5"/>
  <c r="F866" i="5"/>
  <c r="I865" i="5"/>
  <c r="G865" i="5"/>
  <c r="F865" i="5"/>
  <c r="I864" i="5"/>
  <c r="G864" i="5"/>
  <c r="F864" i="5"/>
  <c r="I863" i="5"/>
  <c r="G863" i="5"/>
  <c r="F863" i="5"/>
  <c r="I862" i="5"/>
  <c r="G862" i="5"/>
  <c r="F862" i="5"/>
  <c r="I861" i="5"/>
  <c r="G861" i="5"/>
  <c r="F861" i="5"/>
  <c r="I860" i="5"/>
  <c r="G860" i="5"/>
  <c r="F860" i="5"/>
  <c r="I859" i="5"/>
  <c r="G859" i="5"/>
  <c r="F859" i="5"/>
  <c r="I858" i="5"/>
  <c r="G858" i="5"/>
  <c r="F858" i="5"/>
  <c r="I857" i="5"/>
  <c r="G857" i="5"/>
  <c r="F857" i="5"/>
  <c r="I856" i="5"/>
  <c r="G856" i="5"/>
  <c r="F856" i="5"/>
  <c r="I855" i="5"/>
  <c r="G855" i="5"/>
  <c r="F855" i="5"/>
  <c r="I854" i="5"/>
  <c r="G854" i="5"/>
  <c r="F854" i="5"/>
  <c r="I853" i="5"/>
  <c r="G853" i="5"/>
  <c r="F853" i="5"/>
  <c r="I852" i="5"/>
  <c r="G852" i="5"/>
  <c r="F852" i="5"/>
  <c r="I851" i="5"/>
  <c r="G851" i="5"/>
  <c r="F851" i="5"/>
  <c r="I850" i="5"/>
  <c r="G850" i="5"/>
  <c r="F850" i="5"/>
  <c r="I849" i="5"/>
  <c r="G849" i="5"/>
  <c r="F849" i="5"/>
  <c r="I848" i="5"/>
  <c r="G848" i="5"/>
  <c r="F848" i="5"/>
  <c r="I847" i="5"/>
  <c r="G847" i="5"/>
  <c r="F847" i="5"/>
  <c r="I846" i="5"/>
  <c r="G846" i="5"/>
  <c r="F846" i="5"/>
  <c r="I845" i="5"/>
  <c r="G845" i="5"/>
  <c r="F845" i="5"/>
  <c r="I844" i="5"/>
  <c r="G844" i="5"/>
  <c r="F844" i="5"/>
  <c r="I843" i="5"/>
  <c r="G843" i="5"/>
  <c r="F843" i="5"/>
  <c r="I842" i="5"/>
  <c r="G842" i="5"/>
  <c r="F842" i="5"/>
  <c r="I841" i="5"/>
  <c r="G841" i="5"/>
  <c r="F841" i="5"/>
  <c r="I840" i="5"/>
  <c r="G840" i="5"/>
  <c r="F840" i="5"/>
  <c r="I839" i="5"/>
  <c r="G839" i="5"/>
  <c r="F839" i="5"/>
  <c r="I838" i="5"/>
  <c r="G838" i="5"/>
  <c r="F838" i="5"/>
  <c r="I837" i="5"/>
  <c r="G837" i="5"/>
  <c r="F837" i="5"/>
  <c r="I836" i="5"/>
  <c r="G836" i="5"/>
  <c r="F836" i="5"/>
  <c r="I835" i="5"/>
  <c r="G835" i="5"/>
  <c r="F835" i="5"/>
  <c r="I834" i="5"/>
  <c r="G834" i="5"/>
  <c r="F834" i="5"/>
  <c r="I833" i="5"/>
  <c r="G833" i="5"/>
  <c r="F833" i="5"/>
  <c r="I832" i="5"/>
  <c r="G832" i="5"/>
  <c r="F832" i="5"/>
  <c r="I831" i="5"/>
  <c r="G831" i="5"/>
  <c r="F831" i="5"/>
  <c r="I830" i="5"/>
  <c r="G830" i="5"/>
  <c r="F830" i="5"/>
  <c r="I829" i="5"/>
  <c r="G829" i="5"/>
  <c r="F829" i="5"/>
  <c r="I828" i="5"/>
  <c r="G828" i="5"/>
  <c r="F828" i="5"/>
  <c r="I827" i="5"/>
  <c r="G827" i="5"/>
  <c r="F827" i="5"/>
  <c r="I826" i="5"/>
  <c r="G826" i="5"/>
  <c r="F826" i="5"/>
  <c r="I825" i="5"/>
  <c r="G825" i="5"/>
  <c r="F825" i="5"/>
  <c r="I824" i="5"/>
  <c r="G824" i="5"/>
  <c r="F824" i="5"/>
  <c r="I823" i="5"/>
  <c r="G823" i="5"/>
  <c r="F823" i="5"/>
  <c r="I822" i="5"/>
  <c r="G822" i="5"/>
  <c r="F822" i="5"/>
  <c r="I821" i="5"/>
  <c r="G821" i="5"/>
  <c r="F821" i="5"/>
  <c r="I820" i="5"/>
  <c r="G820" i="5"/>
  <c r="F820" i="5"/>
  <c r="I819" i="5"/>
  <c r="G819" i="5"/>
  <c r="F819" i="5"/>
  <c r="I818" i="5"/>
  <c r="G818" i="5"/>
  <c r="F818" i="5"/>
  <c r="I817" i="5"/>
  <c r="G817" i="5"/>
  <c r="F817" i="5"/>
  <c r="I816" i="5"/>
  <c r="G816" i="5"/>
  <c r="F816" i="5"/>
  <c r="I815" i="5"/>
  <c r="G815" i="5"/>
  <c r="F815" i="5"/>
  <c r="I814" i="5"/>
  <c r="G814" i="5"/>
  <c r="F814" i="5"/>
  <c r="I813" i="5"/>
  <c r="G813" i="5"/>
  <c r="F813" i="5"/>
  <c r="I812" i="5"/>
  <c r="G812" i="5"/>
  <c r="F812" i="5"/>
  <c r="I811" i="5"/>
  <c r="G811" i="5"/>
  <c r="F811" i="5"/>
  <c r="I810" i="5"/>
  <c r="G810" i="5"/>
  <c r="F810" i="5"/>
  <c r="I809" i="5"/>
  <c r="G809" i="5"/>
  <c r="F809" i="5"/>
  <c r="I808" i="5"/>
  <c r="G808" i="5"/>
  <c r="F808" i="5"/>
  <c r="I807" i="5"/>
  <c r="G807" i="5"/>
  <c r="F807" i="5"/>
  <c r="I806" i="5"/>
  <c r="G806" i="5"/>
  <c r="F806" i="5"/>
  <c r="I805" i="5"/>
  <c r="G805" i="5"/>
  <c r="F805" i="5"/>
  <c r="I804" i="5"/>
  <c r="G804" i="5"/>
  <c r="F804" i="5"/>
  <c r="I803" i="5"/>
  <c r="G803" i="5"/>
  <c r="F803" i="5"/>
  <c r="I802" i="5"/>
  <c r="G802" i="5"/>
  <c r="F802" i="5"/>
  <c r="I801" i="5"/>
  <c r="G801" i="5"/>
  <c r="F801" i="5"/>
  <c r="I800" i="5"/>
  <c r="G800" i="5"/>
  <c r="F800" i="5"/>
  <c r="I799" i="5"/>
  <c r="G799" i="5"/>
  <c r="F799" i="5"/>
  <c r="I798" i="5"/>
  <c r="G798" i="5"/>
  <c r="F798" i="5"/>
  <c r="I797" i="5"/>
  <c r="G797" i="5"/>
  <c r="F797" i="5"/>
  <c r="I796" i="5"/>
  <c r="G796" i="5"/>
  <c r="F796" i="5"/>
  <c r="I795" i="5"/>
  <c r="G795" i="5"/>
  <c r="F795" i="5"/>
  <c r="I794" i="5"/>
  <c r="G794" i="5"/>
  <c r="F794" i="5"/>
  <c r="I793" i="5"/>
  <c r="G793" i="5"/>
  <c r="F793" i="5"/>
  <c r="I792" i="5"/>
  <c r="G792" i="5"/>
  <c r="F792" i="5"/>
  <c r="I791" i="5"/>
  <c r="G791" i="5"/>
  <c r="F791" i="5"/>
  <c r="I790" i="5"/>
  <c r="G790" i="5"/>
  <c r="F790" i="5"/>
  <c r="I789" i="5"/>
  <c r="G789" i="5"/>
  <c r="F789" i="5"/>
  <c r="I788" i="5"/>
  <c r="G788" i="5"/>
  <c r="F788" i="5"/>
  <c r="I787" i="5"/>
  <c r="G787" i="5"/>
  <c r="F787" i="5"/>
  <c r="I786" i="5"/>
  <c r="G786" i="5"/>
  <c r="F786" i="5"/>
  <c r="I785" i="5"/>
  <c r="G785" i="5"/>
  <c r="F785" i="5"/>
  <c r="I784" i="5"/>
  <c r="G784" i="5"/>
  <c r="F784" i="5"/>
  <c r="I783" i="5"/>
  <c r="G783" i="5"/>
  <c r="F783" i="5"/>
  <c r="I782" i="5"/>
  <c r="G782" i="5"/>
  <c r="F782" i="5"/>
  <c r="I781" i="5"/>
  <c r="G781" i="5"/>
  <c r="F781" i="5"/>
  <c r="I780" i="5"/>
  <c r="G780" i="5"/>
  <c r="F780" i="5"/>
  <c r="I779" i="5"/>
  <c r="G779" i="5"/>
  <c r="F779" i="5"/>
  <c r="I778" i="5"/>
  <c r="G778" i="5"/>
  <c r="F778" i="5"/>
  <c r="I777" i="5"/>
  <c r="G777" i="5"/>
  <c r="F777" i="5"/>
  <c r="I776" i="5"/>
  <c r="G776" i="5"/>
  <c r="F776" i="5"/>
  <c r="I775" i="5"/>
  <c r="G775" i="5"/>
  <c r="F775" i="5"/>
  <c r="I774" i="5"/>
  <c r="G774" i="5"/>
  <c r="F774" i="5"/>
  <c r="I773" i="5"/>
  <c r="G773" i="5"/>
  <c r="F773" i="5"/>
  <c r="I772" i="5"/>
  <c r="G772" i="5"/>
  <c r="F772" i="5"/>
  <c r="I771" i="5"/>
  <c r="G771" i="5"/>
  <c r="F771" i="5"/>
  <c r="I770" i="5"/>
  <c r="G770" i="5"/>
  <c r="F770" i="5"/>
  <c r="I769" i="5"/>
  <c r="G769" i="5"/>
  <c r="F769" i="5"/>
  <c r="I768" i="5"/>
  <c r="G768" i="5"/>
  <c r="F768" i="5"/>
  <c r="I767" i="5"/>
  <c r="G767" i="5"/>
  <c r="F767" i="5"/>
  <c r="I766" i="5"/>
  <c r="G766" i="5"/>
  <c r="F766" i="5"/>
  <c r="I765" i="5"/>
  <c r="G765" i="5"/>
  <c r="F765" i="5"/>
  <c r="I764" i="5"/>
  <c r="G764" i="5"/>
  <c r="F764" i="5"/>
  <c r="I763" i="5"/>
  <c r="G763" i="5"/>
  <c r="F763" i="5"/>
  <c r="I762" i="5"/>
  <c r="G762" i="5"/>
  <c r="F762" i="5"/>
  <c r="I761" i="5"/>
  <c r="G761" i="5"/>
  <c r="F761" i="5"/>
  <c r="I760" i="5"/>
  <c r="G760" i="5"/>
  <c r="F760" i="5"/>
  <c r="I759" i="5"/>
  <c r="G759" i="5"/>
  <c r="F759" i="5"/>
  <c r="I758" i="5"/>
  <c r="G758" i="5"/>
  <c r="F758" i="5"/>
  <c r="I757" i="5"/>
  <c r="G757" i="5"/>
  <c r="F757" i="5"/>
  <c r="I756" i="5"/>
  <c r="G756" i="5"/>
  <c r="F756" i="5"/>
  <c r="I755" i="5"/>
  <c r="G755" i="5"/>
  <c r="F755" i="5"/>
  <c r="I754" i="5"/>
  <c r="G754" i="5"/>
  <c r="F754" i="5"/>
  <c r="I753" i="5"/>
  <c r="G753" i="5"/>
  <c r="F753" i="5"/>
  <c r="I752" i="5"/>
  <c r="G752" i="5"/>
  <c r="F752" i="5"/>
  <c r="I751" i="5"/>
  <c r="G751" i="5"/>
  <c r="F751" i="5"/>
  <c r="I750" i="5"/>
  <c r="G750" i="5"/>
  <c r="F750" i="5"/>
  <c r="I749" i="5"/>
  <c r="G749" i="5"/>
  <c r="F749" i="5"/>
  <c r="I748" i="5"/>
  <c r="G748" i="5"/>
  <c r="F748" i="5"/>
  <c r="I747" i="5"/>
  <c r="G747" i="5"/>
  <c r="F747" i="5"/>
  <c r="I746" i="5"/>
  <c r="G746" i="5"/>
  <c r="F746" i="5"/>
  <c r="I745" i="5"/>
  <c r="G745" i="5"/>
  <c r="F745" i="5"/>
  <c r="I744" i="5"/>
  <c r="G744" i="5"/>
  <c r="F744" i="5"/>
  <c r="I743" i="5"/>
  <c r="G743" i="5"/>
  <c r="F743" i="5"/>
  <c r="I742" i="5"/>
  <c r="G742" i="5"/>
  <c r="F742" i="5"/>
  <c r="I741" i="5"/>
  <c r="G741" i="5"/>
  <c r="F741" i="5"/>
  <c r="I740" i="5"/>
  <c r="G740" i="5"/>
  <c r="F740" i="5"/>
  <c r="I739" i="5"/>
  <c r="G739" i="5"/>
  <c r="F739" i="5"/>
  <c r="I738" i="5"/>
  <c r="G738" i="5"/>
  <c r="F738" i="5"/>
  <c r="I737" i="5"/>
  <c r="G737" i="5"/>
  <c r="F737" i="5"/>
  <c r="I736" i="5"/>
  <c r="G736" i="5"/>
  <c r="F736" i="5"/>
  <c r="I735" i="5"/>
  <c r="G735" i="5"/>
  <c r="F735" i="5"/>
  <c r="I734" i="5"/>
  <c r="G734" i="5"/>
  <c r="F734" i="5"/>
  <c r="I733" i="5"/>
  <c r="G733" i="5"/>
  <c r="F733" i="5"/>
  <c r="I732" i="5"/>
  <c r="G732" i="5"/>
  <c r="F732" i="5"/>
  <c r="I731" i="5"/>
  <c r="G731" i="5"/>
  <c r="F731" i="5"/>
  <c r="I730" i="5"/>
  <c r="G730" i="5"/>
  <c r="F730" i="5"/>
  <c r="I729" i="5"/>
  <c r="G729" i="5"/>
  <c r="F729" i="5"/>
  <c r="I728" i="5"/>
  <c r="G728" i="5"/>
  <c r="F728" i="5"/>
  <c r="I727" i="5"/>
  <c r="G727" i="5"/>
  <c r="F727" i="5"/>
  <c r="I726" i="5"/>
  <c r="G726" i="5"/>
  <c r="F726" i="5"/>
  <c r="I725" i="5"/>
  <c r="G725" i="5"/>
  <c r="F725" i="5"/>
  <c r="I724" i="5"/>
  <c r="G724" i="5"/>
  <c r="F724" i="5"/>
  <c r="I723" i="5"/>
  <c r="G723" i="5"/>
  <c r="F723" i="5"/>
  <c r="I722" i="5"/>
  <c r="G722" i="5"/>
  <c r="F722" i="5"/>
  <c r="I721" i="5"/>
  <c r="G721" i="5"/>
  <c r="F721" i="5"/>
  <c r="I720" i="5"/>
  <c r="G720" i="5"/>
  <c r="F720" i="5"/>
  <c r="I719" i="5"/>
  <c r="G719" i="5"/>
  <c r="F719" i="5"/>
  <c r="I718" i="5"/>
  <c r="G718" i="5"/>
  <c r="F718" i="5"/>
  <c r="I717" i="5"/>
  <c r="G717" i="5"/>
  <c r="F717" i="5"/>
  <c r="I716" i="5"/>
  <c r="G716" i="5"/>
  <c r="F716" i="5"/>
  <c r="I715" i="5"/>
  <c r="G715" i="5"/>
  <c r="F715" i="5"/>
  <c r="I714" i="5"/>
  <c r="G714" i="5"/>
  <c r="F714" i="5"/>
  <c r="I713" i="5"/>
  <c r="G713" i="5"/>
  <c r="F713" i="5"/>
  <c r="I712" i="5"/>
  <c r="G712" i="5"/>
  <c r="F712" i="5"/>
  <c r="I711" i="5"/>
  <c r="G711" i="5"/>
  <c r="F711" i="5"/>
  <c r="I710" i="5"/>
  <c r="G710" i="5"/>
  <c r="F710" i="5"/>
  <c r="I709" i="5"/>
  <c r="G709" i="5"/>
  <c r="F709" i="5"/>
  <c r="I708" i="5"/>
  <c r="G708" i="5"/>
  <c r="F708" i="5"/>
  <c r="I707" i="5"/>
  <c r="G707" i="5"/>
  <c r="F707" i="5"/>
  <c r="I706" i="5"/>
  <c r="G706" i="5"/>
  <c r="F706" i="5"/>
  <c r="I705" i="5"/>
  <c r="G705" i="5"/>
  <c r="F705" i="5"/>
  <c r="I704" i="5"/>
  <c r="G704" i="5"/>
  <c r="F704" i="5"/>
  <c r="I703" i="5"/>
  <c r="G703" i="5"/>
  <c r="F703" i="5"/>
  <c r="I702" i="5"/>
  <c r="G702" i="5"/>
  <c r="F702" i="5"/>
  <c r="I701" i="5"/>
  <c r="G701" i="5"/>
  <c r="F701" i="5"/>
  <c r="I700" i="5"/>
  <c r="G700" i="5"/>
  <c r="F700" i="5"/>
  <c r="I699" i="5"/>
  <c r="G699" i="5"/>
  <c r="F699" i="5"/>
  <c r="I698" i="5"/>
  <c r="G698" i="5"/>
  <c r="F698" i="5"/>
  <c r="I697" i="5"/>
  <c r="G697" i="5"/>
  <c r="F697" i="5"/>
  <c r="I696" i="5"/>
  <c r="G696" i="5"/>
  <c r="F696" i="5"/>
  <c r="I695" i="5"/>
  <c r="G695" i="5"/>
  <c r="F695" i="5"/>
  <c r="I694" i="5"/>
  <c r="G694" i="5"/>
  <c r="F694" i="5"/>
  <c r="I693" i="5"/>
  <c r="G693" i="5"/>
  <c r="F693" i="5"/>
  <c r="I692" i="5"/>
  <c r="G692" i="5"/>
  <c r="F692" i="5"/>
  <c r="I691" i="5"/>
  <c r="G691" i="5"/>
  <c r="F691" i="5"/>
  <c r="I690" i="5"/>
  <c r="G690" i="5"/>
  <c r="F690" i="5"/>
  <c r="I689" i="5"/>
  <c r="G689" i="5"/>
  <c r="F689" i="5"/>
  <c r="I688" i="5"/>
  <c r="G688" i="5"/>
  <c r="F688" i="5"/>
  <c r="I687" i="5"/>
  <c r="G687" i="5"/>
  <c r="F687" i="5"/>
  <c r="I686" i="5"/>
  <c r="G686" i="5"/>
  <c r="F686" i="5"/>
  <c r="I685" i="5"/>
  <c r="G685" i="5"/>
  <c r="F685" i="5"/>
  <c r="I684" i="5"/>
  <c r="G684" i="5"/>
  <c r="F684" i="5"/>
  <c r="I683" i="5"/>
  <c r="G683" i="5"/>
  <c r="F683" i="5"/>
  <c r="I682" i="5"/>
  <c r="G682" i="5"/>
  <c r="F682" i="5"/>
  <c r="I681" i="5"/>
  <c r="G681" i="5"/>
  <c r="F681" i="5"/>
  <c r="I680" i="5"/>
  <c r="G680" i="5"/>
  <c r="F680" i="5"/>
  <c r="I679" i="5"/>
  <c r="G679" i="5"/>
  <c r="F679" i="5"/>
  <c r="I678" i="5"/>
  <c r="G678" i="5"/>
  <c r="F678" i="5"/>
  <c r="I677" i="5"/>
  <c r="G677" i="5"/>
  <c r="F677" i="5"/>
  <c r="I676" i="5"/>
  <c r="G676" i="5"/>
  <c r="F676" i="5"/>
  <c r="I675" i="5"/>
  <c r="G675" i="5"/>
  <c r="F675" i="5"/>
  <c r="I674" i="5"/>
  <c r="G674" i="5"/>
  <c r="F674" i="5"/>
  <c r="I673" i="5"/>
  <c r="G673" i="5"/>
  <c r="F673" i="5"/>
  <c r="I672" i="5"/>
  <c r="G672" i="5"/>
  <c r="F672" i="5"/>
  <c r="I671" i="5"/>
  <c r="G671" i="5"/>
  <c r="F671" i="5"/>
  <c r="I670" i="5"/>
  <c r="G670" i="5"/>
  <c r="F670" i="5"/>
  <c r="I669" i="5"/>
  <c r="G669" i="5"/>
  <c r="F669" i="5"/>
  <c r="I668" i="5"/>
  <c r="G668" i="5"/>
  <c r="F668" i="5"/>
  <c r="I667" i="5"/>
  <c r="G667" i="5"/>
  <c r="F667" i="5"/>
  <c r="I666" i="5"/>
  <c r="G666" i="5"/>
  <c r="F666" i="5"/>
  <c r="I665" i="5"/>
  <c r="G665" i="5"/>
  <c r="F665" i="5"/>
  <c r="I664" i="5"/>
  <c r="G664" i="5"/>
  <c r="F664" i="5"/>
  <c r="I663" i="5"/>
  <c r="G663" i="5"/>
  <c r="F663" i="5"/>
  <c r="I662" i="5"/>
  <c r="G662" i="5"/>
  <c r="F662" i="5"/>
  <c r="I661" i="5"/>
  <c r="G661" i="5"/>
  <c r="F661" i="5"/>
  <c r="I660" i="5"/>
  <c r="G660" i="5"/>
  <c r="F660" i="5"/>
  <c r="I659" i="5"/>
  <c r="G659" i="5"/>
  <c r="F659" i="5"/>
  <c r="I658" i="5"/>
  <c r="G658" i="5"/>
  <c r="F658" i="5"/>
  <c r="I657" i="5"/>
  <c r="G657" i="5"/>
  <c r="F657" i="5"/>
  <c r="I656" i="5"/>
  <c r="G656" i="5"/>
  <c r="F656" i="5"/>
  <c r="I655" i="5"/>
  <c r="G655" i="5"/>
  <c r="F655" i="5"/>
  <c r="I654" i="5"/>
  <c r="G654" i="5"/>
  <c r="F654" i="5"/>
  <c r="I653" i="5"/>
  <c r="G653" i="5"/>
  <c r="F653" i="5"/>
  <c r="I652" i="5"/>
  <c r="G652" i="5"/>
  <c r="F652" i="5"/>
  <c r="I651" i="5"/>
  <c r="G651" i="5"/>
  <c r="F651" i="5"/>
  <c r="I650" i="5"/>
  <c r="G650" i="5"/>
  <c r="F650" i="5"/>
  <c r="I649" i="5"/>
  <c r="G649" i="5"/>
  <c r="F649" i="5"/>
  <c r="I648" i="5"/>
  <c r="G648" i="5"/>
  <c r="F648" i="5"/>
  <c r="I647" i="5"/>
  <c r="G647" i="5"/>
  <c r="F647" i="5"/>
  <c r="I646" i="5"/>
  <c r="G646" i="5"/>
  <c r="F646" i="5"/>
  <c r="I645" i="5"/>
  <c r="G645" i="5"/>
  <c r="F645" i="5"/>
  <c r="I644" i="5"/>
  <c r="G644" i="5"/>
  <c r="F644" i="5"/>
  <c r="I643" i="5"/>
  <c r="G643" i="5"/>
  <c r="F643" i="5"/>
  <c r="I642" i="5"/>
  <c r="G642" i="5"/>
  <c r="F642" i="5"/>
  <c r="I641" i="5"/>
  <c r="G641" i="5"/>
  <c r="F641" i="5"/>
  <c r="I640" i="5"/>
  <c r="G640" i="5"/>
  <c r="F640" i="5"/>
  <c r="I639" i="5"/>
  <c r="G639" i="5"/>
  <c r="F639" i="5"/>
  <c r="I638" i="5"/>
  <c r="G638" i="5"/>
  <c r="F638" i="5"/>
  <c r="I637" i="5"/>
  <c r="G637" i="5"/>
  <c r="F637" i="5"/>
  <c r="I636" i="5"/>
  <c r="G636" i="5"/>
  <c r="F636" i="5"/>
  <c r="I635" i="5"/>
  <c r="G635" i="5"/>
  <c r="F635" i="5"/>
  <c r="I634" i="5"/>
  <c r="G634" i="5"/>
  <c r="F634" i="5"/>
  <c r="I633" i="5"/>
  <c r="G633" i="5"/>
  <c r="F633" i="5"/>
  <c r="I632" i="5"/>
  <c r="G632" i="5"/>
  <c r="F632" i="5"/>
  <c r="I631" i="5"/>
  <c r="G631" i="5"/>
  <c r="F631" i="5"/>
  <c r="I630" i="5"/>
  <c r="G630" i="5"/>
  <c r="F630" i="5"/>
  <c r="I629" i="5"/>
  <c r="G629" i="5"/>
  <c r="F629" i="5"/>
  <c r="I628" i="5"/>
  <c r="G628" i="5"/>
  <c r="F628" i="5"/>
  <c r="I627" i="5"/>
  <c r="G627" i="5"/>
  <c r="F627" i="5"/>
  <c r="I626" i="5"/>
  <c r="G626" i="5"/>
  <c r="F626" i="5"/>
  <c r="I625" i="5"/>
  <c r="G625" i="5"/>
  <c r="F625" i="5"/>
  <c r="I624" i="5"/>
  <c r="G624" i="5"/>
  <c r="F624" i="5"/>
  <c r="I623" i="5"/>
  <c r="G623" i="5"/>
  <c r="F623" i="5"/>
  <c r="I622" i="5"/>
  <c r="G622" i="5"/>
  <c r="F622" i="5"/>
  <c r="I621" i="5"/>
  <c r="G621" i="5"/>
  <c r="F621" i="5"/>
  <c r="I620" i="5"/>
  <c r="G620" i="5"/>
  <c r="F620" i="5"/>
  <c r="I619" i="5"/>
  <c r="G619" i="5"/>
  <c r="F619" i="5"/>
  <c r="I618" i="5"/>
  <c r="G618" i="5"/>
  <c r="F618" i="5"/>
  <c r="I617" i="5"/>
  <c r="G617" i="5"/>
  <c r="F617" i="5"/>
  <c r="I616" i="5"/>
  <c r="G616" i="5"/>
  <c r="F616" i="5"/>
  <c r="I615" i="5"/>
  <c r="G615" i="5"/>
  <c r="F615" i="5"/>
  <c r="I614" i="5"/>
  <c r="G614" i="5"/>
  <c r="F614" i="5"/>
  <c r="I613" i="5"/>
  <c r="G613" i="5"/>
  <c r="F613" i="5"/>
  <c r="I612" i="5"/>
  <c r="G612" i="5"/>
  <c r="F612" i="5"/>
  <c r="I611" i="5"/>
  <c r="G611" i="5"/>
  <c r="F611" i="5"/>
  <c r="I610" i="5"/>
  <c r="G610" i="5"/>
  <c r="F610" i="5"/>
  <c r="I609" i="5"/>
  <c r="G609" i="5"/>
  <c r="F609" i="5"/>
  <c r="I608" i="5"/>
  <c r="G608" i="5"/>
  <c r="F608" i="5"/>
  <c r="I607" i="5"/>
  <c r="G607" i="5"/>
  <c r="F607" i="5"/>
  <c r="I606" i="5"/>
  <c r="G606" i="5"/>
  <c r="F606" i="5"/>
  <c r="I605" i="5"/>
  <c r="G605" i="5"/>
  <c r="F605" i="5"/>
  <c r="I604" i="5"/>
  <c r="G604" i="5"/>
  <c r="F604" i="5"/>
  <c r="I603" i="5"/>
  <c r="G603" i="5"/>
  <c r="F603" i="5"/>
  <c r="I602" i="5"/>
  <c r="G602" i="5"/>
  <c r="F602" i="5"/>
  <c r="I601" i="5"/>
  <c r="G601" i="5"/>
  <c r="F601" i="5"/>
  <c r="I600" i="5"/>
  <c r="G600" i="5"/>
  <c r="F600" i="5"/>
  <c r="I599" i="5"/>
  <c r="G599" i="5"/>
  <c r="F599" i="5"/>
  <c r="I598" i="5"/>
  <c r="G598" i="5"/>
  <c r="F598" i="5"/>
  <c r="I597" i="5"/>
  <c r="G597" i="5"/>
  <c r="F597" i="5"/>
  <c r="I596" i="5"/>
  <c r="G596" i="5"/>
  <c r="F596" i="5"/>
  <c r="I595" i="5"/>
  <c r="G595" i="5"/>
  <c r="F595" i="5"/>
  <c r="I594" i="5"/>
  <c r="G594" i="5"/>
  <c r="F594" i="5"/>
  <c r="I593" i="5"/>
  <c r="G593" i="5"/>
  <c r="F593" i="5"/>
  <c r="I592" i="5"/>
  <c r="G592" i="5"/>
  <c r="F592" i="5"/>
  <c r="I591" i="5"/>
  <c r="G591" i="5"/>
  <c r="F591" i="5"/>
  <c r="I590" i="5"/>
  <c r="G590" i="5"/>
  <c r="F590" i="5"/>
  <c r="I589" i="5"/>
  <c r="G589" i="5"/>
  <c r="F589" i="5"/>
  <c r="I588" i="5"/>
  <c r="G588" i="5"/>
  <c r="F588" i="5"/>
  <c r="I587" i="5"/>
  <c r="G587" i="5"/>
  <c r="F587" i="5"/>
  <c r="I586" i="5"/>
  <c r="G586" i="5"/>
  <c r="F586" i="5"/>
  <c r="I585" i="5"/>
  <c r="G585" i="5"/>
  <c r="F585" i="5"/>
  <c r="I584" i="5"/>
  <c r="G584" i="5"/>
  <c r="F584" i="5"/>
  <c r="I583" i="5"/>
  <c r="G583" i="5"/>
  <c r="F583" i="5"/>
  <c r="I582" i="5"/>
  <c r="G582" i="5"/>
  <c r="F582" i="5"/>
  <c r="I581" i="5"/>
  <c r="G581" i="5"/>
  <c r="F581" i="5"/>
  <c r="I580" i="5"/>
  <c r="G580" i="5"/>
  <c r="F580" i="5"/>
  <c r="I579" i="5"/>
  <c r="G579" i="5"/>
  <c r="F579" i="5"/>
  <c r="I578" i="5"/>
  <c r="G578" i="5"/>
  <c r="F578" i="5"/>
  <c r="I577" i="5"/>
  <c r="G577" i="5"/>
  <c r="F577" i="5"/>
  <c r="I576" i="5"/>
  <c r="G576" i="5"/>
  <c r="F576" i="5"/>
  <c r="I575" i="5"/>
  <c r="G575" i="5"/>
  <c r="F575" i="5"/>
  <c r="I574" i="5"/>
  <c r="G574" i="5"/>
  <c r="F574" i="5"/>
  <c r="I573" i="5"/>
  <c r="G573" i="5"/>
  <c r="F573" i="5"/>
  <c r="I572" i="5"/>
  <c r="G572" i="5"/>
  <c r="F572" i="5"/>
  <c r="I571" i="5"/>
  <c r="G571" i="5"/>
  <c r="F571" i="5"/>
  <c r="I570" i="5"/>
  <c r="G570" i="5"/>
  <c r="F570" i="5"/>
  <c r="I569" i="5"/>
  <c r="G569" i="5"/>
  <c r="F569" i="5"/>
  <c r="I568" i="5"/>
  <c r="G568" i="5"/>
  <c r="F568" i="5"/>
  <c r="I567" i="5"/>
  <c r="G567" i="5"/>
  <c r="F567" i="5"/>
  <c r="I566" i="5"/>
  <c r="G566" i="5"/>
  <c r="F566" i="5"/>
  <c r="I565" i="5"/>
  <c r="G565" i="5"/>
  <c r="F565" i="5"/>
  <c r="I564" i="5"/>
  <c r="G564" i="5"/>
  <c r="F564" i="5"/>
  <c r="I563" i="5"/>
  <c r="G563" i="5"/>
  <c r="F563" i="5"/>
  <c r="I562" i="5"/>
  <c r="G562" i="5"/>
  <c r="F562" i="5"/>
  <c r="I561" i="5"/>
  <c r="G561" i="5"/>
  <c r="F561" i="5"/>
  <c r="I560" i="5"/>
  <c r="G560" i="5"/>
  <c r="F560" i="5"/>
  <c r="I559" i="5"/>
  <c r="G559" i="5"/>
  <c r="F559" i="5"/>
  <c r="I558" i="5"/>
  <c r="G558" i="5"/>
  <c r="F558" i="5"/>
  <c r="I557" i="5"/>
  <c r="G557" i="5"/>
  <c r="F557" i="5"/>
  <c r="I556" i="5"/>
  <c r="G556" i="5"/>
  <c r="F556" i="5"/>
  <c r="I555" i="5"/>
  <c r="G555" i="5"/>
  <c r="F555" i="5"/>
  <c r="I554" i="5"/>
  <c r="G554" i="5"/>
  <c r="F554" i="5"/>
  <c r="I553" i="5"/>
  <c r="G553" i="5"/>
  <c r="F553" i="5"/>
  <c r="I552" i="5"/>
  <c r="G552" i="5"/>
  <c r="F552" i="5"/>
  <c r="I551" i="5"/>
  <c r="G551" i="5"/>
  <c r="F551" i="5"/>
  <c r="I550" i="5"/>
  <c r="G550" i="5"/>
  <c r="F550" i="5"/>
  <c r="I549" i="5"/>
  <c r="G549" i="5"/>
  <c r="F549" i="5"/>
  <c r="I548" i="5"/>
  <c r="G548" i="5"/>
  <c r="F548" i="5"/>
  <c r="I547" i="5"/>
  <c r="G547" i="5"/>
  <c r="F547" i="5"/>
  <c r="I546" i="5"/>
  <c r="G546" i="5"/>
  <c r="F546" i="5"/>
  <c r="I545" i="5"/>
  <c r="G545" i="5"/>
  <c r="F545" i="5"/>
  <c r="I544" i="5"/>
  <c r="G544" i="5"/>
  <c r="F544" i="5"/>
  <c r="I543" i="5"/>
  <c r="G543" i="5"/>
  <c r="F543" i="5"/>
  <c r="I542" i="5"/>
  <c r="G542" i="5"/>
  <c r="F542" i="5"/>
  <c r="I541" i="5"/>
  <c r="G541" i="5"/>
  <c r="F541" i="5"/>
  <c r="I540" i="5"/>
  <c r="G540" i="5"/>
  <c r="F540" i="5"/>
  <c r="I539" i="5"/>
  <c r="G539" i="5"/>
  <c r="F539" i="5"/>
  <c r="I538" i="5"/>
  <c r="G538" i="5"/>
  <c r="F538" i="5"/>
  <c r="I537" i="5"/>
  <c r="G537" i="5"/>
  <c r="F537" i="5"/>
  <c r="I536" i="5"/>
  <c r="G536" i="5"/>
  <c r="F536" i="5"/>
  <c r="I535" i="5"/>
  <c r="G535" i="5"/>
  <c r="F535" i="5"/>
  <c r="I534" i="5"/>
  <c r="G534" i="5"/>
  <c r="F534" i="5"/>
  <c r="I533" i="5"/>
  <c r="G533" i="5"/>
  <c r="F533" i="5"/>
  <c r="I532" i="5"/>
  <c r="G532" i="5"/>
  <c r="F532" i="5"/>
  <c r="I531" i="5"/>
  <c r="G531" i="5"/>
  <c r="F531" i="5"/>
  <c r="I530" i="5"/>
  <c r="G530" i="5"/>
  <c r="F530" i="5"/>
  <c r="I529" i="5"/>
  <c r="G529" i="5"/>
  <c r="F529" i="5"/>
  <c r="I528" i="5"/>
  <c r="G528" i="5"/>
  <c r="F528" i="5"/>
  <c r="I527" i="5"/>
  <c r="G527" i="5"/>
  <c r="F527" i="5"/>
  <c r="I526" i="5"/>
  <c r="G526" i="5"/>
  <c r="F526" i="5"/>
  <c r="I525" i="5"/>
  <c r="G525" i="5"/>
  <c r="F525" i="5"/>
  <c r="I524" i="5"/>
  <c r="G524" i="5"/>
  <c r="F524" i="5"/>
  <c r="I523" i="5"/>
  <c r="G523" i="5"/>
  <c r="F523" i="5"/>
  <c r="I522" i="5"/>
  <c r="G522" i="5"/>
  <c r="F522" i="5"/>
  <c r="I521" i="5"/>
  <c r="G521" i="5"/>
  <c r="F521" i="5"/>
  <c r="I520" i="5"/>
  <c r="G520" i="5"/>
  <c r="F520" i="5"/>
  <c r="I519" i="5"/>
  <c r="G519" i="5"/>
  <c r="F519" i="5"/>
  <c r="I518" i="5"/>
  <c r="G518" i="5"/>
  <c r="F518" i="5"/>
  <c r="I517" i="5"/>
  <c r="G517" i="5"/>
  <c r="F517" i="5"/>
  <c r="I516" i="5"/>
  <c r="G516" i="5"/>
  <c r="F516" i="5"/>
  <c r="I515" i="5"/>
  <c r="G515" i="5"/>
  <c r="F515" i="5"/>
  <c r="I514" i="5"/>
  <c r="G514" i="5"/>
  <c r="F514" i="5"/>
  <c r="I513" i="5"/>
  <c r="G513" i="5"/>
  <c r="F513" i="5"/>
  <c r="I512" i="5"/>
  <c r="G512" i="5"/>
  <c r="F512" i="5"/>
  <c r="I511" i="5"/>
  <c r="G511" i="5"/>
  <c r="F511" i="5"/>
  <c r="I510" i="5"/>
  <c r="G510" i="5"/>
  <c r="F510" i="5"/>
  <c r="I509" i="5"/>
  <c r="G509" i="5"/>
  <c r="F509" i="5"/>
  <c r="I508" i="5"/>
  <c r="G508" i="5"/>
  <c r="F508" i="5"/>
  <c r="I507" i="5"/>
  <c r="G507" i="5"/>
  <c r="F507" i="5"/>
  <c r="I506" i="5"/>
  <c r="G506" i="5"/>
  <c r="F506" i="5"/>
  <c r="I505" i="5"/>
  <c r="G505" i="5"/>
  <c r="F505" i="5"/>
  <c r="I504" i="5"/>
  <c r="G504" i="5"/>
  <c r="F504" i="5"/>
  <c r="I503" i="5"/>
  <c r="G503" i="5"/>
  <c r="F503" i="5"/>
  <c r="I502" i="5"/>
  <c r="G502" i="5"/>
  <c r="F502" i="5"/>
  <c r="I501" i="5"/>
  <c r="G501" i="5"/>
  <c r="F501" i="5"/>
  <c r="I500" i="5"/>
  <c r="G500" i="5"/>
  <c r="F500" i="5"/>
  <c r="I499" i="5"/>
  <c r="G499" i="5"/>
  <c r="F499" i="5"/>
  <c r="I498" i="5"/>
  <c r="G498" i="5"/>
  <c r="F498" i="5"/>
  <c r="I497" i="5"/>
  <c r="G497" i="5"/>
  <c r="F497" i="5"/>
  <c r="I496" i="5"/>
  <c r="G496" i="5"/>
  <c r="F496" i="5"/>
  <c r="I495" i="5"/>
  <c r="G495" i="5"/>
  <c r="F495" i="5"/>
  <c r="I494" i="5"/>
  <c r="G494" i="5"/>
  <c r="F494" i="5"/>
  <c r="I493" i="5"/>
  <c r="G493" i="5"/>
  <c r="F493" i="5"/>
  <c r="I492" i="5"/>
  <c r="G492" i="5"/>
  <c r="F492" i="5"/>
  <c r="I491" i="5"/>
  <c r="G491" i="5"/>
  <c r="F491" i="5"/>
  <c r="I490" i="5"/>
  <c r="G490" i="5"/>
  <c r="F490" i="5"/>
  <c r="I489" i="5"/>
  <c r="G489" i="5"/>
  <c r="F489" i="5"/>
  <c r="I488" i="5"/>
  <c r="G488" i="5"/>
  <c r="F488" i="5"/>
  <c r="I487" i="5"/>
  <c r="G487" i="5"/>
  <c r="F487" i="5"/>
  <c r="I486" i="5"/>
  <c r="G486" i="5"/>
  <c r="F486" i="5"/>
  <c r="I485" i="5"/>
  <c r="G485" i="5"/>
  <c r="F485" i="5"/>
  <c r="I484" i="5"/>
  <c r="G484" i="5"/>
  <c r="F484" i="5"/>
  <c r="I483" i="5"/>
  <c r="G483" i="5"/>
  <c r="F483" i="5"/>
  <c r="I482" i="5"/>
  <c r="G482" i="5"/>
  <c r="F482" i="5"/>
  <c r="I481" i="5"/>
  <c r="G481" i="5"/>
  <c r="F481" i="5"/>
  <c r="I480" i="5"/>
  <c r="G480" i="5"/>
  <c r="F480" i="5"/>
  <c r="I479" i="5"/>
  <c r="G479" i="5"/>
  <c r="F479" i="5"/>
  <c r="I478" i="5"/>
  <c r="G478" i="5"/>
  <c r="F478" i="5"/>
  <c r="I477" i="5"/>
  <c r="G477" i="5"/>
  <c r="F477" i="5"/>
  <c r="I476" i="5"/>
  <c r="G476" i="5"/>
  <c r="F476" i="5"/>
  <c r="I475" i="5"/>
  <c r="G475" i="5"/>
  <c r="F475" i="5"/>
  <c r="I474" i="5"/>
  <c r="G474" i="5"/>
  <c r="F474" i="5"/>
  <c r="I473" i="5"/>
  <c r="G473" i="5"/>
  <c r="F473" i="5"/>
  <c r="I472" i="5"/>
  <c r="G472" i="5"/>
  <c r="F472" i="5"/>
  <c r="I471" i="5"/>
  <c r="G471" i="5"/>
  <c r="F471" i="5"/>
  <c r="I470" i="5"/>
  <c r="G470" i="5"/>
  <c r="F470" i="5"/>
  <c r="I469" i="5"/>
  <c r="G469" i="5"/>
  <c r="F469" i="5"/>
  <c r="I468" i="5"/>
  <c r="G468" i="5"/>
  <c r="F468" i="5"/>
  <c r="I467" i="5"/>
  <c r="G467" i="5"/>
  <c r="F467" i="5"/>
  <c r="I466" i="5"/>
  <c r="G466" i="5"/>
  <c r="F466" i="5"/>
  <c r="I465" i="5"/>
  <c r="G465" i="5"/>
  <c r="F465" i="5"/>
  <c r="I464" i="5"/>
  <c r="G464" i="5"/>
  <c r="F464" i="5"/>
  <c r="I463" i="5"/>
  <c r="G463" i="5"/>
  <c r="F463" i="5"/>
  <c r="I462" i="5"/>
  <c r="G462" i="5"/>
  <c r="F462" i="5"/>
  <c r="I461" i="5"/>
  <c r="G461" i="5"/>
  <c r="F461" i="5"/>
  <c r="I460" i="5"/>
  <c r="G460" i="5"/>
  <c r="F460" i="5"/>
  <c r="I459" i="5"/>
  <c r="G459" i="5"/>
  <c r="F459" i="5"/>
  <c r="I458" i="5"/>
  <c r="G458" i="5"/>
  <c r="F458" i="5"/>
  <c r="I457" i="5"/>
  <c r="G457" i="5"/>
  <c r="F457" i="5"/>
  <c r="I456" i="5"/>
  <c r="G456" i="5"/>
  <c r="F456" i="5"/>
  <c r="I455" i="5"/>
  <c r="G455" i="5"/>
  <c r="F455" i="5"/>
  <c r="I454" i="5"/>
  <c r="G454" i="5"/>
  <c r="F454" i="5"/>
  <c r="I453" i="5"/>
  <c r="G453" i="5"/>
  <c r="F453" i="5"/>
  <c r="I452" i="5"/>
  <c r="G452" i="5"/>
  <c r="F452" i="5"/>
  <c r="I451" i="5"/>
  <c r="G451" i="5"/>
  <c r="F451" i="5"/>
  <c r="I450" i="5"/>
  <c r="G450" i="5"/>
  <c r="F450" i="5"/>
  <c r="I449" i="5"/>
  <c r="G449" i="5"/>
  <c r="F449" i="5"/>
  <c r="I448" i="5"/>
  <c r="G448" i="5"/>
  <c r="F448" i="5"/>
  <c r="I447" i="5"/>
  <c r="G447" i="5"/>
  <c r="F447" i="5"/>
  <c r="I446" i="5"/>
  <c r="G446" i="5"/>
  <c r="F446" i="5"/>
  <c r="I445" i="5"/>
  <c r="G445" i="5"/>
  <c r="F445" i="5"/>
  <c r="I444" i="5"/>
  <c r="G444" i="5"/>
  <c r="F444" i="5"/>
  <c r="I443" i="5"/>
  <c r="G443" i="5"/>
  <c r="F443" i="5"/>
  <c r="I442" i="5"/>
  <c r="G442" i="5"/>
  <c r="F442" i="5"/>
  <c r="I441" i="5"/>
  <c r="G441" i="5"/>
  <c r="F441" i="5"/>
  <c r="I440" i="5"/>
  <c r="G440" i="5"/>
  <c r="F440" i="5"/>
  <c r="I439" i="5"/>
  <c r="G439" i="5"/>
  <c r="F439" i="5"/>
  <c r="I438" i="5"/>
  <c r="G438" i="5"/>
  <c r="F438" i="5"/>
  <c r="I437" i="5"/>
  <c r="G437" i="5"/>
  <c r="F437" i="5"/>
  <c r="I436" i="5"/>
  <c r="G436" i="5"/>
  <c r="F436" i="5"/>
  <c r="I435" i="5"/>
  <c r="G435" i="5"/>
  <c r="F435" i="5"/>
  <c r="I434" i="5"/>
  <c r="G434" i="5"/>
  <c r="F434" i="5"/>
  <c r="I433" i="5"/>
  <c r="G433" i="5"/>
  <c r="F433" i="5"/>
  <c r="I432" i="5"/>
  <c r="G432" i="5"/>
  <c r="F432" i="5"/>
  <c r="I431" i="5"/>
  <c r="G431" i="5"/>
  <c r="F431" i="5"/>
  <c r="I430" i="5"/>
  <c r="G430" i="5"/>
  <c r="F430" i="5"/>
  <c r="I429" i="5"/>
  <c r="G429" i="5"/>
  <c r="F429" i="5"/>
  <c r="I428" i="5"/>
  <c r="G428" i="5"/>
  <c r="F428" i="5"/>
  <c r="I427" i="5"/>
  <c r="G427" i="5"/>
  <c r="F427" i="5"/>
  <c r="I426" i="5"/>
  <c r="G426" i="5"/>
  <c r="F426" i="5"/>
  <c r="I425" i="5"/>
  <c r="G425" i="5"/>
  <c r="F425" i="5"/>
  <c r="I424" i="5"/>
  <c r="G424" i="5"/>
  <c r="F424" i="5"/>
  <c r="I423" i="5"/>
  <c r="G423" i="5"/>
  <c r="F423" i="5"/>
  <c r="I422" i="5"/>
  <c r="G422" i="5"/>
  <c r="F422" i="5"/>
  <c r="I421" i="5"/>
  <c r="G421" i="5"/>
  <c r="F421" i="5"/>
  <c r="I420" i="5"/>
  <c r="G420" i="5"/>
  <c r="F420" i="5"/>
  <c r="I419" i="5"/>
  <c r="G419" i="5"/>
  <c r="F419" i="5"/>
  <c r="I418" i="5"/>
  <c r="G418" i="5"/>
  <c r="F418" i="5"/>
  <c r="I417" i="5"/>
  <c r="G417" i="5"/>
  <c r="F417" i="5"/>
  <c r="I416" i="5"/>
  <c r="G416" i="5"/>
  <c r="F416" i="5"/>
  <c r="I415" i="5"/>
  <c r="G415" i="5"/>
  <c r="F415" i="5"/>
  <c r="I414" i="5"/>
  <c r="G414" i="5"/>
  <c r="F414" i="5"/>
  <c r="I413" i="5"/>
  <c r="G413" i="5"/>
  <c r="F413" i="5"/>
  <c r="I412" i="5"/>
  <c r="G412" i="5"/>
  <c r="F412" i="5"/>
  <c r="I411" i="5"/>
  <c r="G411" i="5"/>
  <c r="F411" i="5"/>
  <c r="I410" i="5"/>
  <c r="G410" i="5"/>
  <c r="F410" i="5"/>
  <c r="I409" i="5"/>
  <c r="G409" i="5"/>
  <c r="F409" i="5"/>
  <c r="I408" i="5"/>
  <c r="G408" i="5"/>
  <c r="F408" i="5"/>
  <c r="I407" i="5"/>
  <c r="G407" i="5"/>
  <c r="F407" i="5"/>
  <c r="I406" i="5"/>
  <c r="G406" i="5"/>
  <c r="F406" i="5"/>
  <c r="I405" i="5"/>
  <c r="G405" i="5"/>
  <c r="F405" i="5"/>
  <c r="I404" i="5"/>
  <c r="G404" i="5"/>
  <c r="F404" i="5"/>
  <c r="I403" i="5"/>
  <c r="G403" i="5"/>
  <c r="F403" i="5"/>
  <c r="I402" i="5"/>
  <c r="G402" i="5"/>
  <c r="F402" i="5"/>
  <c r="I401" i="5"/>
  <c r="G401" i="5"/>
  <c r="F401" i="5"/>
  <c r="I400" i="5"/>
  <c r="G400" i="5"/>
  <c r="F400" i="5"/>
  <c r="I399" i="5"/>
  <c r="G399" i="5"/>
  <c r="F399" i="5"/>
  <c r="I398" i="5"/>
  <c r="G398" i="5"/>
  <c r="F398" i="5"/>
  <c r="I397" i="5"/>
  <c r="G397" i="5"/>
  <c r="F397" i="5"/>
  <c r="I396" i="5"/>
  <c r="G396" i="5"/>
  <c r="F396" i="5"/>
  <c r="I395" i="5"/>
  <c r="G395" i="5"/>
  <c r="F395" i="5"/>
  <c r="I394" i="5"/>
  <c r="G394" i="5"/>
  <c r="F394" i="5"/>
  <c r="I393" i="5"/>
  <c r="G393" i="5"/>
  <c r="F393" i="5"/>
  <c r="I392" i="5"/>
  <c r="G392" i="5"/>
  <c r="F392" i="5"/>
  <c r="I391" i="5"/>
  <c r="G391" i="5"/>
  <c r="F391" i="5"/>
  <c r="I390" i="5"/>
  <c r="G390" i="5"/>
  <c r="F390" i="5"/>
  <c r="I389" i="5"/>
  <c r="G389" i="5"/>
  <c r="F389" i="5"/>
  <c r="I388" i="5"/>
  <c r="G388" i="5"/>
  <c r="F388" i="5"/>
  <c r="I387" i="5"/>
  <c r="G387" i="5"/>
  <c r="F387" i="5"/>
  <c r="I386" i="5"/>
  <c r="G386" i="5"/>
  <c r="F386" i="5"/>
  <c r="I385" i="5"/>
  <c r="G385" i="5"/>
  <c r="F385" i="5"/>
  <c r="I384" i="5"/>
  <c r="G384" i="5"/>
  <c r="F384" i="5"/>
  <c r="I383" i="5"/>
  <c r="G383" i="5"/>
  <c r="F383" i="5"/>
  <c r="I382" i="5"/>
  <c r="G382" i="5"/>
  <c r="F382" i="5"/>
  <c r="I381" i="5"/>
  <c r="G381" i="5"/>
  <c r="F381" i="5"/>
  <c r="I380" i="5"/>
  <c r="G380" i="5"/>
  <c r="F380" i="5"/>
  <c r="I379" i="5"/>
  <c r="G379" i="5"/>
  <c r="F379" i="5"/>
  <c r="I378" i="5"/>
  <c r="G378" i="5"/>
  <c r="F378" i="5"/>
  <c r="I377" i="5"/>
  <c r="G377" i="5"/>
  <c r="F377" i="5"/>
  <c r="I376" i="5"/>
  <c r="G376" i="5"/>
  <c r="F376" i="5"/>
  <c r="I375" i="5"/>
  <c r="G375" i="5"/>
  <c r="F375" i="5"/>
  <c r="I374" i="5"/>
  <c r="G374" i="5"/>
  <c r="F374" i="5"/>
  <c r="I373" i="5"/>
  <c r="G373" i="5"/>
  <c r="F373" i="5"/>
  <c r="I372" i="5"/>
  <c r="G372" i="5"/>
  <c r="F372" i="5"/>
  <c r="I371" i="5"/>
  <c r="G371" i="5"/>
  <c r="F371" i="5"/>
  <c r="I370" i="5"/>
  <c r="G370" i="5"/>
  <c r="F370" i="5"/>
  <c r="I369" i="5"/>
  <c r="G369" i="5"/>
  <c r="F369" i="5"/>
  <c r="I368" i="5"/>
  <c r="G368" i="5"/>
  <c r="F368" i="5"/>
  <c r="I367" i="5"/>
  <c r="G367" i="5"/>
  <c r="F367" i="5"/>
  <c r="I366" i="5"/>
  <c r="G366" i="5"/>
  <c r="F366" i="5"/>
  <c r="I365" i="5"/>
  <c r="G365" i="5"/>
  <c r="F365" i="5"/>
  <c r="I364" i="5"/>
  <c r="G364" i="5"/>
  <c r="F364" i="5"/>
  <c r="I363" i="5"/>
  <c r="G363" i="5"/>
  <c r="F363" i="5"/>
  <c r="I362" i="5"/>
  <c r="G362" i="5"/>
  <c r="F362" i="5"/>
  <c r="I361" i="5"/>
  <c r="G361" i="5"/>
  <c r="F361" i="5"/>
  <c r="I360" i="5"/>
  <c r="G360" i="5"/>
  <c r="F360" i="5"/>
  <c r="I359" i="5"/>
  <c r="G359" i="5"/>
  <c r="F359" i="5"/>
  <c r="I358" i="5"/>
  <c r="G358" i="5"/>
  <c r="F358" i="5"/>
  <c r="I357" i="5"/>
  <c r="G357" i="5"/>
  <c r="F357" i="5"/>
  <c r="I356" i="5"/>
  <c r="G356" i="5"/>
  <c r="F356" i="5"/>
  <c r="I355" i="5"/>
  <c r="G355" i="5"/>
  <c r="F355" i="5"/>
  <c r="I354" i="5"/>
  <c r="G354" i="5"/>
  <c r="F354" i="5"/>
  <c r="I353" i="5"/>
  <c r="G353" i="5"/>
  <c r="F353" i="5"/>
  <c r="I352" i="5"/>
  <c r="G352" i="5"/>
  <c r="F352" i="5"/>
  <c r="I351" i="5"/>
  <c r="G351" i="5"/>
  <c r="F351" i="5"/>
  <c r="I350" i="5"/>
  <c r="G350" i="5"/>
  <c r="F350" i="5"/>
  <c r="I349" i="5"/>
  <c r="G349" i="5"/>
  <c r="F349" i="5"/>
  <c r="I348" i="5"/>
  <c r="G348" i="5"/>
  <c r="F348" i="5"/>
  <c r="I347" i="5"/>
  <c r="G347" i="5"/>
  <c r="F347" i="5"/>
  <c r="I346" i="5"/>
  <c r="G346" i="5"/>
  <c r="F346" i="5"/>
  <c r="I345" i="5"/>
  <c r="G345" i="5"/>
  <c r="F345" i="5"/>
  <c r="I344" i="5"/>
  <c r="G344" i="5"/>
  <c r="F344" i="5"/>
  <c r="I343" i="5"/>
  <c r="G343" i="5"/>
  <c r="F343" i="5"/>
  <c r="I342" i="5"/>
  <c r="G342" i="5"/>
  <c r="F342" i="5"/>
  <c r="I341" i="5"/>
  <c r="G341" i="5"/>
  <c r="F341" i="5"/>
  <c r="I340" i="5"/>
  <c r="G340" i="5"/>
  <c r="F340" i="5"/>
  <c r="I339" i="5"/>
  <c r="G339" i="5"/>
  <c r="F339" i="5"/>
  <c r="I338" i="5"/>
  <c r="G338" i="5"/>
  <c r="F338" i="5"/>
  <c r="I337" i="5"/>
  <c r="G337" i="5"/>
  <c r="F337" i="5"/>
  <c r="I336" i="5"/>
  <c r="G336" i="5"/>
  <c r="F336" i="5"/>
  <c r="I335" i="5"/>
  <c r="G335" i="5"/>
  <c r="F335" i="5"/>
  <c r="I334" i="5"/>
  <c r="G334" i="5"/>
  <c r="F334" i="5"/>
  <c r="I333" i="5"/>
  <c r="G333" i="5"/>
  <c r="F333" i="5"/>
  <c r="I332" i="5"/>
  <c r="G332" i="5"/>
  <c r="F332" i="5"/>
  <c r="I331" i="5"/>
  <c r="G331" i="5"/>
  <c r="F331" i="5"/>
  <c r="I330" i="5"/>
  <c r="G330" i="5"/>
  <c r="F330" i="5"/>
  <c r="I329" i="5"/>
  <c r="G329" i="5"/>
  <c r="F329" i="5"/>
  <c r="I328" i="5"/>
  <c r="G328" i="5"/>
  <c r="F328" i="5"/>
  <c r="I327" i="5"/>
  <c r="G327" i="5"/>
  <c r="F327" i="5"/>
  <c r="I326" i="5"/>
  <c r="G326" i="5"/>
  <c r="F326" i="5"/>
  <c r="I325" i="5"/>
  <c r="G325" i="5"/>
  <c r="F325" i="5"/>
  <c r="I324" i="5"/>
  <c r="G324" i="5"/>
  <c r="F324" i="5"/>
  <c r="I323" i="5"/>
  <c r="G323" i="5"/>
  <c r="F323" i="5"/>
  <c r="I322" i="5"/>
  <c r="G322" i="5"/>
  <c r="F322" i="5"/>
  <c r="I321" i="5"/>
  <c r="G321" i="5"/>
  <c r="F321" i="5"/>
  <c r="I320" i="5"/>
  <c r="G320" i="5"/>
  <c r="F320" i="5"/>
  <c r="I319" i="5"/>
  <c r="G319" i="5"/>
  <c r="F319" i="5"/>
  <c r="I318" i="5"/>
  <c r="G318" i="5"/>
  <c r="F318" i="5"/>
  <c r="I317" i="5"/>
  <c r="G317" i="5"/>
  <c r="F317" i="5"/>
  <c r="I316" i="5"/>
  <c r="G316" i="5"/>
  <c r="F316" i="5"/>
  <c r="I315" i="5"/>
  <c r="G315" i="5"/>
  <c r="F315" i="5"/>
  <c r="I314" i="5"/>
  <c r="G314" i="5"/>
  <c r="F314" i="5"/>
  <c r="I313" i="5"/>
  <c r="G313" i="5"/>
  <c r="F313" i="5"/>
  <c r="I312" i="5"/>
  <c r="G312" i="5"/>
  <c r="F312" i="5"/>
  <c r="I311" i="5"/>
  <c r="G311" i="5"/>
  <c r="F311" i="5"/>
  <c r="I310" i="5"/>
  <c r="G310" i="5"/>
  <c r="F310" i="5"/>
  <c r="I309" i="5"/>
  <c r="G309" i="5"/>
  <c r="F309" i="5"/>
  <c r="I308" i="5"/>
  <c r="G308" i="5"/>
  <c r="F308" i="5"/>
  <c r="I307" i="5"/>
  <c r="G307" i="5"/>
  <c r="F307" i="5"/>
  <c r="I306" i="5"/>
  <c r="G306" i="5"/>
  <c r="F306" i="5"/>
  <c r="I305" i="5"/>
  <c r="G305" i="5"/>
  <c r="F305" i="5"/>
  <c r="I304" i="5"/>
  <c r="G304" i="5"/>
  <c r="F304" i="5"/>
  <c r="I303" i="5"/>
  <c r="G303" i="5"/>
  <c r="F303" i="5"/>
  <c r="I302" i="5"/>
  <c r="G302" i="5"/>
  <c r="F302" i="5"/>
  <c r="I301" i="5"/>
  <c r="G301" i="5"/>
  <c r="F301" i="5"/>
  <c r="I300" i="5"/>
  <c r="G300" i="5"/>
  <c r="F300" i="5"/>
  <c r="I299" i="5"/>
  <c r="G299" i="5"/>
  <c r="F299" i="5"/>
  <c r="I298" i="5"/>
  <c r="G298" i="5"/>
  <c r="F298" i="5"/>
  <c r="I297" i="5"/>
  <c r="G297" i="5"/>
  <c r="F297" i="5"/>
  <c r="I296" i="5"/>
  <c r="G296" i="5"/>
  <c r="F296" i="5"/>
  <c r="I295" i="5"/>
  <c r="G295" i="5"/>
  <c r="F295" i="5"/>
  <c r="I294" i="5"/>
  <c r="G294" i="5"/>
  <c r="F294" i="5"/>
  <c r="I293" i="5"/>
  <c r="G293" i="5"/>
  <c r="F293" i="5"/>
  <c r="I292" i="5"/>
  <c r="G292" i="5"/>
  <c r="F292" i="5"/>
  <c r="I291" i="5"/>
  <c r="G291" i="5"/>
  <c r="F291" i="5"/>
  <c r="I290" i="5"/>
  <c r="G290" i="5"/>
  <c r="F290" i="5"/>
  <c r="I289" i="5"/>
  <c r="G289" i="5"/>
  <c r="F289" i="5"/>
  <c r="I288" i="5"/>
  <c r="G288" i="5"/>
  <c r="F288" i="5"/>
  <c r="I287" i="5"/>
  <c r="G287" i="5"/>
  <c r="F287" i="5"/>
  <c r="I286" i="5"/>
  <c r="G286" i="5"/>
  <c r="F286" i="5"/>
  <c r="I285" i="5"/>
  <c r="G285" i="5"/>
  <c r="F285" i="5"/>
  <c r="I284" i="5"/>
  <c r="G284" i="5"/>
  <c r="F284" i="5"/>
  <c r="I283" i="5"/>
  <c r="G283" i="5"/>
  <c r="F283" i="5"/>
  <c r="I282" i="5"/>
  <c r="G282" i="5"/>
  <c r="F282" i="5"/>
  <c r="I281" i="5"/>
  <c r="G281" i="5"/>
  <c r="F281" i="5"/>
  <c r="I280" i="5"/>
  <c r="G280" i="5"/>
  <c r="F280" i="5"/>
  <c r="I279" i="5"/>
  <c r="G279" i="5"/>
  <c r="F279" i="5"/>
  <c r="I278" i="5"/>
  <c r="G278" i="5"/>
  <c r="F278" i="5"/>
  <c r="I277" i="5"/>
  <c r="G277" i="5"/>
  <c r="F277" i="5"/>
  <c r="I276" i="5"/>
  <c r="G276" i="5"/>
  <c r="F276" i="5"/>
  <c r="I275" i="5"/>
  <c r="G275" i="5"/>
  <c r="F275" i="5"/>
  <c r="I274" i="5"/>
  <c r="G274" i="5"/>
  <c r="F274" i="5"/>
  <c r="I273" i="5"/>
  <c r="G273" i="5"/>
  <c r="F273" i="5"/>
  <c r="I272" i="5"/>
  <c r="G272" i="5"/>
  <c r="F272" i="5"/>
  <c r="I271" i="5"/>
  <c r="G271" i="5"/>
  <c r="F271" i="5"/>
  <c r="I270" i="5"/>
  <c r="G270" i="5"/>
  <c r="F270" i="5"/>
  <c r="I269" i="5"/>
  <c r="G269" i="5"/>
  <c r="F269" i="5"/>
  <c r="I268" i="5"/>
  <c r="G268" i="5"/>
  <c r="F268" i="5"/>
  <c r="I267" i="5"/>
  <c r="G267" i="5"/>
  <c r="F267" i="5"/>
  <c r="I266" i="5"/>
  <c r="G266" i="5"/>
  <c r="F266" i="5"/>
  <c r="I265" i="5"/>
  <c r="G265" i="5"/>
  <c r="F265" i="5"/>
  <c r="I264" i="5"/>
  <c r="G264" i="5"/>
  <c r="F264" i="5"/>
  <c r="I263" i="5"/>
  <c r="G263" i="5"/>
  <c r="F263" i="5"/>
  <c r="I262" i="5"/>
  <c r="G262" i="5"/>
  <c r="F262" i="5"/>
  <c r="I261" i="5"/>
  <c r="G261" i="5"/>
  <c r="F261" i="5"/>
  <c r="I260" i="5"/>
  <c r="G260" i="5"/>
  <c r="F260" i="5"/>
  <c r="I259" i="5"/>
  <c r="G259" i="5"/>
  <c r="F259" i="5"/>
  <c r="I258" i="5"/>
  <c r="G258" i="5"/>
  <c r="F258" i="5"/>
  <c r="I257" i="5"/>
  <c r="G257" i="5"/>
  <c r="F257" i="5"/>
  <c r="I256" i="5"/>
  <c r="G256" i="5"/>
  <c r="F256" i="5"/>
  <c r="I255" i="5"/>
  <c r="G255" i="5"/>
  <c r="F255" i="5"/>
  <c r="I254" i="5"/>
  <c r="G254" i="5"/>
  <c r="F254" i="5"/>
  <c r="I253" i="5"/>
  <c r="G253" i="5"/>
  <c r="F253" i="5"/>
  <c r="I252" i="5"/>
  <c r="G252" i="5"/>
  <c r="F252" i="5"/>
  <c r="I251" i="5"/>
  <c r="G251" i="5"/>
  <c r="F251" i="5"/>
  <c r="I250" i="5"/>
  <c r="G250" i="5"/>
  <c r="F250" i="5"/>
  <c r="I249" i="5"/>
  <c r="G249" i="5"/>
  <c r="F249" i="5"/>
  <c r="I248" i="5"/>
  <c r="G248" i="5"/>
  <c r="F248" i="5"/>
  <c r="I247" i="5"/>
  <c r="G247" i="5"/>
  <c r="F247" i="5"/>
  <c r="I246" i="5"/>
  <c r="G246" i="5"/>
  <c r="F246" i="5"/>
  <c r="I245" i="5"/>
  <c r="G245" i="5"/>
  <c r="F245" i="5"/>
  <c r="I244" i="5"/>
  <c r="G244" i="5"/>
  <c r="F244" i="5"/>
  <c r="I243" i="5"/>
  <c r="G243" i="5"/>
  <c r="F243" i="5"/>
  <c r="I242" i="5"/>
  <c r="G242" i="5"/>
  <c r="F242" i="5"/>
  <c r="I241" i="5"/>
  <c r="G241" i="5"/>
  <c r="F241" i="5"/>
  <c r="I240" i="5"/>
  <c r="G240" i="5"/>
  <c r="F240" i="5"/>
  <c r="I239" i="5"/>
  <c r="G239" i="5"/>
  <c r="F239" i="5"/>
  <c r="I238" i="5"/>
  <c r="G238" i="5"/>
  <c r="F238" i="5"/>
  <c r="I237" i="5"/>
  <c r="G237" i="5"/>
  <c r="F237" i="5"/>
  <c r="I236" i="5"/>
  <c r="G236" i="5"/>
  <c r="F236" i="5"/>
  <c r="I235" i="5"/>
  <c r="G235" i="5"/>
  <c r="F235" i="5"/>
  <c r="I234" i="5"/>
  <c r="G234" i="5"/>
  <c r="F234" i="5"/>
  <c r="I233" i="5"/>
  <c r="G233" i="5"/>
  <c r="F233" i="5"/>
  <c r="I232" i="5"/>
  <c r="G232" i="5"/>
  <c r="F232" i="5"/>
  <c r="I231" i="5"/>
  <c r="G231" i="5"/>
  <c r="F231" i="5"/>
  <c r="I230" i="5"/>
  <c r="G230" i="5"/>
  <c r="F230" i="5"/>
  <c r="I229" i="5"/>
  <c r="G229" i="5"/>
  <c r="F229" i="5"/>
  <c r="I228" i="5"/>
  <c r="G228" i="5"/>
  <c r="F228" i="5"/>
  <c r="I227" i="5"/>
  <c r="G227" i="5"/>
  <c r="F227" i="5"/>
  <c r="I226" i="5"/>
  <c r="G226" i="5"/>
  <c r="F226" i="5"/>
  <c r="I225" i="5"/>
  <c r="G225" i="5"/>
  <c r="F225" i="5"/>
  <c r="I224" i="5"/>
  <c r="G224" i="5"/>
  <c r="F224" i="5"/>
  <c r="I223" i="5"/>
  <c r="G223" i="5"/>
  <c r="F223" i="5"/>
  <c r="I222" i="5"/>
  <c r="G222" i="5"/>
  <c r="F222" i="5"/>
  <c r="I221" i="5"/>
  <c r="G221" i="5"/>
  <c r="F221" i="5"/>
  <c r="I220" i="5"/>
  <c r="G220" i="5"/>
  <c r="F220" i="5"/>
  <c r="I219" i="5"/>
  <c r="G219" i="5"/>
  <c r="F219" i="5"/>
  <c r="I218" i="5"/>
  <c r="G218" i="5"/>
  <c r="F218" i="5"/>
  <c r="I217" i="5"/>
  <c r="G217" i="5"/>
  <c r="F217" i="5"/>
  <c r="I216" i="5"/>
  <c r="G216" i="5"/>
  <c r="F216" i="5"/>
  <c r="I215" i="5"/>
  <c r="G215" i="5"/>
  <c r="F215" i="5"/>
  <c r="I214" i="5"/>
  <c r="G214" i="5"/>
  <c r="F214" i="5"/>
  <c r="I213" i="5"/>
  <c r="G213" i="5"/>
  <c r="F213" i="5"/>
  <c r="I212" i="5"/>
  <c r="G212" i="5"/>
  <c r="F212" i="5"/>
  <c r="I211" i="5"/>
  <c r="G211" i="5"/>
  <c r="F211" i="5"/>
  <c r="I210" i="5"/>
  <c r="G210" i="5"/>
  <c r="F210" i="5"/>
  <c r="I209" i="5"/>
  <c r="G209" i="5"/>
  <c r="F209" i="5"/>
  <c r="I208" i="5"/>
  <c r="G208" i="5"/>
  <c r="F208" i="5"/>
  <c r="I207" i="5"/>
  <c r="G207" i="5"/>
  <c r="F207" i="5"/>
  <c r="I206" i="5"/>
  <c r="G206" i="5"/>
  <c r="F206" i="5"/>
  <c r="I205" i="5"/>
  <c r="G205" i="5"/>
  <c r="F205" i="5"/>
  <c r="I204" i="5"/>
  <c r="G204" i="5"/>
  <c r="F204" i="5"/>
  <c r="I203" i="5"/>
  <c r="G203" i="5"/>
  <c r="F203" i="5"/>
  <c r="I202" i="5"/>
  <c r="G202" i="5"/>
  <c r="F202" i="5"/>
  <c r="I201" i="5"/>
  <c r="G201" i="5"/>
  <c r="F201" i="5"/>
  <c r="I200" i="5"/>
  <c r="G200" i="5"/>
  <c r="F200" i="5"/>
  <c r="I199" i="5"/>
  <c r="G199" i="5"/>
  <c r="F199" i="5"/>
  <c r="I198" i="5"/>
  <c r="G198" i="5"/>
  <c r="F198" i="5"/>
  <c r="I197" i="5"/>
  <c r="G197" i="5"/>
  <c r="F197" i="5"/>
  <c r="I196" i="5"/>
  <c r="G196" i="5"/>
  <c r="F196" i="5"/>
  <c r="I195" i="5"/>
  <c r="G195" i="5"/>
  <c r="F195" i="5"/>
  <c r="I194" i="5"/>
  <c r="G194" i="5"/>
  <c r="F194" i="5"/>
  <c r="I193" i="5"/>
  <c r="G193" i="5"/>
  <c r="F193" i="5"/>
  <c r="I192" i="5"/>
  <c r="G192" i="5"/>
  <c r="F192" i="5"/>
  <c r="I191" i="5"/>
  <c r="G191" i="5"/>
  <c r="F191" i="5"/>
  <c r="I190" i="5"/>
  <c r="G190" i="5"/>
  <c r="F190" i="5"/>
  <c r="I189" i="5"/>
  <c r="G189" i="5"/>
  <c r="F189" i="5"/>
  <c r="I188" i="5"/>
  <c r="G188" i="5"/>
  <c r="F188" i="5"/>
  <c r="I187" i="5"/>
  <c r="G187" i="5"/>
  <c r="F187" i="5"/>
  <c r="I186" i="5"/>
  <c r="G186" i="5"/>
  <c r="F186" i="5"/>
  <c r="I185" i="5"/>
  <c r="G185" i="5"/>
  <c r="F185" i="5"/>
  <c r="I184" i="5"/>
  <c r="G184" i="5"/>
  <c r="F184" i="5"/>
  <c r="I183" i="5"/>
  <c r="G183" i="5"/>
  <c r="F183" i="5"/>
  <c r="I182" i="5"/>
  <c r="G182" i="5"/>
  <c r="F182" i="5"/>
  <c r="I181" i="5"/>
  <c r="G181" i="5"/>
  <c r="F181" i="5"/>
  <c r="I180" i="5"/>
  <c r="G180" i="5"/>
  <c r="F180" i="5"/>
  <c r="I179" i="5"/>
  <c r="G179" i="5"/>
  <c r="F179" i="5"/>
  <c r="I178" i="5"/>
  <c r="G178" i="5"/>
  <c r="F178" i="5"/>
  <c r="I177" i="5"/>
  <c r="G177" i="5"/>
  <c r="F177" i="5"/>
  <c r="I176" i="5"/>
  <c r="G176" i="5"/>
  <c r="F176" i="5"/>
  <c r="I175" i="5"/>
  <c r="G175" i="5"/>
  <c r="F175" i="5"/>
  <c r="I174" i="5"/>
  <c r="G174" i="5"/>
  <c r="F174" i="5"/>
  <c r="I173" i="5"/>
  <c r="G173" i="5"/>
  <c r="F173" i="5"/>
  <c r="I172" i="5"/>
  <c r="G172" i="5"/>
  <c r="F172" i="5"/>
  <c r="I171" i="5"/>
  <c r="G171" i="5"/>
  <c r="F171" i="5"/>
  <c r="I170" i="5"/>
  <c r="G170" i="5"/>
  <c r="F170" i="5"/>
  <c r="I169" i="5"/>
  <c r="G169" i="5"/>
  <c r="F169" i="5"/>
  <c r="I168" i="5"/>
  <c r="G168" i="5"/>
  <c r="F168" i="5"/>
  <c r="I167" i="5"/>
  <c r="G167" i="5"/>
  <c r="F167" i="5"/>
  <c r="I166" i="5"/>
  <c r="G166" i="5"/>
  <c r="F166" i="5"/>
  <c r="I165" i="5"/>
  <c r="G165" i="5"/>
  <c r="F165" i="5"/>
  <c r="I164" i="5"/>
  <c r="G164" i="5"/>
  <c r="F164" i="5"/>
  <c r="I163" i="5"/>
  <c r="G163" i="5"/>
  <c r="F163" i="5"/>
  <c r="I162" i="5"/>
  <c r="G162" i="5"/>
  <c r="F162" i="5"/>
  <c r="I161" i="5"/>
  <c r="G161" i="5"/>
  <c r="F161" i="5"/>
  <c r="I160" i="5"/>
  <c r="G160" i="5"/>
  <c r="F160" i="5"/>
  <c r="I159" i="5"/>
  <c r="G159" i="5"/>
  <c r="F159" i="5"/>
  <c r="I158" i="5"/>
  <c r="G158" i="5"/>
  <c r="F158" i="5"/>
  <c r="I157" i="5"/>
  <c r="G157" i="5"/>
  <c r="F157" i="5"/>
  <c r="I156" i="5"/>
  <c r="G156" i="5"/>
  <c r="F156" i="5"/>
  <c r="I155" i="5"/>
  <c r="G155" i="5"/>
  <c r="F155" i="5"/>
  <c r="I154" i="5"/>
  <c r="G154" i="5"/>
  <c r="F154" i="5"/>
  <c r="I153" i="5"/>
  <c r="G153" i="5"/>
  <c r="F153" i="5"/>
  <c r="I152" i="5"/>
  <c r="G152" i="5"/>
  <c r="F152" i="5"/>
  <c r="I151" i="5"/>
  <c r="G151" i="5"/>
  <c r="F151" i="5"/>
  <c r="I150" i="5"/>
  <c r="G150" i="5"/>
  <c r="F150" i="5"/>
  <c r="I149" i="5"/>
  <c r="G149" i="5"/>
  <c r="F149" i="5"/>
  <c r="I148" i="5"/>
  <c r="G148" i="5"/>
  <c r="F148" i="5"/>
  <c r="I147" i="5"/>
  <c r="G147" i="5"/>
  <c r="F147" i="5"/>
  <c r="I146" i="5"/>
  <c r="G146" i="5"/>
  <c r="F146" i="5"/>
  <c r="I145" i="5"/>
  <c r="G145" i="5"/>
  <c r="F145" i="5"/>
  <c r="I144" i="5"/>
  <c r="G144" i="5"/>
  <c r="F144" i="5"/>
  <c r="I143" i="5"/>
  <c r="G143" i="5"/>
  <c r="F143" i="5"/>
  <c r="I142" i="5"/>
  <c r="G142" i="5"/>
  <c r="F142" i="5"/>
  <c r="I141" i="5"/>
  <c r="G141" i="5"/>
  <c r="F141" i="5"/>
  <c r="I140" i="5"/>
  <c r="G140" i="5"/>
  <c r="F140" i="5"/>
  <c r="I139" i="5"/>
  <c r="G139" i="5"/>
  <c r="F139" i="5"/>
  <c r="I138" i="5"/>
  <c r="G138" i="5"/>
  <c r="F138" i="5"/>
  <c r="I137" i="5"/>
  <c r="G137" i="5"/>
  <c r="F137" i="5"/>
  <c r="I136" i="5"/>
  <c r="G136" i="5"/>
  <c r="F136" i="5"/>
  <c r="I135" i="5"/>
  <c r="G135" i="5"/>
  <c r="F135" i="5"/>
  <c r="I134" i="5"/>
  <c r="G134" i="5"/>
  <c r="F134" i="5"/>
  <c r="I133" i="5"/>
  <c r="G133" i="5"/>
  <c r="F133" i="5"/>
  <c r="I132" i="5"/>
  <c r="G132" i="5"/>
  <c r="F132" i="5"/>
  <c r="I131" i="5"/>
  <c r="G131" i="5"/>
  <c r="F131" i="5"/>
  <c r="I130" i="5"/>
  <c r="G130" i="5"/>
  <c r="F130" i="5"/>
  <c r="I129" i="5"/>
  <c r="G129" i="5"/>
  <c r="F129" i="5"/>
  <c r="I128" i="5"/>
  <c r="G128" i="5"/>
  <c r="F128" i="5"/>
  <c r="I127" i="5"/>
  <c r="G127" i="5"/>
  <c r="F127" i="5"/>
  <c r="I126" i="5"/>
  <c r="G126" i="5"/>
  <c r="F126" i="5"/>
  <c r="I125" i="5"/>
  <c r="G125" i="5"/>
  <c r="F125" i="5"/>
  <c r="I124" i="5"/>
  <c r="G124" i="5"/>
  <c r="F124" i="5"/>
  <c r="I123" i="5"/>
  <c r="G123" i="5"/>
  <c r="F123" i="5"/>
  <c r="I122" i="5"/>
  <c r="G122" i="5"/>
  <c r="F122" i="5"/>
  <c r="I121" i="5"/>
  <c r="G121" i="5"/>
  <c r="F121" i="5"/>
  <c r="I120" i="5"/>
  <c r="G120" i="5"/>
  <c r="F120" i="5"/>
  <c r="I119" i="5"/>
  <c r="G119" i="5"/>
  <c r="F119" i="5"/>
  <c r="I118" i="5"/>
  <c r="G118" i="5"/>
  <c r="F118" i="5"/>
  <c r="I117" i="5"/>
  <c r="G117" i="5"/>
  <c r="F117" i="5"/>
  <c r="I116" i="5"/>
  <c r="G116" i="5"/>
  <c r="F116" i="5"/>
  <c r="I115" i="5"/>
  <c r="G115" i="5"/>
  <c r="F115" i="5"/>
  <c r="I114" i="5"/>
  <c r="G114" i="5"/>
  <c r="F114" i="5"/>
  <c r="I113" i="5"/>
  <c r="G113" i="5"/>
  <c r="F113" i="5"/>
  <c r="I112" i="5"/>
  <c r="G112" i="5"/>
  <c r="F112" i="5"/>
  <c r="I111" i="5"/>
  <c r="G111" i="5"/>
  <c r="F111" i="5"/>
  <c r="I110" i="5"/>
  <c r="G110" i="5"/>
  <c r="F110" i="5"/>
  <c r="I109" i="5"/>
  <c r="G109" i="5"/>
  <c r="F109" i="5"/>
  <c r="I108" i="5"/>
  <c r="G108" i="5"/>
  <c r="F108" i="5"/>
  <c r="I107" i="5"/>
  <c r="G107" i="5"/>
  <c r="F107" i="5"/>
  <c r="I106" i="5"/>
  <c r="G106" i="5"/>
  <c r="F106" i="5"/>
  <c r="I105" i="5"/>
  <c r="G105" i="5"/>
  <c r="F105" i="5"/>
  <c r="I104" i="5"/>
  <c r="G104" i="5"/>
  <c r="F104" i="5"/>
  <c r="I103" i="5"/>
  <c r="G103" i="5"/>
  <c r="F103" i="5"/>
  <c r="I102" i="5"/>
  <c r="G102" i="5"/>
  <c r="F102" i="5"/>
  <c r="I101" i="5"/>
  <c r="G101" i="5"/>
  <c r="F101" i="5"/>
  <c r="I100" i="5"/>
  <c r="G100" i="5"/>
  <c r="F100" i="5"/>
  <c r="I99" i="5"/>
  <c r="G99" i="5"/>
  <c r="F99" i="5"/>
  <c r="I98" i="5"/>
  <c r="G98" i="5"/>
  <c r="F98" i="5"/>
  <c r="I97" i="5"/>
  <c r="G97" i="5"/>
  <c r="F97" i="5"/>
  <c r="I96" i="5"/>
  <c r="G96" i="5"/>
  <c r="F96" i="5"/>
  <c r="I95" i="5"/>
  <c r="G95" i="5"/>
  <c r="F95" i="5"/>
  <c r="I94" i="5"/>
  <c r="G94" i="5"/>
  <c r="F94" i="5"/>
  <c r="I93" i="5"/>
  <c r="G93" i="5"/>
  <c r="F93" i="5"/>
  <c r="I92" i="5"/>
  <c r="G92" i="5"/>
  <c r="F92" i="5"/>
  <c r="I91" i="5"/>
  <c r="G91" i="5"/>
  <c r="F91" i="5"/>
  <c r="I90" i="5"/>
  <c r="G90" i="5"/>
  <c r="F90" i="5"/>
  <c r="I89" i="5"/>
  <c r="G89" i="5"/>
  <c r="F89" i="5"/>
  <c r="I88" i="5"/>
  <c r="G88" i="5"/>
  <c r="F88" i="5"/>
  <c r="I87" i="5"/>
  <c r="G87" i="5"/>
  <c r="F87" i="5"/>
  <c r="I86" i="5"/>
  <c r="G86" i="5"/>
  <c r="F86" i="5"/>
  <c r="I85" i="5"/>
  <c r="G85" i="5"/>
  <c r="F85" i="5"/>
  <c r="I84" i="5"/>
  <c r="G84" i="5"/>
  <c r="F84" i="5"/>
  <c r="I83" i="5"/>
  <c r="G83" i="5"/>
  <c r="F83" i="5"/>
  <c r="I82" i="5"/>
  <c r="G82" i="5"/>
  <c r="F82" i="5"/>
  <c r="I81" i="5"/>
  <c r="G81" i="5"/>
  <c r="F81" i="5"/>
  <c r="I80" i="5"/>
  <c r="G80" i="5"/>
  <c r="F80" i="5"/>
  <c r="I79" i="5"/>
  <c r="G79" i="5"/>
  <c r="F79" i="5"/>
  <c r="I78" i="5"/>
  <c r="G78" i="5"/>
  <c r="F78" i="5"/>
  <c r="I77" i="5"/>
  <c r="G77" i="5"/>
  <c r="F77" i="5"/>
  <c r="I76" i="5"/>
  <c r="G76" i="5"/>
  <c r="F76" i="5"/>
  <c r="I75" i="5"/>
  <c r="G75" i="5"/>
  <c r="F75" i="5"/>
  <c r="I74" i="5"/>
  <c r="G74" i="5"/>
  <c r="F74" i="5"/>
  <c r="I73" i="5"/>
  <c r="G73" i="5"/>
  <c r="F73" i="5"/>
  <c r="I72" i="5"/>
  <c r="G72" i="5"/>
  <c r="F72" i="5"/>
  <c r="I71" i="5"/>
  <c r="G71" i="5"/>
  <c r="F71" i="5"/>
  <c r="I70" i="5"/>
  <c r="G70" i="5"/>
  <c r="F70" i="5"/>
  <c r="I69" i="5"/>
  <c r="G69" i="5"/>
  <c r="F69" i="5"/>
  <c r="I68" i="5"/>
  <c r="G68" i="5"/>
  <c r="F68" i="5"/>
  <c r="I67" i="5"/>
  <c r="G67" i="5"/>
  <c r="F67" i="5"/>
  <c r="I66" i="5"/>
  <c r="G66" i="5"/>
  <c r="F66" i="5"/>
  <c r="I65" i="5"/>
  <c r="G65" i="5"/>
  <c r="F65" i="5"/>
  <c r="I64" i="5"/>
  <c r="G64" i="5"/>
  <c r="F64" i="5"/>
  <c r="I63" i="5"/>
  <c r="G63" i="5"/>
  <c r="F63" i="5"/>
  <c r="I62" i="5"/>
  <c r="G62" i="5"/>
  <c r="F62" i="5"/>
  <c r="I61" i="5"/>
  <c r="G61" i="5"/>
  <c r="F61" i="5"/>
  <c r="I60" i="5"/>
  <c r="G60" i="5"/>
  <c r="F60" i="5"/>
  <c r="I59" i="5"/>
  <c r="G59" i="5"/>
  <c r="F59" i="5"/>
  <c r="I58" i="5"/>
  <c r="G58" i="5"/>
  <c r="F58" i="5"/>
  <c r="I57" i="5"/>
  <c r="G57" i="5"/>
  <c r="F57" i="5"/>
  <c r="I56" i="5"/>
  <c r="G56" i="5"/>
  <c r="F56" i="5"/>
  <c r="G55" i="5"/>
  <c r="I55" i="5" s="1"/>
  <c r="F55" i="5"/>
  <c r="G54" i="5"/>
  <c r="I54" i="5" s="1"/>
  <c r="F54" i="5"/>
  <c r="G53" i="5"/>
  <c r="I53" i="5" s="1"/>
  <c r="F53" i="5"/>
  <c r="I52" i="5"/>
  <c r="G52" i="5"/>
  <c r="F52" i="5"/>
  <c r="G51" i="5"/>
  <c r="I51" i="5" s="1"/>
  <c r="F51" i="5"/>
  <c r="G50" i="5"/>
  <c r="I50" i="5" s="1"/>
  <c r="F50" i="5"/>
  <c r="G49" i="5"/>
  <c r="I49" i="5" s="1"/>
  <c r="F49" i="5"/>
  <c r="I48" i="5"/>
  <c r="G48" i="5"/>
  <c r="F48" i="5"/>
  <c r="G47" i="5"/>
  <c r="I47" i="5" s="1"/>
  <c r="F47" i="5"/>
  <c r="G46" i="5"/>
  <c r="I46" i="5" s="1"/>
  <c r="F46" i="5"/>
  <c r="G45" i="5"/>
  <c r="I45" i="5" s="1"/>
  <c r="F45" i="5"/>
  <c r="I44" i="5"/>
  <c r="G44" i="5"/>
  <c r="F44" i="5"/>
  <c r="G43" i="5"/>
  <c r="I43" i="5" s="1"/>
  <c r="F43" i="5"/>
  <c r="G42" i="5"/>
  <c r="I42" i="5" s="1"/>
  <c r="F42" i="5"/>
  <c r="G41" i="5"/>
  <c r="I41" i="5" s="1"/>
  <c r="F41" i="5"/>
  <c r="I40" i="5"/>
  <c r="G40" i="5"/>
  <c r="F40" i="5"/>
  <c r="G39" i="5"/>
  <c r="I39" i="5" s="1"/>
  <c r="F39" i="5"/>
  <c r="G38" i="5"/>
  <c r="I38" i="5" s="1"/>
  <c r="F38" i="5"/>
  <c r="G37" i="5"/>
  <c r="I37" i="5" s="1"/>
  <c r="F37" i="5"/>
  <c r="I36" i="5"/>
  <c r="G36" i="5"/>
  <c r="F36" i="5"/>
  <c r="G35" i="5"/>
  <c r="I35" i="5" s="1"/>
  <c r="F35" i="5"/>
  <c r="G34" i="5"/>
  <c r="I34" i="5" s="1"/>
  <c r="F34" i="5"/>
  <c r="G33" i="5"/>
  <c r="I33" i="5" s="1"/>
  <c r="F33" i="5"/>
  <c r="I32" i="5"/>
  <c r="G32" i="5"/>
  <c r="F32" i="5"/>
  <c r="G31" i="5"/>
  <c r="I31" i="5" s="1"/>
  <c r="F31" i="5"/>
  <c r="G30" i="5"/>
  <c r="I30" i="5" s="1"/>
  <c r="F30" i="5"/>
  <c r="G29" i="5"/>
  <c r="I29" i="5" s="1"/>
  <c r="F29" i="5"/>
  <c r="I28" i="5"/>
  <c r="G28" i="5"/>
  <c r="F28" i="5"/>
  <c r="G27" i="5"/>
  <c r="I27" i="5" s="1"/>
  <c r="F27" i="5"/>
  <c r="G26" i="5"/>
  <c r="I26" i="5" s="1"/>
  <c r="F26" i="5"/>
  <c r="G25" i="5"/>
  <c r="I25" i="5" s="1"/>
  <c r="F25" i="5"/>
  <c r="I24" i="5"/>
  <c r="G24" i="5"/>
  <c r="F24" i="5"/>
  <c r="G23" i="5"/>
  <c r="I23" i="5" s="1"/>
  <c r="F23" i="5"/>
  <c r="S22" i="5"/>
  <c r="G22" i="5"/>
  <c r="I22" i="5" s="1"/>
  <c r="F22" i="5"/>
  <c r="G21" i="5"/>
  <c r="I21" i="5" s="1"/>
  <c r="F21" i="5"/>
  <c r="F14" i="5"/>
  <c r="F13" i="5"/>
  <c r="F12" i="5"/>
  <c r="F11" i="5"/>
  <c r="F10" i="5"/>
  <c r="F9" i="5"/>
  <c r="G5" i="5"/>
  <c r="M14" i="5" s="1"/>
  <c r="S22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H989" i="6" l="1"/>
  <c r="I990" i="5"/>
  <c r="I988" i="3"/>
  <c r="G988" i="3"/>
  <c r="I987" i="3"/>
  <c r="I986" i="3"/>
  <c r="G986" i="3"/>
  <c r="I985" i="3"/>
  <c r="G985" i="3"/>
  <c r="F985" i="3"/>
  <c r="I984" i="3"/>
  <c r="G984" i="3"/>
  <c r="F984" i="3"/>
  <c r="I983" i="3"/>
  <c r="G983" i="3"/>
  <c r="F983" i="3"/>
  <c r="I982" i="3"/>
  <c r="G982" i="3"/>
  <c r="F982" i="3"/>
  <c r="I981" i="3"/>
  <c r="G981" i="3"/>
  <c r="F981" i="3"/>
  <c r="I980" i="3"/>
  <c r="G980" i="3"/>
  <c r="F980" i="3"/>
  <c r="I979" i="3"/>
  <c r="G979" i="3"/>
  <c r="F979" i="3"/>
  <c r="I978" i="3"/>
  <c r="G978" i="3"/>
  <c r="F978" i="3"/>
  <c r="I977" i="3"/>
  <c r="G977" i="3"/>
  <c r="F977" i="3"/>
  <c r="I976" i="3"/>
  <c r="G976" i="3"/>
  <c r="F976" i="3"/>
  <c r="I975" i="3"/>
  <c r="G975" i="3"/>
  <c r="F975" i="3"/>
  <c r="I974" i="3"/>
  <c r="G974" i="3"/>
  <c r="F974" i="3"/>
  <c r="I973" i="3"/>
  <c r="G973" i="3"/>
  <c r="F973" i="3"/>
  <c r="I972" i="3"/>
  <c r="G972" i="3"/>
  <c r="F972" i="3"/>
  <c r="I971" i="3"/>
  <c r="G971" i="3"/>
  <c r="F971" i="3"/>
  <c r="I970" i="3"/>
  <c r="G970" i="3"/>
  <c r="F970" i="3"/>
  <c r="I969" i="3"/>
  <c r="G969" i="3"/>
  <c r="F969" i="3"/>
  <c r="I968" i="3"/>
  <c r="G968" i="3"/>
  <c r="F968" i="3"/>
  <c r="I967" i="3"/>
  <c r="G967" i="3"/>
  <c r="F967" i="3"/>
  <c r="I966" i="3"/>
  <c r="G966" i="3"/>
  <c r="F966" i="3"/>
  <c r="I965" i="3"/>
  <c r="G965" i="3"/>
  <c r="F965" i="3"/>
  <c r="I964" i="3"/>
  <c r="G964" i="3"/>
  <c r="F964" i="3"/>
  <c r="I963" i="3"/>
  <c r="G963" i="3"/>
  <c r="F963" i="3"/>
  <c r="I962" i="3"/>
  <c r="G962" i="3"/>
  <c r="F962" i="3"/>
  <c r="I961" i="3"/>
  <c r="G961" i="3"/>
  <c r="F961" i="3"/>
  <c r="I960" i="3"/>
  <c r="G960" i="3"/>
  <c r="F960" i="3"/>
  <c r="I959" i="3"/>
  <c r="G959" i="3"/>
  <c r="F959" i="3"/>
  <c r="I958" i="3"/>
  <c r="G958" i="3"/>
  <c r="F958" i="3"/>
  <c r="I957" i="3"/>
  <c r="G957" i="3"/>
  <c r="F957" i="3"/>
  <c r="I956" i="3"/>
  <c r="G956" i="3"/>
  <c r="F956" i="3"/>
  <c r="I955" i="3"/>
  <c r="G955" i="3"/>
  <c r="F955" i="3"/>
  <c r="I954" i="3"/>
  <c r="G954" i="3"/>
  <c r="F954" i="3"/>
  <c r="I953" i="3"/>
  <c r="G953" i="3"/>
  <c r="F953" i="3"/>
  <c r="I952" i="3"/>
  <c r="G952" i="3"/>
  <c r="F952" i="3"/>
  <c r="I951" i="3"/>
  <c r="G951" i="3"/>
  <c r="F951" i="3"/>
  <c r="I950" i="3"/>
  <c r="G950" i="3"/>
  <c r="F950" i="3"/>
  <c r="I949" i="3"/>
  <c r="G949" i="3"/>
  <c r="F949" i="3"/>
  <c r="I948" i="3"/>
  <c r="G948" i="3"/>
  <c r="F948" i="3"/>
  <c r="I947" i="3"/>
  <c r="G947" i="3"/>
  <c r="F947" i="3"/>
  <c r="I946" i="3"/>
  <c r="G946" i="3"/>
  <c r="F946" i="3"/>
  <c r="I945" i="3"/>
  <c r="G945" i="3"/>
  <c r="F945" i="3"/>
  <c r="I944" i="3"/>
  <c r="G944" i="3"/>
  <c r="F944" i="3"/>
  <c r="I943" i="3"/>
  <c r="G943" i="3"/>
  <c r="F943" i="3"/>
  <c r="I942" i="3"/>
  <c r="G942" i="3"/>
  <c r="F942" i="3"/>
  <c r="I941" i="3"/>
  <c r="G941" i="3"/>
  <c r="F941" i="3"/>
  <c r="I940" i="3"/>
  <c r="G940" i="3"/>
  <c r="F940" i="3"/>
  <c r="I939" i="3"/>
  <c r="G939" i="3"/>
  <c r="F939" i="3"/>
  <c r="I938" i="3"/>
  <c r="G938" i="3"/>
  <c r="F938" i="3"/>
  <c r="I937" i="3"/>
  <c r="G937" i="3"/>
  <c r="F937" i="3"/>
  <c r="I936" i="3"/>
  <c r="G936" i="3"/>
  <c r="F936" i="3"/>
  <c r="I935" i="3"/>
  <c r="G935" i="3"/>
  <c r="F935" i="3"/>
  <c r="I934" i="3"/>
  <c r="G934" i="3"/>
  <c r="F934" i="3"/>
  <c r="I933" i="3"/>
  <c r="G933" i="3"/>
  <c r="F933" i="3"/>
  <c r="I932" i="3"/>
  <c r="G932" i="3"/>
  <c r="F932" i="3"/>
  <c r="I931" i="3"/>
  <c r="G931" i="3"/>
  <c r="F931" i="3"/>
  <c r="I930" i="3"/>
  <c r="G930" i="3"/>
  <c r="F930" i="3"/>
  <c r="I929" i="3"/>
  <c r="G929" i="3"/>
  <c r="F929" i="3"/>
  <c r="I928" i="3"/>
  <c r="G928" i="3"/>
  <c r="F928" i="3"/>
  <c r="I927" i="3"/>
  <c r="G927" i="3"/>
  <c r="F927" i="3"/>
  <c r="I926" i="3"/>
  <c r="G926" i="3"/>
  <c r="F926" i="3"/>
  <c r="I925" i="3"/>
  <c r="G925" i="3"/>
  <c r="F925" i="3"/>
  <c r="I924" i="3"/>
  <c r="G924" i="3"/>
  <c r="F924" i="3"/>
  <c r="I923" i="3"/>
  <c r="G923" i="3"/>
  <c r="F923" i="3"/>
  <c r="I922" i="3"/>
  <c r="G922" i="3"/>
  <c r="F922" i="3"/>
  <c r="I921" i="3"/>
  <c r="G921" i="3"/>
  <c r="F921" i="3"/>
  <c r="I920" i="3"/>
  <c r="G920" i="3"/>
  <c r="F920" i="3"/>
  <c r="I919" i="3"/>
  <c r="G919" i="3"/>
  <c r="F919" i="3"/>
  <c r="I918" i="3"/>
  <c r="G918" i="3"/>
  <c r="F918" i="3"/>
  <c r="I917" i="3"/>
  <c r="G917" i="3"/>
  <c r="F917" i="3"/>
  <c r="I916" i="3"/>
  <c r="G916" i="3"/>
  <c r="F916" i="3"/>
  <c r="I915" i="3"/>
  <c r="G915" i="3"/>
  <c r="F915" i="3"/>
  <c r="I914" i="3"/>
  <c r="G914" i="3"/>
  <c r="F914" i="3"/>
  <c r="I913" i="3"/>
  <c r="G913" i="3"/>
  <c r="F913" i="3"/>
  <c r="I912" i="3"/>
  <c r="G912" i="3"/>
  <c r="F912" i="3"/>
  <c r="I911" i="3"/>
  <c r="G911" i="3"/>
  <c r="F911" i="3"/>
  <c r="I910" i="3"/>
  <c r="G910" i="3"/>
  <c r="F910" i="3"/>
  <c r="I909" i="3"/>
  <c r="G909" i="3"/>
  <c r="F909" i="3"/>
  <c r="I908" i="3"/>
  <c r="G908" i="3"/>
  <c r="F908" i="3"/>
  <c r="I907" i="3"/>
  <c r="G907" i="3"/>
  <c r="F907" i="3"/>
  <c r="I906" i="3"/>
  <c r="G906" i="3"/>
  <c r="F906" i="3"/>
  <c r="I905" i="3"/>
  <c r="G905" i="3"/>
  <c r="F905" i="3"/>
  <c r="I904" i="3"/>
  <c r="G904" i="3"/>
  <c r="F904" i="3"/>
  <c r="I903" i="3"/>
  <c r="G903" i="3"/>
  <c r="F903" i="3"/>
  <c r="I902" i="3"/>
  <c r="G902" i="3"/>
  <c r="F902" i="3"/>
  <c r="I901" i="3"/>
  <c r="G901" i="3"/>
  <c r="F901" i="3"/>
  <c r="I900" i="3"/>
  <c r="G900" i="3"/>
  <c r="F900" i="3"/>
  <c r="I899" i="3"/>
  <c r="G899" i="3"/>
  <c r="F899" i="3"/>
  <c r="I898" i="3"/>
  <c r="G898" i="3"/>
  <c r="F898" i="3"/>
  <c r="I897" i="3"/>
  <c r="G897" i="3"/>
  <c r="F897" i="3"/>
  <c r="I896" i="3"/>
  <c r="G896" i="3"/>
  <c r="F896" i="3"/>
  <c r="I895" i="3"/>
  <c r="G895" i="3"/>
  <c r="F895" i="3"/>
  <c r="I894" i="3"/>
  <c r="G894" i="3"/>
  <c r="F894" i="3"/>
  <c r="I893" i="3"/>
  <c r="G893" i="3"/>
  <c r="F893" i="3"/>
  <c r="I892" i="3"/>
  <c r="G892" i="3"/>
  <c r="F892" i="3"/>
  <c r="I891" i="3"/>
  <c r="G891" i="3"/>
  <c r="F891" i="3"/>
  <c r="I890" i="3"/>
  <c r="G890" i="3"/>
  <c r="F890" i="3"/>
  <c r="I889" i="3"/>
  <c r="G889" i="3"/>
  <c r="F889" i="3"/>
  <c r="I888" i="3"/>
  <c r="G888" i="3"/>
  <c r="F888" i="3"/>
  <c r="I887" i="3"/>
  <c r="G887" i="3"/>
  <c r="F887" i="3"/>
  <c r="I886" i="3"/>
  <c r="G886" i="3"/>
  <c r="F886" i="3"/>
  <c r="I885" i="3"/>
  <c r="G885" i="3"/>
  <c r="F885" i="3"/>
  <c r="I884" i="3"/>
  <c r="G884" i="3"/>
  <c r="F884" i="3"/>
  <c r="I883" i="3"/>
  <c r="G883" i="3"/>
  <c r="F883" i="3"/>
  <c r="I882" i="3"/>
  <c r="G882" i="3"/>
  <c r="F882" i="3"/>
  <c r="I881" i="3"/>
  <c r="G881" i="3"/>
  <c r="F881" i="3"/>
  <c r="I880" i="3"/>
  <c r="G880" i="3"/>
  <c r="F880" i="3"/>
  <c r="I879" i="3"/>
  <c r="G879" i="3"/>
  <c r="F879" i="3"/>
  <c r="I878" i="3"/>
  <c r="G878" i="3"/>
  <c r="F878" i="3"/>
  <c r="I877" i="3"/>
  <c r="G877" i="3"/>
  <c r="F877" i="3"/>
  <c r="I876" i="3"/>
  <c r="G876" i="3"/>
  <c r="F876" i="3"/>
  <c r="I875" i="3"/>
  <c r="G875" i="3"/>
  <c r="F875" i="3"/>
  <c r="I874" i="3"/>
  <c r="G874" i="3"/>
  <c r="F874" i="3"/>
  <c r="I873" i="3"/>
  <c r="G873" i="3"/>
  <c r="F873" i="3"/>
  <c r="I872" i="3"/>
  <c r="G872" i="3"/>
  <c r="F872" i="3"/>
  <c r="I871" i="3"/>
  <c r="G871" i="3"/>
  <c r="F871" i="3"/>
  <c r="I870" i="3"/>
  <c r="G870" i="3"/>
  <c r="F870" i="3"/>
  <c r="I869" i="3"/>
  <c r="G869" i="3"/>
  <c r="F869" i="3"/>
  <c r="I868" i="3"/>
  <c r="G868" i="3"/>
  <c r="F868" i="3"/>
  <c r="I867" i="3"/>
  <c r="G867" i="3"/>
  <c r="F867" i="3"/>
  <c r="I866" i="3"/>
  <c r="G866" i="3"/>
  <c r="F866" i="3"/>
  <c r="I865" i="3"/>
  <c r="G865" i="3"/>
  <c r="F865" i="3"/>
  <c r="I864" i="3"/>
  <c r="G864" i="3"/>
  <c r="F864" i="3"/>
  <c r="I863" i="3"/>
  <c r="G863" i="3"/>
  <c r="F863" i="3"/>
  <c r="I862" i="3"/>
  <c r="G862" i="3"/>
  <c r="F862" i="3"/>
  <c r="I861" i="3"/>
  <c r="G861" i="3"/>
  <c r="F861" i="3"/>
  <c r="I860" i="3"/>
  <c r="G860" i="3"/>
  <c r="F860" i="3"/>
  <c r="I859" i="3"/>
  <c r="G859" i="3"/>
  <c r="F859" i="3"/>
  <c r="I858" i="3"/>
  <c r="G858" i="3"/>
  <c r="F858" i="3"/>
  <c r="I857" i="3"/>
  <c r="G857" i="3"/>
  <c r="F857" i="3"/>
  <c r="I856" i="3"/>
  <c r="G856" i="3"/>
  <c r="F856" i="3"/>
  <c r="I855" i="3"/>
  <c r="G855" i="3"/>
  <c r="F855" i="3"/>
  <c r="I854" i="3"/>
  <c r="G854" i="3"/>
  <c r="F854" i="3"/>
  <c r="I853" i="3"/>
  <c r="G853" i="3"/>
  <c r="F853" i="3"/>
  <c r="I852" i="3"/>
  <c r="G852" i="3"/>
  <c r="F852" i="3"/>
  <c r="I851" i="3"/>
  <c r="G851" i="3"/>
  <c r="F851" i="3"/>
  <c r="I850" i="3"/>
  <c r="G850" i="3"/>
  <c r="F850" i="3"/>
  <c r="I849" i="3"/>
  <c r="G849" i="3"/>
  <c r="F849" i="3"/>
  <c r="I848" i="3"/>
  <c r="G848" i="3"/>
  <c r="F848" i="3"/>
  <c r="I847" i="3"/>
  <c r="G847" i="3"/>
  <c r="F847" i="3"/>
  <c r="I846" i="3"/>
  <c r="G846" i="3"/>
  <c r="F846" i="3"/>
  <c r="I845" i="3"/>
  <c r="G845" i="3"/>
  <c r="F845" i="3"/>
  <c r="I844" i="3"/>
  <c r="G844" i="3"/>
  <c r="F844" i="3"/>
  <c r="I843" i="3"/>
  <c r="G843" i="3"/>
  <c r="F843" i="3"/>
  <c r="I842" i="3"/>
  <c r="G842" i="3"/>
  <c r="F842" i="3"/>
  <c r="I841" i="3"/>
  <c r="G841" i="3"/>
  <c r="F841" i="3"/>
  <c r="I840" i="3"/>
  <c r="G840" i="3"/>
  <c r="F840" i="3"/>
  <c r="I839" i="3"/>
  <c r="G839" i="3"/>
  <c r="F839" i="3"/>
  <c r="I838" i="3"/>
  <c r="G838" i="3"/>
  <c r="F838" i="3"/>
  <c r="I837" i="3"/>
  <c r="G837" i="3"/>
  <c r="F837" i="3"/>
  <c r="I836" i="3"/>
  <c r="G836" i="3"/>
  <c r="F836" i="3"/>
  <c r="I835" i="3"/>
  <c r="G835" i="3"/>
  <c r="F835" i="3"/>
  <c r="I834" i="3"/>
  <c r="G834" i="3"/>
  <c r="F834" i="3"/>
  <c r="I833" i="3"/>
  <c r="G833" i="3"/>
  <c r="F833" i="3"/>
  <c r="I832" i="3"/>
  <c r="G832" i="3"/>
  <c r="F832" i="3"/>
  <c r="I831" i="3"/>
  <c r="G831" i="3"/>
  <c r="F831" i="3"/>
  <c r="I830" i="3"/>
  <c r="G830" i="3"/>
  <c r="F830" i="3"/>
  <c r="I829" i="3"/>
  <c r="G829" i="3"/>
  <c r="F829" i="3"/>
  <c r="I828" i="3"/>
  <c r="G828" i="3"/>
  <c r="F828" i="3"/>
  <c r="I827" i="3"/>
  <c r="G827" i="3"/>
  <c r="F827" i="3"/>
  <c r="I826" i="3"/>
  <c r="G826" i="3"/>
  <c r="F826" i="3"/>
  <c r="I825" i="3"/>
  <c r="G825" i="3"/>
  <c r="F825" i="3"/>
  <c r="I824" i="3"/>
  <c r="G824" i="3"/>
  <c r="F824" i="3"/>
  <c r="I823" i="3"/>
  <c r="G823" i="3"/>
  <c r="F823" i="3"/>
  <c r="I822" i="3"/>
  <c r="G822" i="3"/>
  <c r="F822" i="3"/>
  <c r="I821" i="3"/>
  <c r="G821" i="3"/>
  <c r="F821" i="3"/>
  <c r="I820" i="3"/>
  <c r="G820" i="3"/>
  <c r="F820" i="3"/>
  <c r="I819" i="3"/>
  <c r="G819" i="3"/>
  <c r="F819" i="3"/>
  <c r="I818" i="3"/>
  <c r="G818" i="3"/>
  <c r="F818" i="3"/>
  <c r="I817" i="3"/>
  <c r="G817" i="3"/>
  <c r="F817" i="3"/>
  <c r="I816" i="3"/>
  <c r="G816" i="3"/>
  <c r="F816" i="3"/>
  <c r="I815" i="3"/>
  <c r="G815" i="3"/>
  <c r="F815" i="3"/>
  <c r="I814" i="3"/>
  <c r="G814" i="3"/>
  <c r="F814" i="3"/>
  <c r="I813" i="3"/>
  <c r="G813" i="3"/>
  <c r="F813" i="3"/>
  <c r="I812" i="3"/>
  <c r="G812" i="3"/>
  <c r="F812" i="3"/>
  <c r="I811" i="3"/>
  <c r="G811" i="3"/>
  <c r="F811" i="3"/>
  <c r="I810" i="3"/>
  <c r="G810" i="3"/>
  <c r="F810" i="3"/>
  <c r="I809" i="3"/>
  <c r="G809" i="3"/>
  <c r="F809" i="3"/>
  <c r="I808" i="3"/>
  <c r="G808" i="3"/>
  <c r="F808" i="3"/>
  <c r="I807" i="3"/>
  <c r="G807" i="3"/>
  <c r="F807" i="3"/>
  <c r="I806" i="3"/>
  <c r="G806" i="3"/>
  <c r="F806" i="3"/>
  <c r="I805" i="3"/>
  <c r="G805" i="3"/>
  <c r="F805" i="3"/>
  <c r="I804" i="3"/>
  <c r="G804" i="3"/>
  <c r="F804" i="3"/>
  <c r="I803" i="3"/>
  <c r="G803" i="3"/>
  <c r="F803" i="3"/>
  <c r="I802" i="3"/>
  <c r="G802" i="3"/>
  <c r="F802" i="3"/>
  <c r="I801" i="3"/>
  <c r="G801" i="3"/>
  <c r="F801" i="3"/>
  <c r="I800" i="3"/>
  <c r="G800" i="3"/>
  <c r="F800" i="3"/>
  <c r="I799" i="3"/>
  <c r="G799" i="3"/>
  <c r="F799" i="3"/>
  <c r="I798" i="3"/>
  <c r="G798" i="3"/>
  <c r="F798" i="3"/>
  <c r="I797" i="3"/>
  <c r="G797" i="3"/>
  <c r="F797" i="3"/>
  <c r="I796" i="3"/>
  <c r="G796" i="3"/>
  <c r="F796" i="3"/>
  <c r="I795" i="3"/>
  <c r="G795" i="3"/>
  <c r="F795" i="3"/>
  <c r="I794" i="3"/>
  <c r="G794" i="3"/>
  <c r="F794" i="3"/>
  <c r="I793" i="3"/>
  <c r="G793" i="3"/>
  <c r="F793" i="3"/>
  <c r="I792" i="3"/>
  <c r="G792" i="3"/>
  <c r="F792" i="3"/>
  <c r="I791" i="3"/>
  <c r="G791" i="3"/>
  <c r="F791" i="3"/>
  <c r="I790" i="3"/>
  <c r="G790" i="3"/>
  <c r="F790" i="3"/>
  <c r="I789" i="3"/>
  <c r="G789" i="3"/>
  <c r="F789" i="3"/>
  <c r="I788" i="3"/>
  <c r="G788" i="3"/>
  <c r="F788" i="3"/>
  <c r="I787" i="3"/>
  <c r="G787" i="3"/>
  <c r="F787" i="3"/>
  <c r="I786" i="3"/>
  <c r="G786" i="3"/>
  <c r="F786" i="3"/>
  <c r="I785" i="3"/>
  <c r="G785" i="3"/>
  <c r="F785" i="3"/>
  <c r="I784" i="3"/>
  <c r="G784" i="3"/>
  <c r="F784" i="3"/>
  <c r="I783" i="3"/>
  <c r="G783" i="3"/>
  <c r="F783" i="3"/>
  <c r="I782" i="3"/>
  <c r="G782" i="3"/>
  <c r="F782" i="3"/>
  <c r="I781" i="3"/>
  <c r="G781" i="3"/>
  <c r="F781" i="3"/>
  <c r="I780" i="3"/>
  <c r="G780" i="3"/>
  <c r="F780" i="3"/>
  <c r="I779" i="3"/>
  <c r="G779" i="3"/>
  <c r="F779" i="3"/>
  <c r="I778" i="3"/>
  <c r="G778" i="3"/>
  <c r="F778" i="3"/>
  <c r="I777" i="3"/>
  <c r="G777" i="3"/>
  <c r="F777" i="3"/>
  <c r="I776" i="3"/>
  <c r="G776" i="3"/>
  <c r="F776" i="3"/>
  <c r="I775" i="3"/>
  <c r="G775" i="3"/>
  <c r="F775" i="3"/>
  <c r="I774" i="3"/>
  <c r="G774" i="3"/>
  <c r="F774" i="3"/>
  <c r="I773" i="3"/>
  <c r="G773" i="3"/>
  <c r="F773" i="3"/>
  <c r="I772" i="3"/>
  <c r="G772" i="3"/>
  <c r="F772" i="3"/>
  <c r="I771" i="3"/>
  <c r="G771" i="3"/>
  <c r="F771" i="3"/>
  <c r="I770" i="3"/>
  <c r="G770" i="3"/>
  <c r="F770" i="3"/>
  <c r="I769" i="3"/>
  <c r="G769" i="3"/>
  <c r="F769" i="3"/>
  <c r="I768" i="3"/>
  <c r="G768" i="3"/>
  <c r="F768" i="3"/>
  <c r="I767" i="3"/>
  <c r="G767" i="3"/>
  <c r="F767" i="3"/>
  <c r="I766" i="3"/>
  <c r="G766" i="3"/>
  <c r="F766" i="3"/>
  <c r="I765" i="3"/>
  <c r="G765" i="3"/>
  <c r="F765" i="3"/>
  <c r="I764" i="3"/>
  <c r="G764" i="3"/>
  <c r="F764" i="3"/>
  <c r="I763" i="3"/>
  <c r="G763" i="3"/>
  <c r="F763" i="3"/>
  <c r="I762" i="3"/>
  <c r="G762" i="3"/>
  <c r="F762" i="3"/>
  <c r="I761" i="3"/>
  <c r="G761" i="3"/>
  <c r="F761" i="3"/>
  <c r="I760" i="3"/>
  <c r="G760" i="3"/>
  <c r="F760" i="3"/>
  <c r="I759" i="3"/>
  <c r="G759" i="3"/>
  <c r="F759" i="3"/>
  <c r="I758" i="3"/>
  <c r="G758" i="3"/>
  <c r="F758" i="3"/>
  <c r="I757" i="3"/>
  <c r="G757" i="3"/>
  <c r="F757" i="3"/>
  <c r="I756" i="3"/>
  <c r="G756" i="3"/>
  <c r="F756" i="3"/>
  <c r="I755" i="3"/>
  <c r="G755" i="3"/>
  <c r="F755" i="3"/>
  <c r="I754" i="3"/>
  <c r="G754" i="3"/>
  <c r="F754" i="3"/>
  <c r="I753" i="3"/>
  <c r="G753" i="3"/>
  <c r="F753" i="3"/>
  <c r="I752" i="3"/>
  <c r="G752" i="3"/>
  <c r="F752" i="3"/>
  <c r="I751" i="3"/>
  <c r="G751" i="3"/>
  <c r="F751" i="3"/>
  <c r="I750" i="3"/>
  <c r="G750" i="3"/>
  <c r="F750" i="3"/>
  <c r="I749" i="3"/>
  <c r="G749" i="3"/>
  <c r="F749" i="3"/>
  <c r="I748" i="3"/>
  <c r="G748" i="3"/>
  <c r="F748" i="3"/>
  <c r="I747" i="3"/>
  <c r="G747" i="3"/>
  <c r="F747" i="3"/>
  <c r="I746" i="3"/>
  <c r="G746" i="3"/>
  <c r="F746" i="3"/>
  <c r="I745" i="3"/>
  <c r="G745" i="3"/>
  <c r="F745" i="3"/>
  <c r="I744" i="3"/>
  <c r="G744" i="3"/>
  <c r="F744" i="3"/>
  <c r="I743" i="3"/>
  <c r="G743" i="3"/>
  <c r="F743" i="3"/>
  <c r="I742" i="3"/>
  <c r="G742" i="3"/>
  <c r="F742" i="3"/>
  <c r="I741" i="3"/>
  <c r="G741" i="3"/>
  <c r="F741" i="3"/>
  <c r="I740" i="3"/>
  <c r="G740" i="3"/>
  <c r="F740" i="3"/>
  <c r="I739" i="3"/>
  <c r="G739" i="3"/>
  <c r="F739" i="3"/>
  <c r="I738" i="3"/>
  <c r="G738" i="3"/>
  <c r="F738" i="3"/>
  <c r="I737" i="3"/>
  <c r="G737" i="3"/>
  <c r="F737" i="3"/>
  <c r="I736" i="3"/>
  <c r="G736" i="3"/>
  <c r="F736" i="3"/>
  <c r="I735" i="3"/>
  <c r="G735" i="3"/>
  <c r="F735" i="3"/>
  <c r="I734" i="3"/>
  <c r="G734" i="3"/>
  <c r="F734" i="3"/>
  <c r="I733" i="3"/>
  <c r="G733" i="3"/>
  <c r="F733" i="3"/>
  <c r="I732" i="3"/>
  <c r="G732" i="3"/>
  <c r="F732" i="3"/>
  <c r="I731" i="3"/>
  <c r="G731" i="3"/>
  <c r="F731" i="3"/>
  <c r="I730" i="3"/>
  <c r="G730" i="3"/>
  <c r="F730" i="3"/>
  <c r="I729" i="3"/>
  <c r="G729" i="3"/>
  <c r="F729" i="3"/>
  <c r="I728" i="3"/>
  <c r="G728" i="3"/>
  <c r="F728" i="3"/>
  <c r="I727" i="3"/>
  <c r="G727" i="3"/>
  <c r="F727" i="3"/>
  <c r="I726" i="3"/>
  <c r="G726" i="3"/>
  <c r="F726" i="3"/>
  <c r="I725" i="3"/>
  <c r="G725" i="3"/>
  <c r="F725" i="3"/>
  <c r="I724" i="3"/>
  <c r="G724" i="3"/>
  <c r="F724" i="3"/>
  <c r="I723" i="3"/>
  <c r="G723" i="3"/>
  <c r="F723" i="3"/>
  <c r="I722" i="3"/>
  <c r="G722" i="3"/>
  <c r="F722" i="3"/>
  <c r="I721" i="3"/>
  <c r="G721" i="3"/>
  <c r="F721" i="3"/>
  <c r="I720" i="3"/>
  <c r="G720" i="3"/>
  <c r="F720" i="3"/>
  <c r="I719" i="3"/>
  <c r="G719" i="3"/>
  <c r="F719" i="3"/>
  <c r="I718" i="3"/>
  <c r="G718" i="3"/>
  <c r="F718" i="3"/>
  <c r="I717" i="3"/>
  <c r="G717" i="3"/>
  <c r="F717" i="3"/>
  <c r="I716" i="3"/>
  <c r="G716" i="3"/>
  <c r="F716" i="3"/>
  <c r="I715" i="3"/>
  <c r="G715" i="3"/>
  <c r="F715" i="3"/>
  <c r="I714" i="3"/>
  <c r="G714" i="3"/>
  <c r="F714" i="3"/>
  <c r="I713" i="3"/>
  <c r="G713" i="3"/>
  <c r="F713" i="3"/>
  <c r="I712" i="3"/>
  <c r="G712" i="3"/>
  <c r="F712" i="3"/>
  <c r="I711" i="3"/>
  <c r="G711" i="3"/>
  <c r="F711" i="3"/>
  <c r="I710" i="3"/>
  <c r="G710" i="3"/>
  <c r="F710" i="3"/>
  <c r="I709" i="3"/>
  <c r="G709" i="3"/>
  <c r="F709" i="3"/>
  <c r="I708" i="3"/>
  <c r="G708" i="3"/>
  <c r="F708" i="3"/>
  <c r="I707" i="3"/>
  <c r="G707" i="3"/>
  <c r="F707" i="3"/>
  <c r="I706" i="3"/>
  <c r="G706" i="3"/>
  <c r="F706" i="3"/>
  <c r="I705" i="3"/>
  <c r="G705" i="3"/>
  <c r="F705" i="3"/>
  <c r="I704" i="3"/>
  <c r="G704" i="3"/>
  <c r="F704" i="3"/>
  <c r="I703" i="3"/>
  <c r="G703" i="3"/>
  <c r="F703" i="3"/>
  <c r="I702" i="3"/>
  <c r="G702" i="3"/>
  <c r="F702" i="3"/>
  <c r="I701" i="3"/>
  <c r="G701" i="3"/>
  <c r="F701" i="3"/>
  <c r="I700" i="3"/>
  <c r="G700" i="3"/>
  <c r="F700" i="3"/>
  <c r="I699" i="3"/>
  <c r="G699" i="3"/>
  <c r="F699" i="3"/>
  <c r="I698" i="3"/>
  <c r="G698" i="3"/>
  <c r="F698" i="3"/>
  <c r="I697" i="3"/>
  <c r="G697" i="3"/>
  <c r="F697" i="3"/>
  <c r="I696" i="3"/>
  <c r="G696" i="3"/>
  <c r="F696" i="3"/>
  <c r="I695" i="3"/>
  <c r="G695" i="3"/>
  <c r="F695" i="3"/>
  <c r="I694" i="3"/>
  <c r="G694" i="3"/>
  <c r="F694" i="3"/>
  <c r="I693" i="3"/>
  <c r="G693" i="3"/>
  <c r="F693" i="3"/>
  <c r="I692" i="3"/>
  <c r="G692" i="3"/>
  <c r="F692" i="3"/>
  <c r="I691" i="3"/>
  <c r="G691" i="3"/>
  <c r="F691" i="3"/>
  <c r="I690" i="3"/>
  <c r="G690" i="3"/>
  <c r="F690" i="3"/>
  <c r="I689" i="3"/>
  <c r="G689" i="3"/>
  <c r="F689" i="3"/>
  <c r="I688" i="3"/>
  <c r="G688" i="3"/>
  <c r="F688" i="3"/>
  <c r="I687" i="3"/>
  <c r="G687" i="3"/>
  <c r="F687" i="3"/>
  <c r="I686" i="3"/>
  <c r="G686" i="3"/>
  <c r="F686" i="3"/>
  <c r="I685" i="3"/>
  <c r="G685" i="3"/>
  <c r="F685" i="3"/>
  <c r="I684" i="3"/>
  <c r="G684" i="3"/>
  <c r="F684" i="3"/>
  <c r="I683" i="3"/>
  <c r="G683" i="3"/>
  <c r="F683" i="3"/>
  <c r="I682" i="3"/>
  <c r="G682" i="3"/>
  <c r="F682" i="3"/>
  <c r="I681" i="3"/>
  <c r="G681" i="3"/>
  <c r="F681" i="3"/>
  <c r="I680" i="3"/>
  <c r="G680" i="3"/>
  <c r="F680" i="3"/>
  <c r="I679" i="3"/>
  <c r="G679" i="3"/>
  <c r="F679" i="3"/>
  <c r="I678" i="3"/>
  <c r="G678" i="3"/>
  <c r="F678" i="3"/>
  <c r="I677" i="3"/>
  <c r="G677" i="3"/>
  <c r="F677" i="3"/>
  <c r="I676" i="3"/>
  <c r="G676" i="3"/>
  <c r="F676" i="3"/>
  <c r="I675" i="3"/>
  <c r="G675" i="3"/>
  <c r="F675" i="3"/>
  <c r="I674" i="3"/>
  <c r="G674" i="3"/>
  <c r="F674" i="3"/>
  <c r="I673" i="3"/>
  <c r="G673" i="3"/>
  <c r="F673" i="3"/>
  <c r="I672" i="3"/>
  <c r="G672" i="3"/>
  <c r="F672" i="3"/>
  <c r="I671" i="3"/>
  <c r="G671" i="3"/>
  <c r="F671" i="3"/>
  <c r="I670" i="3"/>
  <c r="G670" i="3"/>
  <c r="F670" i="3"/>
  <c r="I669" i="3"/>
  <c r="G669" i="3"/>
  <c r="F669" i="3"/>
  <c r="I668" i="3"/>
  <c r="G668" i="3"/>
  <c r="F668" i="3"/>
  <c r="I667" i="3"/>
  <c r="G667" i="3"/>
  <c r="F667" i="3"/>
  <c r="I666" i="3"/>
  <c r="G666" i="3"/>
  <c r="F666" i="3"/>
  <c r="I665" i="3"/>
  <c r="G665" i="3"/>
  <c r="F665" i="3"/>
  <c r="I664" i="3"/>
  <c r="G664" i="3"/>
  <c r="F664" i="3"/>
  <c r="I663" i="3"/>
  <c r="G663" i="3"/>
  <c r="F663" i="3"/>
  <c r="I662" i="3"/>
  <c r="G662" i="3"/>
  <c r="F662" i="3"/>
  <c r="I661" i="3"/>
  <c r="G661" i="3"/>
  <c r="F661" i="3"/>
  <c r="I660" i="3"/>
  <c r="G660" i="3"/>
  <c r="F660" i="3"/>
  <c r="I659" i="3"/>
  <c r="G659" i="3"/>
  <c r="F659" i="3"/>
  <c r="I658" i="3"/>
  <c r="G658" i="3"/>
  <c r="F658" i="3"/>
  <c r="I657" i="3"/>
  <c r="G657" i="3"/>
  <c r="F657" i="3"/>
  <c r="I656" i="3"/>
  <c r="G656" i="3"/>
  <c r="F656" i="3"/>
  <c r="I655" i="3"/>
  <c r="G655" i="3"/>
  <c r="F655" i="3"/>
  <c r="I654" i="3"/>
  <c r="G654" i="3"/>
  <c r="F654" i="3"/>
  <c r="I653" i="3"/>
  <c r="G653" i="3"/>
  <c r="F653" i="3"/>
  <c r="I652" i="3"/>
  <c r="G652" i="3"/>
  <c r="F652" i="3"/>
  <c r="I651" i="3"/>
  <c r="G651" i="3"/>
  <c r="F651" i="3"/>
  <c r="I650" i="3"/>
  <c r="G650" i="3"/>
  <c r="F650" i="3"/>
  <c r="I649" i="3"/>
  <c r="G649" i="3"/>
  <c r="F649" i="3"/>
  <c r="I648" i="3"/>
  <c r="G648" i="3"/>
  <c r="F648" i="3"/>
  <c r="I647" i="3"/>
  <c r="G647" i="3"/>
  <c r="F647" i="3"/>
  <c r="I646" i="3"/>
  <c r="G646" i="3"/>
  <c r="F646" i="3"/>
  <c r="I645" i="3"/>
  <c r="G645" i="3"/>
  <c r="F645" i="3"/>
  <c r="I644" i="3"/>
  <c r="G644" i="3"/>
  <c r="F644" i="3"/>
  <c r="I643" i="3"/>
  <c r="G643" i="3"/>
  <c r="F643" i="3"/>
  <c r="I642" i="3"/>
  <c r="G642" i="3"/>
  <c r="F642" i="3"/>
  <c r="I641" i="3"/>
  <c r="G641" i="3"/>
  <c r="F641" i="3"/>
  <c r="I640" i="3"/>
  <c r="G640" i="3"/>
  <c r="F640" i="3"/>
  <c r="I639" i="3"/>
  <c r="G639" i="3"/>
  <c r="F639" i="3"/>
  <c r="I638" i="3"/>
  <c r="G638" i="3"/>
  <c r="F638" i="3"/>
  <c r="I637" i="3"/>
  <c r="G637" i="3"/>
  <c r="F637" i="3"/>
  <c r="I636" i="3"/>
  <c r="G636" i="3"/>
  <c r="F636" i="3"/>
  <c r="I635" i="3"/>
  <c r="G635" i="3"/>
  <c r="F635" i="3"/>
  <c r="I634" i="3"/>
  <c r="G634" i="3"/>
  <c r="F634" i="3"/>
  <c r="I633" i="3"/>
  <c r="G633" i="3"/>
  <c r="F633" i="3"/>
  <c r="I632" i="3"/>
  <c r="G632" i="3"/>
  <c r="F632" i="3"/>
  <c r="I631" i="3"/>
  <c r="G631" i="3"/>
  <c r="F631" i="3"/>
  <c r="I630" i="3"/>
  <c r="G630" i="3"/>
  <c r="F630" i="3"/>
  <c r="I629" i="3"/>
  <c r="G629" i="3"/>
  <c r="F629" i="3"/>
  <c r="I628" i="3"/>
  <c r="G628" i="3"/>
  <c r="F628" i="3"/>
  <c r="I627" i="3"/>
  <c r="G627" i="3"/>
  <c r="F627" i="3"/>
  <c r="I626" i="3"/>
  <c r="G626" i="3"/>
  <c r="F626" i="3"/>
  <c r="I625" i="3"/>
  <c r="G625" i="3"/>
  <c r="F625" i="3"/>
  <c r="I624" i="3"/>
  <c r="G624" i="3"/>
  <c r="F624" i="3"/>
  <c r="I623" i="3"/>
  <c r="G623" i="3"/>
  <c r="F623" i="3"/>
  <c r="I622" i="3"/>
  <c r="G622" i="3"/>
  <c r="F622" i="3"/>
  <c r="I621" i="3"/>
  <c r="G621" i="3"/>
  <c r="F621" i="3"/>
  <c r="I620" i="3"/>
  <c r="G620" i="3"/>
  <c r="F620" i="3"/>
  <c r="I619" i="3"/>
  <c r="G619" i="3"/>
  <c r="F619" i="3"/>
  <c r="I618" i="3"/>
  <c r="G618" i="3"/>
  <c r="F618" i="3"/>
  <c r="I617" i="3"/>
  <c r="G617" i="3"/>
  <c r="F617" i="3"/>
  <c r="I616" i="3"/>
  <c r="G616" i="3"/>
  <c r="F616" i="3"/>
  <c r="I615" i="3"/>
  <c r="G615" i="3"/>
  <c r="F615" i="3"/>
  <c r="I614" i="3"/>
  <c r="G614" i="3"/>
  <c r="F614" i="3"/>
  <c r="I613" i="3"/>
  <c r="G613" i="3"/>
  <c r="F613" i="3"/>
  <c r="I612" i="3"/>
  <c r="G612" i="3"/>
  <c r="F612" i="3"/>
  <c r="I611" i="3"/>
  <c r="G611" i="3"/>
  <c r="F611" i="3"/>
  <c r="I610" i="3"/>
  <c r="G610" i="3"/>
  <c r="F610" i="3"/>
  <c r="I609" i="3"/>
  <c r="G609" i="3"/>
  <c r="F609" i="3"/>
  <c r="I608" i="3"/>
  <c r="G608" i="3"/>
  <c r="F608" i="3"/>
  <c r="I607" i="3"/>
  <c r="G607" i="3"/>
  <c r="F607" i="3"/>
  <c r="I606" i="3"/>
  <c r="G606" i="3"/>
  <c r="F606" i="3"/>
  <c r="I605" i="3"/>
  <c r="G605" i="3"/>
  <c r="F605" i="3"/>
  <c r="I604" i="3"/>
  <c r="G604" i="3"/>
  <c r="F604" i="3"/>
  <c r="I603" i="3"/>
  <c r="G603" i="3"/>
  <c r="F603" i="3"/>
  <c r="I602" i="3"/>
  <c r="G602" i="3"/>
  <c r="F602" i="3"/>
  <c r="I601" i="3"/>
  <c r="G601" i="3"/>
  <c r="F601" i="3"/>
  <c r="I600" i="3"/>
  <c r="G600" i="3"/>
  <c r="F600" i="3"/>
  <c r="I599" i="3"/>
  <c r="G599" i="3"/>
  <c r="F599" i="3"/>
  <c r="I598" i="3"/>
  <c r="G598" i="3"/>
  <c r="F598" i="3"/>
  <c r="I597" i="3"/>
  <c r="G597" i="3"/>
  <c r="F597" i="3"/>
  <c r="I596" i="3"/>
  <c r="G596" i="3"/>
  <c r="F596" i="3"/>
  <c r="I595" i="3"/>
  <c r="G595" i="3"/>
  <c r="F595" i="3"/>
  <c r="I594" i="3"/>
  <c r="G594" i="3"/>
  <c r="F594" i="3"/>
  <c r="I593" i="3"/>
  <c r="G593" i="3"/>
  <c r="F593" i="3"/>
  <c r="I592" i="3"/>
  <c r="G592" i="3"/>
  <c r="F592" i="3"/>
  <c r="I591" i="3"/>
  <c r="G591" i="3"/>
  <c r="F591" i="3"/>
  <c r="I590" i="3"/>
  <c r="G590" i="3"/>
  <c r="F590" i="3"/>
  <c r="I589" i="3"/>
  <c r="G589" i="3"/>
  <c r="F589" i="3"/>
  <c r="I588" i="3"/>
  <c r="G588" i="3"/>
  <c r="F588" i="3"/>
  <c r="I587" i="3"/>
  <c r="G587" i="3"/>
  <c r="F587" i="3"/>
  <c r="I586" i="3"/>
  <c r="G586" i="3"/>
  <c r="F586" i="3"/>
  <c r="I585" i="3"/>
  <c r="G585" i="3"/>
  <c r="F585" i="3"/>
  <c r="I584" i="3"/>
  <c r="G584" i="3"/>
  <c r="F584" i="3"/>
  <c r="I583" i="3"/>
  <c r="G583" i="3"/>
  <c r="F583" i="3"/>
  <c r="I582" i="3"/>
  <c r="G582" i="3"/>
  <c r="F582" i="3"/>
  <c r="I581" i="3"/>
  <c r="G581" i="3"/>
  <c r="F581" i="3"/>
  <c r="I580" i="3"/>
  <c r="G580" i="3"/>
  <c r="F580" i="3"/>
  <c r="I579" i="3"/>
  <c r="G579" i="3"/>
  <c r="F579" i="3"/>
  <c r="I578" i="3"/>
  <c r="G578" i="3"/>
  <c r="F578" i="3"/>
  <c r="I577" i="3"/>
  <c r="G577" i="3"/>
  <c r="F577" i="3"/>
  <c r="I576" i="3"/>
  <c r="G576" i="3"/>
  <c r="F576" i="3"/>
  <c r="I575" i="3"/>
  <c r="G575" i="3"/>
  <c r="F575" i="3"/>
  <c r="I574" i="3"/>
  <c r="G574" i="3"/>
  <c r="F574" i="3"/>
  <c r="I573" i="3"/>
  <c r="G573" i="3"/>
  <c r="F573" i="3"/>
  <c r="I572" i="3"/>
  <c r="G572" i="3"/>
  <c r="F572" i="3"/>
  <c r="I571" i="3"/>
  <c r="G571" i="3"/>
  <c r="F571" i="3"/>
  <c r="I570" i="3"/>
  <c r="G570" i="3"/>
  <c r="F570" i="3"/>
  <c r="I569" i="3"/>
  <c r="G569" i="3"/>
  <c r="F569" i="3"/>
  <c r="I568" i="3"/>
  <c r="G568" i="3"/>
  <c r="F568" i="3"/>
  <c r="I567" i="3"/>
  <c r="G567" i="3"/>
  <c r="F567" i="3"/>
  <c r="I566" i="3"/>
  <c r="G566" i="3"/>
  <c r="F566" i="3"/>
  <c r="I565" i="3"/>
  <c r="G565" i="3"/>
  <c r="F565" i="3"/>
  <c r="I564" i="3"/>
  <c r="G564" i="3"/>
  <c r="F564" i="3"/>
  <c r="I563" i="3"/>
  <c r="G563" i="3"/>
  <c r="F563" i="3"/>
  <c r="I562" i="3"/>
  <c r="G562" i="3"/>
  <c r="F562" i="3"/>
  <c r="I561" i="3"/>
  <c r="G561" i="3"/>
  <c r="F561" i="3"/>
  <c r="I560" i="3"/>
  <c r="G560" i="3"/>
  <c r="F560" i="3"/>
  <c r="I559" i="3"/>
  <c r="G559" i="3"/>
  <c r="F559" i="3"/>
  <c r="I558" i="3"/>
  <c r="G558" i="3"/>
  <c r="F558" i="3"/>
  <c r="I557" i="3"/>
  <c r="G557" i="3"/>
  <c r="F557" i="3"/>
  <c r="I556" i="3"/>
  <c r="G556" i="3"/>
  <c r="F556" i="3"/>
  <c r="I555" i="3"/>
  <c r="G555" i="3"/>
  <c r="F555" i="3"/>
  <c r="I554" i="3"/>
  <c r="G554" i="3"/>
  <c r="F554" i="3"/>
  <c r="I553" i="3"/>
  <c r="G553" i="3"/>
  <c r="F553" i="3"/>
  <c r="I552" i="3"/>
  <c r="G552" i="3"/>
  <c r="F552" i="3"/>
  <c r="I551" i="3"/>
  <c r="G551" i="3"/>
  <c r="F551" i="3"/>
  <c r="I550" i="3"/>
  <c r="G550" i="3"/>
  <c r="F550" i="3"/>
  <c r="I549" i="3"/>
  <c r="G549" i="3"/>
  <c r="F549" i="3"/>
  <c r="I548" i="3"/>
  <c r="G548" i="3"/>
  <c r="F548" i="3"/>
  <c r="I547" i="3"/>
  <c r="G547" i="3"/>
  <c r="F547" i="3"/>
  <c r="I546" i="3"/>
  <c r="G546" i="3"/>
  <c r="F546" i="3"/>
  <c r="I545" i="3"/>
  <c r="G545" i="3"/>
  <c r="F545" i="3"/>
  <c r="I544" i="3"/>
  <c r="G544" i="3"/>
  <c r="F544" i="3"/>
  <c r="I543" i="3"/>
  <c r="G543" i="3"/>
  <c r="F543" i="3"/>
  <c r="I542" i="3"/>
  <c r="G542" i="3"/>
  <c r="F542" i="3"/>
  <c r="I541" i="3"/>
  <c r="G541" i="3"/>
  <c r="F541" i="3"/>
  <c r="I540" i="3"/>
  <c r="G540" i="3"/>
  <c r="F540" i="3"/>
  <c r="I539" i="3"/>
  <c r="G539" i="3"/>
  <c r="F539" i="3"/>
  <c r="I538" i="3"/>
  <c r="G538" i="3"/>
  <c r="F538" i="3"/>
  <c r="I537" i="3"/>
  <c r="G537" i="3"/>
  <c r="F537" i="3"/>
  <c r="I536" i="3"/>
  <c r="G536" i="3"/>
  <c r="F536" i="3"/>
  <c r="I535" i="3"/>
  <c r="G535" i="3"/>
  <c r="F535" i="3"/>
  <c r="I534" i="3"/>
  <c r="G534" i="3"/>
  <c r="F534" i="3"/>
  <c r="I533" i="3"/>
  <c r="G533" i="3"/>
  <c r="F533" i="3"/>
  <c r="I532" i="3"/>
  <c r="G532" i="3"/>
  <c r="F532" i="3"/>
  <c r="I531" i="3"/>
  <c r="G531" i="3"/>
  <c r="F531" i="3"/>
  <c r="I530" i="3"/>
  <c r="G530" i="3"/>
  <c r="F530" i="3"/>
  <c r="I529" i="3"/>
  <c r="G529" i="3"/>
  <c r="F529" i="3"/>
  <c r="I528" i="3"/>
  <c r="G528" i="3"/>
  <c r="F528" i="3"/>
  <c r="I527" i="3"/>
  <c r="G527" i="3"/>
  <c r="F527" i="3"/>
  <c r="I526" i="3"/>
  <c r="G526" i="3"/>
  <c r="F526" i="3"/>
  <c r="I525" i="3"/>
  <c r="G525" i="3"/>
  <c r="F525" i="3"/>
  <c r="I524" i="3"/>
  <c r="G524" i="3"/>
  <c r="F524" i="3"/>
  <c r="I523" i="3"/>
  <c r="G523" i="3"/>
  <c r="F523" i="3"/>
  <c r="I522" i="3"/>
  <c r="G522" i="3"/>
  <c r="F522" i="3"/>
  <c r="I521" i="3"/>
  <c r="G521" i="3"/>
  <c r="F521" i="3"/>
  <c r="I520" i="3"/>
  <c r="G520" i="3"/>
  <c r="F520" i="3"/>
  <c r="I519" i="3"/>
  <c r="G519" i="3"/>
  <c r="F519" i="3"/>
  <c r="I518" i="3"/>
  <c r="G518" i="3"/>
  <c r="F518" i="3"/>
  <c r="I517" i="3"/>
  <c r="G517" i="3"/>
  <c r="F517" i="3"/>
  <c r="I516" i="3"/>
  <c r="G516" i="3"/>
  <c r="F516" i="3"/>
  <c r="I515" i="3"/>
  <c r="G515" i="3"/>
  <c r="F515" i="3"/>
  <c r="I514" i="3"/>
  <c r="G514" i="3"/>
  <c r="F514" i="3"/>
  <c r="I513" i="3"/>
  <c r="G513" i="3"/>
  <c r="F513" i="3"/>
  <c r="I512" i="3"/>
  <c r="G512" i="3"/>
  <c r="F512" i="3"/>
  <c r="I511" i="3"/>
  <c r="G511" i="3"/>
  <c r="F511" i="3"/>
  <c r="I510" i="3"/>
  <c r="G510" i="3"/>
  <c r="F510" i="3"/>
  <c r="I509" i="3"/>
  <c r="G509" i="3"/>
  <c r="F509" i="3"/>
  <c r="I508" i="3"/>
  <c r="G508" i="3"/>
  <c r="F508" i="3"/>
  <c r="I507" i="3"/>
  <c r="G507" i="3"/>
  <c r="F507" i="3"/>
  <c r="I506" i="3"/>
  <c r="G506" i="3"/>
  <c r="F506" i="3"/>
  <c r="I505" i="3"/>
  <c r="G505" i="3"/>
  <c r="F505" i="3"/>
  <c r="I504" i="3"/>
  <c r="G504" i="3"/>
  <c r="F504" i="3"/>
  <c r="I503" i="3"/>
  <c r="G503" i="3"/>
  <c r="F503" i="3"/>
  <c r="I502" i="3"/>
  <c r="G502" i="3"/>
  <c r="F502" i="3"/>
  <c r="I501" i="3"/>
  <c r="G501" i="3"/>
  <c r="F501" i="3"/>
  <c r="I500" i="3"/>
  <c r="G500" i="3"/>
  <c r="F500" i="3"/>
  <c r="I499" i="3"/>
  <c r="G499" i="3"/>
  <c r="F499" i="3"/>
  <c r="I498" i="3"/>
  <c r="G498" i="3"/>
  <c r="F498" i="3"/>
  <c r="I497" i="3"/>
  <c r="G497" i="3"/>
  <c r="F497" i="3"/>
  <c r="I496" i="3"/>
  <c r="G496" i="3"/>
  <c r="F496" i="3"/>
  <c r="I495" i="3"/>
  <c r="G495" i="3"/>
  <c r="F495" i="3"/>
  <c r="I494" i="3"/>
  <c r="G494" i="3"/>
  <c r="F494" i="3"/>
  <c r="I493" i="3"/>
  <c r="G493" i="3"/>
  <c r="F493" i="3"/>
  <c r="I492" i="3"/>
  <c r="G492" i="3"/>
  <c r="F492" i="3"/>
  <c r="I491" i="3"/>
  <c r="G491" i="3"/>
  <c r="F491" i="3"/>
  <c r="I490" i="3"/>
  <c r="G490" i="3"/>
  <c r="F490" i="3"/>
  <c r="I489" i="3"/>
  <c r="G489" i="3"/>
  <c r="F489" i="3"/>
  <c r="I488" i="3"/>
  <c r="G488" i="3"/>
  <c r="F488" i="3"/>
  <c r="I487" i="3"/>
  <c r="G487" i="3"/>
  <c r="F487" i="3"/>
  <c r="I486" i="3"/>
  <c r="G486" i="3"/>
  <c r="F486" i="3"/>
  <c r="I485" i="3"/>
  <c r="G485" i="3"/>
  <c r="F485" i="3"/>
  <c r="I484" i="3"/>
  <c r="G484" i="3"/>
  <c r="F484" i="3"/>
  <c r="I483" i="3"/>
  <c r="G483" i="3"/>
  <c r="F483" i="3"/>
  <c r="I482" i="3"/>
  <c r="G482" i="3"/>
  <c r="F482" i="3"/>
  <c r="I481" i="3"/>
  <c r="G481" i="3"/>
  <c r="F481" i="3"/>
  <c r="I480" i="3"/>
  <c r="G480" i="3"/>
  <c r="F480" i="3"/>
  <c r="I479" i="3"/>
  <c r="G479" i="3"/>
  <c r="F479" i="3"/>
  <c r="I478" i="3"/>
  <c r="G478" i="3"/>
  <c r="F478" i="3"/>
  <c r="I477" i="3"/>
  <c r="G477" i="3"/>
  <c r="F477" i="3"/>
  <c r="I476" i="3"/>
  <c r="G476" i="3"/>
  <c r="F476" i="3"/>
  <c r="I475" i="3"/>
  <c r="G475" i="3"/>
  <c r="F475" i="3"/>
  <c r="I474" i="3"/>
  <c r="G474" i="3"/>
  <c r="F474" i="3"/>
  <c r="I473" i="3"/>
  <c r="G473" i="3"/>
  <c r="F473" i="3"/>
  <c r="I472" i="3"/>
  <c r="G472" i="3"/>
  <c r="F472" i="3"/>
  <c r="I471" i="3"/>
  <c r="G471" i="3"/>
  <c r="F471" i="3"/>
  <c r="I470" i="3"/>
  <c r="G470" i="3"/>
  <c r="F470" i="3"/>
  <c r="I469" i="3"/>
  <c r="G469" i="3"/>
  <c r="F469" i="3"/>
  <c r="I468" i="3"/>
  <c r="G468" i="3"/>
  <c r="F468" i="3"/>
  <c r="I467" i="3"/>
  <c r="G467" i="3"/>
  <c r="F467" i="3"/>
  <c r="I466" i="3"/>
  <c r="G466" i="3"/>
  <c r="F466" i="3"/>
  <c r="I465" i="3"/>
  <c r="G465" i="3"/>
  <c r="F465" i="3"/>
  <c r="I464" i="3"/>
  <c r="G464" i="3"/>
  <c r="F464" i="3"/>
  <c r="I463" i="3"/>
  <c r="G463" i="3"/>
  <c r="F463" i="3"/>
  <c r="I462" i="3"/>
  <c r="G462" i="3"/>
  <c r="F462" i="3"/>
  <c r="I461" i="3"/>
  <c r="G461" i="3"/>
  <c r="F461" i="3"/>
  <c r="I460" i="3"/>
  <c r="G460" i="3"/>
  <c r="F460" i="3"/>
  <c r="I459" i="3"/>
  <c r="G459" i="3"/>
  <c r="F459" i="3"/>
  <c r="I458" i="3"/>
  <c r="G458" i="3"/>
  <c r="F458" i="3"/>
  <c r="I457" i="3"/>
  <c r="G457" i="3"/>
  <c r="F457" i="3"/>
  <c r="I456" i="3"/>
  <c r="G456" i="3"/>
  <c r="F456" i="3"/>
  <c r="I455" i="3"/>
  <c r="G455" i="3"/>
  <c r="F455" i="3"/>
  <c r="I454" i="3"/>
  <c r="G454" i="3"/>
  <c r="F454" i="3"/>
  <c r="I453" i="3"/>
  <c r="G453" i="3"/>
  <c r="F453" i="3"/>
  <c r="I452" i="3"/>
  <c r="G452" i="3"/>
  <c r="F452" i="3"/>
  <c r="I451" i="3"/>
  <c r="G451" i="3"/>
  <c r="F451" i="3"/>
  <c r="I450" i="3"/>
  <c r="G450" i="3"/>
  <c r="F450" i="3"/>
  <c r="I449" i="3"/>
  <c r="G449" i="3"/>
  <c r="F449" i="3"/>
  <c r="I448" i="3"/>
  <c r="G448" i="3"/>
  <c r="F448" i="3"/>
  <c r="I447" i="3"/>
  <c r="G447" i="3"/>
  <c r="F447" i="3"/>
  <c r="I446" i="3"/>
  <c r="G446" i="3"/>
  <c r="F446" i="3"/>
  <c r="I445" i="3"/>
  <c r="G445" i="3"/>
  <c r="F445" i="3"/>
  <c r="I444" i="3"/>
  <c r="G444" i="3"/>
  <c r="F444" i="3"/>
  <c r="I443" i="3"/>
  <c r="G443" i="3"/>
  <c r="F443" i="3"/>
  <c r="I442" i="3"/>
  <c r="G442" i="3"/>
  <c r="F442" i="3"/>
  <c r="I441" i="3"/>
  <c r="G441" i="3"/>
  <c r="F441" i="3"/>
  <c r="I440" i="3"/>
  <c r="G440" i="3"/>
  <c r="F440" i="3"/>
  <c r="I439" i="3"/>
  <c r="G439" i="3"/>
  <c r="F439" i="3"/>
  <c r="I438" i="3"/>
  <c r="G438" i="3"/>
  <c r="F438" i="3"/>
  <c r="I437" i="3"/>
  <c r="G437" i="3"/>
  <c r="F437" i="3"/>
  <c r="I436" i="3"/>
  <c r="G436" i="3"/>
  <c r="F436" i="3"/>
  <c r="I435" i="3"/>
  <c r="G435" i="3"/>
  <c r="F435" i="3"/>
  <c r="I434" i="3"/>
  <c r="G434" i="3"/>
  <c r="F434" i="3"/>
  <c r="I433" i="3"/>
  <c r="G433" i="3"/>
  <c r="F433" i="3"/>
  <c r="I432" i="3"/>
  <c r="G432" i="3"/>
  <c r="F432" i="3"/>
  <c r="I431" i="3"/>
  <c r="G431" i="3"/>
  <c r="F431" i="3"/>
  <c r="I430" i="3"/>
  <c r="G430" i="3"/>
  <c r="F430" i="3"/>
  <c r="I429" i="3"/>
  <c r="G429" i="3"/>
  <c r="F429" i="3"/>
  <c r="I428" i="3"/>
  <c r="G428" i="3"/>
  <c r="F428" i="3"/>
  <c r="I427" i="3"/>
  <c r="G427" i="3"/>
  <c r="F427" i="3"/>
  <c r="I426" i="3"/>
  <c r="G426" i="3"/>
  <c r="F426" i="3"/>
  <c r="I425" i="3"/>
  <c r="G425" i="3"/>
  <c r="F425" i="3"/>
  <c r="I424" i="3"/>
  <c r="G424" i="3"/>
  <c r="F424" i="3"/>
  <c r="I423" i="3"/>
  <c r="G423" i="3"/>
  <c r="F423" i="3"/>
  <c r="I422" i="3"/>
  <c r="G422" i="3"/>
  <c r="F422" i="3"/>
  <c r="I421" i="3"/>
  <c r="G421" i="3"/>
  <c r="F421" i="3"/>
  <c r="I420" i="3"/>
  <c r="G420" i="3"/>
  <c r="F420" i="3"/>
  <c r="I419" i="3"/>
  <c r="G419" i="3"/>
  <c r="F419" i="3"/>
  <c r="I418" i="3"/>
  <c r="G418" i="3"/>
  <c r="F418" i="3"/>
  <c r="I417" i="3"/>
  <c r="G417" i="3"/>
  <c r="F417" i="3"/>
  <c r="I416" i="3"/>
  <c r="G416" i="3"/>
  <c r="F416" i="3"/>
  <c r="I415" i="3"/>
  <c r="G415" i="3"/>
  <c r="F415" i="3"/>
  <c r="I414" i="3"/>
  <c r="G414" i="3"/>
  <c r="F414" i="3"/>
  <c r="I413" i="3"/>
  <c r="G413" i="3"/>
  <c r="F413" i="3"/>
  <c r="I412" i="3"/>
  <c r="G412" i="3"/>
  <c r="F412" i="3"/>
  <c r="I411" i="3"/>
  <c r="G411" i="3"/>
  <c r="F411" i="3"/>
  <c r="I410" i="3"/>
  <c r="G410" i="3"/>
  <c r="F410" i="3"/>
  <c r="I409" i="3"/>
  <c r="G409" i="3"/>
  <c r="F409" i="3"/>
  <c r="I408" i="3"/>
  <c r="G408" i="3"/>
  <c r="F408" i="3"/>
  <c r="I407" i="3"/>
  <c r="G407" i="3"/>
  <c r="F407" i="3"/>
  <c r="I406" i="3"/>
  <c r="G406" i="3"/>
  <c r="F406" i="3"/>
  <c r="I405" i="3"/>
  <c r="G405" i="3"/>
  <c r="F405" i="3"/>
  <c r="I404" i="3"/>
  <c r="G404" i="3"/>
  <c r="F404" i="3"/>
  <c r="I403" i="3"/>
  <c r="G403" i="3"/>
  <c r="F403" i="3"/>
  <c r="I402" i="3"/>
  <c r="G402" i="3"/>
  <c r="F402" i="3"/>
  <c r="I401" i="3"/>
  <c r="G401" i="3"/>
  <c r="F401" i="3"/>
  <c r="I400" i="3"/>
  <c r="G400" i="3"/>
  <c r="F400" i="3"/>
  <c r="I399" i="3"/>
  <c r="G399" i="3"/>
  <c r="F399" i="3"/>
  <c r="I398" i="3"/>
  <c r="G398" i="3"/>
  <c r="F398" i="3"/>
  <c r="I397" i="3"/>
  <c r="G397" i="3"/>
  <c r="F397" i="3"/>
  <c r="I396" i="3"/>
  <c r="G396" i="3"/>
  <c r="F396" i="3"/>
  <c r="I395" i="3"/>
  <c r="G395" i="3"/>
  <c r="F395" i="3"/>
  <c r="I394" i="3"/>
  <c r="G394" i="3"/>
  <c r="F394" i="3"/>
  <c r="I393" i="3"/>
  <c r="G393" i="3"/>
  <c r="F393" i="3"/>
  <c r="I392" i="3"/>
  <c r="G392" i="3"/>
  <c r="F392" i="3"/>
  <c r="I391" i="3"/>
  <c r="G391" i="3"/>
  <c r="F391" i="3"/>
  <c r="I390" i="3"/>
  <c r="G390" i="3"/>
  <c r="F390" i="3"/>
  <c r="I389" i="3"/>
  <c r="G389" i="3"/>
  <c r="F389" i="3"/>
  <c r="I388" i="3"/>
  <c r="G388" i="3"/>
  <c r="F388" i="3"/>
  <c r="I387" i="3"/>
  <c r="G387" i="3"/>
  <c r="F387" i="3"/>
  <c r="I386" i="3"/>
  <c r="G386" i="3"/>
  <c r="F386" i="3"/>
  <c r="I385" i="3"/>
  <c r="G385" i="3"/>
  <c r="F385" i="3"/>
  <c r="I384" i="3"/>
  <c r="G384" i="3"/>
  <c r="F384" i="3"/>
  <c r="I383" i="3"/>
  <c r="G383" i="3"/>
  <c r="F383" i="3"/>
  <c r="I382" i="3"/>
  <c r="G382" i="3"/>
  <c r="F382" i="3"/>
  <c r="I381" i="3"/>
  <c r="G381" i="3"/>
  <c r="F381" i="3"/>
  <c r="I380" i="3"/>
  <c r="G380" i="3"/>
  <c r="F380" i="3"/>
  <c r="I379" i="3"/>
  <c r="G379" i="3"/>
  <c r="F379" i="3"/>
  <c r="I378" i="3"/>
  <c r="G378" i="3"/>
  <c r="F378" i="3"/>
  <c r="I377" i="3"/>
  <c r="G377" i="3"/>
  <c r="F377" i="3"/>
  <c r="I376" i="3"/>
  <c r="G376" i="3"/>
  <c r="F376" i="3"/>
  <c r="I375" i="3"/>
  <c r="G375" i="3"/>
  <c r="F375" i="3"/>
  <c r="I374" i="3"/>
  <c r="G374" i="3"/>
  <c r="F374" i="3"/>
  <c r="I373" i="3"/>
  <c r="G373" i="3"/>
  <c r="F373" i="3"/>
  <c r="I372" i="3"/>
  <c r="G372" i="3"/>
  <c r="F372" i="3"/>
  <c r="I371" i="3"/>
  <c r="G371" i="3"/>
  <c r="F371" i="3"/>
  <c r="I370" i="3"/>
  <c r="G370" i="3"/>
  <c r="F370" i="3"/>
  <c r="I369" i="3"/>
  <c r="G369" i="3"/>
  <c r="F369" i="3"/>
  <c r="I368" i="3"/>
  <c r="G368" i="3"/>
  <c r="F368" i="3"/>
  <c r="I367" i="3"/>
  <c r="G367" i="3"/>
  <c r="F367" i="3"/>
  <c r="I366" i="3"/>
  <c r="G366" i="3"/>
  <c r="F366" i="3"/>
  <c r="I365" i="3"/>
  <c r="G365" i="3"/>
  <c r="F365" i="3"/>
  <c r="I364" i="3"/>
  <c r="G364" i="3"/>
  <c r="F364" i="3"/>
  <c r="I363" i="3"/>
  <c r="G363" i="3"/>
  <c r="F363" i="3"/>
  <c r="I362" i="3"/>
  <c r="G362" i="3"/>
  <c r="F362" i="3"/>
  <c r="I361" i="3"/>
  <c r="G361" i="3"/>
  <c r="F361" i="3"/>
  <c r="I360" i="3"/>
  <c r="G360" i="3"/>
  <c r="F360" i="3"/>
  <c r="I359" i="3"/>
  <c r="G359" i="3"/>
  <c r="F359" i="3"/>
  <c r="I358" i="3"/>
  <c r="G358" i="3"/>
  <c r="F358" i="3"/>
  <c r="I357" i="3"/>
  <c r="G357" i="3"/>
  <c r="F357" i="3"/>
  <c r="I356" i="3"/>
  <c r="G356" i="3"/>
  <c r="F356" i="3"/>
  <c r="I355" i="3"/>
  <c r="G355" i="3"/>
  <c r="F355" i="3"/>
  <c r="I354" i="3"/>
  <c r="G354" i="3"/>
  <c r="F354" i="3"/>
  <c r="I353" i="3"/>
  <c r="G353" i="3"/>
  <c r="F353" i="3"/>
  <c r="I352" i="3"/>
  <c r="G352" i="3"/>
  <c r="F352" i="3"/>
  <c r="I351" i="3"/>
  <c r="G351" i="3"/>
  <c r="F351" i="3"/>
  <c r="I350" i="3"/>
  <c r="G350" i="3"/>
  <c r="F350" i="3"/>
  <c r="I349" i="3"/>
  <c r="G349" i="3"/>
  <c r="F349" i="3"/>
  <c r="I348" i="3"/>
  <c r="G348" i="3"/>
  <c r="F348" i="3"/>
  <c r="I347" i="3"/>
  <c r="G347" i="3"/>
  <c r="F347" i="3"/>
  <c r="I346" i="3"/>
  <c r="G346" i="3"/>
  <c r="F346" i="3"/>
  <c r="I345" i="3"/>
  <c r="G345" i="3"/>
  <c r="F345" i="3"/>
  <c r="I344" i="3"/>
  <c r="G344" i="3"/>
  <c r="F344" i="3"/>
  <c r="I343" i="3"/>
  <c r="G343" i="3"/>
  <c r="F343" i="3"/>
  <c r="I342" i="3"/>
  <c r="G342" i="3"/>
  <c r="F342" i="3"/>
  <c r="I341" i="3"/>
  <c r="G341" i="3"/>
  <c r="F341" i="3"/>
  <c r="I340" i="3"/>
  <c r="G340" i="3"/>
  <c r="F340" i="3"/>
  <c r="I339" i="3"/>
  <c r="G339" i="3"/>
  <c r="F339" i="3"/>
  <c r="I338" i="3"/>
  <c r="G338" i="3"/>
  <c r="F338" i="3"/>
  <c r="I337" i="3"/>
  <c r="G337" i="3"/>
  <c r="F337" i="3"/>
  <c r="I336" i="3"/>
  <c r="G336" i="3"/>
  <c r="F336" i="3"/>
  <c r="I335" i="3"/>
  <c r="G335" i="3"/>
  <c r="F335" i="3"/>
  <c r="I334" i="3"/>
  <c r="G334" i="3"/>
  <c r="F334" i="3"/>
  <c r="I333" i="3"/>
  <c r="G333" i="3"/>
  <c r="F333" i="3"/>
  <c r="I332" i="3"/>
  <c r="G332" i="3"/>
  <c r="F332" i="3"/>
  <c r="I331" i="3"/>
  <c r="G331" i="3"/>
  <c r="F331" i="3"/>
  <c r="I330" i="3"/>
  <c r="G330" i="3"/>
  <c r="F330" i="3"/>
  <c r="I329" i="3"/>
  <c r="G329" i="3"/>
  <c r="F329" i="3"/>
  <c r="I328" i="3"/>
  <c r="G328" i="3"/>
  <c r="F328" i="3"/>
  <c r="I327" i="3"/>
  <c r="G327" i="3"/>
  <c r="F327" i="3"/>
  <c r="I326" i="3"/>
  <c r="G326" i="3"/>
  <c r="F326" i="3"/>
  <c r="I325" i="3"/>
  <c r="G325" i="3"/>
  <c r="F325" i="3"/>
  <c r="I324" i="3"/>
  <c r="G324" i="3"/>
  <c r="F324" i="3"/>
  <c r="I323" i="3"/>
  <c r="G323" i="3"/>
  <c r="F323" i="3"/>
  <c r="I322" i="3"/>
  <c r="G322" i="3"/>
  <c r="F322" i="3"/>
  <c r="I321" i="3"/>
  <c r="G321" i="3"/>
  <c r="F321" i="3"/>
  <c r="I320" i="3"/>
  <c r="G320" i="3"/>
  <c r="F320" i="3"/>
  <c r="I319" i="3"/>
  <c r="G319" i="3"/>
  <c r="F319" i="3"/>
  <c r="I318" i="3"/>
  <c r="G318" i="3"/>
  <c r="F318" i="3"/>
  <c r="I317" i="3"/>
  <c r="G317" i="3"/>
  <c r="F317" i="3"/>
  <c r="I316" i="3"/>
  <c r="G316" i="3"/>
  <c r="F316" i="3"/>
  <c r="I315" i="3"/>
  <c r="G315" i="3"/>
  <c r="F315" i="3"/>
  <c r="I314" i="3"/>
  <c r="G314" i="3"/>
  <c r="F314" i="3"/>
  <c r="I313" i="3"/>
  <c r="G313" i="3"/>
  <c r="F313" i="3"/>
  <c r="I312" i="3"/>
  <c r="G312" i="3"/>
  <c r="F312" i="3"/>
  <c r="I311" i="3"/>
  <c r="G311" i="3"/>
  <c r="F311" i="3"/>
  <c r="I310" i="3"/>
  <c r="G310" i="3"/>
  <c r="F310" i="3"/>
  <c r="I309" i="3"/>
  <c r="G309" i="3"/>
  <c r="F309" i="3"/>
  <c r="I308" i="3"/>
  <c r="G308" i="3"/>
  <c r="F308" i="3"/>
  <c r="I307" i="3"/>
  <c r="G307" i="3"/>
  <c r="F307" i="3"/>
  <c r="I306" i="3"/>
  <c r="G306" i="3"/>
  <c r="F306" i="3"/>
  <c r="I305" i="3"/>
  <c r="G305" i="3"/>
  <c r="F305" i="3"/>
  <c r="I304" i="3"/>
  <c r="G304" i="3"/>
  <c r="F304" i="3"/>
  <c r="I303" i="3"/>
  <c r="G303" i="3"/>
  <c r="F303" i="3"/>
  <c r="I302" i="3"/>
  <c r="G302" i="3"/>
  <c r="F302" i="3"/>
  <c r="I301" i="3"/>
  <c r="G301" i="3"/>
  <c r="F301" i="3"/>
  <c r="I300" i="3"/>
  <c r="G300" i="3"/>
  <c r="F300" i="3"/>
  <c r="I299" i="3"/>
  <c r="G299" i="3"/>
  <c r="F299" i="3"/>
  <c r="I298" i="3"/>
  <c r="G298" i="3"/>
  <c r="F298" i="3"/>
  <c r="I297" i="3"/>
  <c r="G297" i="3"/>
  <c r="F297" i="3"/>
  <c r="I296" i="3"/>
  <c r="G296" i="3"/>
  <c r="F296" i="3"/>
  <c r="I295" i="3"/>
  <c r="G295" i="3"/>
  <c r="F295" i="3"/>
  <c r="I294" i="3"/>
  <c r="G294" i="3"/>
  <c r="F294" i="3"/>
  <c r="I293" i="3"/>
  <c r="G293" i="3"/>
  <c r="F293" i="3"/>
  <c r="I292" i="3"/>
  <c r="G292" i="3"/>
  <c r="F292" i="3"/>
  <c r="I291" i="3"/>
  <c r="G291" i="3"/>
  <c r="F291" i="3"/>
  <c r="I290" i="3"/>
  <c r="G290" i="3"/>
  <c r="F290" i="3"/>
  <c r="I289" i="3"/>
  <c r="G289" i="3"/>
  <c r="F289" i="3"/>
  <c r="I288" i="3"/>
  <c r="G288" i="3"/>
  <c r="F288" i="3"/>
  <c r="I287" i="3"/>
  <c r="G287" i="3"/>
  <c r="F287" i="3"/>
  <c r="I286" i="3"/>
  <c r="G286" i="3"/>
  <c r="F286" i="3"/>
  <c r="I285" i="3"/>
  <c r="G285" i="3"/>
  <c r="F285" i="3"/>
  <c r="I284" i="3"/>
  <c r="G284" i="3"/>
  <c r="F284" i="3"/>
  <c r="I283" i="3"/>
  <c r="G283" i="3"/>
  <c r="F283" i="3"/>
  <c r="I282" i="3"/>
  <c r="G282" i="3"/>
  <c r="F282" i="3"/>
  <c r="I281" i="3"/>
  <c r="G281" i="3"/>
  <c r="F281" i="3"/>
  <c r="I280" i="3"/>
  <c r="G280" i="3"/>
  <c r="F280" i="3"/>
  <c r="I279" i="3"/>
  <c r="G279" i="3"/>
  <c r="F279" i="3"/>
  <c r="I278" i="3"/>
  <c r="G278" i="3"/>
  <c r="F278" i="3"/>
  <c r="I277" i="3"/>
  <c r="G277" i="3"/>
  <c r="F277" i="3"/>
  <c r="I276" i="3"/>
  <c r="G276" i="3"/>
  <c r="F276" i="3"/>
  <c r="I275" i="3"/>
  <c r="G275" i="3"/>
  <c r="F275" i="3"/>
  <c r="I274" i="3"/>
  <c r="G274" i="3"/>
  <c r="F274" i="3"/>
  <c r="I273" i="3"/>
  <c r="G273" i="3"/>
  <c r="F273" i="3"/>
  <c r="I272" i="3"/>
  <c r="G272" i="3"/>
  <c r="F272" i="3"/>
  <c r="I271" i="3"/>
  <c r="G271" i="3"/>
  <c r="F271" i="3"/>
  <c r="I270" i="3"/>
  <c r="G270" i="3"/>
  <c r="F270" i="3"/>
  <c r="I269" i="3"/>
  <c r="G269" i="3"/>
  <c r="F269" i="3"/>
  <c r="I268" i="3"/>
  <c r="G268" i="3"/>
  <c r="F268" i="3"/>
  <c r="I267" i="3"/>
  <c r="G267" i="3"/>
  <c r="F267" i="3"/>
  <c r="I266" i="3"/>
  <c r="G266" i="3"/>
  <c r="F266" i="3"/>
  <c r="I265" i="3"/>
  <c r="G265" i="3"/>
  <c r="F265" i="3"/>
  <c r="I264" i="3"/>
  <c r="G264" i="3"/>
  <c r="F264" i="3"/>
  <c r="I263" i="3"/>
  <c r="G263" i="3"/>
  <c r="F263" i="3"/>
  <c r="I262" i="3"/>
  <c r="G262" i="3"/>
  <c r="F262" i="3"/>
  <c r="I261" i="3"/>
  <c r="G261" i="3"/>
  <c r="F261" i="3"/>
  <c r="I260" i="3"/>
  <c r="G260" i="3"/>
  <c r="F260" i="3"/>
  <c r="I259" i="3"/>
  <c r="G259" i="3"/>
  <c r="F259" i="3"/>
  <c r="I258" i="3"/>
  <c r="G258" i="3"/>
  <c r="F258" i="3"/>
  <c r="I257" i="3"/>
  <c r="G257" i="3"/>
  <c r="F257" i="3"/>
  <c r="I256" i="3"/>
  <c r="G256" i="3"/>
  <c r="F256" i="3"/>
  <c r="I255" i="3"/>
  <c r="G255" i="3"/>
  <c r="F255" i="3"/>
  <c r="I254" i="3"/>
  <c r="G254" i="3"/>
  <c r="F254" i="3"/>
  <c r="I253" i="3"/>
  <c r="G253" i="3"/>
  <c r="F253" i="3"/>
  <c r="I252" i="3"/>
  <c r="G252" i="3"/>
  <c r="F252" i="3"/>
  <c r="I251" i="3"/>
  <c r="G251" i="3"/>
  <c r="F251" i="3"/>
  <c r="I250" i="3"/>
  <c r="G250" i="3"/>
  <c r="F250" i="3"/>
  <c r="I249" i="3"/>
  <c r="G249" i="3"/>
  <c r="F249" i="3"/>
  <c r="I248" i="3"/>
  <c r="G248" i="3"/>
  <c r="F248" i="3"/>
  <c r="I247" i="3"/>
  <c r="G247" i="3"/>
  <c r="F247" i="3"/>
  <c r="I246" i="3"/>
  <c r="G246" i="3"/>
  <c r="F246" i="3"/>
  <c r="I245" i="3"/>
  <c r="G245" i="3"/>
  <c r="F245" i="3"/>
  <c r="I244" i="3"/>
  <c r="G244" i="3"/>
  <c r="F244" i="3"/>
  <c r="I243" i="3"/>
  <c r="G243" i="3"/>
  <c r="F243" i="3"/>
  <c r="I242" i="3"/>
  <c r="G242" i="3"/>
  <c r="F242" i="3"/>
  <c r="I241" i="3"/>
  <c r="G241" i="3"/>
  <c r="F241" i="3"/>
  <c r="I240" i="3"/>
  <c r="G240" i="3"/>
  <c r="F240" i="3"/>
  <c r="I239" i="3"/>
  <c r="G239" i="3"/>
  <c r="F239" i="3"/>
  <c r="I238" i="3"/>
  <c r="G238" i="3"/>
  <c r="F238" i="3"/>
  <c r="I237" i="3"/>
  <c r="G237" i="3"/>
  <c r="F237" i="3"/>
  <c r="I236" i="3"/>
  <c r="G236" i="3"/>
  <c r="F236" i="3"/>
  <c r="I235" i="3"/>
  <c r="G235" i="3"/>
  <c r="F235" i="3"/>
  <c r="I234" i="3"/>
  <c r="G234" i="3"/>
  <c r="F234" i="3"/>
  <c r="I233" i="3"/>
  <c r="G233" i="3"/>
  <c r="F233" i="3"/>
  <c r="I232" i="3"/>
  <c r="G232" i="3"/>
  <c r="F232" i="3"/>
  <c r="I231" i="3"/>
  <c r="G231" i="3"/>
  <c r="F231" i="3"/>
  <c r="I230" i="3"/>
  <c r="G230" i="3"/>
  <c r="F230" i="3"/>
  <c r="I229" i="3"/>
  <c r="G229" i="3"/>
  <c r="F229" i="3"/>
  <c r="I228" i="3"/>
  <c r="G228" i="3"/>
  <c r="F228" i="3"/>
  <c r="I227" i="3"/>
  <c r="G227" i="3"/>
  <c r="F227" i="3"/>
  <c r="I226" i="3"/>
  <c r="G226" i="3"/>
  <c r="F226" i="3"/>
  <c r="I225" i="3"/>
  <c r="G225" i="3"/>
  <c r="F225" i="3"/>
  <c r="I224" i="3"/>
  <c r="G224" i="3"/>
  <c r="F224" i="3"/>
  <c r="I223" i="3"/>
  <c r="G223" i="3"/>
  <c r="F223" i="3"/>
  <c r="I222" i="3"/>
  <c r="G222" i="3"/>
  <c r="F222" i="3"/>
  <c r="I221" i="3"/>
  <c r="G221" i="3"/>
  <c r="F221" i="3"/>
  <c r="I220" i="3"/>
  <c r="G220" i="3"/>
  <c r="F220" i="3"/>
  <c r="I219" i="3"/>
  <c r="G219" i="3"/>
  <c r="F219" i="3"/>
  <c r="I218" i="3"/>
  <c r="G218" i="3"/>
  <c r="F218" i="3"/>
  <c r="I217" i="3"/>
  <c r="G217" i="3"/>
  <c r="F217" i="3"/>
  <c r="I216" i="3"/>
  <c r="G216" i="3"/>
  <c r="F216" i="3"/>
  <c r="I215" i="3"/>
  <c r="G215" i="3"/>
  <c r="F215" i="3"/>
  <c r="I214" i="3"/>
  <c r="G214" i="3"/>
  <c r="F214" i="3"/>
  <c r="I213" i="3"/>
  <c r="G213" i="3"/>
  <c r="F213" i="3"/>
  <c r="I212" i="3"/>
  <c r="G212" i="3"/>
  <c r="F212" i="3"/>
  <c r="I211" i="3"/>
  <c r="G211" i="3"/>
  <c r="F211" i="3"/>
  <c r="I210" i="3"/>
  <c r="G210" i="3"/>
  <c r="F210" i="3"/>
  <c r="I209" i="3"/>
  <c r="G209" i="3"/>
  <c r="F209" i="3"/>
  <c r="I208" i="3"/>
  <c r="G208" i="3"/>
  <c r="F208" i="3"/>
  <c r="I207" i="3"/>
  <c r="G207" i="3"/>
  <c r="F207" i="3"/>
  <c r="I206" i="3"/>
  <c r="G206" i="3"/>
  <c r="F206" i="3"/>
  <c r="I205" i="3"/>
  <c r="G205" i="3"/>
  <c r="F205" i="3"/>
  <c r="I204" i="3"/>
  <c r="G204" i="3"/>
  <c r="F204" i="3"/>
  <c r="I203" i="3"/>
  <c r="G203" i="3"/>
  <c r="F203" i="3"/>
  <c r="I202" i="3"/>
  <c r="G202" i="3"/>
  <c r="F202" i="3"/>
  <c r="I201" i="3"/>
  <c r="G201" i="3"/>
  <c r="F201" i="3"/>
  <c r="I200" i="3"/>
  <c r="G200" i="3"/>
  <c r="F200" i="3"/>
  <c r="I199" i="3"/>
  <c r="G199" i="3"/>
  <c r="F199" i="3"/>
  <c r="I198" i="3"/>
  <c r="G198" i="3"/>
  <c r="F198" i="3"/>
  <c r="I197" i="3"/>
  <c r="G197" i="3"/>
  <c r="F197" i="3"/>
  <c r="I196" i="3"/>
  <c r="G196" i="3"/>
  <c r="F196" i="3"/>
  <c r="I195" i="3"/>
  <c r="G195" i="3"/>
  <c r="F195" i="3"/>
  <c r="I194" i="3"/>
  <c r="G194" i="3"/>
  <c r="F194" i="3"/>
  <c r="I193" i="3"/>
  <c r="G193" i="3"/>
  <c r="F193" i="3"/>
  <c r="I192" i="3"/>
  <c r="G192" i="3"/>
  <c r="F192" i="3"/>
  <c r="I191" i="3"/>
  <c r="G191" i="3"/>
  <c r="F191" i="3"/>
  <c r="I190" i="3"/>
  <c r="G190" i="3"/>
  <c r="F190" i="3"/>
  <c r="I189" i="3"/>
  <c r="G189" i="3"/>
  <c r="F189" i="3"/>
  <c r="I188" i="3"/>
  <c r="G188" i="3"/>
  <c r="F188" i="3"/>
  <c r="I187" i="3"/>
  <c r="G187" i="3"/>
  <c r="F187" i="3"/>
  <c r="I186" i="3"/>
  <c r="G186" i="3"/>
  <c r="F186" i="3"/>
  <c r="I185" i="3"/>
  <c r="G185" i="3"/>
  <c r="F185" i="3"/>
  <c r="I184" i="3"/>
  <c r="G184" i="3"/>
  <c r="F184" i="3"/>
  <c r="I183" i="3"/>
  <c r="G183" i="3"/>
  <c r="F183" i="3"/>
  <c r="I182" i="3"/>
  <c r="G182" i="3"/>
  <c r="F182" i="3"/>
  <c r="I181" i="3"/>
  <c r="G181" i="3"/>
  <c r="F181" i="3"/>
  <c r="I180" i="3"/>
  <c r="G180" i="3"/>
  <c r="F180" i="3"/>
  <c r="I179" i="3"/>
  <c r="G179" i="3"/>
  <c r="F179" i="3"/>
  <c r="I178" i="3"/>
  <c r="G178" i="3"/>
  <c r="F178" i="3"/>
  <c r="I177" i="3"/>
  <c r="G177" i="3"/>
  <c r="F177" i="3"/>
  <c r="I176" i="3"/>
  <c r="G176" i="3"/>
  <c r="F176" i="3"/>
  <c r="I175" i="3"/>
  <c r="G175" i="3"/>
  <c r="F175" i="3"/>
  <c r="I174" i="3"/>
  <c r="G174" i="3"/>
  <c r="F174" i="3"/>
  <c r="I173" i="3"/>
  <c r="G173" i="3"/>
  <c r="F173" i="3"/>
  <c r="I172" i="3"/>
  <c r="G172" i="3"/>
  <c r="F172" i="3"/>
  <c r="I171" i="3"/>
  <c r="G171" i="3"/>
  <c r="F171" i="3"/>
  <c r="I170" i="3"/>
  <c r="G170" i="3"/>
  <c r="F170" i="3"/>
  <c r="I169" i="3"/>
  <c r="G169" i="3"/>
  <c r="F169" i="3"/>
  <c r="I168" i="3"/>
  <c r="G168" i="3"/>
  <c r="F168" i="3"/>
  <c r="I167" i="3"/>
  <c r="G167" i="3"/>
  <c r="F167" i="3"/>
  <c r="I166" i="3"/>
  <c r="G166" i="3"/>
  <c r="F166" i="3"/>
  <c r="I165" i="3"/>
  <c r="G165" i="3"/>
  <c r="F165" i="3"/>
  <c r="I164" i="3"/>
  <c r="G164" i="3"/>
  <c r="F164" i="3"/>
  <c r="I163" i="3"/>
  <c r="G163" i="3"/>
  <c r="F163" i="3"/>
  <c r="I162" i="3"/>
  <c r="G162" i="3"/>
  <c r="F162" i="3"/>
  <c r="I161" i="3"/>
  <c r="G161" i="3"/>
  <c r="F161" i="3"/>
  <c r="I160" i="3"/>
  <c r="G160" i="3"/>
  <c r="F160" i="3"/>
  <c r="I159" i="3"/>
  <c r="G159" i="3"/>
  <c r="F159" i="3"/>
  <c r="I158" i="3"/>
  <c r="G158" i="3"/>
  <c r="F158" i="3"/>
  <c r="I157" i="3"/>
  <c r="G157" i="3"/>
  <c r="F157" i="3"/>
  <c r="I156" i="3"/>
  <c r="G156" i="3"/>
  <c r="F156" i="3"/>
  <c r="I155" i="3"/>
  <c r="G155" i="3"/>
  <c r="F155" i="3"/>
  <c r="I154" i="3"/>
  <c r="G154" i="3"/>
  <c r="F154" i="3"/>
  <c r="I153" i="3"/>
  <c r="G153" i="3"/>
  <c r="F153" i="3"/>
  <c r="I152" i="3"/>
  <c r="G152" i="3"/>
  <c r="F152" i="3"/>
  <c r="I151" i="3"/>
  <c r="G151" i="3"/>
  <c r="F151" i="3"/>
  <c r="I150" i="3"/>
  <c r="G150" i="3"/>
  <c r="F150" i="3"/>
  <c r="I149" i="3"/>
  <c r="G149" i="3"/>
  <c r="F149" i="3"/>
  <c r="I148" i="3"/>
  <c r="G148" i="3"/>
  <c r="F148" i="3"/>
  <c r="I147" i="3"/>
  <c r="G147" i="3"/>
  <c r="F147" i="3"/>
  <c r="I146" i="3"/>
  <c r="G146" i="3"/>
  <c r="F146" i="3"/>
  <c r="I145" i="3"/>
  <c r="G145" i="3"/>
  <c r="F145" i="3"/>
  <c r="I144" i="3"/>
  <c r="G144" i="3"/>
  <c r="F144" i="3"/>
  <c r="I143" i="3"/>
  <c r="G143" i="3"/>
  <c r="F143" i="3"/>
  <c r="I142" i="3"/>
  <c r="G142" i="3"/>
  <c r="F142" i="3"/>
  <c r="I141" i="3"/>
  <c r="G141" i="3"/>
  <c r="F141" i="3"/>
  <c r="I140" i="3"/>
  <c r="G140" i="3"/>
  <c r="F140" i="3"/>
  <c r="I139" i="3"/>
  <c r="G139" i="3"/>
  <c r="F139" i="3"/>
  <c r="I138" i="3"/>
  <c r="G138" i="3"/>
  <c r="F138" i="3"/>
  <c r="I137" i="3"/>
  <c r="G137" i="3"/>
  <c r="F137" i="3"/>
  <c r="I136" i="3"/>
  <c r="G136" i="3"/>
  <c r="F136" i="3"/>
  <c r="I135" i="3"/>
  <c r="G135" i="3"/>
  <c r="F135" i="3"/>
  <c r="I134" i="3"/>
  <c r="G134" i="3"/>
  <c r="F134" i="3"/>
  <c r="I133" i="3"/>
  <c r="G133" i="3"/>
  <c r="F133" i="3"/>
  <c r="I132" i="3"/>
  <c r="G132" i="3"/>
  <c r="F132" i="3"/>
  <c r="I131" i="3"/>
  <c r="G131" i="3"/>
  <c r="F131" i="3"/>
  <c r="I130" i="3"/>
  <c r="G130" i="3"/>
  <c r="F130" i="3"/>
  <c r="I129" i="3"/>
  <c r="G129" i="3"/>
  <c r="F129" i="3"/>
  <c r="I128" i="3"/>
  <c r="G128" i="3"/>
  <c r="F128" i="3"/>
  <c r="I127" i="3"/>
  <c r="G127" i="3"/>
  <c r="F127" i="3"/>
  <c r="I126" i="3"/>
  <c r="G126" i="3"/>
  <c r="F126" i="3"/>
  <c r="I125" i="3"/>
  <c r="G125" i="3"/>
  <c r="F125" i="3"/>
  <c r="I124" i="3"/>
  <c r="G124" i="3"/>
  <c r="F124" i="3"/>
  <c r="I123" i="3"/>
  <c r="G123" i="3"/>
  <c r="F123" i="3"/>
  <c r="I122" i="3"/>
  <c r="G122" i="3"/>
  <c r="F122" i="3"/>
  <c r="I121" i="3"/>
  <c r="G121" i="3"/>
  <c r="F121" i="3"/>
  <c r="I120" i="3"/>
  <c r="G120" i="3"/>
  <c r="F120" i="3"/>
  <c r="I119" i="3"/>
  <c r="G119" i="3"/>
  <c r="F119" i="3"/>
  <c r="I118" i="3"/>
  <c r="G118" i="3"/>
  <c r="F118" i="3"/>
  <c r="I117" i="3"/>
  <c r="G117" i="3"/>
  <c r="F117" i="3"/>
  <c r="I116" i="3"/>
  <c r="G116" i="3"/>
  <c r="F116" i="3"/>
  <c r="I115" i="3"/>
  <c r="G115" i="3"/>
  <c r="F115" i="3"/>
  <c r="I114" i="3"/>
  <c r="G114" i="3"/>
  <c r="F114" i="3"/>
  <c r="I113" i="3"/>
  <c r="G113" i="3"/>
  <c r="F113" i="3"/>
  <c r="I112" i="3"/>
  <c r="G112" i="3"/>
  <c r="F112" i="3"/>
  <c r="I111" i="3"/>
  <c r="G111" i="3"/>
  <c r="F111" i="3"/>
  <c r="I110" i="3"/>
  <c r="G110" i="3"/>
  <c r="F110" i="3"/>
  <c r="I109" i="3"/>
  <c r="G109" i="3"/>
  <c r="F109" i="3"/>
  <c r="I108" i="3"/>
  <c r="G108" i="3"/>
  <c r="F108" i="3"/>
  <c r="I107" i="3"/>
  <c r="G107" i="3"/>
  <c r="F107" i="3"/>
  <c r="I106" i="3"/>
  <c r="G106" i="3"/>
  <c r="F106" i="3"/>
  <c r="I105" i="3"/>
  <c r="G105" i="3"/>
  <c r="F105" i="3"/>
  <c r="I104" i="3"/>
  <c r="G104" i="3"/>
  <c r="F104" i="3"/>
  <c r="I103" i="3"/>
  <c r="G103" i="3"/>
  <c r="F103" i="3"/>
  <c r="I102" i="3"/>
  <c r="G102" i="3"/>
  <c r="F102" i="3"/>
  <c r="I101" i="3"/>
  <c r="G101" i="3"/>
  <c r="F101" i="3"/>
  <c r="I100" i="3"/>
  <c r="G100" i="3"/>
  <c r="F100" i="3"/>
  <c r="I99" i="3"/>
  <c r="G99" i="3"/>
  <c r="F99" i="3"/>
  <c r="I98" i="3"/>
  <c r="G98" i="3"/>
  <c r="F98" i="3"/>
  <c r="I97" i="3"/>
  <c r="G97" i="3"/>
  <c r="F97" i="3"/>
  <c r="I96" i="3"/>
  <c r="G96" i="3"/>
  <c r="F96" i="3"/>
  <c r="I95" i="3"/>
  <c r="G95" i="3"/>
  <c r="F95" i="3"/>
  <c r="I94" i="3"/>
  <c r="G94" i="3"/>
  <c r="F94" i="3"/>
  <c r="I93" i="3"/>
  <c r="G93" i="3"/>
  <c r="F93" i="3"/>
  <c r="I92" i="3"/>
  <c r="G92" i="3"/>
  <c r="F92" i="3"/>
  <c r="I91" i="3"/>
  <c r="G91" i="3"/>
  <c r="F91" i="3"/>
  <c r="I90" i="3"/>
  <c r="G90" i="3"/>
  <c r="F90" i="3"/>
  <c r="I89" i="3"/>
  <c r="G89" i="3"/>
  <c r="F89" i="3"/>
  <c r="I88" i="3"/>
  <c r="G88" i="3"/>
  <c r="F88" i="3"/>
  <c r="I87" i="3"/>
  <c r="G87" i="3"/>
  <c r="F87" i="3"/>
  <c r="I86" i="3"/>
  <c r="G86" i="3"/>
  <c r="F86" i="3"/>
  <c r="I85" i="3"/>
  <c r="G85" i="3"/>
  <c r="F85" i="3"/>
  <c r="I84" i="3"/>
  <c r="G84" i="3"/>
  <c r="F84" i="3"/>
  <c r="I83" i="3"/>
  <c r="G83" i="3"/>
  <c r="F83" i="3"/>
  <c r="I82" i="3"/>
  <c r="G82" i="3"/>
  <c r="F82" i="3"/>
  <c r="I81" i="3"/>
  <c r="G81" i="3"/>
  <c r="F81" i="3"/>
  <c r="I80" i="3"/>
  <c r="G80" i="3"/>
  <c r="F80" i="3"/>
  <c r="I79" i="3"/>
  <c r="G79" i="3"/>
  <c r="F79" i="3"/>
  <c r="I78" i="3"/>
  <c r="G78" i="3"/>
  <c r="F78" i="3"/>
  <c r="I77" i="3"/>
  <c r="G77" i="3"/>
  <c r="F77" i="3"/>
  <c r="I76" i="3"/>
  <c r="G76" i="3"/>
  <c r="F76" i="3"/>
  <c r="I75" i="3"/>
  <c r="G75" i="3"/>
  <c r="F75" i="3"/>
  <c r="I74" i="3"/>
  <c r="G74" i="3"/>
  <c r="F74" i="3"/>
  <c r="I73" i="3"/>
  <c r="G73" i="3"/>
  <c r="F73" i="3"/>
  <c r="I72" i="3"/>
  <c r="G72" i="3"/>
  <c r="F72" i="3"/>
  <c r="I71" i="3"/>
  <c r="G71" i="3"/>
  <c r="F71" i="3"/>
  <c r="I70" i="3"/>
  <c r="G70" i="3"/>
  <c r="F70" i="3"/>
  <c r="I69" i="3"/>
  <c r="G69" i="3"/>
  <c r="F69" i="3"/>
  <c r="I68" i="3"/>
  <c r="G68" i="3"/>
  <c r="F68" i="3"/>
  <c r="I67" i="3"/>
  <c r="G67" i="3"/>
  <c r="F67" i="3"/>
  <c r="I66" i="3"/>
  <c r="G66" i="3"/>
  <c r="F66" i="3"/>
  <c r="I65" i="3"/>
  <c r="G65" i="3"/>
  <c r="F65" i="3"/>
  <c r="I64" i="3"/>
  <c r="G64" i="3"/>
  <c r="F64" i="3"/>
  <c r="I63" i="3"/>
  <c r="G63" i="3"/>
  <c r="F63" i="3"/>
  <c r="I62" i="3"/>
  <c r="G62" i="3"/>
  <c r="F62" i="3"/>
  <c r="I61" i="3"/>
  <c r="G61" i="3"/>
  <c r="F61" i="3"/>
  <c r="I60" i="3"/>
  <c r="G60" i="3"/>
  <c r="F60" i="3"/>
  <c r="I59" i="3"/>
  <c r="G59" i="3"/>
  <c r="F59" i="3"/>
  <c r="I58" i="3"/>
  <c r="G58" i="3"/>
  <c r="F58" i="3"/>
  <c r="I57" i="3"/>
  <c r="G57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14" i="3"/>
  <c r="F13" i="3"/>
  <c r="F12" i="3"/>
  <c r="F11" i="3"/>
  <c r="F10" i="3"/>
  <c r="F9" i="3"/>
  <c r="G5" i="3"/>
  <c r="M14" i="3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C18" i="2"/>
  <c r="B18" i="2"/>
  <c r="F42" i="1"/>
  <c r="A40" i="2" s="1"/>
  <c r="F41" i="1"/>
  <c r="A39" i="2" s="1"/>
  <c r="F40" i="1"/>
  <c r="A38" i="2" s="1"/>
  <c r="F54" i="1"/>
  <c r="A52" i="2" s="1"/>
  <c r="F45" i="1"/>
  <c r="A43" i="2" s="1"/>
  <c r="F44" i="1"/>
  <c r="A42" i="2" s="1"/>
  <c r="F46" i="1"/>
  <c r="A44" i="2" s="1"/>
  <c r="F38" i="1"/>
  <c r="A36" i="2" s="1"/>
  <c r="F29" i="1"/>
  <c r="A27" i="2" s="1"/>
  <c r="F28" i="1"/>
  <c r="A26" i="2" s="1"/>
  <c r="F27" i="1"/>
  <c r="A25" i="2" s="1"/>
  <c r="F25" i="1"/>
  <c r="A23" i="2" s="1"/>
  <c r="F30" i="1"/>
  <c r="A28" i="2" s="1"/>
  <c r="F26" i="1"/>
  <c r="A24" i="2" s="1"/>
  <c r="F22" i="1"/>
  <c r="A20" i="2" s="1"/>
  <c r="F23" i="1"/>
  <c r="A21" i="2" s="1"/>
  <c r="F24" i="1"/>
  <c r="A22" i="2" s="1"/>
  <c r="H990" i="6" l="1"/>
  <c r="H992" i="6" s="1"/>
  <c r="I991" i="5"/>
  <c r="I993" i="5" s="1"/>
  <c r="N3" i="5"/>
  <c r="I46" i="3"/>
  <c r="I34" i="3"/>
  <c r="I44" i="3"/>
  <c r="I32" i="3"/>
  <c r="I43" i="3"/>
  <c r="I42" i="3"/>
  <c r="I30" i="3"/>
  <c r="I41" i="3"/>
  <c r="I40" i="3"/>
  <c r="I39" i="3"/>
  <c r="I27" i="3"/>
  <c r="I38" i="3"/>
  <c r="I26" i="3"/>
  <c r="I37" i="3"/>
  <c r="I25" i="3"/>
  <c r="I36" i="3"/>
  <c r="I24" i="3"/>
  <c r="I35" i="3"/>
  <c r="I45" i="3"/>
  <c r="I47" i="3"/>
  <c r="I56" i="3"/>
  <c r="I48" i="3"/>
  <c r="I28" i="3"/>
  <c r="I51" i="3"/>
  <c r="I31" i="3"/>
  <c r="I55" i="3"/>
  <c r="I50" i="3"/>
  <c r="I54" i="3"/>
  <c r="I53" i="3"/>
  <c r="I33" i="3"/>
  <c r="I49" i="3"/>
  <c r="I29" i="3"/>
  <c r="I52" i="3"/>
  <c r="F12" i="1"/>
  <c r="F11" i="1"/>
  <c r="F10" i="1"/>
  <c r="F9" i="1"/>
  <c r="G5" i="1"/>
  <c r="G56" i="1"/>
  <c r="F54" i="2" s="1"/>
  <c r="G54" i="2" s="1"/>
  <c r="G57" i="1"/>
  <c r="F55" i="2" s="1"/>
  <c r="G55" i="2" s="1"/>
  <c r="G58" i="1"/>
  <c r="F56" i="2" s="1"/>
  <c r="G56" i="2" s="1"/>
  <c r="G59" i="1"/>
  <c r="F57" i="2" s="1"/>
  <c r="G57" i="2" s="1"/>
  <c r="G60" i="1"/>
  <c r="F58" i="2" s="1"/>
  <c r="G58" i="2" s="1"/>
  <c r="G61" i="1"/>
  <c r="F59" i="2" s="1"/>
  <c r="G59" i="2" s="1"/>
  <c r="G62" i="1"/>
  <c r="F60" i="2" s="1"/>
  <c r="G60" i="2" s="1"/>
  <c r="G63" i="1"/>
  <c r="F61" i="2" s="1"/>
  <c r="G61" i="2" s="1"/>
  <c r="G64" i="1"/>
  <c r="F62" i="2" s="1"/>
  <c r="G62" i="2" s="1"/>
  <c r="G65" i="1"/>
  <c r="F63" i="2" s="1"/>
  <c r="G63" i="2" s="1"/>
  <c r="G66" i="1"/>
  <c r="F64" i="2" s="1"/>
  <c r="G64" i="2" s="1"/>
  <c r="G67" i="1"/>
  <c r="F65" i="2" s="1"/>
  <c r="G65" i="2" s="1"/>
  <c r="G68" i="1"/>
  <c r="F66" i="2" s="1"/>
  <c r="G66" i="2" s="1"/>
  <c r="G69" i="1"/>
  <c r="F67" i="2" s="1"/>
  <c r="G67" i="2" s="1"/>
  <c r="G70" i="1"/>
  <c r="F68" i="2" s="1"/>
  <c r="G68" i="2" s="1"/>
  <c r="G71" i="1"/>
  <c r="F69" i="2" s="1"/>
  <c r="G69" i="2" s="1"/>
  <c r="G72" i="1"/>
  <c r="F70" i="2" s="1"/>
  <c r="G70" i="2" s="1"/>
  <c r="G73" i="1"/>
  <c r="F71" i="2" s="1"/>
  <c r="G71" i="2" s="1"/>
  <c r="G74" i="1"/>
  <c r="F72" i="2" s="1"/>
  <c r="G72" i="2" s="1"/>
  <c r="G75" i="1"/>
  <c r="F73" i="2" s="1"/>
  <c r="G73" i="2" s="1"/>
  <c r="G76" i="1"/>
  <c r="F74" i="2" s="1"/>
  <c r="G74" i="2" s="1"/>
  <c r="G77" i="1"/>
  <c r="F75" i="2" s="1"/>
  <c r="G75" i="2" s="1"/>
  <c r="G78" i="1"/>
  <c r="F76" i="2" s="1"/>
  <c r="G76" i="2" s="1"/>
  <c r="G79" i="1"/>
  <c r="F77" i="2" s="1"/>
  <c r="G77" i="2" s="1"/>
  <c r="G80" i="1"/>
  <c r="F78" i="2" s="1"/>
  <c r="G78" i="2" s="1"/>
  <c r="G81" i="1"/>
  <c r="F79" i="2" s="1"/>
  <c r="G79" i="2" s="1"/>
  <c r="G82" i="1"/>
  <c r="F80" i="2" s="1"/>
  <c r="G80" i="2" s="1"/>
  <c r="G83" i="1"/>
  <c r="F81" i="2" s="1"/>
  <c r="G81" i="2" s="1"/>
  <c r="G84" i="1"/>
  <c r="F82" i="2" s="1"/>
  <c r="G82" i="2" s="1"/>
  <c r="G85" i="1"/>
  <c r="F83" i="2" s="1"/>
  <c r="G83" i="2" s="1"/>
  <c r="G86" i="1"/>
  <c r="F84" i="2" s="1"/>
  <c r="G87" i="1"/>
  <c r="F85" i="2" s="1"/>
  <c r="G88" i="1"/>
  <c r="F86" i="2" s="1"/>
  <c r="G89" i="1"/>
  <c r="F87" i="2" s="1"/>
  <c r="G90" i="1"/>
  <c r="F88" i="2" s="1"/>
  <c r="G91" i="1"/>
  <c r="F89" i="2" s="1"/>
  <c r="G92" i="1"/>
  <c r="F90" i="2" s="1"/>
  <c r="G93" i="1"/>
  <c r="F91" i="2" s="1"/>
  <c r="G94" i="1"/>
  <c r="F92" i="2" s="1"/>
  <c r="G95" i="1"/>
  <c r="F93" i="2" s="1"/>
  <c r="G96" i="1"/>
  <c r="F94" i="2" s="1"/>
  <c r="G97" i="1"/>
  <c r="F95" i="2" s="1"/>
  <c r="G98" i="1"/>
  <c r="F96" i="2" s="1"/>
  <c r="G99" i="1"/>
  <c r="F97" i="2" s="1"/>
  <c r="G100" i="1"/>
  <c r="F98" i="2" s="1"/>
  <c r="G101" i="1"/>
  <c r="F99" i="2" s="1"/>
  <c r="G102" i="1"/>
  <c r="F100" i="2" s="1"/>
  <c r="G103" i="1"/>
  <c r="F101" i="2" s="1"/>
  <c r="G104" i="1"/>
  <c r="F102" i="2" s="1"/>
  <c r="G105" i="1"/>
  <c r="F103" i="2" s="1"/>
  <c r="G106" i="1"/>
  <c r="F104" i="2" s="1"/>
  <c r="G107" i="1"/>
  <c r="F105" i="2" s="1"/>
  <c r="G108" i="1"/>
  <c r="F106" i="2" s="1"/>
  <c r="G109" i="1"/>
  <c r="F107" i="2" s="1"/>
  <c r="G110" i="1"/>
  <c r="F108" i="2" s="1"/>
  <c r="G111" i="1"/>
  <c r="F109" i="2" s="1"/>
  <c r="G112" i="1"/>
  <c r="F110" i="2" s="1"/>
  <c r="G113" i="1"/>
  <c r="F111" i="2" s="1"/>
  <c r="G114" i="1"/>
  <c r="F112" i="2" s="1"/>
  <c r="G115" i="1"/>
  <c r="F113" i="2" s="1"/>
  <c r="G116" i="1"/>
  <c r="F114" i="2" s="1"/>
  <c r="G117" i="1"/>
  <c r="F115" i="2" s="1"/>
  <c r="G118" i="1"/>
  <c r="F116" i="2" s="1"/>
  <c r="G119" i="1"/>
  <c r="F117" i="2" s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5" i="1"/>
  <c r="G987" i="1" l="1"/>
  <c r="F984" i="1"/>
  <c r="A998" i="2" s="1"/>
  <c r="F983" i="1"/>
  <c r="A997" i="2" s="1"/>
  <c r="F982" i="1"/>
  <c r="A996" i="2" s="1"/>
  <c r="F981" i="1"/>
  <c r="A995" i="2" s="1"/>
  <c r="F980" i="1"/>
  <c r="A994" i="2" s="1"/>
  <c r="F993" i="2"/>
  <c r="F979" i="1"/>
  <c r="A993" i="2" s="1"/>
  <c r="F992" i="2"/>
  <c r="F978" i="1"/>
  <c r="A992" i="2" s="1"/>
  <c r="F991" i="2"/>
  <c r="F977" i="1"/>
  <c r="A991" i="2" s="1"/>
  <c r="F990" i="2"/>
  <c r="F976" i="1"/>
  <c r="A990" i="2" s="1"/>
  <c r="F989" i="2"/>
  <c r="F975" i="1"/>
  <c r="A989" i="2" s="1"/>
  <c r="F988" i="2"/>
  <c r="F974" i="1"/>
  <c r="A988" i="2" s="1"/>
  <c r="F987" i="2"/>
  <c r="F973" i="1"/>
  <c r="A987" i="2" s="1"/>
  <c r="F986" i="2"/>
  <c r="F972" i="1"/>
  <c r="A986" i="2" s="1"/>
  <c r="F985" i="2"/>
  <c r="F971" i="1"/>
  <c r="A985" i="2" s="1"/>
  <c r="F984" i="2"/>
  <c r="F970" i="1"/>
  <c r="A984" i="2" s="1"/>
  <c r="F983" i="2"/>
  <c r="F969" i="1"/>
  <c r="A983" i="2" s="1"/>
  <c r="F982" i="2"/>
  <c r="F968" i="1"/>
  <c r="A982" i="2" s="1"/>
  <c r="F981" i="2"/>
  <c r="F967" i="1"/>
  <c r="A981" i="2" s="1"/>
  <c r="F980" i="2"/>
  <c r="F966" i="1"/>
  <c r="F979" i="2"/>
  <c r="F965" i="1"/>
  <c r="A979" i="2" s="1"/>
  <c r="F978" i="2"/>
  <c r="F964" i="1"/>
  <c r="A978" i="2" s="1"/>
  <c r="F977" i="2"/>
  <c r="F963" i="1"/>
  <c r="F962" i="1"/>
  <c r="A976" i="2" s="1"/>
  <c r="F975" i="2"/>
  <c r="F961" i="1"/>
  <c r="A975" i="2" s="1"/>
  <c r="F974" i="2"/>
  <c r="F960" i="1"/>
  <c r="A974" i="2" s="1"/>
  <c r="F973" i="2"/>
  <c r="F959" i="1"/>
  <c r="A973" i="2" s="1"/>
  <c r="F972" i="2"/>
  <c r="F958" i="1"/>
  <c r="A972" i="2" s="1"/>
  <c r="F971" i="2"/>
  <c r="F957" i="1"/>
  <c r="A971" i="2" s="1"/>
  <c r="F970" i="2"/>
  <c r="F956" i="1"/>
  <c r="A970" i="2" s="1"/>
  <c r="F969" i="2"/>
  <c r="F955" i="1"/>
  <c r="A969" i="2" s="1"/>
  <c r="F968" i="2"/>
  <c r="F954" i="1"/>
  <c r="F967" i="2"/>
  <c r="F953" i="1"/>
  <c r="A967" i="2" s="1"/>
  <c r="F966" i="2"/>
  <c r="F952" i="1"/>
  <c r="A966" i="2" s="1"/>
  <c r="F965" i="2"/>
  <c r="F951" i="1"/>
  <c r="A965" i="2" s="1"/>
  <c r="F964" i="2"/>
  <c r="F950" i="1"/>
  <c r="A964" i="2" s="1"/>
  <c r="F963" i="2"/>
  <c r="F949" i="1"/>
  <c r="A963" i="2" s="1"/>
  <c r="F962" i="2"/>
  <c r="F948" i="1"/>
  <c r="A962" i="2" s="1"/>
  <c r="F961" i="2"/>
  <c r="F947" i="1"/>
  <c r="F960" i="2"/>
  <c r="F946" i="1"/>
  <c r="A960" i="2" s="1"/>
  <c r="F959" i="2"/>
  <c r="F945" i="1"/>
  <c r="A959" i="2" s="1"/>
  <c r="F958" i="2"/>
  <c r="F944" i="1"/>
  <c r="A958" i="2" s="1"/>
  <c r="F957" i="2"/>
  <c r="F943" i="1"/>
  <c r="A957" i="2" s="1"/>
  <c r="F956" i="2"/>
  <c r="F942" i="1"/>
  <c r="A956" i="2" s="1"/>
  <c r="F955" i="2"/>
  <c r="F941" i="1"/>
  <c r="A955" i="2" s="1"/>
  <c r="F954" i="2"/>
  <c r="F940" i="1"/>
  <c r="A954" i="2" s="1"/>
  <c r="F953" i="2"/>
  <c r="F939" i="1"/>
  <c r="A953" i="2" s="1"/>
  <c r="F952" i="2"/>
  <c r="F938" i="1"/>
  <c r="A952" i="2" s="1"/>
  <c r="F951" i="2"/>
  <c r="F937" i="1"/>
  <c r="A951" i="2" s="1"/>
  <c r="F950" i="2"/>
  <c r="F936" i="1"/>
  <c r="A950" i="2" s="1"/>
  <c r="F949" i="2"/>
  <c r="F935" i="1"/>
  <c r="A949" i="2" s="1"/>
  <c r="F948" i="2"/>
  <c r="F934" i="1"/>
  <c r="F947" i="2"/>
  <c r="F933" i="1"/>
  <c r="A947" i="2" s="1"/>
  <c r="F946" i="2"/>
  <c r="F932" i="1"/>
  <c r="A946" i="2" s="1"/>
  <c r="F945" i="2"/>
  <c r="F931" i="1"/>
  <c r="A945" i="2" s="1"/>
  <c r="F944" i="2"/>
  <c r="F930" i="1"/>
  <c r="F943" i="2"/>
  <c r="F929" i="1"/>
  <c r="A943" i="2" s="1"/>
  <c r="F942" i="2"/>
  <c r="F928" i="1"/>
  <c r="A942" i="2" s="1"/>
  <c r="F941" i="2"/>
  <c r="F927" i="1"/>
  <c r="A941" i="2" s="1"/>
  <c r="F926" i="1"/>
  <c r="F939" i="2"/>
  <c r="F925" i="1"/>
  <c r="A939" i="2" s="1"/>
  <c r="F938" i="2"/>
  <c r="F924" i="1"/>
  <c r="A938" i="2" s="1"/>
  <c r="F937" i="2"/>
  <c r="F923" i="1"/>
  <c r="A937" i="2" s="1"/>
  <c r="F936" i="2"/>
  <c r="F922" i="1"/>
  <c r="A936" i="2" s="1"/>
  <c r="F935" i="2"/>
  <c r="F921" i="1"/>
  <c r="A935" i="2" s="1"/>
  <c r="F934" i="2"/>
  <c r="F920" i="1"/>
  <c r="A934" i="2" s="1"/>
  <c r="F933" i="2"/>
  <c r="F919" i="1"/>
  <c r="A933" i="2" s="1"/>
  <c r="F932" i="2"/>
  <c r="F918" i="1"/>
  <c r="A932" i="2" s="1"/>
  <c r="F931" i="2"/>
  <c r="F917" i="1"/>
  <c r="A931" i="2" s="1"/>
  <c r="F916" i="1"/>
  <c r="A930" i="2" s="1"/>
  <c r="F929" i="2"/>
  <c r="F915" i="1"/>
  <c r="A929" i="2" s="1"/>
  <c r="F928" i="2"/>
  <c r="F914" i="1"/>
  <c r="A928" i="2" s="1"/>
  <c r="F927" i="2"/>
  <c r="F913" i="1"/>
  <c r="A927" i="2" s="1"/>
  <c r="F926" i="2"/>
  <c r="F912" i="1"/>
  <c r="A926" i="2" s="1"/>
  <c r="F925" i="2"/>
  <c r="F911" i="1"/>
  <c r="A925" i="2" s="1"/>
  <c r="F924" i="2"/>
  <c r="F910" i="1"/>
  <c r="A924" i="2" s="1"/>
  <c r="F923" i="2"/>
  <c r="F909" i="1"/>
  <c r="A923" i="2" s="1"/>
  <c r="F922" i="2"/>
  <c r="F908" i="1"/>
  <c r="A922" i="2" s="1"/>
  <c r="F921" i="2"/>
  <c r="F907" i="1"/>
  <c r="A921" i="2" s="1"/>
  <c r="F920" i="2"/>
  <c r="F906" i="1"/>
  <c r="A920" i="2" s="1"/>
  <c r="F919" i="2"/>
  <c r="F905" i="1"/>
  <c r="A919" i="2" s="1"/>
  <c r="F918" i="2"/>
  <c r="F904" i="1"/>
  <c r="A918" i="2" s="1"/>
  <c r="F917" i="2"/>
  <c r="F903" i="1"/>
  <c r="A917" i="2" s="1"/>
  <c r="F916" i="2"/>
  <c r="F902" i="1"/>
  <c r="A916" i="2" s="1"/>
  <c r="F915" i="2"/>
  <c r="F901" i="1"/>
  <c r="A915" i="2" s="1"/>
  <c r="F914" i="2"/>
  <c r="F900" i="1"/>
  <c r="A914" i="2" s="1"/>
  <c r="F913" i="2"/>
  <c r="F899" i="1"/>
  <c r="A913" i="2" s="1"/>
  <c r="F912" i="2"/>
  <c r="F898" i="1"/>
  <c r="F911" i="2"/>
  <c r="F897" i="1"/>
  <c r="A911" i="2" s="1"/>
  <c r="F910" i="2"/>
  <c r="F896" i="1"/>
  <c r="A910" i="2" s="1"/>
  <c r="F909" i="2"/>
  <c r="F895" i="1"/>
  <c r="A909" i="2" s="1"/>
  <c r="F908" i="2"/>
  <c r="F894" i="1"/>
  <c r="A908" i="2" s="1"/>
  <c r="F907" i="2"/>
  <c r="F893" i="1"/>
  <c r="A907" i="2" s="1"/>
  <c r="F906" i="2"/>
  <c r="F892" i="1"/>
  <c r="A906" i="2" s="1"/>
  <c r="F905" i="2"/>
  <c r="F891" i="1"/>
  <c r="A905" i="2" s="1"/>
  <c r="F904" i="2"/>
  <c r="F890" i="1"/>
  <c r="A904" i="2" s="1"/>
  <c r="F903" i="2"/>
  <c r="F889" i="1"/>
  <c r="A903" i="2" s="1"/>
  <c r="F902" i="2"/>
  <c r="F888" i="1"/>
  <c r="A902" i="2" s="1"/>
  <c r="F901" i="2"/>
  <c r="F887" i="1"/>
  <c r="F900" i="2"/>
  <c r="F886" i="1"/>
  <c r="A900" i="2" s="1"/>
  <c r="F899" i="2"/>
  <c r="F885" i="1"/>
  <c r="A899" i="2" s="1"/>
  <c r="F898" i="2"/>
  <c r="F884" i="1"/>
  <c r="A898" i="2" s="1"/>
  <c r="F897" i="2"/>
  <c r="F883" i="1"/>
  <c r="A897" i="2" s="1"/>
  <c r="F896" i="2"/>
  <c r="F882" i="1"/>
  <c r="A896" i="2" s="1"/>
  <c r="F895" i="2"/>
  <c r="F881" i="1"/>
  <c r="A895" i="2" s="1"/>
  <c r="F894" i="2"/>
  <c r="F880" i="1"/>
  <c r="A894" i="2" s="1"/>
  <c r="F879" i="1"/>
  <c r="A893" i="2" s="1"/>
  <c r="F892" i="2"/>
  <c r="F878" i="1"/>
  <c r="A892" i="2" s="1"/>
  <c r="F891" i="2"/>
  <c r="F877" i="1"/>
  <c r="F890" i="2"/>
  <c r="F876" i="1"/>
  <c r="A890" i="2" s="1"/>
  <c r="F889" i="2"/>
  <c r="F875" i="1"/>
  <c r="A889" i="2" s="1"/>
  <c r="F888" i="2"/>
  <c r="F874" i="1"/>
  <c r="A888" i="2" s="1"/>
  <c r="F887" i="2"/>
  <c r="F873" i="1"/>
  <c r="A887" i="2" s="1"/>
  <c r="F886" i="2"/>
  <c r="F872" i="1"/>
  <c r="A886" i="2" s="1"/>
  <c r="F885" i="2"/>
  <c r="F871" i="1"/>
  <c r="A885" i="2" s="1"/>
  <c r="F884" i="2"/>
  <c r="F870" i="1"/>
  <c r="A884" i="2" s="1"/>
  <c r="F869" i="1"/>
  <c r="A883" i="2" s="1"/>
  <c r="F882" i="2"/>
  <c r="F868" i="1"/>
  <c r="A882" i="2" s="1"/>
  <c r="F881" i="2"/>
  <c r="F867" i="1"/>
  <c r="A881" i="2" s="1"/>
  <c r="F866" i="1"/>
  <c r="A880" i="2" s="1"/>
  <c r="F879" i="2"/>
  <c r="F865" i="1"/>
  <c r="A879" i="2" s="1"/>
  <c r="F878" i="2"/>
  <c r="F864" i="1"/>
  <c r="A878" i="2" s="1"/>
  <c r="F877" i="2"/>
  <c r="F863" i="1"/>
  <c r="A877" i="2" s="1"/>
  <c r="F876" i="2"/>
  <c r="F862" i="1"/>
  <c r="A876" i="2" s="1"/>
  <c r="F875" i="2"/>
  <c r="F861" i="1"/>
  <c r="A875" i="2" s="1"/>
  <c r="F874" i="2"/>
  <c r="F860" i="1"/>
  <c r="F873" i="2"/>
  <c r="F859" i="1"/>
  <c r="A873" i="2" s="1"/>
  <c r="F872" i="2"/>
  <c r="F858" i="1"/>
  <c r="A872" i="2" s="1"/>
  <c r="F857" i="1"/>
  <c r="A871" i="2" s="1"/>
  <c r="F870" i="2"/>
  <c r="F856" i="1"/>
  <c r="A870" i="2" s="1"/>
  <c r="F869" i="2"/>
  <c r="F855" i="1"/>
  <c r="A869" i="2" s="1"/>
  <c r="F854" i="1"/>
  <c r="A868" i="2" s="1"/>
  <c r="F867" i="2"/>
  <c r="F853" i="1"/>
  <c r="A867" i="2" s="1"/>
  <c r="F866" i="2"/>
  <c r="F852" i="1"/>
  <c r="A866" i="2" s="1"/>
  <c r="F865" i="2"/>
  <c r="F851" i="1"/>
  <c r="A865" i="2" s="1"/>
  <c r="F864" i="2"/>
  <c r="F850" i="1"/>
  <c r="A864" i="2" s="1"/>
  <c r="F863" i="2"/>
  <c r="F849" i="1"/>
  <c r="A863" i="2" s="1"/>
  <c r="F862" i="2"/>
  <c r="F848" i="1"/>
  <c r="A862" i="2" s="1"/>
  <c r="F861" i="2"/>
  <c r="F847" i="1"/>
  <c r="A861" i="2" s="1"/>
  <c r="F860" i="2"/>
  <c r="F846" i="1"/>
  <c r="A860" i="2" s="1"/>
  <c r="F859" i="2"/>
  <c r="F845" i="1"/>
  <c r="A859" i="2" s="1"/>
  <c r="F858" i="2"/>
  <c r="F844" i="1"/>
  <c r="A858" i="2" s="1"/>
  <c r="F857" i="2"/>
  <c r="F843" i="1"/>
  <c r="A857" i="2" s="1"/>
  <c r="F856" i="2"/>
  <c r="F842" i="1"/>
  <c r="A856" i="2" s="1"/>
  <c r="F841" i="1"/>
  <c r="A855" i="2" s="1"/>
  <c r="F854" i="2"/>
  <c r="F840" i="1"/>
  <c r="A854" i="2" s="1"/>
  <c r="F853" i="2"/>
  <c r="F839" i="1"/>
  <c r="A853" i="2" s="1"/>
  <c r="F852" i="2"/>
  <c r="F838" i="1"/>
  <c r="A852" i="2" s="1"/>
  <c r="F851" i="2"/>
  <c r="F837" i="1"/>
  <c r="A851" i="2" s="1"/>
  <c r="F850" i="2"/>
  <c r="F836" i="1"/>
  <c r="A850" i="2" s="1"/>
  <c r="F835" i="1"/>
  <c r="A849" i="2" s="1"/>
  <c r="F834" i="1"/>
  <c r="A848" i="2" s="1"/>
  <c r="F847" i="2"/>
  <c r="F833" i="1"/>
  <c r="A847" i="2" s="1"/>
  <c r="F832" i="1"/>
  <c r="A846" i="2" s="1"/>
  <c r="F845" i="2"/>
  <c r="F831" i="1"/>
  <c r="A845" i="2" s="1"/>
  <c r="F844" i="2"/>
  <c r="F830" i="1"/>
  <c r="A844" i="2" s="1"/>
  <c r="F843" i="2"/>
  <c r="F829" i="1"/>
  <c r="A843" i="2" s="1"/>
  <c r="F842" i="2"/>
  <c r="F828" i="1"/>
  <c r="A842" i="2" s="1"/>
  <c r="F841" i="2"/>
  <c r="F827" i="1"/>
  <c r="A841" i="2" s="1"/>
  <c r="F840" i="2"/>
  <c r="F826" i="1"/>
  <c r="A840" i="2" s="1"/>
  <c r="F839" i="2"/>
  <c r="F825" i="1"/>
  <c r="A839" i="2" s="1"/>
  <c r="F838" i="2"/>
  <c r="F824" i="1"/>
  <c r="A838" i="2" s="1"/>
  <c r="F837" i="2"/>
  <c r="F823" i="1"/>
  <c r="A837" i="2" s="1"/>
  <c r="F836" i="2"/>
  <c r="F822" i="1"/>
  <c r="A836" i="2" s="1"/>
  <c r="F835" i="2"/>
  <c r="F821" i="1"/>
  <c r="A835" i="2" s="1"/>
  <c r="F834" i="2"/>
  <c r="F820" i="1"/>
  <c r="A834" i="2" s="1"/>
  <c r="F833" i="2"/>
  <c r="F819" i="1"/>
  <c r="A833" i="2" s="1"/>
  <c r="F832" i="2"/>
  <c r="F818" i="1"/>
  <c r="A832" i="2" s="1"/>
  <c r="F831" i="2"/>
  <c r="F817" i="1"/>
  <c r="A831" i="2" s="1"/>
  <c r="F816" i="1"/>
  <c r="A830" i="2" s="1"/>
  <c r="F829" i="2"/>
  <c r="F815" i="1"/>
  <c r="A829" i="2" s="1"/>
  <c r="F828" i="2"/>
  <c r="F814" i="1"/>
  <c r="A828" i="2" s="1"/>
  <c r="F827" i="2"/>
  <c r="F813" i="1"/>
  <c r="A827" i="2" s="1"/>
  <c r="F826" i="2"/>
  <c r="F812" i="1"/>
  <c r="A826" i="2" s="1"/>
  <c r="F825" i="2"/>
  <c r="F811" i="1"/>
  <c r="A825" i="2" s="1"/>
  <c r="F824" i="2"/>
  <c r="F810" i="1"/>
  <c r="A824" i="2" s="1"/>
  <c r="F823" i="2"/>
  <c r="F809" i="1"/>
  <c r="A823" i="2" s="1"/>
  <c r="F822" i="2"/>
  <c r="F808" i="1"/>
  <c r="A822" i="2" s="1"/>
  <c r="F821" i="2"/>
  <c r="F807" i="1"/>
  <c r="A821" i="2" s="1"/>
  <c r="F820" i="2"/>
  <c r="F806" i="1"/>
  <c r="A820" i="2" s="1"/>
  <c r="F819" i="2"/>
  <c r="F805" i="1"/>
  <c r="A819" i="2" s="1"/>
  <c r="F818" i="2"/>
  <c r="F804" i="1"/>
  <c r="A818" i="2" s="1"/>
  <c r="F817" i="2"/>
  <c r="F803" i="1"/>
  <c r="A817" i="2" s="1"/>
  <c r="F816" i="2"/>
  <c r="F802" i="1"/>
  <c r="A816" i="2" s="1"/>
  <c r="F815" i="2"/>
  <c r="F801" i="1"/>
  <c r="A815" i="2" s="1"/>
  <c r="F814" i="2"/>
  <c r="F800" i="1"/>
  <c r="A814" i="2" s="1"/>
  <c r="F813" i="2"/>
  <c r="F799" i="1"/>
  <c r="A813" i="2" s="1"/>
  <c r="F812" i="2"/>
  <c r="F798" i="1"/>
  <c r="A812" i="2" s="1"/>
  <c r="F811" i="2"/>
  <c r="F797" i="1"/>
  <c r="A811" i="2" s="1"/>
  <c r="F810" i="2"/>
  <c r="F796" i="1"/>
  <c r="A810" i="2" s="1"/>
  <c r="F809" i="2"/>
  <c r="F795" i="1"/>
  <c r="A809" i="2" s="1"/>
  <c r="F808" i="2"/>
  <c r="F794" i="1"/>
  <c r="A808" i="2" s="1"/>
  <c r="F807" i="2"/>
  <c r="F793" i="1"/>
  <c r="A807" i="2" s="1"/>
  <c r="F806" i="2"/>
  <c r="F792" i="1"/>
  <c r="A806" i="2" s="1"/>
  <c r="F805" i="2"/>
  <c r="F791" i="1"/>
  <c r="A805" i="2" s="1"/>
  <c r="F790" i="1"/>
  <c r="F803" i="2"/>
  <c r="F789" i="1"/>
  <c r="A803" i="2" s="1"/>
  <c r="F802" i="2"/>
  <c r="F788" i="1"/>
  <c r="A802" i="2" s="1"/>
  <c r="F787" i="1"/>
  <c r="A801" i="2" s="1"/>
  <c r="F786" i="1"/>
  <c r="A800" i="2" s="1"/>
  <c r="F799" i="2"/>
  <c r="F785" i="1"/>
  <c r="A799" i="2" s="1"/>
  <c r="F798" i="2"/>
  <c r="F784" i="1"/>
  <c r="A798" i="2" s="1"/>
  <c r="F797" i="2"/>
  <c r="F783" i="1"/>
  <c r="A797" i="2" s="1"/>
  <c r="F796" i="2"/>
  <c r="F782" i="1"/>
  <c r="A796" i="2" s="1"/>
  <c r="F795" i="2"/>
  <c r="F781" i="1"/>
  <c r="A795" i="2" s="1"/>
  <c r="F794" i="2"/>
  <c r="F780" i="1"/>
  <c r="A794" i="2" s="1"/>
  <c r="F793" i="2"/>
  <c r="F779" i="1"/>
  <c r="A793" i="2" s="1"/>
  <c r="F792" i="2"/>
  <c r="F778" i="1"/>
  <c r="A792" i="2" s="1"/>
  <c r="F791" i="2"/>
  <c r="F777" i="1"/>
  <c r="A791" i="2" s="1"/>
  <c r="F790" i="2"/>
  <c r="F776" i="1"/>
  <c r="A790" i="2" s="1"/>
  <c r="F789" i="2"/>
  <c r="F775" i="1"/>
  <c r="A789" i="2" s="1"/>
  <c r="F788" i="2"/>
  <c r="F774" i="1"/>
  <c r="A788" i="2" s="1"/>
  <c r="F787" i="2"/>
  <c r="F773" i="1"/>
  <c r="A787" i="2" s="1"/>
  <c r="F786" i="2"/>
  <c r="F772" i="1"/>
  <c r="A786" i="2" s="1"/>
  <c r="F785" i="2"/>
  <c r="F771" i="1"/>
  <c r="A785" i="2" s="1"/>
  <c r="F784" i="2"/>
  <c r="F770" i="1"/>
  <c r="A784" i="2" s="1"/>
  <c r="F783" i="2"/>
  <c r="F769" i="1"/>
  <c r="A783" i="2" s="1"/>
  <c r="F782" i="2"/>
  <c r="F768" i="1"/>
  <c r="A782" i="2" s="1"/>
  <c r="F781" i="2"/>
  <c r="F767" i="1"/>
  <c r="A781" i="2" s="1"/>
  <c r="F780" i="2"/>
  <c r="F766" i="1"/>
  <c r="A780" i="2" s="1"/>
  <c r="F779" i="2"/>
  <c r="F765" i="1"/>
  <c r="A779" i="2" s="1"/>
  <c r="F778" i="2"/>
  <c r="F764" i="1"/>
  <c r="A778" i="2" s="1"/>
  <c r="F763" i="1"/>
  <c r="A777" i="2" s="1"/>
  <c r="F762" i="1"/>
  <c r="A776" i="2" s="1"/>
  <c r="F775" i="2"/>
  <c r="F761" i="1"/>
  <c r="A775" i="2" s="1"/>
  <c r="F774" i="2"/>
  <c r="F760" i="1"/>
  <c r="A774" i="2" s="1"/>
  <c r="F773" i="2"/>
  <c r="F759" i="1"/>
  <c r="A773" i="2" s="1"/>
  <c r="F772" i="2"/>
  <c r="F758" i="1"/>
  <c r="A772" i="2" s="1"/>
  <c r="F771" i="2"/>
  <c r="F757" i="1"/>
  <c r="A771" i="2" s="1"/>
  <c r="F770" i="2"/>
  <c r="F756" i="1"/>
  <c r="A770" i="2" s="1"/>
  <c r="F755" i="1"/>
  <c r="A769" i="2" s="1"/>
  <c r="F768" i="2"/>
  <c r="F754" i="1"/>
  <c r="A768" i="2" s="1"/>
  <c r="F767" i="2"/>
  <c r="F753" i="1"/>
  <c r="A767" i="2" s="1"/>
  <c r="F766" i="2"/>
  <c r="F752" i="1"/>
  <c r="A766" i="2" s="1"/>
  <c r="F765" i="2"/>
  <c r="F751" i="1"/>
  <c r="A765" i="2" s="1"/>
  <c r="F764" i="2"/>
  <c r="F750" i="1"/>
  <c r="A764" i="2" s="1"/>
  <c r="F763" i="2"/>
  <c r="F749" i="1"/>
  <c r="A763" i="2" s="1"/>
  <c r="F762" i="2"/>
  <c r="F748" i="1"/>
  <c r="A762" i="2" s="1"/>
  <c r="F761" i="2"/>
  <c r="F747" i="1"/>
  <c r="A761" i="2" s="1"/>
  <c r="F760" i="2"/>
  <c r="F746" i="1"/>
  <c r="A760" i="2" s="1"/>
  <c r="F759" i="2"/>
  <c r="F745" i="1"/>
  <c r="A759" i="2" s="1"/>
  <c r="F758" i="2"/>
  <c r="F744" i="1"/>
  <c r="A758" i="2" s="1"/>
  <c r="F757" i="2"/>
  <c r="F743" i="1"/>
  <c r="A757" i="2" s="1"/>
  <c r="F756" i="2"/>
  <c r="F742" i="1"/>
  <c r="A756" i="2" s="1"/>
  <c r="F755" i="2"/>
  <c r="F741" i="1"/>
  <c r="A755" i="2" s="1"/>
  <c r="F754" i="2"/>
  <c r="F740" i="1"/>
  <c r="A754" i="2" s="1"/>
  <c r="F753" i="2"/>
  <c r="F739" i="1"/>
  <c r="A753" i="2" s="1"/>
  <c r="F752" i="2"/>
  <c r="F738" i="1"/>
  <c r="A752" i="2" s="1"/>
  <c r="F751" i="2"/>
  <c r="F737" i="1"/>
  <c r="A751" i="2" s="1"/>
  <c r="F750" i="2"/>
  <c r="F736" i="1"/>
  <c r="A750" i="2" s="1"/>
  <c r="F749" i="2"/>
  <c r="F735" i="1"/>
  <c r="A749" i="2" s="1"/>
  <c r="F748" i="2"/>
  <c r="F734" i="1"/>
  <c r="A748" i="2" s="1"/>
  <c r="F747" i="2"/>
  <c r="F733" i="1"/>
  <c r="A747" i="2" s="1"/>
  <c r="F746" i="2"/>
  <c r="F732" i="1"/>
  <c r="A746" i="2" s="1"/>
  <c r="F745" i="2"/>
  <c r="F731" i="1"/>
  <c r="A745" i="2" s="1"/>
  <c r="F744" i="2"/>
  <c r="F730" i="1"/>
  <c r="A744" i="2" s="1"/>
  <c r="F743" i="2"/>
  <c r="F729" i="1"/>
  <c r="A743" i="2" s="1"/>
  <c r="F742" i="2"/>
  <c r="F728" i="1"/>
  <c r="A742" i="2" s="1"/>
  <c r="F741" i="2"/>
  <c r="F727" i="1"/>
  <c r="A741" i="2" s="1"/>
  <c r="F726" i="1"/>
  <c r="A740" i="2" s="1"/>
  <c r="F739" i="2"/>
  <c r="F725" i="1"/>
  <c r="A739" i="2" s="1"/>
  <c r="F738" i="2"/>
  <c r="F724" i="1"/>
  <c r="A738" i="2" s="1"/>
  <c r="F737" i="2"/>
  <c r="F723" i="1"/>
  <c r="A737" i="2" s="1"/>
  <c r="F736" i="2"/>
  <c r="F722" i="1"/>
  <c r="A736" i="2" s="1"/>
  <c r="F735" i="2"/>
  <c r="F721" i="1"/>
  <c r="A735" i="2" s="1"/>
  <c r="F734" i="2"/>
  <c r="F720" i="1"/>
  <c r="A734" i="2" s="1"/>
  <c r="F733" i="2"/>
  <c r="F719" i="1"/>
  <c r="A733" i="2" s="1"/>
  <c r="F732" i="2"/>
  <c r="F718" i="1"/>
  <c r="A732" i="2" s="1"/>
  <c r="F731" i="2"/>
  <c r="F717" i="1"/>
  <c r="A731" i="2" s="1"/>
  <c r="F730" i="2"/>
  <c r="F716" i="1"/>
  <c r="A730" i="2" s="1"/>
  <c r="F715" i="1"/>
  <c r="A729" i="2" s="1"/>
  <c r="F728" i="2"/>
  <c r="F714" i="1"/>
  <c r="A728" i="2" s="1"/>
  <c r="F727" i="2"/>
  <c r="F713" i="1"/>
  <c r="A727" i="2" s="1"/>
  <c r="F726" i="2"/>
  <c r="F712" i="1"/>
  <c r="A726" i="2" s="1"/>
  <c r="F725" i="2"/>
  <c r="F711" i="1"/>
  <c r="A725" i="2" s="1"/>
  <c r="F724" i="2"/>
  <c r="F710" i="1"/>
  <c r="A724" i="2" s="1"/>
  <c r="F723" i="2"/>
  <c r="F709" i="1"/>
  <c r="A723" i="2" s="1"/>
  <c r="F722" i="2"/>
  <c r="F708" i="1"/>
  <c r="A722" i="2" s="1"/>
  <c r="F721" i="2"/>
  <c r="F707" i="1"/>
  <c r="A721" i="2" s="1"/>
  <c r="F720" i="2"/>
  <c r="F706" i="1"/>
  <c r="A720" i="2" s="1"/>
  <c r="F719" i="2"/>
  <c r="F705" i="1"/>
  <c r="A719" i="2" s="1"/>
  <c r="F704" i="1"/>
  <c r="A718" i="2" s="1"/>
  <c r="F717" i="2"/>
  <c r="F703" i="1"/>
  <c r="A717" i="2" s="1"/>
  <c r="F716" i="2"/>
  <c r="F702" i="1"/>
  <c r="A716" i="2" s="1"/>
  <c r="F701" i="1"/>
  <c r="A715" i="2" s="1"/>
  <c r="F714" i="2"/>
  <c r="F700" i="1"/>
  <c r="A714" i="2" s="1"/>
  <c r="F713" i="2"/>
  <c r="F699" i="1"/>
  <c r="A713" i="2" s="1"/>
  <c r="F712" i="2"/>
  <c r="F698" i="1"/>
  <c r="A712" i="2" s="1"/>
  <c r="F711" i="2"/>
  <c r="F697" i="1"/>
  <c r="A711" i="2" s="1"/>
  <c r="F696" i="1"/>
  <c r="A710" i="2" s="1"/>
  <c r="F709" i="2"/>
  <c r="F695" i="1"/>
  <c r="A709" i="2" s="1"/>
  <c r="F708" i="2"/>
  <c r="F694" i="1"/>
  <c r="A708" i="2" s="1"/>
  <c r="F707" i="2"/>
  <c r="F693" i="1"/>
  <c r="A707" i="2" s="1"/>
  <c r="F706" i="2"/>
  <c r="F692" i="1"/>
  <c r="A706" i="2" s="1"/>
  <c r="F691" i="1"/>
  <c r="A705" i="2" s="1"/>
  <c r="F704" i="2"/>
  <c r="F690" i="1"/>
  <c r="A704" i="2" s="1"/>
  <c r="F703" i="2"/>
  <c r="F689" i="1"/>
  <c r="A703" i="2" s="1"/>
  <c r="F702" i="2"/>
  <c r="F688" i="1"/>
  <c r="A702" i="2" s="1"/>
  <c r="F701" i="2"/>
  <c r="F687" i="1"/>
  <c r="A701" i="2" s="1"/>
  <c r="F700" i="2"/>
  <c r="F686" i="1"/>
  <c r="A700" i="2" s="1"/>
  <c r="F699" i="2"/>
  <c r="F685" i="1"/>
  <c r="A699" i="2" s="1"/>
  <c r="F698" i="2"/>
  <c r="F684" i="1"/>
  <c r="A698" i="2" s="1"/>
  <c r="F697" i="2"/>
  <c r="F683" i="1"/>
  <c r="A697" i="2" s="1"/>
  <c r="F696" i="2"/>
  <c r="F682" i="1"/>
  <c r="A696" i="2" s="1"/>
  <c r="F695" i="2"/>
  <c r="F681" i="1"/>
  <c r="A695" i="2" s="1"/>
  <c r="F694" i="2"/>
  <c r="F680" i="1"/>
  <c r="A694" i="2" s="1"/>
  <c r="F693" i="2"/>
  <c r="F679" i="1"/>
  <c r="A693" i="2" s="1"/>
  <c r="F692" i="2"/>
  <c r="F678" i="1"/>
  <c r="A692" i="2" s="1"/>
  <c r="F691" i="2"/>
  <c r="F677" i="1"/>
  <c r="A691" i="2" s="1"/>
  <c r="F690" i="2"/>
  <c r="F676" i="1"/>
  <c r="A690" i="2" s="1"/>
  <c r="F689" i="2"/>
  <c r="F675" i="1"/>
  <c r="A689" i="2" s="1"/>
  <c r="F688" i="2"/>
  <c r="F674" i="1"/>
  <c r="A688" i="2" s="1"/>
  <c r="F687" i="2"/>
  <c r="F673" i="1"/>
  <c r="A687" i="2" s="1"/>
  <c r="F686" i="2"/>
  <c r="F672" i="1"/>
  <c r="A686" i="2" s="1"/>
  <c r="F685" i="2"/>
  <c r="F671" i="1"/>
  <c r="A685" i="2" s="1"/>
  <c r="F684" i="2"/>
  <c r="F670" i="1"/>
  <c r="A684" i="2" s="1"/>
  <c r="F683" i="2"/>
  <c r="F669" i="1"/>
  <c r="A683" i="2" s="1"/>
  <c r="F682" i="2"/>
  <c r="F668" i="1"/>
  <c r="A682" i="2" s="1"/>
  <c r="F681" i="2"/>
  <c r="F667" i="1"/>
  <c r="A681" i="2" s="1"/>
  <c r="F680" i="2"/>
  <c r="F666" i="1"/>
  <c r="A680" i="2" s="1"/>
  <c r="F679" i="2"/>
  <c r="F665" i="1"/>
  <c r="A679" i="2" s="1"/>
  <c r="F678" i="2"/>
  <c r="F664" i="1"/>
  <c r="A678" i="2" s="1"/>
  <c r="F677" i="2"/>
  <c r="F663" i="1"/>
  <c r="A677" i="2" s="1"/>
  <c r="F662" i="1"/>
  <c r="A676" i="2" s="1"/>
  <c r="F661" i="1"/>
  <c r="A675" i="2" s="1"/>
  <c r="F674" i="2"/>
  <c r="F660" i="1"/>
  <c r="A674" i="2" s="1"/>
  <c r="F673" i="2"/>
  <c r="F659" i="1"/>
  <c r="A673" i="2" s="1"/>
  <c r="F672" i="2"/>
  <c r="F658" i="1"/>
  <c r="A672" i="2" s="1"/>
  <c r="F671" i="2"/>
  <c r="F657" i="1"/>
  <c r="A671" i="2" s="1"/>
  <c r="F670" i="2"/>
  <c r="F656" i="1"/>
  <c r="A670" i="2" s="1"/>
  <c r="F669" i="2"/>
  <c r="F655" i="1"/>
  <c r="A669" i="2" s="1"/>
  <c r="F654" i="1"/>
  <c r="A668" i="2" s="1"/>
  <c r="F667" i="2"/>
  <c r="F653" i="1"/>
  <c r="A667" i="2" s="1"/>
  <c r="F666" i="2"/>
  <c r="F652" i="1"/>
  <c r="A666" i="2" s="1"/>
  <c r="F665" i="2"/>
  <c r="F651" i="1"/>
  <c r="A665" i="2" s="1"/>
  <c r="F664" i="2"/>
  <c r="F650" i="1"/>
  <c r="A664" i="2" s="1"/>
  <c r="F663" i="2"/>
  <c r="F649" i="1"/>
  <c r="A663" i="2" s="1"/>
  <c r="F662" i="2"/>
  <c r="F648" i="1"/>
  <c r="A662" i="2" s="1"/>
  <c r="F661" i="2"/>
  <c r="F647" i="1"/>
  <c r="A661" i="2" s="1"/>
  <c r="F660" i="2"/>
  <c r="F646" i="1"/>
  <c r="A660" i="2" s="1"/>
  <c r="F659" i="2"/>
  <c r="F645" i="1"/>
  <c r="A659" i="2" s="1"/>
  <c r="F658" i="2"/>
  <c r="F644" i="1"/>
  <c r="A658" i="2" s="1"/>
  <c r="F657" i="2"/>
  <c r="F643" i="1"/>
  <c r="A657" i="2" s="1"/>
  <c r="F656" i="2"/>
  <c r="F642" i="1"/>
  <c r="A656" i="2" s="1"/>
  <c r="F655" i="2"/>
  <c r="F641" i="1"/>
  <c r="A655" i="2" s="1"/>
  <c r="F654" i="2"/>
  <c r="F640" i="1"/>
  <c r="A654" i="2" s="1"/>
  <c r="F653" i="2"/>
  <c r="F639" i="1"/>
  <c r="A653" i="2" s="1"/>
  <c r="F652" i="2"/>
  <c r="F638" i="1"/>
  <c r="A652" i="2" s="1"/>
  <c r="F651" i="2"/>
  <c r="F637" i="1"/>
  <c r="A651" i="2" s="1"/>
  <c r="F650" i="2"/>
  <c r="F636" i="1"/>
  <c r="A650" i="2" s="1"/>
  <c r="F649" i="2"/>
  <c r="F635" i="1"/>
  <c r="A649" i="2" s="1"/>
  <c r="F634" i="1"/>
  <c r="A648" i="2" s="1"/>
  <c r="F647" i="2"/>
  <c r="F633" i="1"/>
  <c r="A647" i="2" s="1"/>
  <c r="F632" i="1"/>
  <c r="A646" i="2" s="1"/>
  <c r="F645" i="2"/>
  <c r="F631" i="1"/>
  <c r="A645" i="2" s="1"/>
  <c r="F644" i="2"/>
  <c r="F630" i="1"/>
  <c r="A644" i="2" s="1"/>
  <c r="F643" i="2"/>
  <c r="F629" i="1"/>
  <c r="A643" i="2" s="1"/>
  <c r="F642" i="2"/>
  <c r="F628" i="1"/>
  <c r="A642" i="2" s="1"/>
  <c r="F641" i="2"/>
  <c r="F627" i="1"/>
  <c r="A641" i="2" s="1"/>
  <c r="F640" i="2"/>
  <c r="F626" i="1"/>
  <c r="A640" i="2" s="1"/>
  <c r="F625" i="1"/>
  <c r="A639" i="2" s="1"/>
  <c r="F638" i="2"/>
  <c r="F624" i="1"/>
  <c r="A638" i="2" s="1"/>
  <c r="F637" i="2"/>
  <c r="F623" i="1"/>
  <c r="A637" i="2" s="1"/>
  <c r="F636" i="2"/>
  <c r="F622" i="1"/>
  <c r="A636" i="2" s="1"/>
  <c r="F635" i="2"/>
  <c r="F621" i="1"/>
  <c r="A635" i="2" s="1"/>
  <c r="F634" i="2"/>
  <c r="F620" i="1"/>
  <c r="A634" i="2" s="1"/>
  <c r="F619" i="1"/>
  <c r="A633" i="2" s="1"/>
  <c r="F632" i="2"/>
  <c r="F618" i="1"/>
  <c r="A632" i="2" s="1"/>
  <c r="F631" i="2"/>
  <c r="F617" i="1"/>
  <c r="A631" i="2" s="1"/>
  <c r="F630" i="2"/>
  <c r="F616" i="1"/>
  <c r="A630" i="2" s="1"/>
  <c r="F629" i="2"/>
  <c r="F615" i="1"/>
  <c r="A629" i="2" s="1"/>
  <c r="F628" i="2"/>
  <c r="F614" i="1"/>
  <c r="A628" i="2" s="1"/>
  <c r="F627" i="2"/>
  <c r="F613" i="1"/>
  <c r="A627" i="2" s="1"/>
  <c r="F626" i="2"/>
  <c r="F612" i="1"/>
  <c r="A626" i="2" s="1"/>
  <c r="F625" i="2"/>
  <c r="F611" i="1"/>
  <c r="A625" i="2" s="1"/>
  <c r="F624" i="2"/>
  <c r="F610" i="1"/>
  <c r="A624" i="2" s="1"/>
  <c r="F623" i="2"/>
  <c r="F609" i="1"/>
  <c r="A623" i="2" s="1"/>
  <c r="F622" i="2"/>
  <c r="F608" i="1"/>
  <c r="A622" i="2" s="1"/>
  <c r="F621" i="2"/>
  <c r="F607" i="1"/>
  <c r="A621" i="2" s="1"/>
  <c r="F620" i="2"/>
  <c r="F606" i="1"/>
  <c r="A620" i="2" s="1"/>
  <c r="F619" i="2"/>
  <c r="F605" i="1"/>
  <c r="A619" i="2" s="1"/>
  <c r="F618" i="2"/>
  <c r="F604" i="1"/>
  <c r="A618" i="2" s="1"/>
  <c r="F617" i="2"/>
  <c r="F603" i="1"/>
  <c r="A617" i="2" s="1"/>
  <c r="F602" i="1"/>
  <c r="A616" i="2" s="1"/>
  <c r="F615" i="2"/>
  <c r="F601" i="1"/>
  <c r="A615" i="2" s="1"/>
  <c r="F614" i="2"/>
  <c r="F600" i="1"/>
  <c r="A614" i="2" s="1"/>
  <c r="F613" i="2"/>
  <c r="F599" i="1"/>
  <c r="A613" i="2" s="1"/>
  <c r="F612" i="2"/>
  <c r="F598" i="1"/>
  <c r="A612" i="2" s="1"/>
  <c r="F597" i="1"/>
  <c r="A611" i="2" s="1"/>
  <c r="F610" i="2"/>
  <c r="F596" i="1"/>
  <c r="A610" i="2" s="1"/>
  <c r="F609" i="2"/>
  <c r="F595" i="1"/>
  <c r="A609" i="2" s="1"/>
  <c r="F594" i="1"/>
  <c r="A608" i="2" s="1"/>
  <c r="F607" i="2"/>
  <c r="F593" i="1"/>
  <c r="A607" i="2" s="1"/>
  <c r="F606" i="2"/>
  <c r="F592" i="1"/>
  <c r="A606" i="2" s="1"/>
  <c r="F605" i="2"/>
  <c r="F591" i="1"/>
  <c r="A605" i="2" s="1"/>
  <c r="F590" i="1"/>
  <c r="A604" i="2" s="1"/>
  <c r="F603" i="2"/>
  <c r="F589" i="1"/>
  <c r="A603" i="2" s="1"/>
  <c r="F602" i="2"/>
  <c r="F588" i="1"/>
  <c r="A602" i="2" s="1"/>
  <c r="F601" i="2"/>
  <c r="F587" i="1"/>
  <c r="A601" i="2" s="1"/>
  <c r="F600" i="2"/>
  <c r="F586" i="1"/>
  <c r="A600" i="2" s="1"/>
  <c r="F599" i="2"/>
  <c r="F585" i="1"/>
  <c r="A599" i="2" s="1"/>
  <c r="F598" i="2"/>
  <c r="F584" i="1"/>
  <c r="A598" i="2" s="1"/>
  <c r="F597" i="2"/>
  <c r="F583" i="1"/>
  <c r="A597" i="2" s="1"/>
  <c r="F596" i="2"/>
  <c r="F582" i="1"/>
  <c r="A596" i="2" s="1"/>
  <c r="F595" i="2"/>
  <c r="F581" i="1"/>
  <c r="A595" i="2" s="1"/>
  <c r="F580" i="1"/>
  <c r="A594" i="2" s="1"/>
  <c r="F593" i="2"/>
  <c r="F579" i="1"/>
  <c r="A593" i="2" s="1"/>
  <c r="F592" i="2"/>
  <c r="F578" i="1"/>
  <c r="A592" i="2" s="1"/>
  <c r="F591" i="2"/>
  <c r="F577" i="1"/>
  <c r="A591" i="2" s="1"/>
  <c r="F590" i="2"/>
  <c r="F576" i="1"/>
  <c r="A590" i="2" s="1"/>
  <c r="F589" i="2"/>
  <c r="F575" i="1"/>
  <c r="A589" i="2" s="1"/>
  <c r="F588" i="2"/>
  <c r="F574" i="1"/>
  <c r="A588" i="2" s="1"/>
  <c r="F587" i="2"/>
  <c r="F573" i="1"/>
  <c r="A587" i="2" s="1"/>
  <c r="F586" i="2"/>
  <c r="F572" i="1"/>
  <c r="A586" i="2" s="1"/>
  <c r="F585" i="2"/>
  <c r="F571" i="1"/>
  <c r="A585" i="2" s="1"/>
  <c r="F584" i="2"/>
  <c r="F570" i="1"/>
  <c r="A584" i="2" s="1"/>
  <c r="F583" i="2"/>
  <c r="F569" i="1"/>
  <c r="A583" i="2" s="1"/>
  <c r="F582" i="2"/>
  <c r="F568" i="1"/>
  <c r="A582" i="2" s="1"/>
  <c r="F581" i="2"/>
  <c r="F567" i="1"/>
  <c r="A581" i="2" s="1"/>
  <c r="F580" i="2"/>
  <c r="F566" i="1"/>
  <c r="A580" i="2" s="1"/>
  <c r="F579" i="2"/>
  <c r="F565" i="1"/>
  <c r="A579" i="2" s="1"/>
  <c r="F578" i="2"/>
  <c r="F564" i="1"/>
  <c r="A578" i="2" s="1"/>
  <c r="F577" i="2"/>
  <c r="F563" i="1"/>
  <c r="A577" i="2" s="1"/>
  <c r="F576" i="2"/>
  <c r="F562" i="1"/>
  <c r="A576" i="2" s="1"/>
  <c r="F575" i="2"/>
  <c r="F561" i="1"/>
  <c r="A575" i="2" s="1"/>
  <c r="F574" i="2"/>
  <c r="F560" i="1"/>
  <c r="A574" i="2" s="1"/>
  <c r="F573" i="2"/>
  <c r="F559" i="1"/>
  <c r="A573" i="2" s="1"/>
  <c r="F558" i="1"/>
  <c r="A572" i="2" s="1"/>
  <c r="F571" i="2"/>
  <c r="F557" i="1"/>
  <c r="A571" i="2" s="1"/>
  <c r="F570" i="2"/>
  <c r="F556" i="1"/>
  <c r="A570" i="2" s="1"/>
  <c r="F569" i="2"/>
  <c r="F555" i="1"/>
  <c r="A569" i="2" s="1"/>
  <c r="F568" i="2"/>
  <c r="F554" i="1"/>
  <c r="A568" i="2" s="1"/>
  <c r="F567" i="2"/>
  <c r="F553" i="1"/>
  <c r="A567" i="2" s="1"/>
  <c r="F566" i="2"/>
  <c r="F552" i="1"/>
  <c r="A566" i="2" s="1"/>
  <c r="F565" i="2"/>
  <c r="F551" i="1"/>
  <c r="A565" i="2" s="1"/>
  <c r="F564" i="2"/>
  <c r="F550" i="1"/>
  <c r="A564" i="2" s="1"/>
  <c r="F563" i="2"/>
  <c r="F549" i="1"/>
  <c r="A563" i="2" s="1"/>
  <c r="F562" i="2"/>
  <c r="F548" i="1"/>
  <c r="A562" i="2" s="1"/>
  <c r="F561" i="2"/>
  <c r="F547" i="1"/>
  <c r="A561" i="2" s="1"/>
  <c r="F560" i="2"/>
  <c r="F546" i="1"/>
  <c r="A560" i="2" s="1"/>
  <c r="F559" i="2"/>
  <c r="F545" i="1"/>
  <c r="A559" i="2" s="1"/>
  <c r="F558" i="2"/>
  <c r="F544" i="1"/>
  <c r="A558" i="2" s="1"/>
  <c r="F557" i="2"/>
  <c r="F543" i="1"/>
  <c r="A557" i="2" s="1"/>
  <c r="F542" i="1"/>
  <c r="A556" i="2" s="1"/>
  <c r="F555" i="2"/>
  <c r="F541" i="1"/>
  <c r="A555" i="2" s="1"/>
  <c r="F554" i="2"/>
  <c r="F540" i="1"/>
  <c r="A554" i="2" s="1"/>
  <c r="F553" i="2"/>
  <c r="F539" i="1"/>
  <c r="A553" i="2" s="1"/>
  <c r="F538" i="1"/>
  <c r="A552" i="2" s="1"/>
  <c r="F551" i="2"/>
  <c r="F537" i="1"/>
  <c r="A551" i="2" s="1"/>
  <c r="F550" i="2"/>
  <c r="F536" i="1"/>
  <c r="A550" i="2" s="1"/>
  <c r="F549" i="2"/>
  <c r="F535" i="1"/>
  <c r="A549" i="2" s="1"/>
  <c r="F534" i="1"/>
  <c r="A548" i="2" s="1"/>
  <c r="F547" i="2"/>
  <c r="F533" i="1"/>
  <c r="A547" i="2" s="1"/>
  <c r="F546" i="2"/>
  <c r="F532" i="1"/>
  <c r="A546" i="2" s="1"/>
  <c r="F545" i="2"/>
  <c r="F531" i="1"/>
  <c r="A545" i="2" s="1"/>
  <c r="F544" i="2"/>
  <c r="F530" i="1"/>
  <c r="A544" i="2" s="1"/>
  <c r="F543" i="2"/>
  <c r="F529" i="1"/>
  <c r="A543" i="2" s="1"/>
  <c r="F528" i="1"/>
  <c r="A542" i="2" s="1"/>
  <c r="F527" i="1"/>
  <c r="A541" i="2" s="1"/>
  <c r="F540" i="2"/>
  <c r="F526" i="1"/>
  <c r="A540" i="2" s="1"/>
  <c r="F539" i="2"/>
  <c r="F525" i="1"/>
  <c r="A539" i="2" s="1"/>
  <c r="F538" i="2"/>
  <c r="F524" i="1"/>
  <c r="A538" i="2" s="1"/>
  <c r="F523" i="1"/>
  <c r="A537" i="2" s="1"/>
  <c r="F536" i="2"/>
  <c r="F522" i="1"/>
  <c r="A536" i="2" s="1"/>
  <c r="F535" i="2"/>
  <c r="F521" i="1"/>
  <c r="A535" i="2" s="1"/>
  <c r="F520" i="1"/>
  <c r="A534" i="2" s="1"/>
  <c r="F533" i="2"/>
  <c r="F519" i="1"/>
  <c r="A533" i="2" s="1"/>
  <c r="F532" i="2"/>
  <c r="F518" i="1"/>
  <c r="A532" i="2" s="1"/>
  <c r="F531" i="2"/>
  <c r="F517" i="1"/>
  <c r="A531" i="2" s="1"/>
  <c r="F530" i="2"/>
  <c r="F516" i="1"/>
  <c r="A530" i="2" s="1"/>
  <c r="F529" i="2"/>
  <c r="F515" i="1"/>
  <c r="A529" i="2" s="1"/>
  <c r="F514" i="1"/>
  <c r="A528" i="2" s="1"/>
  <c r="F527" i="2"/>
  <c r="F513" i="1"/>
  <c r="A527" i="2" s="1"/>
  <c r="F526" i="2"/>
  <c r="F512" i="1"/>
  <c r="A526" i="2" s="1"/>
  <c r="F525" i="2"/>
  <c r="F511" i="1"/>
  <c r="A525" i="2" s="1"/>
  <c r="F524" i="2"/>
  <c r="F510" i="1"/>
  <c r="A524" i="2" s="1"/>
  <c r="F523" i="2"/>
  <c r="F509" i="1"/>
  <c r="A523" i="2" s="1"/>
  <c r="F522" i="2"/>
  <c r="F508" i="1"/>
  <c r="A522" i="2" s="1"/>
  <c r="F521" i="2"/>
  <c r="F507" i="1"/>
  <c r="A521" i="2" s="1"/>
  <c r="F520" i="2"/>
  <c r="F506" i="1"/>
  <c r="A520" i="2" s="1"/>
  <c r="F519" i="2"/>
  <c r="F505" i="1"/>
  <c r="A519" i="2" s="1"/>
  <c r="F518" i="2"/>
  <c r="F504" i="1"/>
  <c r="A518" i="2" s="1"/>
  <c r="F517" i="2"/>
  <c r="F503" i="1"/>
  <c r="A517" i="2" s="1"/>
  <c r="F516" i="2"/>
  <c r="F502" i="1"/>
  <c r="A516" i="2" s="1"/>
  <c r="F515" i="2"/>
  <c r="F501" i="1"/>
  <c r="A515" i="2" s="1"/>
  <c r="F514" i="2"/>
  <c r="F500" i="1"/>
  <c r="A514" i="2" s="1"/>
  <c r="F513" i="2"/>
  <c r="F499" i="1"/>
  <c r="A513" i="2" s="1"/>
  <c r="F512" i="2"/>
  <c r="F498" i="1"/>
  <c r="A512" i="2" s="1"/>
  <c r="F511" i="2"/>
  <c r="F497" i="1"/>
  <c r="A511" i="2" s="1"/>
  <c r="F510" i="2"/>
  <c r="F496" i="1"/>
  <c r="A510" i="2" s="1"/>
  <c r="F509" i="2"/>
  <c r="F495" i="1"/>
  <c r="A509" i="2" s="1"/>
  <c r="F508" i="2"/>
  <c r="F494" i="1"/>
  <c r="A508" i="2" s="1"/>
  <c r="F507" i="2"/>
  <c r="F493" i="1"/>
  <c r="A507" i="2" s="1"/>
  <c r="F506" i="2"/>
  <c r="F492" i="1"/>
  <c r="A506" i="2" s="1"/>
  <c r="F505" i="2"/>
  <c r="F491" i="1"/>
  <c r="A505" i="2" s="1"/>
  <c r="F504" i="2"/>
  <c r="F490" i="1"/>
  <c r="A504" i="2" s="1"/>
  <c r="F503" i="2"/>
  <c r="F489" i="1"/>
  <c r="A503" i="2" s="1"/>
  <c r="F502" i="2"/>
  <c r="F488" i="1"/>
  <c r="A502" i="2" s="1"/>
  <c r="F501" i="2"/>
  <c r="F487" i="1"/>
  <c r="A501" i="2" s="1"/>
  <c r="F486" i="1"/>
  <c r="A500" i="2" s="1"/>
  <c r="F499" i="2"/>
  <c r="F485" i="1"/>
  <c r="A499" i="2" s="1"/>
  <c r="F498" i="2"/>
  <c r="F484" i="1"/>
  <c r="A498" i="2" s="1"/>
  <c r="F497" i="2"/>
  <c r="F483" i="1"/>
  <c r="A497" i="2" s="1"/>
  <c r="F496" i="2"/>
  <c r="F482" i="1"/>
  <c r="A496" i="2" s="1"/>
  <c r="F495" i="2"/>
  <c r="F481" i="1"/>
  <c r="A495" i="2" s="1"/>
  <c r="F494" i="2"/>
  <c r="F480" i="1"/>
  <c r="A494" i="2" s="1"/>
  <c r="F493" i="2"/>
  <c r="F479" i="1"/>
  <c r="A493" i="2" s="1"/>
  <c r="F492" i="2"/>
  <c r="F478" i="1"/>
  <c r="A492" i="2" s="1"/>
  <c r="F491" i="2"/>
  <c r="F477" i="1"/>
  <c r="A491" i="2" s="1"/>
  <c r="F490" i="2"/>
  <c r="F476" i="1"/>
  <c r="A490" i="2" s="1"/>
  <c r="F475" i="1"/>
  <c r="A489" i="2" s="1"/>
  <c r="F488" i="2"/>
  <c r="F474" i="1"/>
  <c r="A488" i="2" s="1"/>
  <c r="F487" i="2"/>
  <c r="F473" i="1"/>
  <c r="A487" i="2" s="1"/>
  <c r="F486" i="2"/>
  <c r="F472" i="1"/>
  <c r="A486" i="2" s="1"/>
  <c r="F485" i="2"/>
  <c r="F471" i="1"/>
  <c r="A485" i="2" s="1"/>
  <c r="F484" i="2"/>
  <c r="F470" i="1"/>
  <c r="A484" i="2" s="1"/>
  <c r="F483" i="2"/>
  <c r="F469" i="1"/>
  <c r="A483" i="2" s="1"/>
  <c r="F482" i="2"/>
  <c r="F468" i="1"/>
  <c r="A482" i="2" s="1"/>
  <c r="F481" i="2"/>
  <c r="F467" i="1"/>
  <c r="A481" i="2" s="1"/>
  <c r="F480" i="2"/>
  <c r="F466" i="1"/>
  <c r="A480" i="2" s="1"/>
  <c r="F479" i="2"/>
  <c r="F465" i="1"/>
  <c r="A479" i="2" s="1"/>
  <c r="F478" i="2"/>
  <c r="F464" i="1"/>
  <c r="A478" i="2" s="1"/>
  <c r="F477" i="2"/>
  <c r="F463" i="1"/>
  <c r="A477" i="2" s="1"/>
  <c r="F476" i="2"/>
  <c r="F462" i="1"/>
  <c r="A476" i="2" s="1"/>
  <c r="F475" i="2"/>
  <c r="F461" i="1"/>
  <c r="A475" i="2" s="1"/>
  <c r="F474" i="2"/>
  <c r="F460" i="1"/>
  <c r="A474" i="2" s="1"/>
  <c r="F473" i="2"/>
  <c r="F459" i="1"/>
  <c r="A473" i="2" s="1"/>
  <c r="F472" i="2"/>
  <c r="F458" i="1"/>
  <c r="A472" i="2" s="1"/>
  <c r="F471" i="2"/>
  <c r="F457" i="1"/>
  <c r="A471" i="2" s="1"/>
  <c r="F470" i="2"/>
  <c r="F456" i="1"/>
  <c r="A470" i="2" s="1"/>
  <c r="F469" i="2"/>
  <c r="F455" i="1"/>
  <c r="A469" i="2" s="1"/>
  <c r="F468" i="2"/>
  <c r="F454" i="1"/>
  <c r="A468" i="2" s="1"/>
  <c r="F467" i="2"/>
  <c r="F453" i="1"/>
  <c r="A467" i="2" s="1"/>
  <c r="F466" i="2"/>
  <c r="F452" i="1"/>
  <c r="A466" i="2" s="1"/>
  <c r="F465" i="2"/>
  <c r="F451" i="1"/>
  <c r="A465" i="2" s="1"/>
  <c r="F464" i="2"/>
  <c r="F450" i="1"/>
  <c r="A464" i="2" s="1"/>
  <c r="F463" i="2"/>
  <c r="F449" i="1"/>
  <c r="A463" i="2" s="1"/>
  <c r="F462" i="2"/>
  <c r="F448" i="1"/>
  <c r="A462" i="2" s="1"/>
  <c r="F447" i="1"/>
  <c r="A461" i="2" s="1"/>
  <c r="F460" i="2"/>
  <c r="F446" i="1"/>
  <c r="A460" i="2" s="1"/>
  <c r="F459" i="2"/>
  <c r="F445" i="1"/>
  <c r="A459" i="2" s="1"/>
  <c r="F458" i="2"/>
  <c r="F444" i="1"/>
  <c r="A458" i="2" s="1"/>
  <c r="F457" i="2"/>
  <c r="F443" i="1"/>
  <c r="A457" i="2" s="1"/>
  <c r="F456" i="2"/>
  <c r="F442" i="1"/>
  <c r="A456" i="2" s="1"/>
  <c r="F455" i="2"/>
  <c r="F441" i="1"/>
  <c r="A455" i="2" s="1"/>
  <c r="F454" i="2"/>
  <c r="F440" i="1"/>
  <c r="A454" i="2" s="1"/>
  <c r="F453" i="2"/>
  <c r="F439" i="1"/>
  <c r="A453" i="2" s="1"/>
  <c r="F452" i="2"/>
  <c r="F438" i="1"/>
  <c r="A452" i="2" s="1"/>
  <c r="F451" i="2"/>
  <c r="F437" i="1"/>
  <c r="A451" i="2" s="1"/>
  <c r="F450" i="2"/>
  <c r="F436" i="1"/>
  <c r="A450" i="2" s="1"/>
  <c r="F449" i="2"/>
  <c r="F435" i="1"/>
  <c r="A449" i="2" s="1"/>
  <c r="F434" i="1"/>
  <c r="A448" i="2" s="1"/>
  <c r="F447" i="2"/>
  <c r="F433" i="1"/>
  <c r="A447" i="2" s="1"/>
  <c r="F446" i="2"/>
  <c r="F432" i="1"/>
  <c r="A446" i="2" s="1"/>
  <c r="F431" i="1"/>
  <c r="F444" i="2"/>
  <c r="F430" i="1"/>
  <c r="A444" i="2" s="1"/>
  <c r="F443" i="2"/>
  <c r="F429" i="1"/>
  <c r="A443" i="2" s="1"/>
  <c r="F442" i="2"/>
  <c r="F428" i="1"/>
  <c r="A442" i="2" s="1"/>
  <c r="F441" i="2"/>
  <c r="F427" i="1"/>
  <c r="A441" i="2" s="1"/>
  <c r="F440" i="2"/>
  <c r="F426" i="1"/>
  <c r="A440" i="2" s="1"/>
  <c r="F439" i="2"/>
  <c r="F425" i="1"/>
  <c r="A439" i="2" s="1"/>
  <c r="F438" i="2"/>
  <c r="F424" i="1"/>
  <c r="A438" i="2" s="1"/>
  <c r="F437" i="2"/>
  <c r="F423" i="1"/>
  <c r="A437" i="2" s="1"/>
  <c r="F436" i="2"/>
  <c r="F422" i="1"/>
  <c r="A436" i="2" s="1"/>
  <c r="F435" i="2"/>
  <c r="F421" i="1"/>
  <c r="A435" i="2" s="1"/>
  <c r="F420" i="1"/>
  <c r="A434" i="2" s="1"/>
  <c r="F433" i="2"/>
  <c r="F419" i="1"/>
  <c r="A433" i="2" s="1"/>
  <c r="F432" i="2"/>
  <c r="F418" i="1"/>
  <c r="A432" i="2" s="1"/>
  <c r="F417" i="1"/>
  <c r="A431" i="2" s="1"/>
  <c r="F430" i="2"/>
  <c r="F416" i="1"/>
  <c r="A430" i="2" s="1"/>
  <c r="F429" i="2"/>
  <c r="F415" i="1"/>
  <c r="A429" i="2" s="1"/>
  <c r="F428" i="2"/>
  <c r="F414" i="1"/>
  <c r="A428" i="2" s="1"/>
  <c r="F427" i="2"/>
  <c r="F413" i="1"/>
  <c r="A427" i="2" s="1"/>
  <c r="F426" i="2"/>
  <c r="F412" i="1"/>
  <c r="A426" i="2" s="1"/>
  <c r="F411" i="1"/>
  <c r="A425" i="2" s="1"/>
  <c r="F424" i="2"/>
  <c r="F410" i="1"/>
  <c r="A424" i="2" s="1"/>
  <c r="F423" i="2"/>
  <c r="F409" i="1"/>
  <c r="A423" i="2" s="1"/>
  <c r="F422" i="2"/>
  <c r="F408" i="1"/>
  <c r="A422" i="2" s="1"/>
  <c r="F407" i="1"/>
  <c r="A421" i="2" s="1"/>
  <c r="F420" i="2"/>
  <c r="F406" i="1"/>
  <c r="A420" i="2" s="1"/>
  <c r="F419" i="2"/>
  <c r="F405" i="1"/>
  <c r="A419" i="2" s="1"/>
  <c r="F418" i="2"/>
  <c r="F404" i="1"/>
  <c r="A418" i="2" s="1"/>
  <c r="F417" i="2"/>
  <c r="F403" i="1"/>
  <c r="A417" i="2" s="1"/>
  <c r="F416" i="2"/>
  <c r="F402" i="1"/>
  <c r="A416" i="2" s="1"/>
  <c r="F415" i="2"/>
  <c r="F401" i="1"/>
  <c r="A415" i="2" s="1"/>
  <c r="F414" i="2"/>
  <c r="F400" i="1"/>
  <c r="A414" i="2" s="1"/>
  <c r="F399" i="1"/>
  <c r="A413" i="2" s="1"/>
  <c r="F412" i="2"/>
  <c r="F398" i="1"/>
  <c r="A412" i="2" s="1"/>
  <c r="F411" i="2"/>
  <c r="F397" i="1"/>
  <c r="A411" i="2" s="1"/>
  <c r="F410" i="2"/>
  <c r="F396" i="1"/>
  <c r="A410" i="2" s="1"/>
  <c r="F409" i="2"/>
  <c r="F395" i="1"/>
  <c r="A409" i="2" s="1"/>
  <c r="F408" i="2"/>
  <c r="F394" i="1"/>
  <c r="A408" i="2" s="1"/>
  <c r="F407" i="2"/>
  <c r="F393" i="1"/>
  <c r="A407" i="2" s="1"/>
  <c r="F406" i="2"/>
  <c r="F392" i="1"/>
  <c r="A406" i="2" s="1"/>
  <c r="F405" i="2"/>
  <c r="F391" i="1"/>
  <c r="A405" i="2" s="1"/>
  <c r="F390" i="1"/>
  <c r="A404" i="2" s="1"/>
  <c r="F403" i="2"/>
  <c r="F389" i="1"/>
  <c r="A403" i="2" s="1"/>
  <c r="F402" i="2"/>
  <c r="F388" i="1"/>
  <c r="A402" i="2" s="1"/>
  <c r="F401" i="2"/>
  <c r="F387" i="1"/>
  <c r="A401" i="2" s="1"/>
  <c r="F400" i="2"/>
  <c r="F386" i="1"/>
  <c r="A400" i="2" s="1"/>
  <c r="F399" i="2"/>
  <c r="F385" i="1"/>
  <c r="A399" i="2" s="1"/>
  <c r="F398" i="2"/>
  <c r="F384" i="1"/>
  <c r="A398" i="2" s="1"/>
  <c r="F397" i="2"/>
  <c r="F383" i="1"/>
  <c r="A397" i="2" s="1"/>
  <c r="F396" i="2"/>
  <c r="F382" i="1"/>
  <c r="A396" i="2" s="1"/>
  <c r="F395" i="2"/>
  <c r="F381" i="1"/>
  <c r="A395" i="2" s="1"/>
  <c r="F394" i="2"/>
  <c r="F380" i="1"/>
  <c r="A394" i="2" s="1"/>
  <c r="F393" i="2"/>
  <c r="F379" i="1"/>
  <c r="A393" i="2" s="1"/>
  <c r="F392" i="2"/>
  <c r="F378" i="1"/>
  <c r="A392" i="2" s="1"/>
  <c r="F391" i="2"/>
  <c r="F377" i="1"/>
  <c r="A391" i="2" s="1"/>
  <c r="F390" i="2"/>
  <c r="F376" i="1"/>
  <c r="A390" i="2" s="1"/>
  <c r="F389" i="2"/>
  <c r="F375" i="1"/>
  <c r="A389" i="2" s="1"/>
  <c r="F388" i="2"/>
  <c r="F374" i="1"/>
  <c r="A388" i="2" s="1"/>
  <c r="F387" i="2"/>
  <c r="F373" i="1"/>
  <c r="A387" i="2" s="1"/>
  <c r="F386" i="2"/>
  <c r="F372" i="1"/>
  <c r="A386" i="2" s="1"/>
  <c r="F385" i="2"/>
  <c r="F371" i="1"/>
  <c r="A385" i="2" s="1"/>
  <c r="F384" i="2"/>
  <c r="F370" i="1"/>
  <c r="A384" i="2" s="1"/>
  <c r="F383" i="2"/>
  <c r="F369" i="1"/>
  <c r="A383" i="2" s="1"/>
  <c r="F368" i="1"/>
  <c r="A382" i="2" s="1"/>
  <c r="F381" i="2"/>
  <c r="F367" i="1"/>
  <c r="A381" i="2" s="1"/>
  <c r="F380" i="2"/>
  <c r="F366" i="1"/>
  <c r="A380" i="2" s="1"/>
  <c r="F379" i="2"/>
  <c r="F365" i="1"/>
  <c r="A379" i="2" s="1"/>
  <c r="F378" i="2"/>
  <c r="F364" i="1"/>
  <c r="A378" i="2" s="1"/>
  <c r="F363" i="1"/>
  <c r="A377" i="2" s="1"/>
  <c r="F376" i="2"/>
  <c r="F362" i="1"/>
  <c r="A376" i="2" s="1"/>
  <c r="F375" i="2"/>
  <c r="F361" i="1"/>
  <c r="A375" i="2" s="1"/>
  <c r="F374" i="2"/>
  <c r="F360" i="1"/>
  <c r="A374" i="2" s="1"/>
  <c r="F373" i="2"/>
  <c r="F359" i="1"/>
  <c r="A373" i="2" s="1"/>
  <c r="F372" i="2"/>
  <c r="F358" i="1"/>
  <c r="A372" i="2" s="1"/>
  <c r="F371" i="2"/>
  <c r="F357" i="1"/>
  <c r="A371" i="2" s="1"/>
  <c r="F370" i="2"/>
  <c r="F356" i="1"/>
  <c r="A370" i="2" s="1"/>
  <c r="F369" i="2"/>
  <c r="F355" i="1"/>
  <c r="A369" i="2" s="1"/>
  <c r="F368" i="2"/>
  <c r="F354" i="1"/>
  <c r="A368" i="2" s="1"/>
  <c r="F367" i="2"/>
  <c r="F353" i="1"/>
  <c r="A367" i="2" s="1"/>
  <c r="F366" i="2"/>
  <c r="F352" i="1"/>
  <c r="A366" i="2" s="1"/>
  <c r="F365" i="2"/>
  <c r="F351" i="1"/>
  <c r="A365" i="2" s="1"/>
  <c r="F364" i="2"/>
  <c r="F350" i="1"/>
  <c r="A364" i="2" s="1"/>
  <c r="F363" i="2"/>
  <c r="F349" i="1"/>
  <c r="A363" i="2" s="1"/>
  <c r="F362" i="2"/>
  <c r="F348" i="1"/>
  <c r="A362" i="2" s="1"/>
  <c r="F361" i="2"/>
  <c r="F347" i="1"/>
  <c r="A361" i="2" s="1"/>
  <c r="F360" i="2"/>
  <c r="F346" i="1"/>
  <c r="A360" i="2" s="1"/>
  <c r="F359" i="2"/>
  <c r="F345" i="1"/>
  <c r="A359" i="2" s="1"/>
  <c r="F358" i="2"/>
  <c r="F344" i="1"/>
  <c r="A358" i="2" s="1"/>
  <c r="F357" i="2"/>
  <c r="F343" i="1"/>
  <c r="A357" i="2" s="1"/>
  <c r="F356" i="2"/>
  <c r="F342" i="1"/>
  <c r="A356" i="2" s="1"/>
  <c r="F355" i="2"/>
  <c r="F341" i="1"/>
  <c r="A355" i="2" s="1"/>
  <c r="F354" i="2"/>
  <c r="F340" i="1"/>
  <c r="A354" i="2" s="1"/>
  <c r="F339" i="1"/>
  <c r="A353" i="2" s="1"/>
  <c r="F338" i="1"/>
  <c r="A352" i="2" s="1"/>
  <c r="F351" i="2"/>
  <c r="F337" i="1"/>
  <c r="A351" i="2" s="1"/>
  <c r="F350" i="2"/>
  <c r="F336" i="1"/>
  <c r="A350" i="2" s="1"/>
  <c r="F349" i="2"/>
  <c r="F335" i="1"/>
  <c r="A349" i="2" s="1"/>
  <c r="F348" i="2"/>
  <c r="F334" i="1"/>
  <c r="A348" i="2" s="1"/>
  <c r="F347" i="2"/>
  <c r="F333" i="1"/>
  <c r="A347" i="2" s="1"/>
  <c r="F346" i="2"/>
  <c r="F332" i="1"/>
  <c r="A346" i="2" s="1"/>
  <c r="F331" i="1"/>
  <c r="A345" i="2" s="1"/>
  <c r="F344" i="2"/>
  <c r="F330" i="1"/>
  <c r="A344" i="2" s="1"/>
  <c r="F343" i="2"/>
  <c r="F329" i="1"/>
  <c r="A343" i="2" s="1"/>
  <c r="F342" i="2"/>
  <c r="F328" i="1"/>
  <c r="A342" i="2" s="1"/>
  <c r="F327" i="1"/>
  <c r="A341" i="2" s="1"/>
  <c r="F340" i="2"/>
  <c r="F326" i="1"/>
  <c r="A340" i="2" s="1"/>
  <c r="F339" i="2"/>
  <c r="F325" i="1"/>
  <c r="A339" i="2" s="1"/>
  <c r="F338" i="2"/>
  <c r="F324" i="1"/>
  <c r="A338" i="2" s="1"/>
  <c r="F337" i="2"/>
  <c r="F323" i="1"/>
  <c r="A337" i="2" s="1"/>
  <c r="F336" i="2"/>
  <c r="F322" i="1"/>
  <c r="A336" i="2" s="1"/>
  <c r="F335" i="2"/>
  <c r="F321" i="1"/>
  <c r="A335" i="2" s="1"/>
  <c r="F334" i="2"/>
  <c r="F320" i="1"/>
  <c r="A334" i="2" s="1"/>
  <c r="F333" i="2"/>
  <c r="F319" i="1"/>
  <c r="A333" i="2" s="1"/>
  <c r="F318" i="1"/>
  <c r="A332" i="2" s="1"/>
  <c r="F331" i="2"/>
  <c r="F317" i="1"/>
  <c r="A331" i="2" s="1"/>
  <c r="F330" i="2"/>
  <c r="F316" i="1"/>
  <c r="A330" i="2" s="1"/>
  <c r="F329" i="2"/>
  <c r="F315" i="1"/>
  <c r="A329" i="2" s="1"/>
  <c r="F314" i="1"/>
  <c r="A328" i="2" s="1"/>
  <c r="F327" i="2"/>
  <c r="F313" i="1"/>
  <c r="A327" i="2" s="1"/>
  <c r="F326" i="2"/>
  <c r="F312" i="1"/>
  <c r="A326" i="2" s="1"/>
  <c r="F325" i="2"/>
  <c r="F311" i="1"/>
  <c r="A325" i="2" s="1"/>
  <c r="F310" i="1"/>
  <c r="A324" i="2" s="1"/>
  <c r="F323" i="2"/>
  <c r="F309" i="1"/>
  <c r="A323" i="2" s="1"/>
  <c r="F322" i="2"/>
  <c r="F308" i="1"/>
  <c r="A322" i="2" s="1"/>
  <c r="F321" i="2"/>
  <c r="F307" i="1"/>
  <c r="A321" i="2" s="1"/>
  <c r="F320" i="2"/>
  <c r="F306" i="1"/>
  <c r="A320" i="2" s="1"/>
  <c r="F319" i="2"/>
  <c r="F305" i="1"/>
  <c r="A319" i="2" s="1"/>
  <c r="F318" i="2"/>
  <c r="F304" i="1"/>
  <c r="A318" i="2" s="1"/>
  <c r="F317" i="2"/>
  <c r="F303" i="1"/>
  <c r="A317" i="2" s="1"/>
  <c r="F316" i="2"/>
  <c r="F302" i="1"/>
  <c r="A316" i="2" s="1"/>
  <c r="F315" i="2"/>
  <c r="F301" i="1"/>
  <c r="A315" i="2" s="1"/>
  <c r="F314" i="2"/>
  <c r="F300" i="1"/>
  <c r="A314" i="2" s="1"/>
  <c r="F313" i="2"/>
  <c r="F299" i="1"/>
  <c r="A313" i="2" s="1"/>
  <c r="F312" i="2"/>
  <c r="F298" i="1"/>
  <c r="A312" i="2" s="1"/>
  <c r="F311" i="2"/>
  <c r="F297" i="1"/>
  <c r="A311" i="2" s="1"/>
  <c r="F310" i="2"/>
  <c r="F296" i="1"/>
  <c r="A310" i="2" s="1"/>
  <c r="F309" i="2"/>
  <c r="F295" i="1"/>
  <c r="A309" i="2" s="1"/>
  <c r="F308" i="2"/>
  <c r="F294" i="1"/>
  <c r="A308" i="2" s="1"/>
  <c r="F307" i="2"/>
  <c r="F293" i="1"/>
  <c r="A307" i="2" s="1"/>
  <c r="F292" i="1"/>
  <c r="A306" i="2" s="1"/>
  <c r="F305" i="2"/>
  <c r="F291" i="1"/>
  <c r="A305" i="2" s="1"/>
  <c r="F304" i="2"/>
  <c r="F290" i="1"/>
  <c r="A304" i="2" s="1"/>
  <c r="F303" i="2"/>
  <c r="F289" i="1"/>
  <c r="A303" i="2" s="1"/>
  <c r="F302" i="2"/>
  <c r="F288" i="1"/>
  <c r="A302" i="2" s="1"/>
  <c r="F301" i="2"/>
  <c r="F287" i="1"/>
  <c r="A301" i="2" s="1"/>
  <c r="F300" i="2"/>
  <c r="F286" i="1"/>
  <c r="A300" i="2" s="1"/>
  <c r="F299" i="2"/>
  <c r="F285" i="1"/>
  <c r="A299" i="2" s="1"/>
  <c r="F298" i="2"/>
  <c r="F284" i="1"/>
  <c r="A298" i="2" s="1"/>
  <c r="F297" i="2"/>
  <c r="F283" i="1"/>
  <c r="A297" i="2" s="1"/>
  <c r="F296" i="2"/>
  <c r="F282" i="1"/>
  <c r="A296" i="2" s="1"/>
  <c r="F295" i="2"/>
  <c r="F281" i="1"/>
  <c r="A295" i="2" s="1"/>
  <c r="F294" i="2"/>
  <c r="F280" i="1"/>
  <c r="A294" i="2" s="1"/>
  <c r="F293" i="2"/>
  <c r="F279" i="1"/>
  <c r="A293" i="2" s="1"/>
  <c r="F292" i="2"/>
  <c r="F278" i="1"/>
  <c r="A292" i="2" s="1"/>
  <c r="F291" i="2"/>
  <c r="F277" i="1"/>
  <c r="A291" i="2" s="1"/>
  <c r="F290" i="2"/>
  <c r="F276" i="1"/>
  <c r="A290" i="2" s="1"/>
  <c r="F289" i="2"/>
  <c r="F275" i="1"/>
  <c r="A289" i="2" s="1"/>
  <c r="F274" i="1"/>
  <c r="A288" i="2" s="1"/>
  <c r="F287" i="2"/>
  <c r="F273" i="1"/>
  <c r="A287" i="2" s="1"/>
  <c r="F286" i="2"/>
  <c r="F272" i="1"/>
  <c r="A286" i="2" s="1"/>
  <c r="F285" i="2"/>
  <c r="F271" i="1"/>
  <c r="A285" i="2" s="1"/>
  <c r="F284" i="2"/>
  <c r="F270" i="1"/>
  <c r="A284" i="2" s="1"/>
  <c r="F283" i="2"/>
  <c r="F269" i="1"/>
  <c r="A283" i="2" s="1"/>
  <c r="F282" i="2"/>
  <c r="F268" i="1"/>
  <c r="A282" i="2" s="1"/>
  <c r="F281" i="2"/>
  <c r="F267" i="1"/>
  <c r="A281" i="2" s="1"/>
  <c r="F280" i="2"/>
  <c r="F266" i="1"/>
  <c r="A280" i="2" s="1"/>
  <c r="F279" i="2"/>
  <c r="F265" i="1"/>
  <c r="A279" i="2" s="1"/>
  <c r="F278" i="2"/>
  <c r="F264" i="1"/>
  <c r="A278" i="2" s="1"/>
  <c r="F277" i="2"/>
  <c r="F263" i="1"/>
  <c r="A277" i="2" s="1"/>
  <c r="F276" i="2"/>
  <c r="F262" i="1"/>
  <c r="A276" i="2" s="1"/>
  <c r="F275" i="2"/>
  <c r="F261" i="1"/>
  <c r="A275" i="2" s="1"/>
  <c r="F274" i="2"/>
  <c r="F260" i="1"/>
  <c r="A274" i="2" s="1"/>
  <c r="F273" i="2"/>
  <c r="F259" i="1"/>
  <c r="A273" i="2" s="1"/>
  <c r="F272" i="2"/>
  <c r="F258" i="1"/>
  <c r="A272" i="2" s="1"/>
  <c r="F271" i="2"/>
  <c r="F257" i="1"/>
  <c r="A271" i="2" s="1"/>
  <c r="F270" i="2"/>
  <c r="F256" i="1"/>
  <c r="A270" i="2" s="1"/>
  <c r="F269" i="2"/>
  <c r="F255" i="1"/>
  <c r="A269" i="2" s="1"/>
  <c r="F268" i="2"/>
  <c r="F254" i="1"/>
  <c r="A268" i="2" s="1"/>
  <c r="F267" i="2"/>
  <c r="F253" i="1"/>
  <c r="A267" i="2" s="1"/>
  <c r="F266" i="2"/>
  <c r="F252" i="1"/>
  <c r="A266" i="2" s="1"/>
  <c r="F265" i="2"/>
  <c r="F251" i="1"/>
  <c r="A265" i="2" s="1"/>
  <c r="F264" i="2"/>
  <c r="F250" i="1"/>
  <c r="A264" i="2" s="1"/>
  <c r="F263" i="2"/>
  <c r="F249" i="1"/>
  <c r="A263" i="2" s="1"/>
  <c r="F262" i="2"/>
  <c r="F248" i="1"/>
  <c r="A262" i="2" s="1"/>
  <c r="F261" i="2"/>
  <c r="F247" i="1"/>
  <c r="A261" i="2" s="1"/>
  <c r="F260" i="2"/>
  <c r="F246" i="1"/>
  <c r="A260" i="2" s="1"/>
  <c r="F259" i="2"/>
  <c r="F245" i="1"/>
  <c r="A259" i="2" s="1"/>
  <c r="F258" i="2"/>
  <c r="F244" i="1"/>
  <c r="A258" i="2" s="1"/>
  <c r="F243" i="1"/>
  <c r="A257" i="2" s="1"/>
  <c r="F256" i="2"/>
  <c r="F242" i="1"/>
  <c r="A256" i="2" s="1"/>
  <c r="F255" i="2"/>
  <c r="F241" i="1"/>
  <c r="A255" i="2" s="1"/>
  <c r="F254" i="2"/>
  <c r="F240" i="1"/>
  <c r="A254" i="2" s="1"/>
  <c r="F253" i="2"/>
  <c r="F239" i="1"/>
  <c r="A253" i="2" s="1"/>
  <c r="F252" i="2"/>
  <c r="F238" i="1"/>
  <c r="A252" i="2" s="1"/>
  <c r="F251" i="2"/>
  <c r="F237" i="1"/>
  <c r="A251" i="2" s="1"/>
  <c r="F250" i="2"/>
  <c r="F236" i="1"/>
  <c r="A250" i="2" s="1"/>
  <c r="F249" i="2"/>
  <c r="F235" i="1"/>
  <c r="A249" i="2" s="1"/>
  <c r="F248" i="2"/>
  <c r="F234" i="1"/>
  <c r="A248" i="2" s="1"/>
  <c r="F247" i="2"/>
  <c r="F233" i="1"/>
  <c r="A247" i="2" s="1"/>
  <c r="F246" i="2"/>
  <c r="F232" i="1"/>
  <c r="A246" i="2" s="1"/>
  <c r="F245" i="2"/>
  <c r="F231" i="1"/>
  <c r="A245" i="2" s="1"/>
  <c r="F244" i="2"/>
  <c r="F230" i="1"/>
  <c r="A244" i="2" s="1"/>
  <c r="F243" i="2"/>
  <c r="F229" i="1"/>
  <c r="A243" i="2" s="1"/>
  <c r="F242" i="2"/>
  <c r="F228" i="1"/>
  <c r="A242" i="2" s="1"/>
  <c r="F241" i="2"/>
  <c r="F227" i="1"/>
  <c r="A241" i="2" s="1"/>
  <c r="F240" i="2"/>
  <c r="F226" i="1"/>
  <c r="A240" i="2" s="1"/>
  <c r="F239" i="2"/>
  <c r="F225" i="1"/>
  <c r="A239" i="2" s="1"/>
  <c r="F238" i="2"/>
  <c r="F224" i="1"/>
  <c r="A238" i="2" s="1"/>
  <c r="F237" i="2"/>
  <c r="F223" i="1"/>
  <c r="A237" i="2" s="1"/>
  <c r="F236" i="2"/>
  <c r="F222" i="1"/>
  <c r="A236" i="2" s="1"/>
  <c r="F235" i="2"/>
  <c r="F221" i="1"/>
  <c r="A235" i="2" s="1"/>
  <c r="F234" i="2"/>
  <c r="F220" i="1"/>
  <c r="A234" i="2" s="1"/>
  <c r="F233" i="2"/>
  <c r="F219" i="1"/>
  <c r="A233" i="2" s="1"/>
  <c r="F232" i="2"/>
  <c r="F218" i="1"/>
  <c r="A232" i="2" s="1"/>
  <c r="F231" i="2"/>
  <c r="F217" i="1"/>
  <c r="A231" i="2" s="1"/>
  <c r="F230" i="2"/>
  <c r="F216" i="1"/>
  <c r="A230" i="2" s="1"/>
  <c r="F229" i="2"/>
  <c r="F215" i="1"/>
  <c r="A229" i="2" s="1"/>
  <c r="F228" i="2"/>
  <c r="F214" i="1"/>
  <c r="A228" i="2" s="1"/>
  <c r="F213" i="1"/>
  <c r="A227" i="2" s="1"/>
  <c r="F226" i="2"/>
  <c r="F212" i="1"/>
  <c r="A226" i="2" s="1"/>
  <c r="F225" i="2"/>
  <c r="F211" i="1"/>
  <c r="A225" i="2" s="1"/>
  <c r="F224" i="2"/>
  <c r="F210" i="1"/>
  <c r="A224" i="2" s="1"/>
  <c r="F209" i="1"/>
  <c r="A223" i="2" s="1"/>
  <c r="F222" i="2"/>
  <c r="F208" i="1"/>
  <c r="A222" i="2" s="1"/>
  <c r="F221" i="2"/>
  <c r="F207" i="1"/>
  <c r="A221" i="2" s="1"/>
  <c r="F220" i="2"/>
  <c r="F206" i="1"/>
  <c r="A220" i="2" s="1"/>
  <c r="F219" i="2"/>
  <c r="F205" i="1"/>
  <c r="A219" i="2" s="1"/>
  <c r="F218" i="2"/>
  <c r="F204" i="1"/>
  <c r="A218" i="2" s="1"/>
  <c r="F217" i="2"/>
  <c r="F203" i="1"/>
  <c r="A217" i="2" s="1"/>
  <c r="F216" i="2"/>
  <c r="F202" i="1"/>
  <c r="A216" i="2" s="1"/>
  <c r="F215" i="2"/>
  <c r="F201" i="1"/>
  <c r="A215" i="2" s="1"/>
  <c r="F214" i="2"/>
  <c r="F200" i="1"/>
  <c r="A214" i="2" s="1"/>
  <c r="F213" i="2"/>
  <c r="F199" i="1"/>
  <c r="A213" i="2" s="1"/>
  <c r="F212" i="2"/>
  <c r="F198" i="1"/>
  <c r="A212" i="2" s="1"/>
  <c r="F211" i="2"/>
  <c r="F197" i="1"/>
  <c r="A211" i="2" s="1"/>
  <c r="F210" i="2"/>
  <c r="F196" i="1"/>
  <c r="A210" i="2" s="1"/>
  <c r="F209" i="2"/>
  <c r="F195" i="1"/>
  <c r="A209" i="2" s="1"/>
  <c r="F208" i="2"/>
  <c r="F194" i="1"/>
  <c r="A208" i="2" s="1"/>
  <c r="F207" i="2"/>
  <c r="F193" i="1"/>
  <c r="A207" i="2" s="1"/>
  <c r="F206" i="2"/>
  <c r="F192" i="1"/>
  <c r="A206" i="2" s="1"/>
  <c r="F205" i="2"/>
  <c r="F191" i="1"/>
  <c r="A205" i="2" s="1"/>
  <c r="F204" i="2"/>
  <c r="F190" i="1"/>
  <c r="A204" i="2" s="1"/>
  <c r="F203" i="2"/>
  <c r="F189" i="1"/>
  <c r="A203" i="2" s="1"/>
  <c r="F202" i="2"/>
  <c r="F188" i="1"/>
  <c r="A202" i="2" s="1"/>
  <c r="F201" i="2"/>
  <c r="F187" i="1"/>
  <c r="A201" i="2" s="1"/>
  <c r="F200" i="2"/>
  <c r="F186" i="1"/>
  <c r="A200" i="2" s="1"/>
  <c r="F199" i="2"/>
  <c r="F185" i="1"/>
  <c r="A199" i="2" s="1"/>
  <c r="F198" i="2"/>
  <c r="F184" i="1"/>
  <c r="A198" i="2" s="1"/>
  <c r="F197" i="2"/>
  <c r="F183" i="1"/>
  <c r="A197" i="2" s="1"/>
  <c r="F196" i="2"/>
  <c r="F182" i="1"/>
  <c r="A196" i="2" s="1"/>
  <c r="F195" i="2"/>
  <c r="F181" i="1"/>
  <c r="A195" i="2" s="1"/>
  <c r="F194" i="2"/>
  <c r="F180" i="1"/>
  <c r="A194" i="2" s="1"/>
  <c r="F193" i="2"/>
  <c r="F179" i="1"/>
  <c r="A193" i="2" s="1"/>
  <c r="F192" i="2"/>
  <c r="F178" i="1"/>
  <c r="A192" i="2" s="1"/>
  <c r="F191" i="2"/>
  <c r="F177" i="1"/>
  <c r="A191" i="2" s="1"/>
  <c r="F190" i="2"/>
  <c r="F176" i="1"/>
  <c r="A190" i="2" s="1"/>
  <c r="F189" i="2"/>
  <c r="F175" i="1"/>
  <c r="A189" i="2" s="1"/>
  <c r="F188" i="2"/>
  <c r="F174" i="1"/>
  <c r="A188" i="2" s="1"/>
  <c r="F187" i="2"/>
  <c r="F173" i="1"/>
  <c r="A187" i="2" s="1"/>
  <c r="F186" i="2"/>
  <c r="F172" i="1"/>
  <c r="A186" i="2" s="1"/>
  <c r="F185" i="2"/>
  <c r="F171" i="1"/>
  <c r="A185" i="2" s="1"/>
  <c r="F184" i="2"/>
  <c r="F170" i="1"/>
  <c r="A184" i="2" s="1"/>
  <c r="F183" i="2"/>
  <c r="F169" i="1"/>
  <c r="A183" i="2" s="1"/>
  <c r="F182" i="2"/>
  <c r="F168" i="1"/>
  <c r="A182" i="2" s="1"/>
  <c r="F181" i="2"/>
  <c r="F167" i="1"/>
  <c r="A181" i="2" s="1"/>
  <c r="F180" i="2"/>
  <c r="F166" i="1"/>
  <c r="A180" i="2" s="1"/>
  <c r="F179" i="2"/>
  <c r="F165" i="1"/>
  <c r="A179" i="2" s="1"/>
  <c r="F178" i="2"/>
  <c r="F164" i="1"/>
  <c r="A178" i="2" s="1"/>
  <c r="F177" i="2"/>
  <c r="F163" i="1"/>
  <c r="A177" i="2" s="1"/>
  <c r="F176" i="2"/>
  <c r="F162" i="1"/>
  <c r="A176" i="2" s="1"/>
  <c r="F175" i="2"/>
  <c r="F161" i="1"/>
  <c r="A175" i="2" s="1"/>
  <c r="F174" i="2"/>
  <c r="F160" i="1"/>
  <c r="A174" i="2" s="1"/>
  <c r="F159" i="1"/>
  <c r="A173" i="2" s="1"/>
  <c r="F172" i="2"/>
  <c r="F158" i="1"/>
  <c r="A172" i="2" s="1"/>
  <c r="F171" i="2"/>
  <c r="F157" i="1"/>
  <c r="A171" i="2" s="1"/>
  <c r="F170" i="2"/>
  <c r="F156" i="1"/>
  <c r="A170" i="2" s="1"/>
  <c r="F169" i="2"/>
  <c r="F155" i="1"/>
  <c r="A169" i="2" s="1"/>
  <c r="F168" i="2"/>
  <c r="F154" i="1"/>
  <c r="A168" i="2" s="1"/>
  <c r="F167" i="2"/>
  <c r="F153" i="1"/>
  <c r="A167" i="2" s="1"/>
  <c r="F166" i="2"/>
  <c r="F152" i="1"/>
  <c r="A166" i="2" s="1"/>
  <c r="F165" i="2"/>
  <c r="F151" i="1"/>
  <c r="A165" i="2" s="1"/>
  <c r="F164" i="2"/>
  <c r="F150" i="1"/>
  <c r="A164" i="2" s="1"/>
  <c r="F163" i="2"/>
  <c r="F149" i="1"/>
  <c r="A163" i="2" s="1"/>
  <c r="F162" i="2"/>
  <c r="F148" i="1"/>
  <c r="A162" i="2" s="1"/>
  <c r="F161" i="2"/>
  <c r="F147" i="1"/>
  <c r="A161" i="2" s="1"/>
  <c r="F160" i="2"/>
  <c r="F146" i="1"/>
  <c r="A160" i="2" s="1"/>
  <c r="F145" i="1"/>
  <c r="A159" i="2" s="1"/>
  <c r="F158" i="2"/>
  <c r="F144" i="1"/>
  <c r="A158" i="2" s="1"/>
  <c r="F157" i="2"/>
  <c r="F143" i="1"/>
  <c r="A157" i="2" s="1"/>
  <c r="F156" i="2"/>
  <c r="F142" i="1"/>
  <c r="A156" i="2" s="1"/>
  <c r="F155" i="2"/>
  <c r="F141" i="1"/>
  <c r="A155" i="2" s="1"/>
  <c r="F154" i="2"/>
  <c r="F140" i="1"/>
  <c r="A154" i="2" s="1"/>
  <c r="F153" i="2"/>
  <c r="F139" i="1"/>
  <c r="A153" i="2" s="1"/>
  <c r="F152" i="2"/>
  <c r="F138" i="1"/>
  <c r="A152" i="2" s="1"/>
  <c r="F151" i="2"/>
  <c r="F137" i="1"/>
  <c r="A151" i="2" s="1"/>
  <c r="F150" i="2"/>
  <c r="F136" i="1"/>
  <c r="A150" i="2" s="1"/>
  <c r="F135" i="1"/>
  <c r="A149" i="2" s="1"/>
  <c r="F148" i="2"/>
  <c r="F134" i="1"/>
  <c r="A148" i="2" s="1"/>
  <c r="F147" i="2"/>
  <c r="F133" i="1"/>
  <c r="A147" i="2" s="1"/>
  <c r="F146" i="2"/>
  <c r="F132" i="1"/>
  <c r="A146" i="2" s="1"/>
  <c r="F145" i="2"/>
  <c r="F131" i="1"/>
  <c r="A145" i="2" s="1"/>
  <c r="F144" i="2"/>
  <c r="F130" i="1"/>
  <c r="A144" i="2" s="1"/>
  <c r="F143" i="2"/>
  <c r="F129" i="1"/>
  <c r="A143" i="2" s="1"/>
  <c r="F142" i="2"/>
  <c r="F128" i="1"/>
  <c r="A142" i="2" s="1"/>
  <c r="F141" i="2"/>
  <c r="F127" i="1"/>
  <c r="A141" i="2" s="1"/>
  <c r="F140" i="2"/>
  <c r="F126" i="1"/>
  <c r="A140" i="2" s="1"/>
  <c r="F139" i="2"/>
  <c r="F125" i="1"/>
  <c r="A139" i="2" s="1"/>
  <c r="F138" i="2"/>
  <c r="F124" i="1"/>
  <c r="A138" i="2" s="1"/>
  <c r="F137" i="2"/>
  <c r="F123" i="1"/>
  <c r="A137" i="2" s="1"/>
  <c r="F122" i="1"/>
  <c r="A136" i="2" s="1"/>
  <c r="F135" i="2"/>
  <c r="F121" i="1"/>
  <c r="A135" i="2" s="1"/>
  <c r="F134" i="2"/>
  <c r="F120" i="1"/>
  <c r="A134" i="2" s="1"/>
  <c r="F133" i="2"/>
  <c r="F119" i="1"/>
  <c r="F132" i="2"/>
  <c r="F118" i="1"/>
  <c r="F131" i="2"/>
  <c r="F117" i="1"/>
  <c r="F130" i="2"/>
  <c r="F116" i="1"/>
  <c r="F129" i="2"/>
  <c r="F115" i="1"/>
  <c r="F128" i="2"/>
  <c r="F114" i="1"/>
  <c r="F127" i="2"/>
  <c r="F113" i="1"/>
  <c r="F126" i="2"/>
  <c r="F112" i="1"/>
  <c r="F125" i="2"/>
  <c r="F111" i="1"/>
  <c r="F124" i="2"/>
  <c r="F110" i="1"/>
  <c r="F123" i="2"/>
  <c r="F109" i="1"/>
  <c r="F122" i="2"/>
  <c r="F108" i="1"/>
  <c r="F121" i="2"/>
  <c r="F107" i="1"/>
  <c r="F120" i="2"/>
  <c r="F106" i="1"/>
  <c r="F119" i="2"/>
  <c r="F105" i="1"/>
  <c r="F118" i="2"/>
  <c r="F104" i="1"/>
  <c r="F103" i="1"/>
  <c r="A101" i="2" s="1"/>
  <c r="F102" i="1"/>
  <c r="A100" i="2" s="1"/>
  <c r="F101" i="1"/>
  <c r="A99" i="2" s="1"/>
  <c r="F100" i="1"/>
  <c r="A98" i="2" s="1"/>
  <c r="F99" i="1"/>
  <c r="A97" i="2" s="1"/>
  <c r="F98" i="1"/>
  <c r="A96" i="2" s="1"/>
  <c r="F97" i="1"/>
  <c r="A95" i="2" s="1"/>
  <c r="F96" i="1"/>
  <c r="A94" i="2" s="1"/>
  <c r="F95" i="1"/>
  <c r="A93" i="2" s="1"/>
  <c r="F94" i="1"/>
  <c r="A92" i="2" s="1"/>
  <c r="F93" i="1"/>
  <c r="A91" i="2" s="1"/>
  <c r="F92" i="1"/>
  <c r="A90" i="2" s="1"/>
  <c r="F91" i="1"/>
  <c r="A89" i="2" s="1"/>
  <c r="F90" i="1"/>
  <c r="A88" i="2" s="1"/>
  <c r="F89" i="1"/>
  <c r="A87" i="2" s="1"/>
  <c r="F88" i="1"/>
  <c r="A86" i="2" s="1"/>
  <c r="F87" i="1"/>
  <c r="A85" i="2" s="1"/>
  <c r="F86" i="1"/>
  <c r="A84" i="2" s="1"/>
  <c r="F85" i="1"/>
  <c r="A83" i="2" s="1"/>
  <c r="F84" i="1"/>
  <c r="A82" i="2" s="1"/>
  <c r="F83" i="1"/>
  <c r="A81" i="2" s="1"/>
  <c r="F82" i="1"/>
  <c r="A80" i="2" s="1"/>
  <c r="F81" i="1"/>
  <c r="A79" i="2" s="1"/>
  <c r="F80" i="1"/>
  <c r="A78" i="2" s="1"/>
  <c r="F79" i="1"/>
  <c r="A77" i="2" s="1"/>
  <c r="F78" i="1"/>
  <c r="A76" i="2" s="1"/>
  <c r="F77" i="1"/>
  <c r="A75" i="2" s="1"/>
  <c r="F76" i="1"/>
  <c r="A74" i="2" s="1"/>
  <c r="F75" i="1"/>
  <c r="A73" i="2" s="1"/>
  <c r="F74" i="1"/>
  <c r="A72" i="2" s="1"/>
  <c r="F73" i="1"/>
  <c r="A71" i="2" s="1"/>
  <c r="F72" i="1"/>
  <c r="A70" i="2" s="1"/>
  <c r="F71" i="1"/>
  <c r="A69" i="2" s="1"/>
  <c r="F70" i="1"/>
  <c r="A68" i="2" s="1"/>
  <c r="F69" i="1"/>
  <c r="A67" i="2" s="1"/>
  <c r="F68" i="1"/>
  <c r="A66" i="2" s="1"/>
  <c r="F67" i="1"/>
  <c r="A65" i="2" s="1"/>
  <c r="F66" i="1"/>
  <c r="A64" i="2" s="1"/>
  <c r="F65" i="1"/>
  <c r="A63" i="2" s="1"/>
  <c r="F64" i="1"/>
  <c r="A62" i="2" s="1"/>
  <c r="F63" i="1"/>
  <c r="A61" i="2" s="1"/>
  <c r="F62" i="1"/>
  <c r="A60" i="2" s="1"/>
  <c r="F61" i="1"/>
  <c r="A59" i="2" s="1"/>
  <c r="F60" i="1"/>
  <c r="A58" i="2" s="1"/>
  <c r="F59" i="1"/>
  <c r="A57" i="2" s="1"/>
  <c r="F58" i="1"/>
  <c r="A56" i="2" s="1"/>
  <c r="F57" i="1"/>
  <c r="A55" i="2" s="1"/>
  <c r="F56" i="1"/>
  <c r="A54" i="2" s="1"/>
  <c r="F55" i="1"/>
  <c r="A53" i="2" s="1"/>
  <c r="F53" i="1"/>
  <c r="A51" i="2" s="1"/>
  <c r="F52" i="1"/>
  <c r="A50" i="2" s="1"/>
  <c r="F51" i="1"/>
  <c r="A49" i="2" s="1"/>
  <c r="F50" i="1"/>
  <c r="A48" i="2" s="1"/>
  <c r="F49" i="1"/>
  <c r="A47" i="2" s="1"/>
  <c r="F48" i="1"/>
  <c r="A46" i="2" s="1"/>
  <c r="F47" i="1"/>
  <c r="A45" i="2" s="1"/>
  <c r="F43" i="1"/>
  <c r="A41" i="2" s="1"/>
  <c r="F39" i="1"/>
  <c r="A37" i="2" s="1"/>
  <c r="F37" i="1"/>
  <c r="A35" i="2" s="1"/>
  <c r="F36" i="1"/>
  <c r="A34" i="2" s="1"/>
  <c r="F35" i="1"/>
  <c r="A33" i="2" s="1"/>
  <c r="F34" i="1"/>
  <c r="A32" i="2" s="1"/>
  <c r="F33" i="1"/>
  <c r="A31" i="2" s="1"/>
  <c r="F32" i="1"/>
  <c r="A30" i="2" s="1"/>
  <c r="F31" i="1"/>
  <c r="A29" i="2" s="1"/>
  <c r="F21" i="1"/>
  <c r="A19" i="2" s="1"/>
  <c r="F20" i="1"/>
  <c r="A18" i="2" s="1"/>
  <c r="G3" i="2"/>
  <c r="L14" i="1"/>
  <c r="F1000" i="2"/>
  <c r="G1000" i="2" s="1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G741" i="2" s="1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G782" i="2" s="1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G794" i="2" s="1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B867" i="2"/>
  <c r="C867" i="2"/>
  <c r="B868" i="2"/>
  <c r="C868" i="2"/>
  <c r="B869" i="2"/>
  <c r="C869" i="2"/>
  <c r="G869" i="2" s="1"/>
  <c r="B870" i="2"/>
  <c r="C870" i="2"/>
  <c r="B871" i="2"/>
  <c r="C871" i="2"/>
  <c r="B872" i="2"/>
  <c r="C872" i="2"/>
  <c r="G872" i="2" s="1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G896" i="2" s="1"/>
  <c r="B897" i="2"/>
  <c r="C897" i="2"/>
  <c r="B898" i="2"/>
  <c r="C898" i="2"/>
  <c r="B899" i="2"/>
  <c r="C899" i="2"/>
  <c r="G899" i="2" s="1"/>
  <c r="B900" i="2"/>
  <c r="C900" i="2"/>
  <c r="B901" i="2"/>
  <c r="C901" i="2"/>
  <c r="G901" i="2" s="1"/>
  <c r="B902" i="2"/>
  <c r="C902" i="2"/>
  <c r="B903" i="2"/>
  <c r="C903" i="2"/>
  <c r="B904" i="2"/>
  <c r="C904" i="2"/>
  <c r="G904" i="2" s="1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B913" i="2"/>
  <c r="C913" i="2"/>
  <c r="B914" i="2"/>
  <c r="C914" i="2"/>
  <c r="B915" i="2"/>
  <c r="C915" i="2"/>
  <c r="B916" i="2"/>
  <c r="C916" i="2"/>
  <c r="B917" i="2"/>
  <c r="C917" i="2"/>
  <c r="G917" i="2" s="1"/>
  <c r="B918" i="2"/>
  <c r="C918" i="2"/>
  <c r="B919" i="2"/>
  <c r="C919" i="2"/>
  <c r="B920" i="2"/>
  <c r="C920" i="2"/>
  <c r="G920" i="2" s="1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G941" i="2" s="1"/>
  <c r="B942" i="2"/>
  <c r="C942" i="2"/>
  <c r="G942" i="2" s="1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G950" i="2" s="1"/>
  <c r="B951" i="2"/>
  <c r="C951" i="2"/>
  <c r="B952" i="2"/>
  <c r="C952" i="2"/>
  <c r="B953" i="2"/>
  <c r="C953" i="2"/>
  <c r="G953" i="2" s="1"/>
  <c r="B954" i="2"/>
  <c r="C954" i="2"/>
  <c r="B955" i="2"/>
  <c r="C955" i="2"/>
  <c r="B956" i="2"/>
  <c r="C956" i="2"/>
  <c r="G956" i="2" s="1"/>
  <c r="B957" i="2"/>
  <c r="C957" i="2"/>
  <c r="B958" i="2"/>
  <c r="C958" i="2"/>
  <c r="G958" i="2" s="1"/>
  <c r="B959" i="2"/>
  <c r="C959" i="2"/>
  <c r="B960" i="2"/>
  <c r="C960" i="2"/>
  <c r="B961" i="2"/>
  <c r="C961" i="2"/>
  <c r="B962" i="2"/>
  <c r="C962" i="2"/>
  <c r="B963" i="2"/>
  <c r="C963" i="2"/>
  <c r="B964" i="2"/>
  <c r="C964" i="2"/>
  <c r="G964" i="2" s="1"/>
  <c r="B965" i="2"/>
  <c r="C965" i="2"/>
  <c r="G965" i="2" s="1"/>
  <c r="B966" i="2"/>
  <c r="C966" i="2"/>
  <c r="G966" i="2" s="1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G974" i="2" s="1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B992" i="2"/>
  <c r="C992" i="2"/>
  <c r="G992" i="2" s="1"/>
  <c r="B993" i="2"/>
  <c r="C993" i="2"/>
  <c r="B994" i="2"/>
  <c r="C994" i="2"/>
  <c r="B995" i="2"/>
  <c r="C995" i="2"/>
  <c r="B996" i="2"/>
  <c r="C996" i="2"/>
  <c r="B997" i="2"/>
  <c r="C997" i="2"/>
  <c r="B998" i="2"/>
  <c r="C998" i="2"/>
  <c r="A1000" i="2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A980" i="2"/>
  <c r="H965" i="1"/>
  <c r="H964" i="1"/>
  <c r="H963" i="1"/>
  <c r="A977" i="2"/>
  <c r="H962" i="1"/>
  <c r="F976" i="2"/>
  <c r="H961" i="1"/>
  <c r="H960" i="1"/>
  <c r="H959" i="1"/>
  <c r="H958" i="1"/>
  <c r="H957" i="1"/>
  <c r="H956" i="1"/>
  <c r="H955" i="1"/>
  <c r="H954" i="1"/>
  <c r="A968" i="2"/>
  <c r="H953" i="1"/>
  <c r="H952" i="1"/>
  <c r="H951" i="1"/>
  <c r="H950" i="1"/>
  <c r="H949" i="1"/>
  <c r="H948" i="1"/>
  <c r="H947" i="1"/>
  <c r="A961" i="2"/>
  <c r="H946" i="1"/>
  <c r="H945" i="1"/>
  <c r="H944" i="1"/>
  <c r="H943" i="1"/>
  <c r="H942" i="1"/>
  <c r="H941" i="1"/>
  <c r="H940" i="1"/>
  <c r="H939" i="1"/>
  <c r="H938" i="1"/>
  <c r="H937" i="1"/>
  <c r="H936" i="1"/>
  <c r="H935" i="1"/>
  <c r="A445" i="2"/>
  <c r="A804" i="2"/>
  <c r="A874" i="2"/>
  <c r="A891" i="2"/>
  <c r="A901" i="2"/>
  <c r="A912" i="2"/>
  <c r="A940" i="2"/>
  <c r="A944" i="2"/>
  <c r="A948" i="2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A10" i="2"/>
  <c r="A11" i="2"/>
  <c r="A12" i="2"/>
  <c r="A13" i="2"/>
  <c r="A14" i="2"/>
  <c r="A15" i="2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F500" i="2"/>
  <c r="H485" i="1"/>
  <c r="H484" i="1"/>
  <c r="H483" i="1"/>
  <c r="H482" i="1"/>
  <c r="H481" i="1"/>
  <c r="H480" i="1"/>
  <c r="H479" i="1"/>
  <c r="H478" i="1"/>
  <c r="H477" i="1"/>
  <c r="H476" i="1"/>
  <c r="H475" i="1"/>
  <c r="F489" i="2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F461" i="2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F448" i="2"/>
  <c r="H433" i="1"/>
  <c r="H432" i="1"/>
  <c r="H431" i="1"/>
  <c r="F445" i="2"/>
  <c r="H430" i="1"/>
  <c r="H429" i="1"/>
  <c r="H428" i="1"/>
  <c r="H427" i="1"/>
  <c r="H426" i="1"/>
  <c r="H425" i="1"/>
  <c r="H424" i="1"/>
  <c r="H423" i="1"/>
  <c r="H422" i="1"/>
  <c r="H421" i="1"/>
  <c r="H420" i="1"/>
  <c r="F434" i="2"/>
  <c r="H419" i="1"/>
  <c r="H418" i="1"/>
  <c r="H417" i="1"/>
  <c r="F431" i="2"/>
  <c r="H416" i="1"/>
  <c r="H415" i="1"/>
  <c r="H414" i="1"/>
  <c r="H413" i="1"/>
  <c r="H412" i="1"/>
  <c r="H411" i="1"/>
  <c r="F425" i="2"/>
  <c r="H410" i="1"/>
  <c r="H409" i="1"/>
  <c r="H408" i="1"/>
  <c r="H407" i="1"/>
  <c r="F421" i="2"/>
  <c r="H406" i="1"/>
  <c r="H405" i="1"/>
  <c r="H404" i="1"/>
  <c r="H403" i="1"/>
  <c r="H402" i="1"/>
  <c r="H401" i="1"/>
  <c r="H400" i="1"/>
  <c r="H399" i="1"/>
  <c r="F413" i="2"/>
  <c r="H398" i="1"/>
  <c r="H397" i="1"/>
  <c r="H396" i="1"/>
  <c r="H395" i="1"/>
  <c r="H394" i="1"/>
  <c r="H393" i="1"/>
  <c r="H392" i="1"/>
  <c r="H391" i="1"/>
  <c r="H390" i="1"/>
  <c r="F404" i="2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F382" i="2"/>
  <c r="H367" i="1"/>
  <c r="H366" i="1"/>
  <c r="H365" i="1"/>
  <c r="H364" i="1"/>
  <c r="H363" i="1"/>
  <c r="F377" i="2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F353" i="2"/>
  <c r="H338" i="1"/>
  <c r="F352" i="2"/>
  <c r="H337" i="1"/>
  <c r="H336" i="1"/>
  <c r="H335" i="1"/>
  <c r="H334" i="1"/>
  <c r="H333" i="1"/>
  <c r="H332" i="1"/>
  <c r="H331" i="1"/>
  <c r="F345" i="2"/>
  <c r="H330" i="1"/>
  <c r="H329" i="1"/>
  <c r="H328" i="1"/>
  <c r="H327" i="1"/>
  <c r="F341" i="2"/>
  <c r="H326" i="1"/>
  <c r="H325" i="1"/>
  <c r="H324" i="1"/>
  <c r="H323" i="1"/>
  <c r="H322" i="1"/>
  <c r="H321" i="1"/>
  <c r="H320" i="1"/>
  <c r="H319" i="1"/>
  <c r="H318" i="1"/>
  <c r="F332" i="2"/>
  <c r="H317" i="1"/>
  <c r="H316" i="1"/>
  <c r="H315" i="1"/>
  <c r="H314" i="1"/>
  <c r="F328" i="2"/>
  <c r="H313" i="1"/>
  <c r="H312" i="1"/>
  <c r="H311" i="1"/>
  <c r="H310" i="1"/>
  <c r="F324" i="2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F306" i="2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F288" i="2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F257" i="2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F227" i="2"/>
  <c r="H212" i="1"/>
  <c r="H211" i="1"/>
  <c r="H210" i="1"/>
  <c r="H209" i="1"/>
  <c r="F223" i="2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F173" i="2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F159" i="2"/>
  <c r="H144" i="1"/>
  <c r="H143" i="1"/>
  <c r="H142" i="1"/>
  <c r="H141" i="1"/>
  <c r="H140" i="1"/>
  <c r="H139" i="1"/>
  <c r="H138" i="1"/>
  <c r="H137" i="1"/>
  <c r="H136" i="1"/>
  <c r="H135" i="1"/>
  <c r="F149" i="2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F136" i="2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721" i="1"/>
  <c r="H720" i="1"/>
  <c r="H719" i="1"/>
  <c r="H718" i="1"/>
  <c r="H717" i="1"/>
  <c r="H716" i="1"/>
  <c r="H715" i="1"/>
  <c r="F729" i="2"/>
  <c r="H714" i="1"/>
  <c r="H713" i="1"/>
  <c r="H712" i="1"/>
  <c r="H711" i="1"/>
  <c r="H710" i="1"/>
  <c r="H709" i="1"/>
  <c r="H708" i="1"/>
  <c r="H707" i="1"/>
  <c r="H706" i="1"/>
  <c r="H705" i="1"/>
  <c r="H704" i="1"/>
  <c r="F718" i="2"/>
  <c r="H703" i="1"/>
  <c r="H702" i="1"/>
  <c r="H701" i="1"/>
  <c r="F715" i="2"/>
  <c r="H700" i="1"/>
  <c r="H699" i="1"/>
  <c r="H698" i="1"/>
  <c r="H697" i="1"/>
  <c r="H696" i="1"/>
  <c r="F710" i="2"/>
  <c r="H695" i="1"/>
  <c r="H694" i="1"/>
  <c r="H693" i="1"/>
  <c r="H692" i="1"/>
  <c r="H691" i="1"/>
  <c r="F705" i="2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F676" i="2"/>
  <c r="H661" i="1"/>
  <c r="F675" i="2"/>
  <c r="H660" i="1"/>
  <c r="H659" i="1"/>
  <c r="H658" i="1"/>
  <c r="H657" i="1"/>
  <c r="H656" i="1"/>
  <c r="H655" i="1"/>
  <c r="H654" i="1"/>
  <c r="F668" i="2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F648" i="2"/>
  <c r="H633" i="1"/>
  <c r="H632" i="1"/>
  <c r="F646" i="2"/>
  <c r="H631" i="1"/>
  <c r="H630" i="1"/>
  <c r="H629" i="1"/>
  <c r="H628" i="1"/>
  <c r="H627" i="1"/>
  <c r="H626" i="1"/>
  <c r="H625" i="1"/>
  <c r="F639" i="2"/>
  <c r="H624" i="1"/>
  <c r="H623" i="1"/>
  <c r="H622" i="1"/>
  <c r="H621" i="1"/>
  <c r="H620" i="1"/>
  <c r="H619" i="1"/>
  <c r="F633" i="2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F616" i="2"/>
  <c r="H601" i="1"/>
  <c r="H600" i="1"/>
  <c r="H599" i="1"/>
  <c r="H598" i="1"/>
  <c r="H597" i="1"/>
  <c r="F611" i="2"/>
  <c r="H596" i="1"/>
  <c r="H595" i="1"/>
  <c r="H594" i="1"/>
  <c r="F608" i="2"/>
  <c r="H593" i="1"/>
  <c r="H592" i="1"/>
  <c r="H591" i="1"/>
  <c r="H590" i="1"/>
  <c r="F604" i="2"/>
  <c r="H589" i="1"/>
  <c r="H588" i="1"/>
  <c r="H587" i="1"/>
  <c r="H586" i="1"/>
  <c r="H585" i="1"/>
  <c r="H584" i="1"/>
  <c r="H583" i="1"/>
  <c r="H582" i="1"/>
  <c r="H581" i="1"/>
  <c r="H580" i="1"/>
  <c r="F594" i="2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72" i="2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F556" i="2"/>
  <c r="H541" i="1"/>
  <c r="H540" i="1"/>
  <c r="H539" i="1"/>
  <c r="H538" i="1"/>
  <c r="F552" i="2"/>
  <c r="H537" i="1"/>
  <c r="H536" i="1"/>
  <c r="H535" i="1"/>
  <c r="H534" i="1"/>
  <c r="F548" i="2"/>
  <c r="H533" i="1"/>
  <c r="H532" i="1"/>
  <c r="H531" i="1"/>
  <c r="H530" i="1"/>
  <c r="H529" i="1"/>
  <c r="H528" i="1"/>
  <c r="F542" i="2"/>
  <c r="H527" i="1"/>
  <c r="F541" i="2"/>
  <c r="H526" i="1"/>
  <c r="H525" i="1"/>
  <c r="H524" i="1"/>
  <c r="H523" i="1"/>
  <c r="F537" i="2"/>
  <c r="H522" i="1"/>
  <c r="H521" i="1"/>
  <c r="H520" i="1"/>
  <c r="F534" i="2"/>
  <c r="H519" i="1"/>
  <c r="H518" i="1"/>
  <c r="H517" i="1"/>
  <c r="H516" i="1"/>
  <c r="H515" i="1"/>
  <c r="H514" i="1"/>
  <c r="F528" i="2"/>
  <c r="H513" i="1"/>
  <c r="H512" i="1"/>
  <c r="H511" i="1"/>
  <c r="H510" i="1"/>
  <c r="H509" i="1"/>
  <c r="H508" i="1"/>
  <c r="H507" i="1"/>
  <c r="H506" i="1"/>
  <c r="H505" i="1"/>
  <c r="H986" i="1"/>
  <c r="H985" i="1"/>
  <c r="H934" i="1"/>
  <c r="H933" i="1"/>
  <c r="H932" i="1"/>
  <c r="H931" i="1"/>
  <c r="H930" i="1"/>
  <c r="H929" i="1"/>
  <c r="H928" i="1"/>
  <c r="H927" i="1"/>
  <c r="H926" i="1"/>
  <c r="F940" i="2"/>
  <c r="H925" i="1"/>
  <c r="H924" i="1"/>
  <c r="H923" i="1"/>
  <c r="H922" i="1"/>
  <c r="H921" i="1"/>
  <c r="H920" i="1"/>
  <c r="H919" i="1"/>
  <c r="H918" i="1"/>
  <c r="H917" i="1"/>
  <c r="H916" i="1"/>
  <c r="F930" i="2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F893" i="2"/>
  <c r="H878" i="1"/>
  <c r="H877" i="1"/>
  <c r="H876" i="1"/>
  <c r="H875" i="1"/>
  <c r="H874" i="1"/>
  <c r="H873" i="1"/>
  <c r="H872" i="1"/>
  <c r="H871" i="1"/>
  <c r="H870" i="1"/>
  <c r="H869" i="1"/>
  <c r="F883" i="2"/>
  <c r="H868" i="1"/>
  <c r="H867" i="1"/>
  <c r="H866" i="1"/>
  <c r="F880" i="2"/>
  <c r="H865" i="1"/>
  <c r="H864" i="1"/>
  <c r="H863" i="1"/>
  <c r="H862" i="1"/>
  <c r="H861" i="1"/>
  <c r="H860" i="1"/>
  <c r="H859" i="1"/>
  <c r="H858" i="1"/>
  <c r="H857" i="1"/>
  <c r="F871" i="2"/>
  <c r="H856" i="1"/>
  <c r="H855" i="1"/>
  <c r="H854" i="1"/>
  <c r="F868" i="2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F855" i="2"/>
  <c r="H840" i="1"/>
  <c r="H839" i="1"/>
  <c r="H838" i="1"/>
  <c r="H837" i="1"/>
  <c r="H836" i="1"/>
  <c r="H835" i="1"/>
  <c r="F849" i="2"/>
  <c r="H834" i="1"/>
  <c r="F848" i="2"/>
  <c r="H833" i="1"/>
  <c r="H832" i="1"/>
  <c r="F846" i="2"/>
  <c r="H831" i="1"/>
  <c r="H825" i="1"/>
  <c r="H824" i="1"/>
  <c r="H823" i="1"/>
  <c r="H822" i="1"/>
  <c r="H821" i="1"/>
  <c r="H820" i="1"/>
  <c r="H819" i="1"/>
  <c r="H818" i="1"/>
  <c r="H817" i="1"/>
  <c r="H816" i="1"/>
  <c r="F830" i="2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F804" i="2"/>
  <c r="H789" i="1"/>
  <c r="H788" i="1"/>
  <c r="H787" i="1"/>
  <c r="F801" i="2"/>
  <c r="H786" i="1"/>
  <c r="F800" i="2"/>
  <c r="H785" i="1"/>
  <c r="H784" i="1"/>
  <c r="H783" i="1"/>
  <c r="H782" i="1"/>
  <c r="H781" i="1"/>
  <c r="H780" i="1"/>
  <c r="H779" i="1"/>
  <c r="H778" i="1"/>
  <c r="H777" i="1"/>
  <c r="H776" i="1"/>
  <c r="H775" i="1"/>
  <c r="E11" i="2"/>
  <c r="E12" i="2"/>
  <c r="E13" i="2"/>
  <c r="F13" i="1"/>
  <c r="E14" i="2" s="1"/>
  <c r="F14" i="1"/>
  <c r="E15" i="2" s="1"/>
  <c r="E10" i="2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F740" i="2"/>
  <c r="H726" i="1"/>
  <c r="H725" i="1"/>
  <c r="H724" i="1"/>
  <c r="H723" i="1"/>
  <c r="H760" i="1"/>
  <c r="H759" i="1"/>
  <c r="H758" i="1"/>
  <c r="H757" i="1"/>
  <c r="H756" i="1"/>
  <c r="H755" i="1"/>
  <c r="F769" i="2"/>
  <c r="H754" i="1"/>
  <c r="H753" i="1"/>
  <c r="H752" i="1"/>
  <c r="H751" i="1"/>
  <c r="H750" i="1"/>
  <c r="H749" i="1"/>
  <c r="H722" i="1"/>
  <c r="H769" i="1"/>
  <c r="H768" i="1"/>
  <c r="H767" i="1"/>
  <c r="H766" i="1"/>
  <c r="H765" i="1"/>
  <c r="H764" i="1"/>
  <c r="H763" i="1"/>
  <c r="F777" i="2"/>
  <c r="H762" i="1"/>
  <c r="F776" i="2"/>
  <c r="H773" i="1"/>
  <c r="H772" i="1"/>
  <c r="H771" i="1"/>
  <c r="H770" i="1"/>
  <c r="H826" i="1"/>
  <c r="H774" i="1"/>
  <c r="H827" i="1"/>
  <c r="H828" i="1"/>
  <c r="H829" i="1"/>
  <c r="H830" i="1"/>
  <c r="H761" i="1"/>
  <c r="H987" i="1"/>
  <c r="G787" i="2" l="1"/>
  <c r="A120" i="2"/>
  <c r="A104" i="2"/>
  <c r="A126" i="2"/>
  <c r="A110" i="2"/>
  <c r="A132" i="2"/>
  <c r="A116" i="2"/>
  <c r="A121" i="2"/>
  <c r="A105" i="2"/>
  <c r="A127" i="2"/>
  <c r="A111" i="2"/>
  <c r="A133" i="2"/>
  <c r="A117" i="2"/>
  <c r="A122" i="2"/>
  <c r="A106" i="2"/>
  <c r="A128" i="2"/>
  <c r="A112" i="2"/>
  <c r="A123" i="2"/>
  <c r="A107" i="2"/>
  <c r="A129" i="2"/>
  <c r="A113" i="2"/>
  <c r="A118" i="2"/>
  <c r="A102" i="2"/>
  <c r="A124" i="2"/>
  <c r="A108" i="2"/>
  <c r="A130" i="2"/>
  <c r="A114" i="2"/>
  <c r="A119" i="2"/>
  <c r="A103" i="2"/>
  <c r="A125" i="2"/>
  <c r="A109" i="2"/>
  <c r="A131" i="2"/>
  <c r="A115" i="2"/>
  <c r="G881" i="2"/>
  <c r="G892" i="2"/>
  <c r="G560" i="2"/>
  <c r="G42" i="1"/>
  <c r="G41" i="1"/>
  <c r="G40" i="1"/>
  <c r="G54" i="1"/>
  <c r="G55" i="1"/>
  <c r="G711" i="2"/>
  <c r="G553" i="2"/>
  <c r="G887" i="2"/>
  <c r="G961" i="2"/>
  <c r="G955" i="2"/>
  <c r="G823" i="2"/>
  <c r="G912" i="2"/>
  <c r="G53" i="1"/>
  <c r="G837" i="2"/>
  <c r="G703" i="2"/>
  <c r="G685" i="2"/>
  <c r="G827" i="2"/>
  <c r="G815" i="2"/>
  <c r="G269" i="2"/>
  <c r="G760" i="2"/>
  <c r="G754" i="2"/>
  <c r="G742" i="2"/>
  <c r="G552" i="2"/>
  <c r="G288" i="2"/>
  <c r="G534" i="2"/>
  <c r="G778" i="2"/>
  <c r="G646" i="2"/>
  <c r="G328" i="2"/>
  <c r="G333" i="2"/>
  <c r="G770" i="2"/>
  <c r="G721" i="2"/>
  <c r="G415" i="2"/>
  <c r="G486" i="2"/>
  <c r="G468" i="2"/>
  <c r="G462" i="2"/>
  <c r="G354" i="2"/>
  <c r="G718" i="2"/>
  <c r="G593" i="2"/>
  <c r="G808" i="2"/>
  <c r="G460" i="2"/>
  <c r="G44" i="1"/>
  <c r="G45" i="1"/>
  <c r="G46" i="1"/>
  <c r="G38" i="1"/>
  <c r="G29" i="1"/>
  <c r="G28" i="1"/>
  <c r="G27" i="1"/>
  <c r="G25" i="1"/>
  <c r="G26" i="1"/>
  <c r="G30" i="1"/>
  <c r="G22" i="1"/>
  <c r="G985" i="2"/>
  <c r="G24" i="1"/>
  <c r="G23" i="1"/>
  <c r="G693" i="2"/>
  <c r="G639" i="2"/>
  <c r="G705" i="2"/>
  <c r="G855" i="2"/>
  <c r="G630" i="2"/>
  <c r="G528" i="2"/>
  <c r="G874" i="2"/>
  <c r="G786" i="2"/>
  <c r="G114" i="2"/>
  <c r="G797" i="2"/>
  <c r="G779" i="2"/>
  <c r="G653" i="2"/>
  <c r="G245" i="2"/>
  <c r="G478" i="2"/>
  <c r="G322" i="2"/>
  <c r="G343" i="2"/>
  <c r="G158" i="2"/>
  <c r="G526" i="2"/>
  <c r="G234" i="2"/>
  <c r="G547" i="2"/>
  <c r="G229" i="2"/>
  <c r="G738" i="2"/>
  <c r="G517" i="2"/>
  <c r="G784" i="2"/>
  <c r="G983" i="1"/>
  <c r="F997" i="2" s="1"/>
  <c r="G997" i="2" s="1"/>
  <c r="G984" i="1"/>
  <c r="F998" i="2" s="1"/>
  <c r="G998" i="2" s="1"/>
  <c r="G981" i="1"/>
  <c r="F995" i="2" s="1"/>
  <c r="G995" i="2" s="1"/>
  <c r="G982" i="1"/>
  <c r="F996" i="2" s="1"/>
  <c r="G996" i="2" s="1"/>
  <c r="G980" i="1"/>
  <c r="F994" i="2" s="1"/>
  <c r="G994" i="2" s="1"/>
  <c r="G52" i="1"/>
  <c r="G50" i="1"/>
  <c r="G51" i="1"/>
  <c r="G49" i="1"/>
  <c r="G48" i="1"/>
  <c r="G47" i="1"/>
  <c r="G43" i="1"/>
  <c r="G39" i="1"/>
  <c r="G36" i="1"/>
  <c r="G37" i="1"/>
  <c r="G34" i="1"/>
  <c r="G35" i="1"/>
  <c r="G32" i="1"/>
  <c r="G33" i="1"/>
  <c r="G21" i="1"/>
  <c r="G31" i="1"/>
  <c r="G524" i="2"/>
  <c r="G357" i="2"/>
  <c r="G317" i="2"/>
  <c r="G293" i="2"/>
  <c r="G494" i="2"/>
  <c r="G532" i="2"/>
  <c r="G348" i="2"/>
  <c r="G441" i="2"/>
  <c r="G401" i="2"/>
  <c r="G393" i="2"/>
  <c r="G137" i="2"/>
  <c r="G121" i="2"/>
  <c r="G688" i="2"/>
  <c r="G680" i="2"/>
  <c r="G592" i="2"/>
  <c r="G584" i="2"/>
  <c r="G368" i="2"/>
  <c r="G363" i="2"/>
  <c r="G695" i="2"/>
  <c r="G687" i="2"/>
  <c r="G575" i="2"/>
  <c r="G335" i="2"/>
  <c r="G324" i="2"/>
  <c r="G120" i="2"/>
  <c r="G352" i="2"/>
  <c r="G270" i="2"/>
  <c r="G604" i="2"/>
  <c r="G880" i="2"/>
  <c r="G940" i="2"/>
  <c r="G976" i="2"/>
  <c r="G88" i="2"/>
  <c r="G310" i="2"/>
  <c r="G868" i="2"/>
  <c r="G883" i="2"/>
  <c r="G238" i="2"/>
  <c r="G871" i="2"/>
  <c r="G715" i="2"/>
  <c r="G658" i="2"/>
  <c r="G175" i="2"/>
  <c r="G256" i="2"/>
  <c r="G329" i="2"/>
  <c r="G616" i="2"/>
  <c r="G127" i="2"/>
  <c r="G675" i="2"/>
  <c r="G501" i="2"/>
  <c r="G448" i="2"/>
  <c r="G306" i="2"/>
  <c r="G804" i="2"/>
  <c r="G116" i="2"/>
  <c r="G180" i="2"/>
  <c r="G253" i="2"/>
  <c r="G631" i="2"/>
  <c r="G684" i="2"/>
  <c r="G930" i="2"/>
  <c r="G541" i="2"/>
  <c r="G304" i="2"/>
  <c r="G514" i="2"/>
  <c r="G549" i="2"/>
  <c r="G98" i="2"/>
  <c r="G556" i="2"/>
  <c r="G136" i="2"/>
  <c r="G223" i="2"/>
  <c r="G569" i="2"/>
  <c r="G449" i="2"/>
  <c r="G225" i="2"/>
  <c r="G117" i="2"/>
  <c r="G151" i="2"/>
  <c r="G298" i="2"/>
  <c r="G445" i="2"/>
  <c r="G736" i="2"/>
  <c r="G595" i="2"/>
  <c r="G739" i="2"/>
  <c r="G676" i="2"/>
  <c r="G421" i="2"/>
  <c r="G860" i="2"/>
  <c r="G772" i="2"/>
  <c r="G580" i="2"/>
  <c r="G564" i="2"/>
  <c r="G492" i="2"/>
  <c r="G212" i="2"/>
  <c r="G890" i="2"/>
  <c r="G866" i="2"/>
  <c r="G850" i="2"/>
  <c r="G530" i="2"/>
  <c r="G840" i="2"/>
  <c r="G847" i="2"/>
  <c r="G791" i="2"/>
  <c r="G767" i="2"/>
  <c r="G655" i="2"/>
  <c r="G543" i="2"/>
  <c r="G391" i="2"/>
  <c r="G814" i="2"/>
  <c r="G614" i="2"/>
  <c r="G846" i="2"/>
  <c r="G382" i="2"/>
  <c r="G355" i="2"/>
  <c r="G379" i="2"/>
  <c r="G505" i="2"/>
  <c r="G513" i="2"/>
  <c r="G809" i="2"/>
  <c r="G769" i="2"/>
  <c r="G729" i="2"/>
  <c r="G777" i="2"/>
  <c r="G522" i="2"/>
  <c r="G290" i="2"/>
  <c r="G166" i="2"/>
  <c r="G918" i="2"/>
  <c r="G473" i="2"/>
  <c r="G633" i="2"/>
  <c r="G801" i="2"/>
  <c r="G849" i="2"/>
  <c r="G200" i="2"/>
  <c r="G345" i="2"/>
  <c r="G991" i="2"/>
  <c r="G144" i="2"/>
  <c r="G250" i="2"/>
  <c r="G844" i="2"/>
  <c r="G537" i="2"/>
  <c r="G590" i="2"/>
  <c r="G422" i="2"/>
  <c r="G780" i="2"/>
  <c r="G219" i="2"/>
  <c r="G856" i="2"/>
  <c r="G519" i="2"/>
  <c r="G697" i="2"/>
  <c r="G372" i="2"/>
  <c r="G664" i="2"/>
  <c r="G319" i="2"/>
  <c r="G20" i="1"/>
  <c r="G638" i="2"/>
  <c r="G374" i="2"/>
  <c r="G358" i="2"/>
  <c r="G222" i="2"/>
  <c r="G829" i="2"/>
  <c r="G821" i="2"/>
  <c r="G813" i="2"/>
  <c r="G613" i="2"/>
  <c r="G476" i="2"/>
  <c r="G428" i="2"/>
  <c r="G356" i="2"/>
  <c r="G747" i="2"/>
  <c r="G731" i="2"/>
  <c r="G643" i="2"/>
  <c r="G914" i="2"/>
  <c r="G898" i="2"/>
  <c r="G626" i="2"/>
  <c r="G610" i="2"/>
  <c r="G546" i="2"/>
  <c r="G242" i="2"/>
  <c r="G656" i="2"/>
  <c r="G416" i="2"/>
  <c r="G799" i="2"/>
  <c r="G487" i="2"/>
  <c r="G479" i="2"/>
  <c r="G95" i="2"/>
  <c r="G287" i="2"/>
  <c r="G533" i="2"/>
  <c r="G453" i="2"/>
  <c r="G427" i="2"/>
  <c r="G419" i="2"/>
  <c r="G934" i="2"/>
  <c r="G926" i="2"/>
  <c r="G902" i="2"/>
  <c r="G886" i="2"/>
  <c r="G812" i="2"/>
  <c r="G796" i="2"/>
  <c r="G724" i="2"/>
  <c r="G636" i="2"/>
  <c r="G252" i="2"/>
  <c r="G691" i="2"/>
  <c r="G683" i="2"/>
  <c r="G674" i="2"/>
  <c r="G602" i="2"/>
  <c r="G586" i="2"/>
  <c r="G578" i="2"/>
  <c r="G562" i="2"/>
  <c r="G410" i="2"/>
  <c r="G370" i="2"/>
  <c r="G521" i="2"/>
  <c r="G89" i="2"/>
  <c r="G176" i="2"/>
  <c r="G152" i="2"/>
  <c r="G184" i="2"/>
  <c r="G258" i="2"/>
  <c r="G261" i="2"/>
  <c r="G264" i="2"/>
  <c r="G430" i="2"/>
  <c r="G835" i="2"/>
  <c r="G838" i="2"/>
  <c r="G975" i="2"/>
  <c r="G670" i="2"/>
  <c r="G434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94" i="2"/>
  <c r="G418" i="2"/>
  <c r="G601" i="2"/>
  <c r="G694" i="2"/>
  <c r="G766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241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922" i="2"/>
  <c r="G919" i="2"/>
  <c r="G916" i="2"/>
  <c r="G910" i="2"/>
  <c r="G628" i="2"/>
  <c r="G625" i="2"/>
  <c r="G523" i="2"/>
  <c r="G800" i="2"/>
  <c r="G227" i="2"/>
  <c r="G220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F3" i="2"/>
  <c r="D14" i="2" s="1"/>
  <c r="G995" i="6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42" i="2"/>
  <c r="G710" i="2"/>
  <c r="G263" i="2"/>
  <c r="G100" i="2"/>
  <c r="G740" i="2"/>
  <c r="G728" i="2"/>
  <c r="G677" i="2"/>
  <c r="G539" i="2"/>
  <c r="G190" i="2"/>
  <c r="G112" i="2"/>
  <c r="G852" i="2"/>
  <c r="G648" i="2"/>
  <c r="G624" i="2"/>
  <c r="G594" i="2"/>
  <c r="G159" i="2"/>
  <c r="G132" i="2"/>
  <c r="G90" i="2"/>
  <c r="G400" i="2"/>
  <c r="G997" i="6" l="1"/>
  <c r="G996" i="6"/>
  <c r="E80" i="2"/>
  <c r="G995" i="1"/>
  <c r="F48" i="2"/>
  <c r="G48" i="2" s="1"/>
  <c r="E48" i="2" s="1"/>
  <c r="F35" i="2"/>
  <c r="G35" i="2" s="1"/>
  <c r="E35" i="2" s="1"/>
  <c r="F37" i="2"/>
  <c r="G37" i="2" s="1"/>
  <c r="E37" i="2" s="1"/>
  <c r="F41" i="2"/>
  <c r="D41" i="2" s="1"/>
  <c r="F42" i="2"/>
  <c r="G42" i="2" s="1"/>
  <c r="E42" i="2" s="1"/>
  <c r="F46" i="2"/>
  <c r="D46" i="2" s="1"/>
  <c r="F47" i="2"/>
  <c r="D47" i="2" s="1"/>
  <c r="F49" i="2"/>
  <c r="G49" i="2" s="1"/>
  <c r="E49" i="2" s="1"/>
  <c r="F51" i="2"/>
  <c r="D51" i="2" s="1"/>
  <c r="F45" i="2"/>
  <c r="D45" i="2" s="1"/>
  <c r="F50" i="2"/>
  <c r="D50" i="2" s="1"/>
  <c r="F29" i="2"/>
  <c r="G29" i="2" s="1"/>
  <c r="E29" i="2" s="1"/>
  <c r="F31" i="2"/>
  <c r="G31" i="2" s="1"/>
  <c r="E31" i="2" s="1"/>
  <c r="F33" i="2"/>
  <c r="G33" i="2" s="1"/>
  <c r="E33" i="2" s="1"/>
  <c r="F18" i="2"/>
  <c r="E68" i="2"/>
  <c r="E103" i="2"/>
  <c r="E85" i="2"/>
  <c r="E95" i="2"/>
  <c r="E83" i="2"/>
  <c r="E116" i="2"/>
  <c r="E72" i="2"/>
  <c r="E86" i="2"/>
  <c r="E87" i="2"/>
  <c r="E71" i="2"/>
  <c r="H23" i="1"/>
  <c r="F21" i="2"/>
  <c r="D250" i="2"/>
  <c r="D54" i="2"/>
  <c r="D56" i="2"/>
  <c r="D58" i="2"/>
  <c r="D60" i="2"/>
  <c r="D62" i="2"/>
  <c r="D64" i="2"/>
  <c r="D66" i="2"/>
  <c r="D68" i="2"/>
  <c r="D70" i="2"/>
  <c r="D72" i="2"/>
  <c r="D74" i="2"/>
  <c r="D76" i="2"/>
  <c r="D78" i="2"/>
  <c r="D80" i="2"/>
  <c r="D82" i="2"/>
  <c r="D84" i="2"/>
  <c r="D86" i="2"/>
  <c r="D88" i="2"/>
  <c r="D90" i="2"/>
  <c r="D92" i="2"/>
  <c r="D94" i="2"/>
  <c r="D96" i="2"/>
  <c r="D108" i="2"/>
  <c r="D107" i="2"/>
  <c r="D73" i="2"/>
  <c r="D97" i="2"/>
  <c r="D102" i="2"/>
  <c r="D55" i="2"/>
  <c r="D61" i="2"/>
  <c r="D95" i="2"/>
  <c r="D77" i="2"/>
  <c r="D75" i="2"/>
  <c r="D105" i="2"/>
  <c r="D101" i="2"/>
  <c r="D67" i="2"/>
  <c r="D91" i="2"/>
  <c r="D83" i="2"/>
  <c r="D98" i="2"/>
  <c r="D89" i="2"/>
  <c r="D99" i="2"/>
  <c r="D59" i="2"/>
  <c r="D110" i="2"/>
  <c r="D93" i="2"/>
  <c r="D113" i="2"/>
  <c r="D104" i="2"/>
  <c r="D87" i="2"/>
  <c r="D81" i="2"/>
  <c r="D115" i="2"/>
  <c r="D69" i="2"/>
  <c r="D106" i="2"/>
  <c r="D65" i="2"/>
  <c r="D117" i="2"/>
  <c r="D63" i="2"/>
  <c r="D100" i="2"/>
  <c r="D112" i="2"/>
  <c r="D114" i="2"/>
  <c r="D57" i="2"/>
  <c r="D85" i="2"/>
  <c r="D109" i="2"/>
  <c r="D111" i="2"/>
  <c r="D116" i="2"/>
  <c r="D79" i="2"/>
  <c r="D103" i="2"/>
  <c r="D71" i="2"/>
  <c r="E73" i="2"/>
  <c r="E104" i="2"/>
  <c r="E82" i="2"/>
  <c r="E98" i="2"/>
  <c r="H24" i="1"/>
  <c r="F22" i="2"/>
  <c r="E57" i="2"/>
  <c r="F53" i="2"/>
  <c r="E114" i="2"/>
  <c r="H22" i="1"/>
  <c r="F20" i="2"/>
  <c r="E59" i="2"/>
  <c r="H54" i="1"/>
  <c r="F52" i="2"/>
  <c r="E64" i="2"/>
  <c r="H45" i="1"/>
  <c r="F43" i="2"/>
  <c r="E90" i="2"/>
  <c r="E54" i="2"/>
  <c r="E107" i="2"/>
  <c r="F19" i="2"/>
  <c r="E100" i="2"/>
  <c r="E96" i="2"/>
  <c r="E74" i="2"/>
  <c r="H30" i="1"/>
  <c r="F28" i="2"/>
  <c r="E99" i="2"/>
  <c r="E91" i="2"/>
  <c r="E76" i="2"/>
  <c r="H26" i="1"/>
  <c r="F24" i="2"/>
  <c r="E102" i="2"/>
  <c r="E109" i="2"/>
  <c r="E94" i="2"/>
  <c r="E117" i="2"/>
  <c r="H25" i="1"/>
  <c r="F23" i="2"/>
  <c r="E55" i="2"/>
  <c r="H40" i="1"/>
  <c r="F38" i="2"/>
  <c r="E101" i="2"/>
  <c r="E75" i="2"/>
  <c r="E66" i="2"/>
  <c r="E105" i="2"/>
  <c r="E113" i="2"/>
  <c r="E77" i="2"/>
  <c r="E93" i="2"/>
  <c r="E88" i="2"/>
  <c r="H27" i="1"/>
  <c r="F25" i="2"/>
  <c r="H41" i="1"/>
  <c r="F39" i="2"/>
  <c r="E84" i="2"/>
  <c r="E79" i="2"/>
  <c r="F30" i="2"/>
  <c r="H42" i="1"/>
  <c r="F40" i="2"/>
  <c r="F32" i="2"/>
  <c r="E70" i="2"/>
  <c r="E97" i="2"/>
  <c r="E108" i="2"/>
  <c r="E92" i="2"/>
  <c r="E110" i="2"/>
  <c r="E115" i="2"/>
  <c r="E81" i="2"/>
  <c r="H28" i="1"/>
  <c r="F26" i="2"/>
  <c r="E112" i="2"/>
  <c r="E106" i="2"/>
  <c r="E111" i="2"/>
  <c r="E78" i="2"/>
  <c r="F34" i="2"/>
  <c r="H29" i="1"/>
  <c r="F27" i="2"/>
  <c r="E89" i="2"/>
  <c r="H38" i="1"/>
  <c r="F36" i="2"/>
  <c r="H46" i="1"/>
  <c r="F44" i="2"/>
  <c r="E69" i="2"/>
  <c r="E67" i="2"/>
  <c r="E65" i="2"/>
  <c r="E63" i="2"/>
  <c r="E62" i="2"/>
  <c r="E61" i="2"/>
  <c r="E60" i="2"/>
  <c r="E58" i="2"/>
  <c r="H55" i="1"/>
  <c r="E56" i="2"/>
  <c r="H53" i="1"/>
  <c r="H44" i="1"/>
  <c r="H48" i="1"/>
  <c r="H47" i="1"/>
  <c r="H51" i="1"/>
  <c r="H50" i="1"/>
  <c r="H49" i="1"/>
  <c r="H52" i="1"/>
  <c r="H43" i="1"/>
  <c r="H39" i="1"/>
  <c r="H36" i="1"/>
  <c r="H37" i="1"/>
  <c r="H34" i="1"/>
  <c r="H35" i="1"/>
  <c r="H32" i="1"/>
  <c r="H33" i="1"/>
  <c r="H21" i="1"/>
  <c r="H31" i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E683" i="2"/>
  <c r="E813" i="2"/>
  <c r="D733" i="2"/>
  <c r="E936" i="2"/>
  <c r="E283" i="2"/>
  <c r="D435" i="2"/>
  <c r="E970" i="2"/>
  <c r="D858" i="2"/>
  <c r="D633" i="2"/>
  <c r="E536" i="2"/>
  <c r="D920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608" i="2"/>
  <c r="E593" i="2"/>
  <c r="E237" i="2"/>
  <c r="E633" i="2"/>
  <c r="D585" i="2"/>
  <c r="E647" i="2"/>
  <c r="D239" i="2"/>
  <c r="D628" i="2"/>
  <c r="D583" i="2"/>
  <c r="E383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927" i="2"/>
  <c r="D675" i="2"/>
  <c r="D862" i="2"/>
  <c r="E710" i="2"/>
  <c r="E324" i="2"/>
  <c r="E260" i="2"/>
  <c r="E849" i="2"/>
  <c r="E253" i="2"/>
  <c r="E566" i="2"/>
  <c r="E466" i="2"/>
  <c r="E600" i="2"/>
  <c r="E440" i="2"/>
  <c r="D506" i="2"/>
  <c r="E768" i="2"/>
  <c r="E578" i="2"/>
  <c r="D180" i="2"/>
  <c r="D782" i="2"/>
  <c r="E584" i="2"/>
  <c r="E873" i="2"/>
  <c r="E799" i="2"/>
  <c r="D605" i="2"/>
  <c r="D470" i="2"/>
  <c r="E821" i="2"/>
  <c r="E734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636" i="2"/>
  <c r="D805" i="2"/>
  <c r="E687" i="2"/>
  <c r="E551" i="2"/>
  <c r="E437" i="2"/>
  <c r="E171" i="2"/>
  <c r="E449" i="2"/>
  <c r="E125" i="2"/>
  <c r="D601" i="2"/>
  <c r="D439" i="2"/>
  <c r="E670" i="2"/>
  <c r="D473" i="2"/>
  <c r="D905" i="2"/>
  <c r="D445" i="2"/>
  <c r="D614" i="2"/>
  <c r="D489" i="2"/>
  <c r="E456" i="2"/>
  <c r="D684" i="2"/>
  <c r="E791" i="2"/>
  <c r="D707" i="2"/>
  <c r="E346" i="2"/>
  <c r="D555" i="2"/>
  <c r="D971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D462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E613" i="2"/>
  <c r="D577" i="2"/>
  <c r="D156" i="2"/>
  <c r="E620" i="2"/>
  <c r="D194" i="2"/>
  <c r="E902" i="2"/>
  <c r="D705" i="2"/>
  <c r="E717" i="2"/>
  <c r="D983" i="2"/>
  <c r="D728" i="2"/>
  <c r="D396" i="2"/>
  <c r="D925" i="2"/>
  <c r="D918" i="2"/>
  <c r="E160" i="2"/>
  <c r="E747" i="2"/>
  <c r="D509" i="2"/>
  <c r="D280" i="2"/>
  <c r="E783" i="2"/>
  <c r="D976" i="2"/>
  <c r="D338" i="2"/>
  <c r="D958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D855" i="2"/>
  <c r="E140" i="2"/>
  <c r="E419" i="2"/>
  <c r="D811" i="2"/>
  <c r="D995" i="2"/>
  <c r="E345" i="2"/>
  <c r="E774" i="2"/>
  <c r="E788" i="2"/>
  <c r="E826" i="2"/>
  <c r="D812" i="2"/>
  <c r="E211" i="2"/>
  <c r="E378" i="2"/>
  <c r="E479" i="2"/>
  <c r="D990" i="2"/>
  <c r="D775" i="2"/>
  <c r="E828" i="2"/>
  <c r="E848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62" i="2"/>
  <c r="D161" i="2"/>
  <c r="D749" i="2"/>
  <c r="E960" i="2"/>
  <c r="E809" i="2"/>
  <c r="D727" i="2"/>
  <c r="E560" i="2"/>
  <c r="E796" i="2"/>
  <c r="E420" i="2"/>
  <c r="E770" i="2"/>
  <c r="D266" i="2"/>
  <c r="D543" i="2"/>
  <c r="E556" i="2"/>
  <c r="D163" i="2"/>
  <c r="D544" i="2"/>
  <c r="D850" i="2"/>
  <c r="E213" i="2"/>
  <c r="E794" i="2"/>
  <c r="D851" i="2"/>
  <c r="D206" i="2"/>
  <c r="D195" i="2"/>
  <c r="D962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E601" i="2"/>
  <c r="D345" i="2"/>
  <c r="D315" i="2"/>
  <c r="D779" i="2"/>
  <c r="E470" i="2"/>
  <c r="E942" i="2"/>
  <c r="D947" i="2"/>
  <c r="E861" i="2"/>
  <c r="E676" i="2"/>
  <c r="D436" i="2"/>
  <c r="D223" i="2"/>
  <c r="D508" i="2"/>
  <c r="D944" i="2"/>
  <c r="D521" i="2"/>
  <c r="D168" i="2"/>
  <c r="E973" i="2"/>
  <c r="E510" i="2"/>
  <c r="E128" i="2"/>
  <c r="E434" i="2"/>
  <c r="D596" i="2"/>
  <c r="D511" i="2"/>
  <c r="D561" i="2"/>
  <c r="D219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455" i="2"/>
  <c r="E543" i="2"/>
  <c r="D284" i="2"/>
  <c r="D342" i="2"/>
  <c r="D270" i="2"/>
  <c r="D928" i="2"/>
  <c r="E665" i="2"/>
  <c r="D332" i="2"/>
  <c r="D678" i="2"/>
  <c r="D428" i="2"/>
  <c r="D248" i="2"/>
  <c r="D579" i="2"/>
  <c r="D247" i="2"/>
  <c r="E292" i="2"/>
  <c r="D344" i="2"/>
  <c r="E201" i="2"/>
  <c r="D127" i="2"/>
  <c r="D816" i="2"/>
  <c r="D567" i="2"/>
  <c r="D735" i="2"/>
  <c r="D458" i="2"/>
  <c r="D137" i="2"/>
  <c r="D86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789" i="2"/>
  <c r="D821" i="2"/>
  <c r="E769" i="2"/>
  <c r="E986" i="2"/>
  <c r="E612" i="2"/>
  <c r="E698" i="2"/>
  <c r="D732" i="2"/>
  <c r="D276" i="2"/>
  <c r="D940" i="2"/>
  <c r="E351" i="2"/>
  <c r="D584" i="2"/>
  <c r="D548" i="2"/>
  <c r="D690" i="2"/>
  <c r="D135" i="2"/>
  <c r="D902" i="2"/>
  <c r="D157" i="2"/>
  <c r="E153" i="2"/>
  <c r="E667" i="2"/>
  <c r="E994" i="2"/>
  <c r="D536" i="2"/>
  <c r="D390" i="2"/>
  <c r="D896" i="2"/>
  <c r="D296" i="2"/>
  <c r="D666" i="2"/>
  <c r="E444" i="2"/>
  <c r="E824" i="2"/>
  <c r="D373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D914" i="2"/>
  <c r="D960" i="2"/>
  <c r="D699" i="2"/>
  <c r="E859" i="2"/>
  <c r="E333" i="2"/>
  <c r="D512" i="2"/>
  <c r="D329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148" i="2"/>
  <c r="E674" i="2"/>
  <c r="D231" i="2"/>
  <c r="E602" i="2"/>
  <c r="D922" i="2"/>
  <c r="E322" i="2"/>
  <c r="D825" i="2"/>
  <c r="D202" i="2"/>
  <c r="E742" i="2"/>
  <c r="E547" i="2"/>
  <c r="E807" i="2"/>
  <c r="E285" i="2"/>
  <c r="D992" i="2"/>
  <c r="D894" i="2"/>
  <c r="E410" i="2"/>
  <c r="D795" i="2"/>
  <c r="D131" i="2"/>
  <c r="E439" i="2"/>
  <c r="D170" i="2"/>
  <c r="E517" i="2"/>
  <c r="D987" i="2"/>
  <c r="E156" i="2"/>
  <c r="E977" i="2"/>
  <c r="E139" i="2"/>
  <c r="D966" i="2"/>
  <c r="D650" i="2"/>
  <c r="E998" i="2"/>
  <c r="D761" i="2"/>
  <c r="D726" i="2"/>
  <c r="D686" i="2"/>
  <c r="E880" i="2"/>
  <c r="D227" i="2"/>
  <c r="D314" i="2"/>
  <c r="D546" i="2"/>
  <c r="E697" i="2"/>
  <c r="E797" i="2"/>
  <c r="E983" i="2"/>
  <c r="D271" i="2"/>
  <c r="D765" i="2"/>
  <c r="E121" i="2"/>
  <c r="E477" i="2"/>
  <c r="E722" i="2"/>
  <c r="E972" i="2"/>
  <c r="D554" i="2"/>
  <c r="D565" i="2"/>
  <c r="D238" i="2"/>
  <c r="E162" i="2"/>
  <c r="E288" i="2"/>
  <c r="D335" i="2"/>
  <c r="D937" i="2"/>
  <c r="E764" i="2"/>
  <c r="D817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868" i="2"/>
  <c r="D482" i="2"/>
  <c r="D282" i="2"/>
  <c r="D597" i="2"/>
  <c r="E521" i="2"/>
  <c r="D574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E131" i="2"/>
  <c r="D879" i="2"/>
  <c r="D888" i="2"/>
  <c r="E730" i="2"/>
  <c r="D437" i="2"/>
  <c r="E182" i="2"/>
  <c r="D178" i="2"/>
  <c r="D921" i="2"/>
  <c r="D720" i="2"/>
  <c r="D899" i="2"/>
  <c r="D236" i="2"/>
  <c r="E507" i="2"/>
  <c r="E652" i="2"/>
  <c r="E912" i="2"/>
  <c r="D907" i="2"/>
  <c r="E850" i="2"/>
  <c r="D551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592" i="2"/>
  <c r="E615" i="2"/>
  <c r="E933" i="2"/>
  <c r="E404" i="2"/>
  <c r="E534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E463" i="2"/>
  <c r="E898" i="2"/>
  <c r="D355" i="2"/>
  <c r="E732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577" i="2"/>
  <c r="D955" i="2"/>
  <c r="D185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E816" i="2"/>
  <c r="D119" i="2"/>
  <c r="D869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91" i="2"/>
  <c r="D564" i="2"/>
  <c r="D820" i="2"/>
  <c r="E342" i="2"/>
  <c r="D588" i="2"/>
  <c r="D876" i="2"/>
  <c r="D941" i="2"/>
  <c r="D198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729" i="2"/>
  <c r="E443" i="2"/>
  <c r="E365" i="2"/>
  <c r="E357" i="2"/>
  <c r="E760" i="2"/>
  <c r="E127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800" i="2"/>
  <c r="E200" i="2"/>
  <c r="E713" i="2"/>
  <c r="E817" i="2"/>
  <c r="E217" i="2"/>
  <c r="E129" i="2"/>
  <c r="E649" i="2"/>
  <c r="E588" i="2"/>
  <c r="E310" i="2"/>
  <c r="D740" i="2"/>
  <c r="E932" i="2"/>
  <c r="E555" i="2"/>
  <c r="E276" i="2"/>
  <c r="E528" i="2"/>
  <c r="E457" i="2"/>
  <c r="D442" i="2"/>
  <c r="D975" i="2"/>
  <c r="D293" i="2"/>
  <c r="E207" i="2"/>
  <c r="D316" i="2"/>
  <c r="D340" i="2"/>
  <c r="D291" i="2"/>
  <c r="E445" i="2"/>
  <c r="D568" i="2"/>
  <c r="D679" i="2"/>
  <c r="D724" i="2"/>
  <c r="D288" i="2"/>
  <c r="D562" i="2"/>
  <c r="D906" i="2"/>
  <c r="D460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387" i="2"/>
  <c r="E975" i="2"/>
  <c r="D173" i="2"/>
  <c r="D188" i="2"/>
  <c r="E917" i="2"/>
  <c r="D626" i="2"/>
  <c r="D594" i="2"/>
  <c r="E919" i="2"/>
  <c r="E134" i="2"/>
  <c r="D528" i="2"/>
  <c r="D736" i="2"/>
  <c r="E518" i="2"/>
  <c r="D496" i="2"/>
  <c r="E313" i="2"/>
  <c r="E512" i="2"/>
  <c r="D870" i="2"/>
  <c r="D264" i="2"/>
  <c r="D212" i="2"/>
  <c r="D611" i="2"/>
  <c r="E478" i="2"/>
  <c r="E540" i="2"/>
  <c r="E413" i="2"/>
  <c r="D776" i="2"/>
  <c r="D600" i="2"/>
  <c r="D929" i="2"/>
  <c r="E330" i="2"/>
  <c r="E753" i="2"/>
  <c r="E425" i="2"/>
  <c r="D856" i="2"/>
  <c r="D426" i="2"/>
  <c r="D801" i="2"/>
  <c r="D123" i="2"/>
  <c r="D754" i="2"/>
  <c r="E546" i="2"/>
  <c r="E967" i="2"/>
  <c r="E990" i="2"/>
  <c r="D281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489" i="2"/>
  <c r="D731" i="2"/>
  <c r="D354" i="2"/>
  <c r="D696" i="2"/>
  <c r="D655" i="2"/>
  <c r="D934" i="2"/>
  <c r="D259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D389" i="2"/>
  <c r="E870" i="2"/>
  <c r="E579" i="2"/>
  <c r="D446" i="2"/>
  <c r="D931" i="2"/>
  <c r="E777" i="2"/>
  <c r="E239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448" i="2"/>
  <c r="E792" i="2"/>
  <c r="E738" i="2"/>
  <c r="E954" i="2"/>
  <c r="D414" i="2"/>
  <c r="E289" i="2"/>
  <c r="E514" i="2"/>
  <c r="E442" i="2"/>
  <c r="E779" i="2"/>
  <c r="E393" i="2"/>
  <c r="D713" i="2"/>
  <c r="E708" i="2"/>
  <c r="D440" i="2"/>
  <c r="D158" i="2"/>
  <c r="D951" i="2"/>
  <c r="D346" i="2"/>
  <c r="E469" i="2"/>
  <c r="D290" i="2"/>
  <c r="D456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350" i="2"/>
  <c r="D656" i="2"/>
  <c r="D924" i="2"/>
  <c r="D701" i="2"/>
  <c r="D218" i="2"/>
  <c r="E594" i="2"/>
  <c r="E724" i="2"/>
  <c r="E362" i="2"/>
  <c r="E766" i="2"/>
  <c r="E394" i="2"/>
  <c r="E883" i="2"/>
  <c r="E259" i="2"/>
  <c r="E504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E838" i="2"/>
  <c r="E532" i="2"/>
  <c r="E989" i="2"/>
  <c r="E315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E795" i="2"/>
  <c r="D909" i="2"/>
  <c r="E149" i="2"/>
  <c r="E881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14" i="2"/>
  <c r="D479" i="2"/>
  <c r="D886" i="2"/>
  <c r="E981" i="2"/>
  <c r="E509" i="2"/>
  <c r="E735" i="2"/>
  <c r="D534" i="2"/>
  <c r="E855" i="2"/>
  <c r="E349" i="2"/>
  <c r="E414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263" i="2"/>
  <c r="E624" i="2"/>
  <c r="E190" i="2"/>
  <c r="E124" i="2"/>
  <c r="E193" i="2"/>
  <c r="E280" i="2"/>
  <c r="E928" i="2"/>
  <c r="E737" i="2"/>
  <c r="E305" i="2"/>
  <c r="E247" i="2"/>
  <c r="E583" i="2"/>
  <c r="E852" i="2"/>
  <c r="E740" i="2"/>
  <c r="E145" i="2"/>
  <c r="E214" i="2"/>
  <c r="E295" i="2"/>
  <c r="E218" i="2"/>
  <c r="E611" i="2"/>
  <c r="E303" i="2"/>
  <c r="E161" i="2"/>
  <c r="E224" i="2"/>
  <c r="E282" i="2"/>
  <c r="E467" i="2"/>
  <c r="E150" i="2"/>
  <c r="E461" i="2"/>
  <c r="D376" i="2"/>
  <c r="E311" i="2"/>
  <c r="E179" i="2"/>
  <c r="D433" i="2"/>
  <c r="D493" i="2"/>
  <c r="D324" i="2"/>
  <c r="E473" i="2"/>
  <c r="D607" i="2"/>
  <c r="D490" i="2"/>
  <c r="E233" i="2"/>
  <c r="E318" i="2"/>
  <c r="E720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000" i="2"/>
  <c r="E891" i="2"/>
  <c r="D286" i="2"/>
  <c r="D499" i="2"/>
  <c r="E559" i="2"/>
  <c r="D360" i="2"/>
  <c r="D323" i="2"/>
  <c r="D721" i="2"/>
  <c r="D463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D537" i="2"/>
  <c r="E573" i="2"/>
  <c r="D304" i="2"/>
  <c r="D141" i="2"/>
  <c r="D977" i="2"/>
  <c r="D244" i="2"/>
  <c r="D420" i="2"/>
  <c r="D919" i="2"/>
  <c r="D688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565" i="2"/>
  <c r="E497" i="2"/>
  <c r="E266" i="2"/>
  <c r="D682" i="2"/>
  <c r="E483" i="2"/>
  <c r="D781" i="2"/>
  <c r="E381" i="2"/>
  <c r="E438" i="2"/>
  <c r="D189" i="2"/>
  <c r="D932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E645" i="2"/>
  <c r="E885" i="2"/>
  <c r="E405" i="2"/>
  <c r="E343" i="2"/>
  <c r="D874" i="2"/>
  <c r="E468" i="2"/>
  <c r="E725" i="2"/>
  <c r="E567" i="2"/>
  <c r="D777" i="2"/>
  <c r="D182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978" i="2"/>
  <c r="D757" i="2"/>
  <c r="E164" i="2"/>
  <c r="D824" i="2"/>
  <c r="D36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D833" i="2"/>
  <c r="D631" i="2"/>
  <c r="D786" i="2"/>
  <c r="D591" i="2"/>
  <c r="D872" i="2"/>
  <c r="D978" i="2"/>
  <c r="D563" i="2"/>
  <c r="E406" i="2"/>
  <c r="E953" i="2"/>
  <c r="D785" i="2"/>
  <c r="E256" i="2"/>
  <c r="E918" i="2"/>
  <c r="E548" i="2"/>
  <c r="E793" i="2"/>
  <c r="E666" i="2"/>
  <c r="D671" i="2"/>
  <c r="E877" i="2"/>
  <c r="E845" i="2"/>
  <c r="D926" i="2"/>
  <c r="E395" i="2"/>
  <c r="D582" i="2"/>
  <c r="E757" i="2"/>
  <c r="D773" i="2"/>
  <c r="D362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E133" i="2"/>
  <c r="D839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97" i="2"/>
  <c r="E927" i="2"/>
  <c r="E773" i="2"/>
  <c r="D651" i="2"/>
  <c r="D842" i="2"/>
  <c r="E257" i="2"/>
  <c r="E669" i="2"/>
  <c r="E369" i="2"/>
  <c r="E552" i="2"/>
  <c r="E650" i="2"/>
  <c r="E591" i="2"/>
  <c r="E961" i="2"/>
  <c r="D774" i="2"/>
  <c r="D301" i="2"/>
  <c r="E486" i="2"/>
  <c r="D283" i="2"/>
  <c r="E491" i="2"/>
  <c r="D401" i="2"/>
  <c r="E215" i="2"/>
  <c r="E971" i="2"/>
  <c r="E660" i="2"/>
  <c r="G45" i="2" l="1"/>
  <c r="E45" i="2" s="1"/>
  <c r="D48" i="2"/>
  <c r="G41" i="2"/>
  <c r="E41" i="2" s="1"/>
  <c r="D49" i="2"/>
  <c r="D35" i="2"/>
  <c r="G50" i="2"/>
  <c r="E50" i="2" s="1"/>
  <c r="G51" i="2"/>
  <c r="E51" i="2" s="1"/>
  <c r="D33" i="2"/>
  <c r="D31" i="2"/>
  <c r="D42" i="2"/>
  <c r="D37" i="2"/>
  <c r="D29" i="2"/>
  <c r="G46" i="2"/>
  <c r="E46" i="2" s="1"/>
  <c r="G47" i="2"/>
  <c r="E47" i="2" s="1"/>
  <c r="D44" i="2"/>
  <c r="G44" i="2"/>
  <c r="E44" i="2" s="1"/>
  <c r="D26" i="2"/>
  <c r="G26" i="2"/>
  <c r="E26" i="2" s="1"/>
  <c r="D36" i="2"/>
  <c r="G36" i="2"/>
  <c r="E36" i="2" s="1"/>
  <c r="D30" i="2"/>
  <c r="G30" i="2"/>
  <c r="E30" i="2" s="1"/>
  <c r="D19" i="2"/>
  <c r="G19" i="2"/>
  <c r="E19" i="2" s="1"/>
  <c r="D20" i="2"/>
  <c r="G20" i="2"/>
  <c r="E20" i="2" s="1"/>
  <c r="D24" i="2"/>
  <c r="G24" i="2"/>
  <c r="E24" i="2" s="1"/>
  <c r="D40" i="2"/>
  <c r="G40" i="2"/>
  <c r="E40" i="2" s="1"/>
  <c r="D39" i="2"/>
  <c r="G39" i="2"/>
  <c r="E39" i="2" s="1"/>
  <c r="D53" i="2"/>
  <c r="G53" i="2"/>
  <c r="E53" i="2" s="1"/>
  <c r="D27" i="2"/>
  <c r="G27" i="2"/>
  <c r="E27" i="2" s="1"/>
  <c r="D25" i="2"/>
  <c r="G25" i="2"/>
  <c r="E25" i="2" s="1"/>
  <c r="D38" i="2"/>
  <c r="G38" i="2"/>
  <c r="E38" i="2" s="1"/>
  <c r="D21" i="2"/>
  <c r="G21" i="2"/>
  <c r="E21" i="2" s="1"/>
  <c r="D34" i="2"/>
  <c r="G34" i="2"/>
  <c r="E34" i="2" s="1"/>
  <c r="D43" i="2"/>
  <c r="G43" i="2"/>
  <c r="E43" i="2" s="1"/>
  <c r="D22" i="2"/>
  <c r="G22" i="2"/>
  <c r="E22" i="2" s="1"/>
  <c r="D52" i="2"/>
  <c r="G52" i="2"/>
  <c r="E52" i="2" s="1"/>
  <c r="D28" i="2"/>
  <c r="G28" i="2"/>
  <c r="E28" i="2" s="1"/>
  <c r="D32" i="2"/>
  <c r="G32" i="2"/>
  <c r="E32" i="2" s="1"/>
  <c r="D23" i="2"/>
  <c r="G23" i="2"/>
  <c r="E23" i="2" s="1"/>
  <c r="G18" i="2"/>
  <c r="E18" i="2" s="1"/>
  <c r="D18" i="2"/>
  <c r="H989" i="1"/>
  <c r="G996" i="1" l="1"/>
  <c r="N2" i="5"/>
  <c r="G997" i="1"/>
  <c r="H990" i="1"/>
  <c r="H992" i="1" s="1"/>
  <c r="N2" i="3"/>
  <c r="G1002" i="2"/>
  <c r="G1003" i="2" s="1"/>
  <c r="G1005" i="2" s="1"/>
  <c r="G1004" i="2" s="1"/>
  <c r="G1006" i="2" s="1"/>
  <c r="I22" i="3" l="1"/>
  <c r="I21" i="3"/>
  <c r="I23" i="3"/>
  <c r="I990" i="3" l="1"/>
  <c r="I991" i="3" l="1"/>
  <c r="I993" i="3" s="1"/>
  <c r="N3" i="3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</future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<sst xmlns="http://schemas.openxmlformats.org/spreadsheetml/2006/main" count="473" uniqueCount="97">
  <si>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</si>
  <si>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</si>
  <si>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</si>
  <si>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</si>
  <si>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</si>
  <si>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</si>
  <si>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</si>
  <si>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</si>
  <si>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</si>
  <si>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</si>
  <si>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</si>
  <si>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</si>
  <si>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</si>
  <si>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</si>
  <si>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</si>
  <si>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</si>
  <si>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</si>
  <si>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</si>
  <si>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</si>
  <si>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</si>
  <si>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</si>
  <si>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</si>
  <si>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</si>
  <si>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</si>
  <si>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</si>
  <si>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</si>
  <si>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</si>
  <si>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</si>
  <si>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</si>
  <si>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</si>
  <si>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</si>
  <si>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</si>
  <si>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</si>
  <si>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</si>
  <si>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</si>
  <si>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</si>
  <si>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</si>
  <si>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</si>
  <si>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</si>
  <si>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</si>
  <si>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</si>
  <si>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</si>
  <si>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</si>
  <si>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</si>
  <si>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</si>
  <si>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</si>
  <si>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</si>
  <si>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</si>
  <si>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</si>
  <si>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</si>
  <si>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</si>
  <si>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Moss</t>
  </si>
  <si>
    <t>Tel: +44 07593743338</t>
  </si>
  <si>
    <t>6 Hemingfield Grove, Great Sankey</t>
  </si>
  <si>
    <t xml:space="preserve">WA51HU Warrington </t>
  </si>
  <si>
    <t>United Kingdom</t>
  </si>
  <si>
    <t>Email: hewsonchoi@gmail.com</t>
  </si>
  <si>
    <t>Hiu Sing Hewson Choi</t>
  </si>
  <si>
    <t>NSC18</t>
  </si>
  <si>
    <t>SEL20</t>
  </si>
  <si>
    <t>12mm</t>
  </si>
  <si>
    <t>12mm Clear</t>
  </si>
  <si>
    <t>BN2CG</t>
  </si>
  <si>
    <t>10mm Clear</t>
  </si>
  <si>
    <t>8mm Clear</t>
  </si>
  <si>
    <t>BBS</t>
  </si>
  <si>
    <t>BNEB</t>
  </si>
  <si>
    <t>NSC</t>
  </si>
  <si>
    <t>CBEB</t>
  </si>
  <si>
    <t>BBEB</t>
  </si>
  <si>
    <t>NSRTD</t>
  </si>
  <si>
    <t>AERRD</t>
  </si>
  <si>
    <t>Photo</t>
  </si>
  <si>
    <t>10mm</t>
  </si>
  <si>
    <t>8mm</t>
  </si>
  <si>
    <t>9mm</t>
  </si>
  <si>
    <t>Selling/Qty</t>
  </si>
  <si>
    <t>16mm</t>
  </si>
  <si>
    <t>18mm</t>
  </si>
  <si>
    <t>6mm</t>
  </si>
  <si>
    <t>14mm</t>
  </si>
  <si>
    <t>24mm</t>
  </si>
  <si>
    <t>20mm</t>
  </si>
  <si>
    <t>12mm AB</t>
  </si>
  <si>
    <t>10mm AB</t>
  </si>
  <si>
    <t>Clear</t>
  </si>
  <si>
    <t>LBB3</t>
  </si>
  <si>
    <t>AB</t>
  </si>
  <si>
    <t>SEL18</t>
  </si>
  <si>
    <t>SEGH16</t>
  </si>
  <si>
    <t>Enter the adjustment % to the yellow cell</t>
  </si>
  <si>
    <t>NEW TOTAL AMOUNT</t>
  </si>
  <si>
    <t>OLD TOTAL AMOUNT</t>
  </si>
  <si>
    <t>Stainless steel imitation jewelry: Steel Barbells, Belly Bananas, Steel Labrets and other items as invoice attached</t>
  </si>
  <si>
    <t>COUNTRY OF ORIGIN: THAILAND</t>
  </si>
  <si>
    <t>Exchange Rate USD-THB</t>
  </si>
  <si>
    <t>Total Order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</si>
</sst>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  <numFmt numFmtId="169" formatCode="_(* #,##0_);_(* \(#,##0\);_(* &quot;-&quot;??_);_(@_)"/>
  </numFmts>
  <fonts count="3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u/>
      <sz val="9.9"/>
      <color theme="10"/>
      <name val="Calibri"/>
      <family val="2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8340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3" fillId="0" borderId="0"/>
    <xf numFmtId="0" fontId="24" fillId="0" borderId="0"/>
    <xf numFmtId="0" fontId="3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0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27" fillId="0" borderId="0">
      <alignment vertical="center"/>
    </xf>
    <xf numFmtId="0" fontId="3" fillId="0" borderId="0"/>
    <xf numFmtId="0" fontId="14" fillId="0" borderId="0"/>
    <xf numFmtId="0" fontId="27" fillId="0" borderId="0">
      <alignment vertical="center"/>
    </xf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3" fillId="0" borderId="0"/>
    <xf numFmtId="0" fontId="14" fillId="0" borderId="0"/>
    <xf numFmtId="0" fontId="26" fillId="0" borderId="0" applyNumberFormat="0" applyFont="0" applyFill="0" applyBorder="0" applyAlignment="0" applyProtection="0"/>
    <xf numFmtId="0" fontId="14" fillId="0" borderId="0"/>
    <xf numFmtId="0" fontId="27" fillId="0" borderId="0">
      <alignment vertical="center"/>
    </xf>
    <xf numFmtId="0" fontId="26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4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168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/>
    <xf numFmtId="0" fontId="14" fillId="0" borderId="0" applyNumberFormat="0" applyFill="0" applyBorder="0" applyAlignment="0" applyProtection="0"/>
    <xf numFmtId="0" fontId="14" fillId="0" borderId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30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27" fillId="0" borderId="0">
      <alignment vertical="center"/>
    </xf>
    <xf numFmtId="0" fontId="33" fillId="0" borderId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32" fillId="0" borderId="0">
      <alignment vertical="center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3" fillId="0" borderId="0" applyFont="0" applyFill="0" applyBorder="0" applyAlignment="0" applyProtection="0"/>
    <xf numFmtId="0" fontId="14" fillId="0" borderId="0"/>
    <xf numFmtId="168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8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3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26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5" fillId="0" borderId="0"/>
    <xf numFmtId="0" fontId="14" fillId="0" borderId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5" fillId="0" borderId="0"/>
    <xf numFmtId="0" fontId="14" fillId="0" borderId="0"/>
    <xf numFmtId="0" fontId="3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" fillId="0" borderId="0"/>
    <xf numFmtId="0" fontId="30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35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6" fillId="0" borderId="0" applyNumberFormat="0" applyFill="0" applyBorder="0" applyAlignment="0" applyProtection="0"/>
    <xf numFmtId="0" fontId="3" fillId="0" borderId="0"/>
    <xf numFmtId="0" fontId="14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3" fillId="0" borderId="0"/>
    <xf numFmtId="44" fontId="14" fillId="0" borderId="0" applyFon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36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25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4" fillId="0" borderId="0"/>
    <xf numFmtId="9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168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5" fillId="0" borderId="0"/>
    <xf numFmtId="0" fontId="14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9" fontId="26" fillId="0" borderId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/>
    <xf numFmtId="0" fontId="3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3" fillId="0" borderId="0"/>
    <xf numFmtId="0" fontId="3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3" fillId="0" borderId="0"/>
    <xf numFmtId="43" fontId="38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" fillId="0" borderId="0"/>
    <xf numFmtId="0" fontId="14" fillId="0" borderId="0"/>
    <xf numFmtId="0" fontId="14" fillId="0" borderId="0"/>
    <xf numFmtId="168" fontId="1" fillId="0" borderId="0" applyFont="0" applyFill="0" applyBorder="0" applyAlignment="0" applyProtection="0"/>
    <xf numFmtId="0" fontId="14" fillId="0" borderId="0"/>
    <xf numFmtId="168" fontId="1" fillId="0" borderId="0" applyFont="0" applyFill="0" applyBorder="0" applyAlignment="0" applyProtection="0"/>
    <xf numFmtId="0" fontId="1" fillId="0" borderId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4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212">
    <xf numFmtId="0" fontId="0" fillId="0" borderId="0" xfId="0"/>
    <xf numFmtId="0" fontId="9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1" fillId="2" borderId="0" xfId="0" applyNumberFormat="1" applyFont="1" applyFill="1" applyAlignment="1">
      <alignment horizontal="center" vertical="center"/>
    </xf>
    <xf numFmtId="49" fontId="12" fillId="2" borderId="0" xfId="0" applyNumberFormat="1" applyFont="1" applyFill="1"/>
    <xf numFmtId="49" fontId="12" fillId="2" borderId="0" xfId="0" applyNumberFormat="1" applyFont="1" applyFill="1" applyAlignment="1">
      <alignment vertical="center"/>
    </xf>
    <xf numFmtId="49" fontId="12" fillId="2" borderId="0" xfId="1" applyNumberFormat="1" applyFont="1" applyFill="1" applyBorder="1" applyAlignment="1" applyProtection="1">
      <alignment vertical="center"/>
    </xf>
    <xf numFmtId="49" fontId="12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3" fillId="2" borderId="0" xfId="0" applyFont="1" applyFill="1" applyAlignment="1">
      <alignment vertical="center"/>
    </xf>
    <xf numFmtId="0" fontId="16" fillId="2" borderId="0" xfId="1" applyFont="1" applyFill="1" applyBorder="1" applyAlignment="1" applyProtection="1">
      <alignment vertical="center"/>
    </xf>
    <xf numFmtId="0" fontId="10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8" fillId="0" borderId="11" xfId="0" applyNumberFormat="1" applyFont="1" applyBorder="1" applyAlignment="1">
      <alignment horizontal="right" vertical="center"/>
    </xf>
    <xf numFmtId="4" fontId="5" fillId="0" borderId="11" xfId="0" applyNumberFormat="1" applyFont="1" applyBorder="1" applyAlignment="1">
      <alignment horizontal="right" vertical="center"/>
    </xf>
    <xf numFmtId="0" fontId="9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vertical="center"/>
    </xf>
    <xf numFmtId="4" fontId="8" fillId="0" borderId="13" xfId="0" applyNumberFormat="1" applyFont="1" applyBorder="1" applyAlignment="1">
      <alignment horizontal="right" vertical="center"/>
    </xf>
    <xf numFmtId="4" fontId="5" fillId="0" borderId="13" xfId="0" applyNumberFormat="1" applyFont="1" applyBorder="1" applyAlignment="1">
      <alignment horizontal="right" vertical="center"/>
    </xf>
    <xf numFmtId="49" fontId="17" fillId="2" borderId="0" xfId="0" applyNumberFormat="1" applyFont="1" applyFill="1" applyAlignment="1">
      <alignment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0" xfId="0" applyNumberFormat="1" applyFont="1" applyFill="1" applyAlignment="1">
      <alignment horizontal="center"/>
    </xf>
    <xf numFmtId="0" fontId="14" fillId="2" borderId="0" xfId="0" applyFont="1" applyFill="1"/>
    <xf numFmtId="0" fontId="14" fillId="2" borderId="2" xfId="0" applyFont="1" applyFill="1" applyBorder="1" applyAlignment="1">
      <alignment horizontal="right" vertical="center"/>
    </xf>
    <xf numFmtId="4" fontId="7" fillId="2" borderId="2" xfId="0" applyNumberFormat="1" applyFont="1" applyFill="1" applyBorder="1" applyAlignment="1">
      <alignment horizontal="right" vertical="center"/>
    </xf>
    <xf numFmtId="0" fontId="13" fillId="2" borderId="17" xfId="0" applyFont="1" applyFill="1" applyBorder="1"/>
    <xf numFmtId="4" fontId="18" fillId="2" borderId="18" xfId="0" applyNumberFormat="1" applyFont="1" applyFill="1" applyBorder="1"/>
    <xf numFmtId="2" fontId="12" fillId="2" borderId="20" xfId="0" applyNumberFormat="1" applyFont="1" applyFill="1" applyBorder="1" applyAlignment="1">
      <alignment horizontal="center"/>
    </xf>
    <xf numFmtId="0" fontId="14" fillId="2" borderId="20" xfId="0" applyFont="1" applyFill="1" applyBorder="1" applyAlignment="1">
      <alignment horizontal="left" vertical="center" wrapText="1"/>
    </xf>
    <xf numFmtId="0" fontId="6" fillId="0" borderId="20" xfId="0" applyFont="1" applyBorder="1" applyAlignment="1">
      <alignment vertical="center"/>
    </xf>
    <xf numFmtId="0" fontId="14" fillId="2" borderId="21" xfId="0" applyFont="1" applyFill="1" applyBorder="1" applyAlignment="1">
      <alignment horizontal="left" vertical="center" wrapText="1"/>
    </xf>
    <xf numFmtId="0" fontId="21" fillId="0" borderId="22" xfId="0" applyFont="1" applyBorder="1"/>
    <xf numFmtId="0" fontId="21" fillId="0" borderId="23" xfId="0" applyFont="1" applyBorder="1"/>
    <xf numFmtId="0" fontId="14" fillId="2" borderId="24" xfId="0" applyFont="1" applyFill="1" applyBorder="1" applyAlignment="1">
      <alignment horizontal="center" vertical="center" wrapText="1"/>
    </xf>
    <xf numFmtId="166" fontId="14" fillId="2" borderId="25" xfId="0" applyNumberFormat="1" applyFont="1" applyFill="1" applyBorder="1" applyAlignment="1">
      <alignment horizontal="center" vertical="center" wrapText="1"/>
    </xf>
    <xf numFmtId="0" fontId="6" fillId="0" borderId="6" xfId="0" applyFont="1" applyBorder="1" applyAlignment="1">
      <alignment vertical="center" wrapText="1"/>
    </xf>
    <xf numFmtId="0" fontId="6" fillId="0" borderId="26" xfId="0" applyFont="1" applyBorder="1" applyAlignment="1">
      <alignment vertical="center" wrapText="1"/>
    </xf>
    <xf numFmtId="4" fontId="0" fillId="0" borderId="0" xfId="0" applyNumberFormat="1"/>
    <xf numFmtId="0" fontId="22" fillId="0" borderId="0" xfId="0" applyFont="1"/>
    <xf numFmtId="0" fontId="19" fillId="0" borderId="0" xfId="2" applyFont="1" applyAlignment="1">
      <alignment horizontal="left" vertical="center"/>
    </xf>
    <xf numFmtId="0" fontId="7" fillId="0" borderId="17" xfId="2" applyFont="1" applyBorder="1" applyAlignment="1">
      <alignment horizontal="left" vertical="center"/>
    </xf>
    <xf numFmtId="0" fontId="7" fillId="0" borderId="27" xfId="2" applyFont="1" applyBorder="1" applyAlignment="1">
      <alignment horizontal="left" vertical="center"/>
    </xf>
    <xf numFmtId="0" fontId="20" fillId="0" borderId="18" xfId="2" applyFont="1" applyBorder="1" applyAlignment="1">
      <alignment horizontal="left" vertical="center"/>
    </xf>
    <xf numFmtId="0" fontId="20" fillId="0" borderId="0" xfId="2" applyFont="1" applyAlignment="1">
      <alignment vertical="center"/>
    </xf>
    <xf numFmtId="0" fontId="14" fillId="0" borderId="0" xfId="2" applyAlignment="1">
      <alignment vertical="center"/>
    </xf>
    <xf numFmtId="0" fontId="7" fillId="0" borderId="0" xfId="2" applyFont="1" applyAlignment="1">
      <alignment vertical="center"/>
    </xf>
    <xf numFmtId="0" fontId="7" fillId="0" borderId="17" xfId="2" applyFont="1" applyBorder="1" applyAlignment="1">
      <alignment vertical="center"/>
    </xf>
    <xf numFmtId="0" fontId="14" fillId="0" borderId="27" xfId="2" applyBorder="1" applyAlignment="1">
      <alignment vertical="center"/>
    </xf>
    <xf numFmtId="0" fontId="14" fillId="0" borderId="18" xfId="2" applyBorder="1" applyAlignment="1">
      <alignment vertical="center"/>
    </xf>
    <xf numFmtId="49" fontId="12" fillId="0" borderId="28" xfId="2" applyNumberFormat="1" applyFont="1" applyBorder="1" applyAlignment="1">
      <alignment horizontal="center" vertical="center"/>
    </xf>
    <xf numFmtId="49" fontId="12" fillId="0" borderId="29" xfId="2" applyNumberFormat="1" applyFont="1" applyBorder="1" applyAlignment="1">
      <alignment horizontal="center" vertical="center"/>
    </xf>
    <xf numFmtId="166" fontId="14" fillId="2" borderId="25" xfId="2" applyNumberFormat="1" applyFill="1" applyBorder="1" applyAlignment="1">
      <alignment horizontal="center" vertical="center" wrapText="1"/>
    </xf>
    <xf numFmtId="0" fontId="4" fillId="0" borderId="30" xfId="2" applyFont="1" applyBorder="1" applyAlignment="1">
      <alignment horizontal="center" vertical="center"/>
    </xf>
    <xf numFmtId="0" fontId="10" fillId="0" borderId="0" xfId="1" applyAlignment="1" applyProtection="1">
      <alignment vertical="center"/>
    </xf>
    <xf numFmtId="165" fontId="11" fillId="0" borderId="0" xfId="2" applyNumberFormat="1" applyFont="1" applyAlignment="1">
      <alignment horizontal="center" vertical="center"/>
    </xf>
    <xf numFmtId="0" fontId="7" fillId="0" borderId="31" xfId="2" applyFont="1" applyBorder="1"/>
    <xf numFmtId="49" fontId="12" fillId="0" borderId="0" xfId="2" applyNumberFormat="1" applyFont="1"/>
    <xf numFmtId="0" fontId="7" fillId="0" borderId="15" xfId="2" applyFont="1" applyBorder="1"/>
    <xf numFmtId="0" fontId="7" fillId="0" borderId="2" xfId="2" applyFont="1" applyBorder="1"/>
    <xf numFmtId="0" fontId="7" fillId="0" borderId="32" xfId="2" applyFont="1" applyBorder="1"/>
    <xf numFmtId="0" fontId="7" fillId="0" borderId="22" xfId="1" applyNumberFormat="1" applyFont="1" applyFill="1" applyBorder="1" applyAlignment="1" applyProtection="1">
      <alignment vertical="center"/>
    </xf>
    <xf numFmtId="49" fontId="12" fillId="0" borderId="0" xfId="2" applyNumberFormat="1" applyFont="1" applyAlignment="1">
      <alignment vertical="center"/>
    </xf>
    <xf numFmtId="0" fontId="7" fillId="0" borderId="33" xfId="1" applyNumberFormat="1" applyFont="1" applyFill="1" applyBorder="1" applyAlignment="1" applyProtection="1">
      <alignment vertical="center"/>
    </xf>
    <xf numFmtId="0" fontId="7" fillId="0" borderId="0" xfId="1" applyNumberFormat="1" applyFont="1" applyFill="1" applyBorder="1" applyAlignment="1" applyProtection="1">
      <alignment vertical="center"/>
    </xf>
    <xf numFmtId="0" fontId="7" fillId="0" borderId="34" xfId="1" applyNumberFormat="1" applyFont="1" applyFill="1" applyBorder="1" applyAlignment="1" applyProtection="1">
      <alignment vertical="center"/>
    </xf>
    <xf numFmtId="0" fontId="7" fillId="0" borderId="23" xfId="1" applyNumberFormat="1" applyFont="1" applyBorder="1" applyAlignment="1" applyProtection="1">
      <alignment vertical="center"/>
    </xf>
    <xf numFmtId="0" fontId="7" fillId="0" borderId="35" xfId="1" applyNumberFormat="1" applyFont="1" applyBorder="1" applyAlignment="1" applyProtection="1">
      <alignment vertical="center"/>
    </xf>
    <xf numFmtId="0" fontId="7" fillId="0" borderId="36" xfId="1" applyNumberFormat="1" applyFont="1" applyBorder="1" applyAlignment="1" applyProtection="1">
      <alignment vertical="center"/>
    </xf>
    <xf numFmtId="0" fontId="7" fillId="0" borderId="30" xfId="1" applyNumberFormat="1" applyFont="1" applyBorder="1" applyAlignment="1" applyProtection="1">
      <alignment vertical="center"/>
    </xf>
    <xf numFmtId="49" fontId="10" fillId="0" borderId="0" xfId="1" applyNumberFormat="1" applyBorder="1" applyAlignment="1" applyProtection="1">
      <alignment vertical="center"/>
    </xf>
    <xf numFmtId="49" fontId="17" fillId="0" borderId="37" xfId="2" applyNumberFormat="1" applyFont="1" applyBorder="1" applyAlignment="1">
      <alignment horizontal="center" vertical="center"/>
    </xf>
    <xf numFmtId="49" fontId="12" fillId="0" borderId="37" xfId="2" applyNumberFormat="1" applyFont="1" applyBorder="1" applyAlignment="1">
      <alignment horizontal="center" vertical="center"/>
    </xf>
    <xf numFmtId="0" fontId="14" fillId="2" borderId="21" xfId="2" applyFill="1" applyBorder="1" applyAlignment="1">
      <alignment horizontal="left" vertical="center" wrapText="1"/>
    </xf>
    <xf numFmtId="0" fontId="9" fillId="0" borderId="21" xfId="2" applyFont="1" applyBorder="1" applyAlignment="1">
      <alignment horizontal="center" vertical="center" wrapText="1"/>
    </xf>
    <xf numFmtId="39" fontId="11" fillId="0" borderId="21" xfId="2" applyNumberFormat="1" applyFont="1" applyBorder="1" applyAlignment="1">
      <alignment vertical="center" wrapText="1"/>
    </xf>
    <xf numFmtId="4" fontId="6" fillId="0" borderId="21" xfId="2" applyNumberFormat="1" applyFont="1" applyBorder="1" applyAlignment="1">
      <alignment horizontal="right" vertical="center" wrapText="1"/>
    </xf>
    <xf numFmtId="4" fontId="5" fillId="0" borderId="38" xfId="2" applyNumberFormat="1" applyFont="1" applyBorder="1" applyAlignment="1">
      <alignment vertical="center" wrapText="1"/>
    </xf>
    <xf numFmtId="0" fontId="14" fillId="0" borderId="0" xfId="2" applyAlignment="1">
      <alignment vertical="top" wrapText="1"/>
    </xf>
    <xf numFmtId="39" fontId="11" fillId="0" borderId="20" xfId="2" applyNumberFormat="1" applyFont="1" applyBorder="1" applyAlignment="1">
      <alignment vertical="center" wrapText="1"/>
    </xf>
    <xf numFmtId="4" fontId="6" fillId="0" borderId="20" xfId="2" applyNumberFormat="1" applyFont="1" applyBorder="1" applyAlignment="1">
      <alignment horizontal="right" vertical="center" wrapText="1"/>
    </xf>
    <xf numFmtId="4" fontId="5" fillId="0" borderId="39" xfId="2" applyNumberFormat="1" applyFont="1" applyBorder="1" applyAlignment="1">
      <alignment vertical="center" wrapText="1"/>
    </xf>
    <xf numFmtId="0" fontId="6" fillId="0" borderId="12" xfId="2" applyFont="1" applyBorder="1" applyAlignment="1">
      <alignment vertical="top" wrapText="1"/>
    </xf>
    <xf numFmtId="0" fontId="6" fillId="0" borderId="26" xfId="2" applyFont="1" applyBorder="1" applyAlignment="1">
      <alignment vertical="center"/>
    </xf>
    <xf numFmtId="0" fontId="9" fillId="0" borderId="13" xfId="2" applyFont="1" applyBorder="1" applyAlignment="1">
      <alignment horizontal="center" vertical="center" wrapText="1"/>
    </xf>
    <xf numFmtId="39" fontId="11" fillId="0" borderId="13" xfId="2" applyNumberFormat="1" applyFont="1" applyBorder="1" applyAlignment="1">
      <alignment vertical="top" wrapText="1"/>
    </xf>
    <xf numFmtId="4" fontId="6" fillId="0" borderId="13" xfId="2" applyNumberFormat="1" applyFont="1" applyBorder="1" applyAlignment="1">
      <alignment horizontal="right" vertical="center"/>
    </xf>
    <xf numFmtId="4" fontId="5" fillId="0" borderId="40" xfId="2" applyNumberFormat="1" applyFont="1" applyBorder="1" applyAlignment="1">
      <alignment vertical="top" wrapText="1"/>
    </xf>
    <xf numFmtId="2" fontId="14" fillId="0" borderId="21" xfId="2" applyNumberFormat="1" applyBorder="1" applyAlignment="1">
      <alignment vertical="center"/>
    </xf>
    <xf numFmtId="2" fontId="14" fillId="0" borderId="20" xfId="2" applyNumberFormat="1" applyBorder="1" applyAlignment="1">
      <alignment horizontal="right" vertical="center"/>
    </xf>
    <xf numFmtId="2" fontId="14" fillId="0" borderId="20" xfId="2" applyNumberFormat="1" applyBorder="1" applyAlignment="1">
      <alignment vertical="center"/>
    </xf>
    <xf numFmtId="2" fontId="7" fillId="0" borderId="20" xfId="2" applyNumberFormat="1" applyFont="1" applyBorder="1" applyAlignment="1">
      <alignment vertical="center"/>
    </xf>
    <xf numFmtId="0" fontId="14" fillId="0" borderId="0" xfId="2"/>
    <xf numFmtId="49" fontId="14" fillId="0" borderId="0" xfId="2" applyNumberFormat="1" applyAlignment="1">
      <alignment vertical="center"/>
    </xf>
    <xf numFmtId="4" fontId="6" fillId="0" borderId="28" xfId="2" applyNumberFormat="1" applyFont="1" applyBorder="1" applyAlignment="1">
      <alignment vertical="center" wrapText="1"/>
    </xf>
    <xf numFmtId="0" fontId="6" fillId="0" borderId="21" xfId="0" applyFont="1" applyBorder="1" applyAlignment="1">
      <alignment vertical="center"/>
    </xf>
    <xf numFmtId="2" fontId="7" fillId="0" borderId="0" xfId="2" applyNumberFormat="1" applyFont="1" applyAlignment="1">
      <alignment horizontal="center" vertical="center"/>
    </xf>
    <xf numFmtId="0" fontId="4" fillId="0" borderId="31" xfId="2" applyFont="1" applyBorder="1" applyAlignment="1">
      <alignment vertical="center"/>
    </xf>
    <xf numFmtId="49" fontId="12" fillId="0" borderId="41" xfId="2" applyNumberFormat="1" applyFont="1" applyBorder="1" applyAlignment="1">
      <alignment vertical="center"/>
    </xf>
    <xf numFmtId="0" fontId="14" fillId="0" borderId="42" xfId="2" applyBorder="1" applyAlignment="1">
      <alignment vertical="center"/>
    </xf>
    <xf numFmtId="0" fontId="14" fillId="0" borderId="32" xfId="2" applyBorder="1" applyAlignment="1">
      <alignment vertical="center"/>
    </xf>
    <xf numFmtId="0" fontId="0" fillId="0" borderId="0" xfId="0" quotePrefix="1"/>
    <xf numFmtId="0" fontId="7" fillId="0" borderId="20" xfId="0" applyFont="1" applyBorder="1"/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vertical="center" wrapText="1"/>
    </xf>
    <xf numFmtId="164" fontId="4" fillId="3" borderId="4" xfId="0" applyNumberFormat="1" applyFont="1" applyFill="1" applyBorder="1" applyAlignment="1">
      <alignment horizontal="center" vertical="center" wrapText="1"/>
    </xf>
    <xf numFmtId="164" fontId="4" fillId="3" borderId="5" xfId="0" applyNumberFormat="1" applyFont="1" applyFill="1" applyBorder="1" applyAlignment="1">
      <alignment horizontal="center" vertical="center" wrapText="1"/>
    </xf>
    <xf numFmtId="49" fontId="17" fillId="3" borderId="14" xfId="0" applyNumberFormat="1" applyFont="1" applyFill="1" applyBorder="1" applyAlignment="1">
      <alignment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vertical="center" wrapText="1"/>
    </xf>
    <xf numFmtId="167" fontId="6" fillId="0" borderId="6" xfId="0" applyNumberFormat="1" applyFont="1" applyBorder="1" applyAlignment="1">
      <alignment vertical="center"/>
    </xf>
    <xf numFmtId="167" fontId="6" fillId="0" borderId="11" xfId="0" applyNumberFormat="1" applyFont="1" applyBorder="1" applyAlignment="1">
      <alignment vertical="center"/>
    </xf>
    <xf numFmtId="169" fontId="0" fillId="5" borderId="20" xfId="7454" applyNumberFormat="1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 wrapText="1"/>
    </xf>
    <xf numFmtId="167" fontId="6" fillId="0" borderId="53" xfId="0" applyNumberFormat="1" applyFont="1" applyBorder="1" applyAlignment="1">
      <alignment vertical="center"/>
    </xf>
    <xf numFmtId="0" fontId="6" fillId="0" borderId="54" xfId="0" applyFont="1" applyBorder="1" applyAlignment="1">
      <alignment vertical="center" wrapText="1"/>
    </xf>
    <xf numFmtId="4" fontId="5" fillId="0" borderId="53" xfId="0" applyNumberFormat="1" applyFont="1" applyBorder="1" applyAlignment="1">
      <alignment horizontal="right" vertical="center"/>
    </xf>
    <xf numFmtId="0" fontId="6" fillId="0" borderId="56" xfId="0" applyFont="1" applyBorder="1" applyAlignment="1">
      <alignment vertical="center" wrapText="1"/>
    </xf>
    <xf numFmtId="4" fontId="5" fillId="0" borderId="57" xfId="0" applyNumberFormat="1" applyFont="1" applyBorder="1" applyAlignment="1">
      <alignment horizontal="right" vertical="center"/>
    </xf>
    <xf numFmtId="167" fontId="6" fillId="0" borderId="8" xfId="0" applyNumberFormat="1" applyFont="1" applyBorder="1" applyAlignment="1">
      <alignment vertical="center"/>
    </xf>
    <xf numFmtId="0" fontId="6" fillId="0" borderId="8" xfId="0" applyFont="1" applyBorder="1" applyAlignment="1">
      <alignment vertical="center" wrapText="1"/>
    </xf>
    <xf numFmtId="4" fontId="5" fillId="0" borderId="21" xfId="0" applyNumberFormat="1" applyFont="1" applyBorder="1" applyAlignment="1">
      <alignment horizontal="right" vertical="center"/>
    </xf>
    <xf numFmtId="169" fontId="14" fillId="5" borderId="20" xfId="7454" applyNumberFormat="1" applyFont="1" applyFill="1" applyBorder="1" applyAlignment="1">
      <alignment horizontal="center" vertical="center"/>
    </xf>
    <xf numFmtId="43" fontId="0" fillId="0" borderId="0" xfId="0" applyNumberFormat="1"/>
    <xf numFmtId="167" fontId="6" fillId="0" borderId="20" xfId="0" applyNumberFormat="1" applyFont="1" applyBorder="1" applyAlignment="1">
      <alignment vertical="center"/>
    </xf>
    <xf numFmtId="0" fontId="6" fillId="0" borderId="59" xfId="0" applyFont="1" applyBorder="1" applyAlignment="1">
      <alignment vertical="center" wrapText="1"/>
    </xf>
    <xf numFmtId="4" fontId="5" fillId="0" borderId="20" xfId="0" applyNumberFormat="1" applyFont="1" applyBorder="1" applyAlignment="1">
      <alignment horizontal="right" vertical="center"/>
    </xf>
    <xf numFmtId="169" fontId="0" fillId="0" borderId="0" xfId="0" applyNumberFormat="1"/>
    <xf numFmtId="0" fontId="14" fillId="0" borderId="0" xfId="0" applyFont="1"/>
    <xf numFmtId="49" fontId="12" fillId="2" borderId="0" xfId="0" applyNumberFormat="1" applyFont="1" applyFill="1" applyAlignment="1">
      <alignment horizontal="right" vertical="center"/>
    </xf>
    <xf numFmtId="0" fontId="14" fillId="0" borderId="52" xfId="0" applyFont="1" applyBorder="1" applyAlignment="1">
      <alignment horizontal="center" vertical="center" wrapText="1"/>
    </xf>
    <xf numFmtId="0" fontId="14" fillId="2" borderId="53" xfId="0" applyFont="1" applyFill="1" applyBorder="1" applyAlignment="1">
      <alignment horizontal="left" vertical="center" wrapText="1"/>
    </xf>
    <xf numFmtId="167" fontId="6" fillId="0" borderId="54" xfId="0" applyNumberFormat="1" applyFont="1" applyBorder="1" applyAlignment="1">
      <alignment vertical="center"/>
    </xf>
    <xf numFmtId="4" fontId="6" fillId="0" borderId="53" xfId="0" applyNumberFormat="1" applyFont="1" applyBorder="1" applyAlignment="1">
      <alignment horizontal="right" vertical="center"/>
    </xf>
    <xf numFmtId="0" fontId="14" fillId="0" borderId="55" xfId="0" applyFont="1" applyBorder="1" applyAlignment="1">
      <alignment horizontal="center" vertical="center" wrapText="1"/>
    </xf>
    <xf numFmtId="167" fontId="6" fillId="0" borderId="56" xfId="0" applyNumberFormat="1" applyFont="1" applyBorder="1" applyAlignment="1">
      <alignment vertical="center"/>
    </xf>
    <xf numFmtId="4" fontId="6" fillId="0" borderId="57" xfId="0" applyNumberFormat="1" applyFont="1" applyBorder="1" applyAlignment="1">
      <alignment horizontal="right" vertical="center"/>
    </xf>
    <xf numFmtId="0" fontId="14" fillId="0" borderId="1" xfId="0" applyFont="1" applyBorder="1" applyAlignment="1">
      <alignment horizontal="center" vertical="center" wrapText="1"/>
    </xf>
    <xf numFmtId="4" fontId="6" fillId="0" borderId="11" xfId="0" applyNumberFormat="1" applyFont="1" applyBorder="1" applyAlignment="1">
      <alignment horizontal="right" vertical="center"/>
    </xf>
    <xf numFmtId="0" fontId="14" fillId="0" borderId="28" xfId="0" applyFont="1" applyBorder="1" applyAlignment="1">
      <alignment horizontal="center" vertical="center" wrapText="1"/>
    </xf>
    <xf numFmtId="4" fontId="6" fillId="0" borderId="21" xfId="0" applyNumberFormat="1" applyFont="1" applyBorder="1" applyAlignment="1">
      <alignment horizontal="right" vertical="center"/>
    </xf>
    <xf numFmtId="0" fontId="14" fillId="0" borderId="58" xfId="0" applyFont="1" applyBorder="1" applyAlignment="1">
      <alignment horizontal="center" vertical="center" wrapText="1"/>
    </xf>
    <xf numFmtId="167" fontId="6" fillId="0" borderId="59" xfId="0" applyNumberFormat="1" applyFont="1" applyBorder="1" applyAlignment="1">
      <alignment vertical="center"/>
    </xf>
    <xf numFmtId="4" fontId="6" fillId="0" borderId="20" xfId="0" applyNumberFormat="1" applyFont="1" applyBorder="1" applyAlignment="1">
      <alignment horizontal="right" vertical="center"/>
    </xf>
    <xf numFmtId="0" fontId="7" fillId="3" borderId="2" xfId="0" applyFont="1" applyFill="1" applyBorder="1" applyAlignment="1">
      <alignment horizontal="center" vertical="center"/>
    </xf>
    <xf numFmtId="166" fontId="14" fillId="2" borderId="61" xfId="0" applyNumberFormat="1" applyFont="1" applyFill="1" applyBorder="1" applyAlignment="1">
      <alignment horizontal="center" vertical="center" wrapText="1"/>
    </xf>
    <xf numFmtId="164" fontId="4" fillId="3" borderId="19" xfId="0" applyNumberFormat="1" applyFont="1" applyFill="1" applyBorder="1" applyAlignment="1">
      <alignment horizontal="center" vertical="center" wrapText="1"/>
    </xf>
    <xf numFmtId="0" fontId="13" fillId="2" borderId="27" xfId="0" applyFont="1" applyFill="1" applyBorder="1"/>
    <xf numFmtId="10" fontId="0" fillId="6" borderId="0" xfId="0" applyNumberFormat="1" applyFill="1"/>
    <xf numFmtId="0" fontId="14" fillId="3" borderId="1" xfId="0" applyFont="1" applyFill="1" applyBorder="1" applyAlignment="1">
      <alignment horizontal="center" vertical="center" wrapText="1"/>
    </xf>
    <xf numFmtId="0" fontId="14" fillId="3" borderId="20" xfId="0" applyFont="1" applyFill="1" applyBorder="1" applyAlignment="1">
      <alignment horizontal="left" vertical="center" wrapText="1"/>
    </xf>
    <xf numFmtId="4" fontId="6" fillId="3" borderId="11" xfId="0" applyNumberFormat="1" applyFont="1" applyFill="1" applyBorder="1" applyAlignment="1">
      <alignment horizontal="right" vertical="center"/>
    </xf>
    <xf numFmtId="4" fontId="5" fillId="3" borderId="11" xfId="0" applyNumberFormat="1" applyFont="1" applyFill="1" applyBorder="1" applyAlignment="1">
      <alignment horizontal="right" vertical="center"/>
    </xf>
    <xf numFmtId="0" fontId="5" fillId="3" borderId="6" xfId="0" applyFont="1" applyFill="1" applyBorder="1" applyAlignment="1">
      <alignment horizontal="center" vertical="center" wrapText="1"/>
    </xf>
    <xf numFmtId="0" fontId="7" fillId="2" borderId="6" xfId="0" applyFont="1" applyFill="1" applyBorder="1"/>
    <xf numFmtId="1" fontId="18" fillId="2" borderId="0" xfId="0" applyNumberFormat="1" applyFont="1" applyFill="1" applyAlignment="1">
      <alignment horizontal="left"/>
    </xf>
    <xf numFmtId="9" fontId="0" fillId="0" borderId="0" xfId="0" applyNumberFormat="1"/>
    <xf numFmtId="0" fontId="14" fillId="0" borderId="0" xfId="4309" applyAlignment="1">
      <alignment horizontal="right"/>
    </xf>
    <xf numFmtId="2" fontId="14" fillId="0" borderId="0" xfId="4309" applyNumberFormat="1"/>
    <xf numFmtId="167" fontId="6" fillId="0" borderId="6" xfId="0" applyNumberFormat="1" applyFont="1" applyBorder="1" applyAlignment="1">
      <alignment horizontal="left" vertical="center"/>
    </xf>
    <xf numFmtId="167" fontId="6" fillId="0" borderId="7" xfId="0" applyNumberFormat="1" applyFont="1" applyBorder="1" applyAlignment="1">
      <alignment horizontal="left" vertical="center"/>
    </xf>
    <xf numFmtId="0" fontId="6" fillId="0" borderId="6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45" xfId="0" applyFont="1" applyBorder="1" applyAlignment="1">
      <alignment vertical="center"/>
    </xf>
    <xf numFmtId="0" fontId="7" fillId="3" borderId="46" xfId="0" applyFont="1" applyFill="1" applyBorder="1" applyAlignment="1">
      <alignment vertical="center"/>
    </xf>
    <xf numFmtId="0" fontId="7" fillId="3" borderId="47" xfId="0" applyFont="1" applyFill="1" applyBorder="1" applyAlignment="1">
      <alignment vertical="center"/>
    </xf>
    <xf numFmtId="0" fontId="7" fillId="3" borderId="48" xfId="0" applyFont="1" applyFill="1" applyBorder="1" applyAlignment="1">
      <alignment vertical="center"/>
    </xf>
    <xf numFmtId="0" fontId="21" fillId="0" borderId="49" xfId="0" applyFont="1" applyBorder="1"/>
    <xf numFmtId="0" fontId="21" fillId="0" borderId="50" xfId="0" applyFont="1" applyBorder="1"/>
    <xf numFmtId="0" fontId="21" fillId="0" borderId="51" xfId="0" applyFont="1" applyBorder="1"/>
    <xf numFmtId="0" fontId="21" fillId="0" borderId="33" xfId="1" applyNumberFormat="1" applyFont="1" applyFill="1" applyBorder="1" applyAlignment="1" applyProtection="1">
      <alignment vertical="center"/>
    </xf>
    <xf numFmtId="0" fontId="21" fillId="0" borderId="0" xfId="1" applyNumberFormat="1" applyFont="1" applyFill="1" applyBorder="1" applyAlignment="1" applyProtection="1">
      <alignment vertical="center"/>
    </xf>
    <xf numFmtId="0" fontId="21" fillId="0" borderId="34" xfId="1" applyNumberFormat="1" applyFont="1" applyFill="1" applyBorder="1" applyAlignment="1" applyProtection="1">
      <alignment vertical="center"/>
    </xf>
    <xf numFmtId="0" fontId="21" fillId="0" borderId="33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21" fillId="0" borderId="34" xfId="0" applyFont="1" applyBorder="1" applyAlignment="1">
      <alignment vertical="center"/>
    </xf>
    <xf numFmtId="0" fontId="21" fillId="0" borderId="35" xfId="1" applyNumberFormat="1" applyFont="1" applyFill="1" applyBorder="1" applyAlignment="1" applyProtection="1">
      <alignment vertical="center"/>
    </xf>
    <xf numFmtId="0" fontId="21" fillId="0" borderId="36" xfId="1" applyNumberFormat="1" applyFont="1" applyFill="1" applyBorder="1" applyAlignment="1" applyProtection="1">
      <alignment vertical="center"/>
    </xf>
    <xf numFmtId="0" fontId="21" fillId="0" borderId="30" xfId="1" applyNumberFormat="1" applyFont="1" applyFill="1" applyBorder="1" applyAlignment="1" applyProtection="1">
      <alignment vertical="center"/>
    </xf>
    <xf numFmtId="49" fontId="12" fillId="2" borderId="0" xfId="0" applyNumberFormat="1" applyFont="1" applyFill="1" applyAlignment="1">
      <alignment horizontal="right"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31" xfId="0" applyNumberFormat="1" applyFont="1" applyFill="1" applyBorder="1" applyAlignment="1">
      <alignment horizontal="center"/>
    </xf>
    <xf numFmtId="49" fontId="12" fillId="2" borderId="43" xfId="0" applyNumberFormat="1" applyFont="1" applyFill="1" applyBorder="1" applyAlignment="1">
      <alignment horizontal="center"/>
    </xf>
    <xf numFmtId="49" fontId="12" fillId="2" borderId="44" xfId="0" applyNumberFormat="1" applyFont="1" applyFill="1" applyBorder="1" applyAlignment="1">
      <alignment horizontal="center"/>
    </xf>
    <xf numFmtId="49" fontId="12" fillId="2" borderId="23" xfId="0" applyNumberFormat="1" applyFont="1" applyFill="1" applyBorder="1" applyAlignment="1">
      <alignment horizontal="center"/>
    </xf>
    <xf numFmtId="0" fontId="4" fillId="3" borderId="19" xfId="0" applyFont="1" applyFill="1" applyBorder="1" applyAlignment="1">
      <alignment vertical="center" wrapText="1"/>
    </xf>
    <xf numFmtId="0" fontId="4" fillId="3" borderId="60" xfId="0" applyFont="1" applyFill="1" applyBorder="1" applyAlignment="1">
      <alignment vertical="center" wrapText="1"/>
    </xf>
    <xf numFmtId="167" fontId="6" fillId="0" borderId="54" xfId="0" applyNumberFormat="1" applyFont="1" applyBorder="1" applyAlignment="1">
      <alignment vertical="center"/>
    </xf>
    <xf numFmtId="167" fontId="6" fillId="0" borderId="62" xfId="0" applyNumberFormat="1" applyFont="1" applyBorder="1" applyAlignment="1">
      <alignment vertical="center"/>
    </xf>
    <xf numFmtId="167" fontId="6" fillId="0" borderId="56" xfId="0" applyNumberFormat="1" applyFont="1" applyBorder="1" applyAlignment="1">
      <alignment vertical="center"/>
    </xf>
    <xf numFmtId="167" fontId="6" fillId="0" borderId="63" xfId="0" applyNumberFormat="1" applyFont="1" applyBorder="1" applyAlignment="1">
      <alignment vertical="center"/>
    </xf>
    <xf numFmtId="167" fontId="6" fillId="0" borderId="6" xfId="0" applyNumberFormat="1" applyFont="1" applyBorder="1" applyAlignment="1">
      <alignment vertical="center"/>
    </xf>
    <xf numFmtId="167" fontId="6" fillId="0" borderId="7" xfId="0" applyNumberFormat="1" applyFont="1" applyBorder="1" applyAlignment="1">
      <alignment vertical="center"/>
    </xf>
    <xf numFmtId="167" fontId="6" fillId="0" borderId="8" xfId="0" applyNumberFormat="1" applyFont="1" applyBorder="1" applyAlignment="1">
      <alignment vertical="center"/>
    </xf>
    <xf numFmtId="167" fontId="6" fillId="0" borderId="10" xfId="0" applyNumberFormat="1" applyFont="1" applyBorder="1" applyAlignment="1">
      <alignment vertical="center"/>
    </xf>
    <xf numFmtId="167" fontId="6" fillId="0" borderId="59" xfId="0" applyNumberFormat="1" applyFont="1" applyBorder="1" applyAlignment="1">
      <alignment vertical="center"/>
    </xf>
    <xf numFmtId="167" fontId="6" fillId="0" borderId="64" xfId="0" applyNumberFormat="1" applyFont="1" applyBorder="1" applyAlignment="1">
      <alignment vertical="center"/>
    </xf>
    <xf numFmtId="167" fontId="6" fillId="0" borderId="57" xfId="0" applyNumberFormat="1" applyFont="1" applyBorder="1" applyAlignment="1">
      <alignment horizontal="center" vertical="center"/>
    </xf>
    <xf numFmtId="167" fontId="6" fillId="0" borderId="11" xfId="0" applyNumberFormat="1" applyFont="1" applyBorder="1" applyAlignment="1">
      <alignment horizontal="center" vertical="center"/>
    </xf>
    <xf numFmtId="167" fontId="6" fillId="0" borderId="21" xfId="0" applyNumberFormat="1" applyFont="1" applyBorder="1" applyAlignment="1">
      <alignment horizontal="center" vertical="center"/>
    </xf>
    <xf numFmtId="167" fontId="6" fillId="3" borderId="6" xfId="0" applyNumberFormat="1" applyFont="1" applyFill="1" applyBorder="1" applyAlignment="1">
      <alignment vertical="center"/>
    </xf>
    <xf numFmtId="167" fontId="6" fillId="3" borderId="7" xfId="0" applyNumberFormat="1" applyFont="1" applyFill="1" applyBorder="1" applyAlignment="1">
      <alignment vertical="center"/>
    </xf>
  </cellXfs>
  <cellStyles count="58340">
    <cellStyle name="Comma" xfId="7454" builtinId="3"/>
    <cellStyle name="Comma 2" xfId="9" xr:uid="{3A45928E-00C7-4365-9020-17AB39266877}"/>
    <cellStyle name="Comma 2 10" xfId="7163" xr:uid="{E4C9FBB4-4765-478F-948B-944E3940E81B}"/>
    <cellStyle name="Comma 2 10 2" xfId="10946" xr:uid="{1BDB3FAC-9DF5-4394-9C69-597884E58A27}"/>
    <cellStyle name="Comma 2 10 2 2" xfId="14368" xr:uid="{2C595264-DA4C-4D59-8B6D-5ABB5A8BBEA4}"/>
    <cellStyle name="Comma 2 10 2 2 2" xfId="28058" xr:uid="{93255FC1-25F0-4CE1-900D-540BB91A0492}"/>
    <cellStyle name="Comma 2 10 2 2 2 2" xfId="41750" xr:uid="{58888F7B-1124-4ADA-A04B-6BB9459BBA49}"/>
    <cellStyle name="Comma 2 10 2 2 2 3" xfId="56629" xr:uid="{D3855BE4-CDD8-4205-A252-2CAB94CAA72E}"/>
    <cellStyle name="Comma 2 10 2 2 3" xfId="21214" xr:uid="{717CC1D5-50CA-4EE7-80A8-E8FB311B4798}"/>
    <cellStyle name="Comma 2 10 2 2 4" xfId="34904" xr:uid="{9D57555E-27C9-49B6-888F-CE3EC9FBC019}"/>
    <cellStyle name="Comma 2 10 2 2 5" xfId="49783" xr:uid="{D6A9947A-8D64-4D27-8D73-B878818EBF13}"/>
    <cellStyle name="Comma 2 10 2 3" xfId="24636" xr:uid="{05BB800E-CCAC-4C32-BB22-D19D471B6E2F}"/>
    <cellStyle name="Comma 2 10 2 3 2" xfId="38328" xr:uid="{E0CDBE34-18B1-47B8-8369-07786EA0C31E}"/>
    <cellStyle name="Comma 2 10 2 3 3" xfId="53207" xr:uid="{03F94A0D-36EA-4B13-B1BB-AD2E0F0B98AF}"/>
    <cellStyle name="Comma 2 10 2 4" xfId="17792" xr:uid="{4E984165-8B15-4F60-9042-CD2587283917}"/>
    <cellStyle name="Comma 2 10 2 5" xfId="31482" xr:uid="{878646A8-9018-4F49-967B-612B490F7E22}"/>
    <cellStyle name="Comma 2 10 2 6" xfId="46361" xr:uid="{C34CFBC5-1718-4DA7-9F0F-8589BD1DE30E}"/>
    <cellStyle name="Comma 2 10 3" xfId="12656" xr:uid="{038B3FC4-5509-480C-AD16-90F6DB21F05F}"/>
    <cellStyle name="Comma 2 10 3 2" xfId="26346" xr:uid="{270360B1-8545-4B70-970A-2C71B286CF13}"/>
    <cellStyle name="Comma 2 10 3 2 2" xfId="40038" xr:uid="{5FD2F0B6-C74F-49CD-A062-49C46C1C6101}"/>
    <cellStyle name="Comma 2 10 3 2 3" xfId="54917" xr:uid="{9DC442F4-330F-4A53-82FF-1DF1CD67F291}"/>
    <cellStyle name="Comma 2 10 3 3" xfId="19502" xr:uid="{CA71E1E6-B332-4418-B938-B0769A60A4FF}"/>
    <cellStyle name="Comma 2 10 3 4" xfId="33192" xr:uid="{51A81DB3-B94A-478F-9988-3F756E92CA0F}"/>
    <cellStyle name="Comma 2 10 3 5" xfId="48071" xr:uid="{CFD14BD5-6352-424D-BACC-714DD88ADDFD}"/>
    <cellStyle name="Comma 2 10 4" xfId="22924" xr:uid="{6CC2BA30-D6BB-4A25-8572-E14199D2F17B}"/>
    <cellStyle name="Comma 2 10 4 2" xfId="36616" xr:uid="{934C1ACE-7592-4AB7-AC49-AF5A51265F3A}"/>
    <cellStyle name="Comma 2 10 4 3" xfId="51495" xr:uid="{1B665F5C-389D-4261-9ECD-9C5F4438BEDC}"/>
    <cellStyle name="Comma 2 10 5" xfId="16080" xr:uid="{CAF09352-CCEF-4F94-8E38-751494540F6B}"/>
    <cellStyle name="Comma 2 10 6" xfId="29770" xr:uid="{CC614D27-62E6-488A-92DD-18CF8615F601}"/>
    <cellStyle name="Comma 2 10 7" xfId="44649" xr:uid="{0100ED23-BD83-46FF-A036-30C3867DFF8A}"/>
    <cellStyle name="Comma 2 10 8" xfId="9233" xr:uid="{48C4C139-824E-4FDD-9ED7-E65275D3B2D7}"/>
    <cellStyle name="Comma 2 11" xfId="10945" xr:uid="{C136BD1E-F707-4515-9145-78EBBF0A80D1}"/>
    <cellStyle name="Comma 2 11 2" xfId="14367" xr:uid="{9ECA1564-5F6F-4D00-9098-6C56A4E16DA3}"/>
    <cellStyle name="Comma 2 11 2 2" xfId="28057" xr:uid="{A72FFB4D-01EB-45A1-AC6D-DC179B6392F9}"/>
    <cellStyle name="Comma 2 11 2 2 2" xfId="41749" xr:uid="{62DEFBCB-C579-4C19-BA9C-250783EE8FFB}"/>
    <cellStyle name="Comma 2 11 2 2 3" xfId="56628" xr:uid="{43019A1E-E22E-4486-B01E-744BD4BC1FDB}"/>
    <cellStyle name="Comma 2 11 2 3" xfId="21213" xr:uid="{0D037BB0-DCB6-4110-A1DD-1001F31B365F}"/>
    <cellStyle name="Comma 2 11 2 4" xfId="34903" xr:uid="{6754E126-6498-4AA4-AB56-E9929DAEB25C}"/>
    <cellStyle name="Comma 2 11 2 5" xfId="49782" xr:uid="{F021A872-C173-4DBD-9E75-17CBB90A6E09}"/>
    <cellStyle name="Comma 2 11 3" xfId="24635" xr:uid="{DE392602-A1DC-4A9A-A889-78F82CDDE39D}"/>
    <cellStyle name="Comma 2 11 3 2" xfId="38327" xr:uid="{73A3547C-9AAC-4DF7-AF38-9E89676B0C3A}"/>
    <cellStyle name="Comma 2 11 3 3" xfId="53206" xr:uid="{2705DC84-C7E6-48FE-84CE-A5F6369A3A0E}"/>
    <cellStyle name="Comma 2 11 4" xfId="17791" xr:uid="{50A419FF-3439-4270-893F-0CF02896BD50}"/>
    <cellStyle name="Comma 2 11 5" xfId="31481" xr:uid="{060C0947-3C99-442C-A178-D387F62091A2}"/>
    <cellStyle name="Comma 2 11 6" xfId="46360" xr:uid="{F5EA66DA-C772-4C32-A434-13F3359F792B}"/>
    <cellStyle name="Comma 2 12" xfId="12655" xr:uid="{0034DBC4-F590-4DDC-9367-6CED2B5532F9}"/>
    <cellStyle name="Comma 2 12 2" xfId="26345" xr:uid="{D7C69C29-BFC7-4D2E-8D6C-AF9F84677613}"/>
    <cellStyle name="Comma 2 12 2 2" xfId="40037" xr:uid="{7A512078-7EC1-4D87-837A-F1AA5B13B4E3}"/>
    <cellStyle name="Comma 2 12 2 3" xfId="54916" xr:uid="{A752C7C1-5CE8-4CD8-B3ED-09051A86C2C6}"/>
    <cellStyle name="Comma 2 12 3" xfId="19501" xr:uid="{4E9A03C0-F22A-4F13-B13D-35C8F25022F4}"/>
    <cellStyle name="Comma 2 12 4" xfId="33191" xr:uid="{57CA0F52-639D-46E3-813E-E4C433244646}"/>
    <cellStyle name="Comma 2 12 5" xfId="48070" xr:uid="{0F3FF6F3-086E-4D66-84C7-7F5436DB2C47}"/>
    <cellStyle name="Comma 2 13" xfId="22923" xr:uid="{77509BFC-48F9-49A0-BA03-B844F79F40EB}"/>
    <cellStyle name="Comma 2 13 2" xfId="36615" xr:uid="{15BB6B4C-65F2-4BBD-81C6-390C554327A5}"/>
    <cellStyle name="Comma 2 13 3" xfId="51494" xr:uid="{59D9E7A1-5AEC-4668-BED9-C04D8DF8BFBC}"/>
    <cellStyle name="Comma 2 14" xfId="16079" xr:uid="{FD45FD86-F8FF-429E-AD75-4340E606BA77}"/>
    <cellStyle name="Comma 2 14 2" xfId="43463" xr:uid="{179E100F-50F6-4605-98C9-8F1D98D31D50}"/>
    <cellStyle name="Comma 2 15" xfId="29769" xr:uid="{A4A12CC7-86A7-409F-A0B3-AD2EF3A6B5B0}"/>
    <cellStyle name="Comma 2 16" xfId="44648" xr:uid="{EC747C77-115C-4995-B789-4584FEEA2BF1}"/>
    <cellStyle name="Comma 2 17" xfId="9232" xr:uid="{EC88BDD6-9F2F-4371-BB1D-81CFCE44B29A}"/>
    <cellStyle name="Comma 2 18" xfId="8642" xr:uid="{29EB58F4-B469-45C2-9B87-25BDB3301732}"/>
    <cellStyle name="Comma 2 19" xfId="8050" xr:uid="{C6765125-4E77-430B-876C-75A6138B431E}"/>
    <cellStyle name="Comma 2 2" xfId="4411" xr:uid="{5472EB8F-08E3-4246-AF2F-D7955C5C0DAC}"/>
    <cellStyle name="Comma 2 2 10" xfId="10947" xr:uid="{00E9A125-4D34-42BA-98BA-D5E044683A4F}"/>
    <cellStyle name="Comma 2 2 10 2" xfId="14369" xr:uid="{1F390487-610A-46E0-BDC0-9C324E2F3402}"/>
    <cellStyle name="Comma 2 2 10 2 2" xfId="28059" xr:uid="{52582A46-14B0-4291-97B9-500F6075F9EA}"/>
    <cellStyle name="Comma 2 2 10 2 2 2" xfId="41751" xr:uid="{6B4F772B-1AD2-4100-9F25-CD9939A6EA95}"/>
    <cellStyle name="Comma 2 2 10 2 2 3" xfId="56630" xr:uid="{7D3B7850-3048-477A-ADBA-280133E127A9}"/>
    <cellStyle name="Comma 2 2 10 2 3" xfId="21215" xr:uid="{6FE73493-1CFF-4904-A561-418EEF8080F7}"/>
    <cellStyle name="Comma 2 2 10 2 4" xfId="34905" xr:uid="{78D7A72C-C01A-452E-A19C-527D247C8479}"/>
    <cellStyle name="Comma 2 2 10 2 5" xfId="49784" xr:uid="{E2E1F0DE-FC2F-42E9-89AA-5632A58BCB4D}"/>
    <cellStyle name="Comma 2 2 10 3" xfId="24637" xr:uid="{E66928EB-F380-4372-A046-B8CBB6364569}"/>
    <cellStyle name="Comma 2 2 10 3 2" xfId="38329" xr:uid="{41DC3F5A-9213-4F84-994E-0FB98A9ECAD6}"/>
    <cellStyle name="Comma 2 2 10 3 3" xfId="53208" xr:uid="{B1FCD774-E01E-47EC-B0A6-6E87050BE51C}"/>
    <cellStyle name="Comma 2 2 10 4" xfId="17793" xr:uid="{557C7A7A-C1D9-4C78-9855-0D43948A1A11}"/>
    <cellStyle name="Comma 2 2 10 5" xfId="31483" xr:uid="{3E49CD1B-D4BF-46E3-8EDC-3A4310975640}"/>
    <cellStyle name="Comma 2 2 10 6" xfId="46362" xr:uid="{912E57AE-4EF5-4E59-B96D-6EF15BA04DEB}"/>
    <cellStyle name="Comma 2 2 11" xfId="12657" xr:uid="{A6DEF9C8-E0FD-42B9-821B-0D7DF6565365}"/>
    <cellStyle name="Comma 2 2 11 2" xfId="26347" xr:uid="{23CF26E4-BAA0-4697-8A17-B679E9C26BDB}"/>
    <cellStyle name="Comma 2 2 11 2 2" xfId="40039" xr:uid="{E6DEDCF8-6E9D-449A-9109-0917A6B0A6FA}"/>
    <cellStyle name="Comma 2 2 11 2 3" xfId="54918" xr:uid="{F980402E-ECA5-4DFA-BFBC-DCF626327594}"/>
    <cellStyle name="Comma 2 2 11 3" xfId="19503" xr:uid="{53A8818A-148D-4027-A74D-D826914680E1}"/>
    <cellStyle name="Comma 2 2 11 4" xfId="33193" xr:uid="{C90345CC-D9AC-446A-8360-F31B4175E8FB}"/>
    <cellStyle name="Comma 2 2 11 5" xfId="48072" xr:uid="{8644670D-2B74-49D9-A99D-68478277C429}"/>
    <cellStyle name="Comma 2 2 12" xfId="22925" xr:uid="{1227DAB6-E069-48C5-983E-5CD105DEC6D0}"/>
    <cellStyle name="Comma 2 2 12 2" xfId="36617" xr:uid="{0B4BBFC8-E254-483B-B5BE-AB2AB5C308F3}"/>
    <cellStyle name="Comma 2 2 12 3" xfId="51496" xr:uid="{B4859171-A143-4F6B-B8D1-7DB1BCE2A703}"/>
    <cellStyle name="Comma 2 2 13" xfId="16081" xr:uid="{26606431-4BFE-41B1-B4E1-8644077FEB8F}"/>
    <cellStyle name="Comma 2 2 13 2" xfId="44050" xr:uid="{845F0B30-518A-4979-9BE3-4654A56E853D}"/>
    <cellStyle name="Comma 2 2 14" xfId="29771" xr:uid="{0CCD4271-67CE-46B7-B628-0B2FE03F0575}"/>
    <cellStyle name="Comma 2 2 15" xfId="44650" xr:uid="{87D1D29B-F959-432C-B241-D18CC5FEE7EA}"/>
    <cellStyle name="Comma 2 2 16" xfId="9234" xr:uid="{E8A35C4A-AC38-4543-A5D5-9FDA08EBB288}"/>
    <cellStyle name="Comma 2 2 17" xfId="8670" xr:uid="{B054924B-372D-46E7-9FAA-90684527BFCA}"/>
    <cellStyle name="Comma 2 2 18" xfId="8078" xr:uid="{B30C8EB8-AB01-491D-A9FC-E95958039A77}"/>
    <cellStyle name="Comma 2 2 19" xfId="7486" xr:uid="{D4A608E4-C650-46DE-9393-29EBF812F122}"/>
    <cellStyle name="Comma 2 2 2" xfId="4925" xr:uid="{68738309-8F63-4394-8447-11DF170F8B28}"/>
    <cellStyle name="Comma 2 2 2 10" xfId="22926" xr:uid="{B61B482D-34C7-48B4-B100-1700DA6CE7D3}"/>
    <cellStyle name="Comma 2 2 2 10 2" xfId="36618" xr:uid="{048949CC-78DF-447E-B2B5-259696ED009E}"/>
    <cellStyle name="Comma 2 2 2 10 3" xfId="51497" xr:uid="{BC99CCEB-B67D-45C9-8CD4-430514FD3EB4}"/>
    <cellStyle name="Comma 2 2 2 11" xfId="16082" xr:uid="{4AB3CE0C-5C74-432A-96FD-5DFF26D57C76}"/>
    <cellStyle name="Comma 2 2 2 11 2" xfId="44098" xr:uid="{5E637964-1DD9-414B-88BF-BD09B32F580E}"/>
    <cellStyle name="Comma 2 2 2 12" xfId="29772" xr:uid="{50E6106F-62A2-4496-842E-31443C6D85EC}"/>
    <cellStyle name="Comma 2 2 2 13" xfId="44651" xr:uid="{43BC254D-BF2C-49F9-B386-40A8874684A1}"/>
    <cellStyle name="Comma 2 2 2 14" xfId="9235" xr:uid="{7764E854-0B63-4C96-BA88-77692AE91AF0}"/>
    <cellStyle name="Comma 2 2 2 2" xfId="5495" xr:uid="{FE18E59F-544E-483B-BFE9-C58249CC5107}"/>
    <cellStyle name="Comma 2 2 2 2 10" xfId="16083" xr:uid="{F5BDBFF4-D297-4E96-865F-F1DD15749F12}"/>
    <cellStyle name="Comma 2 2 2 2 10 2" xfId="44644" xr:uid="{BCAEEB89-63AD-4A96-B914-CC0EABCC0422}"/>
    <cellStyle name="Comma 2 2 2 2 11" xfId="29773" xr:uid="{012CB2D7-C309-4378-97CF-346213FD931F}"/>
    <cellStyle name="Comma 2 2 2 2 12" xfId="44652" xr:uid="{CD88EFDA-6524-4F21-AF0B-B7AA3F9E8319}"/>
    <cellStyle name="Comma 2 2 2 2 13" xfId="9236" xr:uid="{FA65C2B8-67F2-4E4E-9B14-DE8188724A42}"/>
    <cellStyle name="Comma 2 2 2 2 14" xfId="9229" xr:uid="{8B59E9DC-7783-4C59-AC52-74F4D5F937E2}"/>
    <cellStyle name="Comma 2 2 2 2 15" xfId="8637" xr:uid="{40C31A88-4CA5-4F20-9760-546341D44327}"/>
    <cellStyle name="Comma 2 2 2 2 16" xfId="8045" xr:uid="{FD74AF3B-C928-4865-A00F-F3267B3A8EE0}"/>
    <cellStyle name="Comma 2 2 2 2 2" xfId="6406" xr:uid="{09907E56-C706-4E96-826E-7FE749A30794}"/>
    <cellStyle name="Comma 2 2 2 2 2 10" xfId="44653" xr:uid="{98F32E74-5F52-438B-9B7F-42A3F0C731D5}"/>
    <cellStyle name="Comma 2 2 2 2 2 11" xfId="9237" xr:uid="{A99EE4D8-0B31-4FE1-8CA7-AE93208BB1F0}"/>
    <cellStyle name="Comma 2 2 2 2 2 2" xfId="6307" xr:uid="{0EBA4F89-301B-4649-8C19-9B7BA9A384B0}"/>
    <cellStyle name="Comma 2 2 2 2 2 2 2" xfId="9239" xr:uid="{FDA43B55-4E41-405B-AE5C-32E60230F935}"/>
    <cellStyle name="Comma 2 2 2 2 2 2 2 2" xfId="10952" xr:uid="{16E7BF87-5B39-4665-B990-5C9499D890A5}"/>
    <cellStyle name="Comma 2 2 2 2 2 2 2 2 2" xfId="14374" xr:uid="{2D5C9540-D1EA-42BA-8DB2-01B24527DC29}"/>
    <cellStyle name="Comma 2 2 2 2 2 2 2 2 2 2" xfId="28064" xr:uid="{04623A27-5E47-42D2-88CE-112B3B971FDC}"/>
    <cellStyle name="Comma 2 2 2 2 2 2 2 2 2 2 2" xfId="41756" xr:uid="{04F341C6-D4F4-4C06-9DF7-05D180E8F154}"/>
    <cellStyle name="Comma 2 2 2 2 2 2 2 2 2 2 3" xfId="56635" xr:uid="{AE91C06B-02E4-41A9-9F32-109119DF0080}"/>
    <cellStyle name="Comma 2 2 2 2 2 2 2 2 2 3" xfId="21220" xr:uid="{55E54116-03DB-423D-85FD-9C84BB538825}"/>
    <cellStyle name="Comma 2 2 2 2 2 2 2 2 2 4" xfId="34910" xr:uid="{3E3FDF02-CEE9-47B2-9675-648093ADCBB6}"/>
    <cellStyle name="Comma 2 2 2 2 2 2 2 2 2 5" xfId="49789" xr:uid="{AB03FEC6-9AE8-4370-8349-4CC86FCBC5FE}"/>
    <cellStyle name="Comma 2 2 2 2 2 2 2 2 3" xfId="24642" xr:uid="{F0DC7A23-28B9-4150-8D39-FA6C476CB473}"/>
    <cellStyle name="Comma 2 2 2 2 2 2 2 2 3 2" xfId="38334" xr:uid="{8D1DB0B3-7786-49C6-A39E-635F8F057A8D}"/>
    <cellStyle name="Comma 2 2 2 2 2 2 2 2 3 3" xfId="53213" xr:uid="{1DB5A308-EF95-4329-83F7-F12FD5568E80}"/>
    <cellStyle name="Comma 2 2 2 2 2 2 2 2 4" xfId="17798" xr:uid="{2D3CCABB-7913-4CE8-9FAD-A734CFC9381F}"/>
    <cellStyle name="Comma 2 2 2 2 2 2 2 2 5" xfId="31488" xr:uid="{A23F0E4E-221E-4DB7-8FE3-CD17D93B5110}"/>
    <cellStyle name="Comma 2 2 2 2 2 2 2 2 6" xfId="46367" xr:uid="{ADE56E68-BD97-4C2C-92AD-EA2683AEDAB1}"/>
    <cellStyle name="Comma 2 2 2 2 2 2 2 3" xfId="12662" xr:uid="{A384069D-7322-4EE2-B541-440B25846294}"/>
    <cellStyle name="Comma 2 2 2 2 2 2 2 3 2" xfId="26352" xr:uid="{FEC9C970-025C-4A7C-81D8-CCA3299F4F14}"/>
    <cellStyle name="Comma 2 2 2 2 2 2 2 3 2 2" xfId="40044" xr:uid="{B9FD8764-3957-4A93-A95E-E8B776717EC4}"/>
    <cellStyle name="Comma 2 2 2 2 2 2 2 3 2 3" xfId="54923" xr:uid="{5B6D9B33-ED7B-421D-BE46-B1E323331A21}"/>
    <cellStyle name="Comma 2 2 2 2 2 2 2 3 3" xfId="19508" xr:uid="{9C27442C-8B57-46AE-A77B-2B28722C8CBC}"/>
    <cellStyle name="Comma 2 2 2 2 2 2 2 3 4" xfId="33198" xr:uid="{4D6D9F09-DE8F-40A5-A802-F684D63B1786}"/>
    <cellStyle name="Comma 2 2 2 2 2 2 2 3 5" xfId="48077" xr:uid="{67A8260F-37A0-4484-B3B4-1AF179E13028}"/>
    <cellStyle name="Comma 2 2 2 2 2 2 2 4" xfId="22930" xr:uid="{96FE8197-E807-4238-9910-ADE24CC4BDF2}"/>
    <cellStyle name="Comma 2 2 2 2 2 2 2 4 2" xfId="36622" xr:uid="{CC832C07-33BA-4FD6-8239-4BC6FBE06A6F}"/>
    <cellStyle name="Comma 2 2 2 2 2 2 2 4 3" xfId="51501" xr:uid="{85571D11-56AD-466E-B468-F4A3AC821258}"/>
    <cellStyle name="Comma 2 2 2 2 2 2 2 5" xfId="16086" xr:uid="{2A1093C2-0B6C-4F6E-9C7C-8BA074F333B7}"/>
    <cellStyle name="Comma 2 2 2 2 2 2 2 6" xfId="29776" xr:uid="{7FE10196-90FF-4371-A994-79A8A6F125C7}"/>
    <cellStyle name="Comma 2 2 2 2 2 2 2 7" xfId="44655" xr:uid="{F726911D-0385-4E21-A8C2-75C93AC49C18}"/>
    <cellStyle name="Comma 2 2 2 2 2 2 3" xfId="10951" xr:uid="{B8C55CF4-2D66-4D8C-B81C-30F6B5DEF5D0}"/>
    <cellStyle name="Comma 2 2 2 2 2 2 3 2" xfId="14373" xr:uid="{1565DBCB-054A-4A4F-8FC1-B56710A809C8}"/>
    <cellStyle name="Comma 2 2 2 2 2 2 3 2 2" xfId="28063" xr:uid="{6040B207-C637-43B6-9C3A-8AB04BE1D78F}"/>
    <cellStyle name="Comma 2 2 2 2 2 2 3 2 2 2" xfId="41755" xr:uid="{4A8A6D05-8596-4F90-90E6-AD18921B16FA}"/>
    <cellStyle name="Comma 2 2 2 2 2 2 3 2 2 3" xfId="56634" xr:uid="{E92889A0-B650-4AC9-885F-10DEC450A9D6}"/>
    <cellStyle name="Comma 2 2 2 2 2 2 3 2 3" xfId="21219" xr:uid="{C2DB2D1A-CF8E-4393-B590-9349018B95E3}"/>
    <cellStyle name="Comma 2 2 2 2 2 2 3 2 4" xfId="34909" xr:uid="{AA2BF5F3-D9B4-4309-830A-14BA59317A15}"/>
    <cellStyle name="Comma 2 2 2 2 2 2 3 2 5" xfId="49788" xr:uid="{13FB1DBF-59A1-4E9D-B920-BADD200D286D}"/>
    <cellStyle name="Comma 2 2 2 2 2 2 3 3" xfId="24641" xr:uid="{9A70FEBA-1941-4253-883E-0F2B5773B550}"/>
    <cellStyle name="Comma 2 2 2 2 2 2 3 3 2" xfId="38333" xr:uid="{13DD0808-7CEC-4909-B02B-2C06574C75C6}"/>
    <cellStyle name="Comma 2 2 2 2 2 2 3 3 3" xfId="53212" xr:uid="{E44920BD-217C-49C1-AD81-379BBC6E7BCB}"/>
    <cellStyle name="Comma 2 2 2 2 2 2 3 4" xfId="17797" xr:uid="{FCFA5F6C-FC95-4335-BC9C-97E5D51C66D3}"/>
    <cellStyle name="Comma 2 2 2 2 2 2 3 5" xfId="31487" xr:uid="{5B67EEC8-96ED-4CDC-9E98-09FC55AFE2A3}"/>
    <cellStyle name="Comma 2 2 2 2 2 2 3 6" xfId="46366" xr:uid="{D9A05DA1-491B-4216-9753-6EFF8FDE1422}"/>
    <cellStyle name="Comma 2 2 2 2 2 2 4" xfId="12661" xr:uid="{9FE94C8E-1775-49BD-BB6C-B683DAC930DA}"/>
    <cellStyle name="Comma 2 2 2 2 2 2 4 2" xfId="26351" xr:uid="{3F0E9D1B-F653-42DE-85FA-C27A1335544E}"/>
    <cellStyle name="Comma 2 2 2 2 2 2 4 2 2" xfId="40043" xr:uid="{4D465F04-1FC5-4375-815B-239871DD7868}"/>
    <cellStyle name="Comma 2 2 2 2 2 2 4 2 3" xfId="54922" xr:uid="{09D9F9FF-51EC-4F06-BC0F-AE6C25842258}"/>
    <cellStyle name="Comma 2 2 2 2 2 2 4 3" xfId="19507" xr:uid="{9D4E8BEC-3EB7-4F46-AF87-69EC00BEA70A}"/>
    <cellStyle name="Comma 2 2 2 2 2 2 4 4" xfId="33197" xr:uid="{92DE9847-6A03-412D-8A74-584DF4053B9F}"/>
    <cellStyle name="Comma 2 2 2 2 2 2 4 5" xfId="48076" xr:uid="{EB7D8559-47A4-482B-A5B9-EEB531D848F8}"/>
    <cellStyle name="Comma 2 2 2 2 2 2 5" xfId="22929" xr:uid="{E71D27CC-41B0-42B4-BB3E-6E66031B21DE}"/>
    <cellStyle name="Comma 2 2 2 2 2 2 5 2" xfId="36621" xr:uid="{85FCD5E1-3D45-453E-8264-DE6104E1EA57}"/>
    <cellStyle name="Comma 2 2 2 2 2 2 5 3" xfId="51500" xr:uid="{D8627D19-2260-4E73-A50B-E6D62CD0DE14}"/>
    <cellStyle name="Comma 2 2 2 2 2 2 6" xfId="16085" xr:uid="{30D0C759-7C0C-46B5-8550-3C0BE15802A4}"/>
    <cellStyle name="Comma 2 2 2 2 2 2 7" xfId="29775" xr:uid="{DF3B1AB9-2CA3-4EB7-A278-77E21CC337A0}"/>
    <cellStyle name="Comma 2 2 2 2 2 2 8" xfId="44654" xr:uid="{BA076778-7798-4C83-B613-087B00A96562}"/>
    <cellStyle name="Comma 2 2 2 2 2 2 9" xfId="9238" xr:uid="{1E9B0AD7-0CCA-4EAB-82FE-770145B2F98B}"/>
    <cellStyle name="Comma 2 2 2 2 2 3" xfId="7327" xr:uid="{64381007-B323-48D7-859C-C96C73E7E73D}"/>
    <cellStyle name="Comma 2 2 2 2 2 3 2" xfId="10953" xr:uid="{412ADBD5-2430-4FE2-A4C9-B6C342C10D09}"/>
    <cellStyle name="Comma 2 2 2 2 2 3 2 2" xfId="14375" xr:uid="{30C7172D-D914-4F4A-8EB9-7034C438A2DC}"/>
    <cellStyle name="Comma 2 2 2 2 2 3 2 2 2" xfId="28065" xr:uid="{E3431048-6211-4D7B-A82E-B404135161F5}"/>
    <cellStyle name="Comma 2 2 2 2 2 3 2 2 2 2" xfId="41757" xr:uid="{4BDB3FCC-D8C9-4E3B-951C-D318CBF36483}"/>
    <cellStyle name="Comma 2 2 2 2 2 3 2 2 2 3" xfId="56636" xr:uid="{4F038873-FA3F-4FA6-927D-C4B2143C6918}"/>
    <cellStyle name="Comma 2 2 2 2 2 3 2 2 3" xfId="21221" xr:uid="{47EA003A-83B8-4F77-A7A8-23FA6E178DE4}"/>
    <cellStyle name="Comma 2 2 2 2 2 3 2 2 4" xfId="34911" xr:uid="{48AF99E8-C47C-4543-A48C-0C67FBE0A9C3}"/>
    <cellStyle name="Comma 2 2 2 2 2 3 2 2 5" xfId="49790" xr:uid="{29AA887F-4FDA-48B2-B3ED-A77D8201B270}"/>
    <cellStyle name="Comma 2 2 2 2 2 3 2 3" xfId="24643" xr:uid="{7BB2047B-A27E-4942-B536-8B43A6131CB6}"/>
    <cellStyle name="Comma 2 2 2 2 2 3 2 3 2" xfId="38335" xr:uid="{14DB8790-6B62-4822-8933-D0FE2444E6F6}"/>
    <cellStyle name="Comma 2 2 2 2 2 3 2 3 3" xfId="53214" xr:uid="{42445016-0FC0-468C-A290-991A6E1675BE}"/>
    <cellStyle name="Comma 2 2 2 2 2 3 2 4" xfId="17799" xr:uid="{2BD9FC12-7FA6-4272-9B5E-25488A184D83}"/>
    <cellStyle name="Comma 2 2 2 2 2 3 2 5" xfId="31489" xr:uid="{F82095AA-92F2-4C87-9964-804362A42ED8}"/>
    <cellStyle name="Comma 2 2 2 2 2 3 2 6" xfId="46368" xr:uid="{50F1418D-8D27-48D1-8F19-3CB62302EC5B}"/>
    <cellStyle name="Comma 2 2 2 2 2 3 3" xfId="12663" xr:uid="{875EB12B-E48D-4494-9C1E-A7BAF429D1C7}"/>
    <cellStyle name="Comma 2 2 2 2 2 3 3 2" xfId="26353" xr:uid="{9D65E7F1-AE78-4BE9-A8DB-4B16204BCEBC}"/>
    <cellStyle name="Comma 2 2 2 2 2 3 3 2 2" xfId="40045" xr:uid="{154E41B0-4EAD-467C-85A8-B34564EF1D42}"/>
    <cellStyle name="Comma 2 2 2 2 2 3 3 2 3" xfId="54924" xr:uid="{D6B72DD6-D30D-4D36-B8B1-56FAE5A08C3A}"/>
    <cellStyle name="Comma 2 2 2 2 2 3 3 3" xfId="19509" xr:uid="{5C29FDD2-A015-4664-8B5B-87A3E9B22976}"/>
    <cellStyle name="Comma 2 2 2 2 2 3 3 4" xfId="33199" xr:uid="{738FE596-E679-4317-9123-933B05642705}"/>
    <cellStyle name="Comma 2 2 2 2 2 3 3 5" xfId="48078" xr:uid="{6B61DBE9-4E0A-4B62-A43B-15840201344E}"/>
    <cellStyle name="Comma 2 2 2 2 2 3 4" xfId="22931" xr:uid="{7BBF2A2C-6610-4594-BD85-38BBA491EBAA}"/>
    <cellStyle name="Comma 2 2 2 2 2 3 4 2" xfId="36623" xr:uid="{5DB3E245-C1C8-4E34-9630-7364FFBA1D6F}"/>
    <cellStyle name="Comma 2 2 2 2 2 3 4 3" xfId="51502" xr:uid="{84EF68DB-1AAC-4008-81DE-793CAFBAA11E}"/>
    <cellStyle name="Comma 2 2 2 2 2 3 5" xfId="16087" xr:uid="{94DF4BF6-ED6A-4241-B887-2B682A604521}"/>
    <cellStyle name="Comma 2 2 2 2 2 3 6" xfId="29777" xr:uid="{DE2680DC-13CC-4DCC-92E6-23EEAE4B7D89}"/>
    <cellStyle name="Comma 2 2 2 2 2 3 7" xfId="44656" xr:uid="{35B37FC8-FD09-4D4C-B853-B3416A3DC42F}"/>
    <cellStyle name="Comma 2 2 2 2 2 3 8" xfId="9240" xr:uid="{8FD9F500-EEEA-42DE-AFA4-288ED95F4B39}"/>
    <cellStyle name="Comma 2 2 2 2 2 4" xfId="9241" xr:uid="{74A19F5B-0CA0-4745-BCC1-2937474CE48C}"/>
    <cellStyle name="Comma 2 2 2 2 2 4 2" xfId="10954" xr:uid="{44A0738F-EF71-4F79-AB4D-C7E2591FA696}"/>
    <cellStyle name="Comma 2 2 2 2 2 4 2 2" xfId="14376" xr:uid="{DB17B18F-266E-4318-9897-FD08EBBB0771}"/>
    <cellStyle name="Comma 2 2 2 2 2 4 2 2 2" xfId="28066" xr:uid="{1ABCB575-0CE5-4E5F-83BE-EC16962F2A3C}"/>
    <cellStyle name="Comma 2 2 2 2 2 4 2 2 2 2" xfId="41758" xr:uid="{605581BF-2834-46B5-A401-725E13111527}"/>
    <cellStyle name="Comma 2 2 2 2 2 4 2 2 2 3" xfId="56637" xr:uid="{AF589BE5-F606-4130-9624-0F3E8FB84648}"/>
    <cellStyle name="Comma 2 2 2 2 2 4 2 2 3" xfId="21222" xr:uid="{416D8988-51F0-46C7-87BA-D31E08FC5195}"/>
    <cellStyle name="Comma 2 2 2 2 2 4 2 2 4" xfId="34912" xr:uid="{962273E3-7281-47C9-976C-75937187DC0D}"/>
    <cellStyle name="Comma 2 2 2 2 2 4 2 2 5" xfId="49791" xr:uid="{229AACEC-3625-4C5C-AB84-ACB926C14F11}"/>
    <cellStyle name="Comma 2 2 2 2 2 4 2 3" xfId="24644" xr:uid="{327DADBE-699F-4E65-901E-390D4A13F004}"/>
    <cellStyle name="Comma 2 2 2 2 2 4 2 3 2" xfId="38336" xr:uid="{DDF3E0EB-5792-4C40-B8D3-93243480D691}"/>
    <cellStyle name="Comma 2 2 2 2 2 4 2 3 3" xfId="53215" xr:uid="{AA0C4E71-226A-4DD9-BD97-09F590B83C2E}"/>
    <cellStyle name="Comma 2 2 2 2 2 4 2 4" xfId="17800" xr:uid="{30204516-74EC-4547-B3B5-E7F662E0E5C9}"/>
    <cellStyle name="Comma 2 2 2 2 2 4 2 5" xfId="31490" xr:uid="{CB1F7D52-A078-4FA6-A750-0C9716693881}"/>
    <cellStyle name="Comma 2 2 2 2 2 4 2 6" xfId="46369" xr:uid="{6AA0B42C-F078-4F5B-937A-90BF60BA2A3B}"/>
    <cellStyle name="Comma 2 2 2 2 2 4 3" xfId="12664" xr:uid="{C590A713-DEB4-4ADD-8DBD-CB19645D0CE4}"/>
    <cellStyle name="Comma 2 2 2 2 2 4 3 2" xfId="26354" xr:uid="{86E7F008-9A40-47D0-8D70-A8C77DE2FBD9}"/>
    <cellStyle name="Comma 2 2 2 2 2 4 3 2 2" xfId="40046" xr:uid="{6540AB66-2BC1-4B75-85C9-C93FDDDA0FE5}"/>
    <cellStyle name="Comma 2 2 2 2 2 4 3 2 3" xfId="54925" xr:uid="{94B95B73-7C28-4DD8-9626-9FC8608D91DF}"/>
    <cellStyle name="Comma 2 2 2 2 2 4 3 3" xfId="19510" xr:uid="{E19A3511-1ABE-4F83-8377-9C381830970A}"/>
    <cellStyle name="Comma 2 2 2 2 2 4 3 4" xfId="33200" xr:uid="{F44767FC-58AD-40C6-A9C2-655D0CB5A6FC}"/>
    <cellStyle name="Comma 2 2 2 2 2 4 3 5" xfId="48079" xr:uid="{355DFA96-F75E-4092-996E-5EFEE5B0C151}"/>
    <cellStyle name="Comma 2 2 2 2 2 4 4" xfId="22932" xr:uid="{29555981-A553-4B27-A1FE-7B594B7F6652}"/>
    <cellStyle name="Comma 2 2 2 2 2 4 4 2" xfId="36624" xr:uid="{8B61A2EC-4ECB-4972-BADC-5B3BCB323BCB}"/>
    <cellStyle name="Comma 2 2 2 2 2 4 4 3" xfId="51503" xr:uid="{5BD4AD22-F224-4536-A4E5-FAEAED223CE5}"/>
    <cellStyle name="Comma 2 2 2 2 2 4 5" xfId="16088" xr:uid="{D2E8D840-5E1E-4038-8138-9E1B7C5AA7F0}"/>
    <cellStyle name="Comma 2 2 2 2 2 4 6" xfId="29778" xr:uid="{A233C3EE-581F-4D57-B24D-D9CEAAB1E400}"/>
    <cellStyle name="Comma 2 2 2 2 2 4 7" xfId="44657" xr:uid="{015004D4-6DE8-4BD3-9B35-7F5717D7C883}"/>
    <cellStyle name="Comma 2 2 2 2 2 5" xfId="10950" xr:uid="{CD423698-8B21-4308-A615-E2780CDC59D4}"/>
    <cellStyle name="Comma 2 2 2 2 2 5 2" xfId="14372" xr:uid="{A802EB80-D071-4422-96F2-CF828E60D235}"/>
    <cellStyle name="Comma 2 2 2 2 2 5 2 2" xfId="28062" xr:uid="{CFB44A58-F4DB-49CC-8F8C-C711E80BD67B}"/>
    <cellStyle name="Comma 2 2 2 2 2 5 2 2 2" xfId="41754" xr:uid="{B9F35453-F2CD-4E6B-B6CF-648DCAEC5CD4}"/>
    <cellStyle name="Comma 2 2 2 2 2 5 2 2 3" xfId="56633" xr:uid="{1EA73579-09EA-4B1A-86CF-ED51B86AA5CC}"/>
    <cellStyle name="Comma 2 2 2 2 2 5 2 3" xfId="21218" xr:uid="{DB37495E-674F-4B6A-BA47-EAE48E2E2D8B}"/>
    <cellStyle name="Comma 2 2 2 2 2 5 2 4" xfId="34908" xr:uid="{F7002354-E172-4FCC-B81D-0BD09AFB74A9}"/>
    <cellStyle name="Comma 2 2 2 2 2 5 2 5" xfId="49787" xr:uid="{15B41775-9EAE-4419-A647-23ACC9C3CB82}"/>
    <cellStyle name="Comma 2 2 2 2 2 5 3" xfId="24640" xr:uid="{C48DBCB9-0274-43D9-901A-61DDC57C2159}"/>
    <cellStyle name="Comma 2 2 2 2 2 5 3 2" xfId="38332" xr:uid="{D634F2C1-DF2E-4CEE-B467-A5C4B9133692}"/>
    <cellStyle name="Comma 2 2 2 2 2 5 3 3" xfId="53211" xr:uid="{CA8D4A1A-6400-46C0-B381-7B8B88A819C3}"/>
    <cellStyle name="Comma 2 2 2 2 2 5 4" xfId="17796" xr:uid="{00FE3B51-F3A2-4EEC-8795-BBB768E3A3AC}"/>
    <cellStyle name="Comma 2 2 2 2 2 5 5" xfId="31486" xr:uid="{D890E253-0A02-47C1-BD48-04E3283291B4}"/>
    <cellStyle name="Comma 2 2 2 2 2 5 6" xfId="46365" xr:uid="{8320CF2A-A87F-4582-8CC4-10178D33BFDC}"/>
    <cellStyle name="Comma 2 2 2 2 2 6" xfId="12660" xr:uid="{E565093C-9679-4B73-9FBF-9473DCC23F0B}"/>
    <cellStyle name="Comma 2 2 2 2 2 6 2" xfId="26350" xr:uid="{61F4151B-74BB-4F48-BF4D-277B3A88FDAE}"/>
    <cellStyle name="Comma 2 2 2 2 2 6 2 2" xfId="40042" xr:uid="{9F755615-956A-4FB5-97E4-B2C5D9C47F65}"/>
    <cellStyle name="Comma 2 2 2 2 2 6 2 3" xfId="54921" xr:uid="{8BCA5ECB-0AE2-4B49-9C2A-9C91F9C7C3C0}"/>
    <cellStyle name="Comma 2 2 2 2 2 6 3" xfId="19506" xr:uid="{623E6858-E000-4A1E-AF8B-B1D69D50F81F}"/>
    <cellStyle name="Comma 2 2 2 2 2 6 4" xfId="33196" xr:uid="{ACE7E55D-1EB7-4F58-9F75-3965A02D0270}"/>
    <cellStyle name="Comma 2 2 2 2 2 6 5" xfId="48075" xr:uid="{67281568-F32C-4E76-BEF0-2633F8792816}"/>
    <cellStyle name="Comma 2 2 2 2 2 7" xfId="22928" xr:uid="{0E3B6350-C4FC-4AF5-880E-14AD3F121416}"/>
    <cellStyle name="Comma 2 2 2 2 2 7 2" xfId="36620" xr:uid="{C6F06D8C-AA47-4C01-B267-BA8D24907428}"/>
    <cellStyle name="Comma 2 2 2 2 2 7 3" xfId="51499" xr:uid="{9E1EDB8B-7965-400C-97E4-57C326554C36}"/>
    <cellStyle name="Comma 2 2 2 2 2 8" xfId="16084" xr:uid="{801CCFD7-97AE-4256-9567-05AA31D823C9}"/>
    <cellStyle name="Comma 2 2 2 2 2 9" xfId="29774" xr:uid="{2D9E954A-88E5-4B4B-AEE6-692B62B6DADA}"/>
    <cellStyle name="Comma 2 2 2 2 3" xfId="6124" xr:uid="{893C6466-DFCD-4F82-B078-4CE8B57FA298}"/>
    <cellStyle name="Comma 2 2 2 2 3 10" xfId="44658" xr:uid="{946F32EB-A689-4D93-ADEE-21D9311BE0F4}"/>
    <cellStyle name="Comma 2 2 2 2 3 11" xfId="9242" xr:uid="{37464B23-44F3-4705-B29D-913C1E87321F}"/>
    <cellStyle name="Comma 2 2 2 2 3 2" xfId="9243" xr:uid="{67EDE938-D082-4357-A38C-94BBECFAFCB2}"/>
    <cellStyle name="Comma 2 2 2 2 3 2 2" xfId="9244" xr:uid="{0195F024-3178-4304-9913-52042D68F181}"/>
    <cellStyle name="Comma 2 2 2 2 3 2 2 2" xfId="10957" xr:uid="{425D53E7-F237-418B-B8DF-88949583B353}"/>
    <cellStyle name="Comma 2 2 2 2 3 2 2 2 2" xfId="14379" xr:uid="{C89EDA60-46E2-4DF2-9317-1A891DDD48D6}"/>
    <cellStyle name="Comma 2 2 2 2 3 2 2 2 2 2" xfId="28069" xr:uid="{544229AF-3B01-40D9-B741-6503442F2ED3}"/>
    <cellStyle name="Comma 2 2 2 2 3 2 2 2 2 2 2" xfId="41761" xr:uid="{326C61F7-9A7D-4EA8-B38A-905E9D89E3AF}"/>
    <cellStyle name="Comma 2 2 2 2 3 2 2 2 2 2 3" xfId="56640" xr:uid="{244C1AB4-4FC0-49DA-AB51-E32A4DFCBD02}"/>
    <cellStyle name="Comma 2 2 2 2 3 2 2 2 2 3" xfId="21225" xr:uid="{696C2FAA-3BCF-4529-8C77-21E5EF8E9BFA}"/>
    <cellStyle name="Comma 2 2 2 2 3 2 2 2 2 4" xfId="34915" xr:uid="{FBF76E93-F45E-4892-8B01-7E69F7FC82AC}"/>
    <cellStyle name="Comma 2 2 2 2 3 2 2 2 2 5" xfId="49794" xr:uid="{5E1AA952-B1D7-477F-A664-54571C8290D6}"/>
    <cellStyle name="Comma 2 2 2 2 3 2 2 2 3" xfId="24647" xr:uid="{70C4E639-04C1-4B82-9B2D-57AE786E8EEC}"/>
    <cellStyle name="Comma 2 2 2 2 3 2 2 2 3 2" xfId="38339" xr:uid="{DA835670-894D-4378-AF36-675A88FC4867}"/>
    <cellStyle name="Comma 2 2 2 2 3 2 2 2 3 3" xfId="53218" xr:uid="{4057AB44-0D6C-4B7A-8094-847906A33B47}"/>
    <cellStyle name="Comma 2 2 2 2 3 2 2 2 4" xfId="17803" xr:uid="{69D73655-DEE0-4774-8E19-19EA184D723C}"/>
    <cellStyle name="Comma 2 2 2 2 3 2 2 2 5" xfId="31493" xr:uid="{36E963CD-113C-432D-8C48-0FC5894F36A9}"/>
    <cellStyle name="Comma 2 2 2 2 3 2 2 2 6" xfId="46372" xr:uid="{E0E18870-4E2F-4103-A8DD-1A8027A31A5A}"/>
    <cellStyle name="Comma 2 2 2 2 3 2 2 3" xfId="12667" xr:uid="{478C73E3-0BFE-4043-9F2C-CE893BAA5A22}"/>
    <cellStyle name="Comma 2 2 2 2 3 2 2 3 2" xfId="26357" xr:uid="{E0E8C541-59C7-4473-8633-DDC7DAB0A814}"/>
    <cellStyle name="Comma 2 2 2 2 3 2 2 3 2 2" xfId="40049" xr:uid="{6853C7DA-B172-459A-9296-80638F9B35CA}"/>
    <cellStyle name="Comma 2 2 2 2 3 2 2 3 2 3" xfId="54928" xr:uid="{246FE48E-35A7-4331-B45E-23005B4F152C}"/>
    <cellStyle name="Comma 2 2 2 2 3 2 2 3 3" xfId="19513" xr:uid="{A4EF9295-D0F6-4E28-959D-0FF850648C7C}"/>
    <cellStyle name="Comma 2 2 2 2 3 2 2 3 4" xfId="33203" xr:uid="{3630C9B5-7E50-443F-B7E0-91E8C1A7E107}"/>
    <cellStyle name="Comma 2 2 2 2 3 2 2 3 5" xfId="48082" xr:uid="{7B7E4246-7BD6-43D7-A484-5ECDDCCE690E}"/>
    <cellStyle name="Comma 2 2 2 2 3 2 2 4" xfId="22935" xr:uid="{026C023E-502A-4B50-8BC5-1B1C530D1747}"/>
    <cellStyle name="Comma 2 2 2 2 3 2 2 4 2" xfId="36627" xr:uid="{E836379B-9B28-4615-9EA2-6E7BAC162D53}"/>
    <cellStyle name="Comma 2 2 2 2 3 2 2 4 3" xfId="51506" xr:uid="{BCF60CD8-7362-47D5-94EF-ED73EE1821F7}"/>
    <cellStyle name="Comma 2 2 2 2 3 2 2 5" xfId="16091" xr:uid="{C2DBDD71-6D73-40E2-865A-0645EA7613E2}"/>
    <cellStyle name="Comma 2 2 2 2 3 2 2 6" xfId="29781" xr:uid="{DD9AD663-57B8-48B0-BE40-A60AA4FD8EE1}"/>
    <cellStyle name="Comma 2 2 2 2 3 2 2 7" xfId="44660" xr:uid="{09F26889-878D-4288-98AF-1022CC0B9943}"/>
    <cellStyle name="Comma 2 2 2 2 3 2 3" xfId="10956" xr:uid="{5687D26F-3160-47EE-B17F-E11E0CB63DD4}"/>
    <cellStyle name="Comma 2 2 2 2 3 2 3 2" xfId="14378" xr:uid="{E15EFB7B-C62A-49B9-ABFD-9ED2AFB4CD4D}"/>
    <cellStyle name="Comma 2 2 2 2 3 2 3 2 2" xfId="28068" xr:uid="{BDED66A3-F1D9-442A-A006-1C30CBD541DB}"/>
    <cellStyle name="Comma 2 2 2 2 3 2 3 2 2 2" xfId="41760" xr:uid="{C4BA43BD-0ADB-4E16-BECB-B4F8C9E0EBFD}"/>
    <cellStyle name="Comma 2 2 2 2 3 2 3 2 2 3" xfId="56639" xr:uid="{55A398BE-E91E-4411-9960-059E9A4A728F}"/>
    <cellStyle name="Comma 2 2 2 2 3 2 3 2 3" xfId="21224" xr:uid="{A3C4059A-7012-42B5-A1DF-58315DAB1CCA}"/>
    <cellStyle name="Comma 2 2 2 2 3 2 3 2 4" xfId="34914" xr:uid="{9323928A-5CC0-483A-92A1-390E290A4D4F}"/>
    <cellStyle name="Comma 2 2 2 2 3 2 3 2 5" xfId="49793" xr:uid="{92163692-9D51-4F3C-AC88-B57FA237139C}"/>
    <cellStyle name="Comma 2 2 2 2 3 2 3 3" xfId="24646" xr:uid="{9BD1A914-C15A-476C-87DE-8CB9605B1DCB}"/>
    <cellStyle name="Comma 2 2 2 2 3 2 3 3 2" xfId="38338" xr:uid="{E7DDD166-DBC3-4E8F-8442-DCB6810DC1C4}"/>
    <cellStyle name="Comma 2 2 2 2 3 2 3 3 3" xfId="53217" xr:uid="{E55CF5C5-A0DF-479C-98B2-4DAACD768C63}"/>
    <cellStyle name="Comma 2 2 2 2 3 2 3 4" xfId="17802" xr:uid="{BE5EF13D-62E9-46CE-90CB-B73A5F8C99AE}"/>
    <cellStyle name="Comma 2 2 2 2 3 2 3 5" xfId="31492" xr:uid="{A13D7C2F-1B7A-4CF9-8BBF-628F30312B57}"/>
    <cellStyle name="Comma 2 2 2 2 3 2 3 6" xfId="46371" xr:uid="{15640A3A-92FA-42B4-9B18-2933B795DB52}"/>
    <cellStyle name="Comma 2 2 2 2 3 2 4" xfId="12666" xr:uid="{CC2DE2B5-796F-462F-BFB4-9F02C499DBB6}"/>
    <cellStyle name="Comma 2 2 2 2 3 2 4 2" xfId="26356" xr:uid="{2A94C76D-7379-473A-A59E-C7AC8E67C346}"/>
    <cellStyle name="Comma 2 2 2 2 3 2 4 2 2" xfId="40048" xr:uid="{190BDF27-0EBB-4380-BA72-867CBAE37A32}"/>
    <cellStyle name="Comma 2 2 2 2 3 2 4 2 3" xfId="54927" xr:uid="{7AB8368E-1228-4CA0-8DE0-5D6EAA2D35C0}"/>
    <cellStyle name="Comma 2 2 2 2 3 2 4 3" xfId="19512" xr:uid="{D8A58092-4CFF-4DCD-91DA-9F2BCBC0ABC7}"/>
    <cellStyle name="Comma 2 2 2 2 3 2 4 4" xfId="33202" xr:uid="{70D35D41-103F-41C9-AE6E-9BBFABD11F7D}"/>
    <cellStyle name="Comma 2 2 2 2 3 2 4 5" xfId="48081" xr:uid="{3A519308-C015-460A-ABE8-7B70EB260EE9}"/>
    <cellStyle name="Comma 2 2 2 2 3 2 5" xfId="22934" xr:uid="{A8376486-CA96-41E4-9932-089D703C8241}"/>
    <cellStyle name="Comma 2 2 2 2 3 2 5 2" xfId="36626" xr:uid="{359A96DC-455B-48E4-965E-068C6E0067BB}"/>
    <cellStyle name="Comma 2 2 2 2 3 2 5 3" xfId="51505" xr:uid="{745E320B-A53A-4B17-9878-1CD1C3A9CBBD}"/>
    <cellStyle name="Comma 2 2 2 2 3 2 6" xfId="16090" xr:uid="{E3676211-E086-4830-8B6D-26607027D6A8}"/>
    <cellStyle name="Comma 2 2 2 2 3 2 7" xfId="29780" xr:uid="{C08834C3-13E9-494A-97FB-951694320D0E}"/>
    <cellStyle name="Comma 2 2 2 2 3 2 8" xfId="44659" xr:uid="{40B81416-28DD-4239-B0F2-F5773FDF1022}"/>
    <cellStyle name="Comma 2 2 2 2 3 3" xfId="9245" xr:uid="{6F99016A-387F-41DA-B28E-450BA0A9F4C8}"/>
    <cellStyle name="Comma 2 2 2 2 3 3 2" xfId="10958" xr:uid="{48B510EC-9115-4282-8210-1DE319241C1B}"/>
    <cellStyle name="Comma 2 2 2 2 3 3 2 2" xfId="14380" xr:uid="{EEE4E20B-C4E0-4DF4-9719-8AD6F17C623E}"/>
    <cellStyle name="Comma 2 2 2 2 3 3 2 2 2" xfId="28070" xr:uid="{3B7FA833-EEAB-4887-8036-9698A1B337B8}"/>
    <cellStyle name="Comma 2 2 2 2 3 3 2 2 2 2" xfId="41762" xr:uid="{0C2363EE-67AD-4D4C-A517-6564E649A084}"/>
    <cellStyle name="Comma 2 2 2 2 3 3 2 2 2 3" xfId="56641" xr:uid="{6E7271C1-924E-4242-874B-8E6CA9BFB47E}"/>
    <cellStyle name="Comma 2 2 2 2 3 3 2 2 3" xfId="21226" xr:uid="{8F6659F6-9743-42CC-888E-E44D57A78D2E}"/>
    <cellStyle name="Comma 2 2 2 2 3 3 2 2 4" xfId="34916" xr:uid="{8B47E584-B146-4971-86A0-9C3102A911B3}"/>
    <cellStyle name="Comma 2 2 2 2 3 3 2 2 5" xfId="49795" xr:uid="{F0D270CE-B926-4F39-B90E-918B28A43162}"/>
    <cellStyle name="Comma 2 2 2 2 3 3 2 3" xfId="24648" xr:uid="{827A5A5A-5845-493B-ACDE-B04569420CAB}"/>
    <cellStyle name="Comma 2 2 2 2 3 3 2 3 2" xfId="38340" xr:uid="{1DC9BB99-7CDC-4AF7-8A57-B29E6A3DC9A7}"/>
    <cellStyle name="Comma 2 2 2 2 3 3 2 3 3" xfId="53219" xr:uid="{371F5BB0-088E-45CF-916B-6D24EA0F576F}"/>
    <cellStyle name="Comma 2 2 2 2 3 3 2 4" xfId="17804" xr:uid="{8517081B-DB2F-4228-902D-5A393F68A15C}"/>
    <cellStyle name="Comma 2 2 2 2 3 3 2 5" xfId="31494" xr:uid="{C52E8386-F543-4867-BE94-38A2791110B8}"/>
    <cellStyle name="Comma 2 2 2 2 3 3 2 6" xfId="46373" xr:uid="{CC35D7F7-F585-49B2-8B45-B0C434077F49}"/>
    <cellStyle name="Comma 2 2 2 2 3 3 3" xfId="12668" xr:uid="{2F41B412-7298-4677-8936-4177F9BD0203}"/>
    <cellStyle name="Comma 2 2 2 2 3 3 3 2" xfId="26358" xr:uid="{7399E270-6FCA-4BAC-93FA-CFC3CB72F7D3}"/>
    <cellStyle name="Comma 2 2 2 2 3 3 3 2 2" xfId="40050" xr:uid="{53FC337E-BC56-4B31-9800-FD7AD0A115D2}"/>
    <cellStyle name="Comma 2 2 2 2 3 3 3 2 3" xfId="54929" xr:uid="{663DDAD5-16A7-4134-8F90-C4EA2B13FE45}"/>
    <cellStyle name="Comma 2 2 2 2 3 3 3 3" xfId="19514" xr:uid="{E1250D42-C33F-4E84-9552-48B41A639509}"/>
    <cellStyle name="Comma 2 2 2 2 3 3 3 4" xfId="33204" xr:uid="{C9F1165D-E56F-4EE3-A2ED-5C3609BD8286}"/>
    <cellStyle name="Comma 2 2 2 2 3 3 3 5" xfId="48083" xr:uid="{6D6B9C9C-1417-4D22-9991-23AB92C986A4}"/>
    <cellStyle name="Comma 2 2 2 2 3 3 4" xfId="22936" xr:uid="{B2DDC2ED-C288-4D68-B1F7-060EAC3735EA}"/>
    <cellStyle name="Comma 2 2 2 2 3 3 4 2" xfId="36628" xr:uid="{3CDE1094-8E67-42C4-A6F2-42B1508CD259}"/>
    <cellStyle name="Comma 2 2 2 2 3 3 4 3" xfId="51507" xr:uid="{957E8AA5-AD4D-4797-B0E7-2B8E9E93BED8}"/>
    <cellStyle name="Comma 2 2 2 2 3 3 5" xfId="16092" xr:uid="{2E6B38B4-0DAD-4D80-90F5-370DD679B1AC}"/>
    <cellStyle name="Comma 2 2 2 2 3 3 6" xfId="29782" xr:uid="{F77E5E3A-8446-4C52-8625-A4EA14E0EA29}"/>
    <cellStyle name="Comma 2 2 2 2 3 3 7" xfId="44661" xr:uid="{8C0E9CE6-56E4-41DB-8250-92D2B00301C0}"/>
    <cellStyle name="Comma 2 2 2 2 3 4" xfId="9246" xr:uid="{BC07999C-5F72-4712-B88D-E2C5FD17D56C}"/>
    <cellStyle name="Comma 2 2 2 2 3 4 2" xfId="10959" xr:uid="{C8835DAB-4BBA-428C-83E3-FA616831025D}"/>
    <cellStyle name="Comma 2 2 2 2 3 4 2 2" xfId="14381" xr:uid="{C4E76518-F73B-4397-B95E-692BFECA1314}"/>
    <cellStyle name="Comma 2 2 2 2 3 4 2 2 2" xfId="28071" xr:uid="{3C8CF318-D06C-488E-849D-19A842364B44}"/>
    <cellStyle name="Comma 2 2 2 2 3 4 2 2 2 2" xfId="41763" xr:uid="{A0525166-EB0C-437A-B5F3-459BC5E9C631}"/>
    <cellStyle name="Comma 2 2 2 2 3 4 2 2 2 3" xfId="56642" xr:uid="{A5C28692-E7A2-490D-8794-B1F569EBE126}"/>
    <cellStyle name="Comma 2 2 2 2 3 4 2 2 3" xfId="21227" xr:uid="{53095E8A-8A87-4E23-A9A6-7592818C7EE1}"/>
    <cellStyle name="Comma 2 2 2 2 3 4 2 2 4" xfId="34917" xr:uid="{C420F457-7B36-4871-AE81-1C6BD2C56DC2}"/>
    <cellStyle name="Comma 2 2 2 2 3 4 2 2 5" xfId="49796" xr:uid="{7BBE87F3-E486-46AC-A336-0E5F6712148A}"/>
    <cellStyle name="Comma 2 2 2 2 3 4 2 3" xfId="24649" xr:uid="{AF8BFF32-FA03-4282-8FB7-7AD63FD45CFA}"/>
    <cellStyle name="Comma 2 2 2 2 3 4 2 3 2" xfId="38341" xr:uid="{F021E80D-34B0-4D01-8FFB-AADECC1FD73B}"/>
    <cellStyle name="Comma 2 2 2 2 3 4 2 3 3" xfId="53220" xr:uid="{9AD0C836-71A1-4C1A-A8E4-B79F7CA8A9AA}"/>
    <cellStyle name="Comma 2 2 2 2 3 4 2 4" xfId="17805" xr:uid="{170D8115-2B5A-4075-93DF-4D69CCCBD929}"/>
    <cellStyle name="Comma 2 2 2 2 3 4 2 5" xfId="31495" xr:uid="{A230C487-21F4-4B35-9F73-DCC31B96E4B1}"/>
    <cellStyle name="Comma 2 2 2 2 3 4 2 6" xfId="46374" xr:uid="{41D93A38-0159-4583-9598-38149106B696}"/>
    <cellStyle name="Comma 2 2 2 2 3 4 3" xfId="12669" xr:uid="{AF8A2C0E-B68C-4DAC-83B0-8A617542B6F7}"/>
    <cellStyle name="Comma 2 2 2 2 3 4 3 2" xfId="26359" xr:uid="{ACF69164-0E20-4FB7-8F02-5474EE044D67}"/>
    <cellStyle name="Comma 2 2 2 2 3 4 3 2 2" xfId="40051" xr:uid="{24A61769-8E28-44C6-B6B6-31C87BB822DD}"/>
    <cellStyle name="Comma 2 2 2 2 3 4 3 2 3" xfId="54930" xr:uid="{DBA10507-E93F-4485-BC1D-F477139CF9CD}"/>
    <cellStyle name="Comma 2 2 2 2 3 4 3 3" xfId="19515" xr:uid="{22AE8A34-6FCE-4362-8A9B-BEFFCCE92141}"/>
    <cellStyle name="Comma 2 2 2 2 3 4 3 4" xfId="33205" xr:uid="{AEE8804F-16B2-46A3-A7D0-77CADF99BEF4}"/>
    <cellStyle name="Comma 2 2 2 2 3 4 3 5" xfId="48084" xr:uid="{534A96B6-55F8-4EC4-9242-FB9AC79F4F12}"/>
    <cellStyle name="Comma 2 2 2 2 3 4 4" xfId="22937" xr:uid="{D9AEA025-1255-40CE-AE2A-73D8877EBE7C}"/>
    <cellStyle name="Comma 2 2 2 2 3 4 4 2" xfId="36629" xr:uid="{06108935-0792-4DB2-B794-16BD5112A153}"/>
    <cellStyle name="Comma 2 2 2 2 3 4 4 3" xfId="51508" xr:uid="{7C245C70-CABB-4984-B14B-F49EDA036878}"/>
    <cellStyle name="Comma 2 2 2 2 3 4 5" xfId="16093" xr:uid="{30779C6D-69FD-49DA-B5B3-97D759C3F039}"/>
    <cellStyle name="Comma 2 2 2 2 3 4 6" xfId="29783" xr:uid="{E80C106C-DF34-44F4-B596-E9FE456E97D0}"/>
    <cellStyle name="Comma 2 2 2 2 3 4 7" xfId="44662" xr:uid="{D3323E7E-2846-470B-90FE-FAAEBC2CB559}"/>
    <cellStyle name="Comma 2 2 2 2 3 5" xfId="10955" xr:uid="{A3D6EEA8-D241-400B-B610-3D4407678823}"/>
    <cellStyle name="Comma 2 2 2 2 3 5 2" xfId="14377" xr:uid="{62C5789F-60A6-4763-ACB2-0BEEE09BCE70}"/>
    <cellStyle name="Comma 2 2 2 2 3 5 2 2" xfId="28067" xr:uid="{631AA8E1-9258-403C-9C8B-1B0897E298A4}"/>
    <cellStyle name="Comma 2 2 2 2 3 5 2 2 2" xfId="41759" xr:uid="{B23EFACA-E54C-476A-A306-3CE674BB2D44}"/>
    <cellStyle name="Comma 2 2 2 2 3 5 2 2 3" xfId="56638" xr:uid="{C952AD64-BF3C-473C-920B-358AF65453CF}"/>
    <cellStyle name="Comma 2 2 2 2 3 5 2 3" xfId="21223" xr:uid="{0C0E741C-4590-4FE6-9403-DEE2CD195013}"/>
    <cellStyle name="Comma 2 2 2 2 3 5 2 4" xfId="34913" xr:uid="{1BE552FE-E138-4A6D-9116-B42FA466324B}"/>
    <cellStyle name="Comma 2 2 2 2 3 5 2 5" xfId="49792" xr:uid="{A70D00F9-C57D-4105-A034-C2CFF3027DCC}"/>
    <cellStyle name="Comma 2 2 2 2 3 5 3" xfId="24645" xr:uid="{3F1075F2-C0DB-4819-B142-4D5F85611706}"/>
    <cellStyle name="Comma 2 2 2 2 3 5 3 2" xfId="38337" xr:uid="{572F071C-EF01-4F57-B293-BFF036F00A36}"/>
    <cellStyle name="Comma 2 2 2 2 3 5 3 3" xfId="53216" xr:uid="{1DE04C36-CCF0-45D9-880A-02B581F82FDF}"/>
    <cellStyle name="Comma 2 2 2 2 3 5 4" xfId="17801" xr:uid="{ACA54564-7769-47EF-BCAA-4518B4C3B4B0}"/>
    <cellStyle name="Comma 2 2 2 2 3 5 5" xfId="31491" xr:uid="{31AD3573-2EBD-4572-BB63-2DC413E3FDE5}"/>
    <cellStyle name="Comma 2 2 2 2 3 5 6" xfId="46370" xr:uid="{2A4B36DA-97AE-4401-9010-BC92F701C2C4}"/>
    <cellStyle name="Comma 2 2 2 2 3 6" xfId="12665" xr:uid="{EC55B358-F5C3-481D-A523-5248918A8AC9}"/>
    <cellStyle name="Comma 2 2 2 2 3 6 2" xfId="26355" xr:uid="{297A2BC8-0495-4458-A11E-96607B497019}"/>
    <cellStyle name="Comma 2 2 2 2 3 6 2 2" xfId="40047" xr:uid="{1A4C37D8-8C2B-4B85-AFD2-F30947668BD8}"/>
    <cellStyle name="Comma 2 2 2 2 3 6 2 3" xfId="54926" xr:uid="{09562A94-66F2-40DE-BA14-68E6E6856BFA}"/>
    <cellStyle name="Comma 2 2 2 2 3 6 3" xfId="19511" xr:uid="{B181DCFC-42A3-48EB-9F8C-0AC231B3AD58}"/>
    <cellStyle name="Comma 2 2 2 2 3 6 4" xfId="33201" xr:uid="{92D677FA-19FD-40EA-9A4F-9A4E8576C0D4}"/>
    <cellStyle name="Comma 2 2 2 2 3 6 5" xfId="48080" xr:uid="{2EE52E0B-B899-43DF-90AA-D4269DA76204}"/>
    <cellStyle name="Comma 2 2 2 2 3 7" xfId="22933" xr:uid="{63974452-1354-43F9-8A81-70024102915C}"/>
    <cellStyle name="Comma 2 2 2 2 3 7 2" xfId="36625" xr:uid="{5D1B1378-A8E1-49D7-9E2F-F9BAE83A6941}"/>
    <cellStyle name="Comma 2 2 2 2 3 7 3" xfId="51504" xr:uid="{F1E10A62-6F6E-4D20-8999-3581E63A263E}"/>
    <cellStyle name="Comma 2 2 2 2 3 8" xfId="16089" xr:uid="{4AFD18B7-4E2F-4767-8601-59AD901A9376}"/>
    <cellStyle name="Comma 2 2 2 2 3 9" xfId="29779" xr:uid="{B2643B36-0B4B-4C76-9470-9A7100352379}"/>
    <cellStyle name="Comma 2 2 2 2 4" xfId="6262" xr:uid="{0A8A5FB2-0334-4C2B-BAA8-5B8E7F4DAC7A}"/>
    <cellStyle name="Comma 2 2 2 2 4 2" xfId="9248" xr:uid="{9DA353CA-47D5-423C-941E-84A7F1C57058}"/>
    <cellStyle name="Comma 2 2 2 2 4 2 2" xfId="10961" xr:uid="{2106DDBB-AD6F-4A32-8463-BEAABE36F030}"/>
    <cellStyle name="Comma 2 2 2 2 4 2 2 2" xfId="14383" xr:uid="{575AF06A-4FB3-47FD-8529-CB89C278A498}"/>
    <cellStyle name="Comma 2 2 2 2 4 2 2 2 2" xfId="28073" xr:uid="{AF8A0D49-6AC5-4A20-B34A-7A957D94E8FB}"/>
    <cellStyle name="Comma 2 2 2 2 4 2 2 2 2 2" xfId="41765" xr:uid="{577C70FF-778A-4A99-936A-417D90E0C8FD}"/>
    <cellStyle name="Comma 2 2 2 2 4 2 2 2 2 3" xfId="56644" xr:uid="{01D96CCE-AF0B-448A-8B22-4C3812D60C34}"/>
    <cellStyle name="Comma 2 2 2 2 4 2 2 2 3" xfId="21229" xr:uid="{574A2B85-7D85-4ABB-92EE-FA099793AC18}"/>
    <cellStyle name="Comma 2 2 2 2 4 2 2 2 4" xfId="34919" xr:uid="{6857FDAB-C4C0-47E9-B8E7-25C3681B4233}"/>
    <cellStyle name="Comma 2 2 2 2 4 2 2 2 5" xfId="49798" xr:uid="{4682C989-1748-48FD-8786-4FD8D999FEC0}"/>
    <cellStyle name="Comma 2 2 2 2 4 2 2 3" xfId="24651" xr:uid="{053EC1FC-8087-4ECA-80BE-BFD8E6171217}"/>
    <cellStyle name="Comma 2 2 2 2 4 2 2 3 2" xfId="38343" xr:uid="{D0F72389-74F4-4DE9-97FE-DEFD8129D7DC}"/>
    <cellStyle name="Comma 2 2 2 2 4 2 2 3 3" xfId="53222" xr:uid="{4E5DBA7E-496C-4184-9BAA-01E1FB6B57D2}"/>
    <cellStyle name="Comma 2 2 2 2 4 2 2 4" xfId="17807" xr:uid="{B8829DAC-8054-416D-919A-3364996F258A}"/>
    <cellStyle name="Comma 2 2 2 2 4 2 2 5" xfId="31497" xr:uid="{CA29CBD6-F371-4483-882D-4A9F1BFAFD9C}"/>
    <cellStyle name="Comma 2 2 2 2 4 2 2 6" xfId="46376" xr:uid="{83052749-9612-4448-BA66-AF435DCD70FB}"/>
    <cellStyle name="Comma 2 2 2 2 4 2 3" xfId="12671" xr:uid="{E5D41285-CC59-45AD-8AA7-DD52894D6225}"/>
    <cellStyle name="Comma 2 2 2 2 4 2 3 2" xfId="26361" xr:uid="{797F71B5-C8E2-4AD9-AC8E-EBC337694EDB}"/>
    <cellStyle name="Comma 2 2 2 2 4 2 3 2 2" xfId="40053" xr:uid="{7523F1F6-E208-4140-9D03-D9DEAE5F5D98}"/>
    <cellStyle name="Comma 2 2 2 2 4 2 3 2 3" xfId="54932" xr:uid="{FCA8F648-8A95-4B83-BABF-6E031744C270}"/>
    <cellStyle name="Comma 2 2 2 2 4 2 3 3" xfId="19517" xr:uid="{2791EA39-7A72-4F4A-8C30-E9E301591792}"/>
    <cellStyle name="Comma 2 2 2 2 4 2 3 4" xfId="33207" xr:uid="{83A1433A-E51D-4BD2-9767-8295B3D8B505}"/>
    <cellStyle name="Comma 2 2 2 2 4 2 3 5" xfId="48086" xr:uid="{099DFC83-3ECF-4334-A071-F67C271C4086}"/>
    <cellStyle name="Comma 2 2 2 2 4 2 4" xfId="22939" xr:uid="{AA4C1468-4DD8-43F0-9634-3FFE276D6311}"/>
    <cellStyle name="Comma 2 2 2 2 4 2 4 2" xfId="36631" xr:uid="{E97784E1-9C15-4E0B-8082-78F292A1133B}"/>
    <cellStyle name="Comma 2 2 2 2 4 2 4 3" xfId="51510" xr:uid="{5CAE1070-5447-4941-93FF-FD27B1B8845A}"/>
    <cellStyle name="Comma 2 2 2 2 4 2 5" xfId="16095" xr:uid="{022E3005-1EB1-4EE2-B5B6-D4E83D9F3754}"/>
    <cellStyle name="Comma 2 2 2 2 4 2 6" xfId="29785" xr:uid="{9ABCB397-B167-4BFA-A932-411620902299}"/>
    <cellStyle name="Comma 2 2 2 2 4 2 7" xfId="44664" xr:uid="{27F7963F-9D7B-434F-81CB-52C841B8C037}"/>
    <cellStyle name="Comma 2 2 2 2 4 3" xfId="10960" xr:uid="{E340E84E-88E7-4097-A355-852813A5CD9B}"/>
    <cellStyle name="Comma 2 2 2 2 4 3 2" xfId="14382" xr:uid="{552F390E-1123-4B82-A440-B8525046858A}"/>
    <cellStyle name="Comma 2 2 2 2 4 3 2 2" xfId="28072" xr:uid="{DBF9E014-0C03-46B3-9C0B-F698EA074E09}"/>
    <cellStyle name="Comma 2 2 2 2 4 3 2 2 2" xfId="41764" xr:uid="{240CC973-216F-4D29-8C9A-086FE5A3ADE0}"/>
    <cellStyle name="Comma 2 2 2 2 4 3 2 2 3" xfId="56643" xr:uid="{4034378C-B92E-43EC-BC74-16205600A0F6}"/>
    <cellStyle name="Comma 2 2 2 2 4 3 2 3" xfId="21228" xr:uid="{EA881CEB-370B-4168-8435-A49615F62E3B}"/>
    <cellStyle name="Comma 2 2 2 2 4 3 2 4" xfId="34918" xr:uid="{8023C9D0-C35A-4D6C-B887-B3519B973EA2}"/>
    <cellStyle name="Comma 2 2 2 2 4 3 2 5" xfId="49797" xr:uid="{DB4036E3-1668-4483-BBA7-C4F5BB6B7E4F}"/>
    <cellStyle name="Comma 2 2 2 2 4 3 3" xfId="24650" xr:uid="{C6670068-49EB-4092-9E2B-DF85829D4867}"/>
    <cellStyle name="Comma 2 2 2 2 4 3 3 2" xfId="38342" xr:uid="{874A20A7-E7E6-4F9B-BA91-3A0B37D28E38}"/>
    <cellStyle name="Comma 2 2 2 2 4 3 3 3" xfId="53221" xr:uid="{1B0B49DE-46C3-45E8-B6A6-76E599C8BB79}"/>
    <cellStyle name="Comma 2 2 2 2 4 3 4" xfId="17806" xr:uid="{45131F2F-A06D-481F-8B72-3884FE3BD65B}"/>
    <cellStyle name="Comma 2 2 2 2 4 3 5" xfId="31496" xr:uid="{A14334D1-D982-41C4-82B6-8E9DA45E67C7}"/>
    <cellStyle name="Comma 2 2 2 2 4 3 6" xfId="46375" xr:uid="{E5825C3F-D75A-4726-A710-73B80F58389C}"/>
    <cellStyle name="Comma 2 2 2 2 4 4" xfId="12670" xr:uid="{13EB89B6-014C-4F4D-A0CB-DE98D3049891}"/>
    <cellStyle name="Comma 2 2 2 2 4 4 2" xfId="26360" xr:uid="{5EAECFBB-DD01-49CB-AB7C-6F9FAC4DC2B6}"/>
    <cellStyle name="Comma 2 2 2 2 4 4 2 2" xfId="40052" xr:uid="{0B292866-C005-4219-97CA-5BB27C5B1C49}"/>
    <cellStyle name="Comma 2 2 2 2 4 4 2 3" xfId="54931" xr:uid="{CC86C384-E4ED-4D9F-89AF-19AF422E3115}"/>
    <cellStyle name="Comma 2 2 2 2 4 4 3" xfId="19516" xr:uid="{E8736091-86E6-4697-9A93-07887AC96D12}"/>
    <cellStyle name="Comma 2 2 2 2 4 4 4" xfId="33206" xr:uid="{771191AF-F65F-41B3-B2EA-29F75C28B380}"/>
    <cellStyle name="Comma 2 2 2 2 4 4 5" xfId="48085" xr:uid="{2CB1203B-EFF7-4880-845D-5C02CA2CBF3E}"/>
    <cellStyle name="Comma 2 2 2 2 4 5" xfId="22938" xr:uid="{74F62758-6C17-48AB-B80A-0A6BDBADD54D}"/>
    <cellStyle name="Comma 2 2 2 2 4 5 2" xfId="36630" xr:uid="{1EA15B50-EAB9-44C5-A538-3E8C2694BA36}"/>
    <cellStyle name="Comma 2 2 2 2 4 5 3" xfId="51509" xr:uid="{3C63C5E3-C89E-4D22-BA0A-FD002640CF4A}"/>
    <cellStyle name="Comma 2 2 2 2 4 6" xfId="16094" xr:uid="{C9D7C549-1A6A-42E4-91E7-A2E620256C86}"/>
    <cellStyle name="Comma 2 2 2 2 4 7" xfId="29784" xr:uid="{A5ADD032-C1AF-4E26-8745-5ACFA806C561}"/>
    <cellStyle name="Comma 2 2 2 2 4 8" xfId="44663" xr:uid="{BB4E2195-9D8C-46D9-AC17-AE5B76B6D92F}"/>
    <cellStyle name="Comma 2 2 2 2 4 9" xfId="9247" xr:uid="{37C11C58-BD67-4FF0-8DB3-BDF7A1D7520F}"/>
    <cellStyle name="Comma 2 2 2 2 5" xfId="9249" xr:uid="{6F2D0276-2B02-4027-8B94-3A0B579848B0}"/>
    <cellStyle name="Comma 2 2 2 2 5 2" xfId="10962" xr:uid="{DC01CC90-53B5-49FA-9121-27C562D22DA0}"/>
    <cellStyle name="Comma 2 2 2 2 5 2 2" xfId="14384" xr:uid="{A816C3BD-1D4A-44BD-AF37-4B59FA1A0FB2}"/>
    <cellStyle name="Comma 2 2 2 2 5 2 2 2" xfId="28074" xr:uid="{CF798615-F3F7-4336-8570-B8BB26267016}"/>
    <cellStyle name="Comma 2 2 2 2 5 2 2 2 2" xfId="41766" xr:uid="{0B4EA3AF-E3A2-42EC-B41C-8E4C2618900B}"/>
    <cellStyle name="Comma 2 2 2 2 5 2 2 2 3" xfId="56645" xr:uid="{714190FB-323B-48D8-8BE1-64ADCFA81C01}"/>
    <cellStyle name="Comma 2 2 2 2 5 2 2 3" xfId="21230" xr:uid="{8E4A0C53-C420-4A1A-A4DF-69DF94BA0E26}"/>
    <cellStyle name="Comma 2 2 2 2 5 2 2 4" xfId="34920" xr:uid="{E43E991D-E36C-45CA-8AFB-36F38101C5D5}"/>
    <cellStyle name="Comma 2 2 2 2 5 2 2 5" xfId="49799" xr:uid="{17448BFD-9037-40D7-B1D1-513164501D24}"/>
    <cellStyle name="Comma 2 2 2 2 5 2 3" xfId="24652" xr:uid="{E3EEF981-4716-4B18-907A-C779ED62EB6C}"/>
    <cellStyle name="Comma 2 2 2 2 5 2 3 2" xfId="38344" xr:uid="{F3AB29B8-FC78-4CDB-AD3A-20D0DFD8CA35}"/>
    <cellStyle name="Comma 2 2 2 2 5 2 3 3" xfId="53223" xr:uid="{4B579243-441D-46AD-93D3-1E8CAAB7AA06}"/>
    <cellStyle name="Comma 2 2 2 2 5 2 4" xfId="17808" xr:uid="{F069765B-96F8-453A-A17C-AF98FA76CDA0}"/>
    <cellStyle name="Comma 2 2 2 2 5 2 5" xfId="31498" xr:uid="{6F159337-3081-4E63-9BAE-12C0DFC4AC10}"/>
    <cellStyle name="Comma 2 2 2 2 5 2 6" xfId="46377" xr:uid="{4677061A-5B16-4F29-8C32-FA3DEFD478F6}"/>
    <cellStyle name="Comma 2 2 2 2 5 3" xfId="12672" xr:uid="{D32A16AD-0A73-4369-AA6F-B5AAF7C7E30D}"/>
    <cellStyle name="Comma 2 2 2 2 5 3 2" xfId="26362" xr:uid="{8AA9FDB3-698A-4AF6-B980-2E62AD16C140}"/>
    <cellStyle name="Comma 2 2 2 2 5 3 2 2" xfId="40054" xr:uid="{27C45A6F-E048-4824-AD78-E914364048E0}"/>
    <cellStyle name="Comma 2 2 2 2 5 3 2 3" xfId="54933" xr:uid="{81594632-2657-4AFE-8B83-3E8C5EB2B5D5}"/>
    <cellStyle name="Comma 2 2 2 2 5 3 3" xfId="19518" xr:uid="{A5BC9ED7-C2E3-4B41-8EB2-60F2EBB630FA}"/>
    <cellStyle name="Comma 2 2 2 2 5 3 4" xfId="33208" xr:uid="{905F730D-61B4-4B90-BFB4-8163A68851AB}"/>
    <cellStyle name="Comma 2 2 2 2 5 3 5" xfId="48087" xr:uid="{6FF73654-0B16-4D9F-8A17-69635208C02A}"/>
    <cellStyle name="Comma 2 2 2 2 5 4" xfId="22940" xr:uid="{ACB4C605-0206-4B34-A6D6-B5BDDD21AD0A}"/>
    <cellStyle name="Comma 2 2 2 2 5 4 2" xfId="36632" xr:uid="{CD481261-8535-4A96-9643-6ACAB6258829}"/>
    <cellStyle name="Comma 2 2 2 2 5 4 3" xfId="51511" xr:uid="{64B312CC-65C9-4983-B109-8630230DBFB5}"/>
    <cellStyle name="Comma 2 2 2 2 5 5" xfId="16096" xr:uid="{6D2793E3-86D0-4559-965B-9977B352CEAC}"/>
    <cellStyle name="Comma 2 2 2 2 5 6" xfId="29786" xr:uid="{08346A5F-81BA-4331-8C23-557CB0F8DA19}"/>
    <cellStyle name="Comma 2 2 2 2 5 7" xfId="44665" xr:uid="{836A7E44-EA7A-4992-9FD1-D0680A10BA00}"/>
    <cellStyle name="Comma 2 2 2 2 6" xfId="9250" xr:uid="{FAF79711-3404-4480-8CBF-BAA4E1FD563E}"/>
    <cellStyle name="Comma 2 2 2 2 6 2" xfId="10963" xr:uid="{55E08085-44CD-4029-9894-F39DD68117B1}"/>
    <cellStyle name="Comma 2 2 2 2 6 2 2" xfId="14385" xr:uid="{E887B6ED-970E-4D4B-92AF-6E7DD080A37B}"/>
    <cellStyle name="Comma 2 2 2 2 6 2 2 2" xfId="28075" xr:uid="{66790A89-BA7D-4FAA-9F6A-7E4EA39D4445}"/>
    <cellStyle name="Comma 2 2 2 2 6 2 2 2 2" xfId="41767" xr:uid="{1608A370-D7F7-473A-9EB3-FE1490B427ED}"/>
    <cellStyle name="Comma 2 2 2 2 6 2 2 2 3" xfId="56646" xr:uid="{C4D5B522-F9D5-4E68-8548-408321FBD2F1}"/>
    <cellStyle name="Comma 2 2 2 2 6 2 2 3" xfId="21231" xr:uid="{AF670A81-CF7C-470A-AA22-44252B7ED8BA}"/>
    <cellStyle name="Comma 2 2 2 2 6 2 2 4" xfId="34921" xr:uid="{BA0C4A5B-8F3B-4BB4-B444-5E9887C87D99}"/>
    <cellStyle name="Comma 2 2 2 2 6 2 2 5" xfId="49800" xr:uid="{2A05CC39-567E-4A17-B404-6B634E9D4AED}"/>
    <cellStyle name="Comma 2 2 2 2 6 2 3" xfId="24653" xr:uid="{6E414FA7-0750-4EC2-8B6D-BC9A1FE638A7}"/>
    <cellStyle name="Comma 2 2 2 2 6 2 3 2" xfId="38345" xr:uid="{72A99139-8692-4DFC-AA3B-C862376FD49E}"/>
    <cellStyle name="Comma 2 2 2 2 6 2 3 3" xfId="53224" xr:uid="{688793EB-5D36-4175-A82C-2D313E041AC6}"/>
    <cellStyle name="Comma 2 2 2 2 6 2 4" xfId="17809" xr:uid="{D27D353D-72A4-4565-858F-B4595CCE1E5D}"/>
    <cellStyle name="Comma 2 2 2 2 6 2 5" xfId="31499" xr:uid="{73E50EF8-BBAE-4CD8-8C25-B9113D8AE9E5}"/>
    <cellStyle name="Comma 2 2 2 2 6 2 6" xfId="46378" xr:uid="{03DD062B-E136-49DD-A671-DB4ACCFB358A}"/>
    <cellStyle name="Comma 2 2 2 2 6 3" xfId="12673" xr:uid="{25AF5FE6-7000-4FCF-9B8D-4E789D39C7C1}"/>
    <cellStyle name="Comma 2 2 2 2 6 3 2" xfId="26363" xr:uid="{A73EF72C-A031-46FE-9D58-BCC5B3C63BA4}"/>
    <cellStyle name="Comma 2 2 2 2 6 3 2 2" xfId="40055" xr:uid="{557F0A69-E7DC-4058-AC98-A0D78F877812}"/>
    <cellStyle name="Comma 2 2 2 2 6 3 2 3" xfId="54934" xr:uid="{ED559ECC-BAE7-4AB6-BE1E-D7052C1E479A}"/>
    <cellStyle name="Comma 2 2 2 2 6 3 3" xfId="19519" xr:uid="{59DC91EA-82FA-4EF9-AAA0-ABC310734631}"/>
    <cellStyle name="Comma 2 2 2 2 6 3 4" xfId="33209" xr:uid="{7B1520A4-9BFE-4E40-95CE-B338B3C2EDE4}"/>
    <cellStyle name="Comma 2 2 2 2 6 3 5" xfId="48088" xr:uid="{95EF1E97-9027-40B6-9DAA-861621B46D41}"/>
    <cellStyle name="Comma 2 2 2 2 6 4" xfId="22941" xr:uid="{88D27680-DDC3-402B-BDCE-49C644CD534B}"/>
    <cellStyle name="Comma 2 2 2 2 6 4 2" xfId="36633" xr:uid="{6C982729-B9A7-42E2-A902-9DCB7B7F505D}"/>
    <cellStyle name="Comma 2 2 2 2 6 4 3" xfId="51512" xr:uid="{CD684418-1CCF-4962-A68A-8A9B28EDD514}"/>
    <cellStyle name="Comma 2 2 2 2 6 5" xfId="16097" xr:uid="{65A88C76-C650-46C5-BD3B-1124581B33A9}"/>
    <cellStyle name="Comma 2 2 2 2 6 6" xfId="29787" xr:uid="{C6363294-8D21-4C6E-A931-5E1D61674407}"/>
    <cellStyle name="Comma 2 2 2 2 6 7" xfId="44666" xr:uid="{3134E7E6-9B39-48D5-9461-17B89DB8A8E4}"/>
    <cellStyle name="Comma 2 2 2 2 7" xfId="10949" xr:uid="{0E099B0D-5C03-4F33-A0BC-EE99D2A6F93D}"/>
    <cellStyle name="Comma 2 2 2 2 7 2" xfId="14371" xr:uid="{72DB8DDC-AAD9-46D5-BC1F-DBA2CEF7F34A}"/>
    <cellStyle name="Comma 2 2 2 2 7 2 2" xfId="28061" xr:uid="{4B3B3288-3D67-4322-B020-A31BA0156A01}"/>
    <cellStyle name="Comma 2 2 2 2 7 2 2 2" xfId="41753" xr:uid="{E9EDC95E-F619-42F7-A977-13FC0BEA0841}"/>
    <cellStyle name="Comma 2 2 2 2 7 2 2 3" xfId="56632" xr:uid="{C4CB6A21-A391-4003-9021-42F2121DD857}"/>
    <cellStyle name="Comma 2 2 2 2 7 2 3" xfId="21217" xr:uid="{7E45B972-6C2C-473F-9370-7EA3FAC1A54B}"/>
    <cellStyle name="Comma 2 2 2 2 7 2 4" xfId="34907" xr:uid="{32FFC626-08A7-4DAD-8C70-59AD5639473C}"/>
    <cellStyle name="Comma 2 2 2 2 7 2 5" xfId="49786" xr:uid="{3D359747-B026-49C7-BD69-8AC8E6DB8732}"/>
    <cellStyle name="Comma 2 2 2 2 7 3" xfId="24639" xr:uid="{C9175165-3B1C-4E50-A5DB-EBA3AB8368DC}"/>
    <cellStyle name="Comma 2 2 2 2 7 3 2" xfId="38331" xr:uid="{2C93FD63-E3A7-4A99-A502-BF537693C01B}"/>
    <cellStyle name="Comma 2 2 2 2 7 3 3" xfId="53210" xr:uid="{07151B1F-A04B-42A8-977A-C3EBD90E474C}"/>
    <cellStyle name="Comma 2 2 2 2 7 4" xfId="17795" xr:uid="{1D9EE8E7-6DAA-4709-99B6-2C07F2505F23}"/>
    <cellStyle name="Comma 2 2 2 2 7 5" xfId="31485" xr:uid="{4C52AE83-E853-405F-A2B4-3BDED3641343}"/>
    <cellStyle name="Comma 2 2 2 2 7 6" xfId="46364" xr:uid="{73FD63AC-502C-48D2-9549-25380B539334}"/>
    <cellStyle name="Comma 2 2 2 2 8" xfId="12659" xr:uid="{0F26908A-862C-4756-B2EA-52105BE8F6CE}"/>
    <cellStyle name="Comma 2 2 2 2 8 2" xfId="26349" xr:uid="{8602B4E8-9F1E-4A36-A34C-4BBE1699E1C7}"/>
    <cellStyle name="Comma 2 2 2 2 8 2 2" xfId="40041" xr:uid="{B6CD73E4-D093-4606-807C-63EFAB995906}"/>
    <cellStyle name="Comma 2 2 2 2 8 2 3" xfId="54920" xr:uid="{B60184DC-8D27-4F39-9B88-9653DFD6F469}"/>
    <cellStyle name="Comma 2 2 2 2 8 3" xfId="19505" xr:uid="{160CCEB1-FC2B-48F4-94BA-CB55E37BE495}"/>
    <cellStyle name="Comma 2 2 2 2 8 4" xfId="33195" xr:uid="{ACFB1602-2FA7-4AA9-A43B-1BE447863526}"/>
    <cellStyle name="Comma 2 2 2 2 8 5" xfId="48074" xr:uid="{3FC3BAF9-B625-471C-B7DE-BE9F14C54DEB}"/>
    <cellStyle name="Comma 2 2 2 2 9" xfId="22927" xr:uid="{8098438E-C4C8-4863-98D3-B0FDD50A12AE}"/>
    <cellStyle name="Comma 2 2 2 2 9 2" xfId="36619" xr:uid="{6BC69B4A-F636-48F5-96D3-5071D90C92F5}"/>
    <cellStyle name="Comma 2 2 2 2 9 3" xfId="51498" xr:uid="{4D9336FD-CFEF-4EEF-A340-48F3CF474011}"/>
    <cellStyle name="Comma 2 2 2 3" xfId="6149" xr:uid="{696664D8-C7CA-4736-BF2E-6CBAA82CA0DC}"/>
    <cellStyle name="Comma 2 2 2 3 10" xfId="44667" xr:uid="{FAFD8B1C-C27C-4DA9-AEB6-63AA67C051E4}"/>
    <cellStyle name="Comma 2 2 2 3 11" xfId="9251" xr:uid="{19D337E3-6820-44E2-ADAD-C994493E94E4}"/>
    <cellStyle name="Comma 2 2 2 3 2" xfId="7126" xr:uid="{76238602-2B99-461F-87CA-195C92E58E00}"/>
    <cellStyle name="Comma 2 2 2 3 2 2" xfId="9253" xr:uid="{C8EAAA59-C1FB-46C6-A029-A386B7891404}"/>
    <cellStyle name="Comma 2 2 2 3 2 2 2" xfId="10966" xr:uid="{FCB9B586-A619-405A-AB41-7335F098DB51}"/>
    <cellStyle name="Comma 2 2 2 3 2 2 2 2" xfId="14388" xr:uid="{C2A98561-0087-4C05-AE8D-BC15382759CF}"/>
    <cellStyle name="Comma 2 2 2 3 2 2 2 2 2" xfId="28078" xr:uid="{50AFB0DB-2765-4B34-9B14-211E96490956}"/>
    <cellStyle name="Comma 2 2 2 3 2 2 2 2 2 2" xfId="41770" xr:uid="{31D4A4FB-61F5-485C-96A4-43822595BE60}"/>
    <cellStyle name="Comma 2 2 2 3 2 2 2 2 2 3" xfId="56649" xr:uid="{BA132065-2884-4B13-8708-64BE0D5126FB}"/>
    <cellStyle name="Comma 2 2 2 3 2 2 2 2 3" xfId="21234" xr:uid="{6ACD15A8-F87D-42F8-B760-2C6AA233B17E}"/>
    <cellStyle name="Comma 2 2 2 3 2 2 2 2 4" xfId="34924" xr:uid="{1EC61AB7-121A-412E-B9EE-7D250D60A9F1}"/>
    <cellStyle name="Comma 2 2 2 3 2 2 2 2 5" xfId="49803" xr:uid="{7E4FA7FC-0FD0-4300-AF67-AE27EC0A9D7F}"/>
    <cellStyle name="Comma 2 2 2 3 2 2 2 3" xfId="24656" xr:uid="{B84AA9B7-FC95-4309-A7CE-352EA91F94AC}"/>
    <cellStyle name="Comma 2 2 2 3 2 2 2 3 2" xfId="38348" xr:uid="{8465A33F-BE22-4ADD-ACE7-4615CAD13E8A}"/>
    <cellStyle name="Comma 2 2 2 3 2 2 2 3 3" xfId="53227" xr:uid="{00273293-F1B2-44D8-B9CB-78ED08748804}"/>
    <cellStyle name="Comma 2 2 2 3 2 2 2 4" xfId="17812" xr:uid="{F9D9F9B6-8DDA-4CB7-8E48-8CB629870893}"/>
    <cellStyle name="Comma 2 2 2 3 2 2 2 5" xfId="31502" xr:uid="{A63A5FBB-B547-40AA-9912-8CDD296AC4FC}"/>
    <cellStyle name="Comma 2 2 2 3 2 2 2 6" xfId="46381" xr:uid="{89737222-E3EC-4C63-8E67-F2BA6EE8E9C0}"/>
    <cellStyle name="Comma 2 2 2 3 2 2 3" xfId="12676" xr:uid="{4476B60C-F0FD-4604-A5DA-1464084F15B7}"/>
    <cellStyle name="Comma 2 2 2 3 2 2 3 2" xfId="26366" xr:uid="{75387188-053D-4598-93A3-677215C9D752}"/>
    <cellStyle name="Comma 2 2 2 3 2 2 3 2 2" xfId="40058" xr:uid="{3D207170-6E04-4C55-AEF8-1916817952C2}"/>
    <cellStyle name="Comma 2 2 2 3 2 2 3 2 3" xfId="54937" xr:uid="{D280C6BD-F9AE-43A9-80C3-445EC23AADD8}"/>
    <cellStyle name="Comma 2 2 2 3 2 2 3 3" xfId="19522" xr:uid="{FB134795-7C13-4BA1-A283-E4F10A412695}"/>
    <cellStyle name="Comma 2 2 2 3 2 2 3 4" xfId="33212" xr:uid="{E43E5C50-EF88-4001-B697-4335E1235BA0}"/>
    <cellStyle name="Comma 2 2 2 3 2 2 3 5" xfId="48091" xr:uid="{C839D6E5-069E-435E-A3A5-9EDD41A18A45}"/>
    <cellStyle name="Comma 2 2 2 3 2 2 4" xfId="22944" xr:uid="{FD763D08-87B7-4544-AA2C-21D6719FD7C9}"/>
    <cellStyle name="Comma 2 2 2 3 2 2 4 2" xfId="36636" xr:uid="{524226D3-5686-4168-8B0E-5F5C1ABEB51F}"/>
    <cellStyle name="Comma 2 2 2 3 2 2 4 3" xfId="51515" xr:uid="{A585CD7F-AD6D-48CE-8D04-E562197FCF3F}"/>
    <cellStyle name="Comma 2 2 2 3 2 2 5" xfId="16100" xr:uid="{4D5BBF87-EBB5-4868-B8A1-98E870F07B46}"/>
    <cellStyle name="Comma 2 2 2 3 2 2 6" xfId="29790" xr:uid="{ACCADE89-4245-49BA-8E63-1555355A10B6}"/>
    <cellStyle name="Comma 2 2 2 3 2 2 7" xfId="44669" xr:uid="{31A49EA2-4440-46A0-BABB-A68A57E391C4}"/>
    <cellStyle name="Comma 2 2 2 3 2 3" xfId="10965" xr:uid="{69A31A17-20E7-4FCA-A91E-F4469FB40A77}"/>
    <cellStyle name="Comma 2 2 2 3 2 3 2" xfId="14387" xr:uid="{5B207A96-E529-4C4B-AE30-B0A46A4A47B4}"/>
    <cellStyle name="Comma 2 2 2 3 2 3 2 2" xfId="28077" xr:uid="{52B004BF-95C5-4E41-91ED-8729F537E9B5}"/>
    <cellStyle name="Comma 2 2 2 3 2 3 2 2 2" xfId="41769" xr:uid="{866E5D78-49E2-49C1-9FFB-5089A40967F3}"/>
    <cellStyle name="Comma 2 2 2 3 2 3 2 2 3" xfId="56648" xr:uid="{98E8F879-5EA0-46A8-BECA-E3EF4356A580}"/>
    <cellStyle name="Comma 2 2 2 3 2 3 2 3" xfId="21233" xr:uid="{A541A17F-84F6-4F31-B448-34CC52DB533A}"/>
    <cellStyle name="Comma 2 2 2 3 2 3 2 4" xfId="34923" xr:uid="{DA5A1255-A827-48A1-AFB3-698148B5B122}"/>
    <cellStyle name="Comma 2 2 2 3 2 3 2 5" xfId="49802" xr:uid="{A188BB3F-7931-43A4-8A50-6F6A36F6EC10}"/>
    <cellStyle name="Comma 2 2 2 3 2 3 3" xfId="24655" xr:uid="{D64BAB4E-730C-41E3-A388-F1E5236A6AE3}"/>
    <cellStyle name="Comma 2 2 2 3 2 3 3 2" xfId="38347" xr:uid="{DDBE8CB0-EC52-4ABD-A220-54AB5D5448CE}"/>
    <cellStyle name="Comma 2 2 2 3 2 3 3 3" xfId="53226" xr:uid="{CBDBFE4F-0006-438A-80D2-144DA1E526D2}"/>
    <cellStyle name="Comma 2 2 2 3 2 3 4" xfId="17811" xr:uid="{03EE8B51-DB28-491B-9678-07457A5ABFFB}"/>
    <cellStyle name="Comma 2 2 2 3 2 3 5" xfId="31501" xr:uid="{0FFEE71B-FEE3-45DD-B622-EC4A1F2EB635}"/>
    <cellStyle name="Comma 2 2 2 3 2 3 6" xfId="46380" xr:uid="{F0180BDE-A8F4-4BD7-84E9-65C5A55BA40E}"/>
    <cellStyle name="Comma 2 2 2 3 2 4" xfId="12675" xr:uid="{05A58C6D-531C-4F67-A68F-68F615AC2752}"/>
    <cellStyle name="Comma 2 2 2 3 2 4 2" xfId="26365" xr:uid="{7286C32D-9FAF-402B-B7AB-BC3D44169FA9}"/>
    <cellStyle name="Comma 2 2 2 3 2 4 2 2" xfId="40057" xr:uid="{FA7E594E-BB09-4BE8-ADDA-225E748AC065}"/>
    <cellStyle name="Comma 2 2 2 3 2 4 2 3" xfId="54936" xr:uid="{FCA72946-BE03-410F-865E-A6B15CD3BBC7}"/>
    <cellStyle name="Comma 2 2 2 3 2 4 3" xfId="19521" xr:uid="{5CA8EEE7-524D-422A-A344-A90C8757741E}"/>
    <cellStyle name="Comma 2 2 2 3 2 4 4" xfId="33211" xr:uid="{E164C003-982B-4543-A085-D0D80D20B61B}"/>
    <cellStyle name="Comma 2 2 2 3 2 4 5" xfId="48090" xr:uid="{93692203-3918-483F-B8E4-34DB0B2D14D9}"/>
    <cellStyle name="Comma 2 2 2 3 2 5" xfId="22943" xr:uid="{127ED5DC-3097-4AC5-99B4-8CB11DABDED3}"/>
    <cellStyle name="Comma 2 2 2 3 2 5 2" xfId="36635" xr:uid="{FF3D0A11-2839-4E5F-8049-02E563BCE500}"/>
    <cellStyle name="Comma 2 2 2 3 2 5 3" xfId="51514" xr:uid="{DBFAB80F-AA9A-4118-A46E-925DAE2F4303}"/>
    <cellStyle name="Comma 2 2 2 3 2 6" xfId="16099" xr:uid="{A07245A8-94FC-44FA-8AD1-03801591030B}"/>
    <cellStyle name="Comma 2 2 2 3 2 7" xfId="29789" xr:uid="{BDB1D932-B8AE-4BE7-9F4E-649817B85017}"/>
    <cellStyle name="Comma 2 2 2 3 2 8" xfId="44668" xr:uid="{3CB559F3-857B-429C-9A57-E46C45FA0169}"/>
    <cellStyle name="Comma 2 2 2 3 2 9" xfId="9252" xr:uid="{EB306CAB-53F9-43CD-B463-2EEC27710439}"/>
    <cellStyle name="Comma 2 2 2 3 3" xfId="7260" xr:uid="{FF4564BF-975C-4F29-AACF-C956D8FBAEDE}"/>
    <cellStyle name="Comma 2 2 2 3 3 2" xfId="10967" xr:uid="{5FF80F14-AB24-42B7-9151-C66B595D2F08}"/>
    <cellStyle name="Comma 2 2 2 3 3 2 2" xfId="14389" xr:uid="{6C7BA7FA-6F68-4134-8646-4019ADDD03FE}"/>
    <cellStyle name="Comma 2 2 2 3 3 2 2 2" xfId="28079" xr:uid="{88C92616-2900-406A-8288-D9DD54145731}"/>
    <cellStyle name="Comma 2 2 2 3 3 2 2 2 2" xfId="41771" xr:uid="{579926A4-EDA2-4DEC-9AF0-6FE9EBEA430D}"/>
    <cellStyle name="Comma 2 2 2 3 3 2 2 2 3" xfId="56650" xr:uid="{81E6D970-A4CB-4C0B-83A0-06DF61027A59}"/>
    <cellStyle name="Comma 2 2 2 3 3 2 2 3" xfId="21235" xr:uid="{7B235454-17BB-45F9-AE81-4839C7BDFF0C}"/>
    <cellStyle name="Comma 2 2 2 3 3 2 2 4" xfId="34925" xr:uid="{986A7AFE-9723-47A0-A4FF-B67B538DC51A}"/>
    <cellStyle name="Comma 2 2 2 3 3 2 2 5" xfId="49804" xr:uid="{56837448-250F-423F-982B-4AFE9E526A25}"/>
    <cellStyle name="Comma 2 2 2 3 3 2 3" xfId="24657" xr:uid="{0506243C-FC4F-4E78-B5CD-740E804CF8E3}"/>
    <cellStyle name="Comma 2 2 2 3 3 2 3 2" xfId="38349" xr:uid="{02ECC955-5BD9-49CB-AFE7-F107010A7614}"/>
    <cellStyle name="Comma 2 2 2 3 3 2 3 3" xfId="53228" xr:uid="{721665F4-D99F-4CB4-B0AC-010FC8DB2E70}"/>
    <cellStyle name="Comma 2 2 2 3 3 2 4" xfId="17813" xr:uid="{322C3A32-88A4-4D09-90E3-8CFBF008D8B4}"/>
    <cellStyle name="Comma 2 2 2 3 3 2 5" xfId="31503" xr:uid="{01556C61-85F7-465E-A536-E1B90D8841BD}"/>
    <cellStyle name="Comma 2 2 2 3 3 2 6" xfId="46382" xr:uid="{866BFC62-9604-4895-9CC7-C8FF4A436794}"/>
    <cellStyle name="Comma 2 2 2 3 3 3" xfId="12677" xr:uid="{ADEF5610-D821-4767-921C-66F6AB99813A}"/>
    <cellStyle name="Comma 2 2 2 3 3 3 2" xfId="26367" xr:uid="{E509E8C5-38E4-4654-A951-BCE1662CE2D6}"/>
    <cellStyle name="Comma 2 2 2 3 3 3 2 2" xfId="40059" xr:uid="{251B5A2F-521A-4D5D-90CE-48A6B9990F60}"/>
    <cellStyle name="Comma 2 2 2 3 3 3 2 3" xfId="54938" xr:uid="{A0A5B383-393A-4BC0-B969-278A18892D04}"/>
    <cellStyle name="Comma 2 2 2 3 3 3 3" xfId="19523" xr:uid="{F6CE5009-4DEF-4363-A5FD-4308FEA03C0A}"/>
    <cellStyle name="Comma 2 2 2 3 3 3 4" xfId="33213" xr:uid="{BBF90EC1-85B3-4F3E-AC0C-51C55D796181}"/>
    <cellStyle name="Comma 2 2 2 3 3 3 5" xfId="48092" xr:uid="{15F1C237-DE49-4D30-8281-3C87F50EBBB8}"/>
    <cellStyle name="Comma 2 2 2 3 3 4" xfId="22945" xr:uid="{8CBDD7EB-7E8A-4ABE-867C-6B502DF46188}"/>
    <cellStyle name="Comma 2 2 2 3 3 4 2" xfId="36637" xr:uid="{0376981B-E971-4026-8E7F-5D40D0F64581}"/>
    <cellStyle name="Comma 2 2 2 3 3 4 3" xfId="51516" xr:uid="{EA5CACA1-5B20-4366-AC47-25894997B5E1}"/>
    <cellStyle name="Comma 2 2 2 3 3 5" xfId="16101" xr:uid="{2B55AF4C-4906-441F-8D1C-1DCA81C9223E}"/>
    <cellStyle name="Comma 2 2 2 3 3 6" xfId="29791" xr:uid="{E3765E71-812C-4835-8662-F89CAAB66506}"/>
    <cellStyle name="Comma 2 2 2 3 3 7" xfId="44670" xr:uid="{743B76E6-9A03-423F-B68B-A4156C84B072}"/>
    <cellStyle name="Comma 2 2 2 3 3 8" xfId="9254" xr:uid="{E755FA68-274F-40DB-A5A2-3E5B667FAC42}"/>
    <cellStyle name="Comma 2 2 2 3 4" xfId="9255" xr:uid="{031D0CED-8D69-4CAB-AC72-B0F75EB0EE5F}"/>
    <cellStyle name="Comma 2 2 2 3 4 2" xfId="10968" xr:uid="{7D467EB7-05AD-443E-87A9-93D46B591C39}"/>
    <cellStyle name="Comma 2 2 2 3 4 2 2" xfId="14390" xr:uid="{BA372196-4814-41E5-A48A-9E10BD15E915}"/>
    <cellStyle name="Comma 2 2 2 3 4 2 2 2" xfId="28080" xr:uid="{002C936E-C19E-4B7F-853A-8D148891B528}"/>
    <cellStyle name="Comma 2 2 2 3 4 2 2 2 2" xfId="41772" xr:uid="{AE684DA1-60FC-457A-B75C-47970DE22EAE}"/>
    <cellStyle name="Comma 2 2 2 3 4 2 2 2 3" xfId="56651" xr:uid="{F22E4211-1E0D-4D45-895C-FCB2E8ED1A11}"/>
    <cellStyle name="Comma 2 2 2 3 4 2 2 3" xfId="21236" xr:uid="{A9ACF08A-4A92-4771-8237-27A37EE00AB5}"/>
    <cellStyle name="Comma 2 2 2 3 4 2 2 4" xfId="34926" xr:uid="{3D043F6E-CCD4-48F9-8388-4F329A1E83DF}"/>
    <cellStyle name="Comma 2 2 2 3 4 2 2 5" xfId="49805" xr:uid="{CFC4CC35-655C-4DC0-BCA0-8090CDF8BADE}"/>
    <cellStyle name="Comma 2 2 2 3 4 2 3" xfId="24658" xr:uid="{BAABFA62-A283-4BF8-9ABE-DD1451939CDD}"/>
    <cellStyle name="Comma 2 2 2 3 4 2 3 2" xfId="38350" xr:uid="{6D663AFE-1E3F-44F4-B031-A99F93AC6C18}"/>
    <cellStyle name="Comma 2 2 2 3 4 2 3 3" xfId="53229" xr:uid="{9C0336A7-8A39-4D5F-BB06-08C58F249EBB}"/>
    <cellStyle name="Comma 2 2 2 3 4 2 4" xfId="17814" xr:uid="{2FB85557-6D50-4AF9-9592-E9DD99C8133B}"/>
    <cellStyle name="Comma 2 2 2 3 4 2 5" xfId="31504" xr:uid="{B8366A1B-0389-4BAE-BEF8-D3B00FD2A442}"/>
    <cellStyle name="Comma 2 2 2 3 4 2 6" xfId="46383" xr:uid="{074CFD35-6FC0-420F-9677-C855CD3E10DC}"/>
    <cellStyle name="Comma 2 2 2 3 4 3" xfId="12678" xr:uid="{1B522EDF-1676-41BE-86DA-B561AF4A2523}"/>
    <cellStyle name="Comma 2 2 2 3 4 3 2" xfId="26368" xr:uid="{A6D86DF5-4BD6-4F3E-BEFF-B3F31A8DCD1A}"/>
    <cellStyle name="Comma 2 2 2 3 4 3 2 2" xfId="40060" xr:uid="{AF1A161F-6981-495E-AAD6-E5AFAD1D58C8}"/>
    <cellStyle name="Comma 2 2 2 3 4 3 2 3" xfId="54939" xr:uid="{A5D55DCA-4F88-4B3B-B2D1-0C6675328B38}"/>
    <cellStyle name="Comma 2 2 2 3 4 3 3" xfId="19524" xr:uid="{27BAE086-1B6F-4A7F-A283-C8BEB0FA25CA}"/>
    <cellStyle name="Comma 2 2 2 3 4 3 4" xfId="33214" xr:uid="{A526AD92-5145-47CB-ABE6-F6D2CC9FB5AF}"/>
    <cellStyle name="Comma 2 2 2 3 4 3 5" xfId="48093" xr:uid="{825EA54C-3172-44B1-B8D8-CAFA96D862BB}"/>
    <cellStyle name="Comma 2 2 2 3 4 4" xfId="22946" xr:uid="{713E0FFD-8A07-49C9-BC4B-446AB68FEF70}"/>
    <cellStyle name="Comma 2 2 2 3 4 4 2" xfId="36638" xr:uid="{01E674D6-FF83-4744-9410-AAE46763982E}"/>
    <cellStyle name="Comma 2 2 2 3 4 4 3" xfId="51517" xr:uid="{AB31BF09-BB39-4239-BF1E-0F14468AA0FE}"/>
    <cellStyle name="Comma 2 2 2 3 4 5" xfId="16102" xr:uid="{A619BF5C-7C90-4CAE-A30C-CD688E60B434}"/>
    <cellStyle name="Comma 2 2 2 3 4 6" xfId="29792" xr:uid="{29CDCD5A-B875-4589-B334-6CD6F58B186F}"/>
    <cellStyle name="Comma 2 2 2 3 4 7" xfId="44671" xr:uid="{10BC9CFF-2AD7-4E05-B0B0-49F019F1689E}"/>
    <cellStyle name="Comma 2 2 2 3 5" xfId="10964" xr:uid="{732C5658-9B8B-42F8-83C0-5E66D80AB778}"/>
    <cellStyle name="Comma 2 2 2 3 5 2" xfId="14386" xr:uid="{F181E398-CAF9-42BD-8B4D-E1BE63A930FD}"/>
    <cellStyle name="Comma 2 2 2 3 5 2 2" xfId="28076" xr:uid="{2D248080-9B3F-4DD3-B8A1-A6D8E285AB2E}"/>
    <cellStyle name="Comma 2 2 2 3 5 2 2 2" xfId="41768" xr:uid="{D1AD306A-2B13-44D2-BA4E-F1D875D44B9A}"/>
    <cellStyle name="Comma 2 2 2 3 5 2 2 3" xfId="56647" xr:uid="{58C767C5-91B7-4553-89FE-0A3197CAC074}"/>
    <cellStyle name="Comma 2 2 2 3 5 2 3" xfId="21232" xr:uid="{EE579C44-FFE1-437A-8ABE-28CB86440F64}"/>
    <cellStyle name="Comma 2 2 2 3 5 2 4" xfId="34922" xr:uid="{F94CB04D-82AF-4B35-A8C2-32D3E3388964}"/>
    <cellStyle name="Comma 2 2 2 3 5 2 5" xfId="49801" xr:uid="{6DCE48CC-902B-4304-9078-8332D8146F0F}"/>
    <cellStyle name="Comma 2 2 2 3 5 3" xfId="24654" xr:uid="{248ED477-B426-47EE-BEC0-0DD908B58419}"/>
    <cellStyle name="Comma 2 2 2 3 5 3 2" xfId="38346" xr:uid="{6EC86751-8B50-4479-B5B7-2C325A96696E}"/>
    <cellStyle name="Comma 2 2 2 3 5 3 3" xfId="53225" xr:uid="{80059BC2-7E98-4C61-954D-FF2C3A7E3E4C}"/>
    <cellStyle name="Comma 2 2 2 3 5 4" xfId="17810" xr:uid="{E7E1D927-1F46-4315-86F9-C04F91FE288D}"/>
    <cellStyle name="Comma 2 2 2 3 5 5" xfId="31500" xr:uid="{63B8CD8D-2839-4D0E-8B48-C7D4804916BC}"/>
    <cellStyle name="Comma 2 2 2 3 5 6" xfId="46379" xr:uid="{581A10C8-187C-480C-BC91-3CD9AB4FCEE9}"/>
    <cellStyle name="Comma 2 2 2 3 6" xfId="12674" xr:uid="{E59D15C3-6C16-404F-A1C6-F65D5779A100}"/>
    <cellStyle name="Comma 2 2 2 3 6 2" xfId="26364" xr:uid="{2E7FEFCF-AB9D-4278-8006-FB3C12424C0B}"/>
    <cellStyle name="Comma 2 2 2 3 6 2 2" xfId="40056" xr:uid="{9DA0B56D-4D43-4B8A-B4CF-B3D01C8F604C}"/>
    <cellStyle name="Comma 2 2 2 3 6 2 3" xfId="54935" xr:uid="{EFC5A093-07F9-498D-B33C-5591BA401424}"/>
    <cellStyle name="Comma 2 2 2 3 6 3" xfId="19520" xr:uid="{7CCDA71B-A4D2-4AE4-A440-B7B09C8095A2}"/>
    <cellStyle name="Comma 2 2 2 3 6 4" xfId="33210" xr:uid="{344FBB4B-ACA2-491F-A09C-A6CF5464FE3E}"/>
    <cellStyle name="Comma 2 2 2 3 6 5" xfId="48089" xr:uid="{B7F21B3D-AC91-4CD0-8FE4-81C9EDC77BE8}"/>
    <cellStyle name="Comma 2 2 2 3 7" xfId="22942" xr:uid="{7FB18E4A-9F03-4019-A825-2B1B42DA9401}"/>
    <cellStyle name="Comma 2 2 2 3 7 2" xfId="36634" xr:uid="{75FFDD27-0443-427E-8E2A-B1243B926BFD}"/>
    <cellStyle name="Comma 2 2 2 3 7 3" xfId="51513" xr:uid="{28DDDCA6-A43D-4A53-BE60-8DD131FDCB3E}"/>
    <cellStyle name="Comma 2 2 2 3 8" xfId="16098" xr:uid="{D59EF687-3B2A-4C02-BDE5-9A9B6546F841}"/>
    <cellStyle name="Comma 2 2 2 3 9" xfId="29788" xr:uid="{3DCF5B01-37A8-4E1D-B2C8-85D94AEFC8B8}"/>
    <cellStyle name="Comma 2 2 2 4" xfId="6173" xr:uid="{D0DF8345-0C9B-42A1-9579-46AE9CFDE00F}"/>
    <cellStyle name="Comma 2 2 2 4 10" xfId="44672" xr:uid="{C612B643-9224-44A8-AAF0-61AB2A391D61}"/>
    <cellStyle name="Comma 2 2 2 4 11" xfId="9256" xr:uid="{57894066-912D-4A3C-9716-C1A95466F5CB}"/>
    <cellStyle name="Comma 2 2 2 4 2" xfId="9257" xr:uid="{9E25B3F1-3CF3-4C44-88FC-08092D845E33}"/>
    <cellStyle name="Comma 2 2 2 4 2 2" xfId="9258" xr:uid="{BCFEC935-7065-4E7A-BA73-E38396C2602E}"/>
    <cellStyle name="Comma 2 2 2 4 2 2 2" xfId="10971" xr:uid="{13A7F1AC-98E7-44E9-B3F0-3DF4C3C896A4}"/>
    <cellStyle name="Comma 2 2 2 4 2 2 2 2" xfId="14393" xr:uid="{E462FFDF-B169-4C89-92D9-4965A699D336}"/>
    <cellStyle name="Comma 2 2 2 4 2 2 2 2 2" xfId="28083" xr:uid="{10600523-6063-4AB3-AA13-BFB370A4BB6B}"/>
    <cellStyle name="Comma 2 2 2 4 2 2 2 2 2 2" xfId="41775" xr:uid="{2881349D-29BA-4905-B96F-41AE7F91D724}"/>
    <cellStyle name="Comma 2 2 2 4 2 2 2 2 2 3" xfId="56654" xr:uid="{D95DA094-319F-451A-8461-0ED46B27B83E}"/>
    <cellStyle name="Comma 2 2 2 4 2 2 2 2 3" xfId="21239" xr:uid="{0E5F1499-1048-41F8-8AD4-3D6298531C78}"/>
    <cellStyle name="Comma 2 2 2 4 2 2 2 2 4" xfId="34929" xr:uid="{9847F8FD-EAE2-4670-BA44-685BF9A5CEC2}"/>
    <cellStyle name="Comma 2 2 2 4 2 2 2 2 5" xfId="49808" xr:uid="{4CFD835D-C569-44B2-ABA7-33A86026BDC3}"/>
    <cellStyle name="Comma 2 2 2 4 2 2 2 3" xfId="24661" xr:uid="{04B0C1E2-DDF8-4249-8637-818199399237}"/>
    <cellStyle name="Comma 2 2 2 4 2 2 2 3 2" xfId="38353" xr:uid="{CCCD92D5-B687-4D62-BBDA-AE69749D61DA}"/>
    <cellStyle name="Comma 2 2 2 4 2 2 2 3 3" xfId="53232" xr:uid="{ED9F3DD2-8803-4E29-A38A-B3C57F94B81D}"/>
    <cellStyle name="Comma 2 2 2 4 2 2 2 4" xfId="17817" xr:uid="{A40C4861-7EAF-4686-816A-2446B985D48A}"/>
    <cellStyle name="Comma 2 2 2 4 2 2 2 5" xfId="31507" xr:uid="{A40140A1-5DCE-4B90-B0EA-C3561010DBF4}"/>
    <cellStyle name="Comma 2 2 2 4 2 2 2 6" xfId="46386" xr:uid="{5417D9A7-DA18-47EF-A836-F47DD2552DBB}"/>
    <cellStyle name="Comma 2 2 2 4 2 2 3" xfId="12681" xr:uid="{E5EB3257-E8AC-4729-9646-A276BFC922AE}"/>
    <cellStyle name="Comma 2 2 2 4 2 2 3 2" xfId="26371" xr:uid="{D1A3EFE2-E999-4AA2-A534-2F9B4EC1AA17}"/>
    <cellStyle name="Comma 2 2 2 4 2 2 3 2 2" xfId="40063" xr:uid="{783205C8-E3FF-4938-8033-DCEA896015C9}"/>
    <cellStyle name="Comma 2 2 2 4 2 2 3 2 3" xfId="54942" xr:uid="{7ACB77CA-C145-462B-A6D0-2F4E9B24E7E5}"/>
    <cellStyle name="Comma 2 2 2 4 2 2 3 3" xfId="19527" xr:uid="{B709B8D9-61B9-4D22-B4B5-41C33C6328BA}"/>
    <cellStyle name="Comma 2 2 2 4 2 2 3 4" xfId="33217" xr:uid="{31CFB131-A1DD-40C4-B58D-91CAB4E6D20E}"/>
    <cellStyle name="Comma 2 2 2 4 2 2 3 5" xfId="48096" xr:uid="{DFD7ED0B-663E-45F3-8FB7-F2232EC6C093}"/>
    <cellStyle name="Comma 2 2 2 4 2 2 4" xfId="22949" xr:uid="{BC9FC6DE-C900-47A2-8918-BE90A296DC53}"/>
    <cellStyle name="Comma 2 2 2 4 2 2 4 2" xfId="36641" xr:uid="{37187187-0FF6-4883-A887-04E1A83CDEBE}"/>
    <cellStyle name="Comma 2 2 2 4 2 2 4 3" xfId="51520" xr:uid="{669D67B9-4BA0-43C5-A262-403D54D6614E}"/>
    <cellStyle name="Comma 2 2 2 4 2 2 5" xfId="16105" xr:uid="{A873B212-451E-41A3-987A-E36EF43CE165}"/>
    <cellStyle name="Comma 2 2 2 4 2 2 6" xfId="29795" xr:uid="{A2ED19B9-7F24-4C5C-9541-FF21B5C891B8}"/>
    <cellStyle name="Comma 2 2 2 4 2 2 7" xfId="44674" xr:uid="{1EC0B54E-80E5-4108-8C2B-FF33EE2D2C4C}"/>
    <cellStyle name="Comma 2 2 2 4 2 3" xfId="10970" xr:uid="{41DC11FC-5894-4439-857E-B6D2559C9BC8}"/>
    <cellStyle name="Comma 2 2 2 4 2 3 2" xfId="14392" xr:uid="{EB01255E-6169-41FB-94E9-C3F95FDAC3F1}"/>
    <cellStyle name="Comma 2 2 2 4 2 3 2 2" xfId="28082" xr:uid="{1C44EE25-B4E7-4866-903B-C1AF6360F734}"/>
    <cellStyle name="Comma 2 2 2 4 2 3 2 2 2" xfId="41774" xr:uid="{87DCC500-1283-4726-932D-0BB061B8896E}"/>
    <cellStyle name="Comma 2 2 2 4 2 3 2 2 3" xfId="56653" xr:uid="{0D46C6FB-91E9-4342-B29C-04DF80F4BC34}"/>
    <cellStyle name="Comma 2 2 2 4 2 3 2 3" xfId="21238" xr:uid="{185CD3A4-EEC4-4981-BAFE-33A17BB49BAB}"/>
    <cellStyle name="Comma 2 2 2 4 2 3 2 4" xfId="34928" xr:uid="{2203312B-1707-4E2B-ACCD-A65B640DCA51}"/>
    <cellStyle name="Comma 2 2 2 4 2 3 2 5" xfId="49807" xr:uid="{723D57D2-4876-4740-AB00-55B6D9ECFD91}"/>
    <cellStyle name="Comma 2 2 2 4 2 3 3" xfId="24660" xr:uid="{44F67420-F71C-42FD-823D-4630A2707864}"/>
    <cellStyle name="Comma 2 2 2 4 2 3 3 2" xfId="38352" xr:uid="{1EC3E2E1-4B9E-489E-9E4C-6C7F42C57172}"/>
    <cellStyle name="Comma 2 2 2 4 2 3 3 3" xfId="53231" xr:uid="{4EE4AC1E-75ED-4D70-B59E-86D6B2D0246E}"/>
    <cellStyle name="Comma 2 2 2 4 2 3 4" xfId="17816" xr:uid="{10F2ABC9-9ABB-4A7C-8A87-BD39FE24DC1E}"/>
    <cellStyle name="Comma 2 2 2 4 2 3 5" xfId="31506" xr:uid="{611F791C-4E6F-4786-82A1-41E866061AA7}"/>
    <cellStyle name="Comma 2 2 2 4 2 3 6" xfId="46385" xr:uid="{952D08DF-9C41-4B0E-8481-48E78F52D326}"/>
    <cellStyle name="Comma 2 2 2 4 2 4" xfId="12680" xr:uid="{3C7FFEAE-A533-4BD2-9453-7F95CCA607F9}"/>
    <cellStyle name="Comma 2 2 2 4 2 4 2" xfId="26370" xr:uid="{4DD2AD31-83B9-43DF-B91B-10FF150EAC51}"/>
    <cellStyle name="Comma 2 2 2 4 2 4 2 2" xfId="40062" xr:uid="{E8BD4932-B304-4AB8-A909-5195278E3FF5}"/>
    <cellStyle name="Comma 2 2 2 4 2 4 2 3" xfId="54941" xr:uid="{D6B73F1B-CCE5-4E37-8516-A9E0F883D667}"/>
    <cellStyle name="Comma 2 2 2 4 2 4 3" xfId="19526" xr:uid="{7DEEE263-B336-4E84-8F61-3901E5E5E1A2}"/>
    <cellStyle name="Comma 2 2 2 4 2 4 4" xfId="33216" xr:uid="{357D4D47-58A7-429C-9B8F-5DC4089CA9E2}"/>
    <cellStyle name="Comma 2 2 2 4 2 4 5" xfId="48095" xr:uid="{B0ECE8C5-7259-4503-B0D7-08B4F6D01B01}"/>
    <cellStyle name="Comma 2 2 2 4 2 5" xfId="22948" xr:uid="{41AAE689-148B-44F6-B6EB-4FB1F7CDF12C}"/>
    <cellStyle name="Comma 2 2 2 4 2 5 2" xfId="36640" xr:uid="{225E8DEA-339B-4E37-9830-DD69C8B4F912}"/>
    <cellStyle name="Comma 2 2 2 4 2 5 3" xfId="51519" xr:uid="{906074E4-CB45-403B-B65F-2EC2764AAEE0}"/>
    <cellStyle name="Comma 2 2 2 4 2 6" xfId="16104" xr:uid="{333EFF81-5161-4EE4-BE8A-D10EA657ACED}"/>
    <cellStyle name="Comma 2 2 2 4 2 7" xfId="29794" xr:uid="{A93EA390-37D6-4E5E-AEF6-3F5BE25F66F3}"/>
    <cellStyle name="Comma 2 2 2 4 2 8" xfId="44673" xr:uid="{4A92D558-47F4-49BB-B37A-A219C6E3EC11}"/>
    <cellStyle name="Comma 2 2 2 4 3" xfId="9259" xr:uid="{157F20FF-BD65-43F8-AB0B-F900D8F35F7D}"/>
    <cellStyle name="Comma 2 2 2 4 3 2" xfId="10972" xr:uid="{BCF8A976-B360-456F-924D-19E5BBD7D3D2}"/>
    <cellStyle name="Comma 2 2 2 4 3 2 2" xfId="14394" xr:uid="{C720A8C4-99E3-447E-8435-C9CBD29F512D}"/>
    <cellStyle name="Comma 2 2 2 4 3 2 2 2" xfId="28084" xr:uid="{D55607D3-928A-4BEF-844A-02146608256F}"/>
    <cellStyle name="Comma 2 2 2 4 3 2 2 2 2" xfId="41776" xr:uid="{51FCFE22-6B06-4962-810E-0A67F0694CA5}"/>
    <cellStyle name="Comma 2 2 2 4 3 2 2 2 3" xfId="56655" xr:uid="{8CB8A789-F81D-4B69-AFF9-7A7C8E12618A}"/>
    <cellStyle name="Comma 2 2 2 4 3 2 2 3" xfId="21240" xr:uid="{BCC98164-7B3C-4D70-BD4B-461B09CE778B}"/>
    <cellStyle name="Comma 2 2 2 4 3 2 2 4" xfId="34930" xr:uid="{62FD59F5-2A1A-4657-A71B-288BB6F4F7C7}"/>
    <cellStyle name="Comma 2 2 2 4 3 2 2 5" xfId="49809" xr:uid="{014D5C44-8AD0-46B1-808C-4CF50EC4CF2E}"/>
    <cellStyle name="Comma 2 2 2 4 3 2 3" xfId="24662" xr:uid="{F7E025F8-E267-4649-A0F7-41529208A3DB}"/>
    <cellStyle name="Comma 2 2 2 4 3 2 3 2" xfId="38354" xr:uid="{2D6AE543-6727-4FC8-A64A-D203DE968E18}"/>
    <cellStyle name="Comma 2 2 2 4 3 2 3 3" xfId="53233" xr:uid="{B7A16092-9402-465A-BB76-9045396B3971}"/>
    <cellStyle name="Comma 2 2 2 4 3 2 4" xfId="17818" xr:uid="{11458146-0392-4D32-AF2C-34EEB9FB05F0}"/>
    <cellStyle name="Comma 2 2 2 4 3 2 5" xfId="31508" xr:uid="{BDA36C4D-5FA4-4DB7-B0CE-A5DCB61CC71D}"/>
    <cellStyle name="Comma 2 2 2 4 3 2 6" xfId="46387" xr:uid="{804EE241-3BF9-4C8D-A0D2-EB218387E69F}"/>
    <cellStyle name="Comma 2 2 2 4 3 3" xfId="12682" xr:uid="{90598C10-599E-434A-ACEF-0C34A4B0B70E}"/>
    <cellStyle name="Comma 2 2 2 4 3 3 2" xfId="26372" xr:uid="{D643B287-286A-4534-BE1C-1C6C10914334}"/>
    <cellStyle name="Comma 2 2 2 4 3 3 2 2" xfId="40064" xr:uid="{15A9D3AD-292F-4EDE-A98C-CE4DE82FF6A7}"/>
    <cellStyle name="Comma 2 2 2 4 3 3 2 3" xfId="54943" xr:uid="{82107A59-295C-42C6-AA01-A322F4D7B4E5}"/>
    <cellStyle name="Comma 2 2 2 4 3 3 3" xfId="19528" xr:uid="{BBA5E53E-A9E1-43E8-BD6A-3EF52B960102}"/>
    <cellStyle name="Comma 2 2 2 4 3 3 4" xfId="33218" xr:uid="{B4059AA7-0867-48AA-BE61-93724FB54B22}"/>
    <cellStyle name="Comma 2 2 2 4 3 3 5" xfId="48097" xr:uid="{D310FB00-E00C-4C7D-9867-E01061A2E691}"/>
    <cellStyle name="Comma 2 2 2 4 3 4" xfId="22950" xr:uid="{0BAAC9C2-35D8-4220-90F7-4865C3BDFC26}"/>
    <cellStyle name="Comma 2 2 2 4 3 4 2" xfId="36642" xr:uid="{363F4CD2-6B0E-41AE-9FBE-23044C277C9B}"/>
    <cellStyle name="Comma 2 2 2 4 3 4 3" xfId="51521" xr:uid="{67AB6691-4BD9-4EEC-A22B-9CEE40D4FF4E}"/>
    <cellStyle name="Comma 2 2 2 4 3 5" xfId="16106" xr:uid="{D56AC9FA-311C-4A76-9A0A-71D6627323A7}"/>
    <cellStyle name="Comma 2 2 2 4 3 6" xfId="29796" xr:uid="{0CB44851-829F-4C39-B839-AAF375F029DE}"/>
    <cellStyle name="Comma 2 2 2 4 3 7" xfId="44675" xr:uid="{51163CB1-786F-4F5E-B92C-A2CEC9861A6E}"/>
    <cellStyle name="Comma 2 2 2 4 4" xfId="9260" xr:uid="{236F1AD8-95F9-46E0-8CDA-D90117F9F9C0}"/>
    <cellStyle name="Comma 2 2 2 4 4 2" xfId="10973" xr:uid="{CC78AFFB-FBBD-422B-8E92-0E5191BBE188}"/>
    <cellStyle name="Comma 2 2 2 4 4 2 2" xfId="14395" xr:uid="{F6EEEFA8-9905-4BF4-BA63-950BD2C96C9F}"/>
    <cellStyle name="Comma 2 2 2 4 4 2 2 2" xfId="28085" xr:uid="{D0A65BF5-C811-4304-8C1B-8BC7BC7E9E2A}"/>
    <cellStyle name="Comma 2 2 2 4 4 2 2 2 2" xfId="41777" xr:uid="{7236195A-7FB8-4037-AF05-66F6E8ED5E7E}"/>
    <cellStyle name="Comma 2 2 2 4 4 2 2 2 3" xfId="56656" xr:uid="{652C4F90-8E44-4D26-AB4F-6F554EA60AC6}"/>
    <cellStyle name="Comma 2 2 2 4 4 2 2 3" xfId="21241" xr:uid="{3B43C561-B67B-4584-91F9-F59F0CB6CAC0}"/>
    <cellStyle name="Comma 2 2 2 4 4 2 2 4" xfId="34931" xr:uid="{DE356E3D-0E5F-48B2-B6BC-2A52A50881B6}"/>
    <cellStyle name="Comma 2 2 2 4 4 2 2 5" xfId="49810" xr:uid="{234F5C27-204B-4D62-8489-4285AB0F84CD}"/>
    <cellStyle name="Comma 2 2 2 4 4 2 3" xfId="24663" xr:uid="{9F6C09D7-87B5-4D5C-A5E5-E5FAD0FCA763}"/>
    <cellStyle name="Comma 2 2 2 4 4 2 3 2" xfId="38355" xr:uid="{F3B39EBD-5F35-4098-8F4D-ABD806BBE109}"/>
    <cellStyle name="Comma 2 2 2 4 4 2 3 3" xfId="53234" xr:uid="{D07E8F36-BFD2-4BD7-B863-E1CAC973936E}"/>
    <cellStyle name="Comma 2 2 2 4 4 2 4" xfId="17819" xr:uid="{FE4C385E-1D73-4387-AB18-5A0B99E31906}"/>
    <cellStyle name="Comma 2 2 2 4 4 2 5" xfId="31509" xr:uid="{32AC9F4C-250F-49D0-AFA5-02DC5DA230F3}"/>
    <cellStyle name="Comma 2 2 2 4 4 2 6" xfId="46388" xr:uid="{461A3489-6439-4BA0-8EF8-FCDD794E8AA9}"/>
    <cellStyle name="Comma 2 2 2 4 4 3" xfId="12683" xr:uid="{F4FDB487-A89D-4CB6-A794-0D1B7DBFD79E}"/>
    <cellStyle name="Comma 2 2 2 4 4 3 2" xfId="26373" xr:uid="{E3611E18-6C04-4469-9EEF-986AC5B92213}"/>
    <cellStyle name="Comma 2 2 2 4 4 3 2 2" xfId="40065" xr:uid="{0314A351-B20F-485C-B8A0-B270A754032D}"/>
    <cellStyle name="Comma 2 2 2 4 4 3 2 3" xfId="54944" xr:uid="{E36E10E7-4E82-4FCF-90C9-22D8B0F1766C}"/>
    <cellStyle name="Comma 2 2 2 4 4 3 3" xfId="19529" xr:uid="{2EAAD24C-21FF-4D2E-9A41-4F1EF92DE6BD}"/>
    <cellStyle name="Comma 2 2 2 4 4 3 4" xfId="33219" xr:uid="{BD8A6D1D-CA2F-48F1-ADE9-0931A4C3B505}"/>
    <cellStyle name="Comma 2 2 2 4 4 3 5" xfId="48098" xr:uid="{5FD916C1-2E32-4AC2-B299-592E222A926F}"/>
    <cellStyle name="Comma 2 2 2 4 4 4" xfId="22951" xr:uid="{7200B3AA-2AF0-4E39-9C3F-D074965C2217}"/>
    <cellStyle name="Comma 2 2 2 4 4 4 2" xfId="36643" xr:uid="{3661D128-2FBE-4031-8AF3-DC464A812C19}"/>
    <cellStyle name="Comma 2 2 2 4 4 4 3" xfId="51522" xr:uid="{E9ACF6E3-E54C-47A6-BEF8-34C8EA63C0AA}"/>
    <cellStyle name="Comma 2 2 2 4 4 5" xfId="16107" xr:uid="{EC19A0E9-693C-4795-AD02-8A1051375155}"/>
    <cellStyle name="Comma 2 2 2 4 4 6" xfId="29797" xr:uid="{63E1E1AC-CE9B-476F-B535-46EECA77DA25}"/>
    <cellStyle name="Comma 2 2 2 4 4 7" xfId="44676" xr:uid="{57B0F824-A9A7-4969-8839-D921A4360855}"/>
    <cellStyle name="Comma 2 2 2 4 5" xfId="10969" xr:uid="{9CA00103-3F1B-45BC-B510-0AD951BB25A1}"/>
    <cellStyle name="Comma 2 2 2 4 5 2" xfId="14391" xr:uid="{1011B5D0-71BA-407C-A10A-DE7141D764B0}"/>
    <cellStyle name="Comma 2 2 2 4 5 2 2" xfId="28081" xr:uid="{14705D8F-8FA8-4393-A01B-9801583648D6}"/>
    <cellStyle name="Comma 2 2 2 4 5 2 2 2" xfId="41773" xr:uid="{6BA3FE95-53BC-4590-BA1A-2F6289846501}"/>
    <cellStyle name="Comma 2 2 2 4 5 2 2 3" xfId="56652" xr:uid="{7F0B52FC-7F2B-4920-995D-469CC1787D3D}"/>
    <cellStyle name="Comma 2 2 2 4 5 2 3" xfId="21237" xr:uid="{F3EC69F8-F9C5-417F-8FC0-BA1EABFAB2E8}"/>
    <cellStyle name="Comma 2 2 2 4 5 2 4" xfId="34927" xr:uid="{EF043C88-F2AE-4659-9F06-4C0FFEE0C722}"/>
    <cellStyle name="Comma 2 2 2 4 5 2 5" xfId="49806" xr:uid="{783DC2B3-75DF-48D9-971E-C501BDAF3790}"/>
    <cellStyle name="Comma 2 2 2 4 5 3" xfId="24659" xr:uid="{27C07490-F77C-4C3C-95D9-88C70B562C86}"/>
    <cellStyle name="Comma 2 2 2 4 5 3 2" xfId="38351" xr:uid="{60EFE58D-D99D-4B62-BDB5-7524C7781CD9}"/>
    <cellStyle name="Comma 2 2 2 4 5 3 3" xfId="53230" xr:uid="{9B0D72FC-2E88-4914-932C-DC0701AEA0D4}"/>
    <cellStyle name="Comma 2 2 2 4 5 4" xfId="17815" xr:uid="{6AF3EB11-B890-486A-86CD-BEAC3D12D7C4}"/>
    <cellStyle name="Comma 2 2 2 4 5 5" xfId="31505" xr:uid="{67BD0565-8F2E-470B-82F4-9B1FE5E4901F}"/>
    <cellStyle name="Comma 2 2 2 4 5 6" xfId="46384" xr:uid="{CD04D442-C498-430B-AA74-CF630AC17C78}"/>
    <cellStyle name="Comma 2 2 2 4 6" xfId="12679" xr:uid="{5FA042F4-56CD-4C92-A7E4-C26E88B22DC9}"/>
    <cellStyle name="Comma 2 2 2 4 6 2" xfId="26369" xr:uid="{BD0F1E40-C91E-4285-9273-115341ADEC78}"/>
    <cellStyle name="Comma 2 2 2 4 6 2 2" xfId="40061" xr:uid="{C6900AF8-618A-42C3-AFE1-FDC46AA60952}"/>
    <cellStyle name="Comma 2 2 2 4 6 2 3" xfId="54940" xr:uid="{6D41580D-A08B-4D54-A638-CE983C6F224D}"/>
    <cellStyle name="Comma 2 2 2 4 6 3" xfId="19525" xr:uid="{7C1C04CE-63E4-487E-AE4E-A20A5497B1AA}"/>
    <cellStyle name="Comma 2 2 2 4 6 4" xfId="33215" xr:uid="{04A47B09-29F5-4321-94C7-2C0BFEFD434C}"/>
    <cellStyle name="Comma 2 2 2 4 6 5" xfId="48094" xr:uid="{6A564D43-F27E-4D0B-81FB-1D493961EF67}"/>
    <cellStyle name="Comma 2 2 2 4 7" xfId="22947" xr:uid="{346E8931-4AAA-438E-BFBF-7BB009241D11}"/>
    <cellStyle name="Comma 2 2 2 4 7 2" xfId="36639" xr:uid="{5580158E-7657-4564-8C50-E5FA16E59D18}"/>
    <cellStyle name="Comma 2 2 2 4 7 3" xfId="51518" xr:uid="{75CA546A-DC90-43F8-863A-6D5A46E4CCC0}"/>
    <cellStyle name="Comma 2 2 2 4 8" xfId="16103" xr:uid="{8991CB5F-167A-4FFE-9656-A658E37ACF4C}"/>
    <cellStyle name="Comma 2 2 2 4 9" xfId="29793" xr:uid="{9C8EC91A-1B7B-4B3D-97BD-B0C6598A6CFA}"/>
    <cellStyle name="Comma 2 2 2 5" xfId="6277" xr:uid="{A8277C6A-31DA-4915-AADF-E345F363BC7C}"/>
    <cellStyle name="Comma 2 2 2 5 2" xfId="9262" xr:uid="{1EA96B46-6F3B-452F-9178-9D53B0108A87}"/>
    <cellStyle name="Comma 2 2 2 5 2 2" xfId="10975" xr:uid="{A830F861-D32B-4071-84AF-8A12F21B3EF1}"/>
    <cellStyle name="Comma 2 2 2 5 2 2 2" xfId="14397" xr:uid="{A47EFFC9-B555-4D39-9781-A8012A64E642}"/>
    <cellStyle name="Comma 2 2 2 5 2 2 2 2" xfId="28087" xr:uid="{7837DA60-AD46-46BF-8E1A-D0E1617D9878}"/>
    <cellStyle name="Comma 2 2 2 5 2 2 2 2 2" xfId="41779" xr:uid="{92BFBF3D-A0D3-4053-BEA2-9BD8A755AF0A}"/>
    <cellStyle name="Comma 2 2 2 5 2 2 2 2 3" xfId="56658" xr:uid="{5BD1EAE8-41BF-4354-9EDA-14FC7544B620}"/>
    <cellStyle name="Comma 2 2 2 5 2 2 2 3" xfId="21243" xr:uid="{9945659A-E672-494A-85F5-8738C1CA0FB5}"/>
    <cellStyle name="Comma 2 2 2 5 2 2 2 4" xfId="34933" xr:uid="{192949DD-9A64-4366-B8C7-9F096BEA17B0}"/>
    <cellStyle name="Comma 2 2 2 5 2 2 2 5" xfId="49812" xr:uid="{BD3139C9-5C6D-46BA-9CCC-473833725DE2}"/>
    <cellStyle name="Comma 2 2 2 5 2 2 3" xfId="24665" xr:uid="{40F3FC4D-E49D-4E3A-AFD6-C86827C03186}"/>
    <cellStyle name="Comma 2 2 2 5 2 2 3 2" xfId="38357" xr:uid="{69865B59-8023-450D-B7FE-65049EEFB2EF}"/>
    <cellStyle name="Comma 2 2 2 5 2 2 3 3" xfId="53236" xr:uid="{395E3A32-843C-4D50-B280-19DBE1A89322}"/>
    <cellStyle name="Comma 2 2 2 5 2 2 4" xfId="17821" xr:uid="{D9BFB8B1-9E66-4B21-BCC2-B0405187E098}"/>
    <cellStyle name="Comma 2 2 2 5 2 2 5" xfId="31511" xr:uid="{C043C50E-392B-49CD-A6DB-EE67416E26AC}"/>
    <cellStyle name="Comma 2 2 2 5 2 2 6" xfId="46390" xr:uid="{36BF64C5-557B-401B-8804-5298E97B150E}"/>
    <cellStyle name="Comma 2 2 2 5 2 3" xfId="12685" xr:uid="{36EFDE99-00A0-4529-BE87-C42120A35D1F}"/>
    <cellStyle name="Comma 2 2 2 5 2 3 2" xfId="26375" xr:uid="{5701AF22-1357-4A2E-A8E6-623722359EB8}"/>
    <cellStyle name="Comma 2 2 2 5 2 3 2 2" xfId="40067" xr:uid="{484E7D5E-19E3-48B7-9200-5A633C794B25}"/>
    <cellStyle name="Comma 2 2 2 5 2 3 2 3" xfId="54946" xr:uid="{FE64D0E8-63ED-4533-AC5A-B43906084439}"/>
    <cellStyle name="Comma 2 2 2 5 2 3 3" xfId="19531" xr:uid="{7E524839-5288-4607-BC5F-E6F07BB3877B}"/>
    <cellStyle name="Comma 2 2 2 5 2 3 4" xfId="33221" xr:uid="{FB385A54-8445-4A5C-A94E-BE7ACCDC4524}"/>
    <cellStyle name="Comma 2 2 2 5 2 3 5" xfId="48100" xr:uid="{ED8A8A51-BF71-45BC-A7DA-46FD9FE96F65}"/>
    <cellStyle name="Comma 2 2 2 5 2 4" xfId="22953" xr:uid="{AD6627E9-5335-43ED-8E9E-E51B869EBE67}"/>
    <cellStyle name="Comma 2 2 2 5 2 4 2" xfId="36645" xr:uid="{AFDDBBCC-F998-48C4-B855-EAAE7404BE9C}"/>
    <cellStyle name="Comma 2 2 2 5 2 4 3" xfId="51524" xr:uid="{CB61E7B9-DCB8-4344-84B6-8C88227382D4}"/>
    <cellStyle name="Comma 2 2 2 5 2 5" xfId="16109" xr:uid="{1C38723F-29F0-4132-8DE7-2F1914DC4BE2}"/>
    <cellStyle name="Comma 2 2 2 5 2 6" xfId="29799" xr:uid="{3A1C396F-8C4D-4D20-8159-0D65BC64D3DE}"/>
    <cellStyle name="Comma 2 2 2 5 2 7" xfId="44678" xr:uid="{5C9DE881-0247-4D8D-9DDC-F35865E74C6C}"/>
    <cellStyle name="Comma 2 2 2 5 3" xfId="10974" xr:uid="{74D4D9A6-85A5-44C7-99A5-4310B9E78C68}"/>
    <cellStyle name="Comma 2 2 2 5 3 2" xfId="14396" xr:uid="{EE6707AB-DB97-4D28-AD25-910298AF067F}"/>
    <cellStyle name="Comma 2 2 2 5 3 2 2" xfId="28086" xr:uid="{12C0377B-0DD0-4283-B19C-FB559B816387}"/>
    <cellStyle name="Comma 2 2 2 5 3 2 2 2" xfId="41778" xr:uid="{5FB86A97-2E8A-4093-A6D3-59E3A8FBC6BA}"/>
    <cellStyle name="Comma 2 2 2 5 3 2 2 3" xfId="56657" xr:uid="{1AB9C45B-339C-4153-840E-85C5F53DBDE0}"/>
    <cellStyle name="Comma 2 2 2 5 3 2 3" xfId="21242" xr:uid="{E64ED0B8-A00C-43A2-A230-3CFAFE6164DA}"/>
    <cellStyle name="Comma 2 2 2 5 3 2 4" xfId="34932" xr:uid="{A5EF594D-5ED1-43EA-9C94-2990E75DC4E0}"/>
    <cellStyle name="Comma 2 2 2 5 3 2 5" xfId="49811" xr:uid="{05060ABF-71B9-4F9E-9968-60D4DFC53E5D}"/>
    <cellStyle name="Comma 2 2 2 5 3 3" xfId="24664" xr:uid="{845CAF9E-0866-491C-811A-22056955A9A4}"/>
    <cellStyle name="Comma 2 2 2 5 3 3 2" xfId="38356" xr:uid="{8CE8DC70-7FAA-4958-AA66-D489D30E0AF5}"/>
    <cellStyle name="Comma 2 2 2 5 3 3 3" xfId="53235" xr:uid="{D33AB9D9-A494-4658-BC41-D202DC38430B}"/>
    <cellStyle name="Comma 2 2 2 5 3 4" xfId="17820" xr:uid="{7C14ECE2-7ECE-4C40-8D2B-4A762D2485E2}"/>
    <cellStyle name="Comma 2 2 2 5 3 5" xfId="31510" xr:uid="{AD0C5567-B747-4165-BF63-6279B3A29F26}"/>
    <cellStyle name="Comma 2 2 2 5 3 6" xfId="46389" xr:uid="{6FD7350E-E033-4C9D-A6B9-674C513921E7}"/>
    <cellStyle name="Comma 2 2 2 5 4" xfId="12684" xr:uid="{292FF19C-9AE8-475B-A7C4-7247688B4FA3}"/>
    <cellStyle name="Comma 2 2 2 5 4 2" xfId="26374" xr:uid="{59A4FE56-93C2-40DC-8C48-5E922BDB4112}"/>
    <cellStyle name="Comma 2 2 2 5 4 2 2" xfId="40066" xr:uid="{54BB6B7E-B98B-45B6-89C8-07FAA20B082A}"/>
    <cellStyle name="Comma 2 2 2 5 4 2 3" xfId="54945" xr:uid="{95C06171-6B3D-4B35-8A11-24E35CAD4562}"/>
    <cellStyle name="Comma 2 2 2 5 4 3" xfId="19530" xr:uid="{13E98187-D8F0-4304-8805-A629BCF4EC31}"/>
    <cellStyle name="Comma 2 2 2 5 4 4" xfId="33220" xr:uid="{4A7E1866-C653-4D0C-8BEA-278AE507C7EF}"/>
    <cellStyle name="Comma 2 2 2 5 4 5" xfId="48099" xr:uid="{D66B5A1D-D2C0-4E3B-B351-CDF87E2CE67C}"/>
    <cellStyle name="Comma 2 2 2 5 5" xfId="22952" xr:uid="{1A688D90-8E0A-41C6-82BF-A01BB94BE3E0}"/>
    <cellStyle name="Comma 2 2 2 5 5 2" xfId="36644" xr:uid="{CAB04355-2C64-4AEE-BAEA-CFBE0011B880}"/>
    <cellStyle name="Comma 2 2 2 5 5 3" xfId="51523" xr:uid="{B39FA262-2EBB-4B63-A63B-9B736E08B351}"/>
    <cellStyle name="Comma 2 2 2 5 6" xfId="16108" xr:uid="{F16A4E09-8404-4842-B747-23F9BBA19372}"/>
    <cellStyle name="Comma 2 2 2 5 7" xfId="29798" xr:uid="{670D6B7E-9E3C-44E4-B872-BA7C8FB90AB4}"/>
    <cellStyle name="Comma 2 2 2 5 8" xfId="44677" xr:uid="{1136F652-B6F2-49E1-A393-E4B3D3D80804}"/>
    <cellStyle name="Comma 2 2 2 5 9" xfId="9261" xr:uid="{3AAC6751-79C8-40DB-A725-3679F17817E4}"/>
    <cellStyle name="Comma 2 2 2 6" xfId="6164" xr:uid="{C5B79DDF-AE77-4B71-834E-9E74628A83E0}"/>
    <cellStyle name="Comma 2 2 2 6 2" xfId="10976" xr:uid="{EC10114C-D743-46DB-A0DF-C53AAD7C554A}"/>
    <cellStyle name="Comma 2 2 2 6 2 2" xfId="14398" xr:uid="{8378F4A7-0063-4A27-907A-CEC6D85D7A46}"/>
    <cellStyle name="Comma 2 2 2 6 2 2 2" xfId="28088" xr:uid="{7BD5BF1D-93A9-426F-8938-524BCACE034C}"/>
    <cellStyle name="Comma 2 2 2 6 2 2 2 2" xfId="41780" xr:uid="{73953FBD-8ADD-446C-9E2D-F0C971162EBC}"/>
    <cellStyle name="Comma 2 2 2 6 2 2 2 3" xfId="56659" xr:uid="{47DEBFB6-B98B-4717-9CCB-E9490E9A208E}"/>
    <cellStyle name="Comma 2 2 2 6 2 2 3" xfId="21244" xr:uid="{4F6DFB6D-F6F1-4862-8D25-FF239353D600}"/>
    <cellStyle name="Comma 2 2 2 6 2 2 4" xfId="34934" xr:uid="{40C7CF4C-16E2-418B-A1F2-C5EBA4C5A613}"/>
    <cellStyle name="Comma 2 2 2 6 2 2 5" xfId="49813" xr:uid="{352B8392-88F1-411B-AD60-D0C44019D455}"/>
    <cellStyle name="Comma 2 2 2 6 2 3" xfId="24666" xr:uid="{7451098F-7470-49A1-A90B-C44E0A2EAFCF}"/>
    <cellStyle name="Comma 2 2 2 6 2 3 2" xfId="38358" xr:uid="{C6FB5307-E3AE-4E8A-B6D3-4C3EF6DAD32A}"/>
    <cellStyle name="Comma 2 2 2 6 2 3 3" xfId="53237" xr:uid="{102EABDA-193A-4A23-8053-467EFC611709}"/>
    <cellStyle name="Comma 2 2 2 6 2 4" xfId="17822" xr:uid="{EC22E4C6-7E2C-487E-8864-ADC024057ED9}"/>
    <cellStyle name="Comma 2 2 2 6 2 5" xfId="31512" xr:uid="{D07C3A45-CE3C-42A7-BE62-872486B76732}"/>
    <cellStyle name="Comma 2 2 2 6 2 6" xfId="46391" xr:uid="{E5FABFC1-8528-4424-A11A-6C7C6DFA6BCB}"/>
    <cellStyle name="Comma 2 2 2 6 3" xfId="12686" xr:uid="{43D93D98-07D1-4582-BEC5-8367F12132F4}"/>
    <cellStyle name="Comma 2 2 2 6 3 2" xfId="26376" xr:uid="{B4E9726F-B12E-4FD9-B9E6-8E76A034C4E3}"/>
    <cellStyle name="Comma 2 2 2 6 3 2 2" xfId="40068" xr:uid="{B6B096B2-C0C1-494C-BBE0-4D63A99623D7}"/>
    <cellStyle name="Comma 2 2 2 6 3 2 3" xfId="54947" xr:uid="{9128A0BA-D067-4EE0-A6B4-6098E6192C2F}"/>
    <cellStyle name="Comma 2 2 2 6 3 3" xfId="19532" xr:uid="{99D12C59-1416-443C-9D90-5D9FCDB32D8A}"/>
    <cellStyle name="Comma 2 2 2 6 3 4" xfId="33222" xr:uid="{CDA3127F-B0BD-487B-9377-FB322830EDC9}"/>
    <cellStyle name="Comma 2 2 2 6 3 5" xfId="48101" xr:uid="{BB2E1784-01E1-42D5-B370-016AD3762182}"/>
    <cellStyle name="Comma 2 2 2 6 4" xfId="22954" xr:uid="{DFE9C966-5816-4B3F-B0B4-24FD858F4869}"/>
    <cellStyle name="Comma 2 2 2 6 4 2" xfId="36646" xr:uid="{691EDE8B-2340-4596-B326-0933B316D394}"/>
    <cellStyle name="Comma 2 2 2 6 4 3" xfId="51525" xr:uid="{38EE0311-3E81-4BE1-8298-C28B2CA4BFD2}"/>
    <cellStyle name="Comma 2 2 2 6 5" xfId="16110" xr:uid="{F842D458-543C-466C-AE6B-49CACA5D1EBE}"/>
    <cellStyle name="Comma 2 2 2 6 6" xfId="29800" xr:uid="{F20D6784-98B6-47AF-B97C-71E474ABB95B}"/>
    <cellStyle name="Comma 2 2 2 6 7" xfId="44679" xr:uid="{027820EE-34D2-4B10-860D-B2096CCAD2DF}"/>
    <cellStyle name="Comma 2 2 2 6 8" xfId="9263" xr:uid="{05405D24-B207-49D0-963F-55A26E6A5256}"/>
    <cellStyle name="Comma 2 2 2 7" xfId="9264" xr:uid="{07081001-6D7A-45AE-97B4-EDC5D21BE3BE}"/>
    <cellStyle name="Comma 2 2 2 7 2" xfId="10977" xr:uid="{8A02EEF7-0DF8-4523-B492-E83A1EF23E36}"/>
    <cellStyle name="Comma 2 2 2 7 2 2" xfId="14399" xr:uid="{C7F0EE84-4336-4EC1-8EA4-9C2F7E6418A0}"/>
    <cellStyle name="Comma 2 2 2 7 2 2 2" xfId="28089" xr:uid="{A75608F1-8725-4BB3-A9F4-349F04AC6645}"/>
    <cellStyle name="Comma 2 2 2 7 2 2 2 2" xfId="41781" xr:uid="{8B8DB705-8486-4F4F-82D1-5090BB865C8A}"/>
    <cellStyle name="Comma 2 2 2 7 2 2 2 3" xfId="56660" xr:uid="{A1752C6C-3805-416A-8A5C-D8DEEDF09E52}"/>
    <cellStyle name="Comma 2 2 2 7 2 2 3" xfId="21245" xr:uid="{145BD92E-5330-4A38-8C2D-75228713A235}"/>
    <cellStyle name="Comma 2 2 2 7 2 2 4" xfId="34935" xr:uid="{1F42CE19-7F33-4860-87D3-809FD2D09DF0}"/>
    <cellStyle name="Comma 2 2 2 7 2 2 5" xfId="49814" xr:uid="{C85C475B-7C7F-41B0-B125-D2A3BFCC9C7B}"/>
    <cellStyle name="Comma 2 2 2 7 2 3" xfId="24667" xr:uid="{751A43C2-66B4-4E0A-AF48-5F218D6AB6E7}"/>
    <cellStyle name="Comma 2 2 2 7 2 3 2" xfId="38359" xr:uid="{694138FE-3E6B-4F72-AC77-101769043F1C}"/>
    <cellStyle name="Comma 2 2 2 7 2 3 3" xfId="53238" xr:uid="{5F5A757E-5EF2-4751-9DAE-07B9E7E64EFF}"/>
    <cellStyle name="Comma 2 2 2 7 2 4" xfId="17823" xr:uid="{E23A0B68-02A1-4195-B1FC-1AED631BF1B4}"/>
    <cellStyle name="Comma 2 2 2 7 2 5" xfId="31513" xr:uid="{8C30428D-65AD-4316-B80D-7E0FB4C1C6E7}"/>
    <cellStyle name="Comma 2 2 2 7 2 6" xfId="46392" xr:uid="{ADE2B4B5-1EC0-49FC-AB6C-73661A75955F}"/>
    <cellStyle name="Comma 2 2 2 7 3" xfId="12687" xr:uid="{5174CEF9-CDE3-4506-B561-66652C35D25E}"/>
    <cellStyle name="Comma 2 2 2 7 3 2" xfId="26377" xr:uid="{085EA6FF-2A5C-4662-A263-F1BE741D4751}"/>
    <cellStyle name="Comma 2 2 2 7 3 2 2" xfId="40069" xr:uid="{45AE8519-FF69-412E-BA1D-F520179E403C}"/>
    <cellStyle name="Comma 2 2 2 7 3 2 3" xfId="54948" xr:uid="{E8432AB6-051B-483B-AAE0-124ABFB13889}"/>
    <cellStyle name="Comma 2 2 2 7 3 3" xfId="19533" xr:uid="{68B42278-1592-4504-B573-E1FA2D830CB1}"/>
    <cellStyle name="Comma 2 2 2 7 3 4" xfId="33223" xr:uid="{AB18B4E2-7DB4-464B-919C-04CF58AF82B1}"/>
    <cellStyle name="Comma 2 2 2 7 3 5" xfId="48102" xr:uid="{D450B1F0-16D8-42F4-9CC1-4253019B597D}"/>
    <cellStyle name="Comma 2 2 2 7 4" xfId="22955" xr:uid="{9C114BE4-9406-49AA-836A-DD390C9A7F57}"/>
    <cellStyle name="Comma 2 2 2 7 4 2" xfId="36647" xr:uid="{A7DE8264-234B-4B03-8B6D-DD957560C040}"/>
    <cellStyle name="Comma 2 2 2 7 4 3" xfId="51526" xr:uid="{5F036A9B-F300-4D65-BF2C-A38D6C53B397}"/>
    <cellStyle name="Comma 2 2 2 7 5" xfId="16111" xr:uid="{01DAA7B6-8B4B-46FC-8980-5C8F8F79CB8C}"/>
    <cellStyle name="Comma 2 2 2 7 6" xfId="29801" xr:uid="{C6713687-D29C-46B6-B57F-DDC857C1983C}"/>
    <cellStyle name="Comma 2 2 2 7 7" xfId="44680" xr:uid="{B1573299-D1EB-4D59-9FB8-59105D882D71}"/>
    <cellStyle name="Comma 2 2 2 8" xfId="10948" xr:uid="{99B2275B-BE51-4C42-8CFA-AEF356859766}"/>
    <cellStyle name="Comma 2 2 2 8 2" xfId="14370" xr:uid="{D414D21C-82A7-41E1-892E-085614A760D8}"/>
    <cellStyle name="Comma 2 2 2 8 2 2" xfId="28060" xr:uid="{4C50E5D2-6D49-48F9-9894-EE4CFBDDA1CF}"/>
    <cellStyle name="Comma 2 2 2 8 2 2 2" xfId="41752" xr:uid="{F6A6B520-B77A-4BB0-818E-D488B292ADA1}"/>
    <cellStyle name="Comma 2 2 2 8 2 2 3" xfId="56631" xr:uid="{A9DACCA3-6726-400D-BBF8-D36B88FB9749}"/>
    <cellStyle name="Comma 2 2 2 8 2 3" xfId="21216" xr:uid="{A9432A13-B036-4CD0-BEDB-39782BDEE3B1}"/>
    <cellStyle name="Comma 2 2 2 8 2 4" xfId="34906" xr:uid="{C334A280-AC59-4050-9C4C-85472BA70517}"/>
    <cellStyle name="Comma 2 2 2 8 2 5" xfId="49785" xr:uid="{2E3BCE99-88AB-433B-82A5-CEA19CA403D1}"/>
    <cellStyle name="Comma 2 2 2 8 3" xfId="24638" xr:uid="{8CD86FA5-FD69-45D7-A2B4-940BDB680AB8}"/>
    <cellStyle name="Comma 2 2 2 8 3 2" xfId="38330" xr:uid="{60817B24-95CA-4A2F-B12E-71BE8719C70E}"/>
    <cellStyle name="Comma 2 2 2 8 3 3" xfId="53209" xr:uid="{0F6266A1-7248-4389-A7A3-8A542087359E}"/>
    <cellStyle name="Comma 2 2 2 8 4" xfId="17794" xr:uid="{27428CD1-DF29-4E74-BFB2-B22C73FB286D}"/>
    <cellStyle name="Comma 2 2 2 8 5" xfId="31484" xr:uid="{C53A9B8D-31B6-4C21-B965-955DBC640034}"/>
    <cellStyle name="Comma 2 2 2 8 6" xfId="46363" xr:uid="{156C7F8E-8858-4361-AF4E-B6173BDA28D1}"/>
    <cellStyle name="Comma 2 2 2 9" xfId="12658" xr:uid="{43265AAF-3770-45F3-9A81-472C3451A1B5}"/>
    <cellStyle name="Comma 2 2 2 9 2" xfId="26348" xr:uid="{3FCCC2CD-09C7-43ED-83F3-66907BB1D165}"/>
    <cellStyle name="Comma 2 2 2 9 2 2" xfId="40040" xr:uid="{F8360934-3B85-4445-976B-05CFC82C0E10}"/>
    <cellStyle name="Comma 2 2 2 9 2 3" xfId="54919" xr:uid="{A2B4E675-2A6E-4AE5-9367-73AA3FB43E1E}"/>
    <cellStyle name="Comma 2 2 2 9 3" xfId="19504" xr:uid="{473C59E4-4FE8-4A6E-8C92-90624C9CD88A}"/>
    <cellStyle name="Comma 2 2 2 9 4" xfId="33194" xr:uid="{50D47EE6-A5ED-4704-A293-93E4E60CAAE6}"/>
    <cellStyle name="Comma 2 2 2 9 5" xfId="48073" xr:uid="{05EB0568-D666-4B90-AE26-27A7F7BA13DD}"/>
    <cellStyle name="Comma 2 2 3" xfId="4807" xr:uid="{261EBEC6-2E5A-48CF-8F5D-A56C32D5C29F}"/>
    <cellStyle name="Comma 2 2 3 10" xfId="16112" xr:uid="{E7CBFADD-66E0-4E63-ADCA-1B49B6803A5C}"/>
    <cellStyle name="Comma 2 2 3 10 2" xfId="44072" xr:uid="{C6E63860-0A1B-4269-8300-DAE4237AE250}"/>
    <cellStyle name="Comma 2 2 3 11" xfId="29802" xr:uid="{B478C91B-1020-404B-ABB4-A77E92CE7DF2}"/>
    <cellStyle name="Comma 2 2 3 12" xfId="44681" xr:uid="{F2AE87D3-BAD3-4F81-8DB2-500660F5B828}"/>
    <cellStyle name="Comma 2 2 3 13" xfId="9265" xr:uid="{90086E95-D453-4154-B6C1-016F29805121}"/>
    <cellStyle name="Comma 2 2 3 2" xfId="6232" xr:uid="{4FBDC54B-CA7F-44B3-A1AB-E786C0DAF385}"/>
    <cellStyle name="Comma 2 2 3 2 10" xfId="44682" xr:uid="{B0B6D424-1647-475C-8802-34263264C606}"/>
    <cellStyle name="Comma 2 2 3 2 11" xfId="9266" xr:uid="{24132146-84ED-4E26-B0A3-07959664C999}"/>
    <cellStyle name="Comma 2 2 3 2 2" xfId="7137" xr:uid="{7647AC30-C860-48DA-B962-616CC5339A08}"/>
    <cellStyle name="Comma 2 2 3 2 2 2" xfId="9268" xr:uid="{4D547454-528B-4D1D-954F-337103054147}"/>
    <cellStyle name="Comma 2 2 3 2 2 2 2" xfId="10981" xr:uid="{B35D4E4B-0529-4225-AB0B-45781120034B}"/>
    <cellStyle name="Comma 2 2 3 2 2 2 2 2" xfId="14403" xr:uid="{D1A7BEBC-04DB-4A3A-9448-91F08009DA63}"/>
    <cellStyle name="Comma 2 2 3 2 2 2 2 2 2" xfId="28093" xr:uid="{4412CA0C-D460-47CE-B925-FD45717A528E}"/>
    <cellStyle name="Comma 2 2 3 2 2 2 2 2 2 2" xfId="41785" xr:uid="{B984CD7B-8FAD-4616-806E-915ACB8BB57C}"/>
    <cellStyle name="Comma 2 2 3 2 2 2 2 2 2 3" xfId="56664" xr:uid="{13576F4E-50A4-4513-81F1-114D41F1CB78}"/>
    <cellStyle name="Comma 2 2 3 2 2 2 2 2 3" xfId="21249" xr:uid="{D3068A62-D257-42EF-91C3-0D606C124F2E}"/>
    <cellStyle name="Comma 2 2 3 2 2 2 2 2 4" xfId="34939" xr:uid="{7E37B384-F2AB-42F7-BFF8-22AEB660995F}"/>
    <cellStyle name="Comma 2 2 3 2 2 2 2 2 5" xfId="49818" xr:uid="{DF6C04C6-3875-4556-9EEF-2D88BD6EE1BC}"/>
    <cellStyle name="Comma 2 2 3 2 2 2 2 3" xfId="24671" xr:uid="{F92C8C6A-5916-401D-88CC-D216751EC66C}"/>
    <cellStyle name="Comma 2 2 3 2 2 2 2 3 2" xfId="38363" xr:uid="{C3AA0D1A-4A87-46D9-BAB3-B8B8A1D428B3}"/>
    <cellStyle name="Comma 2 2 3 2 2 2 2 3 3" xfId="53242" xr:uid="{C66CF35C-CF60-4043-B6F2-B5082B4B907D}"/>
    <cellStyle name="Comma 2 2 3 2 2 2 2 4" xfId="17827" xr:uid="{2EF35AFA-10F5-46B0-9193-4C9C87468D0C}"/>
    <cellStyle name="Comma 2 2 3 2 2 2 2 5" xfId="31517" xr:uid="{A91923B9-7E86-41C5-A985-8558F9BD37A8}"/>
    <cellStyle name="Comma 2 2 3 2 2 2 2 6" xfId="46396" xr:uid="{45C72635-C9F0-4BEA-9179-A60B6D8E6DB4}"/>
    <cellStyle name="Comma 2 2 3 2 2 2 3" xfId="12691" xr:uid="{1591FD6C-3FD4-4225-8E51-6F4F43E51691}"/>
    <cellStyle name="Comma 2 2 3 2 2 2 3 2" xfId="26381" xr:uid="{021020BF-2BE8-4324-B097-DFF50BDBCDC8}"/>
    <cellStyle name="Comma 2 2 3 2 2 2 3 2 2" xfId="40073" xr:uid="{D01EAA97-9B43-430B-B791-B54C0C6A757C}"/>
    <cellStyle name="Comma 2 2 3 2 2 2 3 2 3" xfId="54952" xr:uid="{713EDA35-D6A2-4C05-9DF0-E6F4F45BBEE0}"/>
    <cellStyle name="Comma 2 2 3 2 2 2 3 3" xfId="19537" xr:uid="{9890F70A-6791-4EAC-87F0-6AF3456968E6}"/>
    <cellStyle name="Comma 2 2 3 2 2 2 3 4" xfId="33227" xr:uid="{B9118AF1-66C1-41E2-BD60-5E4E0C33632A}"/>
    <cellStyle name="Comma 2 2 3 2 2 2 3 5" xfId="48106" xr:uid="{E5D6F0C4-3CCC-421E-BF6C-5D0A6E39CC11}"/>
    <cellStyle name="Comma 2 2 3 2 2 2 4" xfId="22959" xr:uid="{CAC21459-CC9C-4A82-B321-19EF26057B17}"/>
    <cellStyle name="Comma 2 2 3 2 2 2 4 2" xfId="36651" xr:uid="{0F2B64B3-6C6E-4812-AD84-3ED15F93CC93}"/>
    <cellStyle name="Comma 2 2 3 2 2 2 4 3" xfId="51530" xr:uid="{C4F2DB97-2CDD-4579-AA40-A3748672DD00}"/>
    <cellStyle name="Comma 2 2 3 2 2 2 5" xfId="16115" xr:uid="{012E8877-D2DE-4D34-84F2-5CB7EBAC8F03}"/>
    <cellStyle name="Comma 2 2 3 2 2 2 6" xfId="29805" xr:uid="{B05099C4-E583-4E15-B65B-32EC87BDC1FE}"/>
    <cellStyle name="Comma 2 2 3 2 2 2 7" xfId="44684" xr:uid="{D73BBCFC-F8F8-4E3B-8747-48559BC0C5B9}"/>
    <cellStyle name="Comma 2 2 3 2 2 3" xfId="10980" xr:uid="{B273CBDC-8C71-466F-972A-532E96682D94}"/>
    <cellStyle name="Comma 2 2 3 2 2 3 2" xfId="14402" xr:uid="{B5AAAC9C-9E34-4B54-A74C-5DBF08974863}"/>
    <cellStyle name="Comma 2 2 3 2 2 3 2 2" xfId="28092" xr:uid="{3C4C6E87-9E83-4AFB-8F4A-41C16BA47A0C}"/>
    <cellStyle name="Comma 2 2 3 2 2 3 2 2 2" xfId="41784" xr:uid="{9C9797AC-14F1-4DAB-B47F-18C572D25437}"/>
    <cellStyle name="Comma 2 2 3 2 2 3 2 2 3" xfId="56663" xr:uid="{7EC91AF7-1CDE-4DF5-A7C4-8BB7E698DB62}"/>
    <cellStyle name="Comma 2 2 3 2 2 3 2 3" xfId="21248" xr:uid="{BA30108A-27A1-45E6-BC39-D806A2E7F46F}"/>
    <cellStyle name="Comma 2 2 3 2 2 3 2 4" xfId="34938" xr:uid="{594D29D8-AC33-42C3-9914-599B73C93D6E}"/>
    <cellStyle name="Comma 2 2 3 2 2 3 2 5" xfId="49817" xr:uid="{A7BA17D2-65B5-4DB0-8903-2C43DE98F61F}"/>
    <cellStyle name="Comma 2 2 3 2 2 3 3" xfId="24670" xr:uid="{6713170D-0B68-4410-AF81-2E105A3199A6}"/>
    <cellStyle name="Comma 2 2 3 2 2 3 3 2" xfId="38362" xr:uid="{8D1BA056-1BC4-4668-8D91-0B60BE5EB83A}"/>
    <cellStyle name="Comma 2 2 3 2 2 3 3 3" xfId="53241" xr:uid="{D9F2387B-9C77-4706-8018-AAE936076FB6}"/>
    <cellStyle name="Comma 2 2 3 2 2 3 4" xfId="17826" xr:uid="{8D72C74B-50E5-4A47-A649-F82D3471B7C4}"/>
    <cellStyle name="Comma 2 2 3 2 2 3 5" xfId="31516" xr:uid="{B2729AC6-5A71-4A53-AD43-311F7221C6B8}"/>
    <cellStyle name="Comma 2 2 3 2 2 3 6" xfId="46395" xr:uid="{7D3D4F8E-DF78-41D8-9F0E-837502697CB7}"/>
    <cellStyle name="Comma 2 2 3 2 2 4" xfId="12690" xr:uid="{4A285FE8-167A-4AA0-B493-D19968E1B31A}"/>
    <cellStyle name="Comma 2 2 3 2 2 4 2" xfId="26380" xr:uid="{16018F67-DE8B-471A-8C1F-1208FF7BDC07}"/>
    <cellStyle name="Comma 2 2 3 2 2 4 2 2" xfId="40072" xr:uid="{FF14D49A-21EC-4686-96A1-039B8096A997}"/>
    <cellStyle name="Comma 2 2 3 2 2 4 2 3" xfId="54951" xr:uid="{A96BFF86-D48C-4021-ABAD-9DC255CBB187}"/>
    <cellStyle name="Comma 2 2 3 2 2 4 3" xfId="19536" xr:uid="{E2601EE9-B7E1-446B-B2AA-BD498A41D859}"/>
    <cellStyle name="Comma 2 2 3 2 2 4 4" xfId="33226" xr:uid="{41A61E3E-8FB7-42B3-9E34-0871EC2E6832}"/>
    <cellStyle name="Comma 2 2 3 2 2 4 5" xfId="48105" xr:uid="{8722F325-97DA-4B24-9780-F05C1A1FD4C8}"/>
    <cellStyle name="Comma 2 2 3 2 2 5" xfId="22958" xr:uid="{FA665B8B-7C27-421A-BF17-75FCA501326F}"/>
    <cellStyle name="Comma 2 2 3 2 2 5 2" xfId="36650" xr:uid="{A862B53F-329B-4D20-BB72-CAFDD6EA67B2}"/>
    <cellStyle name="Comma 2 2 3 2 2 5 3" xfId="51529" xr:uid="{8CB23FFE-9FB3-4292-A35D-AE52A8402669}"/>
    <cellStyle name="Comma 2 2 3 2 2 6" xfId="16114" xr:uid="{B9C3A6D8-6219-451F-8EC4-BA11E0F6FEBF}"/>
    <cellStyle name="Comma 2 2 3 2 2 7" xfId="29804" xr:uid="{65FDB099-DCF4-4DD4-AF8E-124AF64E1F8C}"/>
    <cellStyle name="Comma 2 2 3 2 2 8" xfId="44683" xr:uid="{657370C8-E0A0-4875-9562-9BB1CF6030E2}"/>
    <cellStyle name="Comma 2 2 3 2 2 9" xfId="9267" xr:uid="{755CCBF7-AE0C-450B-9EFB-2BF35D41D93F}"/>
    <cellStyle name="Comma 2 2 3 2 3" xfId="7310" xr:uid="{EA401E54-AFAD-439A-93F6-B9AF1953F30C}"/>
    <cellStyle name="Comma 2 2 3 2 3 2" xfId="10982" xr:uid="{24FE85FF-9EA2-4FF3-B87F-77DE987E959D}"/>
    <cellStyle name="Comma 2 2 3 2 3 2 2" xfId="14404" xr:uid="{86F8B85E-2A9E-454A-8F08-C4DBEC165430}"/>
    <cellStyle name="Comma 2 2 3 2 3 2 2 2" xfId="28094" xr:uid="{7721FE39-4481-4469-BB82-65420871D4B5}"/>
    <cellStyle name="Comma 2 2 3 2 3 2 2 2 2" xfId="41786" xr:uid="{6709D12F-20FF-4A1E-B935-24F4DCE356E2}"/>
    <cellStyle name="Comma 2 2 3 2 3 2 2 2 3" xfId="56665" xr:uid="{126D9031-2333-4D16-98D0-1EC3BD217B45}"/>
    <cellStyle name="Comma 2 2 3 2 3 2 2 3" xfId="21250" xr:uid="{15DF8388-BA5B-4CB4-B669-E561E8BAAF6A}"/>
    <cellStyle name="Comma 2 2 3 2 3 2 2 4" xfId="34940" xr:uid="{1F964DB4-6FE7-42FC-BB89-142DE11753A8}"/>
    <cellStyle name="Comma 2 2 3 2 3 2 2 5" xfId="49819" xr:uid="{08F0400F-8026-4EAE-993A-70992F976D7F}"/>
    <cellStyle name="Comma 2 2 3 2 3 2 3" xfId="24672" xr:uid="{7F914309-52A5-4767-9681-D1299A760F47}"/>
    <cellStyle name="Comma 2 2 3 2 3 2 3 2" xfId="38364" xr:uid="{C120AECA-69A5-4F28-9252-A1322D2EDB32}"/>
    <cellStyle name="Comma 2 2 3 2 3 2 3 3" xfId="53243" xr:uid="{4AD2C3A8-B454-43E3-9DD6-31D9B34F3B26}"/>
    <cellStyle name="Comma 2 2 3 2 3 2 4" xfId="17828" xr:uid="{58467C45-851C-4C2F-B09E-4268344D5E7D}"/>
    <cellStyle name="Comma 2 2 3 2 3 2 5" xfId="31518" xr:uid="{50E12FFA-BC2A-42F5-B7CE-464E092DF286}"/>
    <cellStyle name="Comma 2 2 3 2 3 2 6" xfId="46397" xr:uid="{4FB093F0-FDD0-4B0A-9C00-DE2B6449B85A}"/>
    <cellStyle name="Comma 2 2 3 2 3 3" xfId="12692" xr:uid="{FC2CF9A2-C71B-494B-B23E-0A3F560237D5}"/>
    <cellStyle name="Comma 2 2 3 2 3 3 2" xfId="26382" xr:uid="{64DEB3EA-5515-45A1-B2ED-131EEBA5DF98}"/>
    <cellStyle name="Comma 2 2 3 2 3 3 2 2" xfId="40074" xr:uid="{D7C08DA3-5247-4246-B111-37740558482F}"/>
    <cellStyle name="Comma 2 2 3 2 3 3 2 3" xfId="54953" xr:uid="{326812FF-7D72-43E9-A3E7-D6311A991301}"/>
    <cellStyle name="Comma 2 2 3 2 3 3 3" xfId="19538" xr:uid="{1E76F3DC-A5AF-4856-82A6-C10B9C4F0F38}"/>
    <cellStyle name="Comma 2 2 3 2 3 3 4" xfId="33228" xr:uid="{07203A72-8F03-4EAE-A63F-7EF8620F94BC}"/>
    <cellStyle name="Comma 2 2 3 2 3 3 5" xfId="48107" xr:uid="{C8CE1E13-2B6A-4FB1-A2C6-A0B2361D9459}"/>
    <cellStyle name="Comma 2 2 3 2 3 4" xfId="22960" xr:uid="{2804D3E1-C04B-492D-A294-05384A850B0F}"/>
    <cellStyle name="Comma 2 2 3 2 3 4 2" xfId="36652" xr:uid="{069D231A-82A0-44B8-86F3-BFCB15FBEBB9}"/>
    <cellStyle name="Comma 2 2 3 2 3 4 3" xfId="51531" xr:uid="{FA762F61-1DD7-4CE1-BD9D-6B7FC502035D}"/>
    <cellStyle name="Comma 2 2 3 2 3 5" xfId="16116" xr:uid="{1C36DC67-ED50-4408-9924-10DA8E4999FB}"/>
    <cellStyle name="Comma 2 2 3 2 3 6" xfId="29806" xr:uid="{74D2DD98-0D11-4CA5-BA6B-63184379C386}"/>
    <cellStyle name="Comma 2 2 3 2 3 7" xfId="44685" xr:uid="{E6F4CB0F-0D57-4CC1-8EBD-8C860920DE67}"/>
    <cellStyle name="Comma 2 2 3 2 3 8" xfId="9269" xr:uid="{85AA0137-FC37-4A45-8874-ED203031586A}"/>
    <cellStyle name="Comma 2 2 3 2 4" xfId="9270" xr:uid="{CACFE28F-9D73-4F2F-B01D-C4843ECB15FB}"/>
    <cellStyle name="Comma 2 2 3 2 4 2" xfId="10983" xr:uid="{E6EE6269-8545-4118-B0D6-EAB36AC14BC8}"/>
    <cellStyle name="Comma 2 2 3 2 4 2 2" xfId="14405" xr:uid="{2A92A5CA-22B1-46F8-9476-3BD0C90FDC49}"/>
    <cellStyle name="Comma 2 2 3 2 4 2 2 2" xfId="28095" xr:uid="{17BE03D5-B5CC-461F-858F-2180D31E2156}"/>
    <cellStyle name="Comma 2 2 3 2 4 2 2 2 2" xfId="41787" xr:uid="{C2CE2CF7-5281-4067-824E-B197FE4C81AC}"/>
    <cellStyle name="Comma 2 2 3 2 4 2 2 2 3" xfId="56666" xr:uid="{0945874D-9623-4F6D-9574-25D55AF0F619}"/>
    <cellStyle name="Comma 2 2 3 2 4 2 2 3" xfId="21251" xr:uid="{3354BDD1-7962-4FC4-876D-1A5A3851F6C0}"/>
    <cellStyle name="Comma 2 2 3 2 4 2 2 4" xfId="34941" xr:uid="{6BABCE54-B14D-47C5-A2E0-E0F591BACFF6}"/>
    <cellStyle name="Comma 2 2 3 2 4 2 2 5" xfId="49820" xr:uid="{1D81ABAB-06B0-451B-A19F-9BE21100A726}"/>
    <cellStyle name="Comma 2 2 3 2 4 2 3" xfId="24673" xr:uid="{F134304C-535B-4B3E-A99F-BADD69F7B2F6}"/>
    <cellStyle name="Comma 2 2 3 2 4 2 3 2" xfId="38365" xr:uid="{85BF52ED-588E-47C4-A2CB-1A9983AB4EC8}"/>
    <cellStyle name="Comma 2 2 3 2 4 2 3 3" xfId="53244" xr:uid="{4D805583-6149-48BB-B882-7450479952C9}"/>
    <cellStyle name="Comma 2 2 3 2 4 2 4" xfId="17829" xr:uid="{923F785B-2BC4-4AFD-AC2C-629D7E3999DC}"/>
    <cellStyle name="Comma 2 2 3 2 4 2 5" xfId="31519" xr:uid="{8D5D78B5-68B2-4F31-9A3E-889DF3B65E2B}"/>
    <cellStyle name="Comma 2 2 3 2 4 2 6" xfId="46398" xr:uid="{3AA1A378-BD1F-4692-A183-D8D7CCC6C843}"/>
    <cellStyle name="Comma 2 2 3 2 4 3" xfId="12693" xr:uid="{243DD837-8448-4C3A-9848-133B51DF921F}"/>
    <cellStyle name="Comma 2 2 3 2 4 3 2" xfId="26383" xr:uid="{538AAD5D-3E31-49A0-9BAB-0B0F8ECA13F4}"/>
    <cellStyle name="Comma 2 2 3 2 4 3 2 2" xfId="40075" xr:uid="{D4571576-B931-4190-B1B4-E3872EB7954D}"/>
    <cellStyle name="Comma 2 2 3 2 4 3 2 3" xfId="54954" xr:uid="{AA4B46E6-9C82-473E-8DA1-A5825FF37477}"/>
    <cellStyle name="Comma 2 2 3 2 4 3 3" xfId="19539" xr:uid="{2898DAED-0219-45C1-A59E-ED69DD305C13}"/>
    <cellStyle name="Comma 2 2 3 2 4 3 4" xfId="33229" xr:uid="{48732AD6-F367-4B4B-B265-A25AB38144AC}"/>
    <cellStyle name="Comma 2 2 3 2 4 3 5" xfId="48108" xr:uid="{CDBA5AAF-2CE9-49EC-880A-E9501F95EA9A}"/>
    <cellStyle name="Comma 2 2 3 2 4 4" xfId="22961" xr:uid="{178CCAAA-5002-4672-9995-4BB96CD794BD}"/>
    <cellStyle name="Comma 2 2 3 2 4 4 2" xfId="36653" xr:uid="{4060C291-089B-4FEE-AED0-A4467CCE95CE}"/>
    <cellStyle name="Comma 2 2 3 2 4 4 3" xfId="51532" xr:uid="{5EACB4BE-BF1E-4E36-87AE-0030A07F871A}"/>
    <cellStyle name="Comma 2 2 3 2 4 5" xfId="16117" xr:uid="{94C890C7-5C59-4F64-9807-B79B65CD3790}"/>
    <cellStyle name="Comma 2 2 3 2 4 6" xfId="29807" xr:uid="{29209DCD-1243-4B5A-AFC5-1952781B2BA0}"/>
    <cellStyle name="Comma 2 2 3 2 4 7" xfId="44686" xr:uid="{06C35601-D1E3-4427-9DEC-36EBAACB2FBC}"/>
    <cellStyle name="Comma 2 2 3 2 5" xfId="10979" xr:uid="{B1D76206-1849-4A67-B2D6-77AF111A8151}"/>
    <cellStyle name="Comma 2 2 3 2 5 2" xfId="14401" xr:uid="{4FF3DD2D-9B57-4FA5-BF2D-758985C852E8}"/>
    <cellStyle name="Comma 2 2 3 2 5 2 2" xfId="28091" xr:uid="{9D5182C3-D644-4DE0-81D6-A7436FEDFD33}"/>
    <cellStyle name="Comma 2 2 3 2 5 2 2 2" xfId="41783" xr:uid="{B2514753-EF96-415F-AD03-642922BD6609}"/>
    <cellStyle name="Comma 2 2 3 2 5 2 2 3" xfId="56662" xr:uid="{B9ECF662-526D-493A-9FBA-1A693F6E3515}"/>
    <cellStyle name="Comma 2 2 3 2 5 2 3" xfId="21247" xr:uid="{009DA142-9780-4BA3-859B-749280AA0070}"/>
    <cellStyle name="Comma 2 2 3 2 5 2 4" xfId="34937" xr:uid="{DEF1E270-65CF-4919-AE5E-B37B125DFBE9}"/>
    <cellStyle name="Comma 2 2 3 2 5 2 5" xfId="49816" xr:uid="{3101E81F-EA95-463E-A044-4B45F2D25022}"/>
    <cellStyle name="Comma 2 2 3 2 5 3" xfId="24669" xr:uid="{5AB7E4DA-3344-410B-92C1-1D4B7667BEEF}"/>
    <cellStyle name="Comma 2 2 3 2 5 3 2" xfId="38361" xr:uid="{D19EE49A-186A-4E01-853D-9624C947CBB6}"/>
    <cellStyle name="Comma 2 2 3 2 5 3 3" xfId="53240" xr:uid="{FFCA1E0C-1954-4212-A1BE-CF9B1BE7FD6A}"/>
    <cellStyle name="Comma 2 2 3 2 5 4" xfId="17825" xr:uid="{0D43F271-6AE8-47D0-9C57-E9893B72C62B}"/>
    <cellStyle name="Comma 2 2 3 2 5 5" xfId="31515" xr:uid="{3D22ECA0-2426-486A-9855-CADFE38BD2A4}"/>
    <cellStyle name="Comma 2 2 3 2 5 6" xfId="46394" xr:uid="{6559AC7A-CA68-4DE0-B65F-C350F6772C66}"/>
    <cellStyle name="Comma 2 2 3 2 6" xfId="12689" xr:uid="{5631AE70-EB0B-4CDD-B8F3-30D0740A90E5}"/>
    <cellStyle name="Comma 2 2 3 2 6 2" xfId="26379" xr:uid="{E6696EA4-CD69-4150-9E4C-48ABA31237E1}"/>
    <cellStyle name="Comma 2 2 3 2 6 2 2" xfId="40071" xr:uid="{D90DEB8B-B871-460B-A56E-433863E4AF8C}"/>
    <cellStyle name="Comma 2 2 3 2 6 2 3" xfId="54950" xr:uid="{2ADE3D31-45D7-47F3-9188-869F36003F95}"/>
    <cellStyle name="Comma 2 2 3 2 6 3" xfId="19535" xr:uid="{B259F672-09E6-4932-999C-F9181675A62F}"/>
    <cellStyle name="Comma 2 2 3 2 6 4" xfId="33225" xr:uid="{7F754344-B5CF-4B58-9AF2-025A7AAB1294}"/>
    <cellStyle name="Comma 2 2 3 2 6 5" xfId="48104" xr:uid="{ECEBB793-8A16-48D3-ACE6-83E256F34F43}"/>
    <cellStyle name="Comma 2 2 3 2 7" xfId="22957" xr:uid="{E772F86B-5808-46D6-9C7A-BCD15443F3D6}"/>
    <cellStyle name="Comma 2 2 3 2 7 2" xfId="36649" xr:uid="{4CA6B19B-4FB2-4F3F-BB3C-F064B91BA62A}"/>
    <cellStyle name="Comma 2 2 3 2 7 3" xfId="51528" xr:uid="{5EC71BE5-95D9-42A6-B47E-9BCB66075970}"/>
    <cellStyle name="Comma 2 2 3 2 8" xfId="16113" xr:uid="{175D799D-B8B8-40D4-BB1D-B0124A6FEA32}"/>
    <cellStyle name="Comma 2 2 3 2 9" xfId="29803" xr:uid="{E217DB67-F6AD-4255-8394-15021A945452}"/>
    <cellStyle name="Comma 2 2 3 3" xfId="6205" xr:uid="{FF65BF4D-3668-418E-8F7A-D32E6DFCE0B8}"/>
    <cellStyle name="Comma 2 2 3 3 10" xfId="44687" xr:uid="{11BC2DF5-2846-42AC-A123-B42A1046D0A6}"/>
    <cellStyle name="Comma 2 2 3 3 11" xfId="9271" xr:uid="{78BD1B03-1E9E-431C-AED1-FE3FB2E3FB72}"/>
    <cellStyle name="Comma 2 2 3 3 2" xfId="9272" xr:uid="{28F69208-B76B-4C46-AFF1-462BD3AC8867}"/>
    <cellStyle name="Comma 2 2 3 3 2 2" xfId="9273" xr:uid="{C09DAD51-EAB3-44A0-831E-08715C391BBC}"/>
    <cellStyle name="Comma 2 2 3 3 2 2 2" xfId="10986" xr:uid="{C6B822AA-55F7-44B6-AC4A-CF2E6C276C56}"/>
    <cellStyle name="Comma 2 2 3 3 2 2 2 2" xfId="14408" xr:uid="{FB69C4EC-2D60-434B-BC22-ED2159DA9482}"/>
    <cellStyle name="Comma 2 2 3 3 2 2 2 2 2" xfId="28098" xr:uid="{E72AC707-402D-4C00-BF1E-30F65FDB4C06}"/>
    <cellStyle name="Comma 2 2 3 3 2 2 2 2 2 2" xfId="41790" xr:uid="{4A8CB8F3-067C-4983-81AA-9DB5AE2F1C41}"/>
    <cellStyle name="Comma 2 2 3 3 2 2 2 2 2 3" xfId="56669" xr:uid="{30B6D2AF-B0C6-453C-B862-10F6BB0E392A}"/>
    <cellStyle name="Comma 2 2 3 3 2 2 2 2 3" xfId="21254" xr:uid="{CFBC6633-844B-4864-B8B3-C53E1EB0A322}"/>
    <cellStyle name="Comma 2 2 3 3 2 2 2 2 4" xfId="34944" xr:uid="{7D4DD22B-7FD0-45F5-9D85-7DE16E0D2BEF}"/>
    <cellStyle name="Comma 2 2 3 3 2 2 2 2 5" xfId="49823" xr:uid="{F13CB060-8856-4D09-95AC-5EC27E853ACC}"/>
    <cellStyle name="Comma 2 2 3 3 2 2 2 3" xfId="24676" xr:uid="{F7D1F4A6-D466-4626-B8B1-0A7DD4ABF411}"/>
    <cellStyle name="Comma 2 2 3 3 2 2 2 3 2" xfId="38368" xr:uid="{5A6B4B25-3FAB-451F-B635-CC702B77D182}"/>
    <cellStyle name="Comma 2 2 3 3 2 2 2 3 3" xfId="53247" xr:uid="{DF491200-519A-4F1C-B2E8-77C9784FAECF}"/>
    <cellStyle name="Comma 2 2 3 3 2 2 2 4" xfId="17832" xr:uid="{4605091F-F818-470F-9FB0-4D2A8825842F}"/>
    <cellStyle name="Comma 2 2 3 3 2 2 2 5" xfId="31522" xr:uid="{E3096A1A-90F0-40B2-B936-7BFD11909510}"/>
    <cellStyle name="Comma 2 2 3 3 2 2 2 6" xfId="46401" xr:uid="{02DA1AFF-E540-4CB9-BE70-F26ECC96389D}"/>
    <cellStyle name="Comma 2 2 3 3 2 2 3" xfId="12696" xr:uid="{0496B20F-6CD4-4F43-8617-228777C9E315}"/>
    <cellStyle name="Comma 2 2 3 3 2 2 3 2" xfId="26386" xr:uid="{6C16D56B-C1A6-4FCA-81B6-40409B383D59}"/>
    <cellStyle name="Comma 2 2 3 3 2 2 3 2 2" xfId="40078" xr:uid="{F7BE7C10-8F09-4FB0-A80D-A02891B7A4EA}"/>
    <cellStyle name="Comma 2 2 3 3 2 2 3 2 3" xfId="54957" xr:uid="{548CEFAC-65C6-4C22-BCB5-E56C075D9C1B}"/>
    <cellStyle name="Comma 2 2 3 3 2 2 3 3" xfId="19542" xr:uid="{4F87FF7D-6F88-48FE-A8CB-E0656B159411}"/>
    <cellStyle name="Comma 2 2 3 3 2 2 3 4" xfId="33232" xr:uid="{AE766804-FF22-4195-A9BC-FFBC6767FDED}"/>
    <cellStyle name="Comma 2 2 3 3 2 2 3 5" xfId="48111" xr:uid="{6E743B1C-80EB-4F85-BAC8-A11C12B7BC81}"/>
    <cellStyle name="Comma 2 2 3 3 2 2 4" xfId="22964" xr:uid="{4EF25882-3166-4F25-822E-64BB12E4B9BD}"/>
    <cellStyle name="Comma 2 2 3 3 2 2 4 2" xfId="36656" xr:uid="{A10B8D2E-6222-4C7F-8AE2-C350A3F91418}"/>
    <cellStyle name="Comma 2 2 3 3 2 2 4 3" xfId="51535" xr:uid="{3BB698B4-3790-4D55-B571-89484D778B6E}"/>
    <cellStyle name="Comma 2 2 3 3 2 2 5" xfId="16120" xr:uid="{78725C6A-5B01-491A-88DE-CAD5ED9CF86C}"/>
    <cellStyle name="Comma 2 2 3 3 2 2 6" xfId="29810" xr:uid="{5509EB32-34A4-43CA-9AA8-DEBB4AD52227}"/>
    <cellStyle name="Comma 2 2 3 3 2 2 7" xfId="44689" xr:uid="{B48F589F-9915-4C94-BBDE-FD1A4F8B4661}"/>
    <cellStyle name="Comma 2 2 3 3 2 3" xfId="10985" xr:uid="{ED7AFDA8-62FC-4D41-AAEA-BC15A8863233}"/>
    <cellStyle name="Comma 2 2 3 3 2 3 2" xfId="14407" xr:uid="{5F7E05EC-D395-407A-B266-3D4ABB193A2A}"/>
    <cellStyle name="Comma 2 2 3 3 2 3 2 2" xfId="28097" xr:uid="{9C97F7F5-2352-482F-9592-6DF217BD9038}"/>
    <cellStyle name="Comma 2 2 3 3 2 3 2 2 2" xfId="41789" xr:uid="{1D2ECCB1-E935-4B4B-810A-84FFA9EC0CCD}"/>
    <cellStyle name="Comma 2 2 3 3 2 3 2 2 3" xfId="56668" xr:uid="{A693B018-4832-43E5-B698-2BCB7068B127}"/>
    <cellStyle name="Comma 2 2 3 3 2 3 2 3" xfId="21253" xr:uid="{F1300743-AA30-4F4A-8CF4-F573EA14836B}"/>
    <cellStyle name="Comma 2 2 3 3 2 3 2 4" xfId="34943" xr:uid="{981F535B-DB4B-448F-98F8-D3EB42DC769C}"/>
    <cellStyle name="Comma 2 2 3 3 2 3 2 5" xfId="49822" xr:uid="{43487F6F-A49B-41B3-98CF-51D25ADA814A}"/>
    <cellStyle name="Comma 2 2 3 3 2 3 3" xfId="24675" xr:uid="{DE7B2CB7-A3C7-4865-933F-320FF0B186AA}"/>
    <cellStyle name="Comma 2 2 3 3 2 3 3 2" xfId="38367" xr:uid="{A07ED21E-9651-43CC-9278-47FC6934F5B4}"/>
    <cellStyle name="Comma 2 2 3 3 2 3 3 3" xfId="53246" xr:uid="{18E44EDC-EA63-486B-9B15-4FBC4DA1D3AD}"/>
    <cellStyle name="Comma 2 2 3 3 2 3 4" xfId="17831" xr:uid="{8A135A15-4611-48A2-9BDF-BEA1AD91C2E5}"/>
    <cellStyle name="Comma 2 2 3 3 2 3 5" xfId="31521" xr:uid="{9A455999-CC3F-4482-9755-135648A75857}"/>
    <cellStyle name="Comma 2 2 3 3 2 3 6" xfId="46400" xr:uid="{84D16B61-33AE-4424-94D3-72A886560A93}"/>
    <cellStyle name="Comma 2 2 3 3 2 4" xfId="12695" xr:uid="{1E5AE28E-7608-4B1A-9679-FDDB67232628}"/>
    <cellStyle name="Comma 2 2 3 3 2 4 2" xfId="26385" xr:uid="{C4823131-747E-4E6F-80D6-77D3972E70E9}"/>
    <cellStyle name="Comma 2 2 3 3 2 4 2 2" xfId="40077" xr:uid="{6CE54789-5C05-4F20-A893-CEBC50CA2031}"/>
    <cellStyle name="Comma 2 2 3 3 2 4 2 3" xfId="54956" xr:uid="{BF47693B-57D0-48F5-97D0-DDA9EEB0ACDA}"/>
    <cellStyle name="Comma 2 2 3 3 2 4 3" xfId="19541" xr:uid="{18B8AE5F-1EB2-42D8-91C7-3674EA2FF5B2}"/>
    <cellStyle name="Comma 2 2 3 3 2 4 4" xfId="33231" xr:uid="{CF261B33-B5F8-4563-A6C0-378C73087AAF}"/>
    <cellStyle name="Comma 2 2 3 3 2 4 5" xfId="48110" xr:uid="{DA3B7FEC-782E-4ADD-BD10-1EF5689CD6C3}"/>
    <cellStyle name="Comma 2 2 3 3 2 5" xfId="22963" xr:uid="{70A0BA56-30D7-40CC-B85D-D89BBD05A658}"/>
    <cellStyle name="Comma 2 2 3 3 2 5 2" xfId="36655" xr:uid="{DF0DBCA3-5C7A-478E-BAD5-86F8A68FD5FF}"/>
    <cellStyle name="Comma 2 2 3 3 2 5 3" xfId="51534" xr:uid="{9E818808-67A7-4C72-BD28-15FCBA6B604F}"/>
    <cellStyle name="Comma 2 2 3 3 2 6" xfId="16119" xr:uid="{6E8548BB-CAC7-4B1B-A58C-40DA83A55109}"/>
    <cellStyle name="Comma 2 2 3 3 2 7" xfId="29809" xr:uid="{1F5F3F13-50B3-42B7-863C-281D7AF7BD2A}"/>
    <cellStyle name="Comma 2 2 3 3 2 8" xfId="44688" xr:uid="{F462CE86-40DC-4224-99D6-AF4392CEE251}"/>
    <cellStyle name="Comma 2 2 3 3 3" xfId="9274" xr:uid="{EED4C4C9-8431-4674-96D9-7CF4C4E0E914}"/>
    <cellStyle name="Comma 2 2 3 3 3 2" xfId="10987" xr:uid="{F284CDDB-8DA7-4052-8C75-8D154F4C0A79}"/>
    <cellStyle name="Comma 2 2 3 3 3 2 2" xfId="14409" xr:uid="{44258CAC-F2BC-42A2-8199-7CA555842ACD}"/>
    <cellStyle name="Comma 2 2 3 3 3 2 2 2" xfId="28099" xr:uid="{18FEC176-9D7A-4F5A-9FEF-A5CE9A9C0BE1}"/>
    <cellStyle name="Comma 2 2 3 3 3 2 2 2 2" xfId="41791" xr:uid="{8A87ABBC-1C58-4C3F-8333-1A025CA7D2CC}"/>
    <cellStyle name="Comma 2 2 3 3 3 2 2 2 3" xfId="56670" xr:uid="{8E6B56AD-27FD-4F15-9DA5-0B8A1D1DFFF9}"/>
    <cellStyle name="Comma 2 2 3 3 3 2 2 3" xfId="21255" xr:uid="{972A5BA0-CE35-40FF-A219-C25508B4A3AF}"/>
    <cellStyle name="Comma 2 2 3 3 3 2 2 4" xfId="34945" xr:uid="{B44DEF60-9C8F-46FD-AEA4-768ECA72E226}"/>
    <cellStyle name="Comma 2 2 3 3 3 2 2 5" xfId="49824" xr:uid="{204B951A-01B6-47E2-896C-57BCC0774F61}"/>
    <cellStyle name="Comma 2 2 3 3 3 2 3" xfId="24677" xr:uid="{662980DD-2C0E-4E2F-8D69-AA9324BADDBD}"/>
    <cellStyle name="Comma 2 2 3 3 3 2 3 2" xfId="38369" xr:uid="{CFDCD64D-B652-4A56-AE4B-7714CCAA6DF5}"/>
    <cellStyle name="Comma 2 2 3 3 3 2 3 3" xfId="53248" xr:uid="{239B6F5E-E8F3-4A2F-987D-5608A73A7FC1}"/>
    <cellStyle name="Comma 2 2 3 3 3 2 4" xfId="17833" xr:uid="{77F37020-6896-47B6-8EB9-48C45585CB57}"/>
    <cellStyle name="Comma 2 2 3 3 3 2 5" xfId="31523" xr:uid="{24D8D65B-97EE-486B-B408-E0253D2B9CD8}"/>
    <cellStyle name="Comma 2 2 3 3 3 2 6" xfId="46402" xr:uid="{2FDE347E-AA8A-456E-B79F-DEF32D2753A4}"/>
    <cellStyle name="Comma 2 2 3 3 3 3" xfId="12697" xr:uid="{20E32D4F-5533-433D-AAD2-C9CE8C1086A3}"/>
    <cellStyle name="Comma 2 2 3 3 3 3 2" xfId="26387" xr:uid="{3AA2E870-6AA4-4EC9-833F-CD2A7E148D71}"/>
    <cellStyle name="Comma 2 2 3 3 3 3 2 2" xfId="40079" xr:uid="{6F4E08DF-E19F-4AE9-A97E-669B858B526D}"/>
    <cellStyle name="Comma 2 2 3 3 3 3 2 3" xfId="54958" xr:uid="{281A3057-074D-4124-893E-4E6C4B984387}"/>
    <cellStyle name="Comma 2 2 3 3 3 3 3" xfId="19543" xr:uid="{6E8C8E78-C884-428D-823E-0999023768C3}"/>
    <cellStyle name="Comma 2 2 3 3 3 3 4" xfId="33233" xr:uid="{E7D50B08-0D58-4294-B738-B1ED8CAE38D4}"/>
    <cellStyle name="Comma 2 2 3 3 3 3 5" xfId="48112" xr:uid="{8EB5EA7B-DD2A-4826-8781-5A145E0CA5BF}"/>
    <cellStyle name="Comma 2 2 3 3 3 4" xfId="22965" xr:uid="{B8E9188D-5B58-4992-BAB8-00A3CD402681}"/>
    <cellStyle name="Comma 2 2 3 3 3 4 2" xfId="36657" xr:uid="{F1B57C1C-6ED6-48A5-87D0-20C901E92146}"/>
    <cellStyle name="Comma 2 2 3 3 3 4 3" xfId="51536" xr:uid="{53A29DCF-7304-4F1F-A2E3-1A9A82122905}"/>
    <cellStyle name="Comma 2 2 3 3 3 5" xfId="16121" xr:uid="{4A39A558-EF6A-4ECA-B8B9-E45A1D3DC5F7}"/>
    <cellStyle name="Comma 2 2 3 3 3 6" xfId="29811" xr:uid="{80794FBC-2A9E-4425-B556-E3D05D78A599}"/>
    <cellStyle name="Comma 2 2 3 3 3 7" xfId="44690" xr:uid="{C7336F9E-5C73-493C-8B97-19D7ED1C2CC2}"/>
    <cellStyle name="Comma 2 2 3 3 4" xfId="9275" xr:uid="{997B83DD-00C6-42D6-945E-0220009C4AC8}"/>
    <cellStyle name="Comma 2 2 3 3 4 2" xfId="10988" xr:uid="{1E195274-7797-4908-8A58-D823390CB8C6}"/>
    <cellStyle name="Comma 2 2 3 3 4 2 2" xfId="14410" xr:uid="{08CE05AB-1A6C-400C-B5FF-F9ECE685F931}"/>
    <cellStyle name="Comma 2 2 3 3 4 2 2 2" xfId="28100" xr:uid="{468798FE-9246-4F56-9C5B-56F6CC8DF86C}"/>
    <cellStyle name="Comma 2 2 3 3 4 2 2 2 2" xfId="41792" xr:uid="{6BC36951-CA02-493D-AD68-C65E35290B9D}"/>
    <cellStyle name="Comma 2 2 3 3 4 2 2 2 3" xfId="56671" xr:uid="{624F9FF0-0109-429A-93F0-49F391F89AA9}"/>
    <cellStyle name="Comma 2 2 3 3 4 2 2 3" xfId="21256" xr:uid="{DB58CCAE-761C-4DE3-A6D1-6EBB007F352C}"/>
    <cellStyle name="Comma 2 2 3 3 4 2 2 4" xfId="34946" xr:uid="{C6D4405B-2ABE-4302-A750-1B1DAE7348BB}"/>
    <cellStyle name="Comma 2 2 3 3 4 2 2 5" xfId="49825" xr:uid="{5CC976D0-F34E-4B4F-A788-E34430CBEA75}"/>
    <cellStyle name="Comma 2 2 3 3 4 2 3" xfId="24678" xr:uid="{AF7B8BD3-9348-4078-A355-B1819C4270A9}"/>
    <cellStyle name="Comma 2 2 3 3 4 2 3 2" xfId="38370" xr:uid="{FED46701-93FD-48D1-8B35-93749D1035C8}"/>
    <cellStyle name="Comma 2 2 3 3 4 2 3 3" xfId="53249" xr:uid="{C6B100A2-1E9E-4FDD-9674-1BD41F0B351E}"/>
    <cellStyle name="Comma 2 2 3 3 4 2 4" xfId="17834" xr:uid="{BB2CB18C-11F8-49AF-80E2-F4A9D4C3AB3D}"/>
    <cellStyle name="Comma 2 2 3 3 4 2 5" xfId="31524" xr:uid="{510A16C8-94EF-490F-AACB-A5E26D219BFB}"/>
    <cellStyle name="Comma 2 2 3 3 4 2 6" xfId="46403" xr:uid="{F60C2CB1-B5FB-415E-9F05-8CAE1635635F}"/>
    <cellStyle name="Comma 2 2 3 3 4 3" xfId="12698" xr:uid="{DDB2EB23-5934-442F-81CB-C5E89DC6F1D1}"/>
    <cellStyle name="Comma 2 2 3 3 4 3 2" xfId="26388" xr:uid="{4E5AEFF4-60DD-4913-B49E-0CBCF6BC142C}"/>
    <cellStyle name="Comma 2 2 3 3 4 3 2 2" xfId="40080" xr:uid="{4F36F3AB-B993-4958-A61D-C5490DCBE935}"/>
    <cellStyle name="Comma 2 2 3 3 4 3 2 3" xfId="54959" xr:uid="{4E71F2E7-D430-4CFB-B2EC-AE7ADC060D87}"/>
    <cellStyle name="Comma 2 2 3 3 4 3 3" xfId="19544" xr:uid="{9F224ED8-A72E-40FB-AA01-39C9E84E1977}"/>
    <cellStyle name="Comma 2 2 3 3 4 3 4" xfId="33234" xr:uid="{72A76C05-5D71-42DB-BCFE-92E0E203E10D}"/>
    <cellStyle name="Comma 2 2 3 3 4 3 5" xfId="48113" xr:uid="{333ADDA8-0C80-4E44-B30C-C851DCFD966D}"/>
    <cellStyle name="Comma 2 2 3 3 4 4" xfId="22966" xr:uid="{1F055EDC-2022-48FC-9878-730495FE6058}"/>
    <cellStyle name="Comma 2 2 3 3 4 4 2" xfId="36658" xr:uid="{9BC6B231-838A-4BF5-BF5C-1ECB177A8064}"/>
    <cellStyle name="Comma 2 2 3 3 4 4 3" xfId="51537" xr:uid="{4E65DB92-19B8-41CC-83E1-5F5857602FC6}"/>
    <cellStyle name="Comma 2 2 3 3 4 5" xfId="16122" xr:uid="{B390596B-C7B1-48A2-8C0B-52FBBDB36326}"/>
    <cellStyle name="Comma 2 2 3 3 4 6" xfId="29812" xr:uid="{0AF071BD-17D0-4525-A140-B38FEE5C3C10}"/>
    <cellStyle name="Comma 2 2 3 3 4 7" xfId="44691" xr:uid="{14A2FD1F-F692-4825-9445-9C588C95F310}"/>
    <cellStyle name="Comma 2 2 3 3 5" xfId="10984" xr:uid="{75F23E95-81BF-474A-956F-CD96C81F05E9}"/>
    <cellStyle name="Comma 2 2 3 3 5 2" xfId="14406" xr:uid="{11B8435B-42F9-4F41-93EC-DF4015E9EF9E}"/>
    <cellStyle name="Comma 2 2 3 3 5 2 2" xfId="28096" xr:uid="{65BEFA18-ACF1-408F-9F04-4E41D3C26AF1}"/>
    <cellStyle name="Comma 2 2 3 3 5 2 2 2" xfId="41788" xr:uid="{FA33F0DC-4F50-49BE-9B14-E5A5008EDDB1}"/>
    <cellStyle name="Comma 2 2 3 3 5 2 2 3" xfId="56667" xr:uid="{CE7E3646-775C-4843-8C06-24B8EC901844}"/>
    <cellStyle name="Comma 2 2 3 3 5 2 3" xfId="21252" xr:uid="{8F54706F-237D-4C51-8E98-B673E3F1C016}"/>
    <cellStyle name="Comma 2 2 3 3 5 2 4" xfId="34942" xr:uid="{DC3FDE4B-8838-466D-B771-E8B907474623}"/>
    <cellStyle name="Comma 2 2 3 3 5 2 5" xfId="49821" xr:uid="{29A13F87-2E70-4A05-A00C-0B7FF98063B7}"/>
    <cellStyle name="Comma 2 2 3 3 5 3" xfId="24674" xr:uid="{E4831E49-5BFD-4DEE-9865-3BB1560027F7}"/>
    <cellStyle name="Comma 2 2 3 3 5 3 2" xfId="38366" xr:uid="{23B28043-7739-40C5-AE63-F18597162B76}"/>
    <cellStyle name="Comma 2 2 3 3 5 3 3" xfId="53245" xr:uid="{565F3C94-9741-4A7D-BE03-7786656120B9}"/>
    <cellStyle name="Comma 2 2 3 3 5 4" xfId="17830" xr:uid="{1E0A805B-18F7-4A49-ADFC-7116EC1A7E39}"/>
    <cellStyle name="Comma 2 2 3 3 5 5" xfId="31520" xr:uid="{7DFB667F-19EB-4F48-8A84-59D1A7A0833A}"/>
    <cellStyle name="Comma 2 2 3 3 5 6" xfId="46399" xr:uid="{B5D7933D-1086-4FE1-8658-6C0D88D5900D}"/>
    <cellStyle name="Comma 2 2 3 3 6" xfId="12694" xr:uid="{3216D028-1C09-4DD2-87E0-374B3A68503F}"/>
    <cellStyle name="Comma 2 2 3 3 6 2" xfId="26384" xr:uid="{E0DA67F2-42BA-4951-AF61-A36FF14D3952}"/>
    <cellStyle name="Comma 2 2 3 3 6 2 2" xfId="40076" xr:uid="{11264136-5AB1-46EE-A7A8-69D8BCD314FF}"/>
    <cellStyle name="Comma 2 2 3 3 6 2 3" xfId="54955" xr:uid="{49464884-EA58-4787-9E9E-417464AF9D49}"/>
    <cellStyle name="Comma 2 2 3 3 6 3" xfId="19540" xr:uid="{D959CF20-3423-43AB-BDF3-193008936D43}"/>
    <cellStyle name="Comma 2 2 3 3 6 4" xfId="33230" xr:uid="{BF86FF06-CC0D-458C-9397-F40376FD3AC6}"/>
    <cellStyle name="Comma 2 2 3 3 6 5" xfId="48109" xr:uid="{1DA6FE80-B4D3-4C5A-8823-32EAA3DF4770}"/>
    <cellStyle name="Comma 2 2 3 3 7" xfId="22962" xr:uid="{3125A8A1-1186-403D-A61F-AEB5C6756319}"/>
    <cellStyle name="Comma 2 2 3 3 7 2" xfId="36654" xr:uid="{C98D7879-7CB7-4FFB-8657-0F849787482C}"/>
    <cellStyle name="Comma 2 2 3 3 7 3" xfId="51533" xr:uid="{A8039976-6C74-45B3-A542-E38219774B7A}"/>
    <cellStyle name="Comma 2 2 3 3 8" xfId="16118" xr:uid="{1F0FD2F8-3BEB-4D28-9CFE-F1859F82441E}"/>
    <cellStyle name="Comma 2 2 3 3 9" xfId="29808" xr:uid="{D0FAAB5F-B907-4DD2-8625-F19400049EB7}"/>
    <cellStyle name="Comma 2 2 3 4" xfId="6317" xr:uid="{0987F529-854C-484C-BFB5-445B575D990E}"/>
    <cellStyle name="Comma 2 2 3 4 2" xfId="9277" xr:uid="{FD286C0E-836D-4C3A-ADE1-5E0CCA990BA5}"/>
    <cellStyle name="Comma 2 2 3 4 2 2" xfId="10990" xr:uid="{4BE9E3E5-6AA7-49F8-99EC-41337CDD2121}"/>
    <cellStyle name="Comma 2 2 3 4 2 2 2" xfId="14412" xr:uid="{B73C1E29-B91E-427E-9ABD-DC771F9A89BB}"/>
    <cellStyle name="Comma 2 2 3 4 2 2 2 2" xfId="28102" xr:uid="{D41C38E5-C8E7-4D7D-9A91-9C7CA321D958}"/>
    <cellStyle name="Comma 2 2 3 4 2 2 2 2 2" xfId="41794" xr:uid="{511C548F-F450-4A5E-9A22-EE3CA1C15915}"/>
    <cellStyle name="Comma 2 2 3 4 2 2 2 2 3" xfId="56673" xr:uid="{48E95256-09E0-4239-A345-2887437713AE}"/>
    <cellStyle name="Comma 2 2 3 4 2 2 2 3" xfId="21258" xr:uid="{2BA65969-87E8-4620-95FF-47F9E3ABEFD6}"/>
    <cellStyle name="Comma 2 2 3 4 2 2 2 4" xfId="34948" xr:uid="{ED26F513-BB53-4A7A-AC53-DFB69DB0688C}"/>
    <cellStyle name="Comma 2 2 3 4 2 2 2 5" xfId="49827" xr:uid="{577967FE-88E5-491C-9832-776DC888E872}"/>
    <cellStyle name="Comma 2 2 3 4 2 2 3" xfId="24680" xr:uid="{256085E8-68F9-4332-91FD-4FDF80073048}"/>
    <cellStyle name="Comma 2 2 3 4 2 2 3 2" xfId="38372" xr:uid="{3037BCD1-5A92-4B7E-8DEC-1537B2865C3E}"/>
    <cellStyle name="Comma 2 2 3 4 2 2 3 3" xfId="53251" xr:uid="{C4248066-978F-411F-9157-3D5664568A40}"/>
    <cellStyle name="Comma 2 2 3 4 2 2 4" xfId="17836" xr:uid="{154EEE7E-136A-4CDE-9D8D-239C43E11A64}"/>
    <cellStyle name="Comma 2 2 3 4 2 2 5" xfId="31526" xr:uid="{E2731191-6A07-4D14-A837-83255BC19913}"/>
    <cellStyle name="Comma 2 2 3 4 2 2 6" xfId="46405" xr:uid="{A2E8B670-64DB-4875-8016-94348A3926D4}"/>
    <cellStyle name="Comma 2 2 3 4 2 3" xfId="12700" xr:uid="{638EF88A-62C3-4B41-B1DC-76CE3AB82008}"/>
    <cellStyle name="Comma 2 2 3 4 2 3 2" xfId="26390" xr:uid="{3E8F1045-49E4-4735-8E0B-6BD0EB81F020}"/>
    <cellStyle name="Comma 2 2 3 4 2 3 2 2" xfId="40082" xr:uid="{DC33C9A5-A607-4C67-90E3-5BD0BA9E1EED}"/>
    <cellStyle name="Comma 2 2 3 4 2 3 2 3" xfId="54961" xr:uid="{1FD086BD-3009-4268-ADB3-60637CE711A2}"/>
    <cellStyle name="Comma 2 2 3 4 2 3 3" xfId="19546" xr:uid="{20549A6B-56A4-402B-9C3D-A91D65E25664}"/>
    <cellStyle name="Comma 2 2 3 4 2 3 4" xfId="33236" xr:uid="{A3585612-DC99-4830-93A4-95912CEE9448}"/>
    <cellStyle name="Comma 2 2 3 4 2 3 5" xfId="48115" xr:uid="{9460659E-FDFE-4E37-B753-7DFC95EFF6D6}"/>
    <cellStyle name="Comma 2 2 3 4 2 4" xfId="22968" xr:uid="{9720884A-2A65-4B70-A4CB-79E1D42C8AF1}"/>
    <cellStyle name="Comma 2 2 3 4 2 4 2" xfId="36660" xr:uid="{0F029FC0-58DB-4DE6-96BF-41ED7162E071}"/>
    <cellStyle name="Comma 2 2 3 4 2 4 3" xfId="51539" xr:uid="{BF9E2588-E979-4A8F-A5A6-799BBF68C997}"/>
    <cellStyle name="Comma 2 2 3 4 2 5" xfId="16124" xr:uid="{A7C12BEE-26B1-4D5B-84BA-48C56C6105A5}"/>
    <cellStyle name="Comma 2 2 3 4 2 6" xfId="29814" xr:uid="{FA7C7FF3-060B-4BD4-A941-A6338D2B1DE9}"/>
    <cellStyle name="Comma 2 2 3 4 2 7" xfId="44693" xr:uid="{5DE79384-91E0-4267-997C-D4FB9024DEBC}"/>
    <cellStyle name="Comma 2 2 3 4 3" xfId="10989" xr:uid="{D256123D-B45C-4149-862A-BF41B7BE81AE}"/>
    <cellStyle name="Comma 2 2 3 4 3 2" xfId="14411" xr:uid="{92A195FE-AEAD-4307-A9B5-655960FF2159}"/>
    <cellStyle name="Comma 2 2 3 4 3 2 2" xfId="28101" xr:uid="{253A00A8-5AB5-4E77-8421-3AD33D5D14B2}"/>
    <cellStyle name="Comma 2 2 3 4 3 2 2 2" xfId="41793" xr:uid="{CBB285DF-3672-4A8F-97C0-39084DD22979}"/>
    <cellStyle name="Comma 2 2 3 4 3 2 2 3" xfId="56672" xr:uid="{B25D149F-CBB5-4EFE-A037-7EBEFF864A14}"/>
    <cellStyle name="Comma 2 2 3 4 3 2 3" xfId="21257" xr:uid="{F19A621E-0D96-4CA6-85BF-C6AFB4A278D9}"/>
    <cellStyle name="Comma 2 2 3 4 3 2 4" xfId="34947" xr:uid="{25369BF0-66BC-471C-8A16-E8861DCEEED2}"/>
    <cellStyle name="Comma 2 2 3 4 3 2 5" xfId="49826" xr:uid="{B144E9C6-AD78-4018-AB1A-A488DCE4B097}"/>
    <cellStyle name="Comma 2 2 3 4 3 3" xfId="24679" xr:uid="{711E0477-83E3-48E6-AF1B-1AB8C8E0D332}"/>
    <cellStyle name="Comma 2 2 3 4 3 3 2" xfId="38371" xr:uid="{D7A4A77B-1476-45B9-9E00-D258E22493CA}"/>
    <cellStyle name="Comma 2 2 3 4 3 3 3" xfId="53250" xr:uid="{37825F76-5ABD-40DD-A10B-4538466DDE65}"/>
    <cellStyle name="Comma 2 2 3 4 3 4" xfId="17835" xr:uid="{66275285-7BCE-418A-AE23-4D4E38A9B1BB}"/>
    <cellStyle name="Comma 2 2 3 4 3 5" xfId="31525" xr:uid="{DFC7A813-E4A1-4A96-B3F9-6C313839DCEC}"/>
    <cellStyle name="Comma 2 2 3 4 3 6" xfId="46404" xr:uid="{B50E2622-0792-4AE9-A1A3-E1631FCC75D4}"/>
    <cellStyle name="Comma 2 2 3 4 4" xfId="12699" xr:uid="{887381C9-6523-4F30-86B3-6CFED6F9A449}"/>
    <cellStyle name="Comma 2 2 3 4 4 2" xfId="26389" xr:uid="{9C050FFA-1C4B-4D57-98BF-D3AC30F4A54C}"/>
    <cellStyle name="Comma 2 2 3 4 4 2 2" xfId="40081" xr:uid="{81CB480B-11E1-4ABA-A6B1-0EF3622D84EC}"/>
    <cellStyle name="Comma 2 2 3 4 4 2 3" xfId="54960" xr:uid="{6CBED2D9-6FF1-466F-B0FA-85CDB99C520D}"/>
    <cellStyle name="Comma 2 2 3 4 4 3" xfId="19545" xr:uid="{C81C7C53-0FFE-437E-9FDD-FE6787283D21}"/>
    <cellStyle name="Comma 2 2 3 4 4 4" xfId="33235" xr:uid="{2D9C0837-3C5D-48B1-9843-561F55D86DBE}"/>
    <cellStyle name="Comma 2 2 3 4 4 5" xfId="48114" xr:uid="{BD5273ED-3117-43DA-B60D-D9B7B2CB82B9}"/>
    <cellStyle name="Comma 2 2 3 4 5" xfId="22967" xr:uid="{768A9020-2E1B-4FAA-B154-D625B4FAF4F5}"/>
    <cellStyle name="Comma 2 2 3 4 5 2" xfId="36659" xr:uid="{DAA5EA49-1E14-4F7C-8D87-3F86ADE679BB}"/>
    <cellStyle name="Comma 2 2 3 4 5 3" xfId="51538" xr:uid="{6A3EF2AF-0B76-43B9-B682-CB0124C681CB}"/>
    <cellStyle name="Comma 2 2 3 4 6" xfId="16123" xr:uid="{50206C84-A823-4496-A1E9-8A689415D9EB}"/>
    <cellStyle name="Comma 2 2 3 4 7" xfId="29813" xr:uid="{3AFB7367-203C-43F7-808D-8F6EA7233028}"/>
    <cellStyle name="Comma 2 2 3 4 8" xfId="44692" xr:uid="{5B99380B-6B02-40E0-A291-ABFB5E10A696}"/>
    <cellStyle name="Comma 2 2 3 4 9" xfId="9276" xr:uid="{A65FD2CB-B04E-4161-8854-498AA6A08F37}"/>
    <cellStyle name="Comma 2 2 3 5" xfId="9278" xr:uid="{3DD05A76-B5F2-4ADD-9106-6C6431A9C7EF}"/>
    <cellStyle name="Comma 2 2 3 5 2" xfId="10991" xr:uid="{00414EAF-9FD0-4980-9040-092FBFF2F5F5}"/>
    <cellStyle name="Comma 2 2 3 5 2 2" xfId="14413" xr:uid="{0F37AD60-9C93-4554-9895-55765E75DFA8}"/>
    <cellStyle name="Comma 2 2 3 5 2 2 2" xfId="28103" xr:uid="{685C612A-48A3-4B52-9E5A-A61234967E14}"/>
    <cellStyle name="Comma 2 2 3 5 2 2 2 2" xfId="41795" xr:uid="{42D8756E-2BB9-4492-8359-C28B4755967D}"/>
    <cellStyle name="Comma 2 2 3 5 2 2 2 3" xfId="56674" xr:uid="{4096BEF8-FC3F-49B6-A9E7-C0BB965D72AF}"/>
    <cellStyle name="Comma 2 2 3 5 2 2 3" xfId="21259" xr:uid="{EE560470-C30C-43B6-8E00-BAE1E3C61BB3}"/>
    <cellStyle name="Comma 2 2 3 5 2 2 4" xfId="34949" xr:uid="{0B3BBEC1-58A0-47A3-9665-046FEE56F2E7}"/>
    <cellStyle name="Comma 2 2 3 5 2 2 5" xfId="49828" xr:uid="{840972B0-28D2-41CB-9781-838A5DBA419C}"/>
    <cellStyle name="Comma 2 2 3 5 2 3" xfId="24681" xr:uid="{5012C42D-EC65-4843-8443-967859A6BEFF}"/>
    <cellStyle name="Comma 2 2 3 5 2 3 2" xfId="38373" xr:uid="{5D5B01E1-3E72-4A0E-A429-D54E525AC374}"/>
    <cellStyle name="Comma 2 2 3 5 2 3 3" xfId="53252" xr:uid="{5A4A4D1A-4818-49EE-B9FA-8640B2006DFA}"/>
    <cellStyle name="Comma 2 2 3 5 2 4" xfId="17837" xr:uid="{53528296-E18F-4545-B553-1AEBD19E3BC3}"/>
    <cellStyle name="Comma 2 2 3 5 2 5" xfId="31527" xr:uid="{411790BD-4DDF-474B-A2BF-040BE79EC66C}"/>
    <cellStyle name="Comma 2 2 3 5 2 6" xfId="46406" xr:uid="{72EBB323-382A-4360-89F4-B4164DA77ED3}"/>
    <cellStyle name="Comma 2 2 3 5 3" xfId="12701" xr:uid="{9DBC0ABE-CD73-4EFE-8E5C-6F9CCE5BA419}"/>
    <cellStyle name="Comma 2 2 3 5 3 2" xfId="26391" xr:uid="{D2D00CF1-1F2D-46DB-B32C-DD98A4483CD9}"/>
    <cellStyle name="Comma 2 2 3 5 3 2 2" xfId="40083" xr:uid="{EE62F94E-667F-440E-BDB7-1C3C6662F1EE}"/>
    <cellStyle name="Comma 2 2 3 5 3 2 3" xfId="54962" xr:uid="{CE03D307-48C3-4730-90FC-E8CBDFF074E1}"/>
    <cellStyle name="Comma 2 2 3 5 3 3" xfId="19547" xr:uid="{F8A2FD2D-0C35-4395-A91A-FB2C90D4DEDE}"/>
    <cellStyle name="Comma 2 2 3 5 3 4" xfId="33237" xr:uid="{E36B9DEF-ED47-45A2-B136-75A632FFEEC9}"/>
    <cellStyle name="Comma 2 2 3 5 3 5" xfId="48116" xr:uid="{70BC416B-53CC-474F-8C55-A4298A49776F}"/>
    <cellStyle name="Comma 2 2 3 5 4" xfId="22969" xr:uid="{1E47321F-97CF-49E2-BDCC-B1254FB03772}"/>
    <cellStyle name="Comma 2 2 3 5 4 2" xfId="36661" xr:uid="{1F5F9EF6-909D-4B48-9922-EF643801FB25}"/>
    <cellStyle name="Comma 2 2 3 5 4 3" xfId="51540" xr:uid="{CDCC207E-020D-4B80-9AD3-0EAEA7BBBDBC}"/>
    <cellStyle name="Comma 2 2 3 5 5" xfId="16125" xr:uid="{D6829CB4-3B72-47A4-8D9D-483205831F2D}"/>
    <cellStyle name="Comma 2 2 3 5 6" xfId="29815" xr:uid="{B51A9C80-2492-4D4A-8812-21383A5A6547}"/>
    <cellStyle name="Comma 2 2 3 5 7" xfId="44694" xr:uid="{46551DFD-6008-4A87-884E-1FC738DC27B8}"/>
    <cellStyle name="Comma 2 2 3 6" xfId="9279" xr:uid="{D844F5CE-E14D-4426-8C1B-42222F59BC72}"/>
    <cellStyle name="Comma 2 2 3 6 2" xfId="10992" xr:uid="{F1B79511-9FDD-4D92-9358-967CDBB605C6}"/>
    <cellStyle name="Comma 2 2 3 6 2 2" xfId="14414" xr:uid="{642DE50D-5FF2-4AD8-821E-779CE4395574}"/>
    <cellStyle name="Comma 2 2 3 6 2 2 2" xfId="28104" xr:uid="{5D1ADD23-6C21-4D13-BD05-247BC4F0B60A}"/>
    <cellStyle name="Comma 2 2 3 6 2 2 2 2" xfId="41796" xr:uid="{94C803E6-A6CD-47F7-BE52-AAB1E8A66F73}"/>
    <cellStyle name="Comma 2 2 3 6 2 2 2 3" xfId="56675" xr:uid="{DA492B04-1CF0-49A1-BB1A-5B03DAB4DAEF}"/>
    <cellStyle name="Comma 2 2 3 6 2 2 3" xfId="21260" xr:uid="{04219B1E-A8BC-4717-9479-6252FF8A5377}"/>
    <cellStyle name="Comma 2 2 3 6 2 2 4" xfId="34950" xr:uid="{0602E1D8-588A-4481-B5CA-FB8E604FA0FD}"/>
    <cellStyle name="Comma 2 2 3 6 2 2 5" xfId="49829" xr:uid="{1C3AFB74-CC6B-4DBE-9210-E58CF1B390F1}"/>
    <cellStyle name="Comma 2 2 3 6 2 3" xfId="24682" xr:uid="{4261C405-0BB7-4567-B386-953B75133610}"/>
    <cellStyle name="Comma 2 2 3 6 2 3 2" xfId="38374" xr:uid="{4C399D32-8029-4E8C-BB8E-E296FC74EEA8}"/>
    <cellStyle name="Comma 2 2 3 6 2 3 3" xfId="53253" xr:uid="{CB530160-02E5-41A8-94A8-607FDF817AEC}"/>
    <cellStyle name="Comma 2 2 3 6 2 4" xfId="17838" xr:uid="{00D9347F-C05E-4C6B-81C4-A294EDD87815}"/>
    <cellStyle name="Comma 2 2 3 6 2 5" xfId="31528" xr:uid="{ADF1E0BA-3F60-406D-98FA-9EBADBED4D06}"/>
    <cellStyle name="Comma 2 2 3 6 2 6" xfId="46407" xr:uid="{52A96653-A271-47FA-A516-DB5EE499FED4}"/>
    <cellStyle name="Comma 2 2 3 6 3" xfId="12702" xr:uid="{51054A70-BC1E-4BF3-8687-12AE2D6A2F85}"/>
    <cellStyle name="Comma 2 2 3 6 3 2" xfId="26392" xr:uid="{FD83D3CB-E4EF-4029-B4BD-07D8D3678BD5}"/>
    <cellStyle name="Comma 2 2 3 6 3 2 2" xfId="40084" xr:uid="{F6A3E3A2-F2A1-4C35-ACE7-2782CBA6A097}"/>
    <cellStyle name="Comma 2 2 3 6 3 2 3" xfId="54963" xr:uid="{9ABF774F-3A4E-4F95-B933-A357D5DE4592}"/>
    <cellStyle name="Comma 2 2 3 6 3 3" xfId="19548" xr:uid="{31812643-ACFB-474D-93D8-488FCA9DDEBD}"/>
    <cellStyle name="Comma 2 2 3 6 3 4" xfId="33238" xr:uid="{C3996B39-CC89-4010-BEE0-9229D3D0B771}"/>
    <cellStyle name="Comma 2 2 3 6 3 5" xfId="48117" xr:uid="{6F952DD4-F460-4DE4-80CF-75912AA404D1}"/>
    <cellStyle name="Comma 2 2 3 6 4" xfId="22970" xr:uid="{508065E4-161F-4562-A26B-0708698C4598}"/>
    <cellStyle name="Comma 2 2 3 6 4 2" xfId="36662" xr:uid="{D33F6BA9-09D9-426F-AA9B-F54B6FD62EB1}"/>
    <cellStyle name="Comma 2 2 3 6 4 3" xfId="51541" xr:uid="{D81A3117-9E39-4FB1-97D9-A7F704E67290}"/>
    <cellStyle name="Comma 2 2 3 6 5" xfId="16126" xr:uid="{CDA77830-A831-44AF-844F-CB2F64A4919F}"/>
    <cellStyle name="Comma 2 2 3 6 6" xfId="29816" xr:uid="{9A45CA02-752F-4A6E-B533-09E62934B174}"/>
    <cellStyle name="Comma 2 2 3 6 7" xfId="44695" xr:uid="{4495DED7-2065-49E2-8369-8120B1D7D046}"/>
    <cellStyle name="Comma 2 2 3 7" xfId="10978" xr:uid="{2815B22F-2030-4F54-ABAA-2F6CB1C0A16A}"/>
    <cellStyle name="Comma 2 2 3 7 2" xfId="14400" xr:uid="{9D3453D9-3A37-4C54-9932-297CC7D5869E}"/>
    <cellStyle name="Comma 2 2 3 7 2 2" xfId="28090" xr:uid="{7FDE7EC1-E63D-4F68-BC30-44D17085169B}"/>
    <cellStyle name="Comma 2 2 3 7 2 2 2" xfId="41782" xr:uid="{7B145A4E-B25F-4874-8C9E-37D09F076764}"/>
    <cellStyle name="Comma 2 2 3 7 2 2 3" xfId="56661" xr:uid="{85340459-405A-4D9E-927E-CD92D95A3719}"/>
    <cellStyle name="Comma 2 2 3 7 2 3" xfId="21246" xr:uid="{5D69D513-50DB-4409-A0C6-53BB5545F8EC}"/>
    <cellStyle name="Comma 2 2 3 7 2 4" xfId="34936" xr:uid="{AD05FC8A-F82B-444E-89B3-308636D6BA4E}"/>
    <cellStyle name="Comma 2 2 3 7 2 5" xfId="49815" xr:uid="{DA30737B-DF95-4785-9DA2-554FB16EB55F}"/>
    <cellStyle name="Comma 2 2 3 7 3" xfId="24668" xr:uid="{DDEA51AD-D9FA-4A9E-BB1A-E3A03222EF58}"/>
    <cellStyle name="Comma 2 2 3 7 3 2" xfId="38360" xr:uid="{64054B31-24A3-4CE3-A533-02A708B683E8}"/>
    <cellStyle name="Comma 2 2 3 7 3 3" xfId="53239" xr:uid="{C031DF87-6FDA-44F4-A842-7B079A523535}"/>
    <cellStyle name="Comma 2 2 3 7 4" xfId="17824" xr:uid="{01D0F5AD-CD43-4EB4-A2AA-4E5D2213483F}"/>
    <cellStyle name="Comma 2 2 3 7 5" xfId="31514" xr:uid="{D8D85F38-AB9F-4420-9390-46FA62036ABC}"/>
    <cellStyle name="Comma 2 2 3 7 6" xfId="46393" xr:uid="{176B3D34-C429-459D-B19F-5121BF425163}"/>
    <cellStyle name="Comma 2 2 3 8" xfId="12688" xr:uid="{3EE87AFD-8BDE-48B5-AFCB-480CE232D7E2}"/>
    <cellStyle name="Comma 2 2 3 8 2" xfId="26378" xr:uid="{CC13814A-52F3-48B1-BAE4-7DEE372F8A91}"/>
    <cellStyle name="Comma 2 2 3 8 2 2" xfId="40070" xr:uid="{EEE53C43-AC8B-430A-B600-BBC33AE63BA4}"/>
    <cellStyle name="Comma 2 2 3 8 2 3" xfId="54949" xr:uid="{22F591C7-A03E-4D83-8BEB-FBBAA423D9C1}"/>
    <cellStyle name="Comma 2 2 3 8 3" xfId="19534" xr:uid="{4E9ADE51-8FF4-4A24-91C3-CB4735827FCB}"/>
    <cellStyle name="Comma 2 2 3 8 4" xfId="33224" xr:uid="{B344DD93-9B71-4E27-A4D4-658E5E621213}"/>
    <cellStyle name="Comma 2 2 3 8 5" xfId="48103" xr:uid="{D4D0BAC6-78C5-4B01-924B-D28FEC764398}"/>
    <cellStyle name="Comma 2 2 3 9" xfId="22956" xr:uid="{3983920C-5DFB-45CD-A1DA-9041E5B3D307}"/>
    <cellStyle name="Comma 2 2 3 9 2" xfId="36648" xr:uid="{6406E04B-154D-4BD8-876B-964393D02A8D}"/>
    <cellStyle name="Comma 2 2 3 9 3" xfId="51527" xr:uid="{BEF6C769-FBCC-4D74-9EB1-54953B7550F0}"/>
    <cellStyle name="Comma 2 2 4" xfId="5514" xr:uid="{88C3A839-9338-4A29-9DBC-3E171E4048B9}"/>
    <cellStyle name="Comma 2 2 4 10" xfId="16127" xr:uid="{9F53D72C-C750-4543-A6A8-EED4915D56B2}"/>
    <cellStyle name="Comma 2 2 4 11" xfId="29817" xr:uid="{8CECF36F-B829-409D-8734-D24DF750FFA5}"/>
    <cellStyle name="Comma 2 2 4 12" xfId="44696" xr:uid="{BA88E21E-B870-4355-B1F5-F0C33FAB5E4F}"/>
    <cellStyle name="Comma 2 2 4 13" xfId="9280" xr:uid="{AC83D6BF-508D-4598-BD77-9E6345480EE5}"/>
    <cellStyle name="Comma 2 2 4 2" xfId="6238" xr:uid="{4A79CCED-1FA4-4509-B0E6-2A366F1ED365}"/>
    <cellStyle name="Comma 2 2 4 2 10" xfId="44697" xr:uid="{A5EECF67-F9A9-4E6A-B787-175229D1F1E7}"/>
    <cellStyle name="Comma 2 2 4 2 11" xfId="9281" xr:uid="{E093797A-20E6-4681-A7F2-DF57C119096D}"/>
    <cellStyle name="Comma 2 2 4 2 2" xfId="7134" xr:uid="{1DBF8C12-C295-4638-A2D5-B946CF85B243}"/>
    <cellStyle name="Comma 2 2 4 2 2 2" xfId="9283" xr:uid="{D0CE2D68-3702-4CB4-B490-774329BD1492}"/>
    <cellStyle name="Comma 2 2 4 2 2 2 2" xfId="10996" xr:uid="{3BA5F922-D808-4476-A369-F47AE3C34DDF}"/>
    <cellStyle name="Comma 2 2 4 2 2 2 2 2" xfId="14418" xr:uid="{5EE2F85C-4D2B-4CDD-827B-73D2BB796D17}"/>
    <cellStyle name="Comma 2 2 4 2 2 2 2 2 2" xfId="28108" xr:uid="{CC8B779C-213A-4E37-8BD2-A4B52663E434}"/>
    <cellStyle name="Comma 2 2 4 2 2 2 2 2 2 2" xfId="41800" xr:uid="{7D2BE25E-4C19-475B-A8C8-4D9399818835}"/>
    <cellStyle name="Comma 2 2 4 2 2 2 2 2 2 3" xfId="56679" xr:uid="{72F442FE-A236-4D6F-A52F-EC5673660A5A}"/>
    <cellStyle name="Comma 2 2 4 2 2 2 2 2 3" xfId="21264" xr:uid="{52D7C906-4556-476F-BC40-75CE2705BE28}"/>
    <cellStyle name="Comma 2 2 4 2 2 2 2 2 4" xfId="34954" xr:uid="{BAF24E0C-50AF-4B46-AF33-8B808978327C}"/>
    <cellStyle name="Comma 2 2 4 2 2 2 2 2 5" xfId="49833" xr:uid="{1D39D60C-F598-4ED9-9166-0D14D447A166}"/>
    <cellStyle name="Comma 2 2 4 2 2 2 2 3" xfId="24686" xr:uid="{1E4C773B-ECA4-4C6A-A1D0-28093BC693DB}"/>
    <cellStyle name="Comma 2 2 4 2 2 2 2 3 2" xfId="38378" xr:uid="{A744EE84-D14D-4360-88BF-C609F9701A82}"/>
    <cellStyle name="Comma 2 2 4 2 2 2 2 3 3" xfId="53257" xr:uid="{090624D4-4443-40CC-8F0A-936820A2AB9A}"/>
    <cellStyle name="Comma 2 2 4 2 2 2 2 4" xfId="17842" xr:uid="{C5258259-2CA3-4A07-871B-E28D1FD09660}"/>
    <cellStyle name="Comma 2 2 4 2 2 2 2 5" xfId="31532" xr:uid="{DEE18BDC-8C59-429D-80A7-60B504D4CFA8}"/>
    <cellStyle name="Comma 2 2 4 2 2 2 2 6" xfId="46411" xr:uid="{195E5DCB-0AAF-4CFA-B195-0E6223B53CAE}"/>
    <cellStyle name="Comma 2 2 4 2 2 2 3" xfId="12706" xr:uid="{11BE2967-6932-48C0-9C25-E1DDAC5C289A}"/>
    <cellStyle name="Comma 2 2 4 2 2 2 3 2" xfId="26396" xr:uid="{BFF4CEB6-F5DD-4DD3-977F-2F55BEA80DC1}"/>
    <cellStyle name="Comma 2 2 4 2 2 2 3 2 2" xfId="40088" xr:uid="{28DC84D3-9059-43CE-9CEE-3388EE2F1621}"/>
    <cellStyle name="Comma 2 2 4 2 2 2 3 2 3" xfId="54967" xr:uid="{11EC4A62-D8ED-406E-B4C5-14B13F9B8B76}"/>
    <cellStyle name="Comma 2 2 4 2 2 2 3 3" xfId="19552" xr:uid="{ABA08791-DB74-4794-B9EB-613F0B13F8CF}"/>
    <cellStyle name="Comma 2 2 4 2 2 2 3 4" xfId="33242" xr:uid="{A201E951-33B5-4984-8357-8696B7D1E16B}"/>
    <cellStyle name="Comma 2 2 4 2 2 2 3 5" xfId="48121" xr:uid="{50A77A9E-9D7D-4DD9-9358-C3ADBE53DE7A}"/>
    <cellStyle name="Comma 2 2 4 2 2 2 4" xfId="22974" xr:uid="{854EE348-7180-48AD-B42C-A80A5419CF5F}"/>
    <cellStyle name="Comma 2 2 4 2 2 2 4 2" xfId="36666" xr:uid="{9CC62AA4-62EB-46DA-BB8B-0DC815B625B7}"/>
    <cellStyle name="Comma 2 2 4 2 2 2 4 3" xfId="51545" xr:uid="{34CE0409-BDEA-4C24-A7AB-C27BCC1F0332}"/>
    <cellStyle name="Comma 2 2 4 2 2 2 5" xfId="16130" xr:uid="{95001D06-335E-4F7E-BC75-4A6296B59325}"/>
    <cellStyle name="Comma 2 2 4 2 2 2 6" xfId="29820" xr:uid="{9EC48928-73AC-4AFC-B777-8D3E664158D8}"/>
    <cellStyle name="Comma 2 2 4 2 2 2 7" xfId="44699" xr:uid="{55776372-8910-4BF2-B09D-408EBAFAE005}"/>
    <cellStyle name="Comma 2 2 4 2 2 3" xfId="10995" xr:uid="{B01D609A-92A1-48E6-A7DA-BA34630EF8D5}"/>
    <cellStyle name="Comma 2 2 4 2 2 3 2" xfId="14417" xr:uid="{02B52067-E6E0-4614-A880-D96986D400D5}"/>
    <cellStyle name="Comma 2 2 4 2 2 3 2 2" xfId="28107" xr:uid="{FCBF2B04-B699-45F2-9D0E-2F7472203248}"/>
    <cellStyle name="Comma 2 2 4 2 2 3 2 2 2" xfId="41799" xr:uid="{0AB51E02-28E1-4DC2-B462-1285EF2C997D}"/>
    <cellStyle name="Comma 2 2 4 2 2 3 2 2 3" xfId="56678" xr:uid="{2673A1C6-0EB1-4A61-8C2F-652F0DE5951E}"/>
    <cellStyle name="Comma 2 2 4 2 2 3 2 3" xfId="21263" xr:uid="{43EAD9FE-8C77-463A-A513-408F00F1D143}"/>
    <cellStyle name="Comma 2 2 4 2 2 3 2 4" xfId="34953" xr:uid="{FC566C85-6155-4702-96FF-59D036DB558E}"/>
    <cellStyle name="Comma 2 2 4 2 2 3 2 5" xfId="49832" xr:uid="{62199302-2621-4123-B5F6-5C568A891F0C}"/>
    <cellStyle name="Comma 2 2 4 2 2 3 3" xfId="24685" xr:uid="{3A9B4B98-6459-46AC-AB7D-FC2B506902A9}"/>
    <cellStyle name="Comma 2 2 4 2 2 3 3 2" xfId="38377" xr:uid="{DD41458C-46D8-4A9B-97DC-F74D7FF00E94}"/>
    <cellStyle name="Comma 2 2 4 2 2 3 3 3" xfId="53256" xr:uid="{F9D53258-14B7-4B81-9C58-4ECAEA0EE153}"/>
    <cellStyle name="Comma 2 2 4 2 2 3 4" xfId="17841" xr:uid="{1622EB08-6E40-4970-8A62-90B5CEDBDB47}"/>
    <cellStyle name="Comma 2 2 4 2 2 3 5" xfId="31531" xr:uid="{557E90A7-0077-47C5-B151-9C977955569B}"/>
    <cellStyle name="Comma 2 2 4 2 2 3 6" xfId="46410" xr:uid="{EC71298A-D274-404E-AC88-8D21DB731DED}"/>
    <cellStyle name="Comma 2 2 4 2 2 4" xfId="12705" xr:uid="{BAE590EE-3078-44F0-A8EC-35279CCF736E}"/>
    <cellStyle name="Comma 2 2 4 2 2 4 2" xfId="26395" xr:uid="{513BD14D-499F-4817-B357-C704F0F72D16}"/>
    <cellStyle name="Comma 2 2 4 2 2 4 2 2" xfId="40087" xr:uid="{4ECCA3C0-BBA9-4890-BDFC-1724A9C203BA}"/>
    <cellStyle name="Comma 2 2 4 2 2 4 2 3" xfId="54966" xr:uid="{5EF90E89-5120-4568-B3DC-874D6FA22ABD}"/>
    <cellStyle name="Comma 2 2 4 2 2 4 3" xfId="19551" xr:uid="{851C07FB-8779-4377-9D14-A5378B4D7969}"/>
    <cellStyle name="Comma 2 2 4 2 2 4 4" xfId="33241" xr:uid="{9ECA1AAC-D771-41BA-84BB-CEB21938B6AA}"/>
    <cellStyle name="Comma 2 2 4 2 2 4 5" xfId="48120" xr:uid="{BCE70A58-FF60-41F3-90BF-29A408946A6B}"/>
    <cellStyle name="Comma 2 2 4 2 2 5" xfId="22973" xr:uid="{7D244404-FE2E-4FF4-9B8F-247052A5EA62}"/>
    <cellStyle name="Comma 2 2 4 2 2 5 2" xfId="36665" xr:uid="{BFA8D38E-6E87-4B73-9D50-2BC2963108B3}"/>
    <cellStyle name="Comma 2 2 4 2 2 5 3" xfId="51544" xr:uid="{AB082FAE-9CF3-4EC4-A7C6-827E87D4F8DB}"/>
    <cellStyle name="Comma 2 2 4 2 2 6" xfId="16129" xr:uid="{0094FB4E-C88D-470E-A540-0C8DDDAF8AA4}"/>
    <cellStyle name="Comma 2 2 4 2 2 7" xfId="29819" xr:uid="{DDF55B57-1DCB-4259-874C-87DD5927ECED}"/>
    <cellStyle name="Comma 2 2 4 2 2 8" xfId="44698" xr:uid="{07EEFA72-640C-40B9-B805-750809797663}"/>
    <cellStyle name="Comma 2 2 4 2 2 9" xfId="9282" xr:uid="{E4191063-E118-4A4E-B24A-2F9958793024}"/>
    <cellStyle name="Comma 2 2 4 2 3" xfId="7295" xr:uid="{BAEAE5B7-B737-4B87-AC7E-321DFB04ADD5}"/>
    <cellStyle name="Comma 2 2 4 2 3 2" xfId="10997" xr:uid="{B7DFF38F-B5C8-43F6-BD63-ECFB3489940D}"/>
    <cellStyle name="Comma 2 2 4 2 3 2 2" xfId="14419" xr:uid="{28C6F90A-73C3-466B-AF92-ECAC2D11BA6C}"/>
    <cellStyle name="Comma 2 2 4 2 3 2 2 2" xfId="28109" xr:uid="{C9D5D956-F7BF-403B-8F7F-F43CF3BD1B9F}"/>
    <cellStyle name="Comma 2 2 4 2 3 2 2 2 2" xfId="41801" xr:uid="{2A1BF4AD-8D02-4CAF-83A7-2076A5A02F1D}"/>
    <cellStyle name="Comma 2 2 4 2 3 2 2 2 3" xfId="56680" xr:uid="{93C51054-5061-48E1-9D8D-3170A229F207}"/>
    <cellStyle name="Comma 2 2 4 2 3 2 2 3" xfId="21265" xr:uid="{05EE39A5-3D48-4FD5-80C7-0F06211BB749}"/>
    <cellStyle name="Comma 2 2 4 2 3 2 2 4" xfId="34955" xr:uid="{D51C0760-DF57-42B0-BE1F-B19453219DD9}"/>
    <cellStyle name="Comma 2 2 4 2 3 2 2 5" xfId="49834" xr:uid="{1D97F726-BDE5-4A98-AAA9-407273DFD14D}"/>
    <cellStyle name="Comma 2 2 4 2 3 2 3" xfId="24687" xr:uid="{32DD8D4B-89D0-4B83-9899-F6CB51F49155}"/>
    <cellStyle name="Comma 2 2 4 2 3 2 3 2" xfId="38379" xr:uid="{80B4B9B3-7982-468E-A122-F6597B04AD7F}"/>
    <cellStyle name="Comma 2 2 4 2 3 2 3 3" xfId="53258" xr:uid="{40B08F75-B82C-4269-85AA-AC4F592376E9}"/>
    <cellStyle name="Comma 2 2 4 2 3 2 4" xfId="17843" xr:uid="{FF53EC66-EBB4-4186-AABA-41595CB9AB3A}"/>
    <cellStyle name="Comma 2 2 4 2 3 2 5" xfId="31533" xr:uid="{9036F128-E4B6-4AB0-BCA1-245FA5FE2C97}"/>
    <cellStyle name="Comma 2 2 4 2 3 2 6" xfId="46412" xr:uid="{3D1A46DB-8D59-4AE2-8DCB-02101CEE1906}"/>
    <cellStyle name="Comma 2 2 4 2 3 3" xfId="12707" xr:uid="{ABF3B1CF-1082-4D89-9728-CA9FE782102C}"/>
    <cellStyle name="Comma 2 2 4 2 3 3 2" xfId="26397" xr:uid="{735D4F29-FE2A-45CD-A813-18F8365359ED}"/>
    <cellStyle name="Comma 2 2 4 2 3 3 2 2" xfId="40089" xr:uid="{FAFCB027-B890-4628-B3A1-2EFCFCD7A593}"/>
    <cellStyle name="Comma 2 2 4 2 3 3 2 3" xfId="54968" xr:uid="{1267BDDA-7F02-427B-8D0C-D5AC2F2F9621}"/>
    <cellStyle name="Comma 2 2 4 2 3 3 3" xfId="19553" xr:uid="{66033886-9A55-4E66-8FA4-2EE47CD30F4A}"/>
    <cellStyle name="Comma 2 2 4 2 3 3 4" xfId="33243" xr:uid="{7640B298-F0BD-46D8-8BFC-367EBEE58F89}"/>
    <cellStyle name="Comma 2 2 4 2 3 3 5" xfId="48122" xr:uid="{1DED70E3-16AD-4099-A8E0-A5F2C6DEA6E7}"/>
    <cellStyle name="Comma 2 2 4 2 3 4" xfId="22975" xr:uid="{70711E85-8698-4623-BAC2-B32D5FB5E023}"/>
    <cellStyle name="Comma 2 2 4 2 3 4 2" xfId="36667" xr:uid="{8D05E174-0659-4647-B7DA-326993EFB8DF}"/>
    <cellStyle name="Comma 2 2 4 2 3 4 3" xfId="51546" xr:uid="{F5D7ECC9-E26C-4FC5-A68D-34F99C40CBC0}"/>
    <cellStyle name="Comma 2 2 4 2 3 5" xfId="16131" xr:uid="{7D8B21B5-01B1-445C-A032-57CA25D25751}"/>
    <cellStyle name="Comma 2 2 4 2 3 6" xfId="29821" xr:uid="{BD9540F7-6A4F-4301-9ACE-6DE98C36469A}"/>
    <cellStyle name="Comma 2 2 4 2 3 7" xfId="44700" xr:uid="{664D35BD-6710-4496-896D-D42A5246EAFD}"/>
    <cellStyle name="Comma 2 2 4 2 3 8" xfId="9284" xr:uid="{C29456D0-5134-4F09-965D-283A9722E619}"/>
    <cellStyle name="Comma 2 2 4 2 4" xfId="9285" xr:uid="{75647832-E21C-488F-989E-747470799591}"/>
    <cellStyle name="Comma 2 2 4 2 4 2" xfId="10998" xr:uid="{FE7B8E5B-8C6D-4A23-B834-52FBE1B3B35F}"/>
    <cellStyle name="Comma 2 2 4 2 4 2 2" xfId="14420" xr:uid="{0ED5AC2E-01CE-4DA9-BDA8-33ECFFADA767}"/>
    <cellStyle name="Comma 2 2 4 2 4 2 2 2" xfId="28110" xr:uid="{A465B32B-F20F-4C77-8F6B-AF04603B9B82}"/>
    <cellStyle name="Comma 2 2 4 2 4 2 2 2 2" xfId="41802" xr:uid="{EAFACAB6-E982-43C4-A17C-CB8B021A719F}"/>
    <cellStyle name="Comma 2 2 4 2 4 2 2 2 3" xfId="56681" xr:uid="{7675B36F-790E-4B91-B827-4B786F98C112}"/>
    <cellStyle name="Comma 2 2 4 2 4 2 2 3" xfId="21266" xr:uid="{E82B2691-F671-41F1-9A86-720DF4E82FCD}"/>
    <cellStyle name="Comma 2 2 4 2 4 2 2 4" xfId="34956" xr:uid="{9595102F-F9ED-4889-8603-111C71E832A7}"/>
    <cellStyle name="Comma 2 2 4 2 4 2 2 5" xfId="49835" xr:uid="{1DAE7E5F-234C-4C39-803F-2B7EBD9B2D28}"/>
    <cellStyle name="Comma 2 2 4 2 4 2 3" xfId="24688" xr:uid="{8EA7EB1E-0387-4034-A960-DD6B355704DA}"/>
    <cellStyle name="Comma 2 2 4 2 4 2 3 2" xfId="38380" xr:uid="{07CF1426-8CD4-4531-BC77-60994C78A338}"/>
    <cellStyle name="Comma 2 2 4 2 4 2 3 3" xfId="53259" xr:uid="{9D4D828E-C4B4-4DA4-AF4B-346170B89198}"/>
    <cellStyle name="Comma 2 2 4 2 4 2 4" xfId="17844" xr:uid="{E0C30430-3F7A-471D-863F-F77DF5911BB6}"/>
    <cellStyle name="Comma 2 2 4 2 4 2 5" xfId="31534" xr:uid="{75775599-20C7-4133-BEA2-2FD5ACBD6413}"/>
    <cellStyle name="Comma 2 2 4 2 4 2 6" xfId="46413" xr:uid="{33188499-BFFC-472E-BCE7-77AFC28F585C}"/>
    <cellStyle name="Comma 2 2 4 2 4 3" xfId="12708" xr:uid="{E798CBCC-8BBD-488C-A4AA-ACDA853D6D2B}"/>
    <cellStyle name="Comma 2 2 4 2 4 3 2" xfId="26398" xr:uid="{3EA6B700-237D-42C1-94D6-C2C6CC1FCDAD}"/>
    <cellStyle name="Comma 2 2 4 2 4 3 2 2" xfId="40090" xr:uid="{12A4132F-52B5-4657-919A-7B159F43C503}"/>
    <cellStyle name="Comma 2 2 4 2 4 3 2 3" xfId="54969" xr:uid="{5777C48F-6E81-45D9-B006-10CC89ACADEF}"/>
    <cellStyle name="Comma 2 2 4 2 4 3 3" xfId="19554" xr:uid="{49C4315A-91D3-458B-99D0-F58A3E6E8DFE}"/>
    <cellStyle name="Comma 2 2 4 2 4 3 4" xfId="33244" xr:uid="{C905F5AC-769A-4318-8CB9-CE3574E8C0F7}"/>
    <cellStyle name="Comma 2 2 4 2 4 3 5" xfId="48123" xr:uid="{008AB09B-49D7-4D3A-9E49-A8081E171AA8}"/>
    <cellStyle name="Comma 2 2 4 2 4 4" xfId="22976" xr:uid="{7881A226-4AA6-4329-98B0-A57653F442B3}"/>
    <cellStyle name="Comma 2 2 4 2 4 4 2" xfId="36668" xr:uid="{3EBB40DF-36B3-4735-9BAF-D62DBEC6FBF8}"/>
    <cellStyle name="Comma 2 2 4 2 4 4 3" xfId="51547" xr:uid="{E6044421-B5CC-40B8-AD12-C60CB88F87A6}"/>
    <cellStyle name="Comma 2 2 4 2 4 5" xfId="16132" xr:uid="{10FDDEBE-6690-4268-8D71-11502D2BF4F2}"/>
    <cellStyle name="Comma 2 2 4 2 4 6" xfId="29822" xr:uid="{42E92352-8DD7-4807-8927-976BEFB86B9B}"/>
    <cellStyle name="Comma 2 2 4 2 4 7" xfId="44701" xr:uid="{F2C0BF08-3C62-4739-B3AF-1CFA1D79B6C3}"/>
    <cellStyle name="Comma 2 2 4 2 5" xfId="10994" xr:uid="{9160B72F-0CA2-486D-A163-73EC13B6B3E3}"/>
    <cellStyle name="Comma 2 2 4 2 5 2" xfId="14416" xr:uid="{F71FF0FF-0D93-4A30-A885-5688423EE2D7}"/>
    <cellStyle name="Comma 2 2 4 2 5 2 2" xfId="28106" xr:uid="{26B4BC58-769C-4C11-B886-86D3215709B2}"/>
    <cellStyle name="Comma 2 2 4 2 5 2 2 2" xfId="41798" xr:uid="{59D6F67F-9524-4E33-9259-49DCBBBACA83}"/>
    <cellStyle name="Comma 2 2 4 2 5 2 2 3" xfId="56677" xr:uid="{AE503645-65A2-480B-9556-9A902B3A3A59}"/>
    <cellStyle name="Comma 2 2 4 2 5 2 3" xfId="21262" xr:uid="{C42E0DB3-333B-4424-BDD1-27617679B397}"/>
    <cellStyle name="Comma 2 2 4 2 5 2 4" xfId="34952" xr:uid="{942A36D1-2879-4AC1-889A-8959D78748A9}"/>
    <cellStyle name="Comma 2 2 4 2 5 2 5" xfId="49831" xr:uid="{F4950BC4-6623-439D-BDF9-02EDCC509356}"/>
    <cellStyle name="Comma 2 2 4 2 5 3" xfId="24684" xr:uid="{36252B7D-7D0E-4CBC-BB34-869EC7096890}"/>
    <cellStyle name="Comma 2 2 4 2 5 3 2" xfId="38376" xr:uid="{84D70344-32E4-445E-8668-CD2129867C60}"/>
    <cellStyle name="Comma 2 2 4 2 5 3 3" xfId="53255" xr:uid="{E5BA0DD8-F5EF-4F36-B941-B81E0F7DB5BE}"/>
    <cellStyle name="Comma 2 2 4 2 5 4" xfId="17840" xr:uid="{4E02CE0D-C027-4308-B430-A7D2AEE5FE54}"/>
    <cellStyle name="Comma 2 2 4 2 5 5" xfId="31530" xr:uid="{B7F98B63-5623-4F38-8B99-2D76D605674F}"/>
    <cellStyle name="Comma 2 2 4 2 5 6" xfId="46409" xr:uid="{F2F7FA18-E555-4C91-9A3D-483B8DD59F7E}"/>
    <cellStyle name="Comma 2 2 4 2 6" xfId="12704" xr:uid="{21299819-AF64-44C0-B8A1-8B8ADD3196A9}"/>
    <cellStyle name="Comma 2 2 4 2 6 2" xfId="26394" xr:uid="{2DBA8F84-5B5C-4F2B-B23D-FF02AB0B412D}"/>
    <cellStyle name="Comma 2 2 4 2 6 2 2" xfId="40086" xr:uid="{B69F070B-2050-45AB-B2C1-1FC8DC4763CE}"/>
    <cellStyle name="Comma 2 2 4 2 6 2 3" xfId="54965" xr:uid="{D8A0DFC6-DE3D-4E88-A375-C99B765551C4}"/>
    <cellStyle name="Comma 2 2 4 2 6 3" xfId="19550" xr:uid="{FA92C2C5-0034-441D-B406-554DDC4DF990}"/>
    <cellStyle name="Comma 2 2 4 2 6 4" xfId="33240" xr:uid="{29F9B813-52B4-40E8-9C71-78FE7673A56E}"/>
    <cellStyle name="Comma 2 2 4 2 6 5" xfId="48119" xr:uid="{75B644A5-1B4A-4BA7-B220-02482D814EE7}"/>
    <cellStyle name="Comma 2 2 4 2 7" xfId="22972" xr:uid="{A48FDCC4-98E0-4BAE-B7FE-8F32DDFCFBA0}"/>
    <cellStyle name="Comma 2 2 4 2 7 2" xfId="36664" xr:uid="{F8CC76E0-4DC1-416C-BC3F-51CCA600B0F2}"/>
    <cellStyle name="Comma 2 2 4 2 7 3" xfId="51543" xr:uid="{E32B03F8-2B88-4664-8C33-BC93717F1F41}"/>
    <cellStyle name="Comma 2 2 4 2 8" xfId="16128" xr:uid="{B7D84F94-F1EC-45BF-AE5E-39B619DF72F2}"/>
    <cellStyle name="Comma 2 2 4 2 9" xfId="29818" xr:uid="{9C4D3841-DFC0-4718-8500-1EE7B8F0A32B}"/>
    <cellStyle name="Comma 2 2 4 3" xfId="6198" xr:uid="{29B244FB-AB24-440D-819C-CCFACB32192C}"/>
    <cellStyle name="Comma 2 2 4 3 10" xfId="44702" xr:uid="{8E5B7FC0-DB19-4793-ADF7-821F474F49CC}"/>
    <cellStyle name="Comma 2 2 4 3 11" xfId="9286" xr:uid="{D1DE2AAF-487B-4CEA-803E-44D6DB746D3D}"/>
    <cellStyle name="Comma 2 2 4 3 2" xfId="9287" xr:uid="{A9907780-BD3C-4287-A0FC-308E187C7168}"/>
    <cellStyle name="Comma 2 2 4 3 2 2" xfId="9288" xr:uid="{40E0E022-0FC5-4D63-AB98-7590BAC4C291}"/>
    <cellStyle name="Comma 2 2 4 3 2 2 2" xfId="11001" xr:uid="{A51CC92D-959D-42FD-9DF0-7EA8F0315A58}"/>
    <cellStyle name="Comma 2 2 4 3 2 2 2 2" xfId="14423" xr:uid="{94476A63-2DEC-4F8B-B43B-B8757EC2E713}"/>
    <cellStyle name="Comma 2 2 4 3 2 2 2 2 2" xfId="28113" xr:uid="{F2AAFAEB-C46C-43B5-8261-CC923620976A}"/>
    <cellStyle name="Comma 2 2 4 3 2 2 2 2 2 2" xfId="41805" xr:uid="{B12A01D4-CA62-406F-94A6-200BD3D72113}"/>
    <cellStyle name="Comma 2 2 4 3 2 2 2 2 2 3" xfId="56684" xr:uid="{B4F3366F-5A69-472E-B8A1-9F12F77D8486}"/>
    <cellStyle name="Comma 2 2 4 3 2 2 2 2 3" xfId="21269" xr:uid="{6C99C9C5-1212-4D51-919A-7EFBA9F96185}"/>
    <cellStyle name="Comma 2 2 4 3 2 2 2 2 4" xfId="34959" xr:uid="{4E169347-D90E-4C80-8D03-ADE5F6AE56CD}"/>
    <cellStyle name="Comma 2 2 4 3 2 2 2 2 5" xfId="49838" xr:uid="{AEF644E0-C9FE-47B7-BB02-B60EC33BF1F8}"/>
    <cellStyle name="Comma 2 2 4 3 2 2 2 3" xfId="24691" xr:uid="{258245E4-719D-4B32-BFC7-9CFE4990FDE5}"/>
    <cellStyle name="Comma 2 2 4 3 2 2 2 3 2" xfId="38383" xr:uid="{44477A84-FBE0-44BF-81BB-437FE7C708AD}"/>
    <cellStyle name="Comma 2 2 4 3 2 2 2 3 3" xfId="53262" xr:uid="{1652C53C-A3AE-42BE-9701-FCA337D2DDF5}"/>
    <cellStyle name="Comma 2 2 4 3 2 2 2 4" xfId="17847" xr:uid="{2CA6FF3C-A605-418D-B773-AD92D328DE7B}"/>
    <cellStyle name="Comma 2 2 4 3 2 2 2 5" xfId="31537" xr:uid="{4652F2B5-F76C-4845-BE84-7428DE32B840}"/>
    <cellStyle name="Comma 2 2 4 3 2 2 2 6" xfId="46416" xr:uid="{86DF86C3-A4A0-466E-BA1B-BBA087DE57B6}"/>
    <cellStyle name="Comma 2 2 4 3 2 2 3" xfId="12711" xr:uid="{2CDDA078-AFCE-45BF-8B2F-07C9D27728C8}"/>
    <cellStyle name="Comma 2 2 4 3 2 2 3 2" xfId="26401" xr:uid="{59CDF594-EC7B-409D-BE65-9DB1E7201A4E}"/>
    <cellStyle name="Comma 2 2 4 3 2 2 3 2 2" xfId="40093" xr:uid="{01866A24-037C-4F92-9DAA-0E4D779E0863}"/>
    <cellStyle name="Comma 2 2 4 3 2 2 3 2 3" xfId="54972" xr:uid="{73B8E75C-B581-4879-8326-742369587109}"/>
    <cellStyle name="Comma 2 2 4 3 2 2 3 3" xfId="19557" xr:uid="{131828ED-6FB1-4786-8017-4C3A7EA75A73}"/>
    <cellStyle name="Comma 2 2 4 3 2 2 3 4" xfId="33247" xr:uid="{31B2D2BE-F7A2-417C-A788-A00CEB9C6365}"/>
    <cellStyle name="Comma 2 2 4 3 2 2 3 5" xfId="48126" xr:uid="{521DDC6F-7528-4C45-8BBB-6317963316F3}"/>
    <cellStyle name="Comma 2 2 4 3 2 2 4" xfId="22979" xr:uid="{B0FB4116-1436-4F39-852B-FB99C4873A6C}"/>
    <cellStyle name="Comma 2 2 4 3 2 2 4 2" xfId="36671" xr:uid="{9582A716-9AB1-4DB8-AD44-0CB4B62E0350}"/>
    <cellStyle name="Comma 2 2 4 3 2 2 4 3" xfId="51550" xr:uid="{DE61BEE1-C355-4337-95BD-5D14EECD209D}"/>
    <cellStyle name="Comma 2 2 4 3 2 2 5" xfId="16135" xr:uid="{55A69831-EC9E-44E5-81D2-5B432713BD93}"/>
    <cellStyle name="Comma 2 2 4 3 2 2 6" xfId="29825" xr:uid="{1B84EAA1-62A8-42C1-9745-8F1A49229EC4}"/>
    <cellStyle name="Comma 2 2 4 3 2 2 7" xfId="44704" xr:uid="{350783B9-0D82-4B35-BCF1-387A399B6361}"/>
    <cellStyle name="Comma 2 2 4 3 2 3" xfId="11000" xr:uid="{6339A68F-8A22-4BFB-889E-8C99908D8E53}"/>
    <cellStyle name="Comma 2 2 4 3 2 3 2" xfId="14422" xr:uid="{DE25AEA9-CBCB-4D09-876D-2E87C83380BB}"/>
    <cellStyle name="Comma 2 2 4 3 2 3 2 2" xfId="28112" xr:uid="{54F55E3C-2E83-40D9-90C8-291A707E9379}"/>
    <cellStyle name="Comma 2 2 4 3 2 3 2 2 2" xfId="41804" xr:uid="{4A9F1BAA-7B5F-4FB3-9BF7-8F5AC5160472}"/>
    <cellStyle name="Comma 2 2 4 3 2 3 2 2 3" xfId="56683" xr:uid="{6CA2CD20-54C3-4D42-8A8C-5FC9FBA6243A}"/>
    <cellStyle name="Comma 2 2 4 3 2 3 2 3" xfId="21268" xr:uid="{BCE62B94-D75C-41B7-8AD2-C4C24D1E782D}"/>
    <cellStyle name="Comma 2 2 4 3 2 3 2 4" xfId="34958" xr:uid="{D06D779A-8EA1-4F9A-A9D7-284569F8E92D}"/>
    <cellStyle name="Comma 2 2 4 3 2 3 2 5" xfId="49837" xr:uid="{DB0463DC-04CE-48F8-A8F0-AFE537FFB3DC}"/>
    <cellStyle name="Comma 2 2 4 3 2 3 3" xfId="24690" xr:uid="{FA4F043E-2124-4879-BE8C-BA91905FE765}"/>
    <cellStyle name="Comma 2 2 4 3 2 3 3 2" xfId="38382" xr:uid="{C94CD29B-A7B7-44CD-BBB4-8A06C2E65033}"/>
    <cellStyle name="Comma 2 2 4 3 2 3 3 3" xfId="53261" xr:uid="{7E9AC134-823A-4005-899C-0DAA41FD833B}"/>
    <cellStyle name="Comma 2 2 4 3 2 3 4" xfId="17846" xr:uid="{7A9C6A2D-0923-46DF-A3BD-6552E3C132B1}"/>
    <cellStyle name="Comma 2 2 4 3 2 3 5" xfId="31536" xr:uid="{D8D9CAEF-BC6C-4DB9-A5EB-9B394B1B7200}"/>
    <cellStyle name="Comma 2 2 4 3 2 3 6" xfId="46415" xr:uid="{D18A4899-1C70-4552-A9B3-8317EEA4E8C2}"/>
    <cellStyle name="Comma 2 2 4 3 2 4" xfId="12710" xr:uid="{615C3206-4F22-4ABC-A455-FE524CDC8BD2}"/>
    <cellStyle name="Comma 2 2 4 3 2 4 2" xfId="26400" xr:uid="{FF421A5B-AC45-4D99-8F31-3CD5716AA91A}"/>
    <cellStyle name="Comma 2 2 4 3 2 4 2 2" xfId="40092" xr:uid="{55626546-C9D7-4B0A-BCFC-024E28236413}"/>
    <cellStyle name="Comma 2 2 4 3 2 4 2 3" xfId="54971" xr:uid="{D366DF12-9E5D-4DFC-90E6-26C6596E934F}"/>
    <cellStyle name="Comma 2 2 4 3 2 4 3" xfId="19556" xr:uid="{51F20D7E-F86E-4403-AAF2-732ABEB9EE46}"/>
    <cellStyle name="Comma 2 2 4 3 2 4 4" xfId="33246" xr:uid="{34425B7B-5B1F-4F3A-8A80-FF551389C1F7}"/>
    <cellStyle name="Comma 2 2 4 3 2 4 5" xfId="48125" xr:uid="{EEF18F59-0881-4A5A-A295-6C7D8D7CAE60}"/>
    <cellStyle name="Comma 2 2 4 3 2 5" xfId="22978" xr:uid="{D1DDC58B-9966-4B8F-8C8F-71B2A1F4FF22}"/>
    <cellStyle name="Comma 2 2 4 3 2 5 2" xfId="36670" xr:uid="{40E38BC6-2EEC-4F44-9362-B8EE9B8B82F9}"/>
    <cellStyle name="Comma 2 2 4 3 2 5 3" xfId="51549" xr:uid="{17C6BEFE-13A0-4AB4-926B-0673605852C4}"/>
    <cellStyle name="Comma 2 2 4 3 2 6" xfId="16134" xr:uid="{83FC61E6-20A0-492E-B3E9-DD45077D4530}"/>
    <cellStyle name="Comma 2 2 4 3 2 7" xfId="29824" xr:uid="{88A81D18-ADB3-46D4-88CE-3EE5D0BB23AF}"/>
    <cellStyle name="Comma 2 2 4 3 2 8" xfId="44703" xr:uid="{6BA50494-20C6-4CCC-877E-47ABB258F91A}"/>
    <cellStyle name="Comma 2 2 4 3 3" xfId="9289" xr:uid="{A271D91A-248B-4C54-A064-010E52ADEAD1}"/>
    <cellStyle name="Comma 2 2 4 3 3 2" xfId="11002" xr:uid="{3E4169FA-A7F8-4B02-A41C-7C4B95EE20A2}"/>
    <cellStyle name="Comma 2 2 4 3 3 2 2" xfId="14424" xr:uid="{58ECAE59-5725-42DE-B7D3-902A9A6AD256}"/>
    <cellStyle name="Comma 2 2 4 3 3 2 2 2" xfId="28114" xr:uid="{F2E04CDF-204A-4D98-B5D0-54944A554022}"/>
    <cellStyle name="Comma 2 2 4 3 3 2 2 2 2" xfId="41806" xr:uid="{C419E79F-D9A7-4137-8F4D-97E25293F850}"/>
    <cellStyle name="Comma 2 2 4 3 3 2 2 2 3" xfId="56685" xr:uid="{F55165DF-3354-464B-B6BA-CBF48BB9F2B8}"/>
    <cellStyle name="Comma 2 2 4 3 3 2 2 3" xfId="21270" xr:uid="{A8077369-D165-4353-9D27-EAC6B6EC27A6}"/>
    <cellStyle name="Comma 2 2 4 3 3 2 2 4" xfId="34960" xr:uid="{785FB8CD-F4D9-4B2B-907B-BC646F2F3BE5}"/>
    <cellStyle name="Comma 2 2 4 3 3 2 2 5" xfId="49839" xr:uid="{DE50584A-A5CA-4ADD-AB2B-0A34740AC858}"/>
    <cellStyle name="Comma 2 2 4 3 3 2 3" xfId="24692" xr:uid="{1A771CDE-78CE-4E94-A2F8-CBFFB1CBBACB}"/>
    <cellStyle name="Comma 2 2 4 3 3 2 3 2" xfId="38384" xr:uid="{08305A45-04AA-4CE1-BA71-EA95523192BB}"/>
    <cellStyle name="Comma 2 2 4 3 3 2 3 3" xfId="53263" xr:uid="{17407635-9865-407A-ABE8-77E1744FE4EE}"/>
    <cellStyle name="Comma 2 2 4 3 3 2 4" xfId="17848" xr:uid="{A7B93324-60A9-4F99-BE50-43B1627A5980}"/>
    <cellStyle name="Comma 2 2 4 3 3 2 5" xfId="31538" xr:uid="{D0884487-5752-4C4F-A808-BED3B9BB088A}"/>
    <cellStyle name="Comma 2 2 4 3 3 2 6" xfId="46417" xr:uid="{03F6313B-1571-45DC-82C4-8D8D65B9A77E}"/>
    <cellStyle name="Comma 2 2 4 3 3 3" xfId="12712" xr:uid="{97F2BB30-EBCD-41C3-8D8E-4BDE7ABA6F15}"/>
    <cellStyle name="Comma 2 2 4 3 3 3 2" xfId="26402" xr:uid="{8B9A851D-A29F-4A64-9488-90DFA295123C}"/>
    <cellStyle name="Comma 2 2 4 3 3 3 2 2" xfId="40094" xr:uid="{774A4492-57DE-42E1-8E96-722AB1A9B0D7}"/>
    <cellStyle name="Comma 2 2 4 3 3 3 2 3" xfId="54973" xr:uid="{0345409F-4D28-449E-A396-AAB73062D064}"/>
    <cellStyle name="Comma 2 2 4 3 3 3 3" xfId="19558" xr:uid="{763F9106-13C3-4F05-84DE-D066A9A465F2}"/>
    <cellStyle name="Comma 2 2 4 3 3 3 4" xfId="33248" xr:uid="{3AAB2464-6A07-43A0-A0B3-265528D8C990}"/>
    <cellStyle name="Comma 2 2 4 3 3 3 5" xfId="48127" xr:uid="{F7B62FB6-5BC8-4430-8232-A8894765A3C2}"/>
    <cellStyle name="Comma 2 2 4 3 3 4" xfId="22980" xr:uid="{1B2FF15D-643F-4391-BE10-7A33ED28FD7F}"/>
    <cellStyle name="Comma 2 2 4 3 3 4 2" xfId="36672" xr:uid="{103AE69F-039D-45A5-9287-DBFEEE8D6D84}"/>
    <cellStyle name="Comma 2 2 4 3 3 4 3" xfId="51551" xr:uid="{68132B0B-352F-47FE-8ADE-11F6F56BAACF}"/>
    <cellStyle name="Comma 2 2 4 3 3 5" xfId="16136" xr:uid="{107A6FE4-3888-40B5-8C32-919FC2DD632E}"/>
    <cellStyle name="Comma 2 2 4 3 3 6" xfId="29826" xr:uid="{1E7DFEEA-7298-4D51-8270-FC6673EB4AD5}"/>
    <cellStyle name="Comma 2 2 4 3 3 7" xfId="44705" xr:uid="{74320DEA-9D51-4B41-BBAA-143550326E7A}"/>
    <cellStyle name="Comma 2 2 4 3 4" xfId="9290" xr:uid="{89DC3353-2CA6-4A3A-97C7-BBF01095538E}"/>
    <cellStyle name="Comma 2 2 4 3 4 2" xfId="11003" xr:uid="{01C19E8F-C3B4-413E-A09F-D35FDC50F69B}"/>
    <cellStyle name="Comma 2 2 4 3 4 2 2" xfId="14425" xr:uid="{607437DC-FA1A-42AE-8715-3F49FE2113A5}"/>
    <cellStyle name="Comma 2 2 4 3 4 2 2 2" xfId="28115" xr:uid="{C4FC86AF-200D-4028-B98A-2B7552F11813}"/>
    <cellStyle name="Comma 2 2 4 3 4 2 2 2 2" xfId="41807" xr:uid="{35A28B6F-99A5-4F8B-97EE-14F21A87B7D9}"/>
    <cellStyle name="Comma 2 2 4 3 4 2 2 2 3" xfId="56686" xr:uid="{6C7CFC69-87D3-4697-AEF2-5CB588746F32}"/>
    <cellStyle name="Comma 2 2 4 3 4 2 2 3" xfId="21271" xr:uid="{8154FDC9-E751-4771-B250-2623EE88711E}"/>
    <cellStyle name="Comma 2 2 4 3 4 2 2 4" xfId="34961" xr:uid="{786F0BAB-8A40-403C-BBE5-A4B6122A633C}"/>
    <cellStyle name="Comma 2 2 4 3 4 2 2 5" xfId="49840" xr:uid="{5067F0D1-4A73-4AD9-A05F-213EC609F207}"/>
    <cellStyle name="Comma 2 2 4 3 4 2 3" xfId="24693" xr:uid="{770B7C40-CEEC-4EB3-B13D-DB48074EB66D}"/>
    <cellStyle name="Comma 2 2 4 3 4 2 3 2" xfId="38385" xr:uid="{B1DFFC63-BD6E-45C3-80C7-227CE614BC6F}"/>
    <cellStyle name="Comma 2 2 4 3 4 2 3 3" xfId="53264" xr:uid="{B0F7C521-38DD-4C05-ABC8-290554464B84}"/>
    <cellStyle name="Comma 2 2 4 3 4 2 4" xfId="17849" xr:uid="{3F5FE66F-9944-44E4-8078-09583C07F0BC}"/>
    <cellStyle name="Comma 2 2 4 3 4 2 5" xfId="31539" xr:uid="{3BE206EA-2C45-4220-82A5-641F7DC92C1F}"/>
    <cellStyle name="Comma 2 2 4 3 4 2 6" xfId="46418" xr:uid="{8B4242AD-F360-408B-BF52-ACA7D9C40127}"/>
    <cellStyle name="Comma 2 2 4 3 4 3" xfId="12713" xr:uid="{DF0954AF-96C9-4F51-99EB-81DE6CF40091}"/>
    <cellStyle name="Comma 2 2 4 3 4 3 2" xfId="26403" xr:uid="{7AC8481E-9D4A-483A-B79F-D5D2A949503A}"/>
    <cellStyle name="Comma 2 2 4 3 4 3 2 2" xfId="40095" xr:uid="{F67CE11C-C43D-4EA5-BA94-00E3575CE3AA}"/>
    <cellStyle name="Comma 2 2 4 3 4 3 2 3" xfId="54974" xr:uid="{C8B9EC14-7016-452A-8E0E-0F566976E721}"/>
    <cellStyle name="Comma 2 2 4 3 4 3 3" xfId="19559" xr:uid="{4840F639-CDB6-4AC9-9752-A14C63EA54F7}"/>
    <cellStyle name="Comma 2 2 4 3 4 3 4" xfId="33249" xr:uid="{2BFE2633-008D-4C2B-8CD6-695AE5A6DB1A}"/>
    <cellStyle name="Comma 2 2 4 3 4 3 5" xfId="48128" xr:uid="{59B0779B-BC90-402A-AF94-CB27D7521616}"/>
    <cellStyle name="Comma 2 2 4 3 4 4" xfId="22981" xr:uid="{186D503E-AE51-487A-88C3-85E912144D44}"/>
    <cellStyle name="Comma 2 2 4 3 4 4 2" xfId="36673" xr:uid="{E46ADBB7-20B1-4028-A2D6-59E67BA70E12}"/>
    <cellStyle name="Comma 2 2 4 3 4 4 3" xfId="51552" xr:uid="{EB6039DB-61F6-4A9E-9878-CD4C2FE059B8}"/>
    <cellStyle name="Comma 2 2 4 3 4 5" xfId="16137" xr:uid="{FBDAAD0E-26CB-4AD4-ABAF-5E7A14472294}"/>
    <cellStyle name="Comma 2 2 4 3 4 6" xfId="29827" xr:uid="{D4E5EC89-A040-4008-B35C-A6BA1E4DDA19}"/>
    <cellStyle name="Comma 2 2 4 3 4 7" xfId="44706" xr:uid="{5149B21A-501A-42EC-8D0D-7235D853196C}"/>
    <cellStyle name="Comma 2 2 4 3 5" xfId="10999" xr:uid="{A1700687-F95B-414D-86DB-971E9EE81D70}"/>
    <cellStyle name="Comma 2 2 4 3 5 2" xfId="14421" xr:uid="{B1EB2CF0-B43A-4FEA-B2EE-1ECD3C6FE39A}"/>
    <cellStyle name="Comma 2 2 4 3 5 2 2" xfId="28111" xr:uid="{27DC3194-FB57-4F77-B734-C311A6A9A74A}"/>
    <cellStyle name="Comma 2 2 4 3 5 2 2 2" xfId="41803" xr:uid="{63B94119-CD2D-4341-8397-6EA86E479B47}"/>
    <cellStyle name="Comma 2 2 4 3 5 2 2 3" xfId="56682" xr:uid="{1BCF85BC-91B1-484C-B435-7957CA59DB34}"/>
    <cellStyle name="Comma 2 2 4 3 5 2 3" xfId="21267" xr:uid="{71BCF2F2-42C5-4918-ADFD-4BEF9E1D9E93}"/>
    <cellStyle name="Comma 2 2 4 3 5 2 4" xfId="34957" xr:uid="{16356467-B777-42A1-BE97-055CB00DE203}"/>
    <cellStyle name="Comma 2 2 4 3 5 2 5" xfId="49836" xr:uid="{F387C801-E729-4845-A4B6-D4ACBB9C25D6}"/>
    <cellStyle name="Comma 2 2 4 3 5 3" xfId="24689" xr:uid="{51990EB0-0653-488A-A234-815896C9320F}"/>
    <cellStyle name="Comma 2 2 4 3 5 3 2" xfId="38381" xr:uid="{FF8D9938-CFEC-43A3-9CB8-365F410560E8}"/>
    <cellStyle name="Comma 2 2 4 3 5 3 3" xfId="53260" xr:uid="{0E237DDD-66CD-458D-93E8-4C7F1AADC612}"/>
    <cellStyle name="Comma 2 2 4 3 5 4" xfId="17845" xr:uid="{E48F739D-2287-4A02-9F04-350352D25E3F}"/>
    <cellStyle name="Comma 2 2 4 3 5 5" xfId="31535" xr:uid="{3CBDBE51-B465-4AD7-A55B-FA9ED23F96B9}"/>
    <cellStyle name="Comma 2 2 4 3 5 6" xfId="46414" xr:uid="{0B3D3383-5578-4E57-9DE2-DB93C61C5CD4}"/>
    <cellStyle name="Comma 2 2 4 3 6" xfId="12709" xr:uid="{055AFA37-B88F-41DD-A0E3-8FAB5A5E77A9}"/>
    <cellStyle name="Comma 2 2 4 3 6 2" xfId="26399" xr:uid="{DEB840F3-83DD-4481-9030-158C99697465}"/>
    <cellStyle name="Comma 2 2 4 3 6 2 2" xfId="40091" xr:uid="{85016649-F950-4EDF-98E7-F37AF5D6D81F}"/>
    <cellStyle name="Comma 2 2 4 3 6 2 3" xfId="54970" xr:uid="{2BE7736D-A373-4FF4-8182-ED9968336BA1}"/>
    <cellStyle name="Comma 2 2 4 3 6 3" xfId="19555" xr:uid="{5C32BE1D-96A5-4042-8BDC-5275B84AA682}"/>
    <cellStyle name="Comma 2 2 4 3 6 4" xfId="33245" xr:uid="{9BFF1372-7232-44A8-878C-74821AD7CAD7}"/>
    <cellStyle name="Comma 2 2 4 3 6 5" xfId="48124" xr:uid="{86431A14-2D08-4923-9B82-45B6A8BC98E5}"/>
    <cellStyle name="Comma 2 2 4 3 7" xfId="22977" xr:uid="{3D079672-B0D1-46E8-971C-A670AF6A38B7}"/>
    <cellStyle name="Comma 2 2 4 3 7 2" xfId="36669" xr:uid="{284F4284-37DC-45C0-92F0-19F4A452E27D}"/>
    <cellStyle name="Comma 2 2 4 3 7 3" xfId="51548" xr:uid="{3ED96020-D8DF-4C40-835A-4B536A6B2529}"/>
    <cellStyle name="Comma 2 2 4 3 8" xfId="16133" xr:uid="{FB74F64C-8B42-4C9F-918D-D6325636C904}"/>
    <cellStyle name="Comma 2 2 4 3 9" xfId="29823" xr:uid="{EE557010-9FBC-41E4-8710-034EF1A65577}"/>
    <cellStyle name="Comma 2 2 4 4" xfId="7222" xr:uid="{DEDEEA50-FBDF-4C7F-A8A7-E0472B6AA64B}"/>
    <cellStyle name="Comma 2 2 4 4 2" xfId="9292" xr:uid="{EFE5BA4F-1965-44D4-B93E-D1FDAB175C41}"/>
    <cellStyle name="Comma 2 2 4 4 2 2" xfId="11005" xr:uid="{547A19C0-7A8A-45DF-B8F2-7A3F0171669D}"/>
    <cellStyle name="Comma 2 2 4 4 2 2 2" xfId="14427" xr:uid="{4A11DB87-8342-43C7-90A9-27D5EAA7965E}"/>
    <cellStyle name="Comma 2 2 4 4 2 2 2 2" xfId="28117" xr:uid="{808A2226-CDF7-460E-AD74-C15AA8CFA052}"/>
    <cellStyle name="Comma 2 2 4 4 2 2 2 2 2" xfId="41809" xr:uid="{CFEC2DF8-8248-4B33-BEBD-CEB402E9146A}"/>
    <cellStyle name="Comma 2 2 4 4 2 2 2 2 3" xfId="56688" xr:uid="{1C73E950-F1A9-4A16-A8E9-78BDF37C1922}"/>
    <cellStyle name="Comma 2 2 4 4 2 2 2 3" xfId="21273" xr:uid="{0C9F9DE1-357E-4607-B6F9-5BFE74E02395}"/>
    <cellStyle name="Comma 2 2 4 4 2 2 2 4" xfId="34963" xr:uid="{B7011734-D449-4136-B053-71ABA4430B32}"/>
    <cellStyle name="Comma 2 2 4 4 2 2 2 5" xfId="49842" xr:uid="{80BCD0F6-8A4E-47CE-8395-4097DD8750A7}"/>
    <cellStyle name="Comma 2 2 4 4 2 2 3" xfId="24695" xr:uid="{7EF5F766-E063-46BD-8904-110DF2790059}"/>
    <cellStyle name="Comma 2 2 4 4 2 2 3 2" xfId="38387" xr:uid="{B6A270A4-E756-49B1-8366-241210060BD1}"/>
    <cellStyle name="Comma 2 2 4 4 2 2 3 3" xfId="53266" xr:uid="{7146D59F-42D2-43D9-BD86-B83D17828EAE}"/>
    <cellStyle name="Comma 2 2 4 4 2 2 4" xfId="17851" xr:uid="{6633667E-C26B-41B1-B97F-79F22D014735}"/>
    <cellStyle name="Comma 2 2 4 4 2 2 5" xfId="31541" xr:uid="{BF6A6ECE-22C7-40A2-963F-F8B42160270A}"/>
    <cellStyle name="Comma 2 2 4 4 2 2 6" xfId="46420" xr:uid="{83907B5C-B7FE-4501-9FDF-58F9B702167D}"/>
    <cellStyle name="Comma 2 2 4 4 2 3" xfId="12715" xr:uid="{70004690-EC7F-4A32-90E0-210E66C629BB}"/>
    <cellStyle name="Comma 2 2 4 4 2 3 2" xfId="26405" xr:uid="{7C2342DA-5903-48E5-84ED-02A0401552C5}"/>
    <cellStyle name="Comma 2 2 4 4 2 3 2 2" xfId="40097" xr:uid="{1784F4F4-CAAB-4AB0-84F9-A9C6765E07C5}"/>
    <cellStyle name="Comma 2 2 4 4 2 3 2 3" xfId="54976" xr:uid="{ED98268D-5E54-4AE1-ADD7-F7E6A51EF4D8}"/>
    <cellStyle name="Comma 2 2 4 4 2 3 3" xfId="19561" xr:uid="{150F351F-4B6D-467A-8185-BF3DF8ABB798}"/>
    <cellStyle name="Comma 2 2 4 4 2 3 4" xfId="33251" xr:uid="{ECEFD5BE-F494-446E-AFBD-9B79FCD5A7AA}"/>
    <cellStyle name="Comma 2 2 4 4 2 3 5" xfId="48130" xr:uid="{7468D335-B32A-4BF0-9952-13DE49AE7A9F}"/>
    <cellStyle name="Comma 2 2 4 4 2 4" xfId="22983" xr:uid="{313B817C-CF70-4574-9C1B-A64EBD8DF9B1}"/>
    <cellStyle name="Comma 2 2 4 4 2 4 2" xfId="36675" xr:uid="{082B3EA5-688E-4AAA-B72C-2234D0192276}"/>
    <cellStyle name="Comma 2 2 4 4 2 4 3" xfId="51554" xr:uid="{B8E9AE0E-2E43-420B-B5D0-692B409ADE6A}"/>
    <cellStyle name="Comma 2 2 4 4 2 5" xfId="16139" xr:uid="{E1708A14-9A75-44C4-A88C-354A787FAFB3}"/>
    <cellStyle name="Comma 2 2 4 4 2 6" xfId="29829" xr:uid="{EE828361-28AF-4DE0-98A7-3B63AD87F4F5}"/>
    <cellStyle name="Comma 2 2 4 4 2 7" xfId="44708" xr:uid="{110BF2E8-36BE-4139-8011-4676BAFB5C28}"/>
    <cellStyle name="Comma 2 2 4 4 3" xfId="11004" xr:uid="{F0A21BC7-A0FF-446C-B1B2-D7CFC23F837E}"/>
    <cellStyle name="Comma 2 2 4 4 3 2" xfId="14426" xr:uid="{200BF4E1-B29C-451E-8073-18FB6B0892AD}"/>
    <cellStyle name="Comma 2 2 4 4 3 2 2" xfId="28116" xr:uid="{B9235082-296D-4815-8ECE-F0640FB5CF36}"/>
    <cellStyle name="Comma 2 2 4 4 3 2 2 2" xfId="41808" xr:uid="{777D64D0-0AC4-4D42-BFAA-7555FEA22EA9}"/>
    <cellStyle name="Comma 2 2 4 4 3 2 2 3" xfId="56687" xr:uid="{D54EA764-DC0B-4766-A65B-C25E4E98E928}"/>
    <cellStyle name="Comma 2 2 4 4 3 2 3" xfId="21272" xr:uid="{CC4D0670-DF8D-4E95-BD85-90DFCDADBF4E}"/>
    <cellStyle name="Comma 2 2 4 4 3 2 4" xfId="34962" xr:uid="{7DCF01B7-2FFF-4805-A169-9E9C05048B20}"/>
    <cellStyle name="Comma 2 2 4 4 3 2 5" xfId="49841" xr:uid="{6ECD9D05-9558-4D68-AC9F-5D4D7EE0D162}"/>
    <cellStyle name="Comma 2 2 4 4 3 3" xfId="24694" xr:uid="{2AFE5727-E97B-42F8-90A5-417BEC0C0C92}"/>
    <cellStyle name="Comma 2 2 4 4 3 3 2" xfId="38386" xr:uid="{8B54AB27-BD00-4BE4-A5B3-6EDD6CA71BFF}"/>
    <cellStyle name="Comma 2 2 4 4 3 3 3" xfId="53265" xr:uid="{128E3B36-69A7-4546-AD7C-42B7EE1E8759}"/>
    <cellStyle name="Comma 2 2 4 4 3 4" xfId="17850" xr:uid="{0BC68B6F-13B2-467F-9F02-37193D34A973}"/>
    <cellStyle name="Comma 2 2 4 4 3 5" xfId="31540" xr:uid="{3533D078-FEAA-4990-89A3-B20D2494445F}"/>
    <cellStyle name="Comma 2 2 4 4 3 6" xfId="46419" xr:uid="{29AD1774-F39F-42EB-BCC2-9FB5199A33CE}"/>
    <cellStyle name="Comma 2 2 4 4 4" xfId="12714" xr:uid="{162EA47B-D1D6-4C3E-B518-961B1E6BACB3}"/>
    <cellStyle name="Comma 2 2 4 4 4 2" xfId="26404" xr:uid="{6DEFDF49-2CE0-4AA4-8293-75082039F790}"/>
    <cellStyle name="Comma 2 2 4 4 4 2 2" xfId="40096" xr:uid="{CBBA1954-4E73-408E-81F5-23E87EDD59FD}"/>
    <cellStyle name="Comma 2 2 4 4 4 2 3" xfId="54975" xr:uid="{BD05D5EE-60DA-4926-B8CD-8954BFC70EE1}"/>
    <cellStyle name="Comma 2 2 4 4 4 3" xfId="19560" xr:uid="{241A89A2-5B78-48FE-82F2-0333D6E94CE1}"/>
    <cellStyle name="Comma 2 2 4 4 4 4" xfId="33250" xr:uid="{89D0DD79-E0EE-47B6-87F3-A75E18BF3FFB}"/>
    <cellStyle name="Comma 2 2 4 4 4 5" xfId="48129" xr:uid="{F316261D-E770-4463-B68E-AB21910B2AEB}"/>
    <cellStyle name="Comma 2 2 4 4 5" xfId="22982" xr:uid="{EA315D79-3CE1-4D3F-93A0-456471DADDF6}"/>
    <cellStyle name="Comma 2 2 4 4 5 2" xfId="36674" xr:uid="{A2093E95-2B0E-4310-880B-80F8F09F95FB}"/>
    <cellStyle name="Comma 2 2 4 4 5 3" xfId="51553" xr:uid="{E4203C2B-62F6-4D76-A696-F562C890C9E1}"/>
    <cellStyle name="Comma 2 2 4 4 6" xfId="16138" xr:uid="{18569A7C-3809-4C6C-9FEC-7915442E50B8}"/>
    <cellStyle name="Comma 2 2 4 4 7" xfId="29828" xr:uid="{C2D20477-505E-4536-869A-BE15F4F65DD4}"/>
    <cellStyle name="Comma 2 2 4 4 8" xfId="44707" xr:uid="{69FD7DD2-3A38-4977-9C1A-65A30F495C25}"/>
    <cellStyle name="Comma 2 2 4 4 9" xfId="9291" xr:uid="{E96190A4-90A8-4BA2-A219-A315EEF36E4B}"/>
    <cellStyle name="Comma 2 2 4 5" xfId="7346" xr:uid="{AA01F52C-3FDB-4938-8916-A6305F4C6FC5}"/>
    <cellStyle name="Comma 2 2 4 5 2" xfId="11006" xr:uid="{C4F014DE-E648-473C-8426-21D5D0D50D81}"/>
    <cellStyle name="Comma 2 2 4 5 2 2" xfId="14428" xr:uid="{D5034F8B-D3AC-44CF-B6F0-F32A2DBBEE2F}"/>
    <cellStyle name="Comma 2 2 4 5 2 2 2" xfId="28118" xr:uid="{BD64192F-18ED-4D7F-9DC1-B53661E44AC0}"/>
    <cellStyle name="Comma 2 2 4 5 2 2 2 2" xfId="41810" xr:uid="{9F9EC670-C6CC-46A2-B851-BE8C6D94F84E}"/>
    <cellStyle name="Comma 2 2 4 5 2 2 2 3" xfId="56689" xr:uid="{7A1B705E-657A-4672-B4D8-7C9414463E85}"/>
    <cellStyle name="Comma 2 2 4 5 2 2 3" xfId="21274" xr:uid="{45765F53-0ED9-4742-B167-C0C99540E4FC}"/>
    <cellStyle name="Comma 2 2 4 5 2 2 4" xfId="34964" xr:uid="{DAE2490F-3C0F-4022-A5B4-1FBDC9EC11F4}"/>
    <cellStyle name="Comma 2 2 4 5 2 2 5" xfId="49843" xr:uid="{81D93489-B677-4FCC-9773-8EA63FDC12BA}"/>
    <cellStyle name="Comma 2 2 4 5 2 3" xfId="24696" xr:uid="{57237835-5D55-41B5-AF37-C75B73D9D96B}"/>
    <cellStyle name="Comma 2 2 4 5 2 3 2" xfId="38388" xr:uid="{650863C2-A621-4D5B-B29E-4B67D4C4F09D}"/>
    <cellStyle name="Comma 2 2 4 5 2 3 3" xfId="53267" xr:uid="{9373AB1B-4161-4665-B95D-0D0EBAB1ABBD}"/>
    <cellStyle name="Comma 2 2 4 5 2 4" xfId="17852" xr:uid="{E8D70861-A9A8-41E8-9A73-1760860D2E2E}"/>
    <cellStyle name="Comma 2 2 4 5 2 5" xfId="31542" xr:uid="{CC146EC0-7C2A-42A0-B9B0-7563B479FCFE}"/>
    <cellStyle name="Comma 2 2 4 5 2 6" xfId="46421" xr:uid="{A5FB3DB7-DA7F-4981-B6BC-C95C2027094C}"/>
    <cellStyle name="Comma 2 2 4 5 3" xfId="12716" xr:uid="{1AA9FA4E-8A30-46DF-8E1A-05E4F8A7E5B9}"/>
    <cellStyle name="Comma 2 2 4 5 3 2" xfId="26406" xr:uid="{E8B4A51B-4C54-4447-BB2F-7B883692A3A9}"/>
    <cellStyle name="Comma 2 2 4 5 3 2 2" xfId="40098" xr:uid="{A8B92811-A278-4FB1-AB4F-645BB8941CE2}"/>
    <cellStyle name="Comma 2 2 4 5 3 2 3" xfId="54977" xr:uid="{63708F80-2A03-4934-9FCA-264E285EC5FA}"/>
    <cellStyle name="Comma 2 2 4 5 3 3" xfId="19562" xr:uid="{CFAF4B9F-0F92-4A18-8805-B8BC750896D0}"/>
    <cellStyle name="Comma 2 2 4 5 3 4" xfId="33252" xr:uid="{96FDC3CB-F68A-4778-8BDA-D49279CEC746}"/>
    <cellStyle name="Comma 2 2 4 5 3 5" xfId="48131" xr:uid="{48702382-25EC-4109-B3CD-ED18657CB934}"/>
    <cellStyle name="Comma 2 2 4 5 4" xfId="22984" xr:uid="{F0BAE5D2-8997-4C8F-B388-F5810495E921}"/>
    <cellStyle name="Comma 2 2 4 5 4 2" xfId="36676" xr:uid="{296E7D7A-19A0-4625-BB7C-65851EAF398A}"/>
    <cellStyle name="Comma 2 2 4 5 4 3" xfId="51555" xr:uid="{59550FBF-A66A-4C21-A806-D1EBBAF9EACC}"/>
    <cellStyle name="Comma 2 2 4 5 5" xfId="16140" xr:uid="{5B6CAB57-902D-444F-A7D2-72E47E293E07}"/>
    <cellStyle name="Comma 2 2 4 5 6" xfId="29830" xr:uid="{84050FB3-8536-40D3-B319-C9285A682042}"/>
    <cellStyle name="Comma 2 2 4 5 7" xfId="44709" xr:uid="{F17FECA1-695D-43D3-A3FE-9A0977EC4B2E}"/>
    <cellStyle name="Comma 2 2 4 5 8" xfId="9293" xr:uid="{333D6E8F-45BE-46DD-8C1C-26A71EE30F18}"/>
    <cellStyle name="Comma 2 2 4 6" xfId="6361" xr:uid="{F1B29FF0-4432-42F5-B30B-6965A636E34A}"/>
    <cellStyle name="Comma 2 2 4 6 2" xfId="11007" xr:uid="{34C18C6D-9B67-46F6-A7D5-6A3990F8F11E}"/>
    <cellStyle name="Comma 2 2 4 6 2 2" xfId="14429" xr:uid="{12424B44-2B2E-422F-870F-ECE447698D1B}"/>
    <cellStyle name="Comma 2 2 4 6 2 2 2" xfId="28119" xr:uid="{35A18EDA-6002-4D2D-9964-AA2AAEE3FAD5}"/>
    <cellStyle name="Comma 2 2 4 6 2 2 2 2" xfId="41811" xr:uid="{C0B522F6-3CEB-434B-85B2-1A62F4AF1BBD}"/>
    <cellStyle name="Comma 2 2 4 6 2 2 2 3" xfId="56690" xr:uid="{4294338C-6CD4-46AF-A8E1-535963B72414}"/>
    <cellStyle name="Comma 2 2 4 6 2 2 3" xfId="21275" xr:uid="{1B3EDF9E-D083-432F-85F3-26B901BCB761}"/>
    <cellStyle name="Comma 2 2 4 6 2 2 4" xfId="34965" xr:uid="{008D17A8-656D-4EF2-BD80-F653B1F3FD8B}"/>
    <cellStyle name="Comma 2 2 4 6 2 2 5" xfId="49844" xr:uid="{D8544BF5-0E4A-405C-B573-D1D5432649E0}"/>
    <cellStyle name="Comma 2 2 4 6 2 3" xfId="24697" xr:uid="{F2251A90-9CB6-4E1C-8C13-51CA7EADC8EF}"/>
    <cellStyle name="Comma 2 2 4 6 2 3 2" xfId="38389" xr:uid="{62B53834-D921-457B-B081-97D440C3C5A8}"/>
    <cellStyle name="Comma 2 2 4 6 2 3 3" xfId="53268" xr:uid="{9467D61E-68CA-4EEF-BAC0-87857B2DE3BD}"/>
    <cellStyle name="Comma 2 2 4 6 2 4" xfId="17853" xr:uid="{2FED89E1-9277-4FC3-AFC9-F80513268DE7}"/>
    <cellStyle name="Comma 2 2 4 6 2 5" xfId="31543" xr:uid="{80E82122-81B7-42EC-8D3F-EAC1B3312C77}"/>
    <cellStyle name="Comma 2 2 4 6 2 6" xfId="46422" xr:uid="{EDA62C56-B7B2-41EA-94B9-BA9E3BFCB959}"/>
    <cellStyle name="Comma 2 2 4 6 3" xfId="12717" xr:uid="{11623810-2214-454D-A67C-DD750E20FED7}"/>
    <cellStyle name="Comma 2 2 4 6 3 2" xfId="26407" xr:uid="{129F8A50-DEE6-47ED-AE48-845BE1505E05}"/>
    <cellStyle name="Comma 2 2 4 6 3 2 2" xfId="40099" xr:uid="{E58DE1F9-70EB-4756-B3FB-45E0D3CDAF6F}"/>
    <cellStyle name="Comma 2 2 4 6 3 2 3" xfId="54978" xr:uid="{495FAF99-EF19-4C07-8F2D-A53A6744499F}"/>
    <cellStyle name="Comma 2 2 4 6 3 3" xfId="19563" xr:uid="{C40F6AB5-098B-4F40-9304-2EC899A90A80}"/>
    <cellStyle name="Comma 2 2 4 6 3 4" xfId="33253" xr:uid="{6A1A3BF1-4F7C-46A2-84C9-1E31F8F6826F}"/>
    <cellStyle name="Comma 2 2 4 6 3 5" xfId="48132" xr:uid="{97D0E901-AAF0-47FC-AEF5-83C68BD9175F}"/>
    <cellStyle name="Comma 2 2 4 6 4" xfId="22985" xr:uid="{027EDF21-83CF-4CCA-A473-6EC85DFD0FD6}"/>
    <cellStyle name="Comma 2 2 4 6 4 2" xfId="36677" xr:uid="{691EE060-1CFB-4EAA-91DC-8319A3392F7C}"/>
    <cellStyle name="Comma 2 2 4 6 4 3" xfId="51556" xr:uid="{8358D2AC-0628-41ED-9B12-666CE0DD07AF}"/>
    <cellStyle name="Comma 2 2 4 6 5" xfId="16141" xr:uid="{2C3D703A-79C7-47C8-A64C-2E7A1EC3D9EB}"/>
    <cellStyle name="Comma 2 2 4 6 6" xfId="29831" xr:uid="{854F6CAE-C673-4114-BD2D-F2F9698285D3}"/>
    <cellStyle name="Comma 2 2 4 6 7" xfId="44710" xr:uid="{3EB6B672-FFB4-42D6-8345-B5CC9613A7A3}"/>
    <cellStyle name="Comma 2 2 4 6 8" xfId="9294" xr:uid="{9824BF40-B411-4E09-A377-E9E5E03BEBC1}"/>
    <cellStyle name="Comma 2 2 4 7" xfId="10993" xr:uid="{E0A4AA53-68D0-4197-8558-090006CF3C1C}"/>
    <cellStyle name="Comma 2 2 4 7 2" xfId="14415" xr:uid="{36E30083-F1B3-4121-860C-DB3069B8A68E}"/>
    <cellStyle name="Comma 2 2 4 7 2 2" xfId="28105" xr:uid="{E59638EC-6511-4926-BA7D-E8F971DF3A85}"/>
    <cellStyle name="Comma 2 2 4 7 2 2 2" xfId="41797" xr:uid="{73F9AEBE-F41A-45BB-9468-1941A3C89276}"/>
    <cellStyle name="Comma 2 2 4 7 2 2 3" xfId="56676" xr:uid="{FBE8172C-0B66-4BA6-BA47-FAF09AFD7C12}"/>
    <cellStyle name="Comma 2 2 4 7 2 3" xfId="21261" xr:uid="{93F4A2C0-8AFA-4D4B-89D2-E7E2301C2581}"/>
    <cellStyle name="Comma 2 2 4 7 2 4" xfId="34951" xr:uid="{19006A31-550F-4113-B688-0F576B77D8B6}"/>
    <cellStyle name="Comma 2 2 4 7 2 5" xfId="49830" xr:uid="{9D4A91F7-A7F6-4D0A-9DEE-5C5D43D9293D}"/>
    <cellStyle name="Comma 2 2 4 7 3" xfId="24683" xr:uid="{0514CD3B-3AA1-4F8E-9E2E-9132ED077BA8}"/>
    <cellStyle name="Comma 2 2 4 7 3 2" xfId="38375" xr:uid="{8D2B054C-B37C-45D9-B1DF-3D52421313D8}"/>
    <cellStyle name="Comma 2 2 4 7 3 3" xfId="53254" xr:uid="{96C94DE2-E9BA-43BA-96A5-CDFDCE302A0A}"/>
    <cellStyle name="Comma 2 2 4 7 4" xfId="17839" xr:uid="{E1B760B3-04E0-4456-AA78-B8668946A3AF}"/>
    <cellStyle name="Comma 2 2 4 7 5" xfId="31529" xr:uid="{97E1D211-3C03-4AFA-8F16-0F0B64BF19B1}"/>
    <cellStyle name="Comma 2 2 4 7 6" xfId="46408" xr:uid="{CD95D00B-680F-4D57-A741-32E18E53C27E}"/>
    <cellStyle name="Comma 2 2 4 8" xfId="12703" xr:uid="{9DDC286E-45C9-4E07-8820-8A6B625EF1CA}"/>
    <cellStyle name="Comma 2 2 4 8 2" xfId="26393" xr:uid="{09BE0C70-EF16-428A-8948-0C38346806D1}"/>
    <cellStyle name="Comma 2 2 4 8 2 2" xfId="40085" xr:uid="{63C0E72E-BC3D-4794-A93E-1CC005E4FC51}"/>
    <cellStyle name="Comma 2 2 4 8 2 3" xfId="54964" xr:uid="{19A7A22A-4B92-4B0B-B67B-251A02CF69A4}"/>
    <cellStyle name="Comma 2 2 4 8 3" xfId="19549" xr:uid="{2D894EA2-511A-41D6-82C5-8239D43CCBFF}"/>
    <cellStyle name="Comma 2 2 4 8 4" xfId="33239" xr:uid="{78B144FA-1F8A-4AC6-9562-B9CC9C223442}"/>
    <cellStyle name="Comma 2 2 4 8 5" xfId="48118" xr:uid="{54589A21-9093-4E04-8B15-5F220267CE2B}"/>
    <cellStyle name="Comma 2 2 4 9" xfId="22971" xr:uid="{42A73678-356F-4FFA-8125-2AAE63FB1EA5}"/>
    <cellStyle name="Comma 2 2 4 9 2" xfId="36663" xr:uid="{BF681E0D-E766-42C3-B66E-F941178AAF54}"/>
    <cellStyle name="Comma 2 2 4 9 3" xfId="51542" xr:uid="{C8C19CD5-0C5F-4804-83F7-61D8E7D4512E}"/>
    <cellStyle name="Comma 2 2 5" xfId="5531" xr:uid="{225F1B29-CBD6-4231-BAF2-6D128269D31D}"/>
    <cellStyle name="Comma 2 2 5 10" xfId="44711" xr:uid="{5FDBF6BE-4A42-4B98-858A-D278382DF730}"/>
    <cellStyle name="Comma 2 2 5 11" xfId="9295" xr:uid="{6E474EA1-0AAD-4C55-BCD2-24BC58915EBF}"/>
    <cellStyle name="Comma 2 2 5 2" xfId="7161" xr:uid="{EFD1366E-E1F8-4D38-B785-9D889DE3B2E0}"/>
    <cellStyle name="Comma 2 2 5 2 2" xfId="9297" xr:uid="{E527453B-6C22-4FDC-8AF9-FEE93962ECC8}"/>
    <cellStyle name="Comma 2 2 5 2 2 2" xfId="11010" xr:uid="{20CFDD0A-B1AA-46C9-AB64-6E9E4BA55A33}"/>
    <cellStyle name="Comma 2 2 5 2 2 2 2" xfId="14432" xr:uid="{EC9C051A-F26A-4D4D-B79E-0EFEDF754749}"/>
    <cellStyle name="Comma 2 2 5 2 2 2 2 2" xfId="28122" xr:uid="{780E9168-5BCA-48F3-9166-AA57B314BC29}"/>
    <cellStyle name="Comma 2 2 5 2 2 2 2 2 2" xfId="41814" xr:uid="{EAB1F3C7-08A9-4A00-8278-31A43C02788B}"/>
    <cellStyle name="Comma 2 2 5 2 2 2 2 2 3" xfId="56693" xr:uid="{313AA65F-2820-4EDD-B285-82EFAA049CF9}"/>
    <cellStyle name="Comma 2 2 5 2 2 2 2 3" xfId="21278" xr:uid="{7166CEC8-8A18-4431-8A54-72740F307946}"/>
    <cellStyle name="Comma 2 2 5 2 2 2 2 4" xfId="34968" xr:uid="{7858E4C2-9E30-46F5-9D55-429A410EC0D2}"/>
    <cellStyle name="Comma 2 2 5 2 2 2 2 5" xfId="49847" xr:uid="{726D11AB-1494-4A2C-9896-757BD40DA5A4}"/>
    <cellStyle name="Comma 2 2 5 2 2 2 3" xfId="24700" xr:uid="{F5FDC82D-5EB0-4229-ACF9-11207795121A}"/>
    <cellStyle name="Comma 2 2 5 2 2 2 3 2" xfId="38392" xr:uid="{6CAABE22-B81A-4A39-8378-11E77033F4B6}"/>
    <cellStyle name="Comma 2 2 5 2 2 2 3 3" xfId="53271" xr:uid="{F9E947DF-6141-4D29-9FA2-57D554FB0740}"/>
    <cellStyle name="Comma 2 2 5 2 2 2 4" xfId="17856" xr:uid="{EB10E6FD-29EE-4BE8-B9B8-B888A35162BA}"/>
    <cellStyle name="Comma 2 2 5 2 2 2 5" xfId="31546" xr:uid="{9FC200AB-F393-44A0-A5E5-2DF4FEE85988}"/>
    <cellStyle name="Comma 2 2 5 2 2 2 6" xfId="46425" xr:uid="{F24C522A-A5D7-4628-A47A-6B6AEDE8ED18}"/>
    <cellStyle name="Comma 2 2 5 2 2 3" xfId="12720" xr:uid="{413AA31A-00E0-4D61-B6FE-7BECF7B029A8}"/>
    <cellStyle name="Comma 2 2 5 2 2 3 2" xfId="26410" xr:uid="{D1AA6AA3-6410-4F31-8D05-605F524FB849}"/>
    <cellStyle name="Comma 2 2 5 2 2 3 2 2" xfId="40102" xr:uid="{53BF30A1-ECCE-49F8-BB36-853D1BC956CC}"/>
    <cellStyle name="Comma 2 2 5 2 2 3 2 3" xfId="54981" xr:uid="{B07C52FB-003E-4778-9613-3114135518D1}"/>
    <cellStyle name="Comma 2 2 5 2 2 3 3" xfId="19566" xr:uid="{72B7EB25-6D64-4641-8543-3B92B50552C0}"/>
    <cellStyle name="Comma 2 2 5 2 2 3 4" xfId="33256" xr:uid="{EDFFF9E4-FFDD-457F-AE30-C39149258125}"/>
    <cellStyle name="Comma 2 2 5 2 2 3 5" xfId="48135" xr:uid="{E06DDAC4-7875-4EDC-9AA8-17517EF9912E}"/>
    <cellStyle name="Comma 2 2 5 2 2 4" xfId="22988" xr:uid="{E30E39B8-BFBF-482F-ADF0-6B9B08B085B4}"/>
    <cellStyle name="Comma 2 2 5 2 2 4 2" xfId="36680" xr:uid="{63A2B8C2-B949-4C48-93A8-9709EC058043}"/>
    <cellStyle name="Comma 2 2 5 2 2 4 3" xfId="51559" xr:uid="{FD004AC9-19F6-4DAA-B29A-66225A178D49}"/>
    <cellStyle name="Comma 2 2 5 2 2 5" xfId="16144" xr:uid="{E772940F-1E5F-42F2-A37C-1AB89BF0420F}"/>
    <cellStyle name="Comma 2 2 5 2 2 6" xfId="29834" xr:uid="{3139B0A7-34C2-4CA2-9C34-2B7C73E898E4}"/>
    <cellStyle name="Comma 2 2 5 2 2 7" xfId="44713" xr:uid="{0C16F7A5-67C5-4AC4-A997-E5299587D43D}"/>
    <cellStyle name="Comma 2 2 5 2 3" xfId="11009" xr:uid="{6DAFA477-EF67-44D9-BC00-AEA71090AA13}"/>
    <cellStyle name="Comma 2 2 5 2 3 2" xfId="14431" xr:uid="{7143EE9B-4C79-44DF-9920-7F300BD88F7E}"/>
    <cellStyle name="Comma 2 2 5 2 3 2 2" xfId="28121" xr:uid="{11959CD1-9A0C-4354-8665-09F4094FE58E}"/>
    <cellStyle name="Comma 2 2 5 2 3 2 2 2" xfId="41813" xr:uid="{41139B72-8A23-4B8B-B22D-46E9447E20A7}"/>
    <cellStyle name="Comma 2 2 5 2 3 2 2 3" xfId="56692" xr:uid="{F014D1DC-1327-493E-A767-C893C13B6F65}"/>
    <cellStyle name="Comma 2 2 5 2 3 2 3" xfId="21277" xr:uid="{0A4A82E6-51E3-47CB-815D-EE58DC25C666}"/>
    <cellStyle name="Comma 2 2 5 2 3 2 4" xfId="34967" xr:uid="{76BCBEB6-484B-47DF-86A6-A90C8835CB8D}"/>
    <cellStyle name="Comma 2 2 5 2 3 2 5" xfId="49846" xr:uid="{B8FACC04-D151-41C2-ACD4-0227B3D9FFED}"/>
    <cellStyle name="Comma 2 2 5 2 3 3" xfId="24699" xr:uid="{9E62CC1F-43C1-41C1-8BD2-E09C94B2857D}"/>
    <cellStyle name="Comma 2 2 5 2 3 3 2" xfId="38391" xr:uid="{DF625B25-51B1-4FEA-A66A-F334B4AF7452}"/>
    <cellStyle name="Comma 2 2 5 2 3 3 3" xfId="53270" xr:uid="{0FF10D7B-EF92-4B84-B1B5-9588B4217B95}"/>
    <cellStyle name="Comma 2 2 5 2 3 4" xfId="17855" xr:uid="{DA6C6260-5632-452C-897F-E78B95AE8196}"/>
    <cellStyle name="Comma 2 2 5 2 3 5" xfId="31545" xr:uid="{F879D043-3510-46B9-B370-545E31A5FDD4}"/>
    <cellStyle name="Comma 2 2 5 2 3 6" xfId="46424" xr:uid="{6DAC060B-F8B0-47B1-ADB6-FA78A455ADEF}"/>
    <cellStyle name="Comma 2 2 5 2 4" xfId="12719" xr:uid="{E02285A5-7BA7-4CEA-9D16-09A68DFB4034}"/>
    <cellStyle name="Comma 2 2 5 2 4 2" xfId="26409" xr:uid="{FB4F8E27-0869-4672-8209-036E8F4B0E39}"/>
    <cellStyle name="Comma 2 2 5 2 4 2 2" xfId="40101" xr:uid="{16D16239-B662-43D3-9BF1-C2BA4288AC4B}"/>
    <cellStyle name="Comma 2 2 5 2 4 2 3" xfId="54980" xr:uid="{B5FF1658-CF76-491C-A785-C3FDF2DADA7A}"/>
    <cellStyle name="Comma 2 2 5 2 4 3" xfId="19565" xr:uid="{5F780999-E11D-48CE-BF2D-73B249213F5E}"/>
    <cellStyle name="Comma 2 2 5 2 4 4" xfId="33255" xr:uid="{4CA746D5-C566-454B-9F82-C8365BFB8539}"/>
    <cellStyle name="Comma 2 2 5 2 4 5" xfId="48134" xr:uid="{2772DD5C-D904-4E65-B44B-23EB7D4A7457}"/>
    <cellStyle name="Comma 2 2 5 2 5" xfId="22987" xr:uid="{60C2679F-E289-4AD5-9704-69AF2939374F}"/>
    <cellStyle name="Comma 2 2 5 2 5 2" xfId="36679" xr:uid="{411A2F97-D268-4699-B1C9-B0EC7F6EA686}"/>
    <cellStyle name="Comma 2 2 5 2 5 3" xfId="51558" xr:uid="{6D8340EC-5EA8-4664-B913-BDC067B453B3}"/>
    <cellStyle name="Comma 2 2 5 2 6" xfId="16143" xr:uid="{552D54D8-340E-434D-92F9-F73478E4469A}"/>
    <cellStyle name="Comma 2 2 5 2 7" xfId="29833" xr:uid="{A81B4B08-DFC6-41B0-A044-7B3BB5A3495B}"/>
    <cellStyle name="Comma 2 2 5 2 8" xfId="44712" xr:uid="{DA7D7B72-4903-4CDB-B431-B57F3E52964B}"/>
    <cellStyle name="Comma 2 2 5 2 9" xfId="9296" xr:uid="{6C2B8DE4-61D4-4AE0-AFD3-4E65E1028F18}"/>
    <cellStyle name="Comma 2 2 5 3" xfId="7277" xr:uid="{48638F11-5C02-49F6-B4F2-A5623AE2B8C1}"/>
    <cellStyle name="Comma 2 2 5 3 2" xfId="11011" xr:uid="{C92532E5-737E-4ACA-AC2D-85B1F44E06FE}"/>
    <cellStyle name="Comma 2 2 5 3 2 2" xfId="14433" xr:uid="{1A1DF52E-7BA7-41F8-9A05-CDEFF37795A4}"/>
    <cellStyle name="Comma 2 2 5 3 2 2 2" xfId="28123" xr:uid="{5DB464D1-DB3A-4421-A3D5-74EED3C1BEDF}"/>
    <cellStyle name="Comma 2 2 5 3 2 2 2 2" xfId="41815" xr:uid="{1D3F4397-074F-4EB4-9AFE-5BB383CF915A}"/>
    <cellStyle name="Comma 2 2 5 3 2 2 2 3" xfId="56694" xr:uid="{70EB5F50-A7D3-4209-B682-20E75EE327DA}"/>
    <cellStyle name="Comma 2 2 5 3 2 2 3" xfId="21279" xr:uid="{BAA17684-33FC-451E-811F-73C3BE3FF3B8}"/>
    <cellStyle name="Comma 2 2 5 3 2 2 4" xfId="34969" xr:uid="{D4DB4798-A3DC-4186-AF0A-87DBB8C09C2D}"/>
    <cellStyle name="Comma 2 2 5 3 2 2 5" xfId="49848" xr:uid="{3326FBCA-C9A1-41A3-BE70-218DDD90905A}"/>
    <cellStyle name="Comma 2 2 5 3 2 3" xfId="24701" xr:uid="{DB465BAC-F423-4AC0-A747-7F5DAAC5A1DF}"/>
    <cellStyle name="Comma 2 2 5 3 2 3 2" xfId="38393" xr:uid="{27F761C7-3340-4D88-A3F9-2A92C3992B50}"/>
    <cellStyle name="Comma 2 2 5 3 2 3 3" xfId="53272" xr:uid="{EF6C3161-7E4E-4501-9BBD-79A017948E18}"/>
    <cellStyle name="Comma 2 2 5 3 2 4" xfId="17857" xr:uid="{5916D9A9-BA63-4ABF-BC75-3C47AE6149E2}"/>
    <cellStyle name="Comma 2 2 5 3 2 5" xfId="31547" xr:uid="{576838BE-2330-4DFD-8B9A-71260BA85A30}"/>
    <cellStyle name="Comma 2 2 5 3 2 6" xfId="46426" xr:uid="{8F4621AD-5308-47B8-B9BC-A01E8A6CA083}"/>
    <cellStyle name="Comma 2 2 5 3 3" xfId="12721" xr:uid="{64FA0420-58A2-458A-A9D1-E91424F95509}"/>
    <cellStyle name="Comma 2 2 5 3 3 2" xfId="26411" xr:uid="{78A642E4-18CE-4776-92C1-7DF74EE62327}"/>
    <cellStyle name="Comma 2 2 5 3 3 2 2" xfId="40103" xr:uid="{3CC4FC50-36DC-4A9B-966E-1969668F7C1A}"/>
    <cellStyle name="Comma 2 2 5 3 3 2 3" xfId="54982" xr:uid="{11DA29B6-FEC8-4688-8722-607FC75695E1}"/>
    <cellStyle name="Comma 2 2 5 3 3 3" xfId="19567" xr:uid="{109C8186-4A74-4BA7-877E-1F2C8511E03B}"/>
    <cellStyle name="Comma 2 2 5 3 3 4" xfId="33257" xr:uid="{B0758A59-E6E9-4221-A19E-2D3B021D95D4}"/>
    <cellStyle name="Comma 2 2 5 3 3 5" xfId="48136" xr:uid="{1AC1DEEC-7DB8-4948-9E1C-BAE9B60436FF}"/>
    <cellStyle name="Comma 2 2 5 3 4" xfId="22989" xr:uid="{477FC584-A668-43FE-AA86-A7CFF5FDD387}"/>
    <cellStyle name="Comma 2 2 5 3 4 2" xfId="36681" xr:uid="{C0FF9589-C333-42F7-BF62-44FD3B5B970A}"/>
    <cellStyle name="Comma 2 2 5 3 4 3" xfId="51560" xr:uid="{9BC8757A-55E1-485A-9540-2368744AE0DE}"/>
    <cellStyle name="Comma 2 2 5 3 5" xfId="16145" xr:uid="{1658CC3E-D07D-454C-9F17-5A21A9311462}"/>
    <cellStyle name="Comma 2 2 5 3 6" xfId="29835" xr:uid="{89963BB0-8257-4937-856D-684B88529437}"/>
    <cellStyle name="Comma 2 2 5 3 7" xfId="44714" xr:uid="{AB51162D-399B-409E-A3A6-8CF937C02C18}"/>
    <cellStyle name="Comma 2 2 5 3 8" xfId="9298" xr:uid="{4087228F-37B8-4D11-8A41-B1AD07EE8061}"/>
    <cellStyle name="Comma 2 2 5 4" xfId="7349" xr:uid="{96CB0401-C700-4E5A-A3DD-74950F912435}"/>
    <cellStyle name="Comma 2 2 5 4 2" xfId="11012" xr:uid="{672416BA-7C75-4B23-8971-E78F437DDCC5}"/>
    <cellStyle name="Comma 2 2 5 4 2 2" xfId="14434" xr:uid="{DC28BDBA-AA93-44DE-A5B4-D79846E62415}"/>
    <cellStyle name="Comma 2 2 5 4 2 2 2" xfId="28124" xr:uid="{4430C619-FDCE-4311-A6E2-7E9601BFB50B}"/>
    <cellStyle name="Comma 2 2 5 4 2 2 2 2" xfId="41816" xr:uid="{A4CED7E7-B270-41F9-AEB3-F6FBAA8306B8}"/>
    <cellStyle name="Comma 2 2 5 4 2 2 2 3" xfId="56695" xr:uid="{4BD912B8-BE6E-4983-AF60-5F83E85D61FD}"/>
    <cellStyle name="Comma 2 2 5 4 2 2 3" xfId="21280" xr:uid="{89A01150-8444-43EB-8BB8-56AAB505369E}"/>
    <cellStyle name="Comma 2 2 5 4 2 2 4" xfId="34970" xr:uid="{AA987211-0A0D-4C05-B5EB-E2699EFA3D06}"/>
    <cellStyle name="Comma 2 2 5 4 2 2 5" xfId="49849" xr:uid="{403714CC-FE0F-4E5D-A27E-937F9E5712CB}"/>
    <cellStyle name="Comma 2 2 5 4 2 3" xfId="24702" xr:uid="{1ED380FB-73C4-4508-8692-498C10095278}"/>
    <cellStyle name="Comma 2 2 5 4 2 3 2" xfId="38394" xr:uid="{77CAC035-B62E-4616-86A1-1EEEB2E72D44}"/>
    <cellStyle name="Comma 2 2 5 4 2 3 3" xfId="53273" xr:uid="{46788ACB-1EB1-4997-B615-7E7913192E25}"/>
    <cellStyle name="Comma 2 2 5 4 2 4" xfId="17858" xr:uid="{0705F2CA-F0CA-4015-9FBB-E8CF810575FF}"/>
    <cellStyle name="Comma 2 2 5 4 2 5" xfId="31548" xr:uid="{41EBAAE2-4213-4F0A-92B3-6546BE576DF7}"/>
    <cellStyle name="Comma 2 2 5 4 2 6" xfId="46427" xr:uid="{C86A06CF-06A4-48AE-8C66-7A0544E0BD15}"/>
    <cellStyle name="Comma 2 2 5 4 3" xfId="12722" xr:uid="{B4B5929F-A249-44AB-BA90-24ED74B8F6B1}"/>
    <cellStyle name="Comma 2 2 5 4 3 2" xfId="26412" xr:uid="{682BAC0B-04DF-4DEE-851A-D976C2FA51DF}"/>
    <cellStyle name="Comma 2 2 5 4 3 2 2" xfId="40104" xr:uid="{7AE70EA5-3397-4B81-9334-1F4905278915}"/>
    <cellStyle name="Comma 2 2 5 4 3 2 3" xfId="54983" xr:uid="{B143747D-DBC0-414D-AEDE-AB2F9049F9CA}"/>
    <cellStyle name="Comma 2 2 5 4 3 3" xfId="19568" xr:uid="{63E82427-BEDC-4950-BD64-E34ED8D1FDC2}"/>
    <cellStyle name="Comma 2 2 5 4 3 4" xfId="33258" xr:uid="{51F021E6-DC17-4F1D-9DF2-287B7F6B8009}"/>
    <cellStyle name="Comma 2 2 5 4 3 5" xfId="48137" xr:uid="{F19D886B-63B2-4082-955C-6A8BFEF89E8B}"/>
    <cellStyle name="Comma 2 2 5 4 4" xfId="22990" xr:uid="{1AAB8CAE-56C5-4492-8B22-7ABD64A71E12}"/>
    <cellStyle name="Comma 2 2 5 4 4 2" xfId="36682" xr:uid="{60D9361D-2601-4421-AB95-9A20937FC5C9}"/>
    <cellStyle name="Comma 2 2 5 4 4 3" xfId="51561" xr:uid="{A470474C-59A4-4CC9-BCC0-CF70A78D1851}"/>
    <cellStyle name="Comma 2 2 5 4 5" xfId="16146" xr:uid="{6CED711A-E787-4317-8144-206B29C6FA5B}"/>
    <cellStyle name="Comma 2 2 5 4 6" xfId="29836" xr:uid="{D28D16B8-462D-40EE-9E2B-B21DDE2E2808}"/>
    <cellStyle name="Comma 2 2 5 4 7" xfId="44715" xr:uid="{7DFA2B00-5F96-486B-8EB3-4AE90D6B12DB}"/>
    <cellStyle name="Comma 2 2 5 4 8" xfId="9299" xr:uid="{ADE65A61-BA06-4F1C-A95F-80AB303A3620}"/>
    <cellStyle name="Comma 2 2 5 5" xfId="6355" xr:uid="{69862709-A7FD-4103-8456-A80970426F98}"/>
    <cellStyle name="Comma 2 2 5 5 2" xfId="14430" xr:uid="{AB13FAB6-10DA-4A76-880C-438715E7DFF3}"/>
    <cellStyle name="Comma 2 2 5 5 2 2" xfId="28120" xr:uid="{FD240866-5208-480F-8561-9F7352D98FBC}"/>
    <cellStyle name="Comma 2 2 5 5 2 2 2" xfId="41812" xr:uid="{ACAB41D4-7A31-459B-9A9F-5AC0CC5CB96C}"/>
    <cellStyle name="Comma 2 2 5 5 2 2 3" xfId="56691" xr:uid="{2D709977-FECB-48CE-A617-56CCD3624B63}"/>
    <cellStyle name="Comma 2 2 5 5 2 3" xfId="21276" xr:uid="{79BDA2E0-A6D7-4A04-93E8-1AB20F631C8C}"/>
    <cellStyle name="Comma 2 2 5 5 2 4" xfId="34966" xr:uid="{D2AE511D-BD84-4E74-BCE9-47343176BB20}"/>
    <cellStyle name="Comma 2 2 5 5 2 5" xfId="49845" xr:uid="{6A28DFD0-21DB-4389-9B73-920D8A3918E4}"/>
    <cellStyle name="Comma 2 2 5 5 3" xfId="24698" xr:uid="{1FC9BBF5-F33D-4CF7-A06D-2DC18A4EF6E6}"/>
    <cellStyle name="Comma 2 2 5 5 3 2" xfId="38390" xr:uid="{6BFFDFEC-3FBE-4063-BD72-E76C92A39547}"/>
    <cellStyle name="Comma 2 2 5 5 3 3" xfId="53269" xr:uid="{5280A583-57FA-4D18-A3FC-35EB5E02A23F}"/>
    <cellStyle name="Comma 2 2 5 5 4" xfId="17854" xr:uid="{6B234B05-8AD1-42DC-8B6F-CF64CB77741E}"/>
    <cellStyle name="Comma 2 2 5 5 5" xfId="31544" xr:uid="{1CF0474D-95B4-422D-BFA9-8C342E03FED9}"/>
    <cellStyle name="Comma 2 2 5 5 6" xfId="46423" xr:uid="{63A2B462-DECF-4C28-A717-8DE550459DBD}"/>
    <cellStyle name="Comma 2 2 5 5 7" xfId="11008" xr:uid="{6E19A36D-BFBD-4922-BD0E-AED9C8FA000E}"/>
    <cellStyle name="Comma 2 2 5 6" xfId="12718" xr:uid="{4C2E5E45-A7EE-4411-9AEB-F0162674E3E9}"/>
    <cellStyle name="Comma 2 2 5 6 2" xfId="26408" xr:uid="{BB5D39DE-7BC3-4413-9B9F-C9DA32A0E230}"/>
    <cellStyle name="Comma 2 2 5 6 2 2" xfId="40100" xr:uid="{8D19EBC1-9A89-4467-A896-DA04E6AFB3F3}"/>
    <cellStyle name="Comma 2 2 5 6 2 3" xfId="54979" xr:uid="{4E3D8A97-1D5B-43B7-8A6C-74B35251D801}"/>
    <cellStyle name="Comma 2 2 5 6 3" xfId="19564" xr:uid="{ED65F040-6883-4AC7-BE66-2FC24C487621}"/>
    <cellStyle name="Comma 2 2 5 6 4" xfId="33254" xr:uid="{9FEA7023-D337-4708-96B9-9D1F353693FF}"/>
    <cellStyle name="Comma 2 2 5 6 5" xfId="48133" xr:uid="{54575ED0-471B-4195-A330-6A3415CE3F91}"/>
    <cellStyle name="Comma 2 2 5 7" xfId="22986" xr:uid="{8326D561-FD45-4420-9C58-B05A91052772}"/>
    <cellStyle name="Comma 2 2 5 7 2" xfId="36678" xr:uid="{64583621-1B61-4AF1-A1AD-714288881A8C}"/>
    <cellStyle name="Comma 2 2 5 7 3" xfId="51557" xr:uid="{30DD3667-A22C-4BA6-BB47-15AEA2C9EF5C}"/>
    <cellStyle name="Comma 2 2 5 8" xfId="16142" xr:uid="{58B7C764-9586-4676-8D07-36BDC0587CEF}"/>
    <cellStyle name="Comma 2 2 5 9" xfId="29832" xr:uid="{9BB14F19-7EEA-4FF5-A69D-C994FD61E00F}"/>
    <cellStyle name="Comma 2 2 6" xfId="6094" xr:uid="{C7D66429-BB14-4FA0-B565-1EB9CE728BA7}"/>
    <cellStyle name="Comma 2 2 6 10" xfId="44716" xr:uid="{7488A064-1E58-4357-A186-85FCE88E31F3}"/>
    <cellStyle name="Comma 2 2 6 11" xfId="9300" xr:uid="{A352CB9E-61C0-4FEB-80CC-A5307001CE68}"/>
    <cellStyle name="Comma 2 2 6 2" xfId="6276" xr:uid="{126AEF4E-F483-46E6-9EBC-5125FF9D8A42}"/>
    <cellStyle name="Comma 2 2 6 2 2" xfId="9302" xr:uid="{20BFF438-14C3-459F-BF3D-1392F12EAD0D}"/>
    <cellStyle name="Comma 2 2 6 2 2 2" xfId="11015" xr:uid="{C1805D27-32EC-46EE-BD2F-A27B96787BED}"/>
    <cellStyle name="Comma 2 2 6 2 2 2 2" xfId="14437" xr:uid="{071710E0-9DE6-4373-BB93-954A4ECDFE34}"/>
    <cellStyle name="Comma 2 2 6 2 2 2 2 2" xfId="28127" xr:uid="{2EE4F20C-BCFB-44E6-A98F-080380AEB9D9}"/>
    <cellStyle name="Comma 2 2 6 2 2 2 2 2 2" xfId="41819" xr:uid="{1BB7AB4D-A9F3-4BEC-940C-F95DE5334E8E}"/>
    <cellStyle name="Comma 2 2 6 2 2 2 2 2 3" xfId="56698" xr:uid="{3320D71A-F1AE-4CD5-82A7-0D543A652A65}"/>
    <cellStyle name="Comma 2 2 6 2 2 2 2 3" xfId="21283" xr:uid="{4E91E0BB-66B0-4BF1-9889-891CD530FF81}"/>
    <cellStyle name="Comma 2 2 6 2 2 2 2 4" xfId="34973" xr:uid="{EA6B8AD4-262C-4DEC-BA92-88CFD791535D}"/>
    <cellStyle name="Comma 2 2 6 2 2 2 2 5" xfId="49852" xr:uid="{CABEE155-CA4E-4970-82D2-FCF0638DD60F}"/>
    <cellStyle name="Comma 2 2 6 2 2 2 3" xfId="24705" xr:uid="{CD97E075-C4BA-4F2A-B63F-1D18FCC0BD28}"/>
    <cellStyle name="Comma 2 2 6 2 2 2 3 2" xfId="38397" xr:uid="{2148B044-2BEA-4735-9CCA-CFF6583A3D6C}"/>
    <cellStyle name="Comma 2 2 6 2 2 2 3 3" xfId="53276" xr:uid="{6C1F32EF-97D7-4EC7-A898-9903C0594BD5}"/>
    <cellStyle name="Comma 2 2 6 2 2 2 4" xfId="17861" xr:uid="{1F8B10BC-5257-42C8-A33C-712C570F01A4}"/>
    <cellStyle name="Comma 2 2 6 2 2 2 5" xfId="31551" xr:uid="{4A2E0C0E-47D8-490C-9831-0D06E683A409}"/>
    <cellStyle name="Comma 2 2 6 2 2 2 6" xfId="46430" xr:uid="{02C3285B-636E-47B0-A5F9-444EB2523E9D}"/>
    <cellStyle name="Comma 2 2 6 2 2 3" xfId="12725" xr:uid="{8691327F-99FC-475A-8763-76BD98372415}"/>
    <cellStyle name="Comma 2 2 6 2 2 3 2" xfId="26415" xr:uid="{BA60C78D-C2A8-4B33-8A33-4CE5460320E2}"/>
    <cellStyle name="Comma 2 2 6 2 2 3 2 2" xfId="40107" xr:uid="{88AB49C1-B632-4FB0-9BC2-946F6DF3D6A1}"/>
    <cellStyle name="Comma 2 2 6 2 2 3 2 3" xfId="54986" xr:uid="{298CEF75-BD7B-4781-9EAF-CA07C202B23C}"/>
    <cellStyle name="Comma 2 2 6 2 2 3 3" xfId="19571" xr:uid="{8E385CC4-E4FF-48FE-8AC8-E19E1B625CB3}"/>
    <cellStyle name="Comma 2 2 6 2 2 3 4" xfId="33261" xr:uid="{9051B556-84C1-4129-9393-B7572535C596}"/>
    <cellStyle name="Comma 2 2 6 2 2 3 5" xfId="48140" xr:uid="{C1579A3E-3EE4-45BC-B383-F895BF548FB3}"/>
    <cellStyle name="Comma 2 2 6 2 2 4" xfId="22993" xr:uid="{10926E57-3C1E-4101-A852-89A6326404F4}"/>
    <cellStyle name="Comma 2 2 6 2 2 4 2" xfId="36685" xr:uid="{0A89606A-385B-4FBB-A800-4C75978CA2A0}"/>
    <cellStyle name="Comma 2 2 6 2 2 4 3" xfId="51564" xr:uid="{63D82CD5-38F5-45CB-919E-F0393B033FB8}"/>
    <cellStyle name="Comma 2 2 6 2 2 5" xfId="16149" xr:uid="{2CFC546A-5DE6-4423-8D34-E0E6793E3E51}"/>
    <cellStyle name="Comma 2 2 6 2 2 6" xfId="29839" xr:uid="{B907E0F2-42AE-4E5F-821B-935C2C06155B}"/>
    <cellStyle name="Comma 2 2 6 2 2 7" xfId="44718" xr:uid="{E9404D1A-EDB9-448F-B710-166CF4B1546F}"/>
    <cellStyle name="Comma 2 2 6 2 3" xfId="11014" xr:uid="{DF5405F4-4B08-4686-8691-94620FD6FFDA}"/>
    <cellStyle name="Comma 2 2 6 2 3 2" xfId="14436" xr:uid="{A72CF928-D245-4D5C-B638-38F44840D6E4}"/>
    <cellStyle name="Comma 2 2 6 2 3 2 2" xfId="28126" xr:uid="{A941B7EE-20C0-4333-8BE1-9F2066F4D608}"/>
    <cellStyle name="Comma 2 2 6 2 3 2 2 2" xfId="41818" xr:uid="{DCDF8D18-7DD6-4EAF-8085-CD3449016208}"/>
    <cellStyle name="Comma 2 2 6 2 3 2 2 3" xfId="56697" xr:uid="{CF05D096-2C41-4F95-B491-83F8E76E9D2D}"/>
    <cellStyle name="Comma 2 2 6 2 3 2 3" xfId="21282" xr:uid="{FFB0A1E7-237B-4B8B-B7C7-E3F150A84EBD}"/>
    <cellStyle name="Comma 2 2 6 2 3 2 4" xfId="34972" xr:uid="{81931BC2-7F8A-40DD-A9D8-FCFD7CB694F9}"/>
    <cellStyle name="Comma 2 2 6 2 3 2 5" xfId="49851" xr:uid="{6BDD7C9F-6150-4C5D-A427-8212B8C790CB}"/>
    <cellStyle name="Comma 2 2 6 2 3 3" xfId="24704" xr:uid="{70B4BDD6-F43F-4D42-8AB4-26621B4869BC}"/>
    <cellStyle name="Comma 2 2 6 2 3 3 2" xfId="38396" xr:uid="{8920CC68-7CCB-4409-8015-2CD6D69FA63C}"/>
    <cellStyle name="Comma 2 2 6 2 3 3 3" xfId="53275" xr:uid="{2F204CAC-D6AF-4188-B63B-231DE48AC78E}"/>
    <cellStyle name="Comma 2 2 6 2 3 4" xfId="17860" xr:uid="{2325F775-C785-4A8F-BBFA-54F9C5009C20}"/>
    <cellStyle name="Comma 2 2 6 2 3 5" xfId="31550" xr:uid="{493CDE07-09D0-4839-9AC8-4E2777662DDE}"/>
    <cellStyle name="Comma 2 2 6 2 3 6" xfId="46429" xr:uid="{88174549-E60B-4195-BA6C-13429BEB40D5}"/>
    <cellStyle name="Comma 2 2 6 2 4" xfId="12724" xr:uid="{E9082AC1-23DF-4DBD-AB63-867AFF56D578}"/>
    <cellStyle name="Comma 2 2 6 2 4 2" xfId="26414" xr:uid="{2C21DD6E-AA32-41FF-B9B1-9E12080C2A2F}"/>
    <cellStyle name="Comma 2 2 6 2 4 2 2" xfId="40106" xr:uid="{BB7A1674-CAA0-4207-849E-63D45C15C374}"/>
    <cellStyle name="Comma 2 2 6 2 4 2 3" xfId="54985" xr:uid="{F3AA63D2-D23E-4082-BF33-319185EF6B30}"/>
    <cellStyle name="Comma 2 2 6 2 4 3" xfId="19570" xr:uid="{4035ADF5-C2B5-4C6E-BCF3-42F3155CD46E}"/>
    <cellStyle name="Comma 2 2 6 2 4 4" xfId="33260" xr:uid="{032594CC-22D5-45B6-8811-C3622A305BA4}"/>
    <cellStyle name="Comma 2 2 6 2 4 5" xfId="48139" xr:uid="{CFF051F5-5ED1-4233-A91D-2276C5292BDA}"/>
    <cellStyle name="Comma 2 2 6 2 5" xfId="22992" xr:uid="{D1F30586-2D6F-4D01-8DD4-3447BBF24EFF}"/>
    <cellStyle name="Comma 2 2 6 2 5 2" xfId="36684" xr:uid="{AEA9D19A-82EE-4B0D-9EF2-F9887D424FE8}"/>
    <cellStyle name="Comma 2 2 6 2 5 3" xfId="51563" xr:uid="{E10E76BA-3D86-4054-B021-89E0D9F881F1}"/>
    <cellStyle name="Comma 2 2 6 2 6" xfId="16148" xr:uid="{A9FC0355-4A1D-4315-83F2-631CA1B6E75F}"/>
    <cellStyle name="Comma 2 2 6 2 7" xfId="29838" xr:uid="{F7290791-4369-4C1D-9199-1C483D7702D7}"/>
    <cellStyle name="Comma 2 2 6 2 8" xfId="44717" xr:uid="{084A647D-06F0-46DE-8B58-2C0D23C71C3D}"/>
    <cellStyle name="Comma 2 2 6 2 9" xfId="9301" xr:uid="{57F3BCE5-58D3-431D-8D23-EB5E563DB566}"/>
    <cellStyle name="Comma 2 2 6 3" xfId="7241" xr:uid="{051A830B-BA9A-443A-A57C-291D93D2271A}"/>
    <cellStyle name="Comma 2 2 6 3 2" xfId="11016" xr:uid="{B97C4F60-5F50-47F6-895C-42BDB7C0151E}"/>
    <cellStyle name="Comma 2 2 6 3 2 2" xfId="14438" xr:uid="{4C24C83E-456B-4FDF-89E3-67B1BFC01191}"/>
    <cellStyle name="Comma 2 2 6 3 2 2 2" xfId="28128" xr:uid="{5D19BE98-7812-457C-BD94-E0C2E457D1C2}"/>
    <cellStyle name="Comma 2 2 6 3 2 2 2 2" xfId="41820" xr:uid="{BDA259E4-2CD5-4236-B03A-00900979CDEB}"/>
    <cellStyle name="Comma 2 2 6 3 2 2 2 3" xfId="56699" xr:uid="{15506520-259A-4090-B763-F0462740BC66}"/>
    <cellStyle name="Comma 2 2 6 3 2 2 3" xfId="21284" xr:uid="{2861FDC9-5FA2-419F-93BC-D821BB65DF35}"/>
    <cellStyle name="Comma 2 2 6 3 2 2 4" xfId="34974" xr:uid="{165E0F2C-3C62-49A1-9E3A-5A2A2CBCA491}"/>
    <cellStyle name="Comma 2 2 6 3 2 2 5" xfId="49853" xr:uid="{D6FB7E57-9C3E-4389-AE67-9B769E4EE449}"/>
    <cellStyle name="Comma 2 2 6 3 2 3" xfId="24706" xr:uid="{CF167D8B-0840-4F47-A08B-772E31AEF214}"/>
    <cellStyle name="Comma 2 2 6 3 2 3 2" xfId="38398" xr:uid="{90BD792B-A54C-4B50-BB85-7942271664C5}"/>
    <cellStyle name="Comma 2 2 6 3 2 3 3" xfId="53277" xr:uid="{895FD0C4-7117-45D5-AA7F-5B5165149C36}"/>
    <cellStyle name="Comma 2 2 6 3 2 4" xfId="17862" xr:uid="{726D245E-D771-4A15-9E63-E4702DEBF981}"/>
    <cellStyle name="Comma 2 2 6 3 2 5" xfId="31552" xr:uid="{C6E2ABA1-0D41-4EBE-ADFB-7AD1AB601806}"/>
    <cellStyle name="Comma 2 2 6 3 2 6" xfId="46431" xr:uid="{DF550D8B-6D40-4672-9DC4-54BF733572ED}"/>
    <cellStyle name="Comma 2 2 6 3 3" xfId="12726" xr:uid="{AEC2A163-27C1-4F03-9901-F671E9A5940A}"/>
    <cellStyle name="Comma 2 2 6 3 3 2" xfId="26416" xr:uid="{51185205-379B-4634-A9BC-2DA5C5EECD63}"/>
    <cellStyle name="Comma 2 2 6 3 3 2 2" xfId="40108" xr:uid="{225F0877-52E6-4B3C-A406-33F1BF4F43F7}"/>
    <cellStyle name="Comma 2 2 6 3 3 2 3" xfId="54987" xr:uid="{FFC74785-BBF3-467B-81F3-83122464753F}"/>
    <cellStyle name="Comma 2 2 6 3 3 3" xfId="19572" xr:uid="{0C5A9AB2-791E-44AD-BC9A-3EA6A17A74E6}"/>
    <cellStyle name="Comma 2 2 6 3 3 4" xfId="33262" xr:uid="{15D2FFFF-1C4C-41C6-A4A1-DAD41EBCF38B}"/>
    <cellStyle name="Comma 2 2 6 3 3 5" xfId="48141" xr:uid="{10C67273-7DD7-4C0F-879A-008402C1A513}"/>
    <cellStyle name="Comma 2 2 6 3 4" xfId="22994" xr:uid="{8BDCD8EF-7885-44DC-B6B4-7E9C72D67EBF}"/>
    <cellStyle name="Comma 2 2 6 3 4 2" xfId="36686" xr:uid="{14D02CFE-9AF8-425D-96F9-A32430AC4E2D}"/>
    <cellStyle name="Comma 2 2 6 3 4 3" xfId="51565" xr:uid="{DB448F68-7E16-4442-AFD6-2F725D0E9880}"/>
    <cellStyle name="Comma 2 2 6 3 5" xfId="16150" xr:uid="{0AD89B41-F44E-4F53-B9CD-CC64CB34C6A9}"/>
    <cellStyle name="Comma 2 2 6 3 6" xfId="29840" xr:uid="{C7E5937D-80F6-4331-AAEB-85F3D8B6FE67}"/>
    <cellStyle name="Comma 2 2 6 3 7" xfId="44719" xr:uid="{3D07C50C-FC84-43B7-A46B-61476D8EB508}"/>
    <cellStyle name="Comma 2 2 6 3 8" xfId="9303" xr:uid="{8FDEBE30-BE2F-472F-B0C9-E1E51D0CA205}"/>
    <cellStyle name="Comma 2 2 6 4" xfId="9304" xr:uid="{ADDCA968-32CB-44F8-9CC8-C557FE762007}"/>
    <cellStyle name="Comma 2 2 6 4 2" xfId="11017" xr:uid="{7B85E89E-CF52-4DC9-9211-D10EEEE43D83}"/>
    <cellStyle name="Comma 2 2 6 4 2 2" xfId="14439" xr:uid="{B81080D9-8BF5-4B34-A783-221399571D2C}"/>
    <cellStyle name="Comma 2 2 6 4 2 2 2" xfId="28129" xr:uid="{1831B62D-B428-47F6-8DF4-B0FC68840B2E}"/>
    <cellStyle name="Comma 2 2 6 4 2 2 2 2" xfId="41821" xr:uid="{9D21218A-77B7-43BD-A102-D21E18DFECA2}"/>
    <cellStyle name="Comma 2 2 6 4 2 2 2 3" xfId="56700" xr:uid="{CEEB1C1D-852F-47AE-B747-F6DAF88C4563}"/>
    <cellStyle name="Comma 2 2 6 4 2 2 3" xfId="21285" xr:uid="{78553307-291E-4D8F-942C-8EC22FDBDF78}"/>
    <cellStyle name="Comma 2 2 6 4 2 2 4" xfId="34975" xr:uid="{6347CCE8-D06A-4CCC-8715-A176D21FDAFE}"/>
    <cellStyle name="Comma 2 2 6 4 2 2 5" xfId="49854" xr:uid="{017ADCE6-04F1-4492-A0F9-A7DA72C1D42B}"/>
    <cellStyle name="Comma 2 2 6 4 2 3" xfId="24707" xr:uid="{DE77FE33-5B80-4498-ABD2-72607AB6B027}"/>
    <cellStyle name="Comma 2 2 6 4 2 3 2" xfId="38399" xr:uid="{499A45A8-D7B1-4B78-9EF9-039FBB3E5040}"/>
    <cellStyle name="Comma 2 2 6 4 2 3 3" xfId="53278" xr:uid="{EEF9BB65-D673-4C98-9B49-7674C733161A}"/>
    <cellStyle name="Comma 2 2 6 4 2 4" xfId="17863" xr:uid="{8786A3C8-F432-4CBC-98DB-1876A1069C3B}"/>
    <cellStyle name="Comma 2 2 6 4 2 5" xfId="31553" xr:uid="{B209D82F-CFB3-4B15-8F95-2C537448749E}"/>
    <cellStyle name="Comma 2 2 6 4 2 6" xfId="46432" xr:uid="{63ECC244-D3C6-4A26-90F5-DDA4CAFA0374}"/>
    <cellStyle name="Comma 2 2 6 4 3" xfId="12727" xr:uid="{E5BC216B-1937-48E0-AA87-E0271BC29CD2}"/>
    <cellStyle name="Comma 2 2 6 4 3 2" xfId="26417" xr:uid="{A2CEFCF7-6746-4D18-A6F3-8772CD8877AD}"/>
    <cellStyle name="Comma 2 2 6 4 3 2 2" xfId="40109" xr:uid="{1BE4F5F6-A1D6-40FC-BEF2-4F1B7E52D9F1}"/>
    <cellStyle name="Comma 2 2 6 4 3 2 3" xfId="54988" xr:uid="{AF230A72-27B7-4E97-BB36-62F30F24F994}"/>
    <cellStyle name="Comma 2 2 6 4 3 3" xfId="19573" xr:uid="{1D47F524-331A-4AB3-BDA8-08F590918D6F}"/>
    <cellStyle name="Comma 2 2 6 4 3 4" xfId="33263" xr:uid="{83DE8C05-CB6A-46CC-BA5E-DB2598AECA68}"/>
    <cellStyle name="Comma 2 2 6 4 3 5" xfId="48142" xr:uid="{48F3036E-197B-409C-AD3D-63FE47CA0FDE}"/>
    <cellStyle name="Comma 2 2 6 4 4" xfId="22995" xr:uid="{546FAD90-C2AE-4F77-879A-759C3FEED324}"/>
    <cellStyle name="Comma 2 2 6 4 4 2" xfId="36687" xr:uid="{41459726-3EE4-48B3-8D18-9BD17D2A74D3}"/>
    <cellStyle name="Comma 2 2 6 4 4 3" xfId="51566" xr:uid="{0E8E98C7-0E54-42E4-94EC-8BCF44EE3AC2}"/>
    <cellStyle name="Comma 2 2 6 4 5" xfId="16151" xr:uid="{DD6A18E9-795B-4DB0-8AE9-CE926491ED4C}"/>
    <cellStyle name="Comma 2 2 6 4 6" xfId="29841" xr:uid="{A62CF97B-1ECC-4B7C-9DA4-B74A5E115112}"/>
    <cellStyle name="Comma 2 2 6 4 7" xfId="44720" xr:uid="{B685DBC9-4881-49BE-BAE6-88853ACBEFCE}"/>
    <cellStyle name="Comma 2 2 6 5" xfId="11013" xr:uid="{E51C8931-8E75-42C0-BC9C-4778C840708A}"/>
    <cellStyle name="Comma 2 2 6 5 2" xfId="14435" xr:uid="{B15B6EEF-2C4D-4434-AF2D-96F472C0F59D}"/>
    <cellStyle name="Comma 2 2 6 5 2 2" xfId="28125" xr:uid="{D9CCE905-BDE7-4FD2-8F3D-D079532D4403}"/>
    <cellStyle name="Comma 2 2 6 5 2 2 2" xfId="41817" xr:uid="{6D5A3582-40EC-402E-934C-4C83F7DE9F74}"/>
    <cellStyle name="Comma 2 2 6 5 2 2 3" xfId="56696" xr:uid="{6221227C-903D-49CD-99B7-B4F07F34766B}"/>
    <cellStyle name="Comma 2 2 6 5 2 3" xfId="21281" xr:uid="{7D591D5D-7237-4372-96E2-0A4ACD3F8208}"/>
    <cellStyle name="Comma 2 2 6 5 2 4" xfId="34971" xr:uid="{F69AF11C-6A72-4FC7-9F7B-63D215EAD029}"/>
    <cellStyle name="Comma 2 2 6 5 2 5" xfId="49850" xr:uid="{F7390154-C4DB-4AEC-B959-15C3B2F93792}"/>
    <cellStyle name="Comma 2 2 6 5 3" xfId="24703" xr:uid="{B470D216-91BA-4CFB-9730-251686569EF4}"/>
    <cellStyle name="Comma 2 2 6 5 3 2" xfId="38395" xr:uid="{60BDCDC7-D2DC-46C2-80FA-6F15E991F19E}"/>
    <cellStyle name="Comma 2 2 6 5 3 3" xfId="53274" xr:uid="{DD20C785-B7EF-4EC6-AD2C-25DF6933A879}"/>
    <cellStyle name="Comma 2 2 6 5 4" xfId="17859" xr:uid="{40159644-8A65-44D6-AB6A-80D51C02D313}"/>
    <cellStyle name="Comma 2 2 6 5 5" xfId="31549" xr:uid="{9972B19D-D77C-44C0-A62B-A0F8F43BA102}"/>
    <cellStyle name="Comma 2 2 6 5 6" xfId="46428" xr:uid="{47760250-3896-44EB-8A63-09C38696BC48}"/>
    <cellStyle name="Comma 2 2 6 6" xfId="12723" xr:uid="{F72CE4F6-26A8-4C10-BEFD-AC7D60068677}"/>
    <cellStyle name="Comma 2 2 6 6 2" xfId="26413" xr:uid="{4449C1B2-885E-4F30-8BA7-3A77617FBDD2}"/>
    <cellStyle name="Comma 2 2 6 6 2 2" xfId="40105" xr:uid="{0B26C3A9-9D13-4799-91A1-1541B170419C}"/>
    <cellStyle name="Comma 2 2 6 6 2 3" xfId="54984" xr:uid="{28ED5486-BB89-4D63-9AD6-858F368CD750}"/>
    <cellStyle name="Comma 2 2 6 6 3" xfId="19569" xr:uid="{52B3472D-DDC3-499A-9E06-909CC754B2BF}"/>
    <cellStyle name="Comma 2 2 6 6 4" xfId="33259" xr:uid="{D745BE83-CDAA-4121-BC8C-846894E6544C}"/>
    <cellStyle name="Comma 2 2 6 6 5" xfId="48138" xr:uid="{F98F8EA2-0C4C-417C-B9A1-E759A313133D}"/>
    <cellStyle name="Comma 2 2 6 7" xfId="22991" xr:uid="{E6340FA5-1765-4EED-85A8-B74D28B16037}"/>
    <cellStyle name="Comma 2 2 6 7 2" xfId="36683" xr:uid="{F5A3145B-909E-42F1-98C5-B35F128C16BB}"/>
    <cellStyle name="Comma 2 2 6 7 3" xfId="51562" xr:uid="{5E4F4A44-7948-4ECE-9577-B5346E404876}"/>
    <cellStyle name="Comma 2 2 6 8" xfId="16147" xr:uid="{13DCFDD6-93C7-4844-B809-C2EDE92A803B}"/>
    <cellStyle name="Comma 2 2 6 9" xfId="29837" xr:uid="{0707444F-B031-4EB9-9ABE-07F73D5B1DB8}"/>
    <cellStyle name="Comma 2 2 7" xfId="6067" xr:uid="{9EC33906-346A-4922-A1AF-4DFF6402E7AA}"/>
    <cellStyle name="Comma 2 2 7 2" xfId="9306" xr:uid="{47FEC573-18A9-47B0-B4A1-DB550DD8CAA5}"/>
    <cellStyle name="Comma 2 2 7 2 2" xfId="11019" xr:uid="{9FCA2D8D-1C9D-4DEB-8971-16B55F2D917A}"/>
    <cellStyle name="Comma 2 2 7 2 2 2" xfId="14441" xr:uid="{A6A0E55A-3D00-4A8F-9D61-606BDE919218}"/>
    <cellStyle name="Comma 2 2 7 2 2 2 2" xfId="28131" xr:uid="{07F50776-CA52-431F-803A-5B9CD04C2E6F}"/>
    <cellStyle name="Comma 2 2 7 2 2 2 2 2" xfId="41823" xr:uid="{16DE7E50-AC51-4B49-8888-5DE9AB69E969}"/>
    <cellStyle name="Comma 2 2 7 2 2 2 2 3" xfId="56702" xr:uid="{4C5C7408-3834-401B-853F-3942820CC93A}"/>
    <cellStyle name="Comma 2 2 7 2 2 2 3" xfId="21287" xr:uid="{2F794507-9E64-4070-BB6E-6726BADC076D}"/>
    <cellStyle name="Comma 2 2 7 2 2 2 4" xfId="34977" xr:uid="{841271FA-AEDE-4552-B2F7-523053028657}"/>
    <cellStyle name="Comma 2 2 7 2 2 2 5" xfId="49856" xr:uid="{C87DE487-4065-4F4D-B86D-49A159C9F50A}"/>
    <cellStyle name="Comma 2 2 7 2 2 3" xfId="24709" xr:uid="{44E045D7-1007-49EF-ACA3-466828AE82DE}"/>
    <cellStyle name="Comma 2 2 7 2 2 3 2" xfId="38401" xr:uid="{F1A470F3-F364-45E8-9EE1-8C0FCBE2DF93}"/>
    <cellStyle name="Comma 2 2 7 2 2 3 3" xfId="53280" xr:uid="{F3700598-E71A-4E63-AC32-97739FA6E953}"/>
    <cellStyle name="Comma 2 2 7 2 2 4" xfId="17865" xr:uid="{79AC113C-6319-4B90-9869-E0681F5B681A}"/>
    <cellStyle name="Comma 2 2 7 2 2 5" xfId="31555" xr:uid="{72749A9D-6615-444B-8C27-BBCA64B5C820}"/>
    <cellStyle name="Comma 2 2 7 2 2 6" xfId="46434" xr:uid="{42C309D9-1A2E-4170-ADDA-CD8A214980CD}"/>
    <cellStyle name="Comma 2 2 7 2 3" xfId="12729" xr:uid="{9AB6A8D3-E96B-442C-B618-1C3C8C20E5FA}"/>
    <cellStyle name="Comma 2 2 7 2 3 2" xfId="26419" xr:uid="{2B91E06D-A28E-456A-A613-2A5F0AC8606B}"/>
    <cellStyle name="Comma 2 2 7 2 3 2 2" xfId="40111" xr:uid="{F96D2658-E559-44D7-8583-FC652CDE1EEC}"/>
    <cellStyle name="Comma 2 2 7 2 3 2 3" xfId="54990" xr:uid="{EDB9EF84-CED6-4F11-BDB4-65150D3B06A1}"/>
    <cellStyle name="Comma 2 2 7 2 3 3" xfId="19575" xr:uid="{D0097C3F-D28A-441A-AEAA-2CDDD89AD5E3}"/>
    <cellStyle name="Comma 2 2 7 2 3 4" xfId="33265" xr:uid="{AEE951C3-9669-4467-A6A4-7E2BB2B98650}"/>
    <cellStyle name="Comma 2 2 7 2 3 5" xfId="48144" xr:uid="{F19173FA-4FF1-4DE1-BCFE-4EA0ABF3D1E0}"/>
    <cellStyle name="Comma 2 2 7 2 4" xfId="22997" xr:uid="{D9099441-EE00-4D3A-84CD-1B95D24F9806}"/>
    <cellStyle name="Comma 2 2 7 2 4 2" xfId="36689" xr:uid="{A91158AE-F9C8-41A6-8E3B-B5AC320EF56E}"/>
    <cellStyle name="Comma 2 2 7 2 4 3" xfId="51568" xr:uid="{A377A214-9799-4033-8C4B-F24985B9F9A1}"/>
    <cellStyle name="Comma 2 2 7 2 5" xfId="16153" xr:uid="{45FF006A-5DA8-490B-97D6-E7B361DBDF1C}"/>
    <cellStyle name="Comma 2 2 7 2 6" xfId="29843" xr:uid="{2060AFAD-F4D1-40B3-B7D7-013E6F321A8D}"/>
    <cellStyle name="Comma 2 2 7 2 7" xfId="44722" xr:uid="{DAC70C8E-EE73-4319-ABEE-0275685722EC}"/>
    <cellStyle name="Comma 2 2 7 3" xfId="11018" xr:uid="{363DBDB8-C73E-4A69-9F24-C89A41516AB5}"/>
    <cellStyle name="Comma 2 2 7 3 2" xfId="14440" xr:uid="{44D9E59E-C41E-49D6-AB5F-257C93E88E37}"/>
    <cellStyle name="Comma 2 2 7 3 2 2" xfId="28130" xr:uid="{9D714DCB-52B7-41F1-826A-6325ED4E325F}"/>
    <cellStyle name="Comma 2 2 7 3 2 2 2" xfId="41822" xr:uid="{D5550C86-6268-4944-A26D-E3525CC54BD9}"/>
    <cellStyle name="Comma 2 2 7 3 2 2 3" xfId="56701" xr:uid="{975DD46B-D33B-43A5-BB8C-57B4FDB51BC1}"/>
    <cellStyle name="Comma 2 2 7 3 2 3" xfId="21286" xr:uid="{14585012-2292-4F2A-9B82-134F34833EA8}"/>
    <cellStyle name="Comma 2 2 7 3 2 4" xfId="34976" xr:uid="{2E6290AB-0641-440C-BE30-0A8902A517DB}"/>
    <cellStyle name="Comma 2 2 7 3 2 5" xfId="49855" xr:uid="{EBE13624-7E5F-48D6-A900-12E8CC9970CE}"/>
    <cellStyle name="Comma 2 2 7 3 3" xfId="24708" xr:uid="{FCD97A59-4111-4833-BFE2-615C54769502}"/>
    <cellStyle name="Comma 2 2 7 3 3 2" xfId="38400" xr:uid="{BEE5E2EC-BD89-4353-A191-E499245BB93E}"/>
    <cellStyle name="Comma 2 2 7 3 3 3" xfId="53279" xr:uid="{2FAB27B9-FDDE-4366-A891-6F9DDF203F43}"/>
    <cellStyle name="Comma 2 2 7 3 4" xfId="17864" xr:uid="{301A77E7-D97E-41D4-920E-CFB6339EAAA5}"/>
    <cellStyle name="Comma 2 2 7 3 5" xfId="31554" xr:uid="{62D7A6E2-4422-4B73-BA80-145B3578ABD8}"/>
    <cellStyle name="Comma 2 2 7 3 6" xfId="46433" xr:uid="{6865FA0D-EE51-4771-A82B-099F2936A621}"/>
    <cellStyle name="Comma 2 2 7 4" xfId="12728" xr:uid="{6313D1DD-DBA3-4A7D-91E6-55F1C6920DC1}"/>
    <cellStyle name="Comma 2 2 7 4 2" xfId="26418" xr:uid="{A14DAD25-5D37-4BD3-B46A-671EBB3BFD0C}"/>
    <cellStyle name="Comma 2 2 7 4 2 2" xfId="40110" xr:uid="{AD3A2D46-58AD-43E1-A07B-2E243595E267}"/>
    <cellStyle name="Comma 2 2 7 4 2 3" xfId="54989" xr:uid="{BF46BEB8-C9A4-4BA9-9FDA-BCD77AD90BE9}"/>
    <cellStyle name="Comma 2 2 7 4 3" xfId="19574" xr:uid="{799F0A1C-D135-4179-8AA5-51A17E89C377}"/>
    <cellStyle name="Comma 2 2 7 4 4" xfId="33264" xr:uid="{CAD5CAB9-39F5-433E-8A9D-5D933E19B947}"/>
    <cellStyle name="Comma 2 2 7 4 5" xfId="48143" xr:uid="{C1E3C106-6894-4ABA-9EC4-83870609C67C}"/>
    <cellStyle name="Comma 2 2 7 5" xfId="22996" xr:uid="{9F316259-34DC-4D79-B404-19FABA030590}"/>
    <cellStyle name="Comma 2 2 7 5 2" xfId="36688" xr:uid="{8A361A5B-BC6B-408E-8B99-E42EC3DD164E}"/>
    <cellStyle name="Comma 2 2 7 5 3" xfId="51567" xr:uid="{0F75F639-E169-4B20-9DBC-08CD9CBAE682}"/>
    <cellStyle name="Comma 2 2 7 6" xfId="16152" xr:uid="{1EE022D0-F9E2-4B69-A843-820A8014E842}"/>
    <cellStyle name="Comma 2 2 7 7" xfId="29842" xr:uid="{512F5A23-1E63-4722-AFC8-C6686EFA4A8C}"/>
    <cellStyle name="Comma 2 2 7 8" xfId="44721" xr:uid="{63C86180-B6CA-42C6-9B6B-7821C698E6B7}"/>
    <cellStyle name="Comma 2 2 7 9" xfId="9305" xr:uid="{EA09704B-E22D-4CCD-9A25-3E1F94C47AF1}"/>
    <cellStyle name="Comma 2 2 8" xfId="6338" xr:uid="{F8E1CABA-695A-4904-BBE7-26980AA1EA48}"/>
    <cellStyle name="Comma 2 2 8 2" xfId="11020" xr:uid="{5A92DFCD-6ED3-458E-ADA8-1CECEE1E663D}"/>
    <cellStyle name="Comma 2 2 8 2 2" xfId="14442" xr:uid="{2F0CF844-781E-4354-9E6A-3BFC5993EC73}"/>
    <cellStyle name="Comma 2 2 8 2 2 2" xfId="28132" xr:uid="{BCB41CEC-73F2-43C2-A201-2296DF89EC8F}"/>
    <cellStyle name="Comma 2 2 8 2 2 2 2" xfId="41824" xr:uid="{54CC1CC3-A0F7-4F54-8218-599AF8A9AD38}"/>
    <cellStyle name="Comma 2 2 8 2 2 2 3" xfId="56703" xr:uid="{C4F5E518-1971-429E-B96D-D58541ED02EF}"/>
    <cellStyle name="Comma 2 2 8 2 2 3" xfId="21288" xr:uid="{F4F0E35A-7C8C-40E8-A920-B355C809C634}"/>
    <cellStyle name="Comma 2 2 8 2 2 4" xfId="34978" xr:uid="{C6E627E3-DB57-454D-A633-5DCDB7D56A20}"/>
    <cellStyle name="Comma 2 2 8 2 2 5" xfId="49857" xr:uid="{37365F5A-8C44-4C38-A5D2-3CC4994C1CCB}"/>
    <cellStyle name="Comma 2 2 8 2 3" xfId="24710" xr:uid="{C5C13E4D-9195-4D75-B32D-558341B6EF3A}"/>
    <cellStyle name="Comma 2 2 8 2 3 2" xfId="38402" xr:uid="{F77845ED-7930-48F0-8FC2-628C6E47C545}"/>
    <cellStyle name="Comma 2 2 8 2 3 3" xfId="53281" xr:uid="{9BF6C263-0FC3-4CB8-9BAF-B8D57B3D5765}"/>
    <cellStyle name="Comma 2 2 8 2 4" xfId="17866" xr:uid="{F9B61BB5-4C45-44E9-B132-AD81920DF288}"/>
    <cellStyle name="Comma 2 2 8 2 5" xfId="31556" xr:uid="{91F45078-0576-4B11-8025-8758063DD44A}"/>
    <cellStyle name="Comma 2 2 8 2 6" xfId="46435" xr:uid="{014723F1-AE79-4AD4-9EAE-BB1EB5A61A48}"/>
    <cellStyle name="Comma 2 2 8 3" xfId="12730" xr:uid="{BD2F577C-53D9-4FC4-A631-A001FA9336FB}"/>
    <cellStyle name="Comma 2 2 8 3 2" xfId="26420" xr:uid="{168278B1-F260-4B2D-BF4C-4E43ED3FD434}"/>
    <cellStyle name="Comma 2 2 8 3 2 2" xfId="40112" xr:uid="{764CEDA7-ACC2-4AF2-8E25-2D72D03A3508}"/>
    <cellStyle name="Comma 2 2 8 3 2 3" xfId="54991" xr:uid="{61303411-DA89-4BEB-B9DE-6BC62187854C}"/>
    <cellStyle name="Comma 2 2 8 3 3" xfId="19576" xr:uid="{85C391A4-6E5B-456F-A6E9-F854DE77F62B}"/>
    <cellStyle name="Comma 2 2 8 3 4" xfId="33266" xr:uid="{04F0F748-94E9-4958-8896-E8654C74DBEA}"/>
    <cellStyle name="Comma 2 2 8 3 5" xfId="48145" xr:uid="{DDDF4FD8-3294-4F43-92F1-A871660F89E0}"/>
    <cellStyle name="Comma 2 2 8 4" xfId="22998" xr:uid="{06950A0F-1677-47BC-8B6B-0BD4B4AF2CE9}"/>
    <cellStyle name="Comma 2 2 8 4 2" xfId="36690" xr:uid="{B23F604D-07A6-4A94-B712-E899AF8C7FA5}"/>
    <cellStyle name="Comma 2 2 8 4 3" xfId="51569" xr:uid="{FA87FFD1-1FC7-4E18-BF19-3EC8DC7ECE4B}"/>
    <cellStyle name="Comma 2 2 8 5" xfId="16154" xr:uid="{E291BF53-856C-4296-A456-456A2497219E}"/>
    <cellStyle name="Comma 2 2 8 6" xfId="29844" xr:uid="{B15F09C2-F915-475E-B5DA-33E45FB0A59C}"/>
    <cellStyle name="Comma 2 2 8 7" xfId="44723" xr:uid="{C04D0E63-8C66-4587-B306-433E67D41D63}"/>
    <cellStyle name="Comma 2 2 8 8" xfId="9307" xr:uid="{6F76C812-4D30-46D3-845A-F524AF000FC0}"/>
    <cellStyle name="Comma 2 2 9" xfId="6374" xr:uid="{E9C11924-52C3-473F-91AC-85E80C37C03D}"/>
    <cellStyle name="Comma 2 2 9 2" xfId="11021" xr:uid="{75199A27-C096-4C34-B0A4-6C6C5B576992}"/>
    <cellStyle name="Comma 2 2 9 2 2" xfId="14443" xr:uid="{625401CE-4296-45D5-BE74-3717385A4C0D}"/>
    <cellStyle name="Comma 2 2 9 2 2 2" xfId="28133" xr:uid="{6D15DC15-9490-4161-B73A-F156547565AB}"/>
    <cellStyle name="Comma 2 2 9 2 2 2 2" xfId="41825" xr:uid="{517E861E-E0AD-47A4-A78B-788CD9451FE7}"/>
    <cellStyle name="Comma 2 2 9 2 2 2 3" xfId="56704" xr:uid="{9515E2A1-BC0E-4743-ABC3-50046A7F82A7}"/>
    <cellStyle name="Comma 2 2 9 2 2 3" xfId="21289" xr:uid="{BA451957-6F8A-4D87-A5E4-16004F193871}"/>
    <cellStyle name="Comma 2 2 9 2 2 4" xfId="34979" xr:uid="{CCC39E44-C1E5-4CE7-93B3-42D0027F82C7}"/>
    <cellStyle name="Comma 2 2 9 2 2 5" xfId="49858" xr:uid="{53EA3F1D-F505-42F1-93F3-9D3F2CCD4EB8}"/>
    <cellStyle name="Comma 2 2 9 2 3" xfId="24711" xr:uid="{436A6637-E4BD-4E84-8513-F984DFD4409C}"/>
    <cellStyle name="Comma 2 2 9 2 3 2" xfId="38403" xr:uid="{5B0E2023-9B2D-411E-A2F9-904429951DC8}"/>
    <cellStyle name="Comma 2 2 9 2 3 3" xfId="53282" xr:uid="{C9961F0F-9CF7-41A2-AC4F-2E59E640032A}"/>
    <cellStyle name="Comma 2 2 9 2 4" xfId="17867" xr:uid="{0E37537D-F13A-4697-9239-B3773F31C705}"/>
    <cellStyle name="Comma 2 2 9 2 5" xfId="31557" xr:uid="{A9EAF7D8-1861-4EA0-A31A-441D7E855347}"/>
    <cellStyle name="Comma 2 2 9 2 6" xfId="46436" xr:uid="{51683312-4855-4B7B-8968-26ADFDC90A6B}"/>
    <cellStyle name="Comma 2 2 9 3" xfId="12731" xr:uid="{E28AFD76-9FB4-401E-A676-8C65B00D8063}"/>
    <cellStyle name="Comma 2 2 9 3 2" xfId="26421" xr:uid="{8242EE24-E07D-4DF0-9514-1100AE4FCF66}"/>
    <cellStyle name="Comma 2 2 9 3 2 2" xfId="40113" xr:uid="{AF037FF4-1D09-49BC-A18A-E4C3907AE528}"/>
    <cellStyle name="Comma 2 2 9 3 2 3" xfId="54992" xr:uid="{96EE563C-4DBE-44E2-A237-A2DF11E26932}"/>
    <cellStyle name="Comma 2 2 9 3 3" xfId="19577" xr:uid="{6BE8FF69-D237-44B0-B846-0AD8C4FDC0B2}"/>
    <cellStyle name="Comma 2 2 9 3 4" xfId="33267" xr:uid="{807B0AB0-DB9E-42A6-86E1-27B0C9E2261D}"/>
    <cellStyle name="Comma 2 2 9 3 5" xfId="48146" xr:uid="{B5A7AB82-30AC-4278-AC3F-0E75EF72E4E3}"/>
    <cellStyle name="Comma 2 2 9 4" xfId="22999" xr:uid="{D25D9B0F-4242-4451-9813-214E9919C091}"/>
    <cellStyle name="Comma 2 2 9 4 2" xfId="36691" xr:uid="{0A956A29-6105-4336-88F2-4C139B49A279}"/>
    <cellStyle name="Comma 2 2 9 4 3" xfId="51570" xr:uid="{E0A5E52C-6266-4831-A88E-9B114375C15A}"/>
    <cellStyle name="Comma 2 2 9 5" xfId="16155" xr:uid="{24A3F58C-4DE7-4153-8C3A-3CBDCDB75BB2}"/>
    <cellStyle name="Comma 2 2 9 6" xfId="29845" xr:uid="{203CE02D-E26E-465B-B89C-26E550142544}"/>
    <cellStyle name="Comma 2 2 9 7" xfId="44724" xr:uid="{77819D18-9058-4AD8-B592-A3B34D7AFE5A}"/>
    <cellStyle name="Comma 2 2 9 8" xfId="9308" xr:uid="{2D84440B-CFC1-477C-8F9F-4683C4286E0B}"/>
    <cellStyle name="Comma 2 20" xfId="7458" xr:uid="{51A20455-C5CD-4D4F-8AEB-3FE02AC80F78}"/>
    <cellStyle name="Comma 2 3" xfId="83" xr:uid="{38A08522-B3B0-49C8-BBD7-0CE2B7EE169E}"/>
    <cellStyle name="Comma 2 3 10" xfId="23000" xr:uid="{6D12C82A-C795-48FF-9DE1-F4EA4F529101}"/>
    <cellStyle name="Comma 2 3 10 2" xfId="36692" xr:uid="{C17B9995-E63D-404E-AC82-9F2F79F4BA27}"/>
    <cellStyle name="Comma 2 3 10 3" xfId="51571" xr:uid="{4B0BD67D-650E-472A-8D89-9D2D0D94012C}"/>
    <cellStyle name="Comma 2 3 11" xfId="16156" xr:uid="{276CDC1A-8615-4655-ADA7-9A920539C49E}"/>
    <cellStyle name="Comma 2 3 12" xfId="29846" xr:uid="{4EF7BD67-9B55-4D2E-B3C6-7E1CC60E84B3}"/>
    <cellStyle name="Comma 2 3 13" xfId="44725" xr:uid="{9C097DBE-304E-42C4-BD4F-043D0A7BA972}"/>
    <cellStyle name="Comma 2 3 14" xfId="9309" xr:uid="{9DA7F10B-0165-4269-875A-5D8EB1467DB5}"/>
    <cellStyle name="Comma 2 3 2" xfId="6266" xr:uid="{2DA09DEF-E7F6-4537-87E4-26AAC0C561E2}"/>
    <cellStyle name="Comma 2 3 2 10" xfId="16157" xr:uid="{B13EEF43-0737-46ED-92B8-405FF8DBB568}"/>
    <cellStyle name="Comma 2 3 2 11" xfId="29847" xr:uid="{047B3742-5219-4B8A-B560-390C7CC0BFBE}"/>
    <cellStyle name="Comma 2 3 2 12" xfId="44726" xr:uid="{CFE275C3-10F3-4B2B-BEE3-21EB6515CEEC}"/>
    <cellStyle name="Comma 2 3 2 13" xfId="9310" xr:uid="{7AF0B50B-94CB-4DA2-B821-347826468812}"/>
    <cellStyle name="Comma 2 3 2 2" xfId="6229" xr:uid="{9F922D50-9D45-4932-AC5F-7B651763F440}"/>
    <cellStyle name="Comma 2 3 2 2 10" xfId="44727" xr:uid="{7D2143BE-043E-4196-A6DE-F8E20D436511}"/>
    <cellStyle name="Comma 2 3 2 2 11" xfId="9311" xr:uid="{257A825B-461C-4D40-B360-6B3C38F43D38}"/>
    <cellStyle name="Comma 2 3 2 2 2" xfId="7158" xr:uid="{158C37DC-411A-4534-8548-B2B7496A3074}"/>
    <cellStyle name="Comma 2 3 2 2 2 2" xfId="9313" xr:uid="{48C94BE0-8461-4338-9175-1FE013CA929E}"/>
    <cellStyle name="Comma 2 3 2 2 2 2 2" xfId="11026" xr:uid="{46C8DCE5-D783-47E6-9186-3BBEAF2336B9}"/>
    <cellStyle name="Comma 2 3 2 2 2 2 2 2" xfId="14448" xr:uid="{9E317EEE-859B-4B3F-B30E-0464A3D6A69F}"/>
    <cellStyle name="Comma 2 3 2 2 2 2 2 2 2" xfId="28138" xr:uid="{ADD15053-CF1F-45BA-B0BB-4B6B2F7DF23E}"/>
    <cellStyle name="Comma 2 3 2 2 2 2 2 2 2 2" xfId="41830" xr:uid="{92765EF4-4AF0-4362-A101-F6A66C0406F9}"/>
    <cellStyle name="Comma 2 3 2 2 2 2 2 2 2 3" xfId="56709" xr:uid="{BDC20B9A-4710-44B7-A8D2-00B229C34AC1}"/>
    <cellStyle name="Comma 2 3 2 2 2 2 2 2 3" xfId="21294" xr:uid="{8DFFFD5F-51A9-44AA-94A1-C3310488CFCE}"/>
    <cellStyle name="Comma 2 3 2 2 2 2 2 2 4" xfId="34984" xr:uid="{241A563F-2CCE-4286-A10A-4E1853D9BFA5}"/>
    <cellStyle name="Comma 2 3 2 2 2 2 2 2 5" xfId="49863" xr:uid="{267C0B9E-D496-4E5F-9DA3-726037F86D16}"/>
    <cellStyle name="Comma 2 3 2 2 2 2 2 3" xfId="24716" xr:uid="{7EECE574-DF84-4784-B0B6-CF50564BDF7C}"/>
    <cellStyle name="Comma 2 3 2 2 2 2 2 3 2" xfId="38408" xr:uid="{3F8DC1C4-CFB1-4515-B741-7FB2E489BCFF}"/>
    <cellStyle name="Comma 2 3 2 2 2 2 2 3 3" xfId="53287" xr:uid="{5861A9FB-9F51-4F46-8A5B-3DBC6AD8C907}"/>
    <cellStyle name="Comma 2 3 2 2 2 2 2 4" xfId="17872" xr:uid="{FF46EA28-21A1-427B-B05D-B7F718D02A5B}"/>
    <cellStyle name="Comma 2 3 2 2 2 2 2 5" xfId="31562" xr:uid="{E3CEBC08-A86B-4A0D-9329-30898835BA51}"/>
    <cellStyle name="Comma 2 3 2 2 2 2 2 6" xfId="46441" xr:uid="{B40F47D7-5787-46F1-BB68-D6EADE1E1F1B}"/>
    <cellStyle name="Comma 2 3 2 2 2 2 3" xfId="12736" xr:uid="{5ECCEBDA-4410-4EFA-B4D0-C1C2CFC14F9D}"/>
    <cellStyle name="Comma 2 3 2 2 2 2 3 2" xfId="26426" xr:uid="{C09F6C9C-7975-4B01-86BE-EC37F99564E3}"/>
    <cellStyle name="Comma 2 3 2 2 2 2 3 2 2" xfId="40118" xr:uid="{DADB38FA-B9E6-4541-96D0-5D80C479C623}"/>
    <cellStyle name="Comma 2 3 2 2 2 2 3 2 3" xfId="54997" xr:uid="{EE925EBD-96A9-44D6-9092-8E1C09676B43}"/>
    <cellStyle name="Comma 2 3 2 2 2 2 3 3" xfId="19582" xr:uid="{AA18CA46-93CE-483E-AFD6-B8BDF3C5ED7F}"/>
    <cellStyle name="Comma 2 3 2 2 2 2 3 4" xfId="33272" xr:uid="{4A314262-1076-4AC9-9889-5C265E12FD38}"/>
    <cellStyle name="Comma 2 3 2 2 2 2 3 5" xfId="48151" xr:uid="{36ACD002-9EB9-4896-916C-C7F6D57C28C5}"/>
    <cellStyle name="Comma 2 3 2 2 2 2 4" xfId="23004" xr:uid="{AF482EF2-43C8-4A6C-9150-50449C6B7680}"/>
    <cellStyle name="Comma 2 3 2 2 2 2 4 2" xfId="36696" xr:uid="{B1F1786B-3E30-4621-94DD-64542717270B}"/>
    <cellStyle name="Comma 2 3 2 2 2 2 4 3" xfId="51575" xr:uid="{B057FC2E-033E-49ED-BE2D-640253E5193A}"/>
    <cellStyle name="Comma 2 3 2 2 2 2 5" xfId="16160" xr:uid="{2052000B-C20E-49A0-B1B8-0E059B9EAD29}"/>
    <cellStyle name="Comma 2 3 2 2 2 2 6" xfId="29850" xr:uid="{44426286-7327-4D7D-A5A2-64C6100D6D7F}"/>
    <cellStyle name="Comma 2 3 2 2 2 2 7" xfId="44729" xr:uid="{9A91BEBD-183E-49D9-8A8E-4F3CE1557ED9}"/>
    <cellStyle name="Comma 2 3 2 2 2 3" xfId="11025" xr:uid="{2F59205F-8F14-4CA5-90D6-682E01941728}"/>
    <cellStyle name="Comma 2 3 2 2 2 3 2" xfId="14447" xr:uid="{777A8574-2AC4-4A18-98CD-B7C55EE940BF}"/>
    <cellStyle name="Comma 2 3 2 2 2 3 2 2" xfId="28137" xr:uid="{D4ED96E3-6104-4B4B-9A28-1E441D06E29F}"/>
    <cellStyle name="Comma 2 3 2 2 2 3 2 2 2" xfId="41829" xr:uid="{0E0F8183-DAE1-48B3-93C1-F408BCE1FDA5}"/>
    <cellStyle name="Comma 2 3 2 2 2 3 2 2 3" xfId="56708" xr:uid="{C697CF11-D480-408A-95AD-90F4EC4BD60C}"/>
    <cellStyle name="Comma 2 3 2 2 2 3 2 3" xfId="21293" xr:uid="{092EED4B-E851-4394-B203-581C3A67E533}"/>
    <cellStyle name="Comma 2 3 2 2 2 3 2 4" xfId="34983" xr:uid="{C83AEB9C-C388-40FC-9D6F-C044D957DD80}"/>
    <cellStyle name="Comma 2 3 2 2 2 3 2 5" xfId="49862" xr:uid="{C84E3A79-B1F9-4265-A647-BCA86B89DB4E}"/>
    <cellStyle name="Comma 2 3 2 2 2 3 3" xfId="24715" xr:uid="{8EFB1B6C-2FB0-43A0-A4AA-D1DBCC2864F4}"/>
    <cellStyle name="Comma 2 3 2 2 2 3 3 2" xfId="38407" xr:uid="{7550206C-5E8E-4C8B-8D92-249FE09E03F5}"/>
    <cellStyle name="Comma 2 3 2 2 2 3 3 3" xfId="53286" xr:uid="{58B3B441-48F7-4B6B-AED5-EA793D8DCA94}"/>
    <cellStyle name="Comma 2 3 2 2 2 3 4" xfId="17871" xr:uid="{8796FB13-37F6-4B6E-9011-719F8B4196C0}"/>
    <cellStyle name="Comma 2 3 2 2 2 3 5" xfId="31561" xr:uid="{CBDAE27A-6710-40D6-B987-5CED6A94326B}"/>
    <cellStyle name="Comma 2 3 2 2 2 3 6" xfId="46440" xr:uid="{16FE8256-98D9-4EBB-96AC-23AB79C564DF}"/>
    <cellStyle name="Comma 2 3 2 2 2 4" xfId="12735" xr:uid="{D6522272-31BF-498B-96D9-8CA2B0998D35}"/>
    <cellStyle name="Comma 2 3 2 2 2 4 2" xfId="26425" xr:uid="{F2C514D6-CB1A-4565-B112-63A9F165F9E5}"/>
    <cellStyle name="Comma 2 3 2 2 2 4 2 2" xfId="40117" xr:uid="{0DB865B1-A42D-4133-B66E-6C1ADA92CF4A}"/>
    <cellStyle name="Comma 2 3 2 2 2 4 2 3" xfId="54996" xr:uid="{9AF2A3A6-4D1B-429E-A21A-E67DDF20AF8D}"/>
    <cellStyle name="Comma 2 3 2 2 2 4 3" xfId="19581" xr:uid="{A14B72FC-5B93-4076-A332-248EBDB55F36}"/>
    <cellStyle name="Comma 2 3 2 2 2 4 4" xfId="33271" xr:uid="{A5F5FB63-6D6C-40F4-9C65-F8FEE31BC055}"/>
    <cellStyle name="Comma 2 3 2 2 2 4 5" xfId="48150" xr:uid="{DDCE2144-6C8C-45BA-9DCF-7F68D6061CD5}"/>
    <cellStyle name="Comma 2 3 2 2 2 5" xfId="23003" xr:uid="{A149D890-2056-41CE-B27A-31CE3BF45A25}"/>
    <cellStyle name="Comma 2 3 2 2 2 5 2" xfId="36695" xr:uid="{9006AB4A-2F7F-4E5B-942C-2735013DED2A}"/>
    <cellStyle name="Comma 2 3 2 2 2 5 3" xfId="51574" xr:uid="{579046BB-6244-4662-91D7-6637026C7B19}"/>
    <cellStyle name="Comma 2 3 2 2 2 6" xfId="16159" xr:uid="{E8BB8C66-1CC1-472A-8658-AFB1585555C3}"/>
    <cellStyle name="Comma 2 3 2 2 2 7" xfId="29849" xr:uid="{1E65E567-AE9A-4ECD-B31D-A2680224FED7}"/>
    <cellStyle name="Comma 2 3 2 2 2 8" xfId="44728" xr:uid="{45A43A18-CF5B-4F79-972C-183B07BA7143}"/>
    <cellStyle name="Comma 2 3 2 2 2 9" xfId="9312" xr:uid="{80C9961D-64B1-4745-86F2-394B8123E321}"/>
    <cellStyle name="Comma 2 3 2 2 3" xfId="7320" xr:uid="{7D187331-9730-4988-BE41-6F4DAE6AC7C9}"/>
    <cellStyle name="Comma 2 3 2 2 3 2" xfId="11027" xr:uid="{4E96661F-A3B6-4497-9E05-5323CD71B6F7}"/>
    <cellStyle name="Comma 2 3 2 2 3 2 2" xfId="14449" xr:uid="{BD729A18-5F25-4413-B344-6EA87317BA57}"/>
    <cellStyle name="Comma 2 3 2 2 3 2 2 2" xfId="28139" xr:uid="{E41B20D1-9460-4B99-8ACC-3B97B6A5CEC8}"/>
    <cellStyle name="Comma 2 3 2 2 3 2 2 2 2" xfId="41831" xr:uid="{6407E58C-DC73-4A61-892D-16CEF4B01AC9}"/>
    <cellStyle name="Comma 2 3 2 2 3 2 2 2 3" xfId="56710" xr:uid="{279C716A-B75B-4793-9CEC-6C4C887E5B58}"/>
    <cellStyle name="Comma 2 3 2 2 3 2 2 3" xfId="21295" xr:uid="{95DF1BE8-B3A9-42B2-BBB3-75F150C2A3B6}"/>
    <cellStyle name="Comma 2 3 2 2 3 2 2 4" xfId="34985" xr:uid="{131BC26B-E2B0-4945-9FBD-277A8BA1ED11}"/>
    <cellStyle name="Comma 2 3 2 2 3 2 2 5" xfId="49864" xr:uid="{8AB2764A-ACB2-486C-A882-AFAEBA1AEFFE}"/>
    <cellStyle name="Comma 2 3 2 2 3 2 3" xfId="24717" xr:uid="{EDD51166-92E5-4164-A2C7-A1872A6BAFCF}"/>
    <cellStyle name="Comma 2 3 2 2 3 2 3 2" xfId="38409" xr:uid="{A36574A7-07D8-4982-8635-E79902244E58}"/>
    <cellStyle name="Comma 2 3 2 2 3 2 3 3" xfId="53288" xr:uid="{84819F35-9FE8-481A-BFE4-DD616B956304}"/>
    <cellStyle name="Comma 2 3 2 2 3 2 4" xfId="17873" xr:uid="{EA4E8AFB-CDE1-46D4-A13F-5971AB3E263C}"/>
    <cellStyle name="Comma 2 3 2 2 3 2 5" xfId="31563" xr:uid="{8850DD20-9850-4DAD-AAA9-CB4B101F6A51}"/>
    <cellStyle name="Comma 2 3 2 2 3 2 6" xfId="46442" xr:uid="{29400EE7-979B-4ADF-9D4E-A67FE91BBCE9}"/>
    <cellStyle name="Comma 2 3 2 2 3 3" xfId="12737" xr:uid="{70118673-784D-4FA3-9872-FF7A4C6871BD}"/>
    <cellStyle name="Comma 2 3 2 2 3 3 2" xfId="26427" xr:uid="{BE682346-57EC-4968-B28A-2CED155FF4A4}"/>
    <cellStyle name="Comma 2 3 2 2 3 3 2 2" xfId="40119" xr:uid="{E741A814-07B0-4ECE-ABA4-5EDB06BFCA09}"/>
    <cellStyle name="Comma 2 3 2 2 3 3 2 3" xfId="54998" xr:uid="{F8EB7727-113D-45F4-B245-56B67B4E421B}"/>
    <cellStyle name="Comma 2 3 2 2 3 3 3" xfId="19583" xr:uid="{C99AC82A-103F-4526-8300-194BADFA8058}"/>
    <cellStyle name="Comma 2 3 2 2 3 3 4" xfId="33273" xr:uid="{859F9039-BF68-41C4-BB37-377C8549C449}"/>
    <cellStyle name="Comma 2 3 2 2 3 3 5" xfId="48152" xr:uid="{EF3E833F-6D7E-44A9-9742-B7ED25D3298A}"/>
    <cellStyle name="Comma 2 3 2 2 3 4" xfId="23005" xr:uid="{C3981304-6B94-49FF-8F13-C9088531E964}"/>
    <cellStyle name="Comma 2 3 2 2 3 4 2" xfId="36697" xr:uid="{2E20018B-82D0-45A9-9C12-F11385F6EF9A}"/>
    <cellStyle name="Comma 2 3 2 2 3 4 3" xfId="51576" xr:uid="{DA6214EC-5F21-4807-93B5-2D3ECACCA8AF}"/>
    <cellStyle name="Comma 2 3 2 2 3 5" xfId="16161" xr:uid="{94556380-8F42-4395-98EA-2624FAE2BE59}"/>
    <cellStyle name="Comma 2 3 2 2 3 6" xfId="29851" xr:uid="{EDE7DF6E-F8D7-4969-9DB6-C1309D5C38C8}"/>
    <cellStyle name="Comma 2 3 2 2 3 7" xfId="44730" xr:uid="{5971BA9C-AC2B-4A3D-B5B1-6CC5ACA78BDF}"/>
    <cellStyle name="Comma 2 3 2 2 3 8" xfId="9314" xr:uid="{2288AF8A-5920-4765-ACD3-DDA21FB9EC38}"/>
    <cellStyle name="Comma 2 3 2 2 4" xfId="9315" xr:uid="{AA549B67-4FE7-4837-86BF-177CEF5F6D1C}"/>
    <cellStyle name="Comma 2 3 2 2 4 2" xfId="11028" xr:uid="{8B47D5EA-31CF-4C8C-AE88-B33CFB4E4A2D}"/>
    <cellStyle name="Comma 2 3 2 2 4 2 2" xfId="14450" xr:uid="{B845E321-FC16-48B8-85B7-1199FD167456}"/>
    <cellStyle name="Comma 2 3 2 2 4 2 2 2" xfId="28140" xr:uid="{E59A005A-D8FD-45C3-8EFA-C444E8D26460}"/>
    <cellStyle name="Comma 2 3 2 2 4 2 2 2 2" xfId="41832" xr:uid="{2882CE61-D528-4D51-BDCB-699391E46A99}"/>
    <cellStyle name="Comma 2 3 2 2 4 2 2 2 3" xfId="56711" xr:uid="{1C547E34-70DC-4672-B33E-131D2799A856}"/>
    <cellStyle name="Comma 2 3 2 2 4 2 2 3" xfId="21296" xr:uid="{91AC1817-A5B9-401D-A965-85D4F6C4189C}"/>
    <cellStyle name="Comma 2 3 2 2 4 2 2 4" xfId="34986" xr:uid="{BE1CF272-67A3-4D74-BB98-4809E7827B65}"/>
    <cellStyle name="Comma 2 3 2 2 4 2 2 5" xfId="49865" xr:uid="{FFF5D519-69D9-414C-B118-89353F41520B}"/>
    <cellStyle name="Comma 2 3 2 2 4 2 3" xfId="24718" xr:uid="{2103C76D-F4D7-4C60-9A32-EB5307BCC767}"/>
    <cellStyle name="Comma 2 3 2 2 4 2 3 2" xfId="38410" xr:uid="{B230E335-F708-4F4A-8275-0F3AF093A29F}"/>
    <cellStyle name="Comma 2 3 2 2 4 2 3 3" xfId="53289" xr:uid="{E7C4068B-EC0C-44C5-B8A6-F695D9DAFB10}"/>
    <cellStyle name="Comma 2 3 2 2 4 2 4" xfId="17874" xr:uid="{901DD208-1B9E-4CAF-95E6-E40FCC162D8B}"/>
    <cellStyle name="Comma 2 3 2 2 4 2 5" xfId="31564" xr:uid="{D22D0515-F306-45C0-B120-66C5625F9442}"/>
    <cellStyle name="Comma 2 3 2 2 4 2 6" xfId="46443" xr:uid="{BE013557-FFCF-4E67-BD7D-B86EED3C3725}"/>
    <cellStyle name="Comma 2 3 2 2 4 3" xfId="12738" xr:uid="{E7E74A93-70CF-4C64-A12E-68278573DEA6}"/>
    <cellStyle name="Comma 2 3 2 2 4 3 2" xfId="26428" xr:uid="{19506572-79DC-441D-9658-00B4F93D9CB5}"/>
    <cellStyle name="Comma 2 3 2 2 4 3 2 2" xfId="40120" xr:uid="{5A692009-90CB-42AF-A343-7DA68455AC3B}"/>
    <cellStyle name="Comma 2 3 2 2 4 3 2 3" xfId="54999" xr:uid="{B06A7F3D-72C7-4CCA-A0F4-D18A0492CE7A}"/>
    <cellStyle name="Comma 2 3 2 2 4 3 3" xfId="19584" xr:uid="{DAF4AE92-FB83-4469-A569-EAC8C5F84709}"/>
    <cellStyle name="Comma 2 3 2 2 4 3 4" xfId="33274" xr:uid="{78159574-EF84-4540-B313-8E057663950D}"/>
    <cellStyle name="Comma 2 3 2 2 4 3 5" xfId="48153" xr:uid="{98F16E40-A2EA-4478-B492-5104B3481821}"/>
    <cellStyle name="Comma 2 3 2 2 4 4" xfId="23006" xr:uid="{54724320-E462-4897-B0DA-2A9B97CEE508}"/>
    <cellStyle name="Comma 2 3 2 2 4 4 2" xfId="36698" xr:uid="{D0E75201-1E3E-42D3-8019-6D0439E48AAC}"/>
    <cellStyle name="Comma 2 3 2 2 4 4 3" xfId="51577" xr:uid="{C03778AD-0C5A-49A8-82A4-2D5D82B1FFF7}"/>
    <cellStyle name="Comma 2 3 2 2 4 5" xfId="16162" xr:uid="{140AECC0-AE5C-489A-8688-00F36E10F0B6}"/>
    <cellStyle name="Comma 2 3 2 2 4 6" xfId="29852" xr:uid="{C8B0A88E-8257-46EE-A9E3-1560A4762927}"/>
    <cellStyle name="Comma 2 3 2 2 4 7" xfId="44731" xr:uid="{D724CB76-5E6E-4A78-8E7F-8792C5BF7D48}"/>
    <cellStyle name="Comma 2 3 2 2 5" xfId="11024" xr:uid="{C5E0AF18-3799-4546-ADE8-469A6F025D3D}"/>
    <cellStyle name="Comma 2 3 2 2 5 2" xfId="14446" xr:uid="{4E70F118-C8FD-4C86-8C18-0560E3940308}"/>
    <cellStyle name="Comma 2 3 2 2 5 2 2" xfId="28136" xr:uid="{AC4A0F8C-48DD-4FFE-9CD2-55CCFFCBCBBE}"/>
    <cellStyle name="Comma 2 3 2 2 5 2 2 2" xfId="41828" xr:uid="{E48BD3E0-4C70-4258-ABE7-349D85562C4E}"/>
    <cellStyle name="Comma 2 3 2 2 5 2 2 3" xfId="56707" xr:uid="{688EB480-E19A-4653-ACFA-0E390639FF00}"/>
    <cellStyle name="Comma 2 3 2 2 5 2 3" xfId="21292" xr:uid="{D3E0F2EF-59DA-452B-82C1-DAAFB2BE83EF}"/>
    <cellStyle name="Comma 2 3 2 2 5 2 4" xfId="34982" xr:uid="{3F4D0E0F-9CF8-4BA5-8AD1-A9C43399413A}"/>
    <cellStyle name="Comma 2 3 2 2 5 2 5" xfId="49861" xr:uid="{D357FA27-D926-4728-9A13-CA5A1F4D5AE5}"/>
    <cellStyle name="Comma 2 3 2 2 5 3" xfId="24714" xr:uid="{B75695E7-553E-4A2F-A43B-E446158DE771}"/>
    <cellStyle name="Comma 2 3 2 2 5 3 2" xfId="38406" xr:uid="{1FDB8596-5806-4C49-9DC4-842F9B1B8326}"/>
    <cellStyle name="Comma 2 3 2 2 5 3 3" xfId="53285" xr:uid="{5170BE7A-145C-459C-8986-D5C2F3990787}"/>
    <cellStyle name="Comma 2 3 2 2 5 4" xfId="17870" xr:uid="{6F85774B-32D4-48F4-9C97-C72AF4A6487D}"/>
    <cellStyle name="Comma 2 3 2 2 5 5" xfId="31560" xr:uid="{91BC5C4A-EB17-44B3-ACFD-3DAD677E328B}"/>
    <cellStyle name="Comma 2 3 2 2 5 6" xfId="46439" xr:uid="{F2BBE3AD-21FA-4D5B-AB8F-E10069EFF5BE}"/>
    <cellStyle name="Comma 2 3 2 2 6" xfId="12734" xr:uid="{12B09C89-735E-49B5-97E7-752BD051E16F}"/>
    <cellStyle name="Comma 2 3 2 2 6 2" xfId="26424" xr:uid="{C4B9BD27-0315-4C88-AEF6-89B846F55D8A}"/>
    <cellStyle name="Comma 2 3 2 2 6 2 2" xfId="40116" xr:uid="{0F9EB5BD-B18D-4DD3-A18A-0E581A89DC51}"/>
    <cellStyle name="Comma 2 3 2 2 6 2 3" xfId="54995" xr:uid="{B5133C54-6BAC-4405-9B8C-9424B6D51BE0}"/>
    <cellStyle name="Comma 2 3 2 2 6 3" xfId="19580" xr:uid="{9017351F-619D-4FB2-ACC2-1E7105BA6785}"/>
    <cellStyle name="Comma 2 3 2 2 6 4" xfId="33270" xr:uid="{E314AD0F-135F-482A-B105-7C0F697B7844}"/>
    <cellStyle name="Comma 2 3 2 2 6 5" xfId="48149" xr:uid="{2D0EC12A-0AAB-4825-8289-481496AA77BD}"/>
    <cellStyle name="Comma 2 3 2 2 7" xfId="23002" xr:uid="{960D9B3A-6F07-48DA-9CC6-B406D1B1EE1C}"/>
    <cellStyle name="Comma 2 3 2 2 7 2" xfId="36694" xr:uid="{FE75E97F-0C5D-4DD5-BF99-238A75135592}"/>
    <cellStyle name="Comma 2 3 2 2 7 3" xfId="51573" xr:uid="{965EFB09-3CFA-4150-B5EA-E322E19D09B0}"/>
    <cellStyle name="Comma 2 3 2 2 8" xfId="16158" xr:uid="{3A968AD5-4287-4A3E-BCEE-CD1658249BB1}"/>
    <cellStyle name="Comma 2 3 2 2 9" xfId="29848" xr:uid="{16A1A817-C351-48ED-B852-0F5469DAC142}"/>
    <cellStyle name="Comma 2 3 2 3" xfId="6325" xr:uid="{7129938D-6892-4DAA-9EC3-A8EC4017081B}"/>
    <cellStyle name="Comma 2 3 2 3 10" xfId="44732" xr:uid="{C883C1B9-6E32-44B7-8792-EFDF5E947818}"/>
    <cellStyle name="Comma 2 3 2 3 11" xfId="9316" xr:uid="{A8EC7F18-2FD5-4D9F-BB62-3CF317660C59}"/>
    <cellStyle name="Comma 2 3 2 3 2" xfId="9317" xr:uid="{2345BD28-8F6C-4A1D-BDD1-3609E294888D}"/>
    <cellStyle name="Comma 2 3 2 3 2 2" xfId="9318" xr:uid="{5A8EA390-D7F3-455D-8F0F-D2F60EFEDBE0}"/>
    <cellStyle name="Comma 2 3 2 3 2 2 2" xfId="11031" xr:uid="{E87CE879-B3DD-40E5-A72A-37A4992487CC}"/>
    <cellStyle name="Comma 2 3 2 3 2 2 2 2" xfId="14453" xr:uid="{988BC1B3-EAD2-4B9F-B925-0C855A77341A}"/>
    <cellStyle name="Comma 2 3 2 3 2 2 2 2 2" xfId="28143" xr:uid="{657B2E1D-E886-46FA-84B0-83634FFE2B26}"/>
    <cellStyle name="Comma 2 3 2 3 2 2 2 2 2 2" xfId="41835" xr:uid="{27AE6BA6-28C5-4973-9FCD-C758101BA7BA}"/>
    <cellStyle name="Comma 2 3 2 3 2 2 2 2 2 3" xfId="56714" xr:uid="{D4AC1B30-6024-4DB1-A3E9-78CD877D9778}"/>
    <cellStyle name="Comma 2 3 2 3 2 2 2 2 3" xfId="21299" xr:uid="{EEF8B852-A51E-4CC0-85F6-7F6DC8DF4305}"/>
    <cellStyle name="Comma 2 3 2 3 2 2 2 2 4" xfId="34989" xr:uid="{DB81DEB1-F61A-47A0-8522-2753BAFBA222}"/>
    <cellStyle name="Comma 2 3 2 3 2 2 2 2 5" xfId="49868" xr:uid="{2E510A31-7A92-458E-BDA8-47D518E847A9}"/>
    <cellStyle name="Comma 2 3 2 3 2 2 2 3" xfId="24721" xr:uid="{95FDF652-1C09-457B-A4B2-C8B3EC68F3B2}"/>
    <cellStyle name="Comma 2 3 2 3 2 2 2 3 2" xfId="38413" xr:uid="{AF174E23-CB8E-4ECD-8000-191CFD4B1631}"/>
    <cellStyle name="Comma 2 3 2 3 2 2 2 3 3" xfId="53292" xr:uid="{FE16F80A-66E0-4217-9B1B-9DA5EC20B9F0}"/>
    <cellStyle name="Comma 2 3 2 3 2 2 2 4" xfId="17877" xr:uid="{C4D1443E-B6B3-4306-90DD-4700A1D61D91}"/>
    <cellStyle name="Comma 2 3 2 3 2 2 2 5" xfId="31567" xr:uid="{FF4EBE78-1649-428F-BD98-806A27C701A5}"/>
    <cellStyle name="Comma 2 3 2 3 2 2 2 6" xfId="46446" xr:uid="{140A4369-7006-4965-B8A1-7A3C5A846213}"/>
    <cellStyle name="Comma 2 3 2 3 2 2 3" xfId="12741" xr:uid="{DA34073D-A74E-427B-AC6A-C854BD24DE31}"/>
    <cellStyle name="Comma 2 3 2 3 2 2 3 2" xfId="26431" xr:uid="{853AD204-BC8D-4501-8A76-01B287DDF144}"/>
    <cellStyle name="Comma 2 3 2 3 2 2 3 2 2" xfId="40123" xr:uid="{72B14882-A205-4F7D-9616-DA8C74513A1D}"/>
    <cellStyle name="Comma 2 3 2 3 2 2 3 2 3" xfId="55002" xr:uid="{A60FA98E-C4E4-40CD-A553-531B1D0F3291}"/>
    <cellStyle name="Comma 2 3 2 3 2 2 3 3" xfId="19587" xr:uid="{4A731302-4E8B-4E20-B3E8-E708D5DE47B8}"/>
    <cellStyle name="Comma 2 3 2 3 2 2 3 4" xfId="33277" xr:uid="{72ECCE81-A71C-4076-A994-BD70DDFE13CD}"/>
    <cellStyle name="Comma 2 3 2 3 2 2 3 5" xfId="48156" xr:uid="{38DA8F66-EEEC-4E53-B425-97AFD5EE9377}"/>
    <cellStyle name="Comma 2 3 2 3 2 2 4" xfId="23009" xr:uid="{1480E098-92E9-4ABE-98AF-029634FE94BE}"/>
    <cellStyle name="Comma 2 3 2 3 2 2 4 2" xfId="36701" xr:uid="{7D569BC1-5EC4-4EDC-90B7-30BB33C4DE50}"/>
    <cellStyle name="Comma 2 3 2 3 2 2 4 3" xfId="51580" xr:uid="{271DD1BF-8B51-4B34-9FFC-6CC9098E646C}"/>
    <cellStyle name="Comma 2 3 2 3 2 2 5" xfId="16165" xr:uid="{B36D9E38-BE11-478A-8470-A89B47993F40}"/>
    <cellStyle name="Comma 2 3 2 3 2 2 6" xfId="29855" xr:uid="{6C2BBD43-27DC-4437-B570-9EA0E118B339}"/>
    <cellStyle name="Comma 2 3 2 3 2 2 7" xfId="44734" xr:uid="{01B5EA2C-C97A-411D-83A9-677990326DC3}"/>
    <cellStyle name="Comma 2 3 2 3 2 3" xfId="11030" xr:uid="{6AB2E920-9754-4C27-ACD7-BAF8534D7788}"/>
    <cellStyle name="Comma 2 3 2 3 2 3 2" xfId="14452" xr:uid="{B1905C13-EB2B-402D-9FC3-B2B4DB1E9BCC}"/>
    <cellStyle name="Comma 2 3 2 3 2 3 2 2" xfId="28142" xr:uid="{8F382DB9-995C-4B74-BA2A-86A336899DF3}"/>
    <cellStyle name="Comma 2 3 2 3 2 3 2 2 2" xfId="41834" xr:uid="{8CDB7C13-253D-4AA7-8817-9F410FF8BBC7}"/>
    <cellStyle name="Comma 2 3 2 3 2 3 2 2 3" xfId="56713" xr:uid="{586CBD04-3018-40FF-931B-0CB774B1F8F0}"/>
    <cellStyle name="Comma 2 3 2 3 2 3 2 3" xfId="21298" xr:uid="{6D29ED06-3A8D-43FC-BC7F-491700B5420D}"/>
    <cellStyle name="Comma 2 3 2 3 2 3 2 4" xfId="34988" xr:uid="{38C6F0C8-E869-49F2-8D27-0A23222416BE}"/>
    <cellStyle name="Comma 2 3 2 3 2 3 2 5" xfId="49867" xr:uid="{5732DAC0-B0A4-43C1-B1DF-8DBC9033FAB0}"/>
    <cellStyle name="Comma 2 3 2 3 2 3 3" xfId="24720" xr:uid="{E436AB82-1522-4401-A56E-59A190F6122E}"/>
    <cellStyle name="Comma 2 3 2 3 2 3 3 2" xfId="38412" xr:uid="{44DD61A0-23E4-48FE-84C2-4C47B30B15FB}"/>
    <cellStyle name="Comma 2 3 2 3 2 3 3 3" xfId="53291" xr:uid="{3BA122C2-9232-45AC-92C8-1970034921A0}"/>
    <cellStyle name="Comma 2 3 2 3 2 3 4" xfId="17876" xr:uid="{6F311633-DEA8-4481-9D9A-44EBE8EEC63D}"/>
    <cellStyle name="Comma 2 3 2 3 2 3 5" xfId="31566" xr:uid="{AB030F63-E9F2-49F3-A124-380431A765AE}"/>
    <cellStyle name="Comma 2 3 2 3 2 3 6" xfId="46445" xr:uid="{47BE08BA-DCCF-4DF6-9453-377CD3F91DF0}"/>
    <cellStyle name="Comma 2 3 2 3 2 4" xfId="12740" xr:uid="{3CFF32F8-3660-4903-9B66-CC9E274156BE}"/>
    <cellStyle name="Comma 2 3 2 3 2 4 2" xfId="26430" xr:uid="{DB834073-7FE5-431F-88E4-7A69A8F08FF2}"/>
    <cellStyle name="Comma 2 3 2 3 2 4 2 2" xfId="40122" xr:uid="{4E78F0B1-102B-44C6-AF9C-1FE6B53FB8FD}"/>
    <cellStyle name="Comma 2 3 2 3 2 4 2 3" xfId="55001" xr:uid="{1F49B774-336B-46E9-BFE8-90CCB7438445}"/>
    <cellStyle name="Comma 2 3 2 3 2 4 3" xfId="19586" xr:uid="{C46CA3DD-6BAF-479C-82F1-3289D4C4B4D7}"/>
    <cellStyle name="Comma 2 3 2 3 2 4 4" xfId="33276" xr:uid="{1A365A74-3EEE-49D0-97CA-8ED08A176242}"/>
    <cellStyle name="Comma 2 3 2 3 2 4 5" xfId="48155" xr:uid="{86D92591-B26F-4B5B-A93A-32A5AEF7D2D2}"/>
    <cellStyle name="Comma 2 3 2 3 2 5" xfId="23008" xr:uid="{58FD95A9-F5E7-41A9-8748-3751DD30D9DB}"/>
    <cellStyle name="Comma 2 3 2 3 2 5 2" xfId="36700" xr:uid="{BF4BC71D-4918-44C5-9F8C-699FA3641B11}"/>
    <cellStyle name="Comma 2 3 2 3 2 5 3" xfId="51579" xr:uid="{0B5F0ACE-8C89-40F3-B650-7E012247BD01}"/>
    <cellStyle name="Comma 2 3 2 3 2 6" xfId="16164" xr:uid="{DE7505A3-96EC-4B8E-A109-2F002415BDEC}"/>
    <cellStyle name="Comma 2 3 2 3 2 7" xfId="29854" xr:uid="{3841B374-4666-436B-9A54-BC5C3F00D74B}"/>
    <cellStyle name="Comma 2 3 2 3 2 8" xfId="44733" xr:uid="{7D9D4C6B-6E66-4276-9AD0-65F8E67D6667}"/>
    <cellStyle name="Comma 2 3 2 3 3" xfId="9319" xr:uid="{4446A3A4-0B3D-4D1B-8E46-4FA84797C4D8}"/>
    <cellStyle name="Comma 2 3 2 3 3 2" xfId="11032" xr:uid="{11968948-010A-4A15-A3C1-28633194B8AC}"/>
    <cellStyle name="Comma 2 3 2 3 3 2 2" xfId="14454" xr:uid="{B480A7A5-C9BD-4CBA-BE7A-EEC46818BA95}"/>
    <cellStyle name="Comma 2 3 2 3 3 2 2 2" xfId="28144" xr:uid="{41BA3DB5-92CB-4EF3-9ACF-9B7742BE8578}"/>
    <cellStyle name="Comma 2 3 2 3 3 2 2 2 2" xfId="41836" xr:uid="{30018D3A-5391-4267-82E8-147AF75BC13C}"/>
    <cellStyle name="Comma 2 3 2 3 3 2 2 2 3" xfId="56715" xr:uid="{3BC6A44B-7532-40F0-BCCC-733AF0AFBB00}"/>
    <cellStyle name="Comma 2 3 2 3 3 2 2 3" xfId="21300" xr:uid="{46D6AC90-81C0-4473-8821-3BDAA2AF058C}"/>
    <cellStyle name="Comma 2 3 2 3 3 2 2 4" xfId="34990" xr:uid="{F26FA4EB-798F-4E7A-BABB-1133C11A86BB}"/>
    <cellStyle name="Comma 2 3 2 3 3 2 2 5" xfId="49869" xr:uid="{CC9616A4-0992-4597-85C8-DE0B58774E86}"/>
    <cellStyle name="Comma 2 3 2 3 3 2 3" xfId="24722" xr:uid="{546C12BC-9AE4-45E5-ADDC-1C65E8AE7D87}"/>
    <cellStyle name="Comma 2 3 2 3 3 2 3 2" xfId="38414" xr:uid="{CB965F0C-060E-438E-86F0-2034435DD56D}"/>
    <cellStyle name="Comma 2 3 2 3 3 2 3 3" xfId="53293" xr:uid="{8E69AFF6-B1DE-4FD2-94A6-B8CA165DA9E2}"/>
    <cellStyle name="Comma 2 3 2 3 3 2 4" xfId="17878" xr:uid="{3276F60D-58F7-44FC-B539-5D2C1D328208}"/>
    <cellStyle name="Comma 2 3 2 3 3 2 5" xfId="31568" xr:uid="{006264EA-97C1-463E-A7E0-E694AF00B16D}"/>
    <cellStyle name="Comma 2 3 2 3 3 2 6" xfId="46447" xr:uid="{1E984D80-3155-42FC-8A98-8ECB7B78609B}"/>
    <cellStyle name="Comma 2 3 2 3 3 3" xfId="12742" xr:uid="{4C9DF0D7-F520-4E6B-BE5F-C8716C66151B}"/>
    <cellStyle name="Comma 2 3 2 3 3 3 2" xfId="26432" xr:uid="{78275767-ECB4-4E9B-982F-BDDACE5E33EE}"/>
    <cellStyle name="Comma 2 3 2 3 3 3 2 2" xfId="40124" xr:uid="{58006636-325F-473C-ABFE-13F357CD53B7}"/>
    <cellStyle name="Comma 2 3 2 3 3 3 2 3" xfId="55003" xr:uid="{8A7D2726-F9A3-4831-8D7A-9C9DFE7A4DED}"/>
    <cellStyle name="Comma 2 3 2 3 3 3 3" xfId="19588" xr:uid="{8D86FBCE-E16A-44FC-8783-335ED1D4DE74}"/>
    <cellStyle name="Comma 2 3 2 3 3 3 4" xfId="33278" xr:uid="{6CBB8615-4406-4C8F-8F76-F0D0787354C7}"/>
    <cellStyle name="Comma 2 3 2 3 3 3 5" xfId="48157" xr:uid="{C77A4488-C3D5-41F7-A4A8-A3881EEDEB00}"/>
    <cellStyle name="Comma 2 3 2 3 3 4" xfId="23010" xr:uid="{27B760C6-7ADF-4130-9F46-DA68711A1CF4}"/>
    <cellStyle name="Comma 2 3 2 3 3 4 2" xfId="36702" xr:uid="{5970C785-8092-4446-9204-7115688E737D}"/>
    <cellStyle name="Comma 2 3 2 3 3 4 3" xfId="51581" xr:uid="{1475D654-7A0A-4BF7-87D3-D370510778EA}"/>
    <cellStyle name="Comma 2 3 2 3 3 5" xfId="16166" xr:uid="{A777C3D6-1711-44EA-9729-4917E0681F04}"/>
    <cellStyle name="Comma 2 3 2 3 3 6" xfId="29856" xr:uid="{3863C223-2E3C-4715-95BF-608E9C62544E}"/>
    <cellStyle name="Comma 2 3 2 3 3 7" xfId="44735" xr:uid="{2E250121-AAF7-4984-B84F-EDA42B301F03}"/>
    <cellStyle name="Comma 2 3 2 3 4" xfId="9320" xr:uid="{B62A9C01-F985-4127-BCEC-61896638FE11}"/>
    <cellStyle name="Comma 2 3 2 3 4 2" xfId="11033" xr:uid="{A53DEC0C-64A5-4398-B42A-BB3A9FD9519B}"/>
    <cellStyle name="Comma 2 3 2 3 4 2 2" xfId="14455" xr:uid="{A25FD368-43B2-43FC-8D02-9E167BEF15D3}"/>
    <cellStyle name="Comma 2 3 2 3 4 2 2 2" xfId="28145" xr:uid="{167E646C-E320-45BB-81D5-BB6CA1574E13}"/>
    <cellStyle name="Comma 2 3 2 3 4 2 2 2 2" xfId="41837" xr:uid="{0B04482E-6D15-4D78-BA3C-81327AD98550}"/>
    <cellStyle name="Comma 2 3 2 3 4 2 2 2 3" xfId="56716" xr:uid="{AE53D622-EF5C-4E5E-9A95-ADC473451BF8}"/>
    <cellStyle name="Comma 2 3 2 3 4 2 2 3" xfId="21301" xr:uid="{7DFDFB2D-3290-400E-95FC-AD2F83B5E006}"/>
    <cellStyle name="Comma 2 3 2 3 4 2 2 4" xfId="34991" xr:uid="{BC69C53F-7949-4978-BD87-E2D73FCFC34B}"/>
    <cellStyle name="Comma 2 3 2 3 4 2 2 5" xfId="49870" xr:uid="{2BDCA0D0-93F3-4597-A0F2-B9024128C9DA}"/>
    <cellStyle name="Comma 2 3 2 3 4 2 3" xfId="24723" xr:uid="{899B2622-9DD4-4AB1-836E-EDEABE02DE87}"/>
    <cellStyle name="Comma 2 3 2 3 4 2 3 2" xfId="38415" xr:uid="{7E7DADD4-49A7-4B14-9ACC-E501114C19B9}"/>
    <cellStyle name="Comma 2 3 2 3 4 2 3 3" xfId="53294" xr:uid="{03EC7603-6881-4EC6-9E97-2BE5963B6394}"/>
    <cellStyle name="Comma 2 3 2 3 4 2 4" xfId="17879" xr:uid="{AFE3D4E9-2D1A-4ED3-9A28-98CE9D23FA7B}"/>
    <cellStyle name="Comma 2 3 2 3 4 2 5" xfId="31569" xr:uid="{E1691DB2-F3EB-46FB-9DFF-E0EC56BD8B13}"/>
    <cellStyle name="Comma 2 3 2 3 4 2 6" xfId="46448" xr:uid="{D5DC74A6-DA28-401F-ABA4-E09B9D4F1C0B}"/>
    <cellStyle name="Comma 2 3 2 3 4 3" xfId="12743" xr:uid="{37107053-66DE-4155-B8E3-9A76623C8D55}"/>
    <cellStyle name="Comma 2 3 2 3 4 3 2" xfId="26433" xr:uid="{831B8E21-A011-4C42-8EAC-668E181159FC}"/>
    <cellStyle name="Comma 2 3 2 3 4 3 2 2" xfId="40125" xr:uid="{605579C7-5D4B-4CC5-84B3-AB89BB04C7C2}"/>
    <cellStyle name="Comma 2 3 2 3 4 3 2 3" xfId="55004" xr:uid="{E326B546-FB13-4D01-9EBD-27F2065AF637}"/>
    <cellStyle name="Comma 2 3 2 3 4 3 3" xfId="19589" xr:uid="{883EB380-DBD6-4E9E-82A3-A59F163210E8}"/>
    <cellStyle name="Comma 2 3 2 3 4 3 4" xfId="33279" xr:uid="{5A172854-8AA7-4702-8986-FD868C6021C1}"/>
    <cellStyle name="Comma 2 3 2 3 4 3 5" xfId="48158" xr:uid="{8C45DC1A-EB91-49D3-84BF-14E5C6144B31}"/>
    <cellStyle name="Comma 2 3 2 3 4 4" xfId="23011" xr:uid="{6DE050A5-CE50-4000-8198-DFD5D8C296B5}"/>
    <cellStyle name="Comma 2 3 2 3 4 4 2" xfId="36703" xr:uid="{6BF976F7-5047-4C0B-81E9-565F2E6D036F}"/>
    <cellStyle name="Comma 2 3 2 3 4 4 3" xfId="51582" xr:uid="{A83C74B8-A8A6-4572-9E5F-6DD159FCA4D0}"/>
    <cellStyle name="Comma 2 3 2 3 4 5" xfId="16167" xr:uid="{675C0612-9E6F-48A1-A21C-508A8026C1A3}"/>
    <cellStyle name="Comma 2 3 2 3 4 6" xfId="29857" xr:uid="{CC46D513-B4AD-4558-AA98-288B80A98726}"/>
    <cellStyle name="Comma 2 3 2 3 4 7" xfId="44736" xr:uid="{1CFF03C0-B5C3-42C0-AEC5-C5BD54313DBA}"/>
    <cellStyle name="Comma 2 3 2 3 5" xfId="11029" xr:uid="{74763CFE-426F-428A-BD58-941F47283A1D}"/>
    <cellStyle name="Comma 2 3 2 3 5 2" xfId="14451" xr:uid="{CB9E6F08-6CFE-484C-AC43-095A873A76C5}"/>
    <cellStyle name="Comma 2 3 2 3 5 2 2" xfId="28141" xr:uid="{FD4D9B36-6539-4AD1-A95A-5B6508CE2D7E}"/>
    <cellStyle name="Comma 2 3 2 3 5 2 2 2" xfId="41833" xr:uid="{67A25B35-1CBF-4D48-8F43-1CC68A5AB9AA}"/>
    <cellStyle name="Comma 2 3 2 3 5 2 2 3" xfId="56712" xr:uid="{1F767347-4BB0-459A-A69D-16D58101457D}"/>
    <cellStyle name="Comma 2 3 2 3 5 2 3" xfId="21297" xr:uid="{741C312F-5150-42E3-A989-2F79CA630DCC}"/>
    <cellStyle name="Comma 2 3 2 3 5 2 4" xfId="34987" xr:uid="{0DE22948-F93F-4711-A104-FA0D2A79BDD1}"/>
    <cellStyle name="Comma 2 3 2 3 5 2 5" xfId="49866" xr:uid="{409608A1-0510-4AED-AA46-2FEA6CADA351}"/>
    <cellStyle name="Comma 2 3 2 3 5 3" xfId="24719" xr:uid="{226F57A8-B37A-4421-93C3-2750C5108F1D}"/>
    <cellStyle name="Comma 2 3 2 3 5 3 2" xfId="38411" xr:uid="{0C6517E4-48F4-4C3B-8D9B-E910FAB7B793}"/>
    <cellStyle name="Comma 2 3 2 3 5 3 3" xfId="53290" xr:uid="{AE8C6C08-7DD2-4FC5-8B5F-42537634E257}"/>
    <cellStyle name="Comma 2 3 2 3 5 4" xfId="17875" xr:uid="{90AD2C47-D1BA-43E8-93CD-A9B9E93BBD53}"/>
    <cellStyle name="Comma 2 3 2 3 5 5" xfId="31565" xr:uid="{EF67F680-1044-4A5A-88EE-636909ECE1AC}"/>
    <cellStyle name="Comma 2 3 2 3 5 6" xfId="46444" xr:uid="{FE0789F9-9870-43FE-AE7D-132596CFCA52}"/>
    <cellStyle name="Comma 2 3 2 3 6" xfId="12739" xr:uid="{6C896373-7A92-4DF2-ABAC-3BAB9982157F}"/>
    <cellStyle name="Comma 2 3 2 3 6 2" xfId="26429" xr:uid="{915479D2-ED32-430C-8279-B87773FB7C3C}"/>
    <cellStyle name="Comma 2 3 2 3 6 2 2" xfId="40121" xr:uid="{6808DA3C-A6FA-4CD9-A466-DE0BE6DE7257}"/>
    <cellStyle name="Comma 2 3 2 3 6 2 3" xfId="55000" xr:uid="{229B0C6C-63AC-4F17-98B7-0AF86DA5F519}"/>
    <cellStyle name="Comma 2 3 2 3 6 3" xfId="19585" xr:uid="{D942CC97-1315-46F2-9473-7FC62371ABD8}"/>
    <cellStyle name="Comma 2 3 2 3 6 4" xfId="33275" xr:uid="{923FAB68-E07C-4984-AC00-76A077FA44AF}"/>
    <cellStyle name="Comma 2 3 2 3 6 5" xfId="48154" xr:uid="{DB6996BA-8DE2-4DFB-B500-3573DE0CF2F8}"/>
    <cellStyle name="Comma 2 3 2 3 7" xfId="23007" xr:uid="{BD783470-3D20-4A99-84F1-37E89EC57A35}"/>
    <cellStyle name="Comma 2 3 2 3 7 2" xfId="36699" xr:uid="{2AFCE915-4172-46E7-9FAB-2B6FE8D15FD9}"/>
    <cellStyle name="Comma 2 3 2 3 7 3" xfId="51578" xr:uid="{B5BAA862-1E0B-4216-82F3-FC49AFC51D24}"/>
    <cellStyle name="Comma 2 3 2 3 8" xfId="16163" xr:uid="{DFF2CEE4-7C65-48FA-A75A-C4F763F701F1}"/>
    <cellStyle name="Comma 2 3 2 3 9" xfId="29853" xr:uid="{7E554798-A37B-4FD7-98C2-4B31B71AE3E9}"/>
    <cellStyle name="Comma 2 3 2 4" xfId="7203" xr:uid="{728AF2A1-515E-45C4-9560-28C7B40B8DE9}"/>
    <cellStyle name="Comma 2 3 2 4 2" xfId="9322" xr:uid="{90CBA132-0A92-4BB7-9CA4-891819B147F2}"/>
    <cellStyle name="Comma 2 3 2 4 2 2" xfId="11035" xr:uid="{47B6A297-E32B-40F5-B399-0DE675FC7D16}"/>
    <cellStyle name="Comma 2 3 2 4 2 2 2" xfId="14457" xr:uid="{3DF9B657-E4BF-4B9F-ADB3-E17416A7005D}"/>
    <cellStyle name="Comma 2 3 2 4 2 2 2 2" xfId="28147" xr:uid="{618524EF-3FB4-4A3F-8724-DFC938490DC0}"/>
    <cellStyle name="Comma 2 3 2 4 2 2 2 2 2" xfId="41839" xr:uid="{FE675352-3A59-471D-A246-3E601BB79CAE}"/>
    <cellStyle name="Comma 2 3 2 4 2 2 2 2 3" xfId="56718" xr:uid="{3A652076-50CD-49F6-8745-B7B89BC7E9EA}"/>
    <cellStyle name="Comma 2 3 2 4 2 2 2 3" xfId="21303" xr:uid="{CEB00F7D-17BF-4A0E-814C-61E81E1D2ACC}"/>
    <cellStyle name="Comma 2 3 2 4 2 2 2 4" xfId="34993" xr:uid="{217E1779-26CA-4ED3-B311-D93CFED79FF3}"/>
    <cellStyle name="Comma 2 3 2 4 2 2 2 5" xfId="49872" xr:uid="{548E2FB7-4017-4546-8027-48A8AAA61634}"/>
    <cellStyle name="Comma 2 3 2 4 2 2 3" xfId="24725" xr:uid="{0EFEE3B1-3731-446D-9C5D-6405A116ACDD}"/>
    <cellStyle name="Comma 2 3 2 4 2 2 3 2" xfId="38417" xr:uid="{29F4968D-7184-43FD-AFCD-5A772F1192AD}"/>
    <cellStyle name="Comma 2 3 2 4 2 2 3 3" xfId="53296" xr:uid="{7D352D26-E284-46D1-B498-A6D657B100ED}"/>
    <cellStyle name="Comma 2 3 2 4 2 2 4" xfId="17881" xr:uid="{EB5C90E8-4F97-40E2-B358-DAA8137BB7CF}"/>
    <cellStyle name="Comma 2 3 2 4 2 2 5" xfId="31571" xr:uid="{FACF5D9C-3DE8-45A3-8718-8EF9962EF44B}"/>
    <cellStyle name="Comma 2 3 2 4 2 2 6" xfId="46450" xr:uid="{D59D9FF7-4B99-489D-BC3B-90236795BEE2}"/>
    <cellStyle name="Comma 2 3 2 4 2 3" xfId="12745" xr:uid="{FA210FA4-C979-4B06-98FA-8719C436DCF6}"/>
    <cellStyle name="Comma 2 3 2 4 2 3 2" xfId="26435" xr:uid="{F2D62BE1-6FC0-43CF-A6F1-398F89101A9E}"/>
    <cellStyle name="Comma 2 3 2 4 2 3 2 2" xfId="40127" xr:uid="{91C2C64F-A3CD-4A4D-8A59-A03560C9667D}"/>
    <cellStyle name="Comma 2 3 2 4 2 3 2 3" xfId="55006" xr:uid="{9303177D-450C-42C7-872C-41A94631D684}"/>
    <cellStyle name="Comma 2 3 2 4 2 3 3" xfId="19591" xr:uid="{ED942BC3-5846-4A15-83D2-FD7090D0468B}"/>
    <cellStyle name="Comma 2 3 2 4 2 3 4" xfId="33281" xr:uid="{28CE881D-B404-4018-9DC2-4ADBAA6BA13C}"/>
    <cellStyle name="Comma 2 3 2 4 2 3 5" xfId="48160" xr:uid="{DB71341A-7E41-48FA-B84F-BA03145A2706}"/>
    <cellStyle name="Comma 2 3 2 4 2 4" xfId="23013" xr:uid="{2B4E5A2D-874F-420A-BECA-928D247254B8}"/>
    <cellStyle name="Comma 2 3 2 4 2 4 2" xfId="36705" xr:uid="{18ABDDBF-505A-4E13-B85A-D6B6C47C923F}"/>
    <cellStyle name="Comma 2 3 2 4 2 4 3" xfId="51584" xr:uid="{87EE0212-E217-49A6-8C6A-797C15963DE2}"/>
    <cellStyle name="Comma 2 3 2 4 2 5" xfId="16169" xr:uid="{C9A6507B-F5DA-47F1-8A0B-AACD191E8755}"/>
    <cellStyle name="Comma 2 3 2 4 2 6" xfId="29859" xr:uid="{5F4D081E-AD77-4305-B6AD-8AD91CFBF93D}"/>
    <cellStyle name="Comma 2 3 2 4 2 7" xfId="44738" xr:uid="{712D9D63-7CC3-4AB1-9F6C-C4ACA9766897}"/>
    <cellStyle name="Comma 2 3 2 4 3" xfId="11034" xr:uid="{6A20C3E1-4D5B-45C8-ABC0-12219483319B}"/>
    <cellStyle name="Comma 2 3 2 4 3 2" xfId="14456" xr:uid="{659E12F2-3BD7-4768-8D37-596B6DDBB340}"/>
    <cellStyle name="Comma 2 3 2 4 3 2 2" xfId="28146" xr:uid="{507FBA28-F589-4173-9712-63CCF5C25D47}"/>
    <cellStyle name="Comma 2 3 2 4 3 2 2 2" xfId="41838" xr:uid="{7FBF470A-9F0E-465F-B3B0-C1721C8B14D9}"/>
    <cellStyle name="Comma 2 3 2 4 3 2 2 3" xfId="56717" xr:uid="{5611BBFA-BE19-4A11-920C-D4EA9F517C2B}"/>
    <cellStyle name="Comma 2 3 2 4 3 2 3" xfId="21302" xr:uid="{C20CDA99-2BEA-414F-B916-B3CEF589D806}"/>
    <cellStyle name="Comma 2 3 2 4 3 2 4" xfId="34992" xr:uid="{AB035B84-E1AA-4877-9EB3-BB2B81391D6F}"/>
    <cellStyle name="Comma 2 3 2 4 3 2 5" xfId="49871" xr:uid="{EF1976F9-B55A-409A-92B3-97F3EAA1A165}"/>
    <cellStyle name="Comma 2 3 2 4 3 3" xfId="24724" xr:uid="{3CF1F3EE-FE23-4515-80CF-790D4B264056}"/>
    <cellStyle name="Comma 2 3 2 4 3 3 2" xfId="38416" xr:uid="{AC16FFDF-9F3F-4A19-A4AF-E7CC8C043AF5}"/>
    <cellStyle name="Comma 2 3 2 4 3 3 3" xfId="53295" xr:uid="{385FEB6F-624C-47CD-B901-D6C45B528DF8}"/>
    <cellStyle name="Comma 2 3 2 4 3 4" xfId="17880" xr:uid="{F099739D-F2B5-40BE-8D68-E54A9BEC7E09}"/>
    <cellStyle name="Comma 2 3 2 4 3 5" xfId="31570" xr:uid="{EABE1B69-20D2-4A0C-8DD7-A545C9A3CB62}"/>
    <cellStyle name="Comma 2 3 2 4 3 6" xfId="46449" xr:uid="{69B46556-3780-43B6-AEF3-8373E54891F1}"/>
    <cellStyle name="Comma 2 3 2 4 4" xfId="12744" xr:uid="{74F71C80-A4A4-4D60-A497-F9739FE6A46E}"/>
    <cellStyle name="Comma 2 3 2 4 4 2" xfId="26434" xr:uid="{6DBE132B-A80F-4D6B-9516-75EAEA6B2F26}"/>
    <cellStyle name="Comma 2 3 2 4 4 2 2" xfId="40126" xr:uid="{200E0890-DA60-46BC-8B96-B0E6C6629911}"/>
    <cellStyle name="Comma 2 3 2 4 4 2 3" xfId="55005" xr:uid="{CA701EFE-864F-471A-BA84-26C839C322DA}"/>
    <cellStyle name="Comma 2 3 2 4 4 3" xfId="19590" xr:uid="{E08BF580-E984-4504-B3D9-6924FC12B4A5}"/>
    <cellStyle name="Comma 2 3 2 4 4 4" xfId="33280" xr:uid="{B1609E34-8415-495B-A5C8-6A177543BEFF}"/>
    <cellStyle name="Comma 2 3 2 4 4 5" xfId="48159" xr:uid="{6942AD16-B854-41B1-BAFB-10395AB29E73}"/>
    <cellStyle name="Comma 2 3 2 4 5" xfId="23012" xr:uid="{120FBD30-52EA-40A7-8C95-06EC7337BEA9}"/>
    <cellStyle name="Comma 2 3 2 4 5 2" xfId="36704" xr:uid="{56A24C44-B5B7-4809-834E-F371B4BD361B}"/>
    <cellStyle name="Comma 2 3 2 4 5 3" xfId="51583" xr:uid="{686E025E-963D-4C1C-BC2F-9BBE1E0ED2AE}"/>
    <cellStyle name="Comma 2 3 2 4 6" xfId="16168" xr:uid="{0570DCCB-E644-4516-80E3-3CD0BFFF9EB7}"/>
    <cellStyle name="Comma 2 3 2 4 7" xfId="29858" xr:uid="{530FDD24-A425-4CE6-A6F0-991CEC92412E}"/>
    <cellStyle name="Comma 2 3 2 4 8" xfId="44737" xr:uid="{16073DB0-132C-47EA-A934-2C56B5B8180D}"/>
    <cellStyle name="Comma 2 3 2 4 9" xfId="9321" xr:uid="{8BBB0DE7-4910-4638-A2EB-4B09952C4561}"/>
    <cellStyle name="Comma 2 3 2 5" xfId="9323" xr:uid="{56DE5930-437D-4D67-A83A-76F6D1957F19}"/>
    <cellStyle name="Comma 2 3 2 5 2" xfId="11036" xr:uid="{ADC92662-5194-4AAE-99DA-7537729B53C8}"/>
    <cellStyle name="Comma 2 3 2 5 2 2" xfId="14458" xr:uid="{DD31A284-57AB-4547-8055-0CC4D6A2810D}"/>
    <cellStyle name="Comma 2 3 2 5 2 2 2" xfId="28148" xr:uid="{8836BAB0-E3EC-4606-B60B-E4EF52FC16FF}"/>
    <cellStyle name="Comma 2 3 2 5 2 2 2 2" xfId="41840" xr:uid="{9E1A7A06-922E-40BA-B90A-FD23945B0EDC}"/>
    <cellStyle name="Comma 2 3 2 5 2 2 2 3" xfId="56719" xr:uid="{D5AF2CE1-7D54-43B6-A733-3036EA7C58E0}"/>
    <cellStyle name="Comma 2 3 2 5 2 2 3" xfId="21304" xr:uid="{0B0D9826-9362-48C3-A403-2C126C8F5AF8}"/>
    <cellStyle name="Comma 2 3 2 5 2 2 4" xfId="34994" xr:uid="{4AF079FF-62E4-4634-930C-FBA243C8AA27}"/>
    <cellStyle name="Comma 2 3 2 5 2 2 5" xfId="49873" xr:uid="{99F7FA6F-96FF-4302-8C6C-E97D828C0C5F}"/>
    <cellStyle name="Comma 2 3 2 5 2 3" xfId="24726" xr:uid="{12909B2B-7716-42A2-A379-5F47F46E4849}"/>
    <cellStyle name="Comma 2 3 2 5 2 3 2" xfId="38418" xr:uid="{7D57CEA0-B447-405A-ACF5-1CD0EDFF4AD7}"/>
    <cellStyle name="Comma 2 3 2 5 2 3 3" xfId="53297" xr:uid="{5493987D-C41C-4CC8-B814-448C990C5FE9}"/>
    <cellStyle name="Comma 2 3 2 5 2 4" xfId="17882" xr:uid="{740893A2-8A99-47DD-9F4F-01F1E2F0E3FB}"/>
    <cellStyle name="Comma 2 3 2 5 2 5" xfId="31572" xr:uid="{D2CE7273-C567-497C-A077-32C0854ACD58}"/>
    <cellStyle name="Comma 2 3 2 5 2 6" xfId="46451" xr:uid="{B69B7D4C-A172-47FC-81F8-D03818154E77}"/>
    <cellStyle name="Comma 2 3 2 5 3" xfId="12746" xr:uid="{D2106F6F-B09A-4644-B7CD-70CC6EBC4728}"/>
    <cellStyle name="Comma 2 3 2 5 3 2" xfId="26436" xr:uid="{2370CD46-55AC-4FE9-BF3D-2AA434BDC42E}"/>
    <cellStyle name="Comma 2 3 2 5 3 2 2" xfId="40128" xr:uid="{01434D1C-7BE5-42F1-8DFA-2D991D3201A3}"/>
    <cellStyle name="Comma 2 3 2 5 3 2 3" xfId="55007" xr:uid="{2BE56612-A0A3-4E01-84F7-2EBEC539DB9D}"/>
    <cellStyle name="Comma 2 3 2 5 3 3" xfId="19592" xr:uid="{CBD5B8D5-24DF-484E-99B5-B7C56D934DA5}"/>
    <cellStyle name="Comma 2 3 2 5 3 4" xfId="33282" xr:uid="{27F11F91-36DD-48FB-A3C7-1A32DD294A6F}"/>
    <cellStyle name="Comma 2 3 2 5 3 5" xfId="48161" xr:uid="{47A0BF59-3F38-459E-B7C1-307966A64916}"/>
    <cellStyle name="Comma 2 3 2 5 4" xfId="23014" xr:uid="{A51F81D3-CCFA-43FC-8742-D50BA103CB15}"/>
    <cellStyle name="Comma 2 3 2 5 4 2" xfId="36706" xr:uid="{43123BB0-0C92-4EE1-A24D-8AAE57FCA99D}"/>
    <cellStyle name="Comma 2 3 2 5 4 3" xfId="51585" xr:uid="{0D317E1A-4591-42D3-8057-8A1B36729B17}"/>
    <cellStyle name="Comma 2 3 2 5 5" xfId="16170" xr:uid="{497ABA96-FF45-4C90-8482-2A0E405A5702}"/>
    <cellStyle name="Comma 2 3 2 5 6" xfId="29860" xr:uid="{7BBE74BD-E50B-48EE-BC9A-9FEC6A1A02D5}"/>
    <cellStyle name="Comma 2 3 2 5 7" xfId="44739" xr:uid="{CC311425-755F-45D8-BC90-C294A22F0602}"/>
    <cellStyle name="Comma 2 3 2 6" xfId="9324" xr:uid="{BB7AB93C-A633-46C3-8150-621C7AE021D2}"/>
    <cellStyle name="Comma 2 3 2 6 2" xfId="11037" xr:uid="{89190739-6B6B-4458-AFF9-5C2EC5E35961}"/>
    <cellStyle name="Comma 2 3 2 6 2 2" xfId="14459" xr:uid="{62216D6B-D063-4FED-98A7-12B524FA88F1}"/>
    <cellStyle name="Comma 2 3 2 6 2 2 2" xfId="28149" xr:uid="{FB76B1BD-3039-4A5E-897F-5624AC30E199}"/>
    <cellStyle name="Comma 2 3 2 6 2 2 2 2" xfId="41841" xr:uid="{80CF108C-8017-47EC-9B0D-D5153CA81E0F}"/>
    <cellStyle name="Comma 2 3 2 6 2 2 2 3" xfId="56720" xr:uid="{D093B241-7592-48D7-886F-703FD0D74F4C}"/>
    <cellStyle name="Comma 2 3 2 6 2 2 3" xfId="21305" xr:uid="{C5AFF6B8-7DD1-4EEA-BDEE-453052F6CFEA}"/>
    <cellStyle name="Comma 2 3 2 6 2 2 4" xfId="34995" xr:uid="{E2AE939A-D194-4823-9439-1317C03A8C04}"/>
    <cellStyle name="Comma 2 3 2 6 2 2 5" xfId="49874" xr:uid="{72C86898-2724-4BED-AE94-E85CD8CB4595}"/>
    <cellStyle name="Comma 2 3 2 6 2 3" xfId="24727" xr:uid="{D0514382-F493-40B0-81E9-846ACB86D072}"/>
    <cellStyle name="Comma 2 3 2 6 2 3 2" xfId="38419" xr:uid="{7132619C-A359-454C-80AC-A65D5622F6EA}"/>
    <cellStyle name="Comma 2 3 2 6 2 3 3" xfId="53298" xr:uid="{D56672F6-EF2B-49E7-B070-8039091CE129}"/>
    <cellStyle name="Comma 2 3 2 6 2 4" xfId="17883" xr:uid="{FB0CD789-90A9-4C29-BDB3-9A12E60F2CC4}"/>
    <cellStyle name="Comma 2 3 2 6 2 5" xfId="31573" xr:uid="{14C94E72-5788-4194-BBB9-CC34D0323E46}"/>
    <cellStyle name="Comma 2 3 2 6 2 6" xfId="46452" xr:uid="{407E54B3-3C87-49F0-8C19-8A17B926B47E}"/>
    <cellStyle name="Comma 2 3 2 6 3" xfId="12747" xr:uid="{2A64DF55-3B57-496D-8EAD-6B50ABBA5381}"/>
    <cellStyle name="Comma 2 3 2 6 3 2" xfId="26437" xr:uid="{26B3F6F3-85F2-4A03-B9DC-A1F4FF97BA64}"/>
    <cellStyle name="Comma 2 3 2 6 3 2 2" xfId="40129" xr:uid="{F14D7715-ECDB-4EB4-AF3E-B36D61754007}"/>
    <cellStyle name="Comma 2 3 2 6 3 2 3" xfId="55008" xr:uid="{D343503B-DE05-49DB-B01E-DF4CC0F74B4B}"/>
    <cellStyle name="Comma 2 3 2 6 3 3" xfId="19593" xr:uid="{AE5A95CA-8B60-41CD-A7C8-985BF367E174}"/>
    <cellStyle name="Comma 2 3 2 6 3 4" xfId="33283" xr:uid="{A9BC172B-0B41-45CA-94F4-7E50C86791E0}"/>
    <cellStyle name="Comma 2 3 2 6 3 5" xfId="48162" xr:uid="{02E0946D-546B-4D96-98DA-3AA987F92A94}"/>
    <cellStyle name="Comma 2 3 2 6 4" xfId="23015" xr:uid="{CD395650-5082-4B3A-B439-BC948DACDCAE}"/>
    <cellStyle name="Comma 2 3 2 6 4 2" xfId="36707" xr:uid="{A75A60C2-1161-4237-8C16-48780204FE42}"/>
    <cellStyle name="Comma 2 3 2 6 4 3" xfId="51586" xr:uid="{C3650A29-4851-4E24-8878-98CDCCC5BD7F}"/>
    <cellStyle name="Comma 2 3 2 6 5" xfId="16171" xr:uid="{065E220E-7BFC-4F78-A01E-E0BC8F91B9D7}"/>
    <cellStyle name="Comma 2 3 2 6 6" xfId="29861" xr:uid="{FEC6128A-5638-49F2-9748-39EC2C002449}"/>
    <cellStyle name="Comma 2 3 2 6 7" xfId="44740" xr:uid="{796875B8-3020-4255-BCA3-C5413416342F}"/>
    <cellStyle name="Comma 2 3 2 7" xfId="11023" xr:uid="{5BE3B114-0BE3-403A-A035-DC6552280509}"/>
    <cellStyle name="Comma 2 3 2 7 2" xfId="14445" xr:uid="{877F9D57-BBD5-41CB-9727-4C34C5BB64FD}"/>
    <cellStyle name="Comma 2 3 2 7 2 2" xfId="28135" xr:uid="{23B5FC15-0085-477E-9A8C-4E2EBF22A7A0}"/>
    <cellStyle name="Comma 2 3 2 7 2 2 2" xfId="41827" xr:uid="{6877F995-C094-4F3D-ADB7-D666B3DCF868}"/>
    <cellStyle name="Comma 2 3 2 7 2 2 3" xfId="56706" xr:uid="{54E5B456-1EF9-4BA0-B19B-84E8F927975B}"/>
    <cellStyle name="Comma 2 3 2 7 2 3" xfId="21291" xr:uid="{EA160F14-1FD6-42BF-9229-57EE817A2ED6}"/>
    <cellStyle name="Comma 2 3 2 7 2 4" xfId="34981" xr:uid="{62E417C6-AB91-46D1-955F-D37563600CD7}"/>
    <cellStyle name="Comma 2 3 2 7 2 5" xfId="49860" xr:uid="{8315223C-8C0E-46D8-B18D-60D26E4486C7}"/>
    <cellStyle name="Comma 2 3 2 7 3" xfId="24713" xr:uid="{C0323293-915E-480C-9B94-F79B44CBFBE6}"/>
    <cellStyle name="Comma 2 3 2 7 3 2" xfId="38405" xr:uid="{FD73E478-6CF9-4474-A244-AB92AFD08B5F}"/>
    <cellStyle name="Comma 2 3 2 7 3 3" xfId="53284" xr:uid="{7BA46A22-F992-427F-BEB3-EBBB0A387030}"/>
    <cellStyle name="Comma 2 3 2 7 4" xfId="17869" xr:uid="{67497B78-ACF2-42DA-B4D8-527D2B055EE6}"/>
    <cellStyle name="Comma 2 3 2 7 5" xfId="31559" xr:uid="{7F6A5A47-FDF9-4740-8B2A-878206173CA8}"/>
    <cellStyle name="Comma 2 3 2 7 6" xfId="46438" xr:uid="{8FF1E30F-20D8-4624-BD79-8944E30CE750}"/>
    <cellStyle name="Comma 2 3 2 8" xfId="12733" xr:uid="{8796A8D5-8A30-40B4-918C-034543D7005C}"/>
    <cellStyle name="Comma 2 3 2 8 2" xfId="26423" xr:uid="{BD5D349D-C72D-4892-BDF9-808EC250730D}"/>
    <cellStyle name="Comma 2 3 2 8 2 2" xfId="40115" xr:uid="{791CD4C9-7937-41A7-AEEA-C1FF3ACE5D20}"/>
    <cellStyle name="Comma 2 3 2 8 2 3" xfId="54994" xr:uid="{6BC44FF2-2C0D-4311-92BD-A2F2F1C3A8C9}"/>
    <cellStyle name="Comma 2 3 2 8 3" xfId="19579" xr:uid="{6B61287A-AC3D-4C8C-85FE-58524D9CD9B8}"/>
    <cellStyle name="Comma 2 3 2 8 4" xfId="33269" xr:uid="{BB91417C-BB8F-4596-88CE-432D822B3B5B}"/>
    <cellStyle name="Comma 2 3 2 8 5" xfId="48148" xr:uid="{62AF0C98-6AA9-4D31-92B1-4C0E3C2DAFEF}"/>
    <cellStyle name="Comma 2 3 2 9" xfId="23001" xr:uid="{83534623-AF0B-414F-84ED-0D05D697FB8B}"/>
    <cellStyle name="Comma 2 3 2 9 2" xfId="36693" xr:uid="{72BC7325-1A52-4068-8193-77EA5DCAB475}"/>
    <cellStyle name="Comma 2 3 2 9 3" xfId="51572" xr:uid="{FA017AC0-356B-485A-B6E0-4ECBEE7C89E3}"/>
    <cellStyle name="Comma 2 3 3" xfId="6134" xr:uid="{74EF8ABC-CFEC-4239-A055-50B0163EB490}"/>
    <cellStyle name="Comma 2 3 3 10" xfId="44741" xr:uid="{1B12B5E8-E55D-4D19-87F9-EBD2EBA7A28A}"/>
    <cellStyle name="Comma 2 3 3 11" xfId="9325" xr:uid="{1FE01314-5E02-40D7-B09C-0E1017021436}"/>
    <cellStyle name="Comma 2 3 3 2" xfId="6109" xr:uid="{1B0DC21B-6BAD-4CD7-BAF6-CB0FF3808AC2}"/>
    <cellStyle name="Comma 2 3 3 2 2" xfId="9327" xr:uid="{AF8A7189-A6BA-4BBD-8A0C-C455B78AD2DB}"/>
    <cellStyle name="Comma 2 3 3 2 2 2" xfId="11040" xr:uid="{9551117A-F1F1-40D4-ACE9-F22E6FB0941D}"/>
    <cellStyle name="Comma 2 3 3 2 2 2 2" xfId="14462" xr:uid="{CDCE29BB-5CEC-48FD-9D1E-BCE6BE4B90D9}"/>
    <cellStyle name="Comma 2 3 3 2 2 2 2 2" xfId="28152" xr:uid="{3DBC9994-FEAC-4138-930D-2B74016665CE}"/>
    <cellStyle name="Comma 2 3 3 2 2 2 2 2 2" xfId="41844" xr:uid="{2933CE2E-955D-495E-86D4-963E2BAA29B5}"/>
    <cellStyle name="Comma 2 3 3 2 2 2 2 2 3" xfId="56723" xr:uid="{9EC36464-06A0-47C2-B744-31F79E2AC0E2}"/>
    <cellStyle name="Comma 2 3 3 2 2 2 2 3" xfId="21308" xr:uid="{B90BCBDF-7495-49BC-B843-5ED3415F6E6F}"/>
    <cellStyle name="Comma 2 3 3 2 2 2 2 4" xfId="34998" xr:uid="{87102DE6-8D17-43B0-87E7-13EA6239D654}"/>
    <cellStyle name="Comma 2 3 3 2 2 2 2 5" xfId="49877" xr:uid="{ADF538D3-383E-4BE8-9E07-444ECD3CDA65}"/>
    <cellStyle name="Comma 2 3 3 2 2 2 3" xfId="24730" xr:uid="{C022A12A-024F-4768-93E7-7FF23652ECF7}"/>
    <cellStyle name="Comma 2 3 3 2 2 2 3 2" xfId="38422" xr:uid="{437F354D-E163-4840-A7AF-6F4DC6E7DE9F}"/>
    <cellStyle name="Comma 2 3 3 2 2 2 3 3" xfId="53301" xr:uid="{5433DEC1-28DE-4D78-B9A6-DCE7DEEB7146}"/>
    <cellStyle name="Comma 2 3 3 2 2 2 4" xfId="17886" xr:uid="{0D270AE9-E163-4463-B18C-609ECDBEF1F6}"/>
    <cellStyle name="Comma 2 3 3 2 2 2 5" xfId="31576" xr:uid="{E9FAF291-3CEC-44DF-9AFE-DD9986B34382}"/>
    <cellStyle name="Comma 2 3 3 2 2 2 6" xfId="46455" xr:uid="{64310510-0E93-4387-B899-7FE24FB1597C}"/>
    <cellStyle name="Comma 2 3 3 2 2 3" xfId="12750" xr:uid="{3CB5AA6E-1F1C-4557-80D8-3E9EDBD860D7}"/>
    <cellStyle name="Comma 2 3 3 2 2 3 2" xfId="26440" xr:uid="{D33481CC-9A36-48BF-9C87-DA1EED222525}"/>
    <cellStyle name="Comma 2 3 3 2 2 3 2 2" xfId="40132" xr:uid="{734BAB2D-D26B-4B4E-B6CA-49A9E94A1394}"/>
    <cellStyle name="Comma 2 3 3 2 2 3 2 3" xfId="55011" xr:uid="{0E6B81A5-735C-435E-A024-1C63DF52267B}"/>
    <cellStyle name="Comma 2 3 3 2 2 3 3" xfId="19596" xr:uid="{125D5DFD-75A6-4EC3-A722-C888D6682703}"/>
    <cellStyle name="Comma 2 3 3 2 2 3 4" xfId="33286" xr:uid="{ABB33A8E-4E8C-4E55-BCF5-9D8D393584AA}"/>
    <cellStyle name="Comma 2 3 3 2 2 3 5" xfId="48165" xr:uid="{2AC26151-FBB3-4003-9D5B-C5E8BC356BBA}"/>
    <cellStyle name="Comma 2 3 3 2 2 4" xfId="23018" xr:uid="{7C86B1C0-7160-483C-96ED-3000696B1651}"/>
    <cellStyle name="Comma 2 3 3 2 2 4 2" xfId="36710" xr:uid="{C414ABD3-3BA6-4453-9F6A-832D4325C4D1}"/>
    <cellStyle name="Comma 2 3 3 2 2 4 3" xfId="51589" xr:uid="{568F73F8-2815-4110-BAD8-6831524C63F4}"/>
    <cellStyle name="Comma 2 3 3 2 2 5" xfId="16174" xr:uid="{01815FD1-58EE-4975-B776-9714439456BA}"/>
    <cellStyle name="Comma 2 3 3 2 2 6" xfId="29864" xr:uid="{58CE5EEB-F877-4A7C-853E-A8BC4033C6E6}"/>
    <cellStyle name="Comma 2 3 3 2 2 7" xfId="44743" xr:uid="{2022C8D0-99C4-4033-A842-0A4CAA2B14AD}"/>
    <cellStyle name="Comma 2 3 3 2 3" xfId="11039" xr:uid="{272D1988-6BE1-4495-A380-6E2A9CC034F2}"/>
    <cellStyle name="Comma 2 3 3 2 3 2" xfId="14461" xr:uid="{7227DE70-DCEC-45F0-8AF8-4D7F1C71A094}"/>
    <cellStyle name="Comma 2 3 3 2 3 2 2" xfId="28151" xr:uid="{80002039-8FE3-45DB-890F-A67AC57DDD52}"/>
    <cellStyle name="Comma 2 3 3 2 3 2 2 2" xfId="41843" xr:uid="{2E5C1AE7-FF86-476B-A665-883FE7F028F9}"/>
    <cellStyle name="Comma 2 3 3 2 3 2 2 3" xfId="56722" xr:uid="{32598C8B-1C72-4067-8E02-5136C52B170C}"/>
    <cellStyle name="Comma 2 3 3 2 3 2 3" xfId="21307" xr:uid="{4DAD5B68-CD1D-4327-BB38-BCF627B236E6}"/>
    <cellStyle name="Comma 2 3 3 2 3 2 4" xfId="34997" xr:uid="{BEE95016-F5C8-4E96-9A7A-62A096109C85}"/>
    <cellStyle name="Comma 2 3 3 2 3 2 5" xfId="49876" xr:uid="{23D8692A-EFFF-473D-A525-48F3F8225CCF}"/>
    <cellStyle name="Comma 2 3 3 2 3 3" xfId="24729" xr:uid="{402EAA2C-4A80-4938-89E2-06C29B5BB343}"/>
    <cellStyle name="Comma 2 3 3 2 3 3 2" xfId="38421" xr:uid="{08367D5C-6D72-467C-847A-7DDA9561AD61}"/>
    <cellStyle name="Comma 2 3 3 2 3 3 3" xfId="53300" xr:uid="{77A88AF5-53A1-4A44-96AE-7C2271EEF44D}"/>
    <cellStyle name="Comma 2 3 3 2 3 4" xfId="17885" xr:uid="{2EB604A2-DF97-4BCF-8F17-102EF148B320}"/>
    <cellStyle name="Comma 2 3 3 2 3 5" xfId="31575" xr:uid="{5134473B-7A7C-43F2-98F3-BF1B5A218486}"/>
    <cellStyle name="Comma 2 3 3 2 3 6" xfId="46454" xr:uid="{D2238EB1-D182-40EB-BE72-781442DFD031}"/>
    <cellStyle name="Comma 2 3 3 2 4" xfId="12749" xr:uid="{FE69DB78-F342-40DD-ACB7-7DCBA482A1C7}"/>
    <cellStyle name="Comma 2 3 3 2 4 2" xfId="26439" xr:uid="{37A3A85C-03C6-448D-9F00-F60EA407795F}"/>
    <cellStyle name="Comma 2 3 3 2 4 2 2" xfId="40131" xr:uid="{4CBA0846-6667-4F6D-91E3-988B7EC6129A}"/>
    <cellStyle name="Comma 2 3 3 2 4 2 3" xfId="55010" xr:uid="{3369FC51-BBDA-4103-904A-51304D60D168}"/>
    <cellStyle name="Comma 2 3 3 2 4 3" xfId="19595" xr:uid="{4C60F181-DF62-4421-B8FC-0B75C6C2FEC3}"/>
    <cellStyle name="Comma 2 3 3 2 4 4" xfId="33285" xr:uid="{EF22ED65-A960-4D90-9433-FBDB75FFE25F}"/>
    <cellStyle name="Comma 2 3 3 2 4 5" xfId="48164" xr:uid="{85FB20AA-AB80-4EAB-B6F3-82406BAD7956}"/>
    <cellStyle name="Comma 2 3 3 2 5" xfId="23017" xr:uid="{ADBA62DB-FA94-4289-831A-E7C43C3B80E1}"/>
    <cellStyle name="Comma 2 3 3 2 5 2" xfId="36709" xr:uid="{9552F343-765B-4306-B617-69BC96E53749}"/>
    <cellStyle name="Comma 2 3 3 2 5 3" xfId="51588" xr:uid="{419316A4-2C79-46B1-BACB-1D4DB3719ED4}"/>
    <cellStyle name="Comma 2 3 3 2 6" xfId="16173" xr:uid="{1402F686-40F3-493B-BC7B-B36AF3AFC579}"/>
    <cellStyle name="Comma 2 3 3 2 7" xfId="29863" xr:uid="{EC87BD84-93F7-438A-89B7-CEF833EFA35E}"/>
    <cellStyle name="Comma 2 3 3 2 8" xfId="44742" xr:uid="{4F87D16D-03FC-4D20-9EEC-9E959502E1D7}"/>
    <cellStyle name="Comma 2 3 3 2 9" xfId="9326" xr:uid="{DA7C1D2E-C08D-49DB-8F40-6840CBD21387}"/>
    <cellStyle name="Comma 2 3 3 3" xfId="7251" xr:uid="{B77D720B-1097-4201-9F50-5D6075FDDD54}"/>
    <cellStyle name="Comma 2 3 3 3 2" xfId="11041" xr:uid="{C93282CA-4F4D-4AC2-B35C-86D1F6898632}"/>
    <cellStyle name="Comma 2 3 3 3 2 2" xfId="14463" xr:uid="{DB52B4B6-B18B-4ABB-B948-F1FE2DD3C62E}"/>
    <cellStyle name="Comma 2 3 3 3 2 2 2" xfId="28153" xr:uid="{0C2BE146-20A7-4812-A43F-184489236C46}"/>
    <cellStyle name="Comma 2 3 3 3 2 2 2 2" xfId="41845" xr:uid="{2214334A-1328-459A-82E3-2EF63D999E1A}"/>
    <cellStyle name="Comma 2 3 3 3 2 2 2 3" xfId="56724" xr:uid="{214DAE7B-2231-428C-A332-C8DE7C1E762D}"/>
    <cellStyle name="Comma 2 3 3 3 2 2 3" xfId="21309" xr:uid="{DCADF542-5EF6-46C8-8D7C-ACDDA67F01C8}"/>
    <cellStyle name="Comma 2 3 3 3 2 2 4" xfId="34999" xr:uid="{59B0E329-D192-435F-9D63-0FD0C4E63421}"/>
    <cellStyle name="Comma 2 3 3 3 2 2 5" xfId="49878" xr:uid="{D5FC78EE-A45C-40D5-91F8-47E93392DE65}"/>
    <cellStyle name="Comma 2 3 3 3 2 3" xfId="24731" xr:uid="{061D958E-78D2-4E37-99DB-5115E0F0D1A5}"/>
    <cellStyle name="Comma 2 3 3 3 2 3 2" xfId="38423" xr:uid="{3E675706-F15F-4E67-8686-4459B21DA105}"/>
    <cellStyle name="Comma 2 3 3 3 2 3 3" xfId="53302" xr:uid="{F062AF4A-3478-40AB-B3C3-66639A69DCD9}"/>
    <cellStyle name="Comma 2 3 3 3 2 4" xfId="17887" xr:uid="{967FAD6F-06B6-458F-B413-0C280780627C}"/>
    <cellStyle name="Comma 2 3 3 3 2 5" xfId="31577" xr:uid="{AD1F2C33-9D5A-4D1F-A9BF-4C63B2C8D28B}"/>
    <cellStyle name="Comma 2 3 3 3 2 6" xfId="46456" xr:uid="{18C6ED56-824A-490B-ADC7-99DE046DF424}"/>
    <cellStyle name="Comma 2 3 3 3 3" xfId="12751" xr:uid="{D8B1B768-CE6F-4DAD-AF19-DB134115B7A7}"/>
    <cellStyle name="Comma 2 3 3 3 3 2" xfId="26441" xr:uid="{513E833B-A702-495D-A534-65C7E75A5771}"/>
    <cellStyle name="Comma 2 3 3 3 3 2 2" xfId="40133" xr:uid="{184D526D-A615-40B3-AA37-8F5622157BCA}"/>
    <cellStyle name="Comma 2 3 3 3 3 2 3" xfId="55012" xr:uid="{4462288F-1ACD-4F08-836D-C4C66C6B3D31}"/>
    <cellStyle name="Comma 2 3 3 3 3 3" xfId="19597" xr:uid="{7E8D3B98-8424-4343-8136-B3CF1B24BF25}"/>
    <cellStyle name="Comma 2 3 3 3 3 4" xfId="33287" xr:uid="{C60724BC-8ED7-42A1-BD0D-08DC1B089A67}"/>
    <cellStyle name="Comma 2 3 3 3 3 5" xfId="48166" xr:uid="{504F656A-04B5-4839-B77D-A0C306B9EB87}"/>
    <cellStyle name="Comma 2 3 3 3 4" xfId="23019" xr:uid="{53FE70E3-F1C5-49CA-8B79-E2ED1012A113}"/>
    <cellStyle name="Comma 2 3 3 3 4 2" xfId="36711" xr:uid="{214D4AE4-3C33-41CB-8A58-F3408EC24670}"/>
    <cellStyle name="Comma 2 3 3 3 4 3" xfId="51590" xr:uid="{A4BCABEA-32ED-4446-94A8-867D21B8DE00}"/>
    <cellStyle name="Comma 2 3 3 3 5" xfId="16175" xr:uid="{8B8BC11E-7B6D-4302-8D23-44FC78CD2A89}"/>
    <cellStyle name="Comma 2 3 3 3 6" xfId="29865" xr:uid="{DB3BEA90-59E4-49E4-99D3-40E8D9D4D997}"/>
    <cellStyle name="Comma 2 3 3 3 7" xfId="44744" xr:uid="{B4223A2F-B66C-4C8D-8989-176C6CFA0B41}"/>
    <cellStyle name="Comma 2 3 3 3 8" xfId="9328" xr:uid="{89688828-AA8C-41BF-869F-12DC3532D5E8}"/>
    <cellStyle name="Comma 2 3 3 4" xfId="9329" xr:uid="{30228090-F5BF-4124-AEA5-D4E62B4E5A2E}"/>
    <cellStyle name="Comma 2 3 3 4 2" xfId="11042" xr:uid="{01D5CCE1-BF12-4093-9BA4-8116BCCBCE0C}"/>
    <cellStyle name="Comma 2 3 3 4 2 2" xfId="14464" xr:uid="{6192FD63-4843-4B4E-BAFA-FBB997A3B8B3}"/>
    <cellStyle name="Comma 2 3 3 4 2 2 2" xfId="28154" xr:uid="{4AB175C9-36A2-420C-AF4B-5C1C088532C5}"/>
    <cellStyle name="Comma 2 3 3 4 2 2 2 2" xfId="41846" xr:uid="{36358715-9BD6-4D59-AB48-0FDE5CD4350D}"/>
    <cellStyle name="Comma 2 3 3 4 2 2 2 3" xfId="56725" xr:uid="{0A71BA5E-4D70-4E2D-B4EF-24F8DF145434}"/>
    <cellStyle name="Comma 2 3 3 4 2 2 3" xfId="21310" xr:uid="{75BE5B3C-D3FD-4FAB-A1F9-036EFF02B3FB}"/>
    <cellStyle name="Comma 2 3 3 4 2 2 4" xfId="35000" xr:uid="{C2ABE542-6C4E-49DF-8A63-BA1D857E6C34}"/>
    <cellStyle name="Comma 2 3 3 4 2 2 5" xfId="49879" xr:uid="{F926D7EF-8818-4FBE-A0A8-67DE341280C7}"/>
    <cellStyle name="Comma 2 3 3 4 2 3" xfId="24732" xr:uid="{39F61185-C86F-4E30-8B3B-5403A1C8C598}"/>
    <cellStyle name="Comma 2 3 3 4 2 3 2" xfId="38424" xr:uid="{BB807ACD-9A25-4A2D-819C-448C8C5AC689}"/>
    <cellStyle name="Comma 2 3 3 4 2 3 3" xfId="53303" xr:uid="{6113C352-2C10-49AD-81E8-FC6599B3245F}"/>
    <cellStyle name="Comma 2 3 3 4 2 4" xfId="17888" xr:uid="{D219511B-458A-4BA5-9839-AE0A37F32E78}"/>
    <cellStyle name="Comma 2 3 3 4 2 5" xfId="31578" xr:uid="{0973B713-BC4D-4396-8977-F08474B2EE94}"/>
    <cellStyle name="Comma 2 3 3 4 2 6" xfId="46457" xr:uid="{32DF4D96-B75F-4EC7-B91F-7444A96978C6}"/>
    <cellStyle name="Comma 2 3 3 4 3" xfId="12752" xr:uid="{8038A0FD-1376-4C72-8D0C-24F7AD376AD3}"/>
    <cellStyle name="Comma 2 3 3 4 3 2" xfId="26442" xr:uid="{327C8334-85D8-44E2-8B41-C301AE95A266}"/>
    <cellStyle name="Comma 2 3 3 4 3 2 2" xfId="40134" xr:uid="{80A0B5A5-2826-4468-AC6D-F4B15F0A32C6}"/>
    <cellStyle name="Comma 2 3 3 4 3 2 3" xfId="55013" xr:uid="{0D3BF85C-787C-45A1-B491-8ECEBB1BD2C4}"/>
    <cellStyle name="Comma 2 3 3 4 3 3" xfId="19598" xr:uid="{55718E5E-3654-45F3-B63E-B01BA838C215}"/>
    <cellStyle name="Comma 2 3 3 4 3 4" xfId="33288" xr:uid="{EE29BEE3-4418-4147-95BD-F92A73ED36B5}"/>
    <cellStyle name="Comma 2 3 3 4 3 5" xfId="48167" xr:uid="{5B3F6246-E14F-485F-B18C-815815144E22}"/>
    <cellStyle name="Comma 2 3 3 4 4" xfId="23020" xr:uid="{3E0AB48E-7266-4589-BD94-B868BF7B1F37}"/>
    <cellStyle name="Comma 2 3 3 4 4 2" xfId="36712" xr:uid="{5CA9C55B-C1A1-40D7-98CA-3EDE52FD332D}"/>
    <cellStyle name="Comma 2 3 3 4 4 3" xfId="51591" xr:uid="{E8DDBE1B-39DD-4FC2-B37F-CDE1567C7224}"/>
    <cellStyle name="Comma 2 3 3 4 5" xfId="16176" xr:uid="{1A75753A-9BE7-48A5-9BB0-62425FC92124}"/>
    <cellStyle name="Comma 2 3 3 4 6" xfId="29866" xr:uid="{FB411547-C3AA-4C51-98EB-430A22BD28E8}"/>
    <cellStyle name="Comma 2 3 3 4 7" xfId="44745" xr:uid="{DCF76578-6ECD-4385-BEF9-3F82A9B07C1C}"/>
    <cellStyle name="Comma 2 3 3 5" xfId="11038" xr:uid="{71F04DD9-62A1-4127-8E78-9DF3E9FC2A2D}"/>
    <cellStyle name="Comma 2 3 3 5 2" xfId="14460" xr:uid="{D85A6B09-B1BF-4829-8745-4C1E0A09CD8F}"/>
    <cellStyle name="Comma 2 3 3 5 2 2" xfId="28150" xr:uid="{B3458DE7-E64A-40E5-9D7B-288D4CDE6F64}"/>
    <cellStyle name="Comma 2 3 3 5 2 2 2" xfId="41842" xr:uid="{1616E5B0-5C91-41EC-903C-BFEDA4D0535F}"/>
    <cellStyle name="Comma 2 3 3 5 2 2 3" xfId="56721" xr:uid="{68F03BD7-F26A-4381-B8A1-0B13BFFF04AD}"/>
    <cellStyle name="Comma 2 3 3 5 2 3" xfId="21306" xr:uid="{1D0D2272-3B34-4F9A-B9FF-879DF42AF19E}"/>
    <cellStyle name="Comma 2 3 3 5 2 4" xfId="34996" xr:uid="{C275AF63-CE45-43E2-AF3E-89840E54AE7A}"/>
    <cellStyle name="Comma 2 3 3 5 2 5" xfId="49875" xr:uid="{4E1808D0-E439-43CD-B5B3-AE24037151CE}"/>
    <cellStyle name="Comma 2 3 3 5 3" xfId="24728" xr:uid="{439E18E7-D5CA-482F-9DE2-28AA94C907B2}"/>
    <cellStyle name="Comma 2 3 3 5 3 2" xfId="38420" xr:uid="{C60651F0-29A8-48A1-A9FF-EF0758085363}"/>
    <cellStyle name="Comma 2 3 3 5 3 3" xfId="53299" xr:uid="{F73ECE53-4838-42C9-BD22-D86C7C6758BF}"/>
    <cellStyle name="Comma 2 3 3 5 4" xfId="17884" xr:uid="{13B32E4A-453E-4011-8D52-7B87DD0E80DF}"/>
    <cellStyle name="Comma 2 3 3 5 5" xfId="31574" xr:uid="{E569123D-ECF3-436A-AAE2-BCEDAD1575B7}"/>
    <cellStyle name="Comma 2 3 3 5 6" xfId="46453" xr:uid="{4D5516AF-D5B1-4E8A-9646-79C17D075589}"/>
    <cellStyle name="Comma 2 3 3 6" xfId="12748" xr:uid="{1AF0183A-B215-42C1-9C93-CA3D06CFE7E3}"/>
    <cellStyle name="Comma 2 3 3 6 2" xfId="26438" xr:uid="{243142E3-9A0B-42C7-AE7A-6C5E6A7612E0}"/>
    <cellStyle name="Comma 2 3 3 6 2 2" xfId="40130" xr:uid="{4B5943DC-CBB9-4A96-AAAE-D4F91B6042EE}"/>
    <cellStyle name="Comma 2 3 3 6 2 3" xfId="55009" xr:uid="{493F8D5A-ED8B-4CB7-8335-2076AC9D1623}"/>
    <cellStyle name="Comma 2 3 3 6 3" xfId="19594" xr:uid="{E12CF5BA-A3B0-479D-886F-63D306C5AA0F}"/>
    <cellStyle name="Comma 2 3 3 6 4" xfId="33284" xr:uid="{F5049E1B-19F2-4500-9D12-BC3CFD8947EE}"/>
    <cellStyle name="Comma 2 3 3 6 5" xfId="48163" xr:uid="{12E76F46-2F1F-41E4-B31B-F0927206816A}"/>
    <cellStyle name="Comma 2 3 3 7" xfId="23016" xr:uid="{E9D0FEAF-9707-4ACE-9B25-CA7E00DA2B13}"/>
    <cellStyle name="Comma 2 3 3 7 2" xfId="36708" xr:uid="{55345A73-92AF-4442-A13E-BC61D88E3BB7}"/>
    <cellStyle name="Comma 2 3 3 7 3" xfId="51587" xr:uid="{AD6C88A0-05A4-4239-B20B-CA36277AFDBC}"/>
    <cellStyle name="Comma 2 3 3 8" xfId="16172" xr:uid="{9E540D41-2531-434C-8C7B-6A7893A2F56D}"/>
    <cellStyle name="Comma 2 3 3 9" xfId="29862" xr:uid="{B77DDA7E-6333-468F-83AF-161DFE31CDA3}"/>
    <cellStyle name="Comma 2 3 4" xfId="6402" xr:uid="{B25C5FC4-8836-4CED-ACB0-238B85D0FEEE}"/>
    <cellStyle name="Comma 2 3 4 10" xfId="44746" xr:uid="{2503E127-0A4A-48B1-8CFA-A568CC819C5E}"/>
    <cellStyle name="Comma 2 3 4 11" xfId="9330" xr:uid="{A374BDAC-3BEA-47AA-8CD6-FC79CB7520EF}"/>
    <cellStyle name="Comma 2 3 4 2" xfId="9331" xr:uid="{5CFB8FB5-1B91-4B42-9FC4-DF9506927105}"/>
    <cellStyle name="Comma 2 3 4 2 2" xfId="9332" xr:uid="{18DCDDC5-08C8-471E-B1DD-1A93248EAFC4}"/>
    <cellStyle name="Comma 2 3 4 2 2 2" xfId="11045" xr:uid="{963B3360-7CF1-433B-B3AD-DFD33B34C032}"/>
    <cellStyle name="Comma 2 3 4 2 2 2 2" xfId="14467" xr:uid="{8AEF6416-FC40-4807-97E5-1ADF5F7C4294}"/>
    <cellStyle name="Comma 2 3 4 2 2 2 2 2" xfId="28157" xr:uid="{6FC9D77C-EE50-4269-A885-833E2934D4E0}"/>
    <cellStyle name="Comma 2 3 4 2 2 2 2 2 2" xfId="41849" xr:uid="{A087898F-CD14-41CE-AA9B-EB57586B29EF}"/>
    <cellStyle name="Comma 2 3 4 2 2 2 2 2 3" xfId="56728" xr:uid="{A4686547-BE4D-40B8-9609-A9689DA506E5}"/>
    <cellStyle name="Comma 2 3 4 2 2 2 2 3" xfId="21313" xr:uid="{53E327A7-9C3C-4548-A3A1-4C2F9036BCA0}"/>
    <cellStyle name="Comma 2 3 4 2 2 2 2 4" xfId="35003" xr:uid="{B86F0295-FB5E-450C-84C6-AF6367AF1B7B}"/>
    <cellStyle name="Comma 2 3 4 2 2 2 2 5" xfId="49882" xr:uid="{C6E78656-E593-4BD4-981C-FACE4D5AFD51}"/>
    <cellStyle name="Comma 2 3 4 2 2 2 3" xfId="24735" xr:uid="{318A7CAE-A9F1-46DD-BF14-53ED801BF493}"/>
    <cellStyle name="Comma 2 3 4 2 2 2 3 2" xfId="38427" xr:uid="{45245CA6-E840-4C8F-A0BD-82CBF00027DB}"/>
    <cellStyle name="Comma 2 3 4 2 2 2 3 3" xfId="53306" xr:uid="{AB23B248-5217-4AEE-8950-BBFDB8E52759}"/>
    <cellStyle name="Comma 2 3 4 2 2 2 4" xfId="17891" xr:uid="{97218A7D-52BD-4666-89DD-96FED95BB29B}"/>
    <cellStyle name="Comma 2 3 4 2 2 2 5" xfId="31581" xr:uid="{6CA0EBF8-0F5D-497F-BCE4-29BC0DCEB5DC}"/>
    <cellStyle name="Comma 2 3 4 2 2 2 6" xfId="46460" xr:uid="{F1A1BC6C-0B07-4B3B-BFAE-4D26C41D834C}"/>
    <cellStyle name="Comma 2 3 4 2 2 3" xfId="12755" xr:uid="{A5D61B18-3ED2-4A44-87DD-660790943D08}"/>
    <cellStyle name="Comma 2 3 4 2 2 3 2" xfId="26445" xr:uid="{00351D82-FBF1-4562-B627-9678C1DE5296}"/>
    <cellStyle name="Comma 2 3 4 2 2 3 2 2" xfId="40137" xr:uid="{3F0AAFB8-BC37-422C-ACE6-59CB120E813F}"/>
    <cellStyle name="Comma 2 3 4 2 2 3 2 3" xfId="55016" xr:uid="{4877A784-EBF0-49AF-9D85-1C2195798186}"/>
    <cellStyle name="Comma 2 3 4 2 2 3 3" xfId="19601" xr:uid="{B24AE3D3-2603-44B8-A144-82D28BD5217F}"/>
    <cellStyle name="Comma 2 3 4 2 2 3 4" xfId="33291" xr:uid="{AA7CB176-ACBF-4396-B9EA-ED05ECDDAF7C}"/>
    <cellStyle name="Comma 2 3 4 2 2 3 5" xfId="48170" xr:uid="{32303952-F29C-47CD-8B31-50A778F1E817}"/>
    <cellStyle name="Comma 2 3 4 2 2 4" xfId="23023" xr:uid="{FB134A20-00F4-40A6-B012-DA499E712A2E}"/>
    <cellStyle name="Comma 2 3 4 2 2 4 2" xfId="36715" xr:uid="{D9820134-94CE-4948-999D-0AC83ACC7823}"/>
    <cellStyle name="Comma 2 3 4 2 2 4 3" xfId="51594" xr:uid="{F744FF98-ECC2-417B-933C-5B3E7DCD207A}"/>
    <cellStyle name="Comma 2 3 4 2 2 5" xfId="16179" xr:uid="{F5C2BA65-6EF2-42B9-AEA4-84A6BF6FC4AA}"/>
    <cellStyle name="Comma 2 3 4 2 2 6" xfId="29869" xr:uid="{2477E288-7624-4BCC-A9D2-EA8E4F56CC9B}"/>
    <cellStyle name="Comma 2 3 4 2 2 7" xfId="44748" xr:uid="{E123B05F-D44D-474B-94CE-07E605A1B043}"/>
    <cellStyle name="Comma 2 3 4 2 3" xfId="11044" xr:uid="{E9DA92DE-16DC-4B24-9D61-331E29AA15A3}"/>
    <cellStyle name="Comma 2 3 4 2 3 2" xfId="14466" xr:uid="{9A6BDEDD-7F84-4C4A-80F7-841C50BE5D70}"/>
    <cellStyle name="Comma 2 3 4 2 3 2 2" xfId="28156" xr:uid="{FBB51C08-F9DC-4566-AA8E-225F1A5305E6}"/>
    <cellStyle name="Comma 2 3 4 2 3 2 2 2" xfId="41848" xr:uid="{83410147-C21B-4393-8A15-C1F7665749E6}"/>
    <cellStyle name="Comma 2 3 4 2 3 2 2 3" xfId="56727" xr:uid="{2363B105-AF3D-490E-907C-FDC2A7D8C172}"/>
    <cellStyle name="Comma 2 3 4 2 3 2 3" xfId="21312" xr:uid="{08E004AF-AB31-41EE-838A-F649EC1CD468}"/>
    <cellStyle name="Comma 2 3 4 2 3 2 4" xfId="35002" xr:uid="{BCAA922E-8DA5-4EB0-9F1D-44779DBEB10C}"/>
    <cellStyle name="Comma 2 3 4 2 3 2 5" xfId="49881" xr:uid="{EBB79297-55D8-48F4-8AF0-ABE2EC54B0E3}"/>
    <cellStyle name="Comma 2 3 4 2 3 3" xfId="24734" xr:uid="{2821A78D-4813-4890-AEB9-E712747166A4}"/>
    <cellStyle name="Comma 2 3 4 2 3 3 2" xfId="38426" xr:uid="{DCD7D4AD-D68A-4677-B172-56D389F0EB35}"/>
    <cellStyle name="Comma 2 3 4 2 3 3 3" xfId="53305" xr:uid="{870C22E3-3C92-4F0C-B94E-C5C4843809A4}"/>
    <cellStyle name="Comma 2 3 4 2 3 4" xfId="17890" xr:uid="{42BC59AD-C07B-442D-8AE0-F7E963DF13BE}"/>
    <cellStyle name="Comma 2 3 4 2 3 5" xfId="31580" xr:uid="{6D65E8DC-03EF-4DE4-AA84-39F42057E87C}"/>
    <cellStyle name="Comma 2 3 4 2 3 6" xfId="46459" xr:uid="{2C0903EC-D029-47FC-86EF-9C65F37EAD95}"/>
    <cellStyle name="Comma 2 3 4 2 4" xfId="12754" xr:uid="{7109E2EC-D4CB-44E8-9E9C-CEEDD9B6B7F9}"/>
    <cellStyle name="Comma 2 3 4 2 4 2" xfId="26444" xr:uid="{B5797A58-4FC5-40CC-83DD-6EEEA1701D20}"/>
    <cellStyle name="Comma 2 3 4 2 4 2 2" xfId="40136" xr:uid="{AE204F4E-149B-4A92-B40D-C1C3BB7B110B}"/>
    <cellStyle name="Comma 2 3 4 2 4 2 3" xfId="55015" xr:uid="{0D1C9A58-1246-4B99-BEDB-671D8A3E8CF6}"/>
    <cellStyle name="Comma 2 3 4 2 4 3" xfId="19600" xr:uid="{32514E10-66BB-4FF9-B65E-822ABB366BBE}"/>
    <cellStyle name="Comma 2 3 4 2 4 4" xfId="33290" xr:uid="{B6906428-3618-4C18-AD46-C6A5A5CC2249}"/>
    <cellStyle name="Comma 2 3 4 2 4 5" xfId="48169" xr:uid="{B671D30A-68BF-443C-8E33-4659FF42D86D}"/>
    <cellStyle name="Comma 2 3 4 2 5" xfId="23022" xr:uid="{D4F5105D-433B-42A0-A3F2-1ABF8D0620BA}"/>
    <cellStyle name="Comma 2 3 4 2 5 2" xfId="36714" xr:uid="{8027C172-406A-409A-BE5D-E80DA48928A2}"/>
    <cellStyle name="Comma 2 3 4 2 5 3" xfId="51593" xr:uid="{8F7E8261-DC00-4191-B574-FBDF1B440309}"/>
    <cellStyle name="Comma 2 3 4 2 6" xfId="16178" xr:uid="{95A7141F-8957-4F1E-8FE6-34810DF325FA}"/>
    <cellStyle name="Comma 2 3 4 2 7" xfId="29868" xr:uid="{06F79A55-DC00-4787-AF4A-5B4BE54399F0}"/>
    <cellStyle name="Comma 2 3 4 2 8" xfId="44747" xr:uid="{0623DD53-05D0-41BE-8C35-394736625CD5}"/>
    <cellStyle name="Comma 2 3 4 3" xfId="9333" xr:uid="{02A9B249-EA32-4ABF-B2C1-149C87D7C942}"/>
    <cellStyle name="Comma 2 3 4 3 2" xfId="11046" xr:uid="{E315717A-4812-45D7-A442-5C18FF09B36E}"/>
    <cellStyle name="Comma 2 3 4 3 2 2" xfId="14468" xr:uid="{D38A9430-3C87-485C-8CC9-5A15BA95D897}"/>
    <cellStyle name="Comma 2 3 4 3 2 2 2" xfId="28158" xr:uid="{28134556-A161-4405-B955-23E7B3DF6A5C}"/>
    <cellStyle name="Comma 2 3 4 3 2 2 2 2" xfId="41850" xr:uid="{618EF302-1BF2-424B-ACC8-D191181258E4}"/>
    <cellStyle name="Comma 2 3 4 3 2 2 2 3" xfId="56729" xr:uid="{F09A1495-2882-47F0-B1B4-8E4807910F14}"/>
    <cellStyle name="Comma 2 3 4 3 2 2 3" xfId="21314" xr:uid="{66DE627A-FF93-4C30-B588-31995ABB56F5}"/>
    <cellStyle name="Comma 2 3 4 3 2 2 4" xfId="35004" xr:uid="{38383AB7-9971-49CC-BE69-D6DF1CA6B9ED}"/>
    <cellStyle name="Comma 2 3 4 3 2 2 5" xfId="49883" xr:uid="{782AA238-C07B-4869-B689-69F4819ABADC}"/>
    <cellStyle name="Comma 2 3 4 3 2 3" xfId="24736" xr:uid="{67D371EC-C337-4536-BBC3-AEE9A806948B}"/>
    <cellStyle name="Comma 2 3 4 3 2 3 2" xfId="38428" xr:uid="{FBE163F4-1B89-47A0-8D7D-6EC58EA236C2}"/>
    <cellStyle name="Comma 2 3 4 3 2 3 3" xfId="53307" xr:uid="{4F804493-BCC1-4AC3-A916-3F3D60472115}"/>
    <cellStyle name="Comma 2 3 4 3 2 4" xfId="17892" xr:uid="{6635D1C6-50C6-496C-B3CE-C59D1570276D}"/>
    <cellStyle name="Comma 2 3 4 3 2 5" xfId="31582" xr:uid="{916C1DCA-CEB1-4B70-B800-0F0676925E42}"/>
    <cellStyle name="Comma 2 3 4 3 2 6" xfId="46461" xr:uid="{BAB6BAB8-A8C4-4410-8B92-9C9388D75B56}"/>
    <cellStyle name="Comma 2 3 4 3 3" xfId="12756" xr:uid="{B7495896-463E-4360-9BB6-6DE31644ED1D}"/>
    <cellStyle name="Comma 2 3 4 3 3 2" xfId="26446" xr:uid="{9B29E5C1-07A0-4E6D-A21B-BE83E8E3906D}"/>
    <cellStyle name="Comma 2 3 4 3 3 2 2" xfId="40138" xr:uid="{96610901-6F9C-4D71-97F8-94BEAA8CF17A}"/>
    <cellStyle name="Comma 2 3 4 3 3 2 3" xfId="55017" xr:uid="{8D876F83-5B85-487C-975A-78F577D8170A}"/>
    <cellStyle name="Comma 2 3 4 3 3 3" xfId="19602" xr:uid="{67648587-779B-4654-8029-E0E8923FC4C8}"/>
    <cellStyle name="Comma 2 3 4 3 3 4" xfId="33292" xr:uid="{958E94F9-C11F-4AE2-ACAD-BEC67DE82A16}"/>
    <cellStyle name="Comma 2 3 4 3 3 5" xfId="48171" xr:uid="{EE1D7349-C681-4CE5-BDBF-2AD05C6DD79D}"/>
    <cellStyle name="Comma 2 3 4 3 4" xfId="23024" xr:uid="{37202F19-A003-4EDE-B941-60F2DF81550E}"/>
    <cellStyle name="Comma 2 3 4 3 4 2" xfId="36716" xr:uid="{B6D32783-18AC-475F-98AA-272C89ACECD1}"/>
    <cellStyle name="Comma 2 3 4 3 4 3" xfId="51595" xr:uid="{33A38BA1-1EC3-4D7F-BC73-3F7F2327C94E}"/>
    <cellStyle name="Comma 2 3 4 3 5" xfId="16180" xr:uid="{DA365A57-36DB-4245-B1F0-2B37CA1C28DF}"/>
    <cellStyle name="Comma 2 3 4 3 6" xfId="29870" xr:uid="{223F8331-6367-4914-B6A1-78F0FD08CB98}"/>
    <cellStyle name="Comma 2 3 4 3 7" xfId="44749" xr:uid="{0E9654F0-4564-41A3-8F66-13A207AC91D1}"/>
    <cellStyle name="Comma 2 3 4 4" xfId="9334" xr:uid="{CFE8C809-C6AC-4831-9A26-04139ABFCC03}"/>
    <cellStyle name="Comma 2 3 4 4 2" xfId="11047" xr:uid="{61790EA7-A175-42E6-A3DD-C4A19289E291}"/>
    <cellStyle name="Comma 2 3 4 4 2 2" xfId="14469" xr:uid="{A198050F-E0FF-4780-81D7-DDE63F51961E}"/>
    <cellStyle name="Comma 2 3 4 4 2 2 2" xfId="28159" xr:uid="{D5F49620-ADE3-4A9E-A1DF-916C85C2F080}"/>
    <cellStyle name="Comma 2 3 4 4 2 2 2 2" xfId="41851" xr:uid="{81888355-C185-442F-97BC-90A09E391C6B}"/>
    <cellStyle name="Comma 2 3 4 4 2 2 2 3" xfId="56730" xr:uid="{7F25F4E9-9E37-4E75-9494-166C5FE1077A}"/>
    <cellStyle name="Comma 2 3 4 4 2 2 3" xfId="21315" xr:uid="{07BE71F5-6063-4F6E-BF1F-309A52B68B7B}"/>
    <cellStyle name="Comma 2 3 4 4 2 2 4" xfId="35005" xr:uid="{566C985D-A63C-4C28-93AB-004EBC6894B2}"/>
    <cellStyle name="Comma 2 3 4 4 2 2 5" xfId="49884" xr:uid="{6E0E88AB-D737-4522-9D20-FD1F0C3F6394}"/>
    <cellStyle name="Comma 2 3 4 4 2 3" xfId="24737" xr:uid="{CEF7FC05-65CD-4E95-A548-8CB55F41B0A1}"/>
    <cellStyle name="Comma 2 3 4 4 2 3 2" xfId="38429" xr:uid="{19B2E464-E67B-48AF-97BD-06E4EE9AEFA9}"/>
    <cellStyle name="Comma 2 3 4 4 2 3 3" xfId="53308" xr:uid="{24497EC3-7A1F-4C77-9803-BF4A8269D3FB}"/>
    <cellStyle name="Comma 2 3 4 4 2 4" xfId="17893" xr:uid="{89EDC0B5-36B7-4378-9C83-C898B9E154C9}"/>
    <cellStyle name="Comma 2 3 4 4 2 5" xfId="31583" xr:uid="{99A34A69-3F95-44B3-9C2A-7F595CB84D26}"/>
    <cellStyle name="Comma 2 3 4 4 2 6" xfId="46462" xr:uid="{1B3F272B-F9AC-4247-872F-D15FB8B23790}"/>
    <cellStyle name="Comma 2 3 4 4 3" xfId="12757" xr:uid="{BEAF8B8D-91A6-4FD4-A09F-7C7653492EE7}"/>
    <cellStyle name="Comma 2 3 4 4 3 2" xfId="26447" xr:uid="{BC31F87C-9E0C-4283-8661-295F86DBFB0C}"/>
    <cellStyle name="Comma 2 3 4 4 3 2 2" xfId="40139" xr:uid="{AE72FAE8-E6C5-4A66-866B-2595CC9FBC7B}"/>
    <cellStyle name="Comma 2 3 4 4 3 2 3" xfId="55018" xr:uid="{4B86E879-3E3C-4BAB-B026-FB0C439EC2CF}"/>
    <cellStyle name="Comma 2 3 4 4 3 3" xfId="19603" xr:uid="{1B73F262-C044-42F2-9835-38C9D5F00EEB}"/>
    <cellStyle name="Comma 2 3 4 4 3 4" xfId="33293" xr:uid="{0474FEEF-8DB5-496F-9D76-6ECD41F9A78E}"/>
    <cellStyle name="Comma 2 3 4 4 3 5" xfId="48172" xr:uid="{C4DDA19C-C8D3-468C-977B-F3A1484DF982}"/>
    <cellStyle name="Comma 2 3 4 4 4" xfId="23025" xr:uid="{2F156B18-4211-44E3-8AD6-26481DA8216A}"/>
    <cellStyle name="Comma 2 3 4 4 4 2" xfId="36717" xr:uid="{5DE6B00F-27B4-429F-B7B0-DE2B491452A5}"/>
    <cellStyle name="Comma 2 3 4 4 4 3" xfId="51596" xr:uid="{45470D56-F97C-4DA8-88B2-409603D479FF}"/>
    <cellStyle name="Comma 2 3 4 4 5" xfId="16181" xr:uid="{1C122B8B-8352-4492-9635-61AEFA086849}"/>
    <cellStyle name="Comma 2 3 4 4 6" xfId="29871" xr:uid="{1B39E4DA-2FFC-450C-AA9C-68E1405CCA31}"/>
    <cellStyle name="Comma 2 3 4 4 7" xfId="44750" xr:uid="{7A79C0AF-8E0D-4236-9338-2F196A1FDE6F}"/>
    <cellStyle name="Comma 2 3 4 5" xfId="11043" xr:uid="{9589D7FF-55EF-4D30-BF29-E586B6453809}"/>
    <cellStyle name="Comma 2 3 4 5 2" xfId="14465" xr:uid="{D04B1496-612E-46C3-A418-7FB7611B0BE7}"/>
    <cellStyle name="Comma 2 3 4 5 2 2" xfId="28155" xr:uid="{670F2AE5-C78C-4A4F-AC18-96A65E9A6BB8}"/>
    <cellStyle name="Comma 2 3 4 5 2 2 2" xfId="41847" xr:uid="{94E6DA89-12C4-4033-B56F-7B52B9EA0675}"/>
    <cellStyle name="Comma 2 3 4 5 2 2 3" xfId="56726" xr:uid="{8832005A-EBD2-43D8-AE81-EE23056F36C6}"/>
    <cellStyle name="Comma 2 3 4 5 2 3" xfId="21311" xr:uid="{0C5C35FF-B5B4-4F19-8B3E-452F16B9AB6E}"/>
    <cellStyle name="Comma 2 3 4 5 2 4" xfId="35001" xr:uid="{9A2AC727-A048-4B4F-8E79-8C33FD6826D6}"/>
    <cellStyle name="Comma 2 3 4 5 2 5" xfId="49880" xr:uid="{7B52BBBA-0AF3-4AE9-BE28-64B474C3B13C}"/>
    <cellStyle name="Comma 2 3 4 5 3" xfId="24733" xr:uid="{3D58BD4B-0082-469D-9DEF-5271EF8FBFF0}"/>
    <cellStyle name="Comma 2 3 4 5 3 2" xfId="38425" xr:uid="{98661903-C85B-472A-9E7D-0A8C3A4916BC}"/>
    <cellStyle name="Comma 2 3 4 5 3 3" xfId="53304" xr:uid="{E715DECC-079D-46DF-ABBB-13D6E5FB790E}"/>
    <cellStyle name="Comma 2 3 4 5 4" xfId="17889" xr:uid="{D49E8349-0250-4536-8699-2E410A924A0C}"/>
    <cellStyle name="Comma 2 3 4 5 5" xfId="31579" xr:uid="{9B1D7AC6-4491-4960-A1ED-C7FEA72533D8}"/>
    <cellStyle name="Comma 2 3 4 5 6" xfId="46458" xr:uid="{54F79409-5E84-49E1-A7DB-A5C7833F87C9}"/>
    <cellStyle name="Comma 2 3 4 6" xfId="12753" xr:uid="{EC545E77-9DFE-4B42-9617-3428F6FB2E19}"/>
    <cellStyle name="Comma 2 3 4 6 2" xfId="26443" xr:uid="{2C4C7FE7-2B57-4330-BDE0-B440E609B4AD}"/>
    <cellStyle name="Comma 2 3 4 6 2 2" xfId="40135" xr:uid="{F91B6389-D238-4526-8BBE-7ACF86F14B67}"/>
    <cellStyle name="Comma 2 3 4 6 2 3" xfId="55014" xr:uid="{93CB3D96-90CF-4AB6-8F2E-E15E1C750469}"/>
    <cellStyle name="Comma 2 3 4 6 3" xfId="19599" xr:uid="{504EB0CF-1379-4531-88E0-DAE9950B8861}"/>
    <cellStyle name="Comma 2 3 4 6 4" xfId="33289" xr:uid="{009F10E8-8260-4C12-A468-82B3AE213E84}"/>
    <cellStyle name="Comma 2 3 4 6 5" xfId="48168" xr:uid="{32F134F3-4402-4C2C-8E10-6368C5150175}"/>
    <cellStyle name="Comma 2 3 4 7" xfId="23021" xr:uid="{C7C4FCE2-F10B-436D-99BC-838D7CD2B980}"/>
    <cellStyle name="Comma 2 3 4 7 2" xfId="36713" xr:uid="{301C1FF3-C9AD-45C3-8184-1EF7A7107EDF}"/>
    <cellStyle name="Comma 2 3 4 7 3" xfId="51592" xr:uid="{D39D607B-0B21-4B67-849C-3092430373F0}"/>
    <cellStyle name="Comma 2 3 4 8" xfId="16177" xr:uid="{FFF24881-E63F-4C94-9AD3-E7C1D8AAFA16}"/>
    <cellStyle name="Comma 2 3 4 9" xfId="29867" xr:uid="{C4746A6C-B14F-4DB8-9E7F-5D016EF193DE}"/>
    <cellStyle name="Comma 2 3 5" xfId="6125" xr:uid="{EC5F1AD9-EC9E-4373-9815-4480F9E90945}"/>
    <cellStyle name="Comma 2 3 5 2" xfId="9336" xr:uid="{797B4237-8FAD-4577-8880-A106A1278DDB}"/>
    <cellStyle name="Comma 2 3 5 2 2" xfId="11049" xr:uid="{45A80EE2-3555-4250-B683-6D3FCD86495A}"/>
    <cellStyle name="Comma 2 3 5 2 2 2" xfId="14471" xr:uid="{68D54FFB-6A2B-45BD-87AE-DCAE4F8B7D4B}"/>
    <cellStyle name="Comma 2 3 5 2 2 2 2" xfId="28161" xr:uid="{E2924127-16B0-4964-8466-4B22B3A418D1}"/>
    <cellStyle name="Comma 2 3 5 2 2 2 2 2" xfId="41853" xr:uid="{83DCBB1F-446D-40CF-A008-D99DC1714CEE}"/>
    <cellStyle name="Comma 2 3 5 2 2 2 2 3" xfId="56732" xr:uid="{FD7AEB61-4BA1-43E6-9A23-81CFE883E562}"/>
    <cellStyle name="Comma 2 3 5 2 2 2 3" xfId="21317" xr:uid="{6CA0B026-5458-4A5F-BFAE-3F98145DB574}"/>
    <cellStyle name="Comma 2 3 5 2 2 2 4" xfId="35007" xr:uid="{ACE560CF-AE1F-48BE-AC95-3B127724BCFD}"/>
    <cellStyle name="Comma 2 3 5 2 2 2 5" xfId="49886" xr:uid="{E39B4ED1-1002-460A-A994-02D11A7397BF}"/>
    <cellStyle name="Comma 2 3 5 2 2 3" xfId="24739" xr:uid="{065F0033-A118-45C6-B914-089B0DA2EA7E}"/>
    <cellStyle name="Comma 2 3 5 2 2 3 2" xfId="38431" xr:uid="{35F0079F-42D1-47D3-9A7D-DB82A899292D}"/>
    <cellStyle name="Comma 2 3 5 2 2 3 3" xfId="53310" xr:uid="{3BC7E8AF-5C1B-4C16-B750-34D830B61104}"/>
    <cellStyle name="Comma 2 3 5 2 2 4" xfId="17895" xr:uid="{BEB31210-9CC7-4CD2-B743-199AF65106AD}"/>
    <cellStyle name="Comma 2 3 5 2 2 5" xfId="31585" xr:uid="{23A8279B-85C1-4F1F-962D-35E65A0C78E1}"/>
    <cellStyle name="Comma 2 3 5 2 2 6" xfId="46464" xr:uid="{89A9CB9A-6AE3-4857-B996-79109C7F36E8}"/>
    <cellStyle name="Comma 2 3 5 2 3" xfId="12759" xr:uid="{6E2D872C-394B-4864-9FB1-75123EBDF33C}"/>
    <cellStyle name="Comma 2 3 5 2 3 2" xfId="26449" xr:uid="{00EB7663-D673-4F71-BFA7-73E6FDE0453A}"/>
    <cellStyle name="Comma 2 3 5 2 3 2 2" xfId="40141" xr:uid="{E81BAD51-4683-406F-9049-3A712DB642E2}"/>
    <cellStyle name="Comma 2 3 5 2 3 2 3" xfId="55020" xr:uid="{046C161D-DC53-4883-9DD4-86489B00CF57}"/>
    <cellStyle name="Comma 2 3 5 2 3 3" xfId="19605" xr:uid="{A51378AB-F650-401F-835E-90FAF95CD429}"/>
    <cellStyle name="Comma 2 3 5 2 3 4" xfId="33295" xr:uid="{2D7AF2A1-7A17-413D-8C5A-A034ED7BA72A}"/>
    <cellStyle name="Comma 2 3 5 2 3 5" xfId="48174" xr:uid="{8940F13B-5883-45AE-B5BB-AC92C5BF3ED0}"/>
    <cellStyle name="Comma 2 3 5 2 4" xfId="23027" xr:uid="{992F4889-EA8A-4E63-AD8C-D40FBE4D0F52}"/>
    <cellStyle name="Comma 2 3 5 2 4 2" xfId="36719" xr:uid="{D227E485-B597-43FD-ACCB-9CDBF44AD33D}"/>
    <cellStyle name="Comma 2 3 5 2 4 3" xfId="51598" xr:uid="{1FEEA899-F85D-4992-A616-146AF08EA68A}"/>
    <cellStyle name="Comma 2 3 5 2 5" xfId="16183" xr:uid="{F7CCCDEE-FA70-4EE8-A1CB-2B57600B675D}"/>
    <cellStyle name="Comma 2 3 5 2 6" xfId="29873" xr:uid="{AFD4E0BB-1397-43B6-AA53-56A07D51B029}"/>
    <cellStyle name="Comma 2 3 5 2 7" xfId="44752" xr:uid="{0C4876EF-1B8D-4E8B-AE1D-92ACDAB7CC93}"/>
    <cellStyle name="Comma 2 3 5 3" xfId="11048" xr:uid="{414305B3-C3C4-4F01-98C0-E72764ABE41C}"/>
    <cellStyle name="Comma 2 3 5 3 2" xfId="14470" xr:uid="{FC06C005-40A8-4113-AA9B-EF9D5C33991F}"/>
    <cellStyle name="Comma 2 3 5 3 2 2" xfId="28160" xr:uid="{209004CE-FD76-4F30-B710-EEE33CFD7128}"/>
    <cellStyle name="Comma 2 3 5 3 2 2 2" xfId="41852" xr:uid="{B8133243-8D09-4AF6-9F5B-2C6686AAA790}"/>
    <cellStyle name="Comma 2 3 5 3 2 2 3" xfId="56731" xr:uid="{7AB6BE31-E4A5-4BE1-98B6-C2647A75D5BE}"/>
    <cellStyle name="Comma 2 3 5 3 2 3" xfId="21316" xr:uid="{1A595240-2697-4AB1-BE2A-89C86F944689}"/>
    <cellStyle name="Comma 2 3 5 3 2 4" xfId="35006" xr:uid="{64A5B904-88DC-4561-8220-6FD082C02930}"/>
    <cellStyle name="Comma 2 3 5 3 2 5" xfId="49885" xr:uid="{BD69AE23-09D7-4BA2-AC10-2B5CC8D2FE20}"/>
    <cellStyle name="Comma 2 3 5 3 3" xfId="24738" xr:uid="{17A09D07-8AB4-46AB-9C06-AD7B3FB5D6FF}"/>
    <cellStyle name="Comma 2 3 5 3 3 2" xfId="38430" xr:uid="{7FED71DF-6A59-40DA-B3A2-CA1FAAE5F199}"/>
    <cellStyle name="Comma 2 3 5 3 3 3" xfId="53309" xr:uid="{7C1385EE-940C-46BE-96F3-3C34FC16FFB9}"/>
    <cellStyle name="Comma 2 3 5 3 4" xfId="17894" xr:uid="{B9453606-507B-4E80-ADBD-531C88E05CB8}"/>
    <cellStyle name="Comma 2 3 5 3 5" xfId="31584" xr:uid="{1FEA7D51-FAD6-409C-BE21-F2714AD875E7}"/>
    <cellStyle name="Comma 2 3 5 3 6" xfId="46463" xr:uid="{84352F87-6541-408B-A597-06DDFFAD1595}"/>
    <cellStyle name="Comma 2 3 5 4" xfId="12758" xr:uid="{9000EB8B-E5A9-43A8-B40B-7BFC797725B4}"/>
    <cellStyle name="Comma 2 3 5 4 2" xfId="26448" xr:uid="{E441262A-DFA6-46BE-9B8E-67D43F6A35A7}"/>
    <cellStyle name="Comma 2 3 5 4 2 2" xfId="40140" xr:uid="{968FA303-21C2-4DA2-8A67-6CC2FDCC08BD}"/>
    <cellStyle name="Comma 2 3 5 4 2 3" xfId="55019" xr:uid="{25E4CB15-5B72-451E-8CC4-4CBE9191F655}"/>
    <cellStyle name="Comma 2 3 5 4 3" xfId="19604" xr:uid="{5E187041-24A5-414E-91C8-26F2D51023A1}"/>
    <cellStyle name="Comma 2 3 5 4 4" xfId="33294" xr:uid="{9EE3D403-E9CD-4558-9DD7-7A388F1DAF3D}"/>
    <cellStyle name="Comma 2 3 5 4 5" xfId="48173" xr:uid="{C3B27F62-CA63-402A-9481-9902163E40F7}"/>
    <cellStyle name="Comma 2 3 5 5" xfId="23026" xr:uid="{3252F49B-7A4E-4DBC-876E-5A83C99B1DF5}"/>
    <cellStyle name="Comma 2 3 5 5 2" xfId="36718" xr:uid="{A826F9AC-3077-40E2-89A5-2955C477E412}"/>
    <cellStyle name="Comma 2 3 5 5 3" xfId="51597" xr:uid="{1D74FEAB-E8D3-4B1E-85EB-545D73394AE9}"/>
    <cellStyle name="Comma 2 3 5 6" xfId="16182" xr:uid="{8543427D-075D-49B3-876B-586BC8647EA4}"/>
    <cellStyle name="Comma 2 3 5 7" xfId="29872" xr:uid="{8FD32CC3-7B79-46FF-A1F1-3CF1EFBCD177}"/>
    <cellStyle name="Comma 2 3 5 8" xfId="44751" xr:uid="{36C71031-26B9-48E7-9273-278ED73378B2}"/>
    <cellStyle name="Comma 2 3 5 9" xfId="9335" xr:uid="{9E10261E-576A-43B3-88E1-D1CFA24DBAF4}"/>
    <cellStyle name="Comma 2 3 6" xfId="7177" xr:uid="{1969B5A8-7077-4094-93C1-F8A5B719AF86}"/>
    <cellStyle name="Comma 2 3 6 2" xfId="11050" xr:uid="{F2ADE3A6-5383-456E-94D6-D14AB3A79349}"/>
    <cellStyle name="Comma 2 3 6 2 2" xfId="14472" xr:uid="{9D94B794-5508-4B3E-B4F6-73861BB7841E}"/>
    <cellStyle name="Comma 2 3 6 2 2 2" xfId="28162" xr:uid="{74B0322F-9354-4C70-88F8-13FE92EA3E50}"/>
    <cellStyle name="Comma 2 3 6 2 2 2 2" xfId="41854" xr:uid="{1F24B0A1-06AE-4218-AB9F-10D054918205}"/>
    <cellStyle name="Comma 2 3 6 2 2 2 3" xfId="56733" xr:uid="{87DC8545-9639-404E-839E-4A41EF86C381}"/>
    <cellStyle name="Comma 2 3 6 2 2 3" xfId="21318" xr:uid="{BE9E22F0-D944-4CA1-A40F-0EF8CF051A26}"/>
    <cellStyle name="Comma 2 3 6 2 2 4" xfId="35008" xr:uid="{617EAEA2-E2E3-44D7-9EBD-71C77383D444}"/>
    <cellStyle name="Comma 2 3 6 2 2 5" xfId="49887" xr:uid="{8EA2E337-B185-413B-8CBE-19CAB331508C}"/>
    <cellStyle name="Comma 2 3 6 2 3" xfId="24740" xr:uid="{1FF05A32-638C-457B-80C5-2CE73F7C1C5B}"/>
    <cellStyle name="Comma 2 3 6 2 3 2" xfId="38432" xr:uid="{27ACA635-71B4-4273-9C14-916451330BDB}"/>
    <cellStyle name="Comma 2 3 6 2 3 3" xfId="53311" xr:uid="{B01C4EFE-4570-4431-8F61-4E0D0E2DC945}"/>
    <cellStyle name="Comma 2 3 6 2 4" xfId="17896" xr:uid="{D092348B-3F74-4988-9DFB-CCF9B3BDDA6A}"/>
    <cellStyle name="Comma 2 3 6 2 5" xfId="31586" xr:uid="{3452395E-DE9E-4F62-B4AC-68E52959B90D}"/>
    <cellStyle name="Comma 2 3 6 2 6" xfId="46465" xr:uid="{82AC8B8A-747E-4304-B9F4-DEF1C3D260A1}"/>
    <cellStyle name="Comma 2 3 6 3" xfId="12760" xr:uid="{2FA1493C-3DC3-4333-A796-42AAFDC33C7E}"/>
    <cellStyle name="Comma 2 3 6 3 2" xfId="26450" xr:uid="{46E972DC-FDBE-43DA-A55B-4F1F44D172C0}"/>
    <cellStyle name="Comma 2 3 6 3 2 2" xfId="40142" xr:uid="{2886074C-99A1-4C4B-A0D6-FB8DAFE5AA1C}"/>
    <cellStyle name="Comma 2 3 6 3 2 3" xfId="55021" xr:uid="{ABDEACFC-39BB-40D7-82A7-3E409BD35642}"/>
    <cellStyle name="Comma 2 3 6 3 3" xfId="19606" xr:uid="{86F5737B-9A8A-4940-ADC7-45F7B53B5E3F}"/>
    <cellStyle name="Comma 2 3 6 3 4" xfId="33296" xr:uid="{98CAEB0A-814E-4C5E-B64C-EF156C141DA7}"/>
    <cellStyle name="Comma 2 3 6 3 5" xfId="48175" xr:uid="{806A10AC-5993-41B8-BCDD-BCD27276F701}"/>
    <cellStyle name="Comma 2 3 6 4" xfId="23028" xr:uid="{59CA97A9-039F-440C-88A9-C28BEABF1C27}"/>
    <cellStyle name="Comma 2 3 6 4 2" xfId="36720" xr:uid="{711C9A57-0E4A-40C7-B3CD-945F33623085}"/>
    <cellStyle name="Comma 2 3 6 4 3" xfId="51599" xr:uid="{93C13DD8-6773-453B-9CAB-B730E2E2692B}"/>
    <cellStyle name="Comma 2 3 6 5" xfId="16184" xr:uid="{BF8F4ABD-1FE6-402B-9E24-45B94C7A8670}"/>
    <cellStyle name="Comma 2 3 6 6" xfId="29874" xr:uid="{D03A8200-A9B5-45CA-8FB1-AB8CEB7F4425}"/>
    <cellStyle name="Comma 2 3 6 7" xfId="44753" xr:uid="{45C4552D-A29C-46F1-B699-0F5AA3C6BF4B}"/>
    <cellStyle name="Comma 2 3 6 8" xfId="9337" xr:uid="{EB3E7622-8208-4653-97F8-55D3F8D1E04D}"/>
    <cellStyle name="Comma 2 3 7" xfId="9338" xr:uid="{5B994355-F17C-46FB-B936-0E0A7AB56D77}"/>
    <cellStyle name="Comma 2 3 7 2" xfId="11051" xr:uid="{DA4B20CE-17D9-4D3F-A093-48D06A395BA9}"/>
    <cellStyle name="Comma 2 3 7 2 2" xfId="14473" xr:uid="{8E4F806F-2285-4367-917D-AF6A332BD67A}"/>
    <cellStyle name="Comma 2 3 7 2 2 2" xfId="28163" xr:uid="{0AB1F3FE-2876-4EC8-8926-80E7ECA4DFF6}"/>
    <cellStyle name="Comma 2 3 7 2 2 2 2" xfId="41855" xr:uid="{838E97FC-A63B-4E51-AC22-400BED00A1D7}"/>
    <cellStyle name="Comma 2 3 7 2 2 2 3" xfId="56734" xr:uid="{DF195E9D-F44E-4D20-A189-77C96C3A2AA5}"/>
    <cellStyle name="Comma 2 3 7 2 2 3" xfId="21319" xr:uid="{D6441781-1602-445B-B4E5-0E069998CD62}"/>
    <cellStyle name="Comma 2 3 7 2 2 4" xfId="35009" xr:uid="{DA3D0973-A42B-4A6E-87BA-0A8A29730414}"/>
    <cellStyle name="Comma 2 3 7 2 2 5" xfId="49888" xr:uid="{2D5218D2-E039-4D61-BE38-A7CB2B9B4467}"/>
    <cellStyle name="Comma 2 3 7 2 3" xfId="24741" xr:uid="{634A04F0-2F2E-47C7-A899-29810ED68E26}"/>
    <cellStyle name="Comma 2 3 7 2 3 2" xfId="38433" xr:uid="{EA84D6EE-8D6F-4411-B444-4D1A0E14CB06}"/>
    <cellStyle name="Comma 2 3 7 2 3 3" xfId="53312" xr:uid="{8EC32DFA-CA97-44F1-8847-6EE289CB2530}"/>
    <cellStyle name="Comma 2 3 7 2 4" xfId="17897" xr:uid="{6852BFFD-3FA8-4D0C-BA13-0339400ED380}"/>
    <cellStyle name="Comma 2 3 7 2 5" xfId="31587" xr:uid="{66A69C9C-511D-4B52-9745-A5045B1DA425}"/>
    <cellStyle name="Comma 2 3 7 2 6" xfId="46466" xr:uid="{99106EEE-5887-43B4-8936-B139CA001B12}"/>
    <cellStyle name="Comma 2 3 7 3" xfId="12761" xr:uid="{445FCC1F-DCAE-48FD-8806-6847215A26DB}"/>
    <cellStyle name="Comma 2 3 7 3 2" xfId="26451" xr:uid="{D31AE20B-BB7A-48E1-9D73-2674DFBF8661}"/>
    <cellStyle name="Comma 2 3 7 3 2 2" xfId="40143" xr:uid="{7E9C8309-A920-4C00-A478-07954A8DA4B9}"/>
    <cellStyle name="Comma 2 3 7 3 2 3" xfId="55022" xr:uid="{141D8464-9E9C-468C-92DF-F7273FF34B88}"/>
    <cellStyle name="Comma 2 3 7 3 3" xfId="19607" xr:uid="{2D7BCCE1-04AC-4B28-A4C2-35BAF8B1BFD8}"/>
    <cellStyle name="Comma 2 3 7 3 4" xfId="33297" xr:uid="{A33FB473-D1E4-48D1-909F-7C3AC343F04E}"/>
    <cellStyle name="Comma 2 3 7 3 5" xfId="48176" xr:uid="{6F6A7E3E-BAE6-4FDE-AD2A-3ADC9E5EE64F}"/>
    <cellStyle name="Comma 2 3 7 4" xfId="23029" xr:uid="{E4D8218E-FB9E-4066-8D01-FEE6AFAFD583}"/>
    <cellStyle name="Comma 2 3 7 4 2" xfId="36721" xr:uid="{4A27FF79-4980-474C-8C3C-F5A47E99D3BA}"/>
    <cellStyle name="Comma 2 3 7 4 3" xfId="51600" xr:uid="{6B77F86A-B669-4D96-BC54-011F56772A26}"/>
    <cellStyle name="Comma 2 3 7 5" xfId="16185" xr:uid="{94AAEFB3-3ADF-45DA-86BE-197E8BCAFA07}"/>
    <cellStyle name="Comma 2 3 7 6" xfId="29875" xr:uid="{8EA97DEC-4B4C-4E2A-8675-F15CCD186C06}"/>
    <cellStyle name="Comma 2 3 7 7" xfId="44754" xr:uid="{ADB82ADA-C444-43B0-8875-6DF2217CD2DA}"/>
    <cellStyle name="Comma 2 3 8" xfId="11022" xr:uid="{6B0C9E20-72DB-4474-AFCD-326D97940CB8}"/>
    <cellStyle name="Comma 2 3 8 2" xfId="14444" xr:uid="{2CCD8957-B38C-46AC-9B9A-C10A17E50638}"/>
    <cellStyle name="Comma 2 3 8 2 2" xfId="28134" xr:uid="{435B1CA2-C72C-416B-B3CC-14092C21E1A5}"/>
    <cellStyle name="Comma 2 3 8 2 2 2" xfId="41826" xr:uid="{A13EC78B-04F7-4998-B1B1-232953C1C0B7}"/>
    <cellStyle name="Comma 2 3 8 2 2 3" xfId="56705" xr:uid="{45EF9C53-0A0E-4E8E-A4DA-6B5061272ACC}"/>
    <cellStyle name="Comma 2 3 8 2 3" xfId="21290" xr:uid="{56ECEB3F-B0CC-4B9E-A2EF-93A469259658}"/>
    <cellStyle name="Comma 2 3 8 2 4" xfId="34980" xr:uid="{122B2CD8-9730-4F10-8581-8C0828814C23}"/>
    <cellStyle name="Comma 2 3 8 2 5" xfId="49859" xr:uid="{680C8DB6-7108-43B6-94C5-2467A5825F2A}"/>
    <cellStyle name="Comma 2 3 8 3" xfId="24712" xr:uid="{F52D3325-13D3-4018-AE63-7E1F4811B41D}"/>
    <cellStyle name="Comma 2 3 8 3 2" xfId="38404" xr:uid="{9AF87261-FABE-4F35-A5B4-E1D196C6E36A}"/>
    <cellStyle name="Comma 2 3 8 3 3" xfId="53283" xr:uid="{221B5481-94DA-4E0A-8351-C1558619D01F}"/>
    <cellStyle name="Comma 2 3 8 4" xfId="17868" xr:uid="{A02C5BA8-9348-4FBF-8867-12A047A2639A}"/>
    <cellStyle name="Comma 2 3 8 5" xfId="31558" xr:uid="{AD4B0329-D6F0-44EB-A416-68AC40A645E8}"/>
    <cellStyle name="Comma 2 3 8 6" xfId="46437" xr:uid="{907A6A3C-3910-4AC1-96CC-5317007C28FB}"/>
    <cellStyle name="Comma 2 3 9" xfId="12732" xr:uid="{8837C7AD-8262-499C-9870-D9FED07D5C82}"/>
    <cellStyle name="Comma 2 3 9 2" xfId="26422" xr:uid="{1897A1BF-FC66-4921-8320-2A5F1100D272}"/>
    <cellStyle name="Comma 2 3 9 2 2" xfId="40114" xr:uid="{689E4926-D12F-4143-A208-199C404A565A}"/>
    <cellStyle name="Comma 2 3 9 2 3" xfId="54993" xr:uid="{74E2E90D-E171-48AB-99E1-3A6F7C82D77B}"/>
    <cellStyle name="Comma 2 3 9 3" xfId="19578" xr:uid="{D923AAE1-DA96-44C6-A3E6-29CFD480AB92}"/>
    <cellStyle name="Comma 2 3 9 4" xfId="33268" xr:uid="{A3D14A21-C7F1-4955-A7FF-F62AD1D7EED5}"/>
    <cellStyle name="Comma 2 3 9 5" xfId="48147" xr:uid="{C1F89B8F-3131-4D9B-B9AA-20AAEB1A4345}"/>
    <cellStyle name="Comma 2 4" xfId="84" xr:uid="{3D3AD2B9-CBB3-418B-9285-929F2E2433F3}"/>
    <cellStyle name="Comma 2 4 10" xfId="16186" xr:uid="{070E8CFA-92B8-4273-A63F-A314491BC3A2}"/>
    <cellStyle name="Comma 2 4 11" xfId="29876" xr:uid="{D5A4F3BC-D8D1-417C-9758-3435367F661B}"/>
    <cellStyle name="Comma 2 4 12" xfId="44755" xr:uid="{A658862D-EC60-4CD3-8362-E01520EE0A95}"/>
    <cellStyle name="Comma 2 4 13" xfId="9339" xr:uid="{70599362-A659-470E-8556-D6C6BFE6D22E}"/>
    <cellStyle name="Comma 2 4 2" xfId="6129" xr:uid="{CA15526E-12B3-472E-817B-D896DF83D427}"/>
    <cellStyle name="Comma 2 4 2 10" xfId="44756" xr:uid="{A99CF9F4-DE60-4D87-A635-7E2C3DE4DFFB}"/>
    <cellStyle name="Comma 2 4 2 11" xfId="9340" xr:uid="{71717C9A-E5E9-4588-90C8-E416721E51A7}"/>
    <cellStyle name="Comma 2 4 2 2" xfId="7136" xr:uid="{0DD553CB-7F58-4349-BCEF-3353499E1563}"/>
    <cellStyle name="Comma 2 4 2 2 2" xfId="9342" xr:uid="{DECA8297-C5EB-4F88-8C7C-D51DD5FEB0C3}"/>
    <cellStyle name="Comma 2 4 2 2 2 2" xfId="11055" xr:uid="{0FEBEDA0-11CC-4B22-876E-1FA486A3560F}"/>
    <cellStyle name="Comma 2 4 2 2 2 2 2" xfId="14477" xr:uid="{CA81E92D-EF84-4643-A3D0-CB0FF20BD775}"/>
    <cellStyle name="Comma 2 4 2 2 2 2 2 2" xfId="28167" xr:uid="{7ED9623F-4299-401E-9409-8B8D4E32D175}"/>
    <cellStyle name="Comma 2 4 2 2 2 2 2 2 2" xfId="41859" xr:uid="{D7DC3E18-B9EC-4C73-A427-DAC70247DF50}"/>
    <cellStyle name="Comma 2 4 2 2 2 2 2 2 3" xfId="56738" xr:uid="{21BD5094-BB09-4DF4-AF0C-25A1C4DBED55}"/>
    <cellStyle name="Comma 2 4 2 2 2 2 2 3" xfId="21323" xr:uid="{A60C08F9-529B-4035-94C3-49EA926AE692}"/>
    <cellStyle name="Comma 2 4 2 2 2 2 2 4" xfId="35013" xr:uid="{0CA3E53C-0A56-48DA-B13A-96823CBA8E11}"/>
    <cellStyle name="Comma 2 4 2 2 2 2 2 5" xfId="49892" xr:uid="{0F2D8F43-DC7A-4FB8-978F-5D63DA03BA74}"/>
    <cellStyle name="Comma 2 4 2 2 2 2 3" xfId="24745" xr:uid="{806D99BE-AFA2-486A-8EE2-538A937B28B1}"/>
    <cellStyle name="Comma 2 4 2 2 2 2 3 2" xfId="38437" xr:uid="{EAFFB269-762F-42A1-8A97-437EB2F18FE2}"/>
    <cellStyle name="Comma 2 4 2 2 2 2 3 3" xfId="53316" xr:uid="{A258E421-BD2E-4F27-BBB0-90690E570DBB}"/>
    <cellStyle name="Comma 2 4 2 2 2 2 4" xfId="17901" xr:uid="{6CDACEF5-5D8B-4FCE-99F7-06AC07C7CD60}"/>
    <cellStyle name="Comma 2 4 2 2 2 2 5" xfId="31591" xr:uid="{6093634F-7DE1-4F5C-B9D7-895F3788A8C9}"/>
    <cellStyle name="Comma 2 4 2 2 2 2 6" xfId="46470" xr:uid="{AB44DCD7-EC5D-43DC-9A1D-E52C581DF29A}"/>
    <cellStyle name="Comma 2 4 2 2 2 3" xfId="12765" xr:uid="{6F2E185B-53EB-4A61-8CB2-BB0E51E58444}"/>
    <cellStyle name="Comma 2 4 2 2 2 3 2" xfId="26455" xr:uid="{4EFA1F6D-3CF7-4459-8355-BAEA8E1244AD}"/>
    <cellStyle name="Comma 2 4 2 2 2 3 2 2" xfId="40147" xr:uid="{131817F1-D734-4E2D-BCBF-515C2657BC76}"/>
    <cellStyle name="Comma 2 4 2 2 2 3 2 3" xfId="55026" xr:uid="{5995D1EC-001E-4B44-A731-F285B487900E}"/>
    <cellStyle name="Comma 2 4 2 2 2 3 3" xfId="19611" xr:uid="{C92C5391-01B7-4AD1-9EEF-ABB9DFC16AC1}"/>
    <cellStyle name="Comma 2 4 2 2 2 3 4" xfId="33301" xr:uid="{FF21D657-4F05-45A2-89F2-F38CFDEFA152}"/>
    <cellStyle name="Comma 2 4 2 2 2 3 5" xfId="48180" xr:uid="{F457B9CA-A5CD-4F26-9F16-F72772B6F8BA}"/>
    <cellStyle name="Comma 2 4 2 2 2 4" xfId="23033" xr:uid="{86514DE2-657F-4E07-BB22-386184F42BBB}"/>
    <cellStyle name="Comma 2 4 2 2 2 4 2" xfId="36725" xr:uid="{9514798B-777D-40CC-B0BE-D01245012779}"/>
    <cellStyle name="Comma 2 4 2 2 2 4 3" xfId="51604" xr:uid="{203AA08B-A6E5-4A24-A7C6-41492863A6A8}"/>
    <cellStyle name="Comma 2 4 2 2 2 5" xfId="16189" xr:uid="{62D1E882-F52D-4514-B3C1-5F19E10FA09B}"/>
    <cellStyle name="Comma 2 4 2 2 2 6" xfId="29879" xr:uid="{DA3B5FC1-0809-4218-9E67-61353D34B293}"/>
    <cellStyle name="Comma 2 4 2 2 2 7" xfId="44758" xr:uid="{DAFDDA4F-7D5E-4753-9AD0-06E17B19392F}"/>
    <cellStyle name="Comma 2 4 2 2 3" xfId="11054" xr:uid="{DF9D0F33-1E4E-4544-AAE3-0AEC34EA874F}"/>
    <cellStyle name="Comma 2 4 2 2 3 2" xfId="14476" xr:uid="{B0FF3564-1252-4025-83D9-27C737C86820}"/>
    <cellStyle name="Comma 2 4 2 2 3 2 2" xfId="28166" xr:uid="{13C9578C-DA6F-4047-B8D3-08F24AF320E2}"/>
    <cellStyle name="Comma 2 4 2 2 3 2 2 2" xfId="41858" xr:uid="{9414C4A0-7DE2-4097-8DD3-E63F2115F778}"/>
    <cellStyle name="Comma 2 4 2 2 3 2 2 3" xfId="56737" xr:uid="{A6BB0F99-23D2-40AE-BE02-50F560BD898A}"/>
    <cellStyle name="Comma 2 4 2 2 3 2 3" xfId="21322" xr:uid="{AAA11FDF-95B4-4A0E-8417-B19BDCB37E37}"/>
    <cellStyle name="Comma 2 4 2 2 3 2 4" xfId="35012" xr:uid="{73B1629C-7A8F-4368-B7B8-2D4E75040DDF}"/>
    <cellStyle name="Comma 2 4 2 2 3 2 5" xfId="49891" xr:uid="{2829E6A1-3E8E-4C51-BAA4-D6A0940E1D8B}"/>
    <cellStyle name="Comma 2 4 2 2 3 3" xfId="24744" xr:uid="{47DF7EE0-AB12-489A-B6DF-202FCAA73315}"/>
    <cellStyle name="Comma 2 4 2 2 3 3 2" xfId="38436" xr:uid="{110DB6FA-2910-4D90-8F7E-D4BF96D5562C}"/>
    <cellStyle name="Comma 2 4 2 2 3 3 3" xfId="53315" xr:uid="{CEB37770-BF38-4570-BE47-8F8CB0A2C4BB}"/>
    <cellStyle name="Comma 2 4 2 2 3 4" xfId="17900" xr:uid="{21854685-3D78-4708-8B1F-6854CB384A00}"/>
    <cellStyle name="Comma 2 4 2 2 3 5" xfId="31590" xr:uid="{4D196A13-01A4-4C9A-BFCC-F167D2100F34}"/>
    <cellStyle name="Comma 2 4 2 2 3 6" xfId="46469" xr:uid="{BA486AE5-C768-4084-8085-D79554251A4F}"/>
    <cellStyle name="Comma 2 4 2 2 4" xfId="12764" xr:uid="{3ACEB36A-D401-4F06-979D-C8674D55D487}"/>
    <cellStyle name="Comma 2 4 2 2 4 2" xfId="26454" xr:uid="{69028AE9-0A1A-484A-A1D4-920FFE7F6816}"/>
    <cellStyle name="Comma 2 4 2 2 4 2 2" xfId="40146" xr:uid="{F75D1335-E7F8-4A35-A46F-F6698AFEC9E2}"/>
    <cellStyle name="Comma 2 4 2 2 4 2 3" xfId="55025" xr:uid="{1D18AE35-EB15-4BD0-AFC9-DE4FEB4A7935}"/>
    <cellStyle name="Comma 2 4 2 2 4 3" xfId="19610" xr:uid="{278E5F38-977D-4469-9579-D19357E129EC}"/>
    <cellStyle name="Comma 2 4 2 2 4 4" xfId="33300" xr:uid="{5EE98948-1CA0-48C7-8C80-C1C2115C31B1}"/>
    <cellStyle name="Comma 2 4 2 2 4 5" xfId="48179" xr:uid="{CBA71F4F-FCF6-44EE-921E-1E746641B405}"/>
    <cellStyle name="Comma 2 4 2 2 5" xfId="23032" xr:uid="{7305AE37-E490-4E62-8044-4045E3FEF1FC}"/>
    <cellStyle name="Comma 2 4 2 2 5 2" xfId="36724" xr:uid="{8497C363-9E94-40FA-823A-5576A5E1919A}"/>
    <cellStyle name="Comma 2 4 2 2 5 3" xfId="51603" xr:uid="{9A5A3659-5223-4BEB-8BDC-C427E47AC1B8}"/>
    <cellStyle name="Comma 2 4 2 2 6" xfId="16188" xr:uid="{F9685F85-D63F-45A1-8A71-4A56DDD292DC}"/>
    <cellStyle name="Comma 2 4 2 2 7" xfId="29878" xr:uid="{C19335E2-6CFF-40A2-BA04-D81FF4945083}"/>
    <cellStyle name="Comma 2 4 2 2 8" xfId="44757" xr:uid="{E5531DCB-E919-4465-AC12-5C89C3F2B3EE}"/>
    <cellStyle name="Comma 2 4 2 2 9" xfId="9341" xr:uid="{521E2BC0-3371-4924-828B-D8EC897621E2}"/>
    <cellStyle name="Comma 2 4 2 3" xfId="7303" xr:uid="{BC2FBC68-5AA3-4FEF-966D-07E087FFAEBF}"/>
    <cellStyle name="Comma 2 4 2 3 2" xfId="11056" xr:uid="{7C9025E8-16A8-446D-840D-5EE69611E523}"/>
    <cellStyle name="Comma 2 4 2 3 2 2" xfId="14478" xr:uid="{B9755DFC-E98C-4D5A-81FF-CA4DF8E6B499}"/>
    <cellStyle name="Comma 2 4 2 3 2 2 2" xfId="28168" xr:uid="{303CD079-8211-4624-AE09-0EB74B04D0A0}"/>
    <cellStyle name="Comma 2 4 2 3 2 2 2 2" xfId="41860" xr:uid="{485CFE91-5299-4DAD-8BC5-D7C8CB3FB921}"/>
    <cellStyle name="Comma 2 4 2 3 2 2 2 3" xfId="56739" xr:uid="{929F082B-BD3E-4C68-9B0C-7EB326053493}"/>
    <cellStyle name="Comma 2 4 2 3 2 2 3" xfId="21324" xr:uid="{9A1E1003-228D-43C3-AF1E-B20693A3CDBE}"/>
    <cellStyle name="Comma 2 4 2 3 2 2 4" xfId="35014" xr:uid="{16638B9A-5281-47E9-BC71-0CA24BF65146}"/>
    <cellStyle name="Comma 2 4 2 3 2 2 5" xfId="49893" xr:uid="{7CDE107B-E01D-4D8D-98E3-CC7EF3E3E54A}"/>
    <cellStyle name="Comma 2 4 2 3 2 3" xfId="24746" xr:uid="{6B879D49-B25B-4CF5-89B4-50F5D8E671ED}"/>
    <cellStyle name="Comma 2 4 2 3 2 3 2" xfId="38438" xr:uid="{32036CAD-EE27-4A73-8837-AB4E5969DD63}"/>
    <cellStyle name="Comma 2 4 2 3 2 3 3" xfId="53317" xr:uid="{EAA21D98-214C-4A66-BAFB-A8F3D2814D40}"/>
    <cellStyle name="Comma 2 4 2 3 2 4" xfId="17902" xr:uid="{6AEF383E-F44E-4F2D-95DA-042CE366F1C6}"/>
    <cellStyle name="Comma 2 4 2 3 2 5" xfId="31592" xr:uid="{4193ADE9-EC27-44A2-A22B-70EBBC7555B6}"/>
    <cellStyle name="Comma 2 4 2 3 2 6" xfId="46471" xr:uid="{04729CA3-6D2A-42E6-BBDC-E95786F5D097}"/>
    <cellStyle name="Comma 2 4 2 3 3" xfId="12766" xr:uid="{82C4DF72-9DCE-4632-9031-58E5106100A8}"/>
    <cellStyle name="Comma 2 4 2 3 3 2" xfId="26456" xr:uid="{FC3F1B3C-558D-4022-B20F-5ACCA01F89B7}"/>
    <cellStyle name="Comma 2 4 2 3 3 2 2" xfId="40148" xr:uid="{CAA8589E-32CD-40CF-BC67-2DDB016C0CAE}"/>
    <cellStyle name="Comma 2 4 2 3 3 2 3" xfId="55027" xr:uid="{C9286661-A316-410F-816F-D432DBDCA568}"/>
    <cellStyle name="Comma 2 4 2 3 3 3" xfId="19612" xr:uid="{0EF40B0C-C658-4DCD-8828-33BCADC1DC2E}"/>
    <cellStyle name="Comma 2 4 2 3 3 4" xfId="33302" xr:uid="{76A96B8A-8B3F-4509-B7CC-4089FD9BC02F}"/>
    <cellStyle name="Comma 2 4 2 3 3 5" xfId="48181" xr:uid="{BB312CD4-547B-465F-8F1A-8D3A470BA962}"/>
    <cellStyle name="Comma 2 4 2 3 4" xfId="23034" xr:uid="{B4B675CE-1398-4C14-BFF4-8E91856B13DB}"/>
    <cellStyle name="Comma 2 4 2 3 4 2" xfId="36726" xr:uid="{67CF54E6-B9E8-4D73-95B4-770F17F787E4}"/>
    <cellStyle name="Comma 2 4 2 3 4 3" xfId="51605" xr:uid="{D3067851-5D67-4889-8CB6-EC3BFCBB82CE}"/>
    <cellStyle name="Comma 2 4 2 3 5" xfId="16190" xr:uid="{71CCE86D-D2B8-4F4E-B936-7E2DA1041462}"/>
    <cellStyle name="Comma 2 4 2 3 6" xfId="29880" xr:uid="{B06A6FA3-2662-43D3-B0F6-B9D54CC527FB}"/>
    <cellStyle name="Comma 2 4 2 3 7" xfId="44759" xr:uid="{4AEB049A-E3AB-4C43-A02A-03F30C674920}"/>
    <cellStyle name="Comma 2 4 2 3 8" xfId="9343" xr:uid="{1FB8BCD1-1722-44A1-AFFD-3709A9A5B53B}"/>
    <cellStyle name="Comma 2 4 2 4" xfId="9344" xr:uid="{61426BD6-E61B-498A-B226-F7C4BFA5476E}"/>
    <cellStyle name="Comma 2 4 2 4 2" xfId="11057" xr:uid="{8AA110D6-83BE-4103-B12E-5C3F14215279}"/>
    <cellStyle name="Comma 2 4 2 4 2 2" xfId="14479" xr:uid="{959FFF9A-ABB1-4AAB-ADEB-AAFF8D366443}"/>
    <cellStyle name="Comma 2 4 2 4 2 2 2" xfId="28169" xr:uid="{7F5B1614-811D-4088-98D5-377928E8C39A}"/>
    <cellStyle name="Comma 2 4 2 4 2 2 2 2" xfId="41861" xr:uid="{8CE03E56-9018-4E69-A7B4-4BBD70003596}"/>
    <cellStyle name="Comma 2 4 2 4 2 2 2 3" xfId="56740" xr:uid="{BC5C1A5B-352A-4995-8262-A3C20B07CCDA}"/>
    <cellStyle name="Comma 2 4 2 4 2 2 3" xfId="21325" xr:uid="{6CF388B0-0F92-475D-B4C9-BBC866AF8103}"/>
    <cellStyle name="Comma 2 4 2 4 2 2 4" xfId="35015" xr:uid="{B5E0EEAD-58F8-41D8-9C34-BF82625B1265}"/>
    <cellStyle name="Comma 2 4 2 4 2 2 5" xfId="49894" xr:uid="{3B9E23D4-22AB-44C0-8E27-B50030037DA8}"/>
    <cellStyle name="Comma 2 4 2 4 2 3" xfId="24747" xr:uid="{FEC4C210-E731-42BB-8194-3376F0F16802}"/>
    <cellStyle name="Comma 2 4 2 4 2 3 2" xfId="38439" xr:uid="{E0FC9450-5861-478E-8BF5-26B069DF6228}"/>
    <cellStyle name="Comma 2 4 2 4 2 3 3" xfId="53318" xr:uid="{C80064EA-3AA4-48AE-BB81-9D977C0206E8}"/>
    <cellStyle name="Comma 2 4 2 4 2 4" xfId="17903" xr:uid="{2FC407AC-419C-4F1E-AA90-63EFBE09008B}"/>
    <cellStyle name="Comma 2 4 2 4 2 5" xfId="31593" xr:uid="{B72DA2F5-53C6-4C03-833A-A474013C7B99}"/>
    <cellStyle name="Comma 2 4 2 4 2 6" xfId="46472" xr:uid="{59D98448-1080-49BC-B8D9-8822581BEAA0}"/>
    <cellStyle name="Comma 2 4 2 4 3" xfId="12767" xr:uid="{34799B66-B121-4635-BE7A-5E9316B15815}"/>
    <cellStyle name="Comma 2 4 2 4 3 2" xfId="26457" xr:uid="{001E19CC-DDEC-44F0-84F6-A85EBF577247}"/>
    <cellStyle name="Comma 2 4 2 4 3 2 2" xfId="40149" xr:uid="{A027F03B-516A-4FB6-BE50-C6E33E3D1B4D}"/>
    <cellStyle name="Comma 2 4 2 4 3 2 3" xfId="55028" xr:uid="{BE311229-4D83-4C81-8E16-B55E97246530}"/>
    <cellStyle name="Comma 2 4 2 4 3 3" xfId="19613" xr:uid="{3FCF8234-60D9-42AE-88A2-2AE7E9B193EB}"/>
    <cellStyle name="Comma 2 4 2 4 3 4" xfId="33303" xr:uid="{A580B0F9-A561-44AB-955C-17BA4D179AD5}"/>
    <cellStyle name="Comma 2 4 2 4 3 5" xfId="48182" xr:uid="{DB78F1DE-0C82-48B8-967E-A82B838AFB95}"/>
    <cellStyle name="Comma 2 4 2 4 4" xfId="23035" xr:uid="{2ED99630-6CC6-4D6D-B21D-1299D112CACD}"/>
    <cellStyle name="Comma 2 4 2 4 4 2" xfId="36727" xr:uid="{F712B8B1-B934-46A5-AD93-AB9FE996CB6D}"/>
    <cellStyle name="Comma 2 4 2 4 4 3" xfId="51606" xr:uid="{B919AC88-7845-40D7-B601-78D57539478C}"/>
    <cellStyle name="Comma 2 4 2 4 5" xfId="16191" xr:uid="{7DE7DAF2-F229-41D7-BFA0-447EEED8B15E}"/>
    <cellStyle name="Comma 2 4 2 4 6" xfId="29881" xr:uid="{348509EA-8C05-421D-8407-414CB082D1D9}"/>
    <cellStyle name="Comma 2 4 2 4 7" xfId="44760" xr:uid="{6A28F5C4-2B29-42AA-A02C-63D9230B71F0}"/>
    <cellStyle name="Comma 2 4 2 5" xfId="11053" xr:uid="{072ECD57-01AC-4CBB-B791-6AA8BDAE2BBB}"/>
    <cellStyle name="Comma 2 4 2 5 2" xfId="14475" xr:uid="{74A11CDA-39B7-4DCF-BECC-F3940566C1C5}"/>
    <cellStyle name="Comma 2 4 2 5 2 2" xfId="28165" xr:uid="{11C4A104-7B84-488F-9955-7189C2F32F16}"/>
    <cellStyle name="Comma 2 4 2 5 2 2 2" xfId="41857" xr:uid="{B82C9670-9B1B-4971-B6E2-6D25C869F0F2}"/>
    <cellStyle name="Comma 2 4 2 5 2 2 3" xfId="56736" xr:uid="{CBE241A7-4D48-4386-AF15-65236448A048}"/>
    <cellStyle name="Comma 2 4 2 5 2 3" xfId="21321" xr:uid="{301FA8C0-CD6A-4C66-92F1-DF80E4A7C9FB}"/>
    <cellStyle name="Comma 2 4 2 5 2 4" xfId="35011" xr:uid="{0F904ED0-E6E0-41F6-BB31-ADD32572D93C}"/>
    <cellStyle name="Comma 2 4 2 5 2 5" xfId="49890" xr:uid="{3CDBE12B-FBEE-4640-9C9C-FE8831603BFD}"/>
    <cellStyle name="Comma 2 4 2 5 3" xfId="24743" xr:uid="{0887B3C7-6631-493C-BCB7-85DCA5C58376}"/>
    <cellStyle name="Comma 2 4 2 5 3 2" xfId="38435" xr:uid="{9BD1A8A0-D786-4F5C-BEF2-A615A90E16F2}"/>
    <cellStyle name="Comma 2 4 2 5 3 3" xfId="53314" xr:uid="{A3DFB0D1-B7D0-40FA-A3F6-B20A9D165988}"/>
    <cellStyle name="Comma 2 4 2 5 4" xfId="17899" xr:uid="{8661DA44-2969-46CD-B25D-DC7D61B73FCC}"/>
    <cellStyle name="Comma 2 4 2 5 5" xfId="31589" xr:uid="{2B193A2D-AA08-4F79-ACA4-64AD51243016}"/>
    <cellStyle name="Comma 2 4 2 5 6" xfId="46468" xr:uid="{74C82C40-130D-4081-9525-D0777A71ED84}"/>
    <cellStyle name="Comma 2 4 2 6" xfId="12763" xr:uid="{2414E367-9797-43EB-BCF0-56CA8887E906}"/>
    <cellStyle name="Comma 2 4 2 6 2" xfId="26453" xr:uid="{800855B3-12F2-42D9-BF4C-7B19BF71649A}"/>
    <cellStyle name="Comma 2 4 2 6 2 2" xfId="40145" xr:uid="{9AFEB859-97ED-4A2D-9150-88B6A44B2568}"/>
    <cellStyle name="Comma 2 4 2 6 2 3" xfId="55024" xr:uid="{27EB064A-D9A6-4A5C-8947-46F8DD8344BB}"/>
    <cellStyle name="Comma 2 4 2 6 3" xfId="19609" xr:uid="{02F0C746-D275-4F91-BF74-B2C1F09FB396}"/>
    <cellStyle name="Comma 2 4 2 6 4" xfId="33299" xr:uid="{13172CD5-23E5-497C-801C-5282E78EE065}"/>
    <cellStyle name="Comma 2 4 2 6 5" xfId="48178" xr:uid="{92E7C2C7-46D6-4CA6-9680-C6493B23CB8C}"/>
    <cellStyle name="Comma 2 4 2 7" xfId="23031" xr:uid="{8236F997-CBF7-4D89-BA8F-6DD162D6824F}"/>
    <cellStyle name="Comma 2 4 2 7 2" xfId="36723" xr:uid="{8309E8F4-0576-401C-81BB-6F8AED16EEE1}"/>
    <cellStyle name="Comma 2 4 2 7 3" xfId="51602" xr:uid="{8FCBB0C4-6930-40C5-80AC-B642DCBD07AF}"/>
    <cellStyle name="Comma 2 4 2 8" xfId="16187" xr:uid="{35634F10-A53A-41A8-A9E9-8699C1B90C8C}"/>
    <cellStyle name="Comma 2 4 2 9" xfId="29877" xr:uid="{6F968687-A970-4CF7-B981-8B7E50F2666C}"/>
    <cellStyle name="Comma 2 4 3" xfId="6208" xr:uid="{6D399BA7-BE7C-41D5-B72F-211FD0D59364}"/>
    <cellStyle name="Comma 2 4 3 10" xfId="44761" xr:uid="{3283F447-338C-4F64-95C3-226BF8DE48E4}"/>
    <cellStyle name="Comma 2 4 3 11" xfId="9345" xr:uid="{7B1F8B09-289F-4312-A30A-43EBFDB2C0BE}"/>
    <cellStyle name="Comma 2 4 3 2" xfId="9346" xr:uid="{C743CF28-7743-4A0B-B44C-B04F2A954BAA}"/>
    <cellStyle name="Comma 2 4 3 2 2" xfId="9347" xr:uid="{CA2A4388-59EE-4F38-BAFE-2AC2FCDB5D26}"/>
    <cellStyle name="Comma 2 4 3 2 2 2" xfId="11060" xr:uid="{B45BC2AB-CD56-4E90-9864-A4F295DC36B7}"/>
    <cellStyle name="Comma 2 4 3 2 2 2 2" xfId="14482" xr:uid="{82A4A01C-C134-4966-90F3-9FCFD7740DB6}"/>
    <cellStyle name="Comma 2 4 3 2 2 2 2 2" xfId="28172" xr:uid="{8A7B181D-1C71-4FF6-8CB3-C63E7206FD32}"/>
    <cellStyle name="Comma 2 4 3 2 2 2 2 2 2" xfId="41864" xr:uid="{F7F9FB94-1803-4AAD-BE49-08DA6EC520C4}"/>
    <cellStyle name="Comma 2 4 3 2 2 2 2 2 3" xfId="56743" xr:uid="{7279F89A-B3B1-46C1-BDBB-5BA3F2599B99}"/>
    <cellStyle name="Comma 2 4 3 2 2 2 2 3" xfId="21328" xr:uid="{65BC52E4-83C2-4309-B072-12A0CE2F7910}"/>
    <cellStyle name="Comma 2 4 3 2 2 2 2 4" xfId="35018" xr:uid="{D7F61686-D624-4011-8361-1C1DA4593A63}"/>
    <cellStyle name="Comma 2 4 3 2 2 2 2 5" xfId="49897" xr:uid="{6EC45304-A1C7-458E-9446-635417DCBE02}"/>
    <cellStyle name="Comma 2 4 3 2 2 2 3" xfId="24750" xr:uid="{73961B79-BB56-4AFF-88D2-01DDC20DE6D2}"/>
    <cellStyle name="Comma 2 4 3 2 2 2 3 2" xfId="38442" xr:uid="{7ACE4E33-D84A-4B42-B37E-63E4B6836390}"/>
    <cellStyle name="Comma 2 4 3 2 2 2 3 3" xfId="53321" xr:uid="{DC08F665-4220-4943-9DF8-9DB25404E466}"/>
    <cellStyle name="Comma 2 4 3 2 2 2 4" xfId="17906" xr:uid="{1DCF6839-E6C5-4810-B0F5-F66A31B7E491}"/>
    <cellStyle name="Comma 2 4 3 2 2 2 5" xfId="31596" xr:uid="{BE128345-99C9-4827-8E91-3A863BDBBF3B}"/>
    <cellStyle name="Comma 2 4 3 2 2 2 6" xfId="46475" xr:uid="{26EFEFEA-454E-42EA-BB40-28625BE188A8}"/>
    <cellStyle name="Comma 2 4 3 2 2 3" xfId="12770" xr:uid="{BA89D476-A261-4557-9C8E-A682B320D6BE}"/>
    <cellStyle name="Comma 2 4 3 2 2 3 2" xfId="26460" xr:uid="{73829952-9AC5-461E-B77A-0D369DD59853}"/>
    <cellStyle name="Comma 2 4 3 2 2 3 2 2" xfId="40152" xr:uid="{8686856E-3D7D-4618-8F52-780FCB09CC91}"/>
    <cellStyle name="Comma 2 4 3 2 2 3 2 3" xfId="55031" xr:uid="{EDDA3816-33C3-4A37-A156-9A4017087BB3}"/>
    <cellStyle name="Comma 2 4 3 2 2 3 3" xfId="19616" xr:uid="{8900CABB-CF31-4ED8-8D51-E04100DDA351}"/>
    <cellStyle name="Comma 2 4 3 2 2 3 4" xfId="33306" xr:uid="{91CF8E6B-6BFF-4FB7-85F8-0D69C1F80CCC}"/>
    <cellStyle name="Comma 2 4 3 2 2 3 5" xfId="48185" xr:uid="{1B2082C5-103D-46C0-BE23-2E844AD22C79}"/>
    <cellStyle name="Comma 2 4 3 2 2 4" xfId="23038" xr:uid="{173D2C8A-6960-484B-8DD1-FE17259592FE}"/>
    <cellStyle name="Comma 2 4 3 2 2 4 2" xfId="36730" xr:uid="{7994EA15-0FD1-42E9-8169-A3A43270D525}"/>
    <cellStyle name="Comma 2 4 3 2 2 4 3" xfId="51609" xr:uid="{3FFD56EB-1836-4BCC-9D76-EF7101F6A3AD}"/>
    <cellStyle name="Comma 2 4 3 2 2 5" xfId="16194" xr:uid="{080D4ED4-60FB-4707-AEAC-C32F8F9C91D3}"/>
    <cellStyle name="Comma 2 4 3 2 2 6" xfId="29884" xr:uid="{4FCF29E0-A310-48A1-90CA-41C6C02A3DF3}"/>
    <cellStyle name="Comma 2 4 3 2 2 7" xfId="44763" xr:uid="{1F847F3A-7795-49FA-916E-50DBEA2B036B}"/>
    <cellStyle name="Comma 2 4 3 2 3" xfId="11059" xr:uid="{E45D8679-E8FB-4180-A5B0-57BF6FBC6850}"/>
    <cellStyle name="Comma 2 4 3 2 3 2" xfId="14481" xr:uid="{099C7F17-C406-4D1C-9EBE-0B601465A51E}"/>
    <cellStyle name="Comma 2 4 3 2 3 2 2" xfId="28171" xr:uid="{9D7FA874-AB3E-4D86-A47D-FB1F9D0BF846}"/>
    <cellStyle name="Comma 2 4 3 2 3 2 2 2" xfId="41863" xr:uid="{160726E6-2CCB-49C5-B646-8F675FF72B8F}"/>
    <cellStyle name="Comma 2 4 3 2 3 2 2 3" xfId="56742" xr:uid="{A0D9B63B-C412-4CED-8BDF-DA1B49AA28DE}"/>
    <cellStyle name="Comma 2 4 3 2 3 2 3" xfId="21327" xr:uid="{9390AF3E-7656-4DD9-A316-F3A8668D9A14}"/>
    <cellStyle name="Comma 2 4 3 2 3 2 4" xfId="35017" xr:uid="{EFD73999-F89F-4ECF-A463-D498CEFA9962}"/>
    <cellStyle name="Comma 2 4 3 2 3 2 5" xfId="49896" xr:uid="{1A89824C-7960-44BC-BF3B-508A38A9729A}"/>
    <cellStyle name="Comma 2 4 3 2 3 3" xfId="24749" xr:uid="{4AA1649A-DE84-44E6-A208-CB1ACAEBE056}"/>
    <cellStyle name="Comma 2 4 3 2 3 3 2" xfId="38441" xr:uid="{4A62D0B1-4DB3-4BAE-8FC4-CBDA0CDF30D7}"/>
    <cellStyle name="Comma 2 4 3 2 3 3 3" xfId="53320" xr:uid="{06B6E115-1DD3-4F02-8C5D-E101353CA9A3}"/>
    <cellStyle name="Comma 2 4 3 2 3 4" xfId="17905" xr:uid="{570A7B54-CE0B-4C39-8A79-BE7655723F26}"/>
    <cellStyle name="Comma 2 4 3 2 3 5" xfId="31595" xr:uid="{2574F2D8-A1DD-4DEB-A3C5-A4E0F4FAB555}"/>
    <cellStyle name="Comma 2 4 3 2 3 6" xfId="46474" xr:uid="{B8DFEE8C-AD06-47B2-ACFF-98836F4A73D6}"/>
    <cellStyle name="Comma 2 4 3 2 4" xfId="12769" xr:uid="{46BAFB3A-2DA8-4FC4-BBB3-52955AF40F19}"/>
    <cellStyle name="Comma 2 4 3 2 4 2" xfId="26459" xr:uid="{3CE9BEFC-C4CA-4FB0-8717-60B6916AB522}"/>
    <cellStyle name="Comma 2 4 3 2 4 2 2" xfId="40151" xr:uid="{D97699F9-6BC9-4A07-9471-4AFC5F7DDEB4}"/>
    <cellStyle name="Comma 2 4 3 2 4 2 3" xfId="55030" xr:uid="{AA5BFEA7-13ED-4E15-BA7B-9A2154659200}"/>
    <cellStyle name="Comma 2 4 3 2 4 3" xfId="19615" xr:uid="{5C9A3FB4-8EA8-4837-A430-A4A08FBD2625}"/>
    <cellStyle name="Comma 2 4 3 2 4 4" xfId="33305" xr:uid="{251CD994-0103-4F9E-97F0-EA8D897A91DE}"/>
    <cellStyle name="Comma 2 4 3 2 4 5" xfId="48184" xr:uid="{0664493A-8569-4554-8849-90B2BD007F96}"/>
    <cellStyle name="Comma 2 4 3 2 5" xfId="23037" xr:uid="{E27F5905-986A-40CB-856A-7F76B6832202}"/>
    <cellStyle name="Comma 2 4 3 2 5 2" xfId="36729" xr:uid="{B2D22665-13D0-470B-BC56-C48F2148E3BC}"/>
    <cellStyle name="Comma 2 4 3 2 5 3" xfId="51608" xr:uid="{AC332461-946D-4EE2-BDC1-5A4481856E82}"/>
    <cellStyle name="Comma 2 4 3 2 6" xfId="16193" xr:uid="{A0A57D49-18C7-4F31-9DFB-E4CDE730D6C0}"/>
    <cellStyle name="Comma 2 4 3 2 7" xfId="29883" xr:uid="{586747CC-2758-4E90-99DA-53472C0FE5D5}"/>
    <cellStyle name="Comma 2 4 3 2 8" xfId="44762" xr:uid="{01FE6D64-3EAD-45D6-BA5E-44256FCF88C0}"/>
    <cellStyle name="Comma 2 4 3 3" xfId="9348" xr:uid="{E664DDD5-42BE-4943-803E-0FA34AD50A40}"/>
    <cellStyle name="Comma 2 4 3 3 2" xfId="11061" xr:uid="{D8A27EA9-9B82-41C8-9DBF-1B842A3FEE7E}"/>
    <cellStyle name="Comma 2 4 3 3 2 2" xfId="14483" xr:uid="{D7B6A674-E232-48AF-9D00-3A10D6E7F645}"/>
    <cellStyle name="Comma 2 4 3 3 2 2 2" xfId="28173" xr:uid="{6614B6ED-EF28-4573-8827-88A58AA7BD15}"/>
    <cellStyle name="Comma 2 4 3 3 2 2 2 2" xfId="41865" xr:uid="{B67B6C81-65E4-4708-920C-9B7E3B20F519}"/>
    <cellStyle name="Comma 2 4 3 3 2 2 2 3" xfId="56744" xr:uid="{F70B0B17-DF12-424F-8136-A3DE5A81D4C1}"/>
    <cellStyle name="Comma 2 4 3 3 2 2 3" xfId="21329" xr:uid="{3C99285A-98F8-43F7-91D3-6BDCC5518827}"/>
    <cellStyle name="Comma 2 4 3 3 2 2 4" xfId="35019" xr:uid="{46E69555-AAE6-4901-BFF6-0490AB81C0DE}"/>
    <cellStyle name="Comma 2 4 3 3 2 2 5" xfId="49898" xr:uid="{B95A1DBF-3F3E-4AE7-B951-8A9B55379EA0}"/>
    <cellStyle name="Comma 2 4 3 3 2 3" xfId="24751" xr:uid="{C7B7579D-6325-4E54-85B0-9DBAB4CA5CFD}"/>
    <cellStyle name="Comma 2 4 3 3 2 3 2" xfId="38443" xr:uid="{94934E30-FE43-4141-8EDB-2B4ACA07C081}"/>
    <cellStyle name="Comma 2 4 3 3 2 3 3" xfId="53322" xr:uid="{BEECA9BF-0E7D-4C68-9B66-D9F72B463241}"/>
    <cellStyle name="Comma 2 4 3 3 2 4" xfId="17907" xr:uid="{11FFBAD3-9077-44F3-B71B-A8D3222EF355}"/>
    <cellStyle name="Comma 2 4 3 3 2 5" xfId="31597" xr:uid="{65E8B32F-4066-435F-982B-8BC231419539}"/>
    <cellStyle name="Comma 2 4 3 3 2 6" xfId="46476" xr:uid="{513232EB-89C1-4B54-A0CE-995A575D764A}"/>
    <cellStyle name="Comma 2 4 3 3 3" xfId="12771" xr:uid="{3D55D17B-6B8A-48DD-ACD6-5F824E4DCD4F}"/>
    <cellStyle name="Comma 2 4 3 3 3 2" xfId="26461" xr:uid="{D3B8E794-BA78-48FC-A9E2-4BF3E7C5E9A8}"/>
    <cellStyle name="Comma 2 4 3 3 3 2 2" xfId="40153" xr:uid="{A1390531-80C6-4CF9-8B81-165E41001510}"/>
    <cellStyle name="Comma 2 4 3 3 3 2 3" xfId="55032" xr:uid="{7E794B18-5E0D-492D-AEBF-F44954ED09F5}"/>
    <cellStyle name="Comma 2 4 3 3 3 3" xfId="19617" xr:uid="{C73C4B19-0B3F-471B-9C15-79DC6E37FC2B}"/>
    <cellStyle name="Comma 2 4 3 3 3 4" xfId="33307" xr:uid="{920F94C0-7D38-4C11-8251-DA49CAA1821E}"/>
    <cellStyle name="Comma 2 4 3 3 3 5" xfId="48186" xr:uid="{539E8F7C-60A5-48A7-A200-9FDDC1A8D59C}"/>
    <cellStyle name="Comma 2 4 3 3 4" xfId="23039" xr:uid="{18207557-40CC-4497-B9E8-44A29AEE3E53}"/>
    <cellStyle name="Comma 2 4 3 3 4 2" xfId="36731" xr:uid="{26B73FC2-A939-42DF-8E06-32B320B76C1C}"/>
    <cellStyle name="Comma 2 4 3 3 4 3" xfId="51610" xr:uid="{2FF05183-6445-4FB6-B706-939756AADAD4}"/>
    <cellStyle name="Comma 2 4 3 3 5" xfId="16195" xr:uid="{0A54206B-174A-4ADF-BC99-68A3EFA8550A}"/>
    <cellStyle name="Comma 2 4 3 3 6" xfId="29885" xr:uid="{A26DDE6C-2178-48B7-A924-631A05B55F13}"/>
    <cellStyle name="Comma 2 4 3 3 7" xfId="44764" xr:uid="{D8FF962B-AF94-4593-B322-0FD5BC361AB7}"/>
    <cellStyle name="Comma 2 4 3 4" xfId="9349" xr:uid="{87334BE2-7DAC-47EA-B26C-685E5A11E6EB}"/>
    <cellStyle name="Comma 2 4 3 4 2" xfId="11062" xr:uid="{26765380-4706-45D7-8D28-2B7871DDDD09}"/>
    <cellStyle name="Comma 2 4 3 4 2 2" xfId="14484" xr:uid="{FE5F4FF8-7937-44D2-890B-9B545EF97E8D}"/>
    <cellStyle name="Comma 2 4 3 4 2 2 2" xfId="28174" xr:uid="{45B33695-BE6B-4475-83DC-DC641A883BB8}"/>
    <cellStyle name="Comma 2 4 3 4 2 2 2 2" xfId="41866" xr:uid="{6123E0FC-DCA8-47B2-BD67-8AD8207D77CE}"/>
    <cellStyle name="Comma 2 4 3 4 2 2 2 3" xfId="56745" xr:uid="{2D88EE34-5D12-4041-9FFB-630A0A2DB241}"/>
    <cellStyle name="Comma 2 4 3 4 2 2 3" xfId="21330" xr:uid="{3964BC3C-613C-453B-8677-2AE0C2090D17}"/>
    <cellStyle name="Comma 2 4 3 4 2 2 4" xfId="35020" xr:uid="{427E63EE-5F54-465E-92C5-225F7AE90D3B}"/>
    <cellStyle name="Comma 2 4 3 4 2 2 5" xfId="49899" xr:uid="{8AC05327-5A21-4975-A144-8DF3EC523B53}"/>
    <cellStyle name="Comma 2 4 3 4 2 3" xfId="24752" xr:uid="{4F235801-79CB-4B08-AC8F-81EEA1622942}"/>
    <cellStyle name="Comma 2 4 3 4 2 3 2" xfId="38444" xr:uid="{CCD6FD76-6592-40C6-8D58-9FD08EA75C3C}"/>
    <cellStyle name="Comma 2 4 3 4 2 3 3" xfId="53323" xr:uid="{2FEFE072-7FA7-4426-B366-C1EAFEAF291B}"/>
    <cellStyle name="Comma 2 4 3 4 2 4" xfId="17908" xr:uid="{71C5D26F-D28A-49D3-93BE-9DE8F4DBFBC8}"/>
    <cellStyle name="Comma 2 4 3 4 2 5" xfId="31598" xr:uid="{740D8513-EE21-41EF-9FC9-7EEF690AB7E4}"/>
    <cellStyle name="Comma 2 4 3 4 2 6" xfId="46477" xr:uid="{142027FA-025D-49DA-AB27-08C96ABF73A6}"/>
    <cellStyle name="Comma 2 4 3 4 3" xfId="12772" xr:uid="{C554E820-1676-48A0-8F53-025183EA1386}"/>
    <cellStyle name="Comma 2 4 3 4 3 2" xfId="26462" xr:uid="{470D524C-17B9-4A26-8B20-3A33A1A50262}"/>
    <cellStyle name="Comma 2 4 3 4 3 2 2" xfId="40154" xr:uid="{05E540BB-0215-4854-BC21-D30E40756EB5}"/>
    <cellStyle name="Comma 2 4 3 4 3 2 3" xfId="55033" xr:uid="{D8E83730-8FF0-4B0A-B897-05000C6DF673}"/>
    <cellStyle name="Comma 2 4 3 4 3 3" xfId="19618" xr:uid="{E7823647-0909-4188-AF3E-B5256B4EA231}"/>
    <cellStyle name="Comma 2 4 3 4 3 4" xfId="33308" xr:uid="{DD248ABE-7F15-47AC-B700-B72E385E4FFC}"/>
    <cellStyle name="Comma 2 4 3 4 3 5" xfId="48187" xr:uid="{B818392B-9F10-4CFE-8B54-63C586923CEA}"/>
    <cellStyle name="Comma 2 4 3 4 4" xfId="23040" xr:uid="{84A8C7B5-CE39-40B0-A0D0-0B7269A0F8DD}"/>
    <cellStyle name="Comma 2 4 3 4 4 2" xfId="36732" xr:uid="{AA8091B7-6EF0-4750-9DB7-E61BC06A3D6D}"/>
    <cellStyle name="Comma 2 4 3 4 4 3" xfId="51611" xr:uid="{C1C27858-42D1-419C-8C80-27DCD61C2D4B}"/>
    <cellStyle name="Comma 2 4 3 4 5" xfId="16196" xr:uid="{B2C4D700-4D7D-44B9-86B5-A38464135394}"/>
    <cellStyle name="Comma 2 4 3 4 6" xfId="29886" xr:uid="{26D06E7A-91E1-4577-9155-44126C6D77AC}"/>
    <cellStyle name="Comma 2 4 3 4 7" xfId="44765" xr:uid="{D797F745-CF1B-4D2D-84D8-C3A35E30E07C}"/>
    <cellStyle name="Comma 2 4 3 5" xfId="11058" xr:uid="{0911B896-D395-4211-9348-08B1CF4208ED}"/>
    <cellStyle name="Comma 2 4 3 5 2" xfId="14480" xr:uid="{2DA9C91E-9A87-4D62-9D47-A2B3F74B81C9}"/>
    <cellStyle name="Comma 2 4 3 5 2 2" xfId="28170" xr:uid="{AADF4D3C-E4AB-4B34-8F87-4AADC1D09501}"/>
    <cellStyle name="Comma 2 4 3 5 2 2 2" xfId="41862" xr:uid="{72E05526-CD3A-4A97-AA45-D08B3F1C4718}"/>
    <cellStyle name="Comma 2 4 3 5 2 2 3" xfId="56741" xr:uid="{2E5F87B4-633C-4809-8FCC-FEEB0DE49D07}"/>
    <cellStyle name="Comma 2 4 3 5 2 3" xfId="21326" xr:uid="{55538CC9-E6D2-4890-8A08-B4D832F66672}"/>
    <cellStyle name="Comma 2 4 3 5 2 4" xfId="35016" xr:uid="{7850610C-A7A6-41E0-8170-6FFCDAED9F48}"/>
    <cellStyle name="Comma 2 4 3 5 2 5" xfId="49895" xr:uid="{308A9D2F-2EB6-457C-B02B-6F1DCE60F956}"/>
    <cellStyle name="Comma 2 4 3 5 3" xfId="24748" xr:uid="{E6FEFF0A-2AF9-45B9-BF58-869772A8BF7F}"/>
    <cellStyle name="Comma 2 4 3 5 3 2" xfId="38440" xr:uid="{6C04E3B4-7998-49AD-BEE9-EA592B45CA3E}"/>
    <cellStyle name="Comma 2 4 3 5 3 3" xfId="53319" xr:uid="{FD8E71C9-8869-4E04-8FF1-9C325159F2EF}"/>
    <cellStyle name="Comma 2 4 3 5 4" xfId="17904" xr:uid="{BC8949D1-12EE-4F3F-824D-D73FC5D4E1FC}"/>
    <cellStyle name="Comma 2 4 3 5 5" xfId="31594" xr:uid="{B4170DEF-1ED2-4791-8F2F-20C52DFD9B22}"/>
    <cellStyle name="Comma 2 4 3 5 6" xfId="46473" xr:uid="{B9DEDFC7-69B6-4526-AE65-17B7E17D71F0}"/>
    <cellStyle name="Comma 2 4 3 6" xfId="12768" xr:uid="{7CA3224C-EF07-4025-856C-81BEAEC68D3E}"/>
    <cellStyle name="Comma 2 4 3 6 2" xfId="26458" xr:uid="{FB7D73DE-D10C-41D9-B0DA-35C798328782}"/>
    <cellStyle name="Comma 2 4 3 6 2 2" xfId="40150" xr:uid="{90C6FEAE-0240-4C64-B26D-B0F1B2FA9D2F}"/>
    <cellStyle name="Comma 2 4 3 6 2 3" xfId="55029" xr:uid="{FC7F770F-8ADC-4944-936C-CF1AE3DBC1D5}"/>
    <cellStyle name="Comma 2 4 3 6 3" xfId="19614" xr:uid="{7F6446A9-FF55-4D45-95FB-02DA2D02B54B}"/>
    <cellStyle name="Comma 2 4 3 6 4" xfId="33304" xr:uid="{84C1EC57-5D3D-42F1-90B3-7D811E43355B}"/>
    <cellStyle name="Comma 2 4 3 6 5" xfId="48183" xr:uid="{DE9A72AB-AC20-4B29-97A2-5E50655271E1}"/>
    <cellStyle name="Comma 2 4 3 7" xfId="23036" xr:uid="{61951CFC-EAB2-4649-BABB-941683A3D1EA}"/>
    <cellStyle name="Comma 2 4 3 7 2" xfId="36728" xr:uid="{C18DC0AB-7E24-4B51-9628-00863D48585B}"/>
    <cellStyle name="Comma 2 4 3 7 3" xfId="51607" xr:uid="{37A8E1D4-E1FA-4C08-B43F-E139559F0E2A}"/>
    <cellStyle name="Comma 2 4 3 8" xfId="16192" xr:uid="{5C17FA73-E5F6-4483-91C0-644D276EB749}"/>
    <cellStyle name="Comma 2 4 3 9" xfId="29882" xr:uid="{EB99ACFF-EDB6-45A7-81DB-2F61F8E2637C}"/>
    <cellStyle name="Comma 2 4 4" xfId="7189" xr:uid="{1B3E2ACD-40A2-4612-8EC4-19AAE3F78F66}"/>
    <cellStyle name="Comma 2 4 4 2" xfId="9351" xr:uid="{A3CAA667-70E4-4554-8D73-B3703B31BF52}"/>
    <cellStyle name="Comma 2 4 4 2 2" xfId="11064" xr:uid="{D7B0CED9-E72E-4BB5-9F1B-B01E935E6198}"/>
    <cellStyle name="Comma 2 4 4 2 2 2" xfId="14486" xr:uid="{47E23D19-2BA8-4462-82EC-0E5AE2CC1D32}"/>
    <cellStyle name="Comma 2 4 4 2 2 2 2" xfId="28176" xr:uid="{4B6399FC-AED8-4DB0-9583-D8C93BC842FF}"/>
    <cellStyle name="Comma 2 4 4 2 2 2 2 2" xfId="41868" xr:uid="{2F7D2142-9ADB-489A-849B-44BECA9E552B}"/>
    <cellStyle name="Comma 2 4 4 2 2 2 2 3" xfId="56747" xr:uid="{BEF35FB8-5031-4644-A193-5311EB9F5EBA}"/>
    <cellStyle name="Comma 2 4 4 2 2 2 3" xfId="21332" xr:uid="{605E7614-EB56-46E0-B75F-2D6B89C38E7C}"/>
    <cellStyle name="Comma 2 4 4 2 2 2 4" xfId="35022" xr:uid="{034073D6-9990-4E76-9A40-700DEE036D8D}"/>
    <cellStyle name="Comma 2 4 4 2 2 2 5" xfId="49901" xr:uid="{D3A3533E-9767-4489-8ACD-E36910684225}"/>
    <cellStyle name="Comma 2 4 4 2 2 3" xfId="24754" xr:uid="{1A84D202-95F9-4032-9921-3B392897BCB0}"/>
    <cellStyle name="Comma 2 4 4 2 2 3 2" xfId="38446" xr:uid="{5349A54B-A7B4-44C0-B728-791FFB13EFE8}"/>
    <cellStyle name="Comma 2 4 4 2 2 3 3" xfId="53325" xr:uid="{CA735EE7-F8D8-4D74-AF1A-C2A2B6D2674B}"/>
    <cellStyle name="Comma 2 4 4 2 2 4" xfId="17910" xr:uid="{9B589FFF-474F-4D7A-A764-D7696F6C88CA}"/>
    <cellStyle name="Comma 2 4 4 2 2 5" xfId="31600" xr:uid="{CFAA3167-4F2C-436E-A34F-21CF4150F6CD}"/>
    <cellStyle name="Comma 2 4 4 2 2 6" xfId="46479" xr:uid="{765BDFB2-EB70-4175-8739-14D462333AFF}"/>
    <cellStyle name="Comma 2 4 4 2 3" xfId="12774" xr:uid="{4F6BE4E6-6943-4482-81D6-8A6F63107D1C}"/>
    <cellStyle name="Comma 2 4 4 2 3 2" xfId="26464" xr:uid="{FCA48170-5C1A-4EC3-B156-80F84C560AF3}"/>
    <cellStyle name="Comma 2 4 4 2 3 2 2" xfId="40156" xr:uid="{92280AB2-4115-4B45-B171-AFB2AA5CB92D}"/>
    <cellStyle name="Comma 2 4 4 2 3 2 3" xfId="55035" xr:uid="{6E62E07B-3079-4FC8-AA34-F3A4B1AE30E8}"/>
    <cellStyle name="Comma 2 4 4 2 3 3" xfId="19620" xr:uid="{5A438363-F7A3-486D-837F-BFD91B727A2B}"/>
    <cellStyle name="Comma 2 4 4 2 3 4" xfId="33310" xr:uid="{A1D7CCEB-E8F8-49F0-AC9E-DF28232AF739}"/>
    <cellStyle name="Comma 2 4 4 2 3 5" xfId="48189" xr:uid="{7BD6AA2B-9415-494F-99C6-54CD00DC6295}"/>
    <cellStyle name="Comma 2 4 4 2 4" xfId="23042" xr:uid="{E768305B-80B7-43C5-82B5-A45419CD6081}"/>
    <cellStyle name="Comma 2 4 4 2 4 2" xfId="36734" xr:uid="{8BD8D6F2-EDA2-4F89-B6F0-8B56E971DBE9}"/>
    <cellStyle name="Comma 2 4 4 2 4 3" xfId="51613" xr:uid="{B11AF670-1A5E-45FD-BBE3-971A9ECB5050}"/>
    <cellStyle name="Comma 2 4 4 2 5" xfId="16198" xr:uid="{2FEF9030-ECA7-4A03-817F-4BA4D801AD13}"/>
    <cellStyle name="Comma 2 4 4 2 6" xfId="29888" xr:uid="{942298F0-9F56-4DBA-AB1B-E0E663045813}"/>
    <cellStyle name="Comma 2 4 4 2 7" xfId="44767" xr:uid="{7C86F1A5-7CCF-4AA9-9096-63B09EF7E114}"/>
    <cellStyle name="Comma 2 4 4 3" xfId="11063" xr:uid="{6FAE6D61-190E-45C1-849F-F711D1746952}"/>
    <cellStyle name="Comma 2 4 4 3 2" xfId="14485" xr:uid="{932A75C5-2B40-4E13-9925-26C460BCF3AA}"/>
    <cellStyle name="Comma 2 4 4 3 2 2" xfId="28175" xr:uid="{CE749F64-3E79-4F30-94C8-9083CEF0F416}"/>
    <cellStyle name="Comma 2 4 4 3 2 2 2" xfId="41867" xr:uid="{4D48C8FC-70E6-4566-9627-280F5C4A7F97}"/>
    <cellStyle name="Comma 2 4 4 3 2 2 3" xfId="56746" xr:uid="{6E6FD22C-CF07-4ED2-95D0-7086E5D2E6FC}"/>
    <cellStyle name="Comma 2 4 4 3 2 3" xfId="21331" xr:uid="{B6F40C72-FAED-4A5D-878D-85D093773009}"/>
    <cellStyle name="Comma 2 4 4 3 2 4" xfId="35021" xr:uid="{E022D794-4311-4FF6-8091-6E3CA3FCCB48}"/>
    <cellStyle name="Comma 2 4 4 3 2 5" xfId="49900" xr:uid="{B10ADA37-994E-4389-94BF-78450C4C1B63}"/>
    <cellStyle name="Comma 2 4 4 3 3" xfId="24753" xr:uid="{B103C1F3-3198-4F1B-9647-87D761AF7D17}"/>
    <cellStyle name="Comma 2 4 4 3 3 2" xfId="38445" xr:uid="{767470C3-A148-4CA2-B688-246B35C9C562}"/>
    <cellStyle name="Comma 2 4 4 3 3 3" xfId="53324" xr:uid="{7D97B254-10DD-4350-A493-BCB34E9B1446}"/>
    <cellStyle name="Comma 2 4 4 3 4" xfId="17909" xr:uid="{D6C8E3CF-80B2-421F-BFD8-9F0911B5845D}"/>
    <cellStyle name="Comma 2 4 4 3 5" xfId="31599" xr:uid="{6ECE6373-C6F7-43FC-8335-3AB2AE5F9088}"/>
    <cellStyle name="Comma 2 4 4 3 6" xfId="46478" xr:uid="{A20B51FF-94F3-43A2-8444-F0E0EDA1B4AE}"/>
    <cellStyle name="Comma 2 4 4 4" xfId="12773" xr:uid="{A3CECA5B-3B81-407B-969D-2DD02CE7FFC3}"/>
    <cellStyle name="Comma 2 4 4 4 2" xfId="26463" xr:uid="{285EAA1E-45E8-4139-986E-FED343896A92}"/>
    <cellStyle name="Comma 2 4 4 4 2 2" xfId="40155" xr:uid="{C4B6CC97-E1B3-41AF-B9BA-B6F475FC2380}"/>
    <cellStyle name="Comma 2 4 4 4 2 3" xfId="55034" xr:uid="{BFA31DAE-9809-4D24-8AA7-2B1432ECD5C2}"/>
    <cellStyle name="Comma 2 4 4 4 3" xfId="19619" xr:uid="{94659136-986D-44C7-A5C3-BDBB5B7D7715}"/>
    <cellStyle name="Comma 2 4 4 4 4" xfId="33309" xr:uid="{13491D0C-3BC4-4324-9A35-DB090B526BF8}"/>
    <cellStyle name="Comma 2 4 4 4 5" xfId="48188" xr:uid="{5F1BA6DD-000C-407E-A0A4-E9E91690B5BC}"/>
    <cellStyle name="Comma 2 4 4 5" xfId="23041" xr:uid="{5BE4380E-D269-4DBB-B20A-7C3B03C163F9}"/>
    <cellStyle name="Comma 2 4 4 5 2" xfId="36733" xr:uid="{521825A0-DAB4-4F4A-B157-0BD8DD1A6D51}"/>
    <cellStyle name="Comma 2 4 4 5 3" xfId="51612" xr:uid="{35665C38-1493-4981-B96D-FCF08EEB3318}"/>
    <cellStyle name="Comma 2 4 4 6" xfId="16197" xr:uid="{46603014-77C2-4F90-8F84-D7E7B08E75B1}"/>
    <cellStyle name="Comma 2 4 4 7" xfId="29887" xr:uid="{8F313FB6-9CDD-4FCC-AD92-267E908937DB}"/>
    <cellStyle name="Comma 2 4 4 8" xfId="44766" xr:uid="{885652CE-3BDE-4409-870C-6842B997CB05}"/>
    <cellStyle name="Comma 2 4 4 9" xfId="9350" xr:uid="{56322008-6B1F-4228-A098-AB74040467DD}"/>
    <cellStyle name="Comma 2 4 5" xfId="6269" xr:uid="{08803AE0-D247-4B4C-B93B-7AD986074B85}"/>
    <cellStyle name="Comma 2 4 5 2" xfId="11065" xr:uid="{18F80AEE-1037-4BD1-9EF0-5BFB27971950}"/>
    <cellStyle name="Comma 2 4 5 2 2" xfId="14487" xr:uid="{05451955-E590-474F-A4F4-29F2F0AB2458}"/>
    <cellStyle name="Comma 2 4 5 2 2 2" xfId="28177" xr:uid="{E55AE1FB-1F6D-4902-BB76-0D9755A99F58}"/>
    <cellStyle name="Comma 2 4 5 2 2 2 2" xfId="41869" xr:uid="{FC468712-5294-499F-BA83-21795223061B}"/>
    <cellStyle name="Comma 2 4 5 2 2 2 3" xfId="56748" xr:uid="{82F9988E-8021-428E-B6CE-B7A6EDBF7973}"/>
    <cellStyle name="Comma 2 4 5 2 2 3" xfId="21333" xr:uid="{5D98B4E0-B0C7-49BB-8E0B-ACD5C37B6123}"/>
    <cellStyle name="Comma 2 4 5 2 2 4" xfId="35023" xr:uid="{D2FC85D9-0ED6-43D3-93B9-68E0649CC626}"/>
    <cellStyle name="Comma 2 4 5 2 2 5" xfId="49902" xr:uid="{B1907EF4-552E-457B-980E-729734B76933}"/>
    <cellStyle name="Comma 2 4 5 2 3" xfId="24755" xr:uid="{9F668F6F-9C64-478F-B0C3-C56A42D2C339}"/>
    <cellStyle name="Comma 2 4 5 2 3 2" xfId="38447" xr:uid="{2EAE60A6-12D9-45F8-B816-D4AD2053867F}"/>
    <cellStyle name="Comma 2 4 5 2 3 3" xfId="53326" xr:uid="{39EABCE9-7593-47C1-AB5F-37A6F58C50D8}"/>
    <cellStyle name="Comma 2 4 5 2 4" xfId="17911" xr:uid="{1C561C44-A9A0-43C1-B854-F418B254E894}"/>
    <cellStyle name="Comma 2 4 5 2 5" xfId="31601" xr:uid="{5FC6CB04-C738-4574-85BE-CA80BA1587FF}"/>
    <cellStyle name="Comma 2 4 5 2 6" xfId="46480" xr:uid="{BDFAE9D4-4ED7-4084-AC1C-19045A9E6519}"/>
    <cellStyle name="Comma 2 4 5 3" xfId="12775" xr:uid="{2CD06ECB-F990-4243-9F70-DE0CA0F2E61B}"/>
    <cellStyle name="Comma 2 4 5 3 2" xfId="26465" xr:uid="{EB79D16D-16B3-4FA8-9558-FB1D420D493D}"/>
    <cellStyle name="Comma 2 4 5 3 2 2" xfId="40157" xr:uid="{DA6C09C3-1449-4AAB-9873-261A799C85FA}"/>
    <cellStyle name="Comma 2 4 5 3 2 3" xfId="55036" xr:uid="{84D1E794-0071-42BC-B1D2-BB461A72DD66}"/>
    <cellStyle name="Comma 2 4 5 3 3" xfId="19621" xr:uid="{4E03983E-F99B-40D3-A2E2-4F5332776289}"/>
    <cellStyle name="Comma 2 4 5 3 4" xfId="33311" xr:uid="{4C4488E3-CD7C-4CFE-B939-9E5968AADFB5}"/>
    <cellStyle name="Comma 2 4 5 3 5" xfId="48190" xr:uid="{39E1A7FF-81A0-4582-AE8C-C32B69D91869}"/>
    <cellStyle name="Comma 2 4 5 4" xfId="23043" xr:uid="{A4B5BDAC-DCE5-4486-A41C-60D81322D343}"/>
    <cellStyle name="Comma 2 4 5 4 2" xfId="36735" xr:uid="{FB89BCE4-CA3C-4215-9E3D-910E60920789}"/>
    <cellStyle name="Comma 2 4 5 4 3" xfId="51614" xr:uid="{D18313B8-89DF-4602-9B1E-178F7C51316C}"/>
    <cellStyle name="Comma 2 4 5 5" xfId="16199" xr:uid="{AD0CF34A-6A48-4D89-822A-58A9915B0C85}"/>
    <cellStyle name="Comma 2 4 5 6" xfId="29889" xr:uid="{48548744-F583-43BF-B7ED-A7C682B64602}"/>
    <cellStyle name="Comma 2 4 5 7" xfId="44768" xr:uid="{ABFDDC64-0E37-4634-BB96-5AB8EAA00076}"/>
    <cellStyle name="Comma 2 4 5 8" xfId="9352" xr:uid="{D9F1F255-D7D7-433D-8F43-08B46B30CD7D}"/>
    <cellStyle name="Comma 2 4 6" xfId="9353" xr:uid="{4015D1D8-DB34-4167-9088-60C504F30E88}"/>
    <cellStyle name="Comma 2 4 6 2" xfId="11066" xr:uid="{B95622EA-8D25-4597-8308-EF6C89FC1CC5}"/>
    <cellStyle name="Comma 2 4 6 2 2" xfId="14488" xr:uid="{522344FA-883E-4865-B30A-7FA707913FF0}"/>
    <cellStyle name="Comma 2 4 6 2 2 2" xfId="28178" xr:uid="{BB0F0312-32F9-4882-94E3-2FC0A8AA2FB4}"/>
    <cellStyle name="Comma 2 4 6 2 2 2 2" xfId="41870" xr:uid="{AB9311E9-63C1-4921-933E-B436825527B0}"/>
    <cellStyle name="Comma 2 4 6 2 2 2 3" xfId="56749" xr:uid="{EC0719FC-CF6F-4EF7-9358-B9D14580C7AA}"/>
    <cellStyle name="Comma 2 4 6 2 2 3" xfId="21334" xr:uid="{B617E4EC-1138-4C08-B8BA-214BF982F9CA}"/>
    <cellStyle name="Comma 2 4 6 2 2 4" xfId="35024" xr:uid="{9D542817-C7D6-49DC-A958-316A434F3C47}"/>
    <cellStyle name="Comma 2 4 6 2 2 5" xfId="49903" xr:uid="{ACCB781B-C5AC-43EE-8DCD-0FC90ED320C2}"/>
    <cellStyle name="Comma 2 4 6 2 3" xfId="24756" xr:uid="{F03C86D8-D738-46DF-9AB8-C2C677DD0873}"/>
    <cellStyle name="Comma 2 4 6 2 3 2" xfId="38448" xr:uid="{7194599E-47A0-4E81-AB96-EC7190787D8E}"/>
    <cellStyle name="Comma 2 4 6 2 3 3" xfId="53327" xr:uid="{3A4E57D7-6DBB-42B3-B0F4-6E90151360C8}"/>
    <cellStyle name="Comma 2 4 6 2 4" xfId="17912" xr:uid="{66C818B0-6907-452D-87C4-FAE9E8884B93}"/>
    <cellStyle name="Comma 2 4 6 2 5" xfId="31602" xr:uid="{C6CC86D9-E8CF-4D35-8ED8-DD2B4501EA2E}"/>
    <cellStyle name="Comma 2 4 6 2 6" xfId="46481" xr:uid="{B82B7BE0-CBCA-406F-AD45-58010B84C019}"/>
    <cellStyle name="Comma 2 4 6 3" xfId="12776" xr:uid="{E6EC2D2D-D7E4-43C8-ACBC-831ADB8A5FCD}"/>
    <cellStyle name="Comma 2 4 6 3 2" xfId="26466" xr:uid="{AC877299-4232-4419-835F-070E59EAEC6D}"/>
    <cellStyle name="Comma 2 4 6 3 2 2" xfId="40158" xr:uid="{D5A0BD2A-F734-44F4-824D-B1D9D6E11445}"/>
    <cellStyle name="Comma 2 4 6 3 2 3" xfId="55037" xr:uid="{EC46D55A-7877-45D4-81CC-9405126E1F0F}"/>
    <cellStyle name="Comma 2 4 6 3 3" xfId="19622" xr:uid="{FC1DE9E6-479A-4ACA-B636-FC98C9FE6393}"/>
    <cellStyle name="Comma 2 4 6 3 4" xfId="33312" xr:uid="{41C6F30A-71AF-4897-9CB1-BA420F195915}"/>
    <cellStyle name="Comma 2 4 6 3 5" xfId="48191" xr:uid="{3F0BE824-9AC4-4082-B8D5-BC8E1C299004}"/>
    <cellStyle name="Comma 2 4 6 4" xfId="23044" xr:uid="{2CBAFEDA-4A98-4A89-88EE-804F3CA15E70}"/>
    <cellStyle name="Comma 2 4 6 4 2" xfId="36736" xr:uid="{13CE9294-7161-4E27-8852-AD4660B5A923}"/>
    <cellStyle name="Comma 2 4 6 4 3" xfId="51615" xr:uid="{293B4486-9847-4831-A4E8-EA28CC195C2C}"/>
    <cellStyle name="Comma 2 4 6 5" xfId="16200" xr:uid="{B205FDBA-5EE9-4920-B505-3E17BBF39DE4}"/>
    <cellStyle name="Comma 2 4 6 6" xfId="29890" xr:uid="{DD80A107-775F-4B77-BDA6-9076FDA77D5A}"/>
    <cellStyle name="Comma 2 4 6 7" xfId="44769" xr:uid="{668B0320-6C6D-4879-BADF-0510EDCE6EAC}"/>
    <cellStyle name="Comma 2 4 7" xfId="11052" xr:uid="{C7E21370-2BA4-4F73-9249-1209C6F2B75D}"/>
    <cellStyle name="Comma 2 4 7 2" xfId="14474" xr:uid="{892E187F-6837-4049-8961-B566F107BE84}"/>
    <cellStyle name="Comma 2 4 7 2 2" xfId="28164" xr:uid="{0DD83C7F-C44E-47C1-AB33-1CD1A20176F4}"/>
    <cellStyle name="Comma 2 4 7 2 2 2" xfId="41856" xr:uid="{C887BD67-CA98-4C25-8186-159E931A152D}"/>
    <cellStyle name="Comma 2 4 7 2 2 3" xfId="56735" xr:uid="{48A99494-CB1E-4E1C-82AF-F9961F79CE9A}"/>
    <cellStyle name="Comma 2 4 7 2 3" xfId="21320" xr:uid="{9D28BDEF-39F0-4837-A197-3D756C5D9E4F}"/>
    <cellStyle name="Comma 2 4 7 2 4" xfId="35010" xr:uid="{A90FFA77-16D0-480E-AB5C-D8F683E8E776}"/>
    <cellStyle name="Comma 2 4 7 2 5" xfId="49889" xr:uid="{3073DC5A-B052-442B-B1C6-101A667D0740}"/>
    <cellStyle name="Comma 2 4 7 3" xfId="24742" xr:uid="{04DFF194-8773-442A-AB7A-A8A28A4C9379}"/>
    <cellStyle name="Comma 2 4 7 3 2" xfId="38434" xr:uid="{BAA0EA20-C65D-4B00-BD3D-A2F5145FC58B}"/>
    <cellStyle name="Comma 2 4 7 3 3" xfId="53313" xr:uid="{C4E2A786-4F4E-40D8-B73A-944F014822EA}"/>
    <cellStyle name="Comma 2 4 7 4" xfId="17898" xr:uid="{B3D022EA-5AE4-4253-8302-DE53B9986F6B}"/>
    <cellStyle name="Comma 2 4 7 5" xfId="31588" xr:uid="{206462DB-C3CD-4645-B4CA-1B246774831D}"/>
    <cellStyle name="Comma 2 4 7 6" xfId="46467" xr:uid="{BC178173-30F0-49B4-982B-81ECB8A0810A}"/>
    <cellStyle name="Comma 2 4 8" xfId="12762" xr:uid="{3508C46F-4D3F-41FE-9AB8-10967ED5A06A}"/>
    <cellStyle name="Comma 2 4 8 2" xfId="26452" xr:uid="{38372A84-FFB9-4F8F-AC31-0CD0E5EE0B70}"/>
    <cellStyle name="Comma 2 4 8 2 2" xfId="40144" xr:uid="{3F8089C0-E2F5-4BA0-844F-8063192853B6}"/>
    <cellStyle name="Comma 2 4 8 2 3" xfId="55023" xr:uid="{960F9489-06CE-4732-AED5-FD771D9BDEF8}"/>
    <cellStyle name="Comma 2 4 8 3" xfId="19608" xr:uid="{AE03A94E-FF3A-4956-A7B2-0F96BB2F88B7}"/>
    <cellStyle name="Comma 2 4 8 4" xfId="33298" xr:uid="{D8467846-CB82-44AB-9FCE-745D0D6E58F1}"/>
    <cellStyle name="Comma 2 4 8 5" xfId="48177" xr:uid="{7095EBDF-A46A-44C2-991F-697FBF9B98BA}"/>
    <cellStyle name="Comma 2 4 9" xfId="23030" xr:uid="{2E0F8C15-CBAD-4FB0-AC5F-8343FAA514E0}"/>
    <cellStyle name="Comma 2 4 9 2" xfId="36722" xr:uid="{ACFE195E-3BF0-4174-A5B0-443CA58AA93E}"/>
    <cellStyle name="Comma 2 4 9 3" xfId="51601" xr:uid="{0E33CDCD-E44C-45CD-8843-BDBF46A5081A}"/>
    <cellStyle name="Comma 2 5" xfId="6092" xr:uid="{293A4B97-848E-4A87-B75F-408DAB59DC76}"/>
    <cellStyle name="Comma 2 5 10" xfId="16201" xr:uid="{1461F540-FCB6-4C38-9388-8D87661B9D04}"/>
    <cellStyle name="Comma 2 5 11" xfId="29891" xr:uid="{8FA3E98E-2F3D-4D80-94BF-22F53AD3307A}"/>
    <cellStyle name="Comma 2 5 12" xfId="44770" xr:uid="{D6938CF7-96C9-46E1-8F60-F7952E4C2227}"/>
    <cellStyle name="Comma 2 5 13" xfId="9354" xr:uid="{C816A5EA-41CC-4E56-B00F-83A484765E55}"/>
    <cellStyle name="Comma 2 5 2" xfId="6241" xr:uid="{FE34CB4F-5E04-47CA-9D84-0459E501AB27}"/>
    <cellStyle name="Comma 2 5 2 10" xfId="44771" xr:uid="{C1E64399-622E-4CE6-83B8-22B480D46F3F}"/>
    <cellStyle name="Comma 2 5 2 11" xfId="9355" xr:uid="{32D8510B-293C-421A-A741-94804BCF49E9}"/>
    <cellStyle name="Comma 2 5 2 2" xfId="7132" xr:uid="{EC0F134E-3544-4A35-BBE1-800102C8C82F}"/>
    <cellStyle name="Comma 2 5 2 2 2" xfId="9357" xr:uid="{93CDB977-9323-4285-BC7D-697C41FB01FD}"/>
    <cellStyle name="Comma 2 5 2 2 2 2" xfId="11070" xr:uid="{A45A95E0-BF0D-4F85-A651-9532020D8F17}"/>
    <cellStyle name="Comma 2 5 2 2 2 2 2" xfId="14492" xr:uid="{578EB59A-7ACB-4BA7-9EEA-FB3BF94FC64D}"/>
    <cellStyle name="Comma 2 5 2 2 2 2 2 2" xfId="28182" xr:uid="{CF340936-D4E3-4AA7-B963-4461BF163ECD}"/>
    <cellStyle name="Comma 2 5 2 2 2 2 2 2 2" xfId="41874" xr:uid="{173AE079-F382-48E7-B071-F4A27C81B54A}"/>
    <cellStyle name="Comma 2 5 2 2 2 2 2 2 3" xfId="56753" xr:uid="{623D9D7C-0916-4437-A77E-1EC1323218B8}"/>
    <cellStyle name="Comma 2 5 2 2 2 2 2 3" xfId="21338" xr:uid="{1F5C8FD7-64D8-4F84-8F19-B14E696287CA}"/>
    <cellStyle name="Comma 2 5 2 2 2 2 2 4" xfId="35028" xr:uid="{A7C91306-83D1-41C0-9571-B0C7ECAD8A4D}"/>
    <cellStyle name="Comma 2 5 2 2 2 2 2 5" xfId="49907" xr:uid="{8EB14344-2CD6-47E6-AE82-A23E448C7F7F}"/>
    <cellStyle name="Comma 2 5 2 2 2 2 3" xfId="24760" xr:uid="{0ED9F85D-5F7B-46F1-92E7-036961986957}"/>
    <cellStyle name="Comma 2 5 2 2 2 2 3 2" xfId="38452" xr:uid="{E60A2DCB-383B-492A-A194-1016BA02FE0C}"/>
    <cellStyle name="Comma 2 5 2 2 2 2 3 3" xfId="53331" xr:uid="{C34158AA-A940-437B-AFF3-9E6AECEDFEB2}"/>
    <cellStyle name="Comma 2 5 2 2 2 2 4" xfId="17916" xr:uid="{0A027B33-60A6-4ED7-BD87-41B2B93A2D84}"/>
    <cellStyle name="Comma 2 5 2 2 2 2 5" xfId="31606" xr:uid="{1CCC1986-54D1-4939-B028-33C2E20420D4}"/>
    <cellStyle name="Comma 2 5 2 2 2 2 6" xfId="46485" xr:uid="{F77283FC-1C47-48F9-9B37-27A8E2B3F4AB}"/>
    <cellStyle name="Comma 2 5 2 2 2 3" xfId="12780" xr:uid="{437CCFDC-CA7F-4AED-BF23-C55C39807C9A}"/>
    <cellStyle name="Comma 2 5 2 2 2 3 2" xfId="26470" xr:uid="{7A1A0DA8-786F-4686-B54F-B81F44D0D97C}"/>
    <cellStyle name="Comma 2 5 2 2 2 3 2 2" xfId="40162" xr:uid="{2038DD0F-4BFC-4FA2-A34A-ADA1FA6378B0}"/>
    <cellStyle name="Comma 2 5 2 2 2 3 2 3" xfId="55041" xr:uid="{DB721EEB-05CD-406C-8020-C83DE37D54C8}"/>
    <cellStyle name="Comma 2 5 2 2 2 3 3" xfId="19626" xr:uid="{595FB636-AFAB-4E5D-B569-0F8CB22CC876}"/>
    <cellStyle name="Comma 2 5 2 2 2 3 4" xfId="33316" xr:uid="{C7337266-1ECF-42E5-9EA4-CEF6A0157AD0}"/>
    <cellStyle name="Comma 2 5 2 2 2 3 5" xfId="48195" xr:uid="{EC6C698E-2B27-44D7-B492-42BE1694FC7C}"/>
    <cellStyle name="Comma 2 5 2 2 2 4" xfId="23048" xr:uid="{7D0DE98A-CE54-46E5-A8BB-37F58DBE9D2E}"/>
    <cellStyle name="Comma 2 5 2 2 2 4 2" xfId="36740" xr:uid="{4F13128D-3554-4645-ACE5-B160D95150F4}"/>
    <cellStyle name="Comma 2 5 2 2 2 4 3" xfId="51619" xr:uid="{7896A4FB-D0DA-4155-89A9-F499696D0D90}"/>
    <cellStyle name="Comma 2 5 2 2 2 5" xfId="16204" xr:uid="{159298CE-45D9-4F42-8087-8C798B325680}"/>
    <cellStyle name="Comma 2 5 2 2 2 6" xfId="29894" xr:uid="{0A934534-64EC-4861-9BA3-630A4DF0AC45}"/>
    <cellStyle name="Comma 2 5 2 2 2 7" xfId="44773" xr:uid="{BFA3F923-58EB-4F50-A85A-D487EE0CCFAC}"/>
    <cellStyle name="Comma 2 5 2 2 3" xfId="11069" xr:uid="{B4ACF92F-E0AF-4894-83C3-FB1A7913655D}"/>
    <cellStyle name="Comma 2 5 2 2 3 2" xfId="14491" xr:uid="{B3CAAC76-2D59-4827-9814-616F6F86D4E1}"/>
    <cellStyle name="Comma 2 5 2 2 3 2 2" xfId="28181" xr:uid="{878E3406-A4C6-4653-A310-4143B6116D43}"/>
    <cellStyle name="Comma 2 5 2 2 3 2 2 2" xfId="41873" xr:uid="{C14D7096-1DA9-42AD-9566-83F002AB2EF3}"/>
    <cellStyle name="Comma 2 5 2 2 3 2 2 3" xfId="56752" xr:uid="{B9032D25-7E9C-4770-B5BD-CB5B27326A61}"/>
    <cellStyle name="Comma 2 5 2 2 3 2 3" xfId="21337" xr:uid="{FFD51587-3CDA-4998-9335-95493EC6F8E6}"/>
    <cellStyle name="Comma 2 5 2 2 3 2 4" xfId="35027" xr:uid="{7881339D-0F7D-44EB-AA2B-8FDA098D563E}"/>
    <cellStyle name="Comma 2 5 2 2 3 2 5" xfId="49906" xr:uid="{5D42912A-FD3C-45A0-B69A-BF91992FF00B}"/>
    <cellStyle name="Comma 2 5 2 2 3 3" xfId="24759" xr:uid="{ABD4DCE9-810C-476C-BFFB-7A01214F6D50}"/>
    <cellStyle name="Comma 2 5 2 2 3 3 2" xfId="38451" xr:uid="{F074F934-2B29-4399-AE49-0634AAC56E0A}"/>
    <cellStyle name="Comma 2 5 2 2 3 3 3" xfId="53330" xr:uid="{F7397F22-0A48-4CBA-BC36-68BDDB1AEEE5}"/>
    <cellStyle name="Comma 2 5 2 2 3 4" xfId="17915" xr:uid="{5D7E8780-9EA9-4564-A555-5F29D5607830}"/>
    <cellStyle name="Comma 2 5 2 2 3 5" xfId="31605" xr:uid="{E597BA02-8DA3-44EB-818F-3E1010F43794}"/>
    <cellStyle name="Comma 2 5 2 2 3 6" xfId="46484" xr:uid="{44A95717-C246-4BB2-9F58-4226C6A1BCE7}"/>
    <cellStyle name="Comma 2 5 2 2 4" xfId="12779" xr:uid="{837D71C1-38C7-46FB-9B71-21884E21B1B9}"/>
    <cellStyle name="Comma 2 5 2 2 4 2" xfId="26469" xr:uid="{9831D2D1-0058-4A9D-AC3B-B0013DC04576}"/>
    <cellStyle name="Comma 2 5 2 2 4 2 2" xfId="40161" xr:uid="{55B59C77-5B30-412C-BDF0-44AFFCB30AD1}"/>
    <cellStyle name="Comma 2 5 2 2 4 2 3" xfId="55040" xr:uid="{F5B9DD48-6271-4E0C-B5E0-1B91435382F4}"/>
    <cellStyle name="Comma 2 5 2 2 4 3" xfId="19625" xr:uid="{878E6FC0-295F-416C-930D-440746FF6F23}"/>
    <cellStyle name="Comma 2 5 2 2 4 4" xfId="33315" xr:uid="{3FA343BD-79FC-47D5-8C8E-4AE502975539}"/>
    <cellStyle name="Comma 2 5 2 2 4 5" xfId="48194" xr:uid="{2EBAC4AA-A7B2-493A-AC68-1C4B211671AF}"/>
    <cellStyle name="Comma 2 5 2 2 5" xfId="23047" xr:uid="{B981104F-3E7C-45ED-9D07-018A2FCF8728}"/>
    <cellStyle name="Comma 2 5 2 2 5 2" xfId="36739" xr:uid="{968E35F5-59DD-49D1-BB1E-8B6BD0486B4A}"/>
    <cellStyle name="Comma 2 5 2 2 5 3" xfId="51618" xr:uid="{CDB98D50-E3A0-4DE7-9FCD-3479376E83EE}"/>
    <cellStyle name="Comma 2 5 2 2 6" xfId="16203" xr:uid="{77664C51-548A-4D2D-9827-7561BE479ECF}"/>
    <cellStyle name="Comma 2 5 2 2 7" xfId="29893" xr:uid="{A48E9CDB-4203-4059-BC15-B579E459734C}"/>
    <cellStyle name="Comma 2 5 2 2 8" xfId="44772" xr:uid="{A94E46F7-8058-4E90-BDC6-877E3E13E86C}"/>
    <cellStyle name="Comma 2 5 2 2 9" xfId="9356" xr:uid="{C64CBAAA-59CD-4E26-A692-EA357EE4DEBA}"/>
    <cellStyle name="Comma 2 5 2 3" xfId="7286" xr:uid="{547894ED-554C-46E6-B2B4-2933405AE492}"/>
    <cellStyle name="Comma 2 5 2 3 2" xfId="11071" xr:uid="{A6D8E1BA-DA42-4414-9E7A-924316E1B622}"/>
    <cellStyle name="Comma 2 5 2 3 2 2" xfId="14493" xr:uid="{BDAE5BD2-9DB3-43E4-AF17-A5C146B5B89E}"/>
    <cellStyle name="Comma 2 5 2 3 2 2 2" xfId="28183" xr:uid="{ACCFC6E7-9FAE-4EFD-A875-73C3E417F0B8}"/>
    <cellStyle name="Comma 2 5 2 3 2 2 2 2" xfId="41875" xr:uid="{6196F5F3-5AA1-4897-84F9-B473ACCDB394}"/>
    <cellStyle name="Comma 2 5 2 3 2 2 2 3" xfId="56754" xr:uid="{827F9490-F404-40D7-95F1-BD152EC6F24E}"/>
    <cellStyle name="Comma 2 5 2 3 2 2 3" xfId="21339" xr:uid="{CFF8798F-F404-4FED-ACCB-2BAC4DF125BF}"/>
    <cellStyle name="Comma 2 5 2 3 2 2 4" xfId="35029" xr:uid="{F49ADF44-85B7-41C1-974E-B895FE9246F3}"/>
    <cellStyle name="Comma 2 5 2 3 2 2 5" xfId="49908" xr:uid="{52D3FC61-1AC0-4968-AD41-8217869349D2}"/>
    <cellStyle name="Comma 2 5 2 3 2 3" xfId="24761" xr:uid="{8DB3A4E4-CD50-411F-9AC2-EEAF4C10D04A}"/>
    <cellStyle name="Comma 2 5 2 3 2 3 2" xfId="38453" xr:uid="{9592EA22-7DE9-49D2-894B-0A12282DCC58}"/>
    <cellStyle name="Comma 2 5 2 3 2 3 3" xfId="53332" xr:uid="{ED2E271E-12ED-45C6-AD1D-E5BF1B04FC8A}"/>
    <cellStyle name="Comma 2 5 2 3 2 4" xfId="17917" xr:uid="{B9AE7D0D-5DAD-41BF-9C48-915CB2957650}"/>
    <cellStyle name="Comma 2 5 2 3 2 5" xfId="31607" xr:uid="{83E6559A-A7B9-494F-A7E5-F916E29FBEE1}"/>
    <cellStyle name="Comma 2 5 2 3 2 6" xfId="46486" xr:uid="{2B5FBA34-8F6B-4B9E-AA7A-6F39847411A1}"/>
    <cellStyle name="Comma 2 5 2 3 3" xfId="12781" xr:uid="{A4313881-3F65-4AF2-B83F-C68D8881C04E}"/>
    <cellStyle name="Comma 2 5 2 3 3 2" xfId="26471" xr:uid="{4E164C7B-11A0-46AC-A362-861138DD7E26}"/>
    <cellStyle name="Comma 2 5 2 3 3 2 2" xfId="40163" xr:uid="{219023E9-34FF-4DC7-B862-0BC1BF4E4117}"/>
    <cellStyle name="Comma 2 5 2 3 3 2 3" xfId="55042" xr:uid="{BFB44B60-A0B9-4C08-A203-4C68F5D39866}"/>
    <cellStyle name="Comma 2 5 2 3 3 3" xfId="19627" xr:uid="{EBE47630-3F76-4B0C-8802-3D69433F5C35}"/>
    <cellStyle name="Comma 2 5 2 3 3 4" xfId="33317" xr:uid="{5E6B0E62-6D2D-4796-BDC4-A00188D818C6}"/>
    <cellStyle name="Comma 2 5 2 3 3 5" xfId="48196" xr:uid="{67374904-D56C-44C8-B377-D4E74F1A3F53}"/>
    <cellStyle name="Comma 2 5 2 3 4" xfId="23049" xr:uid="{0BD934AD-48A5-4095-9ED4-04416FA4D099}"/>
    <cellStyle name="Comma 2 5 2 3 4 2" xfId="36741" xr:uid="{BB75F283-646B-4485-83EE-91456AB5A91B}"/>
    <cellStyle name="Comma 2 5 2 3 4 3" xfId="51620" xr:uid="{510A655C-33AD-4A0B-9D59-F967D8577B38}"/>
    <cellStyle name="Comma 2 5 2 3 5" xfId="16205" xr:uid="{22C20843-832E-4953-890D-14F3271EE913}"/>
    <cellStyle name="Comma 2 5 2 3 6" xfId="29895" xr:uid="{E294DB1F-23F5-4DBD-8058-A57299ED1A77}"/>
    <cellStyle name="Comma 2 5 2 3 7" xfId="44774" xr:uid="{4118C57F-1BB8-4E35-A7D8-F6BC31F097CA}"/>
    <cellStyle name="Comma 2 5 2 3 8" xfId="9358" xr:uid="{A4FA244D-A25C-41B6-9A2B-17B072A785DD}"/>
    <cellStyle name="Comma 2 5 2 4" xfId="9359" xr:uid="{AA5ABB49-F36F-4ACD-A260-7BDE48EA39B4}"/>
    <cellStyle name="Comma 2 5 2 4 2" xfId="11072" xr:uid="{65B93034-CB41-44E4-8AE4-BA4077D13547}"/>
    <cellStyle name="Comma 2 5 2 4 2 2" xfId="14494" xr:uid="{1612A85B-5C00-4F31-ADB0-22961A43F7DB}"/>
    <cellStyle name="Comma 2 5 2 4 2 2 2" xfId="28184" xr:uid="{C4374DE1-B973-4C72-8DC3-491D1320CB17}"/>
    <cellStyle name="Comma 2 5 2 4 2 2 2 2" xfId="41876" xr:uid="{A2D7BFCF-D17F-4F7F-A928-46C63A5825C6}"/>
    <cellStyle name="Comma 2 5 2 4 2 2 2 3" xfId="56755" xr:uid="{DAA0599F-6682-4B6E-942B-33A8883BF984}"/>
    <cellStyle name="Comma 2 5 2 4 2 2 3" xfId="21340" xr:uid="{24ED0D69-DCB0-4752-951C-106AB85DD02E}"/>
    <cellStyle name="Comma 2 5 2 4 2 2 4" xfId="35030" xr:uid="{F173BEB3-F54E-499E-ABF5-D5DB6068927F}"/>
    <cellStyle name="Comma 2 5 2 4 2 2 5" xfId="49909" xr:uid="{56870930-7523-4510-9777-02E3A6616BBE}"/>
    <cellStyle name="Comma 2 5 2 4 2 3" xfId="24762" xr:uid="{21082692-C88D-41A3-9383-A775F29B19CB}"/>
    <cellStyle name="Comma 2 5 2 4 2 3 2" xfId="38454" xr:uid="{CEAC07A6-865D-4568-9863-1F57BCA207AD}"/>
    <cellStyle name="Comma 2 5 2 4 2 3 3" xfId="53333" xr:uid="{5460E4FF-3B8F-4C69-9CE4-ABDD86B7A447}"/>
    <cellStyle name="Comma 2 5 2 4 2 4" xfId="17918" xr:uid="{9B2AB4D9-89E6-4E2C-9E82-BFE6137C8DC4}"/>
    <cellStyle name="Comma 2 5 2 4 2 5" xfId="31608" xr:uid="{D8DDED8A-6FED-4E0E-9340-79CC1492DEFF}"/>
    <cellStyle name="Comma 2 5 2 4 2 6" xfId="46487" xr:uid="{FD42BE76-08CB-4EF8-950D-E671ABF3976C}"/>
    <cellStyle name="Comma 2 5 2 4 3" xfId="12782" xr:uid="{DEBACF70-6594-42EC-8322-250590DD8698}"/>
    <cellStyle name="Comma 2 5 2 4 3 2" xfId="26472" xr:uid="{80F4F867-96FC-4A44-B199-90F483B541CE}"/>
    <cellStyle name="Comma 2 5 2 4 3 2 2" xfId="40164" xr:uid="{DEF50EE2-6E71-4D32-96A5-75AA73172E5B}"/>
    <cellStyle name="Comma 2 5 2 4 3 2 3" xfId="55043" xr:uid="{BE3F6264-D6C7-4ED4-B770-35C7EA825CE3}"/>
    <cellStyle name="Comma 2 5 2 4 3 3" xfId="19628" xr:uid="{D307F6AD-E8CE-4865-870F-0EAC41478C14}"/>
    <cellStyle name="Comma 2 5 2 4 3 4" xfId="33318" xr:uid="{501FC3DA-2964-4FDF-9007-1CCCAFEF6D03}"/>
    <cellStyle name="Comma 2 5 2 4 3 5" xfId="48197" xr:uid="{0DC4F0F8-553F-46DA-A914-223EFCB885C6}"/>
    <cellStyle name="Comma 2 5 2 4 4" xfId="23050" xr:uid="{A6A904EA-0C19-4BBF-A9B2-965C2DFCFFAE}"/>
    <cellStyle name="Comma 2 5 2 4 4 2" xfId="36742" xr:uid="{8CD3ECE5-8164-4CC5-9D14-3A80DA583801}"/>
    <cellStyle name="Comma 2 5 2 4 4 3" xfId="51621" xr:uid="{AC5F3583-FC78-47DC-9BF0-A38B9526F89D}"/>
    <cellStyle name="Comma 2 5 2 4 5" xfId="16206" xr:uid="{82C2E916-F0A0-49FD-BBF3-1A6F1DFC7209}"/>
    <cellStyle name="Comma 2 5 2 4 6" xfId="29896" xr:uid="{EEAFF7C3-B7A1-420E-8037-DA4FACF6F60C}"/>
    <cellStyle name="Comma 2 5 2 4 7" xfId="44775" xr:uid="{F2B8DA4A-3330-412F-935D-B51685382E0C}"/>
    <cellStyle name="Comma 2 5 2 5" xfId="11068" xr:uid="{1820E992-847B-404D-B6F6-33393DEA7168}"/>
    <cellStyle name="Comma 2 5 2 5 2" xfId="14490" xr:uid="{F02841DB-9089-43F3-83D1-8D1DBFC0FF92}"/>
    <cellStyle name="Comma 2 5 2 5 2 2" xfId="28180" xr:uid="{967D6434-2136-4EA0-A37B-ACE0A9F239C3}"/>
    <cellStyle name="Comma 2 5 2 5 2 2 2" xfId="41872" xr:uid="{A9764F4A-9DE0-428D-8BC0-B19F0930A78B}"/>
    <cellStyle name="Comma 2 5 2 5 2 2 3" xfId="56751" xr:uid="{9795B21B-B615-4BAA-815A-FDC9187F4357}"/>
    <cellStyle name="Comma 2 5 2 5 2 3" xfId="21336" xr:uid="{5A71A2B7-54C1-46E8-B28B-5E108A2233BA}"/>
    <cellStyle name="Comma 2 5 2 5 2 4" xfId="35026" xr:uid="{FE5F55C6-9D4E-4D6D-8097-71B5CA78DFB2}"/>
    <cellStyle name="Comma 2 5 2 5 2 5" xfId="49905" xr:uid="{F8180907-C5B3-44D4-9A48-5CD8873EED0F}"/>
    <cellStyle name="Comma 2 5 2 5 3" xfId="24758" xr:uid="{0FAA6114-4388-41F8-A639-31871E565C2F}"/>
    <cellStyle name="Comma 2 5 2 5 3 2" xfId="38450" xr:uid="{2F6D87A6-043A-4E60-82D7-BB766554F2B4}"/>
    <cellStyle name="Comma 2 5 2 5 3 3" xfId="53329" xr:uid="{6668CB6F-99BE-4F18-9809-85403D0FD786}"/>
    <cellStyle name="Comma 2 5 2 5 4" xfId="17914" xr:uid="{783B3077-3445-47A2-864F-D5400BF655D8}"/>
    <cellStyle name="Comma 2 5 2 5 5" xfId="31604" xr:uid="{3C625329-B427-49C0-AC48-7762695A15B9}"/>
    <cellStyle name="Comma 2 5 2 5 6" xfId="46483" xr:uid="{32C97411-1508-44DE-A530-293F7DCDA9FF}"/>
    <cellStyle name="Comma 2 5 2 6" xfId="12778" xr:uid="{24403441-3E96-45CD-A292-F95FFD304BAB}"/>
    <cellStyle name="Comma 2 5 2 6 2" xfId="26468" xr:uid="{7C8F4994-1CC3-474C-A1E1-0F859C4F21D5}"/>
    <cellStyle name="Comma 2 5 2 6 2 2" xfId="40160" xr:uid="{929F8887-B1C5-4BB5-B889-63CD108FD5E2}"/>
    <cellStyle name="Comma 2 5 2 6 2 3" xfId="55039" xr:uid="{1D060FE8-CFD4-4DD0-BD4C-C2076FBA7A97}"/>
    <cellStyle name="Comma 2 5 2 6 3" xfId="19624" xr:uid="{AE0772CA-EA29-409E-9481-89FB16FE086B}"/>
    <cellStyle name="Comma 2 5 2 6 4" xfId="33314" xr:uid="{EFB32768-BCBB-4C3A-B2A4-C97C2E44C779}"/>
    <cellStyle name="Comma 2 5 2 6 5" xfId="48193" xr:uid="{18E7BE90-B48A-461E-BA7D-87FB03C6043E}"/>
    <cellStyle name="Comma 2 5 2 7" xfId="23046" xr:uid="{98267C35-8D2D-477C-83C8-FFFE8DE8AD11}"/>
    <cellStyle name="Comma 2 5 2 7 2" xfId="36738" xr:uid="{084107BB-5390-42FA-B50E-255A38272573}"/>
    <cellStyle name="Comma 2 5 2 7 3" xfId="51617" xr:uid="{CF88E3E1-92A8-4B12-BD52-8909354C1459}"/>
    <cellStyle name="Comma 2 5 2 8" xfId="16202" xr:uid="{559B6CC0-8208-4AEC-AAD7-7532CE930DB5}"/>
    <cellStyle name="Comma 2 5 2 9" xfId="29892" xr:uid="{EE07C193-D7AB-4994-A72B-E376ECF82AC6}"/>
    <cellStyle name="Comma 2 5 3" xfId="7159" xr:uid="{8C384EC1-CEE9-4075-952E-9FE6B0102186}"/>
    <cellStyle name="Comma 2 5 3 10" xfId="44776" xr:uid="{F4571FFF-D01F-4971-876C-D79D81EF13AB}"/>
    <cellStyle name="Comma 2 5 3 11" xfId="9360" xr:uid="{A33D066E-FFDD-40E7-AC41-F9FD07DD181A}"/>
    <cellStyle name="Comma 2 5 3 2" xfId="9361" xr:uid="{10C3EAD4-F14A-48B1-9B70-A1B3F24A53AF}"/>
    <cellStyle name="Comma 2 5 3 2 2" xfId="9362" xr:uid="{49B39D3F-C24C-43B0-9F13-5430302F413B}"/>
    <cellStyle name="Comma 2 5 3 2 2 2" xfId="11075" xr:uid="{0BC2A3DD-A619-406C-97A4-C46E8CF37B16}"/>
    <cellStyle name="Comma 2 5 3 2 2 2 2" xfId="14497" xr:uid="{DDFCFC70-17EA-43A3-8440-065590DFD5C4}"/>
    <cellStyle name="Comma 2 5 3 2 2 2 2 2" xfId="28187" xr:uid="{E5B251DE-1BB2-42C4-B237-5F7288C4530B}"/>
    <cellStyle name="Comma 2 5 3 2 2 2 2 2 2" xfId="41879" xr:uid="{6B5A7B8F-000E-48F9-BF7D-304875E38CAD}"/>
    <cellStyle name="Comma 2 5 3 2 2 2 2 2 3" xfId="56758" xr:uid="{D6FD24B2-BF78-4F85-9164-15CF5D3277A9}"/>
    <cellStyle name="Comma 2 5 3 2 2 2 2 3" xfId="21343" xr:uid="{4CC87381-B9B0-4F3A-87B6-F21C72B70065}"/>
    <cellStyle name="Comma 2 5 3 2 2 2 2 4" xfId="35033" xr:uid="{6E4417FE-65CA-4717-B036-6A00BA1ED872}"/>
    <cellStyle name="Comma 2 5 3 2 2 2 2 5" xfId="49912" xr:uid="{A459D2C0-1837-41C8-A167-791CF7D7A7C3}"/>
    <cellStyle name="Comma 2 5 3 2 2 2 3" xfId="24765" xr:uid="{0729B672-5FE4-498F-B644-50870A769274}"/>
    <cellStyle name="Comma 2 5 3 2 2 2 3 2" xfId="38457" xr:uid="{6B6EEBF6-F40E-4115-A6F8-7B2E14B7EACC}"/>
    <cellStyle name="Comma 2 5 3 2 2 2 3 3" xfId="53336" xr:uid="{7FC70E20-684D-43E8-98F8-0EA557A01397}"/>
    <cellStyle name="Comma 2 5 3 2 2 2 4" xfId="17921" xr:uid="{AFF42B88-1CBB-423C-BFCC-5AC6EA0DAAAB}"/>
    <cellStyle name="Comma 2 5 3 2 2 2 5" xfId="31611" xr:uid="{2750FEDD-67B5-4975-94AB-00CC89FB1FFE}"/>
    <cellStyle name="Comma 2 5 3 2 2 2 6" xfId="46490" xr:uid="{24FDAE6F-17FA-40D6-BA1C-01800892C24F}"/>
    <cellStyle name="Comma 2 5 3 2 2 3" xfId="12785" xr:uid="{1D76BB63-8ABA-4C4C-AC16-6532D3582929}"/>
    <cellStyle name="Comma 2 5 3 2 2 3 2" xfId="26475" xr:uid="{5C8C6314-7C28-4754-B112-0BD9B6631A4E}"/>
    <cellStyle name="Comma 2 5 3 2 2 3 2 2" xfId="40167" xr:uid="{079D3B83-0166-4522-8CEE-2DACDFE10064}"/>
    <cellStyle name="Comma 2 5 3 2 2 3 2 3" xfId="55046" xr:uid="{AF9B3B23-F536-498F-9ED7-D733216AD7A6}"/>
    <cellStyle name="Comma 2 5 3 2 2 3 3" xfId="19631" xr:uid="{8D31186C-FC3E-4C66-9ED5-6A6B9CF017DF}"/>
    <cellStyle name="Comma 2 5 3 2 2 3 4" xfId="33321" xr:uid="{92A2EB8E-04D0-4D92-AAFA-F4189BC23DC7}"/>
    <cellStyle name="Comma 2 5 3 2 2 3 5" xfId="48200" xr:uid="{6826894D-1E15-44D1-B018-67A6325CD39C}"/>
    <cellStyle name="Comma 2 5 3 2 2 4" xfId="23053" xr:uid="{31671A94-A029-470E-8EE9-1DD39AF1454B}"/>
    <cellStyle name="Comma 2 5 3 2 2 4 2" xfId="36745" xr:uid="{3090305E-11AA-484F-AB7C-D446CCAC5026}"/>
    <cellStyle name="Comma 2 5 3 2 2 4 3" xfId="51624" xr:uid="{F499A255-046B-46E9-B3F3-2AC45B755C19}"/>
    <cellStyle name="Comma 2 5 3 2 2 5" xfId="16209" xr:uid="{D99B38F1-83B3-4DA9-9A0F-A8218816D1BC}"/>
    <cellStyle name="Comma 2 5 3 2 2 6" xfId="29899" xr:uid="{AE0729BB-14A2-4B0F-8753-5246601925B7}"/>
    <cellStyle name="Comma 2 5 3 2 2 7" xfId="44778" xr:uid="{6ADE7C87-5197-4E83-8532-9FA0D558D763}"/>
    <cellStyle name="Comma 2 5 3 2 3" xfId="11074" xr:uid="{04A4DAC6-F5CF-4830-A7A8-577BD4DADE85}"/>
    <cellStyle name="Comma 2 5 3 2 3 2" xfId="14496" xr:uid="{F4DE3259-A6D7-42F2-B2F6-A85059B045F7}"/>
    <cellStyle name="Comma 2 5 3 2 3 2 2" xfId="28186" xr:uid="{541790FE-6022-4B8C-9EDF-755D7B4F55B7}"/>
    <cellStyle name="Comma 2 5 3 2 3 2 2 2" xfId="41878" xr:uid="{A26CA2F1-AF85-4CF8-80A5-689E35110A7D}"/>
    <cellStyle name="Comma 2 5 3 2 3 2 2 3" xfId="56757" xr:uid="{F41C0C66-AB72-4B11-BE8C-E6104DD83B02}"/>
    <cellStyle name="Comma 2 5 3 2 3 2 3" xfId="21342" xr:uid="{2621F0B7-8F73-44E2-BD89-D2F1A2DDD50A}"/>
    <cellStyle name="Comma 2 5 3 2 3 2 4" xfId="35032" xr:uid="{BFE74FC4-76A9-4F1F-90C2-7B398D90BE37}"/>
    <cellStyle name="Comma 2 5 3 2 3 2 5" xfId="49911" xr:uid="{31F9080E-37B4-4199-B44A-3A05F0DAF232}"/>
    <cellStyle name="Comma 2 5 3 2 3 3" xfId="24764" xr:uid="{CEAB92EE-825F-4ED3-A66E-BB08F12CCFA9}"/>
    <cellStyle name="Comma 2 5 3 2 3 3 2" xfId="38456" xr:uid="{2EC7462F-0479-4E08-8645-6C6277265308}"/>
    <cellStyle name="Comma 2 5 3 2 3 3 3" xfId="53335" xr:uid="{12DE0C05-6CFC-405E-91A8-5B40ECBA4BBD}"/>
    <cellStyle name="Comma 2 5 3 2 3 4" xfId="17920" xr:uid="{34E56873-BFA7-4B3E-8375-44487D8ACA7C}"/>
    <cellStyle name="Comma 2 5 3 2 3 5" xfId="31610" xr:uid="{88017D91-BB4A-430E-A599-F583EFA874CA}"/>
    <cellStyle name="Comma 2 5 3 2 3 6" xfId="46489" xr:uid="{1C6FE13F-CB7E-4554-8528-982F099B290D}"/>
    <cellStyle name="Comma 2 5 3 2 4" xfId="12784" xr:uid="{CA736200-DAB1-4E43-A9EF-D44E0FE4B158}"/>
    <cellStyle name="Comma 2 5 3 2 4 2" xfId="26474" xr:uid="{7E1B777D-2977-4492-9ABE-0F063461276E}"/>
    <cellStyle name="Comma 2 5 3 2 4 2 2" xfId="40166" xr:uid="{3EFD9AC8-627C-4C22-962F-9B800F65E16F}"/>
    <cellStyle name="Comma 2 5 3 2 4 2 3" xfId="55045" xr:uid="{D0C00DE2-ABEE-44DB-9A4D-F7B09CA45B5A}"/>
    <cellStyle name="Comma 2 5 3 2 4 3" xfId="19630" xr:uid="{A1529761-AAB2-4CAB-90D1-8D5E19C72EAB}"/>
    <cellStyle name="Comma 2 5 3 2 4 4" xfId="33320" xr:uid="{B12F817E-E9C3-4E67-BDE4-59A1743CFDE9}"/>
    <cellStyle name="Comma 2 5 3 2 4 5" xfId="48199" xr:uid="{E3635FC8-0A82-48BE-AFA7-AE2F9A9DBFC6}"/>
    <cellStyle name="Comma 2 5 3 2 5" xfId="23052" xr:uid="{8BCDFDD6-3B2F-494D-A099-C882915AA758}"/>
    <cellStyle name="Comma 2 5 3 2 5 2" xfId="36744" xr:uid="{31F89E87-E3C6-472A-B710-5E88612D946D}"/>
    <cellStyle name="Comma 2 5 3 2 5 3" xfId="51623" xr:uid="{D95ABFF8-E462-4EB7-BA77-BC40E97BBF63}"/>
    <cellStyle name="Comma 2 5 3 2 6" xfId="16208" xr:uid="{C579E261-DBA2-495C-AE5F-7CBD8C4D8003}"/>
    <cellStyle name="Comma 2 5 3 2 7" xfId="29898" xr:uid="{6608AFBC-EDC1-4517-AB54-51AED41FA1A3}"/>
    <cellStyle name="Comma 2 5 3 2 8" xfId="44777" xr:uid="{0B1B0E81-9691-4A9B-A120-F7307520A0C5}"/>
    <cellStyle name="Comma 2 5 3 3" xfId="9363" xr:uid="{68254DE7-6985-4135-ABCB-8DC28CC403C6}"/>
    <cellStyle name="Comma 2 5 3 3 2" xfId="11076" xr:uid="{B12717FE-6EE8-4E39-A475-E83DBFB72D10}"/>
    <cellStyle name="Comma 2 5 3 3 2 2" xfId="14498" xr:uid="{11598AA5-8404-457F-A73B-543C24725145}"/>
    <cellStyle name="Comma 2 5 3 3 2 2 2" xfId="28188" xr:uid="{259833CD-E5EE-4329-A442-F8D8D64EA5AB}"/>
    <cellStyle name="Comma 2 5 3 3 2 2 2 2" xfId="41880" xr:uid="{0816DEE3-F24A-433F-A3C1-F87A6356C4FB}"/>
    <cellStyle name="Comma 2 5 3 3 2 2 2 3" xfId="56759" xr:uid="{DF1605C3-9200-46CB-80BD-1AD5C9E93930}"/>
    <cellStyle name="Comma 2 5 3 3 2 2 3" xfId="21344" xr:uid="{A4C4BB62-7BBD-4175-B4E9-9E7BF5F4B423}"/>
    <cellStyle name="Comma 2 5 3 3 2 2 4" xfId="35034" xr:uid="{840FB32D-8CD4-441A-93A5-6ABD8875AF0F}"/>
    <cellStyle name="Comma 2 5 3 3 2 2 5" xfId="49913" xr:uid="{0433AE9B-978E-47C7-8A88-34256FAB331D}"/>
    <cellStyle name="Comma 2 5 3 3 2 3" xfId="24766" xr:uid="{C23B6115-8812-464F-BDEF-DFB8A9350AF1}"/>
    <cellStyle name="Comma 2 5 3 3 2 3 2" xfId="38458" xr:uid="{E061AD4C-8107-40BF-ABFA-804C8E47A471}"/>
    <cellStyle name="Comma 2 5 3 3 2 3 3" xfId="53337" xr:uid="{522F746E-4451-4AA2-A11A-641505D9D379}"/>
    <cellStyle name="Comma 2 5 3 3 2 4" xfId="17922" xr:uid="{96BCB12C-3BC0-4705-924D-77D3E0E7E533}"/>
    <cellStyle name="Comma 2 5 3 3 2 5" xfId="31612" xr:uid="{735B27F6-577C-4CBC-945E-08931940C5C5}"/>
    <cellStyle name="Comma 2 5 3 3 2 6" xfId="46491" xr:uid="{772D35BD-D62E-469B-9C49-618453C2564B}"/>
    <cellStyle name="Comma 2 5 3 3 3" xfId="12786" xr:uid="{35EB0B6B-4514-4F85-939F-472C20F7DBAE}"/>
    <cellStyle name="Comma 2 5 3 3 3 2" xfId="26476" xr:uid="{75F52622-5439-4DF4-B574-55956959ECDA}"/>
    <cellStyle name="Comma 2 5 3 3 3 2 2" xfId="40168" xr:uid="{AF79D9D3-9630-4F74-AC5B-E383D4C0ACD2}"/>
    <cellStyle name="Comma 2 5 3 3 3 2 3" xfId="55047" xr:uid="{B330AE92-6F9A-45F5-BE09-ADC6425DF76E}"/>
    <cellStyle name="Comma 2 5 3 3 3 3" xfId="19632" xr:uid="{7C75DDBB-651D-40B3-AA41-4C8D6E6CC66B}"/>
    <cellStyle name="Comma 2 5 3 3 3 4" xfId="33322" xr:uid="{CBA50829-6388-45B0-A1E8-E1963B1F6136}"/>
    <cellStyle name="Comma 2 5 3 3 3 5" xfId="48201" xr:uid="{F796A50D-580C-405D-8C1F-DC9F4E32CF33}"/>
    <cellStyle name="Comma 2 5 3 3 4" xfId="23054" xr:uid="{7B768C2A-6C10-46C4-A4C7-6C03272C2DC3}"/>
    <cellStyle name="Comma 2 5 3 3 4 2" xfId="36746" xr:uid="{F92A31EC-FBDE-41ED-AFFD-99748AB41A1D}"/>
    <cellStyle name="Comma 2 5 3 3 4 3" xfId="51625" xr:uid="{EDC10568-8783-4D43-82DD-ED00CB768AEB}"/>
    <cellStyle name="Comma 2 5 3 3 5" xfId="16210" xr:uid="{06F9BABA-B4D2-4089-8CF6-E852310AD0B0}"/>
    <cellStyle name="Comma 2 5 3 3 6" xfId="29900" xr:uid="{E86DEA2D-ABE1-4644-B109-D848F3BA1C77}"/>
    <cellStyle name="Comma 2 5 3 3 7" xfId="44779" xr:uid="{24AAB0DF-04A2-4107-A3FC-DDBCEF7BBFC2}"/>
    <cellStyle name="Comma 2 5 3 4" xfId="9364" xr:uid="{8A0613A0-E907-4861-AAE3-95931936F81C}"/>
    <cellStyle name="Comma 2 5 3 4 2" xfId="11077" xr:uid="{0889723C-362C-4F65-82CE-FBD6B804D6F7}"/>
    <cellStyle name="Comma 2 5 3 4 2 2" xfId="14499" xr:uid="{38198C58-C37B-442D-871C-0BFD4DC73BCE}"/>
    <cellStyle name="Comma 2 5 3 4 2 2 2" xfId="28189" xr:uid="{AE4B93B6-397A-4774-B809-488C9631BFAE}"/>
    <cellStyle name="Comma 2 5 3 4 2 2 2 2" xfId="41881" xr:uid="{1FCED357-D051-4D19-B0EC-12AB91317D9B}"/>
    <cellStyle name="Comma 2 5 3 4 2 2 2 3" xfId="56760" xr:uid="{EA0C1176-15B5-4A73-BEEA-40E0E0A6D3F5}"/>
    <cellStyle name="Comma 2 5 3 4 2 2 3" xfId="21345" xr:uid="{B6E27788-AFBD-45EF-A712-F66D55FAD941}"/>
    <cellStyle name="Comma 2 5 3 4 2 2 4" xfId="35035" xr:uid="{A706B013-3F0E-4F00-BD52-011F8C4C1FC0}"/>
    <cellStyle name="Comma 2 5 3 4 2 2 5" xfId="49914" xr:uid="{C9EC668E-CC43-4F5D-8039-B4D382DCC3A1}"/>
    <cellStyle name="Comma 2 5 3 4 2 3" xfId="24767" xr:uid="{598AD4CE-CBC6-41E2-A5F7-E8E4B737477D}"/>
    <cellStyle name="Comma 2 5 3 4 2 3 2" xfId="38459" xr:uid="{8A84B3FE-CF5E-4A77-BCC3-4D9CFD257953}"/>
    <cellStyle name="Comma 2 5 3 4 2 3 3" xfId="53338" xr:uid="{96D5A262-DBED-4170-B537-1C636CE5D106}"/>
    <cellStyle name="Comma 2 5 3 4 2 4" xfId="17923" xr:uid="{ACAB1CDE-A8E8-4436-BE0D-C7923BE81CD8}"/>
    <cellStyle name="Comma 2 5 3 4 2 5" xfId="31613" xr:uid="{72469332-4F9F-440B-B857-F0762C8FC716}"/>
    <cellStyle name="Comma 2 5 3 4 2 6" xfId="46492" xr:uid="{DEFA364D-5182-400A-97CD-6863C9005188}"/>
    <cellStyle name="Comma 2 5 3 4 3" xfId="12787" xr:uid="{D1248B57-8616-420E-99B9-A2C94B61F7AC}"/>
    <cellStyle name="Comma 2 5 3 4 3 2" xfId="26477" xr:uid="{9F36F157-0011-4DEE-8341-20E3D8AC1A82}"/>
    <cellStyle name="Comma 2 5 3 4 3 2 2" xfId="40169" xr:uid="{30182455-8B51-4B00-94F5-BE7AAD6FC4C6}"/>
    <cellStyle name="Comma 2 5 3 4 3 2 3" xfId="55048" xr:uid="{B3A4C6A9-5135-4AB4-AC4F-5911AEEBF8BC}"/>
    <cellStyle name="Comma 2 5 3 4 3 3" xfId="19633" xr:uid="{F0FAF4A6-A1E8-4D68-81F5-5BCA8DF13072}"/>
    <cellStyle name="Comma 2 5 3 4 3 4" xfId="33323" xr:uid="{6E7A9199-B0C2-474D-B88B-9793D8A7E33D}"/>
    <cellStyle name="Comma 2 5 3 4 3 5" xfId="48202" xr:uid="{4844E135-04C2-481C-B645-015F5BE1C401}"/>
    <cellStyle name="Comma 2 5 3 4 4" xfId="23055" xr:uid="{89C1F52F-39F3-423D-BCA7-111BA9F9C69E}"/>
    <cellStyle name="Comma 2 5 3 4 4 2" xfId="36747" xr:uid="{A65F2049-0500-4B96-9A58-D82F3C0C22F7}"/>
    <cellStyle name="Comma 2 5 3 4 4 3" xfId="51626" xr:uid="{7182779B-06CE-4C86-AD16-49F1880C2D9B}"/>
    <cellStyle name="Comma 2 5 3 4 5" xfId="16211" xr:uid="{B73AA4E8-D647-4CB4-9527-08538044433A}"/>
    <cellStyle name="Comma 2 5 3 4 6" xfId="29901" xr:uid="{901697E1-BCDF-4427-9C0A-DEE517E4DA3D}"/>
    <cellStyle name="Comma 2 5 3 4 7" xfId="44780" xr:uid="{0A6A6AB0-09A6-4106-9CE4-9CB4B610CCB2}"/>
    <cellStyle name="Comma 2 5 3 5" xfId="11073" xr:uid="{623A7291-13B0-4341-9EEF-C180DCA00B32}"/>
    <cellStyle name="Comma 2 5 3 5 2" xfId="14495" xr:uid="{50C64070-BF10-49B2-B0D9-87E782325433}"/>
    <cellStyle name="Comma 2 5 3 5 2 2" xfId="28185" xr:uid="{8A06405A-0916-46FD-B97D-9B582931F329}"/>
    <cellStyle name="Comma 2 5 3 5 2 2 2" xfId="41877" xr:uid="{22E2BF68-96F6-4736-8743-7C9B9E6A4AFE}"/>
    <cellStyle name="Comma 2 5 3 5 2 2 3" xfId="56756" xr:uid="{F5874086-2C9B-4931-938B-3B8E332CDB86}"/>
    <cellStyle name="Comma 2 5 3 5 2 3" xfId="21341" xr:uid="{0C3DE406-A06F-4974-84A9-B7589B2FB337}"/>
    <cellStyle name="Comma 2 5 3 5 2 4" xfId="35031" xr:uid="{D5E0F111-DDE1-4FFF-8B45-B3643286A46A}"/>
    <cellStyle name="Comma 2 5 3 5 2 5" xfId="49910" xr:uid="{50783308-F5EA-4B9D-B29E-FF3522A99C0F}"/>
    <cellStyle name="Comma 2 5 3 5 3" xfId="24763" xr:uid="{82B36165-B7CF-4138-94F5-F9BC22995510}"/>
    <cellStyle name="Comma 2 5 3 5 3 2" xfId="38455" xr:uid="{B03A7FC9-C087-4F1E-9F48-026D45BD0878}"/>
    <cellStyle name="Comma 2 5 3 5 3 3" xfId="53334" xr:uid="{F0CF4FE8-B8AF-4079-AE0B-8AF7C137E31A}"/>
    <cellStyle name="Comma 2 5 3 5 4" xfId="17919" xr:uid="{AC136B33-DFF8-47D8-B74E-963E1366C20F}"/>
    <cellStyle name="Comma 2 5 3 5 5" xfId="31609" xr:uid="{3D0ED0AA-DEDD-4DF4-9747-8F2EDB366CA9}"/>
    <cellStyle name="Comma 2 5 3 5 6" xfId="46488" xr:uid="{8BD29BA6-DCAE-476A-843E-3AC72F5DCB34}"/>
    <cellStyle name="Comma 2 5 3 6" xfId="12783" xr:uid="{8D1ED361-AE23-4895-A671-90AC7F0F3A6D}"/>
    <cellStyle name="Comma 2 5 3 6 2" xfId="26473" xr:uid="{D1AA735D-F844-47FC-8F6C-15277447851E}"/>
    <cellStyle name="Comma 2 5 3 6 2 2" xfId="40165" xr:uid="{F1B86075-AF4F-4BB5-BE2A-98D37F571E1E}"/>
    <cellStyle name="Comma 2 5 3 6 2 3" xfId="55044" xr:uid="{E15424F3-F412-44D4-BDDB-04D97C8DF718}"/>
    <cellStyle name="Comma 2 5 3 6 3" xfId="19629" xr:uid="{F2D13FE6-58A4-4E5E-8466-1DCC5B937196}"/>
    <cellStyle name="Comma 2 5 3 6 4" xfId="33319" xr:uid="{4D0FF799-164D-411A-A27C-DA23165214E4}"/>
    <cellStyle name="Comma 2 5 3 6 5" xfId="48198" xr:uid="{D5672D55-A18B-4760-9229-4B7EA488ADEB}"/>
    <cellStyle name="Comma 2 5 3 7" xfId="23051" xr:uid="{5D1E5987-7328-4B15-98D8-1950927BB9EC}"/>
    <cellStyle name="Comma 2 5 3 7 2" xfId="36743" xr:uid="{8EA35469-6DCA-4E82-B5C5-E5F88C248E59}"/>
    <cellStyle name="Comma 2 5 3 7 3" xfId="51622" xr:uid="{C1AF6E18-BDDA-4BA4-947F-F1D748AD54F9}"/>
    <cellStyle name="Comma 2 5 3 8" xfId="16207" xr:uid="{614C86BB-D97E-4736-8B71-FA8A38BD1CB4}"/>
    <cellStyle name="Comma 2 5 3 9" xfId="29897" xr:uid="{8BDC9B4F-F227-4C4F-B58F-651DFC0C2858}"/>
    <cellStyle name="Comma 2 5 4" xfId="7215" xr:uid="{8353500F-5CC1-4716-9013-FA01E55CE4B3}"/>
    <cellStyle name="Comma 2 5 4 2" xfId="9366" xr:uid="{9C223AF3-65D1-4DDB-AE22-042D478D2166}"/>
    <cellStyle name="Comma 2 5 4 2 2" xfId="11079" xr:uid="{97A0D882-593E-4F8E-8E6C-B6DCE079F303}"/>
    <cellStyle name="Comma 2 5 4 2 2 2" xfId="14501" xr:uid="{6B65AA60-29C2-44EE-A141-1D4F8F50BEEC}"/>
    <cellStyle name="Comma 2 5 4 2 2 2 2" xfId="28191" xr:uid="{A278673D-3944-4C76-9932-1737643BD111}"/>
    <cellStyle name="Comma 2 5 4 2 2 2 2 2" xfId="41883" xr:uid="{A3386BDC-4E89-46E2-AE4E-E3C535455315}"/>
    <cellStyle name="Comma 2 5 4 2 2 2 2 3" xfId="56762" xr:uid="{38E49881-AD47-4748-B154-6F02535497AC}"/>
    <cellStyle name="Comma 2 5 4 2 2 2 3" xfId="21347" xr:uid="{1D60EC7E-CF70-4C79-B186-FD80F614DA60}"/>
    <cellStyle name="Comma 2 5 4 2 2 2 4" xfId="35037" xr:uid="{3C45EEB0-4376-4BBE-A435-1395562E0F1C}"/>
    <cellStyle name="Comma 2 5 4 2 2 2 5" xfId="49916" xr:uid="{AB740A57-AE39-4CA3-98C0-CE3D4D8A9D44}"/>
    <cellStyle name="Comma 2 5 4 2 2 3" xfId="24769" xr:uid="{97004524-D211-4DD8-912A-A33EA87ADA44}"/>
    <cellStyle name="Comma 2 5 4 2 2 3 2" xfId="38461" xr:uid="{6BF4D58A-5F40-4BA0-A9D9-CF48D42B15BE}"/>
    <cellStyle name="Comma 2 5 4 2 2 3 3" xfId="53340" xr:uid="{06112FB6-BE15-48F2-85DA-7A01D4374B4F}"/>
    <cellStyle name="Comma 2 5 4 2 2 4" xfId="17925" xr:uid="{2E670255-A255-4240-B597-9D47E83EFDB7}"/>
    <cellStyle name="Comma 2 5 4 2 2 5" xfId="31615" xr:uid="{59E998A4-DE36-4A5B-891E-7D3FDEE795E8}"/>
    <cellStyle name="Comma 2 5 4 2 2 6" xfId="46494" xr:uid="{EBE1808F-48A2-455B-B645-788D95148430}"/>
    <cellStyle name="Comma 2 5 4 2 3" xfId="12789" xr:uid="{488FA418-3D0F-4070-A458-4E6E18D64357}"/>
    <cellStyle name="Comma 2 5 4 2 3 2" xfId="26479" xr:uid="{832CC696-DDE6-462A-AD80-125F62B22F88}"/>
    <cellStyle name="Comma 2 5 4 2 3 2 2" xfId="40171" xr:uid="{BA394A8E-ECE5-4C76-A6D4-5E23285EA02E}"/>
    <cellStyle name="Comma 2 5 4 2 3 2 3" xfId="55050" xr:uid="{E8A771A7-D62C-4724-BE34-2AF30E7C4DDD}"/>
    <cellStyle name="Comma 2 5 4 2 3 3" xfId="19635" xr:uid="{A678CF63-BFB7-4B25-86CB-3E0DEA5145C8}"/>
    <cellStyle name="Comma 2 5 4 2 3 4" xfId="33325" xr:uid="{26C1A794-4F69-4F6E-A4BA-540F2898422A}"/>
    <cellStyle name="Comma 2 5 4 2 3 5" xfId="48204" xr:uid="{D348BD14-F5CE-4400-A4D2-BBFBC9AE33C8}"/>
    <cellStyle name="Comma 2 5 4 2 4" xfId="23057" xr:uid="{E585AA36-2789-485A-8C58-4DFB4AF4A649}"/>
    <cellStyle name="Comma 2 5 4 2 4 2" xfId="36749" xr:uid="{5C4934EC-1F84-4F3E-940A-4BE3E8A6AA33}"/>
    <cellStyle name="Comma 2 5 4 2 4 3" xfId="51628" xr:uid="{BD19063F-858F-4554-BF36-0F463909C4D8}"/>
    <cellStyle name="Comma 2 5 4 2 5" xfId="16213" xr:uid="{781B9EF0-E168-4BA3-BAD6-6FC3B04E0AD1}"/>
    <cellStyle name="Comma 2 5 4 2 6" xfId="29903" xr:uid="{0628A3AD-4952-4410-96ED-4EBB6867D9E5}"/>
    <cellStyle name="Comma 2 5 4 2 7" xfId="44782" xr:uid="{1A817187-5CC0-490C-95AF-F690A4C49A21}"/>
    <cellStyle name="Comma 2 5 4 3" xfId="11078" xr:uid="{CC62B865-A54D-4E52-A21F-12C83520B7A8}"/>
    <cellStyle name="Comma 2 5 4 3 2" xfId="14500" xr:uid="{A4ED51C6-6329-41B1-90DD-1B3BACACB879}"/>
    <cellStyle name="Comma 2 5 4 3 2 2" xfId="28190" xr:uid="{B564F2A7-0413-42C8-BF18-24F018B7B549}"/>
    <cellStyle name="Comma 2 5 4 3 2 2 2" xfId="41882" xr:uid="{F5E2EC6D-FEFC-40E0-8F12-627C46164969}"/>
    <cellStyle name="Comma 2 5 4 3 2 2 3" xfId="56761" xr:uid="{FC33B66A-12A3-4A8A-A7B9-4232D9C25508}"/>
    <cellStyle name="Comma 2 5 4 3 2 3" xfId="21346" xr:uid="{F1617D2E-002D-40B4-9F4A-FBA1D328FCD4}"/>
    <cellStyle name="Comma 2 5 4 3 2 4" xfId="35036" xr:uid="{C354DCEE-18A8-432C-86A1-87D8C8CA41A9}"/>
    <cellStyle name="Comma 2 5 4 3 2 5" xfId="49915" xr:uid="{BE7BAC62-35AF-43B0-B6FD-A9EEE7EB447A}"/>
    <cellStyle name="Comma 2 5 4 3 3" xfId="24768" xr:uid="{04A5EE40-F86B-44E8-9192-8F4B4A8E5AE6}"/>
    <cellStyle name="Comma 2 5 4 3 3 2" xfId="38460" xr:uid="{5F5985E7-7367-4F94-90FD-B17E1D534CCF}"/>
    <cellStyle name="Comma 2 5 4 3 3 3" xfId="53339" xr:uid="{854425F5-BE84-4E9D-ACA7-12A1FB8E9BEA}"/>
    <cellStyle name="Comma 2 5 4 3 4" xfId="17924" xr:uid="{36E4DCFF-85ED-45F3-B139-223E710CD607}"/>
    <cellStyle name="Comma 2 5 4 3 5" xfId="31614" xr:uid="{3E43B3F7-00A9-411D-944A-A0E5EA7FDE3F}"/>
    <cellStyle name="Comma 2 5 4 3 6" xfId="46493" xr:uid="{2857580F-9BB9-4373-A253-963C0F6036E3}"/>
    <cellStyle name="Comma 2 5 4 4" xfId="12788" xr:uid="{98C7FBE6-55A2-4B1E-B568-2C58E1230A2D}"/>
    <cellStyle name="Comma 2 5 4 4 2" xfId="26478" xr:uid="{CCE21396-E96F-4660-96E9-AAD32EA2E435}"/>
    <cellStyle name="Comma 2 5 4 4 2 2" xfId="40170" xr:uid="{30402501-80F6-430E-8E5D-31B585A8AFBE}"/>
    <cellStyle name="Comma 2 5 4 4 2 3" xfId="55049" xr:uid="{A183E717-3E5B-4642-94BC-9369E6F16237}"/>
    <cellStyle name="Comma 2 5 4 4 3" xfId="19634" xr:uid="{6344272E-64D9-41D7-B0A3-EDBFF2F1BE34}"/>
    <cellStyle name="Comma 2 5 4 4 4" xfId="33324" xr:uid="{8117B71E-AEA7-468A-890E-04896A416176}"/>
    <cellStyle name="Comma 2 5 4 4 5" xfId="48203" xr:uid="{5D58B7CC-7B1B-435A-974B-32E742CE53BC}"/>
    <cellStyle name="Comma 2 5 4 5" xfId="23056" xr:uid="{1A8B7AA7-9699-4204-9B71-DE13AEE4708B}"/>
    <cellStyle name="Comma 2 5 4 5 2" xfId="36748" xr:uid="{E64AEE2B-7DF1-4745-96A9-E8AE1FFE6C66}"/>
    <cellStyle name="Comma 2 5 4 5 3" xfId="51627" xr:uid="{EDB8B3FF-52A6-4FB8-A7D5-A7936E0ADBC3}"/>
    <cellStyle name="Comma 2 5 4 6" xfId="16212" xr:uid="{8DE23BDE-C5E6-44EB-A975-81FFC1711787}"/>
    <cellStyle name="Comma 2 5 4 7" xfId="29902" xr:uid="{CB72718A-C674-41E6-95CA-E6A931C7E8DD}"/>
    <cellStyle name="Comma 2 5 4 8" xfId="44781" xr:uid="{7B91D673-9F80-4EB7-9BAB-BAD345318785}"/>
    <cellStyle name="Comma 2 5 4 9" xfId="9365" xr:uid="{93723D76-950C-43D2-8DF2-1C0D340B9680}"/>
    <cellStyle name="Comma 2 5 5" xfId="9367" xr:uid="{E623AB47-4B15-48E2-815B-D5C9B950C97F}"/>
    <cellStyle name="Comma 2 5 5 2" xfId="11080" xr:uid="{CDFCB50B-A18A-4FE9-8D9A-D8B080797BD6}"/>
    <cellStyle name="Comma 2 5 5 2 2" xfId="14502" xr:uid="{C1BD99EA-5B1D-44A5-B750-5E8CACC7F9CC}"/>
    <cellStyle name="Comma 2 5 5 2 2 2" xfId="28192" xr:uid="{F33E3B2E-05AF-492A-A1A6-73835AD6910F}"/>
    <cellStyle name="Comma 2 5 5 2 2 2 2" xfId="41884" xr:uid="{0B3F0732-6E73-44F3-8012-2BD5EC9BE34E}"/>
    <cellStyle name="Comma 2 5 5 2 2 2 3" xfId="56763" xr:uid="{E35299DE-F803-45B7-B1B0-478A61197427}"/>
    <cellStyle name="Comma 2 5 5 2 2 3" xfId="21348" xr:uid="{4B5F6219-9E43-4B4C-A622-39A38599B751}"/>
    <cellStyle name="Comma 2 5 5 2 2 4" xfId="35038" xr:uid="{5989E9E9-5E85-4E49-B414-37DBD1BC5FC1}"/>
    <cellStyle name="Comma 2 5 5 2 2 5" xfId="49917" xr:uid="{EE2AB862-5E4C-43A5-8DA9-E44C6225F3BA}"/>
    <cellStyle name="Comma 2 5 5 2 3" xfId="24770" xr:uid="{853D2A77-7789-457E-8442-6515FC9684AF}"/>
    <cellStyle name="Comma 2 5 5 2 3 2" xfId="38462" xr:uid="{D6CB8B6D-4D74-4B79-B64D-B822C47AC290}"/>
    <cellStyle name="Comma 2 5 5 2 3 3" xfId="53341" xr:uid="{6664AEDF-1FCE-4360-B8F9-5B48CA2278AB}"/>
    <cellStyle name="Comma 2 5 5 2 4" xfId="17926" xr:uid="{05E8EFE8-3642-4459-824F-EEA97DB554F3}"/>
    <cellStyle name="Comma 2 5 5 2 5" xfId="31616" xr:uid="{C9BEE239-B4A6-4BD3-8F92-33FF3EEA0CCF}"/>
    <cellStyle name="Comma 2 5 5 2 6" xfId="46495" xr:uid="{D53B252D-4C32-4039-80F0-16591FF933D4}"/>
    <cellStyle name="Comma 2 5 5 3" xfId="12790" xr:uid="{5B96DA5F-1422-4128-A2DC-0A0CEDDB5900}"/>
    <cellStyle name="Comma 2 5 5 3 2" xfId="26480" xr:uid="{7E8E33C6-363B-46DA-B9A2-43CE651DBE27}"/>
    <cellStyle name="Comma 2 5 5 3 2 2" xfId="40172" xr:uid="{9D0AFEDF-B51B-4AC7-A79C-5E54ABF3F9C5}"/>
    <cellStyle name="Comma 2 5 5 3 2 3" xfId="55051" xr:uid="{E2B2899D-8164-45D0-8431-318E05F6876C}"/>
    <cellStyle name="Comma 2 5 5 3 3" xfId="19636" xr:uid="{1938E4EC-5772-4C88-992C-84BA34E9B2AD}"/>
    <cellStyle name="Comma 2 5 5 3 4" xfId="33326" xr:uid="{52BA3EF6-C795-445E-9B26-F77C443FCB54}"/>
    <cellStyle name="Comma 2 5 5 3 5" xfId="48205" xr:uid="{05FA2806-4F2A-4DE5-B110-6DA962F76622}"/>
    <cellStyle name="Comma 2 5 5 4" xfId="23058" xr:uid="{EEDCD225-8289-42DF-A9D0-6F1D86415EAC}"/>
    <cellStyle name="Comma 2 5 5 4 2" xfId="36750" xr:uid="{ECB5058A-A054-4D4E-A057-9CD10C3FD059}"/>
    <cellStyle name="Comma 2 5 5 4 3" xfId="51629" xr:uid="{6BE7D7C7-4227-43BC-92BA-EB45A0004A7C}"/>
    <cellStyle name="Comma 2 5 5 5" xfId="16214" xr:uid="{48DB4FDD-01FD-42D6-AD16-B63F4B512F2F}"/>
    <cellStyle name="Comma 2 5 5 6" xfId="29904" xr:uid="{1CE4967C-903E-46EB-BA70-1D0DA061D431}"/>
    <cellStyle name="Comma 2 5 5 7" xfId="44783" xr:uid="{5736A781-78EB-4DED-B6FB-6EF627CB62DB}"/>
    <cellStyle name="Comma 2 5 6" xfId="9368" xr:uid="{4FADF5C7-6971-4F70-9A95-522AF0D299ED}"/>
    <cellStyle name="Comma 2 5 6 2" xfId="11081" xr:uid="{2F8BB571-D8F3-4AA6-98EC-3EDB819D5A83}"/>
    <cellStyle name="Comma 2 5 6 2 2" xfId="14503" xr:uid="{39B55960-516F-44CD-ADEE-7366840BE20F}"/>
    <cellStyle name="Comma 2 5 6 2 2 2" xfId="28193" xr:uid="{862914AE-144B-42A9-B784-D09C30AEAB0B}"/>
    <cellStyle name="Comma 2 5 6 2 2 2 2" xfId="41885" xr:uid="{3ACB61A7-FAC2-4905-84AE-6B05D75A444B}"/>
    <cellStyle name="Comma 2 5 6 2 2 2 3" xfId="56764" xr:uid="{3847D1E9-9327-4F31-8424-0FEAA9293ACD}"/>
    <cellStyle name="Comma 2 5 6 2 2 3" xfId="21349" xr:uid="{5CC71698-EC47-4E18-A7EA-48A64E3A9083}"/>
    <cellStyle name="Comma 2 5 6 2 2 4" xfId="35039" xr:uid="{B3BD4136-69B8-4A6B-899A-3546FDDA55E4}"/>
    <cellStyle name="Comma 2 5 6 2 2 5" xfId="49918" xr:uid="{F4008608-4A0D-4062-A34A-D8A8A224EBF4}"/>
    <cellStyle name="Comma 2 5 6 2 3" xfId="24771" xr:uid="{99AF30C9-AB98-4E28-8EB3-AA24FED8DE26}"/>
    <cellStyle name="Comma 2 5 6 2 3 2" xfId="38463" xr:uid="{E4C1899E-9221-4915-BAC2-0EB541571702}"/>
    <cellStyle name="Comma 2 5 6 2 3 3" xfId="53342" xr:uid="{0D2B2F3C-0D90-4275-B783-EAA193809283}"/>
    <cellStyle name="Comma 2 5 6 2 4" xfId="17927" xr:uid="{822194C6-DBB6-4BEE-A6A9-37A0A53D48AF}"/>
    <cellStyle name="Comma 2 5 6 2 5" xfId="31617" xr:uid="{EB38055F-B456-4F29-83D6-1A69ABBE88FA}"/>
    <cellStyle name="Comma 2 5 6 2 6" xfId="46496" xr:uid="{36602AC3-DD3C-4B5F-9257-7367FF7799F7}"/>
    <cellStyle name="Comma 2 5 6 3" xfId="12791" xr:uid="{470B1BAA-9149-4E06-80EC-A5CB1F36949F}"/>
    <cellStyle name="Comma 2 5 6 3 2" xfId="26481" xr:uid="{470E630C-1258-4628-8915-120624B060F3}"/>
    <cellStyle name="Comma 2 5 6 3 2 2" xfId="40173" xr:uid="{7B6A91AD-9E2E-4869-83A9-2397281E8D9B}"/>
    <cellStyle name="Comma 2 5 6 3 2 3" xfId="55052" xr:uid="{0B3C543E-74B3-4189-A0F7-2311FA69A756}"/>
    <cellStyle name="Comma 2 5 6 3 3" xfId="19637" xr:uid="{3E22587A-C66C-4784-B784-9EEB46214143}"/>
    <cellStyle name="Comma 2 5 6 3 4" xfId="33327" xr:uid="{8D0B8513-15D9-4C9F-BED3-8E9F4229249C}"/>
    <cellStyle name="Comma 2 5 6 3 5" xfId="48206" xr:uid="{8E79826A-997F-4EC4-A136-46088CC628CB}"/>
    <cellStyle name="Comma 2 5 6 4" xfId="23059" xr:uid="{F21F22F8-7857-4738-8BFF-4AE1C72609E1}"/>
    <cellStyle name="Comma 2 5 6 4 2" xfId="36751" xr:uid="{96E9201A-34CF-4B24-A5BD-C8A6560FF4E1}"/>
    <cellStyle name="Comma 2 5 6 4 3" xfId="51630" xr:uid="{A04BE5DD-7FD4-4E97-9914-3A46F82F9D99}"/>
    <cellStyle name="Comma 2 5 6 5" xfId="16215" xr:uid="{8C48C428-1606-4D65-B930-F28FE6CBBB58}"/>
    <cellStyle name="Comma 2 5 6 6" xfId="29905" xr:uid="{BB24960C-C535-400A-A323-C535A51EFD21}"/>
    <cellStyle name="Comma 2 5 6 7" xfId="44784" xr:uid="{B88EA7CD-7EB5-4CCA-AA6F-D826C861D87B}"/>
    <cellStyle name="Comma 2 5 7" xfId="11067" xr:uid="{0E860A8C-7D01-4BB2-A360-46617AE9C8FA}"/>
    <cellStyle name="Comma 2 5 7 2" xfId="14489" xr:uid="{BCCF1A52-F5CC-4E0D-898C-EEDE6A445FDF}"/>
    <cellStyle name="Comma 2 5 7 2 2" xfId="28179" xr:uid="{AE08CB07-FC79-416A-A61F-E2427F9D625E}"/>
    <cellStyle name="Comma 2 5 7 2 2 2" xfId="41871" xr:uid="{6814FCB6-0275-4A01-8839-BAA9ADB2FFDC}"/>
    <cellStyle name="Comma 2 5 7 2 2 3" xfId="56750" xr:uid="{44D7A0F5-C115-4E6C-B39D-E0735BDAEC03}"/>
    <cellStyle name="Comma 2 5 7 2 3" xfId="21335" xr:uid="{C88834DA-41FC-450F-87FC-02F460118639}"/>
    <cellStyle name="Comma 2 5 7 2 4" xfId="35025" xr:uid="{EDB79292-FFD5-4FE2-924B-220DCA6CB3DE}"/>
    <cellStyle name="Comma 2 5 7 2 5" xfId="49904" xr:uid="{8E9B4A1C-6BD0-4C9B-85A2-1D830860D0B8}"/>
    <cellStyle name="Comma 2 5 7 3" xfId="24757" xr:uid="{66210CAC-F536-4C57-9DBB-32A69A66FD6B}"/>
    <cellStyle name="Comma 2 5 7 3 2" xfId="38449" xr:uid="{499BA054-4C4B-4EC8-A823-93B923FC730D}"/>
    <cellStyle name="Comma 2 5 7 3 3" xfId="53328" xr:uid="{ACB34759-D11C-487E-88E1-C363984D9DF5}"/>
    <cellStyle name="Comma 2 5 7 4" xfId="17913" xr:uid="{CD8B6406-355F-4519-8C5A-C8DA0E03543D}"/>
    <cellStyle name="Comma 2 5 7 5" xfId="31603" xr:uid="{80DD9DE8-7F31-4684-8C50-E1E2A9D3A3B1}"/>
    <cellStyle name="Comma 2 5 7 6" xfId="46482" xr:uid="{3E82BD29-3E3D-4F27-BF5A-4309A87BB695}"/>
    <cellStyle name="Comma 2 5 8" xfId="12777" xr:uid="{9461EC00-7360-4387-9E14-2607946BF4BD}"/>
    <cellStyle name="Comma 2 5 8 2" xfId="26467" xr:uid="{C4977181-A2E4-4A51-9DEB-3453492D39DC}"/>
    <cellStyle name="Comma 2 5 8 2 2" xfId="40159" xr:uid="{A60F8545-9C2F-4DB5-8A13-B3E71A4CF5F8}"/>
    <cellStyle name="Comma 2 5 8 2 3" xfId="55038" xr:uid="{D4D96443-87C3-4217-A955-F6E87879CC3B}"/>
    <cellStyle name="Comma 2 5 8 3" xfId="19623" xr:uid="{A3552102-7F18-4E05-89ED-1A185D8B6DCC}"/>
    <cellStyle name="Comma 2 5 8 4" xfId="33313" xr:uid="{E336FFA6-2B23-4FA7-84A0-9AE57273FBF0}"/>
    <cellStyle name="Comma 2 5 8 5" xfId="48192" xr:uid="{7DBFAF15-3E49-43DD-BA92-48F400D508F0}"/>
    <cellStyle name="Comma 2 5 9" xfId="23045" xr:uid="{598F6698-E154-4FBD-93E7-5A48A21A4822}"/>
    <cellStyle name="Comma 2 5 9 2" xfId="36737" xr:uid="{A19B61A6-55C2-4BBF-9405-ADE5012FD335}"/>
    <cellStyle name="Comma 2 5 9 3" xfId="51616" xr:uid="{5605B8D7-F676-49E2-976B-EF294F996693}"/>
    <cellStyle name="Comma 2 6" xfId="6131" xr:uid="{0AAC93AB-0650-4E3F-ACDB-D94CFAA94F1E}"/>
    <cellStyle name="Comma 2 6 10" xfId="44785" xr:uid="{7F36A88B-6FE1-4D78-A6B9-2F680BA83103}"/>
    <cellStyle name="Comma 2 6 11" xfId="9369" xr:uid="{7243A3EB-B194-4E18-A4C7-F8CD9764D87C}"/>
    <cellStyle name="Comma 2 6 2" xfId="6151" xr:uid="{F2141730-9988-4E31-A0E4-02F00EAC22E8}"/>
    <cellStyle name="Comma 2 6 2 2" xfId="9371" xr:uid="{852083DD-8C3C-4A45-AE36-E82ACC8BD669}"/>
    <cellStyle name="Comma 2 6 2 2 2" xfId="11084" xr:uid="{2E5F463D-A1BF-441F-B05A-AD74294D85B2}"/>
    <cellStyle name="Comma 2 6 2 2 2 2" xfId="14506" xr:uid="{7F33A48A-7D56-45AA-9B5F-7A443FE9C97E}"/>
    <cellStyle name="Comma 2 6 2 2 2 2 2" xfId="28196" xr:uid="{58CB3B65-DAC1-4BD5-AA31-122ADBBBED25}"/>
    <cellStyle name="Comma 2 6 2 2 2 2 2 2" xfId="41888" xr:uid="{A53BB038-2558-4E53-B893-052F9A5D5389}"/>
    <cellStyle name="Comma 2 6 2 2 2 2 2 3" xfId="56767" xr:uid="{E2BB0EBA-9352-4915-8C5B-9F9D667FF420}"/>
    <cellStyle name="Comma 2 6 2 2 2 2 3" xfId="21352" xr:uid="{1887F463-64B1-40FC-B3D2-453CF1233124}"/>
    <cellStyle name="Comma 2 6 2 2 2 2 4" xfId="35042" xr:uid="{B0B8E7A0-A4F4-4AC4-949B-D5FB921684A7}"/>
    <cellStyle name="Comma 2 6 2 2 2 2 5" xfId="49921" xr:uid="{9235EAB0-D650-44A1-BDCE-30784E945E3E}"/>
    <cellStyle name="Comma 2 6 2 2 2 3" xfId="24774" xr:uid="{25E17079-454E-4D8C-89A9-416739A4C603}"/>
    <cellStyle name="Comma 2 6 2 2 2 3 2" xfId="38466" xr:uid="{8E53174C-6274-4C17-8B12-3555156A5B77}"/>
    <cellStyle name="Comma 2 6 2 2 2 3 3" xfId="53345" xr:uid="{1A4697BB-EA87-4B75-A374-E0D9A8258200}"/>
    <cellStyle name="Comma 2 6 2 2 2 4" xfId="17930" xr:uid="{04BF91EE-DE8F-4875-8609-FA3346E06567}"/>
    <cellStyle name="Comma 2 6 2 2 2 5" xfId="31620" xr:uid="{135BEBC6-F084-4E34-9A4C-2867BBDF923D}"/>
    <cellStyle name="Comma 2 6 2 2 2 6" xfId="46499" xr:uid="{6D254598-8973-4B2C-94AC-16794CB9234A}"/>
    <cellStyle name="Comma 2 6 2 2 3" xfId="12794" xr:uid="{30E2CDD1-7A67-4825-8511-5E8B8B40992B}"/>
    <cellStyle name="Comma 2 6 2 2 3 2" xfId="26484" xr:uid="{18CBAE60-6928-4C44-8410-54915C69F153}"/>
    <cellStyle name="Comma 2 6 2 2 3 2 2" xfId="40176" xr:uid="{6AB185FE-3C6F-4A68-8004-BC3E703EB51C}"/>
    <cellStyle name="Comma 2 6 2 2 3 2 3" xfId="55055" xr:uid="{655F1033-E2DA-4D20-B1A7-C2BD6661174F}"/>
    <cellStyle name="Comma 2 6 2 2 3 3" xfId="19640" xr:uid="{C6E40B9C-3E8A-4834-8937-A334CCF3A2F6}"/>
    <cellStyle name="Comma 2 6 2 2 3 4" xfId="33330" xr:uid="{A7A15531-1928-4234-88EE-1289E8E419EA}"/>
    <cellStyle name="Comma 2 6 2 2 3 5" xfId="48209" xr:uid="{2F55801D-03CF-4CD2-BF37-C65BF724022C}"/>
    <cellStyle name="Comma 2 6 2 2 4" xfId="23062" xr:uid="{DF41B0CF-0F79-41D9-BC26-A4CEB3671D99}"/>
    <cellStyle name="Comma 2 6 2 2 4 2" xfId="36754" xr:uid="{6CB99D3F-5CBE-4521-8010-627ABCC1759C}"/>
    <cellStyle name="Comma 2 6 2 2 4 3" xfId="51633" xr:uid="{69E2C943-A77A-4C03-9753-02DD8CE46EE5}"/>
    <cellStyle name="Comma 2 6 2 2 5" xfId="16218" xr:uid="{67062420-BB37-4AB1-9C91-32DCCA5691BE}"/>
    <cellStyle name="Comma 2 6 2 2 6" xfId="29908" xr:uid="{29F16D14-20C9-41E4-A26B-7D5496F5D503}"/>
    <cellStyle name="Comma 2 6 2 2 7" xfId="44787" xr:uid="{5AF53F0C-B9F5-4938-AC61-FC923EF3C705}"/>
    <cellStyle name="Comma 2 6 2 3" xfId="11083" xr:uid="{C3630485-A95F-4714-B4DF-7C7B3C7CBCCE}"/>
    <cellStyle name="Comma 2 6 2 3 2" xfId="14505" xr:uid="{C653C5B9-0EF7-4D18-9632-7D8302D1EC52}"/>
    <cellStyle name="Comma 2 6 2 3 2 2" xfId="28195" xr:uid="{1FA83164-D65B-4E63-A331-02A51DFA472F}"/>
    <cellStyle name="Comma 2 6 2 3 2 2 2" xfId="41887" xr:uid="{A73BEF66-B126-4B87-B3FD-A21E90173831}"/>
    <cellStyle name="Comma 2 6 2 3 2 2 3" xfId="56766" xr:uid="{4878CD79-1A92-4BF6-BC7D-465DFE28AB36}"/>
    <cellStyle name="Comma 2 6 2 3 2 3" xfId="21351" xr:uid="{EA2FD88A-6C75-4476-8F5D-9815DF0418DC}"/>
    <cellStyle name="Comma 2 6 2 3 2 4" xfId="35041" xr:uid="{412CC698-6612-4585-9DCE-DC065EA6A85F}"/>
    <cellStyle name="Comma 2 6 2 3 2 5" xfId="49920" xr:uid="{91418622-B959-442E-9375-B08CFDB1587C}"/>
    <cellStyle name="Comma 2 6 2 3 3" xfId="24773" xr:uid="{1F4A9AAB-0278-4B43-BE95-C0A04B980A5A}"/>
    <cellStyle name="Comma 2 6 2 3 3 2" xfId="38465" xr:uid="{1DC44800-5C2B-497B-A52D-080D924FA032}"/>
    <cellStyle name="Comma 2 6 2 3 3 3" xfId="53344" xr:uid="{C396DA48-BC4D-4376-B02F-34A80177B478}"/>
    <cellStyle name="Comma 2 6 2 3 4" xfId="17929" xr:uid="{8AC4BEB1-74A9-4699-8059-C3E8C83B46D2}"/>
    <cellStyle name="Comma 2 6 2 3 5" xfId="31619" xr:uid="{0F225CAA-564E-4349-B0F6-7EAB7562696F}"/>
    <cellStyle name="Comma 2 6 2 3 6" xfId="46498" xr:uid="{1BFAF7CF-C471-45CE-B4B3-4752D03370BE}"/>
    <cellStyle name="Comma 2 6 2 4" xfId="12793" xr:uid="{A9776E41-1FAC-4F13-9804-7D1B47D9F155}"/>
    <cellStyle name="Comma 2 6 2 4 2" xfId="26483" xr:uid="{35CC311D-925C-48AF-8170-5F1AD3BA6F8B}"/>
    <cellStyle name="Comma 2 6 2 4 2 2" xfId="40175" xr:uid="{6CB714AA-D8EF-4FCB-A12C-9338D0CE0202}"/>
    <cellStyle name="Comma 2 6 2 4 2 3" xfId="55054" xr:uid="{C6E14BC3-796E-481D-AD82-5AAFDF84E8E8}"/>
    <cellStyle name="Comma 2 6 2 4 3" xfId="19639" xr:uid="{B6373696-4EEF-4935-A92A-8EC29D0149E0}"/>
    <cellStyle name="Comma 2 6 2 4 4" xfId="33329" xr:uid="{FAD5058F-239A-4DF9-8810-F988FEB06F74}"/>
    <cellStyle name="Comma 2 6 2 4 5" xfId="48208" xr:uid="{EF6DCC38-140E-4473-A71D-B6658D570815}"/>
    <cellStyle name="Comma 2 6 2 5" xfId="23061" xr:uid="{1F783088-E6F2-460C-8DC8-E24F566ABBA2}"/>
    <cellStyle name="Comma 2 6 2 5 2" xfId="36753" xr:uid="{8DA945E4-B6F6-422B-A5D6-2A41CEE8A650}"/>
    <cellStyle name="Comma 2 6 2 5 3" xfId="51632" xr:uid="{BD75DA84-BB17-49FC-81F1-2386C80A57A3}"/>
    <cellStyle name="Comma 2 6 2 6" xfId="16217" xr:uid="{D54389CD-7C14-4B15-B032-8C7200349CC8}"/>
    <cellStyle name="Comma 2 6 2 7" xfId="29907" xr:uid="{AA8ADFCF-4E75-4F91-A8E9-DE81D4125C9D}"/>
    <cellStyle name="Comma 2 6 2 8" xfId="44786" xr:uid="{AF2AA1CC-4D66-4D1B-89E3-81523485C17C}"/>
    <cellStyle name="Comma 2 6 2 9" xfId="9370" xr:uid="{1B8F1361-F140-47C2-9A99-713A98A19AAD}"/>
    <cellStyle name="Comma 2 6 3" xfId="7267" xr:uid="{687FE935-3BB0-4643-8865-371C51FAE334}"/>
    <cellStyle name="Comma 2 6 3 2" xfId="11085" xr:uid="{0E7B1C68-BDA3-4D4F-9B0F-01DBFEC433A2}"/>
    <cellStyle name="Comma 2 6 3 2 2" xfId="14507" xr:uid="{9E7D8DC0-FA63-4D09-A289-B900B3C78978}"/>
    <cellStyle name="Comma 2 6 3 2 2 2" xfId="28197" xr:uid="{3B7B88F9-BA26-44AD-8D23-2E7EBC9AE4F9}"/>
    <cellStyle name="Comma 2 6 3 2 2 2 2" xfId="41889" xr:uid="{895D4963-DE15-4CC5-AA0C-F6ABA2332F87}"/>
    <cellStyle name="Comma 2 6 3 2 2 2 3" xfId="56768" xr:uid="{90A91D06-2CE5-4EE5-9E98-371F3E2E8C8A}"/>
    <cellStyle name="Comma 2 6 3 2 2 3" xfId="21353" xr:uid="{79FA78A1-C700-425E-8DEB-12709D643192}"/>
    <cellStyle name="Comma 2 6 3 2 2 4" xfId="35043" xr:uid="{6096EED8-7FB9-4A91-B9B8-B148CC93F216}"/>
    <cellStyle name="Comma 2 6 3 2 2 5" xfId="49922" xr:uid="{E12BC002-B0B9-4C36-BC2F-78E68C31B3D0}"/>
    <cellStyle name="Comma 2 6 3 2 3" xfId="24775" xr:uid="{21E75EDA-67D0-4D53-B81E-D2BA3B38DA19}"/>
    <cellStyle name="Comma 2 6 3 2 3 2" xfId="38467" xr:uid="{B7326604-7AF3-4986-9109-594E4CF2A947}"/>
    <cellStyle name="Comma 2 6 3 2 3 3" xfId="53346" xr:uid="{68093614-29E6-49C8-B62C-0C92FA8D6E0A}"/>
    <cellStyle name="Comma 2 6 3 2 4" xfId="17931" xr:uid="{4D61533C-21DE-4E52-B617-40EC0D648E3C}"/>
    <cellStyle name="Comma 2 6 3 2 5" xfId="31621" xr:uid="{0F267060-F9FE-4973-B826-E07A0D1820A4}"/>
    <cellStyle name="Comma 2 6 3 2 6" xfId="46500" xr:uid="{62B324B9-041D-4E06-B1FE-4DDCBE9A86E7}"/>
    <cellStyle name="Comma 2 6 3 3" xfId="12795" xr:uid="{D49A6172-3E8F-44AA-BD83-542A879722C6}"/>
    <cellStyle name="Comma 2 6 3 3 2" xfId="26485" xr:uid="{99D1C6AC-EA75-4E11-9F2B-8334A9CDE175}"/>
    <cellStyle name="Comma 2 6 3 3 2 2" xfId="40177" xr:uid="{2A64FF09-410B-436B-A831-F3B15434E97E}"/>
    <cellStyle name="Comma 2 6 3 3 2 3" xfId="55056" xr:uid="{A21A4697-3E1A-4D5F-A075-CB04028E7410}"/>
    <cellStyle name="Comma 2 6 3 3 3" xfId="19641" xr:uid="{AE6CA0CC-49A2-410A-AF11-A560B6ACBA92}"/>
    <cellStyle name="Comma 2 6 3 3 4" xfId="33331" xr:uid="{B87F7365-D944-4EBD-ADA4-6E98D9CCB36D}"/>
    <cellStyle name="Comma 2 6 3 3 5" xfId="48210" xr:uid="{E689E0C9-BE87-4DFB-BCBB-154AB19117EC}"/>
    <cellStyle name="Comma 2 6 3 4" xfId="23063" xr:uid="{A571336B-3163-4963-96F1-BFABCF35F90D}"/>
    <cellStyle name="Comma 2 6 3 4 2" xfId="36755" xr:uid="{CEDF3A02-D78D-45F5-BA70-BB48286D75A4}"/>
    <cellStyle name="Comma 2 6 3 4 3" xfId="51634" xr:uid="{BBB43FDF-52FC-4034-80FA-2C3DA4170A1F}"/>
    <cellStyle name="Comma 2 6 3 5" xfId="16219" xr:uid="{7B820DFD-0D82-46F8-BDDF-738E5FE25058}"/>
    <cellStyle name="Comma 2 6 3 6" xfId="29909" xr:uid="{D2251370-2FBE-481C-B428-5CF91AB3DE74}"/>
    <cellStyle name="Comma 2 6 3 7" xfId="44788" xr:uid="{39BD0D87-938A-4A73-AFAC-8FFC888F0EA4}"/>
    <cellStyle name="Comma 2 6 3 8" xfId="9372" xr:uid="{FF86D311-4E39-47AE-A643-9DD7D7B038BA}"/>
    <cellStyle name="Comma 2 6 4" xfId="9373" xr:uid="{82C268EF-AE49-429B-AD60-F22820BB8A46}"/>
    <cellStyle name="Comma 2 6 4 2" xfId="11086" xr:uid="{2B452B04-6C9D-4DBA-9336-0C173011D273}"/>
    <cellStyle name="Comma 2 6 4 2 2" xfId="14508" xr:uid="{E54621A7-992D-4ACA-99EA-0F6AE7F48F68}"/>
    <cellStyle name="Comma 2 6 4 2 2 2" xfId="28198" xr:uid="{8DBB2C5A-6FBA-4035-A144-845F371BE196}"/>
    <cellStyle name="Comma 2 6 4 2 2 2 2" xfId="41890" xr:uid="{17359065-68A4-4D74-80A4-864DE3E7F084}"/>
    <cellStyle name="Comma 2 6 4 2 2 2 3" xfId="56769" xr:uid="{193B48D2-DF9A-428E-A85F-4EDDFFB27087}"/>
    <cellStyle name="Comma 2 6 4 2 2 3" xfId="21354" xr:uid="{01657DE5-0443-445C-8672-977B5CABDAED}"/>
    <cellStyle name="Comma 2 6 4 2 2 4" xfId="35044" xr:uid="{C01A54EE-BD8A-47FC-852A-7280BA1F76CE}"/>
    <cellStyle name="Comma 2 6 4 2 2 5" xfId="49923" xr:uid="{D9BBFE78-D16E-4F1C-B8EF-B02678A661FE}"/>
    <cellStyle name="Comma 2 6 4 2 3" xfId="24776" xr:uid="{DD65DC97-0D5D-43CF-9BFE-19CB72EDE070}"/>
    <cellStyle name="Comma 2 6 4 2 3 2" xfId="38468" xr:uid="{9EE0C82F-F1D8-47B6-BD16-3AE8B29678D9}"/>
    <cellStyle name="Comma 2 6 4 2 3 3" xfId="53347" xr:uid="{C272CE20-209C-4C71-A151-E0446E12082F}"/>
    <cellStyle name="Comma 2 6 4 2 4" xfId="17932" xr:uid="{523AA21A-1C6B-4C5B-BF68-5F0362E64C6C}"/>
    <cellStyle name="Comma 2 6 4 2 5" xfId="31622" xr:uid="{18517BF6-91AA-41A2-833D-28AA08C77750}"/>
    <cellStyle name="Comma 2 6 4 2 6" xfId="46501" xr:uid="{1AE67180-BD88-4B25-82A7-87C0F9EE5E59}"/>
    <cellStyle name="Comma 2 6 4 3" xfId="12796" xr:uid="{247A5B18-AF65-45B7-8835-25B31D375EF0}"/>
    <cellStyle name="Comma 2 6 4 3 2" xfId="26486" xr:uid="{E1C80970-B8F5-43FF-9D46-F686742A965E}"/>
    <cellStyle name="Comma 2 6 4 3 2 2" xfId="40178" xr:uid="{07DD9B9F-CBF9-4357-95EB-5191D4E556AE}"/>
    <cellStyle name="Comma 2 6 4 3 2 3" xfId="55057" xr:uid="{E35AD5CD-59AD-4524-BF47-EE8B909DDFD5}"/>
    <cellStyle name="Comma 2 6 4 3 3" xfId="19642" xr:uid="{C66DDD24-15F6-4CA4-86B0-8FF4E409E2E1}"/>
    <cellStyle name="Comma 2 6 4 3 4" xfId="33332" xr:uid="{068E388C-986A-4E45-9E9E-5B5A6803F3F0}"/>
    <cellStyle name="Comma 2 6 4 3 5" xfId="48211" xr:uid="{D08BD89F-7349-4043-8E0B-80753C113DAB}"/>
    <cellStyle name="Comma 2 6 4 4" xfId="23064" xr:uid="{1144EC3B-80B1-42AF-A377-88AC2B5A939D}"/>
    <cellStyle name="Comma 2 6 4 4 2" xfId="36756" xr:uid="{03D5530D-3F1A-4682-978F-1EF8008D1F07}"/>
    <cellStyle name="Comma 2 6 4 4 3" xfId="51635" xr:uid="{8908C554-9A6C-4AE4-AE30-3C6629D8EBEC}"/>
    <cellStyle name="Comma 2 6 4 5" xfId="16220" xr:uid="{7B1518E2-0C06-42A8-8B71-C73FA25EFDF3}"/>
    <cellStyle name="Comma 2 6 4 6" xfId="29910" xr:uid="{DE2F8821-B50B-4C84-A616-B50AD0A149DC}"/>
    <cellStyle name="Comma 2 6 4 7" xfId="44789" xr:uid="{92B07058-4550-41D6-B076-A90187019CCE}"/>
    <cellStyle name="Comma 2 6 5" xfId="11082" xr:uid="{BAED3D09-D7DC-4AE2-B0D0-75050B668B6A}"/>
    <cellStyle name="Comma 2 6 5 2" xfId="14504" xr:uid="{4174DCF5-007A-48F8-A0EB-14216B4681F2}"/>
    <cellStyle name="Comma 2 6 5 2 2" xfId="28194" xr:uid="{6CFFBFFE-6D40-4474-A262-830AD4FFF810}"/>
    <cellStyle name="Comma 2 6 5 2 2 2" xfId="41886" xr:uid="{0F6C8D55-5CB2-415E-92FB-70E90C089560}"/>
    <cellStyle name="Comma 2 6 5 2 2 3" xfId="56765" xr:uid="{E541F1F8-530A-4D16-A619-C2ADE1487BBF}"/>
    <cellStyle name="Comma 2 6 5 2 3" xfId="21350" xr:uid="{F904E522-AA14-40DB-9166-AAD99A75BD07}"/>
    <cellStyle name="Comma 2 6 5 2 4" xfId="35040" xr:uid="{A2CAAF46-0D04-43BD-8358-26324E7A0BF7}"/>
    <cellStyle name="Comma 2 6 5 2 5" xfId="49919" xr:uid="{EE50A01B-2498-4E15-A9FD-1486AF0B78DC}"/>
    <cellStyle name="Comma 2 6 5 3" xfId="24772" xr:uid="{F22AD604-C6C5-406F-BC98-7B2F5F7C9C72}"/>
    <cellStyle name="Comma 2 6 5 3 2" xfId="38464" xr:uid="{23F80EA9-FE39-4F9F-841B-ED69403DA8D8}"/>
    <cellStyle name="Comma 2 6 5 3 3" xfId="53343" xr:uid="{EB088EE7-BEAA-41E9-BFB4-7DE589589E89}"/>
    <cellStyle name="Comma 2 6 5 4" xfId="17928" xr:uid="{4E49E1D0-6F25-4FEC-890B-77275CD016F2}"/>
    <cellStyle name="Comma 2 6 5 5" xfId="31618" xr:uid="{0E299759-BDF0-44C5-85F0-30BFADC69139}"/>
    <cellStyle name="Comma 2 6 5 6" xfId="46497" xr:uid="{51111C0B-2B99-46E9-8609-0EB17DBF6690}"/>
    <cellStyle name="Comma 2 6 6" xfId="12792" xr:uid="{0038BD73-33B9-4805-B307-5BF894D1A9EB}"/>
    <cellStyle name="Comma 2 6 6 2" xfId="26482" xr:uid="{9355FE26-AA2E-464E-8286-86420E798B40}"/>
    <cellStyle name="Comma 2 6 6 2 2" xfId="40174" xr:uid="{71C906AC-27B8-4309-B13A-B809C4DA5441}"/>
    <cellStyle name="Comma 2 6 6 2 3" xfId="55053" xr:uid="{393F7600-A8EB-4C3D-A435-44F2D01D87EA}"/>
    <cellStyle name="Comma 2 6 6 3" xfId="19638" xr:uid="{CB091B6B-DDD2-4D36-805F-8543C0D9961C}"/>
    <cellStyle name="Comma 2 6 6 4" xfId="33328" xr:uid="{3FA1458C-8C2E-4454-8FAD-79B74B84337D}"/>
    <cellStyle name="Comma 2 6 6 5" xfId="48207" xr:uid="{2EEF8FC6-3A26-49E4-9E5F-46AF69576E67}"/>
    <cellStyle name="Comma 2 6 7" xfId="23060" xr:uid="{BC6338DE-324D-4B82-83B6-10318A9DE8C2}"/>
    <cellStyle name="Comma 2 6 7 2" xfId="36752" xr:uid="{594F763E-426B-4351-A6B9-E854F1E629A0}"/>
    <cellStyle name="Comma 2 6 7 3" xfId="51631" xr:uid="{2DA1F3D8-DF55-4E76-BC2E-D58ABEF9FF5A}"/>
    <cellStyle name="Comma 2 6 8" xfId="16216" xr:uid="{68D5BE97-CECB-4AFD-8081-8F958FCBD57E}"/>
    <cellStyle name="Comma 2 6 9" xfId="29906" xr:uid="{EEA505A3-9079-4D72-A30F-81B1F07FF167}"/>
    <cellStyle name="Comma 2 7" xfId="7151" xr:uid="{186CD4A9-D592-478A-8D30-7247EF115584}"/>
    <cellStyle name="Comma 2 7 10" xfId="44790" xr:uid="{F97AFEBF-017B-458C-B4D2-8BDA6CB53ADB}"/>
    <cellStyle name="Comma 2 7 11" xfId="9374" xr:uid="{AF9FE830-9959-44B7-84AB-5065A6D92930}"/>
    <cellStyle name="Comma 2 7 2" xfId="6116" xr:uid="{26064A93-8B2A-4502-B909-7A6FA4AE9DD6}"/>
    <cellStyle name="Comma 2 7 2 2" xfId="9376" xr:uid="{287DD20F-B02C-4229-852B-F8FB0641B139}"/>
    <cellStyle name="Comma 2 7 2 2 2" xfId="11089" xr:uid="{CA8540EA-42CE-4714-997C-EB0B1F602CA8}"/>
    <cellStyle name="Comma 2 7 2 2 2 2" xfId="14511" xr:uid="{17785297-9D43-4BA4-9CFA-E57A94FE05E9}"/>
    <cellStyle name="Comma 2 7 2 2 2 2 2" xfId="28201" xr:uid="{9C9A5519-E6DB-4BD2-A5E7-CF212FE011CA}"/>
    <cellStyle name="Comma 2 7 2 2 2 2 2 2" xfId="41893" xr:uid="{7972408E-177E-4551-A54B-EF3656C5DB90}"/>
    <cellStyle name="Comma 2 7 2 2 2 2 2 3" xfId="56772" xr:uid="{5E48087E-B8FB-4C8B-A93F-2F159BB8E819}"/>
    <cellStyle name="Comma 2 7 2 2 2 2 3" xfId="21357" xr:uid="{50BEDF2D-BD26-4E51-B8EC-BF433FB6104A}"/>
    <cellStyle name="Comma 2 7 2 2 2 2 4" xfId="35047" xr:uid="{1D8DDA5B-9A05-49D8-AFDE-46C8A531A09D}"/>
    <cellStyle name="Comma 2 7 2 2 2 2 5" xfId="49926" xr:uid="{9D1CCD09-5F0B-4C92-B89F-2368BAF8ED58}"/>
    <cellStyle name="Comma 2 7 2 2 2 3" xfId="24779" xr:uid="{30F3F2F9-51C6-46D6-9801-C41FDCF30979}"/>
    <cellStyle name="Comma 2 7 2 2 2 3 2" xfId="38471" xr:uid="{F33CD349-5667-4E10-9A03-4E3D5476E531}"/>
    <cellStyle name="Comma 2 7 2 2 2 3 3" xfId="53350" xr:uid="{41CCFE4E-FC04-4EC2-B832-F6F3EBDBA1F3}"/>
    <cellStyle name="Comma 2 7 2 2 2 4" xfId="17935" xr:uid="{A804D8ED-B4E1-42C8-91D0-A2ED2598DE34}"/>
    <cellStyle name="Comma 2 7 2 2 2 5" xfId="31625" xr:uid="{E60DF0A9-0254-4456-B546-5E1FD3476850}"/>
    <cellStyle name="Comma 2 7 2 2 2 6" xfId="46504" xr:uid="{E9F84D91-68EF-4190-870E-B5061AF4E8C9}"/>
    <cellStyle name="Comma 2 7 2 2 3" xfId="12799" xr:uid="{83340B5C-6936-4116-A19A-6A6339F01D0E}"/>
    <cellStyle name="Comma 2 7 2 2 3 2" xfId="26489" xr:uid="{390FB3A3-C68C-4338-BDE7-EDCC60A58D8F}"/>
    <cellStyle name="Comma 2 7 2 2 3 2 2" xfId="40181" xr:uid="{521AF365-A532-4EC9-BFC7-753B7CA84FA9}"/>
    <cellStyle name="Comma 2 7 2 2 3 2 3" xfId="55060" xr:uid="{14528D77-9B8B-43AC-87C9-C44D46A96B03}"/>
    <cellStyle name="Comma 2 7 2 2 3 3" xfId="19645" xr:uid="{1D683B60-5792-4FB0-955D-9385D809B582}"/>
    <cellStyle name="Comma 2 7 2 2 3 4" xfId="33335" xr:uid="{1AF369F1-7FE1-4CF6-A3C0-391AE809598A}"/>
    <cellStyle name="Comma 2 7 2 2 3 5" xfId="48214" xr:uid="{F2A106E1-E247-4A68-B934-99C4DA6A6107}"/>
    <cellStyle name="Comma 2 7 2 2 4" xfId="23067" xr:uid="{E20826E8-2C62-46C9-B899-4871B1430F77}"/>
    <cellStyle name="Comma 2 7 2 2 4 2" xfId="36759" xr:uid="{6730F91C-ACBF-4DEF-BB15-D128A877359F}"/>
    <cellStyle name="Comma 2 7 2 2 4 3" xfId="51638" xr:uid="{A7781E82-1930-4AAB-AF36-449AFB5E8E88}"/>
    <cellStyle name="Comma 2 7 2 2 5" xfId="16223" xr:uid="{E89FC63D-3342-47AF-966A-74ED5A347754}"/>
    <cellStyle name="Comma 2 7 2 2 6" xfId="29913" xr:uid="{B2D2D3C2-3939-4B0E-A732-951FF6A700AE}"/>
    <cellStyle name="Comma 2 7 2 2 7" xfId="44792" xr:uid="{E05E8FF1-DF85-4ACC-A7ED-B509A16DAAFF}"/>
    <cellStyle name="Comma 2 7 2 3" xfId="11088" xr:uid="{6C1EE46B-23A0-4118-B642-6C1EF4299C4A}"/>
    <cellStyle name="Comma 2 7 2 3 2" xfId="14510" xr:uid="{32CBE098-9F39-48D3-90B2-F03CCB03747E}"/>
    <cellStyle name="Comma 2 7 2 3 2 2" xfId="28200" xr:uid="{6546C84D-8FB7-44DA-B1D2-C5CF265AB8DB}"/>
    <cellStyle name="Comma 2 7 2 3 2 2 2" xfId="41892" xr:uid="{0D594EFC-8472-49F5-9927-E4A6D4E418BA}"/>
    <cellStyle name="Comma 2 7 2 3 2 2 3" xfId="56771" xr:uid="{EFE76C1A-01B8-4A30-A236-83B5CC0D2CBD}"/>
    <cellStyle name="Comma 2 7 2 3 2 3" xfId="21356" xr:uid="{34C1C3B2-4200-49F3-B900-F667D0044F3F}"/>
    <cellStyle name="Comma 2 7 2 3 2 4" xfId="35046" xr:uid="{5F2CD32C-AF67-456F-9A2D-E833016EA715}"/>
    <cellStyle name="Comma 2 7 2 3 2 5" xfId="49925" xr:uid="{AFC58304-4BFB-40EC-A2BA-5245E623842D}"/>
    <cellStyle name="Comma 2 7 2 3 3" xfId="24778" xr:uid="{3348F045-3BE3-4EA0-A0F1-85D36C8A8CF5}"/>
    <cellStyle name="Comma 2 7 2 3 3 2" xfId="38470" xr:uid="{C972CB40-5F67-41D5-81B3-5D56DB176C93}"/>
    <cellStyle name="Comma 2 7 2 3 3 3" xfId="53349" xr:uid="{CC9DFF06-F9C0-47B7-A1BA-A85511DB4F05}"/>
    <cellStyle name="Comma 2 7 2 3 4" xfId="17934" xr:uid="{44505A6C-4763-41C3-BB00-8BEA808AD8D4}"/>
    <cellStyle name="Comma 2 7 2 3 5" xfId="31624" xr:uid="{9C0A1A7C-3371-4388-8429-1B4E6BA5723E}"/>
    <cellStyle name="Comma 2 7 2 3 6" xfId="46503" xr:uid="{8D39545C-CE92-4076-BA27-2243FC1A5F23}"/>
    <cellStyle name="Comma 2 7 2 4" xfId="12798" xr:uid="{C09F16CE-632E-4ED4-81F1-D9A35AE17B20}"/>
    <cellStyle name="Comma 2 7 2 4 2" xfId="26488" xr:uid="{470C0717-29E6-4BF7-86BE-F55BBAF652DA}"/>
    <cellStyle name="Comma 2 7 2 4 2 2" xfId="40180" xr:uid="{06550420-79D0-4B66-AD30-78CB262CAE7E}"/>
    <cellStyle name="Comma 2 7 2 4 2 3" xfId="55059" xr:uid="{E81324CD-711A-4B6A-94B0-A450175E9036}"/>
    <cellStyle name="Comma 2 7 2 4 3" xfId="19644" xr:uid="{C879E942-C92B-49AD-B468-26B7E18C2E8B}"/>
    <cellStyle name="Comma 2 7 2 4 4" xfId="33334" xr:uid="{2B9CB29C-DB55-4523-8206-AABDED2800C7}"/>
    <cellStyle name="Comma 2 7 2 4 5" xfId="48213" xr:uid="{AF9486EB-D517-46FB-8CC0-2B258D8715B7}"/>
    <cellStyle name="Comma 2 7 2 5" xfId="23066" xr:uid="{0C601ABC-6703-41F5-80C4-D26A2051CCCB}"/>
    <cellStyle name="Comma 2 7 2 5 2" xfId="36758" xr:uid="{71203DEB-7F6B-4A00-B96B-CF5FEE9578F0}"/>
    <cellStyle name="Comma 2 7 2 5 3" xfId="51637" xr:uid="{41A72A7D-5B27-428B-BD95-435A1F035EE7}"/>
    <cellStyle name="Comma 2 7 2 6" xfId="16222" xr:uid="{E48B9E3F-4F40-488E-A8D0-FED33EF06FC6}"/>
    <cellStyle name="Comma 2 7 2 7" xfId="29912" xr:uid="{CE0D3EB4-DE4F-4962-8971-F36D13E0979C}"/>
    <cellStyle name="Comma 2 7 2 8" xfId="44791" xr:uid="{A1CF13F1-AE16-4D37-9A19-2E336E0142F7}"/>
    <cellStyle name="Comma 2 7 2 9" xfId="9375" xr:uid="{7FEA5D7C-9D93-4FEA-B31E-5C2582929CA7}"/>
    <cellStyle name="Comma 2 7 3" xfId="7231" xr:uid="{E0A2619A-48B5-4F8B-BEDD-E8122ADB5E4F}"/>
    <cellStyle name="Comma 2 7 3 2" xfId="11090" xr:uid="{875D6A52-74F1-42CA-8B29-2C6C45E6467D}"/>
    <cellStyle name="Comma 2 7 3 2 2" xfId="14512" xr:uid="{4C3902A2-DC0E-42ED-859A-A5808CED09B1}"/>
    <cellStyle name="Comma 2 7 3 2 2 2" xfId="28202" xr:uid="{92C9D863-F03C-448F-9862-2E71BA3ADF25}"/>
    <cellStyle name="Comma 2 7 3 2 2 2 2" xfId="41894" xr:uid="{34A9EFC9-7A80-44D2-A012-C30B6A092A2B}"/>
    <cellStyle name="Comma 2 7 3 2 2 2 3" xfId="56773" xr:uid="{D47A5D8E-5352-4255-99BA-FCBE2E932DB9}"/>
    <cellStyle name="Comma 2 7 3 2 2 3" xfId="21358" xr:uid="{814691EB-6E53-4BD9-96ED-3DD4CA1D7D6F}"/>
    <cellStyle name="Comma 2 7 3 2 2 4" xfId="35048" xr:uid="{40BAB60E-A9CF-4FDA-A5AE-DEEA8D1AF2FC}"/>
    <cellStyle name="Comma 2 7 3 2 2 5" xfId="49927" xr:uid="{C11E3FF4-3C11-455B-9672-1FDDC42E2892}"/>
    <cellStyle name="Comma 2 7 3 2 3" xfId="24780" xr:uid="{5D92171F-413D-453E-84EC-32AE74427BEF}"/>
    <cellStyle name="Comma 2 7 3 2 3 2" xfId="38472" xr:uid="{B03B29E2-997B-4766-8D32-C0D58A1A7D62}"/>
    <cellStyle name="Comma 2 7 3 2 3 3" xfId="53351" xr:uid="{E4D97712-BD4D-4217-9D0D-37D1B52FBC53}"/>
    <cellStyle name="Comma 2 7 3 2 4" xfId="17936" xr:uid="{03B5CC0A-69E1-45F1-851A-C1BE5D08A86A}"/>
    <cellStyle name="Comma 2 7 3 2 5" xfId="31626" xr:uid="{EF7C407D-CDD0-47AB-AC8A-AA87C812E8A0}"/>
    <cellStyle name="Comma 2 7 3 2 6" xfId="46505" xr:uid="{3391B105-0C40-491B-955C-AAA098D11395}"/>
    <cellStyle name="Comma 2 7 3 3" xfId="12800" xr:uid="{4F738774-2D21-4094-8975-C4C2F394EE93}"/>
    <cellStyle name="Comma 2 7 3 3 2" xfId="26490" xr:uid="{4F15CB38-13B3-4E31-8D45-31F2B1F3CD40}"/>
    <cellStyle name="Comma 2 7 3 3 2 2" xfId="40182" xr:uid="{A2052755-CC40-4EC2-AFDE-BE9DB8F66841}"/>
    <cellStyle name="Comma 2 7 3 3 2 3" xfId="55061" xr:uid="{FC06419A-A038-4750-92D5-5A5393616F5C}"/>
    <cellStyle name="Comma 2 7 3 3 3" xfId="19646" xr:uid="{573AB227-45C8-4ABB-9F4D-F483E866666F}"/>
    <cellStyle name="Comma 2 7 3 3 4" xfId="33336" xr:uid="{0D849FED-6F2A-4384-B329-35BB4E423438}"/>
    <cellStyle name="Comma 2 7 3 3 5" xfId="48215" xr:uid="{D73B2F5C-3250-4BA7-94C2-0AAFFF614362}"/>
    <cellStyle name="Comma 2 7 3 4" xfId="23068" xr:uid="{DE67CEC3-1A48-4DC2-A219-6ED25435352A}"/>
    <cellStyle name="Comma 2 7 3 4 2" xfId="36760" xr:uid="{4F5813B2-E8FE-42E3-A731-B885A100106B}"/>
    <cellStyle name="Comma 2 7 3 4 3" xfId="51639" xr:uid="{DD3410FF-5359-4038-9F78-3CE8207F2514}"/>
    <cellStyle name="Comma 2 7 3 5" xfId="16224" xr:uid="{87ABC8FB-DB8D-4B74-808A-C144EFD692EE}"/>
    <cellStyle name="Comma 2 7 3 6" xfId="29914" xr:uid="{2B5789BB-7902-46B6-B623-4A2CC63DC83F}"/>
    <cellStyle name="Comma 2 7 3 7" xfId="44793" xr:uid="{954F2D78-40CA-4BEF-AB45-FE95539E3BA8}"/>
    <cellStyle name="Comma 2 7 3 8" xfId="9377" xr:uid="{601A6454-C660-4D99-8C2D-944EB0D335DD}"/>
    <cellStyle name="Comma 2 7 4" xfId="9378" xr:uid="{5766C306-004E-4E10-8E5C-2E4D0F40F654}"/>
    <cellStyle name="Comma 2 7 4 2" xfId="11091" xr:uid="{02F914C0-7E92-4E52-8FE4-DC3CDBCFABE4}"/>
    <cellStyle name="Comma 2 7 4 2 2" xfId="14513" xr:uid="{6785CFCA-E2C0-4C69-82C2-7CA8DD483EAF}"/>
    <cellStyle name="Comma 2 7 4 2 2 2" xfId="28203" xr:uid="{528B88ED-A066-4742-A00C-0E50B41EDE65}"/>
    <cellStyle name="Comma 2 7 4 2 2 2 2" xfId="41895" xr:uid="{836BDD9B-AF66-4A0C-8631-548A63829ECD}"/>
    <cellStyle name="Comma 2 7 4 2 2 2 3" xfId="56774" xr:uid="{71A5B7E2-5CB3-4371-AC44-A37B2A19EDBD}"/>
    <cellStyle name="Comma 2 7 4 2 2 3" xfId="21359" xr:uid="{7C5716C7-0507-40EB-8D07-EB337D9D66A2}"/>
    <cellStyle name="Comma 2 7 4 2 2 4" xfId="35049" xr:uid="{90C8839C-7261-490B-B65B-984BCABD04A4}"/>
    <cellStyle name="Comma 2 7 4 2 2 5" xfId="49928" xr:uid="{43320DA8-95ED-4481-AF0D-F03C1D7E3EA4}"/>
    <cellStyle name="Comma 2 7 4 2 3" xfId="24781" xr:uid="{825309F6-86CC-44FA-AB34-68B17C96CA81}"/>
    <cellStyle name="Comma 2 7 4 2 3 2" xfId="38473" xr:uid="{EE57C674-DD37-4EB0-A11D-F8216499CF15}"/>
    <cellStyle name="Comma 2 7 4 2 3 3" xfId="53352" xr:uid="{AA9B2C70-D91C-4761-8F16-B0B4C725D52B}"/>
    <cellStyle name="Comma 2 7 4 2 4" xfId="17937" xr:uid="{9EBFF4F5-2473-405D-A38D-173E8A3A3B0C}"/>
    <cellStyle name="Comma 2 7 4 2 5" xfId="31627" xr:uid="{D9EE95BC-E665-4D9C-A0FE-137ED44F4721}"/>
    <cellStyle name="Comma 2 7 4 2 6" xfId="46506" xr:uid="{0229155E-F48B-4FC7-8E66-3927BA52FE9D}"/>
    <cellStyle name="Comma 2 7 4 3" xfId="12801" xr:uid="{E1D05578-7820-423C-B882-B76BF6228994}"/>
    <cellStyle name="Comma 2 7 4 3 2" xfId="26491" xr:uid="{007CA060-5D65-4905-84A3-097273CDB508}"/>
    <cellStyle name="Comma 2 7 4 3 2 2" xfId="40183" xr:uid="{431F307D-E757-4869-AABF-86131F429DE7}"/>
    <cellStyle name="Comma 2 7 4 3 2 3" xfId="55062" xr:uid="{3B1751D7-7078-405E-9098-9E94BFB3DA77}"/>
    <cellStyle name="Comma 2 7 4 3 3" xfId="19647" xr:uid="{D7AB00E4-3A88-4C8D-97AC-ACBED3AB07F4}"/>
    <cellStyle name="Comma 2 7 4 3 4" xfId="33337" xr:uid="{1BD871BD-E960-438B-8986-D8876FDEF8A3}"/>
    <cellStyle name="Comma 2 7 4 3 5" xfId="48216" xr:uid="{161B2911-F493-4647-88DD-3F428DAEC8CA}"/>
    <cellStyle name="Comma 2 7 4 4" xfId="23069" xr:uid="{98D75B51-495B-4E4E-A402-8D30C0EEA845}"/>
    <cellStyle name="Comma 2 7 4 4 2" xfId="36761" xr:uid="{C63E7378-54A9-4005-98ED-EB5EEF5D2BCD}"/>
    <cellStyle name="Comma 2 7 4 4 3" xfId="51640" xr:uid="{04A08236-3297-4C37-AF0C-986D08BA3193}"/>
    <cellStyle name="Comma 2 7 4 5" xfId="16225" xr:uid="{E86EFBD5-C854-4AC4-8515-76BA43D84827}"/>
    <cellStyle name="Comma 2 7 4 6" xfId="29915" xr:uid="{C845A2AD-30E3-41BC-852D-F90D469A0997}"/>
    <cellStyle name="Comma 2 7 4 7" xfId="44794" xr:uid="{D7215EB8-B75B-4314-86E3-56040925BB6F}"/>
    <cellStyle name="Comma 2 7 5" xfId="11087" xr:uid="{409194AE-2E26-44E2-B28A-8F041E91E683}"/>
    <cellStyle name="Comma 2 7 5 2" xfId="14509" xr:uid="{9AD4558C-6E41-40B8-A1AF-1EB7C1B277E4}"/>
    <cellStyle name="Comma 2 7 5 2 2" xfId="28199" xr:uid="{828487E0-A67A-4BBB-BBA6-D34327164333}"/>
    <cellStyle name="Comma 2 7 5 2 2 2" xfId="41891" xr:uid="{400310BE-9215-45F3-A996-1636AC4C94FF}"/>
    <cellStyle name="Comma 2 7 5 2 2 3" xfId="56770" xr:uid="{EA38C97B-4B36-46E9-9DAD-3DD5DCBDA75D}"/>
    <cellStyle name="Comma 2 7 5 2 3" xfId="21355" xr:uid="{12999A2B-2F2E-4DB9-8DE1-D5FCA5B32EE8}"/>
    <cellStyle name="Comma 2 7 5 2 4" xfId="35045" xr:uid="{C3527D37-5107-4FE6-9358-45089B662EF7}"/>
    <cellStyle name="Comma 2 7 5 2 5" xfId="49924" xr:uid="{564147BA-5AF8-4552-81F7-6F891F461699}"/>
    <cellStyle name="Comma 2 7 5 3" xfId="24777" xr:uid="{F02EA8DD-927B-4D99-937A-64AC66121C91}"/>
    <cellStyle name="Comma 2 7 5 3 2" xfId="38469" xr:uid="{CC41769B-9F8B-4EA5-BC95-F26614B23BE8}"/>
    <cellStyle name="Comma 2 7 5 3 3" xfId="53348" xr:uid="{96DC80FB-62B1-43C4-A5FC-1357F7B03CD3}"/>
    <cellStyle name="Comma 2 7 5 4" xfId="17933" xr:uid="{BC325B3C-3D7B-4447-9E8F-21064D95B99F}"/>
    <cellStyle name="Comma 2 7 5 5" xfId="31623" xr:uid="{CE096702-59D9-4AAC-976E-BAF37328D628}"/>
    <cellStyle name="Comma 2 7 5 6" xfId="46502" xr:uid="{48C547FE-D518-466D-9CBA-000BB6882116}"/>
    <cellStyle name="Comma 2 7 6" xfId="12797" xr:uid="{0502DF53-F37D-4628-AC37-693E75206F82}"/>
    <cellStyle name="Comma 2 7 6 2" xfId="26487" xr:uid="{705C6515-7563-4EEE-AB0D-7C9C8536E9B4}"/>
    <cellStyle name="Comma 2 7 6 2 2" xfId="40179" xr:uid="{E9BC7498-AEB9-493A-AF5E-56760D114780}"/>
    <cellStyle name="Comma 2 7 6 2 3" xfId="55058" xr:uid="{87C8490B-87EB-4597-B49E-98525C169460}"/>
    <cellStyle name="Comma 2 7 6 3" xfId="19643" xr:uid="{4AEE83E8-3EC7-4306-8262-BC90B374793C}"/>
    <cellStyle name="Comma 2 7 6 4" xfId="33333" xr:uid="{D36F4FD6-441E-46EF-A571-4A5B8D65CBDB}"/>
    <cellStyle name="Comma 2 7 6 5" xfId="48212" xr:uid="{20C9979F-868A-47D5-A5BB-CA79372A7C67}"/>
    <cellStyle name="Comma 2 7 7" xfId="23065" xr:uid="{6750980A-5C31-4E9B-9BA4-F4359FE78F2C}"/>
    <cellStyle name="Comma 2 7 7 2" xfId="36757" xr:uid="{C1DED799-12B8-4E6F-A9A3-256C83498A75}"/>
    <cellStyle name="Comma 2 7 7 3" xfId="51636" xr:uid="{4586FFC0-16F2-4443-85E5-4DF7F5FD1C72}"/>
    <cellStyle name="Comma 2 7 8" xfId="16221" xr:uid="{D55DBDD9-C6CD-4461-BD90-FA861C5C1FCF}"/>
    <cellStyle name="Comma 2 7 9" xfId="29911" xr:uid="{44C4AA3B-2D57-4818-AA23-3A9D16796378}"/>
    <cellStyle name="Comma 2 8" xfId="7139" xr:uid="{0BE7ECDD-FB17-47F1-9750-EF78E8FE8E83}"/>
    <cellStyle name="Comma 2 8 2" xfId="9380" xr:uid="{841907EA-8505-418B-A7AD-4CB80EFB1C41}"/>
    <cellStyle name="Comma 2 8 2 2" xfId="11093" xr:uid="{148566E5-16ED-498D-B92B-12925B0DEA68}"/>
    <cellStyle name="Comma 2 8 2 2 2" xfId="14515" xr:uid="{54C62354-C573-40C1-AC73-793C2A90BDB7}"/>
    <cellStyle name="Comma 2 8 2 2 2 2" xfId="28205" xr:uid="{C07478EB-343B-4C1E-89DD-E4EF22E14EB2}"/>
    <cellStyle name="Comma 2 8 2 2 2 2 2" xfId="41897" xr:uid="{181DBB7D-5AE4-446B-948C-219F5FA0431C}"/>
    <cellStyle name="Comma 2 8 2 2 2 2 3" xfId="56776" xr:uid="{0C16DC86-9D8D-4254-8DA5-8AE16FDF2EC5}"/>
    <cellStyle name="Comma 2 8 2 2 2 3" xfId="21361" xr:uid="{1809743A-CE3A-48AD-940C-4F853DF311A9}"/>
    <cellStyle name="Comma 2 8 2 2 2 4" xfId="35051" xr:uid="{A7037E98-7D22-4EF4-8EBB-26F9995C7022}"/>
    <cellStyle name="Comma 2 8 2 2 2 5" xfId="49930" xr:uid="{2423E66D-1A61-41C7-8E03-83553EB3CD49}"/>
    <cellStyle name="Comma 2 8 2 2 3" xfId="24783" xr:uid="{881CEEAC-FC4A-46C3-A3FE-0A6B9EF08E72}"/>
    <cellStyle name="Comma 2 8 2 2 3 2" xfId="38475" xr:uid="{3176EAB4-D057-4158-93F9-8D71EEF09F45}"/>
    <cellStyle name="Comma 2 8 2 2 3 3" xfId="53354" xr:uid="{629F7CDD-0E58-43F1-A448-EDC5C086C20B}"/>
    <cellStyle name="Comma 2 8 2 2 4" xfId="17939" xr:uid="{9B4CAECD-A898-4CD6-99E5-722AA0877B30}"/>
    <cellStyle name="Comma 2 8 2 2 5" xfId="31629" xr:uid="{01565AD2-2DA9-4D4F-BE6A-C6DAB8AC3C70}"/>
    <cellStyle name="Comma 2 8 2 2 6" xfId="46508" xr:uid="{74A562C8-5C11-4E29-8BE7-5EAE08804C05}"/>
    <cellStyle name="Comma 2 8 2 3" xfId="12803" xr:uid="{CE19F33A-0FCB-4FC1-9550-077E5C17E60D}"/>
    <cellStyle name="Comma 2 8 2 3 2" xfId="26493" xr:uid="{26E24BEF-F0AD-4A90-AEF3-9C71A3CCA6FB}"/>
    <cellStyle name="Comma 2 8 2 3 2 2" xfId="40185" xr:uid="{67928431-8501-4CBE-BBA1-BA31DAE37A84}"/>
    <cellStyle name="Comma 2 8 2 3 2 3" xfId="55064" xr:uid="{D74951E3-04D5-4ABB-8B05-891F5C38C374}"/>
    <cellStyle name="Comma 2 8 2 3 3" xfId="19649" xr:uid="{4C9A2F42-1080-4769-9B7A-32BC6DBEDED6}"/>
    <cellStyle name="Comma 2 8 2 3 4" xfId="33339" xr:uid="{54B8C684-540C-4404-8A29-30FC6CBBF48B}"/>
    <cellStyle name="Comma 2 8 2 3 5" xfId="48218" xr:uid="{BA37AD3A-5D0E-483E-8401-2EB869B3FF34}"/>
    <cellStyle name="Comma 2 8 2 4" xfId="23071" xr:uid="{010834C3-19B3-4FAD-9AB7-E91776DC888E}"/>
    <cellStyle name="Comma 2 8 2 4 2" xfId="36763" xr:uid="{38C433DA-79D3-4523-8DE8-D9AA2D3B5910}"/>
    <cellStyle name="Comma 2 8 2 4 3" xfId="51642" xr:uid="{CAA17B24-8B8B-4143-B986-B0ECCAFC8218}"/>
    <cellStyle name="Comma 2 8 2 5" xfId="16227" xr:uid="{94C3FD9A-9983-4A72-8DAB-66F5519D3B57}"/>
    <cellStyle name="Comma 2 8 2 6" xfId="29917" xr:uid="{DE8F9D37-923D-4FB4-9272-A436F1835463}"/>
    <cellStyle name="Comma 2 8 2 7" xfId="44796" xr:uid="{450FB748-293C-45D5-9B69-3393F06838E8}"/>
    <cellStyle name="Comma 2 8 3" xfId="11092" xr:uid="{886350A1-E526-4C15-A029-6D10FE93E6C3}"/>
    <cellStyle name="Comma 2 8 3 2" xfId="14514" xr:uid="{9D7B0678-4B65-4621-9F0C-DA138E5066A6}"/>
    <cellStyle name="Comma 2 8 3 2 2" xfId="28204" xr:uid="{FCA270E6-2D1E-4682-9B88-D5868AD0ACD4}"/>
    <cellStyle name="Comma 2 8 3 2 2 2" xfId="41896" xr:uid="{EB30B837-BBC6-452F-B24C-22C0B6967AA3}"/>
    <cellStyle name="Comma 2 8 3 2 2 3" xfId="56775" xr:uid="{7D6BDAFC-59EF-48DA-A59E-CF79A5E03BC7}"/>
    <cellStyle name="Comma 2 8 3 2 3" xfId="21360" xr:uid="{3CB11865-29B9-4456-B2E7-CB4D66E94455}"/>
    <cellStyle name="Comma 2 8 3 2 4" xfId="35050" xr:uid="{045F9DA9-596F-45F6-9162-34536438FA55}"/>
    <cellStyle name="Comma 2 8 3 2 5" xfId="49929" xr:uid="{FEF50B2A-A8E1-4047-9326-D9E9F889D2DC}"/>
    <cellStyle name="Comma 2 8 3 3" xfId="24782" xr:uid="{6D1C30C3-6CF8-468E-824B-BE10DF5B7B17}"/>
    <cellStyle name="Comma 2 8 3 3 2" xfId="38474" xr:uid="{B20D191C-903D-4B3F-AA0A-2D867B314F87}"/>
    <cellStyle name="Comma 2 8 3 3 3" xfId="53353" xr:uid="{15E4F598-39EC-4D08-99D4-47F66A39C2FE}"/>
    <cellStyle name="Comma 2 8 3 4" xfId="17938" xr:uid="{D75E701F-01E0-4948-8661-1F56A0B5227D}"/>
    <cellStyle name="Comma 2 8 3 5" xfId="31628" xr:uid="{8E7083E5-2674-4B78-9BDA-E74A0AF9E294}"/>
    <cellStyle name="Comma 2 8 3 6" xfId="46507" xr:uid="{4AA0F763-F536-4F74-86CD-8754DB909989}"/>
    <cellStyle name="Comma 2 8 4" xfId="12802" xr:uid="{0CA8ED84-5B57-4AC5-A635-7CE8C6682383}"/>
    <cellStyle name="Comma 2 8 4 2" xfId="26492" xr:uid="{2E9D2F83-2EF7-4877-9A71-EA40B6063642}"/>
    <cellStyle name="Comma 2 8 4 2 2" xfId="40184" xr:uid="{ECDF7184-367B-4B2E-8B3C-A22091A3B30C}"/>
    <cellStyle name="Comma 2 8 4 2 3" xfId="55063" xr:uid="{75FFE69A-E338-4315-B3F3-DE7954A9824C}"/>
    <cellStyle name="Comma 2 8 4 3" xfId="19648" xr:uid="{680B6BE9-BCE8-45B6-BC2F-82C87EFE9845}"/>
    <cellStyle name="Comma 2 8 4 4" xfId="33338" xr:uid="{CDD29582-4557-42EA-B0F2-951C5C1121F3}"/>
    <cellStyle name="Comma 2 8 4 5" xfId="48217" xr:uid="{59C23AA4-2577-4DB0-83C6-54B035198486}"/>
    <cellStyle name="Comma 2 8 5" xfId="23070" xr:uid="{EE3E6290-3C28-4A9A-B143-004CD613BCB1}"/>
    <cellStyle name="Comma 2 8 5 2" xfId="36762" xr:uid="{5FD80E92-BB08-4FA2-AF12-24FDF84190EB}"/>
    <cellStyle name="Comma 2 8 5 3" xfId="51641" xr:uid="{BC39052A-82CB-4F39-98E5-7F6CD35BF9F3}"/>
    <cellStyle name="Comma 2 8 6" xfId="16226" xr:uid="{1E6D7040-5CD2-4515-8D9B-705B23F836AF}"/>
    <cellStyle name="Comma 2 8 7" xfId="29916" xr:uid="{B43C5043-0EC7-4580-95FF-230CF9BF3016}"/>
    <cellStyle name="Comma 2 8 8" xfId="44795" xr:uid="{26894361-17F2-4E28-8DFD-66857CDC2873}"/>
    <cellStyle name="Comma 2 8 9" xfId="9379" xr:uid="{519ACA21-C45D-4FB1-96C9-0DCAB5E0888C}"/>
    <cellStyle name="Comma 2 9" xfId="6222" xr:uid="{99E0366F-F91D-4749-A028-3D1BA4035C48}"/>
    <cellStyle name="Comma 2 9 2" xfId="11094" xr:uid="{CEF3BF57-81D9-4123-9C64-32FEB550BC0D}"/>
    <cellStyle name="Comma 2 9 2 2" xfId="14516" xr:uid="{755DF319-F0BE-4D8C-8621-008FA704CE5A}"/>
    <cellStyle name="Comma 2 9 2 2 2" xfId="28206" xr:uid="{609BC543-9DBF-4EB9-A2F4-ACA8196168F1}"/>
    <cellStyle name="Comma 2 9 2 2 2 2" xfId="41898" xr:uid="{E5C7DC8E-1FAE-4CD0-93A2-AFA690CDC611}"/>
    <cellStyle name="Comma 2 9 2 2 2 3" xfId="56777" xr:uid="{CBD39E7F-1AD6-4A3A-AEB7-784C504BBE41}"/>
    <cellStyle name="Comma 2 9 2 2 3" xfId="21362" xr:uid="{6227BA49-0390-465F-94A2-3C9304C884D9}"/>
    <cellStyle name="Comma 2 9 2 2 4" xfId="35052" xr:uid="{AFC7A939-D551-4E72-89A8-E9AA02F2E227}"/>
    <cellStyle name="Comma 2 9 2 2 5" xfId="49931" xr:uid="{ADEC9100-283C-4F2E-9017-DA39D1C5B2CE}"/>
    <cellStyle name="Comma 2 9 2 3" xfId="24784" xr:uid="{B613C85C-E85D-4056-A2C3-93C110E2CAD6}"/>
    <cellStyle name="Comma 2 9 2 3 2" xfId="38476" xr:uid="{4F7AB52A-E136-4A3A-AEA3-3203F35A5CC4}"/>
    <cellStyle name="Comma 2 9 2 3 3" xfId="53355" xr:uid="{48FDAEF5-392A-4344-A52D-CBAED50FF754}"/>
    <cellStyle name="Comma 2 9 2 4" xfId="17940" xr:uid="{DA9A879A-1361-4E04-9928-366DA848FB5B}"/>
    <cellStyle name="Comma 2 9 2 5" xfId="31630" xr:uid="{E6CA39A0-4C29-4A69-ABD0-E9924F63D5DB}"/>
    <cellStyle name="Comma 2 9 2 6" xfId="46509" xr:uid="{3F7DC560-29FA-465B-8674-49E93E3B6F3F}"/>
    <cellStyle name="Comma 2 9 3" xfId="12804" xr:uid="{DC62A740-710F-4C90-AB90-4D5FEA301440}"/>
    <cellStyle name="Comma 2 9 3 2" xfId="26494" xr:uid="{A06F250B-E0A8-4DE9-AE2E-724980A7E0F5}"/>
    <cellStyle name="Comma 2 9 3 2 2" xfId="40186" xr:uid="{DB0217DA-6591-4090-888F-DF338D3BC64D}"/>
    <cellStyle name="Comma 2 9 3 2 3" xfId="55065" xr:uid="{51D71E91-930B-4CA5-BED3-9FDD3EAF0EBF}"/>
    <cellStyle name="Comma 2 9 3 3" xfId="19650" xr:uid="{159590DC-907F-490C-B7D2-6616D9915C87}"/>
    <cellStyle name="Comma 2 9 3 4" xfId="33340" xr:uid="{2FDB80F9-0363-4CA4-8CC4-64C81E7FB031}"/>
    <cellStyle name="Comma 2 9 3 5" xfId="48219" xr:uid="{8468AF9A-A880-4217-BA03-C8BBEA2AF8C0}"/>
    <cellStyle name="Comma 2 9 4" xfId="23072" xr:uid="{EA86DA82-EFDF-4566-99F9-5AE1792E0A0D}"/>
    <cellStyle name="Comma 2 9 4 2" xfId="36764" xr:uid="{E31FF512-28F4-405B-BC28-474EA500E320}"/>
    <cellStyle name="Comma 2 9 4 3" xfId="51643" xr:uid="{D0FB8FC6-315F-4267-91B6-31B209435792}"/>
    <cellStyle name="Comma 2 9 5" xfId="16228" xr:uid="{A01ACDBD-63E6-4E72-B036-CFF83DAB47DB}"/>
    <cellStyle name="Comma 2 9 6" xfId="29918" xr:uid="{E48F1A2D-9655-49DF-96B5-1C7E981F7856}"/>
    <cellStyle name="Comma 2 9 7" xfId="44797" xr:uid="{A225A6E0-02B1-4F9A-9A24-79023B737DEE}"/>
    <cellStyle name="Comma 2 9 8" xfId="9381" xr:uid="{26B3C74A-7706-4963-AC7F-239DC668D397}"/>
    <cellStyle name="Comma 3" xfId="4295" xr:uid="{F66E4B3D-DDF4-4BE1-807A-130088ED11B7}"/>
    <cellStyle name="Comma 3 2" xfId="4579" xr:uid="{1231184A-14E5-430D-A156-3381691F9893}"/>
    <cellStyle name="Comma 3 2 2" xfId="4926" xr:uid="{E0594D11-EB99-48BB-8E92-DB192977636B}"/>
    <cellStyle name="Comma 3 2 2 2" xfId="5496" xr:uid="{CEDC3460-8D7A-40E1-88F4-9006E5186F10}"/>
    <cellStyle name="Comma 3 2 2 2 2" xfId="44645" xr:uid="{0594AD9C-154F-450C-A733-380FA1AC68CB}"/>
    <cellStyle name="Comma 3 2 2 2 3" xfId="9230" xr:uid="{008A774D-8A0F-47EE-8FAD-FA7900631536}"/>
    <cellStyle name="Comma 3 2 2 2 4" xfId="8638" xr:uid="{F45A193E-2522-4908-A311-29BCA59278A5}"/>
    <cellStyle name="Comma 3 2 2 2 5" xfId="8046" xr:uid="{2E69E84B-D28C-4849-92BF-8867DC14743E}"/>
    <cellStyle name="Comma 3 2 3" xfId="5494" xr:uid="{DBBE5E20-6AFD-4914-9E22-0E63F585C49E}"/>
    <cellStyle name="Comma 3 2 4" xfId="5515" xr:uid="{02EB8CEC-ECAC-454B-9809-BFC3B8BC8D17}"/>
    <cellStyle name="Comma 3 2 4 2" xfId="44052" xr:uid="{83FC2879-CBA0-4DA5-99F1-47A0F471BCCC}"/>
    <cellStyle name="Comma 3 2 5" xfId="5532" xr:uid="{E4E53197-BC47-48A0-9DDC-B592D5D6F237}"/>
    <cellStyle name="Comma 3 2 5 2" xfId="7350" xr:uid="{9E5FFCC8-61DC-46AC-BB16-DB49F825C4C5}"/>
    <cellStyle name="Comma 3 2 5 3" xfId="8671" xr:uid="{2A3E99AC-379D-4F02-8EC2-CEA5E66DD37C}"/>
    <cellStyle name="Comma 3 2 6" xfId="8079" xr:uid="{85B6E2A4-CE67-42E1-A8B0-4F56D80E18A7}"/>
    <cellStyle name="Comma 3 2 7" xfId="7487" xr:uid="{730BE53C-9A61-4449-81E3-63F3289B9D65}"/>
    <cellStyle name="Comma 3 3" xfId="4409" xr:uid="{32E0BD82-C16D-487F-A494-6B7865C0CC4B}"/>
    <cellStyle name="Comma 3 3 2" xfId="44031" xr:uid="{3C9CEBFA-0A91-4683-B84E-A2AEA605C098}"/>
    <cellStyle name="Comma 3 4" xfId="8657" xr:uid="{2EE24E95-7A8C-4439-9E20-BAC3A7E04840}"/>
    <cellStyle name="Comma 3 5" xfId="8065" xr:uid="{BC9C69DF-762C-44BF-A897-5057CA11C3CF}"/>
    <cellStyle name="Comma 3 6" xfId="7473" xr:uid="{193A466A-BE1E-48F4-8CB6-EFAED2B9D5B0}"/>
    <cellStyle name="Comma 4" xfId="7336" xr:uid="{33515A6B-D521-4D69-960A-13F24F3C88C3}"/>
    <cellStyle name="Comma 5" xfId="7337" xr:uid="{D1DCFA0E-5DC5-445E-8AAA-C749036B776B}"/>
    <cellStyle name="Comma 6" xfId="7338" xr:uid="{C81AD8CD-3292-4806-8559-726A59BF58DD}"/>
    <cellStyle name="Currency 10" xfId="10" xr:uid="{4AE62AE1-F5D6-457F-BFDD-3C7B7DB9F08B}"/>
    <cellStyle name="Currency 10 2" xfId="11" xr:uid="{C039EE30-CA50-4C70-917D-B131F1B2EE56}"/>
    <cellStyle name="Currency 10 2 2" xfId="3671" xr:uid="{1A5C4033-EF1D-4D9F-8E14-C940B399EF18}"/>
    <cellStyle name="Currency 10 2 2 2" xfId="4494" xr:uid="{06793CCC-B6CD-41D7-B3D5-FEA9D026A420}"/>
    <cellStyle name="Currency 10 2 2 2 2" xfId="5927" xr:uid="{92E86F42-7D23-4115-B526-1B17CCF3D157}"/>
    <cellStyle name="Currency 10 2 2 3" xfId="5756" xr:uid="{795FE36E-2AEA-4014-8A6B-70D37FC43215}"/>
    <cellStyle name="Currency 10 2 3" xfId="4413" xr:uid="{E22D01DB-6269-41CB-A8AD-0751BC4829D6}"/>
    <cellStyle name="Currency 10 2 3 2" xfId="5664" xr:uid="{FCFBCEF1-F28B-402E-BBEA-8E9BB8795A2C}"/>
    <cellStyle name="Currency 10 2 3 2 2" xfId="5982" xr:uid="{BEAF282B-8448-4E61-83C2-776DF2866EC2}"/>
    <cellStyle name="Currency 10 2 3 3" xfId="5816" xr:uid="{482BB72A-2C6D-4BD3-8E0E-5E8951451721}"/>
    <cellStyle name="Currency 10 2 4" xfId="5622" xr:uid="{8D221A24-8AC2-4BA8-8492-2AE823B3806D}"/>
    <cellStyle name="Currency 10 2 4 2" xfId="5873" xr:uid="{3D723E43-9F00-4C8A-B80F-9FC6417B57AE}"/>
    <cellStyle name="Currency 10 2 5" xfId="5704" xr:uid="{5BD22AD9-8DAF-4F9D-9069-363DBBBD6BD0}"/>
    <cellStyle name="Currency 10 3" xfId="12" xr:uid="{82DAC71C-BBF7-482E-9EF4-40A70B890D8B}"/>
    <cellStyle name="Currency 10 3 2" xfId="3672" xr:uid="{9C62F237-29D5-43AF-9771-53735E4E8538}"/>
    <cellStyle name="Currency 10 3 2 2" xfId="4495" xr:uid="{98459059-396C-4DB2-8960-B2AB26F8CF2A}"/>
    <cellStyle name="Currency 10 3 2 2 2" xfId="5928" xr:uid="{4DFF23DF-A121-4D0D-B526-7DA59618EE91}"/>
    <cellStyle name="Currency 10 3 2 3" xfId="5757" xr:uid="{C485A7E3-8BF4-4AFE-ADE2-1F2BC2A8DB90}"/>
    <cellStyle name="Currency 10 3 3" xfId="4414" xr:uid="{DA04D4D5-67F0-4E7F-8174-2029E81BAA65}"/>
    <cellStyle name="Currency 10 3 3 2" xfId="5665" xr:uid="{98FC6368-55B0-4928-B730-528981CBEF59}"/>
    <cellStyle name="Currency 10 3 3 2 2" xfId="5983" xr:uid="{A90AE1D3-5DC5-4D58-9850-56A6228F0103}"/>
    <cellStyle name="Currency 10 3 3 3" xfId="5817" xr:uid="{CFA380E7-997E-41C0-BD9B-FBC4D25C2F73}"/>
    <cellStyle name="Currency 10 3 4" xfId="5623" xr:uid="{4FB3A1BB-5309-4800-95C2-41B957ACFA1B}"/>
    <cellStyle name="Currency 10 3 4 2" xfId="5874" xr:uid="{478852FC-9A82-4C99-B2E5-022B67DA8979}"/>
    <cellStyle name="Currency 10 3 5" xfId="5705" xr:uid="{FF01440E-E192-4067-B539-299611A25584}"/>
    <cellStyle name="Currency 10 4" xfId="3673" xr:uid="{14511593-5296-4A36-AA0D-1AE6199A5417}"/>
    <cellStyle name="Currency 10 4 2" xfId="4496" xr:uid="{EB792C0E-1816-4CC0-B1F6-C82FB993A921}"/>
    <cellStyle name="Currency 10 4 2 2" xfId="5929" xr:uid="{6D2DA901-66AC-438F-A7D4-B19861E5487A}"/>
    <cellStyle name="Currency 10 4 3" xfId="5758" xr:uid="{FE10AC2C-FFE6-4061-A57A-FF02B9E8C2B1}"/>
    <cellStyle name="Currency 10 5" xfId="4412" xr:uid="{D35002FC-64E3-4447-9757-DC32547FE3BF}"/>
    <cellStyle name="Currency 10 5 2" xfId="5663" xr:uid="{872E19FA-3F54-4E8B-AF7C-9963F4686D73}"/>
    <cellStyle name="Currency 10 5 2 2" xfId="5981" xr:uid="{1D3FB6A2-BBE4-48AA-A111-A8B3041E4CCC}"/>
    <cellStyle name="Currency 10 5 3" xfId="5815" xr:uid="{219B52B6-53E2-417D-853D-FFFD99B511C9}"/>
    <cellStyle name="Currency 10 6" xfId="4765" xr:uid="{D62396BB-F131-4FAD-9613-C2E79C019870}"/>
    <cellStyle name="Currency 10 6 2" xfId="5872" xr:uid="{3EB7DF67-5241-48D0-9810-AC491DE63877}"/>
    <cellStyle name="Currency 10 7" xfId="5703" xr:uid="{879A9951-2555-4E1B-B6DF-89D7C8AECA41}"/>
    <cellStyle name="Currency 11" xfId="13" xr:uid="{9EFC5B14-5CD9-45B1-B057-A3B3A6ADD322}"/>
    <cellStyle name="Currency 11 2" xfId="14" xr:uid="{0DF989F7-F66E-43D9-9E04-D99621090647}"/>
    <cellStyle name="Currency 11 2 2" xfId="3674" xr:uid="{CA07B6F6-31AD-4009-A0D6-57B2620F3D44}"/>
    <cellStyle name="Currency 11 2 2 2" xfId="4497" xr:uid="{FBB96451-A876-4751-B736-B492D2AA3645}"/>
    <cellStyle name="Currency 11 2 2 2 2" xfId="5930" xr:uid="{27DDE84F-D1C1-4CDB-944C-7081FD549067}"/>
    <cellStyle name="Currency 11 2 2 3" xfId="5759" xr:uid="{7F7EE00A-9CB6-48CE-853E-ECF61AF4001F}"/>
    <cellStyle name="Currency 11 2 3" xfId="4416" xr:uid="{BCACC533-67C7-4FEF-817A-A5EF7365DF9D}"/>
    <cellStyle name="Currency 11 2 3 2" xfId="5666" xr:uid="{7DD6AFD5-AF47-4A87-8C0F-9D11C6E8DC45}"/>
    <cellStyle name="Currency 11 2 3 2 2" xfId="5985" xr:uid="{A254C597-D526-42C1-A5B0-C48DB73246DA}"/>
    <cellStyle name="Currency 11 2 3 3" xfId="5819" xr:uid="{0FE34DE2-1A40-4D44-8134-332DA333C31A}"/>
    <cellStyle name="Currency 11 2 4" xfId="5624" xr:uid="{F7916B79-5798-46D8-9725-A30DA2C0EF33}"/>
    <cellStyle name="Currency 11 2 4 2" xfId="5876" xr:uid="{BE425CA3-274E-4FA6-B89B-6018161DE3B6}"/>
    <cellStyle name="Currency 11 2 5" xfId="5707" xr:uid="{7CDCD390-2F11-4036-8892-A1253CA7FB0C}"/>
    <cellStyle name="Currency 11 3" xfId="15" xr:uid="{69A4F095-04AA-49D6-9AA2-418774D36F69}"/>
    <cellStyle name="Currency 11 3 2" xfId="3675" xr:uid="{70FE0F35-1366-48F8-9D54-4A4BF1E04D4B}"/>
    <cellStyle name="Currency 11 3 2 2" xfId="4498" xr:uid="{B580A3EF-006F-45CC-BB3E-337A65DD0429}"/>
    <cellStyle name="Currency 11 3 2 2 2" xfId="5931" xr:uid="{0A424269-6801-4D84-90E9-E5FA20D83EED}"/>
    <cellStyle name="Currency 11 3 2 3" xfId="5760" xr:uid="{BC9D38EA-D351-4E6F-9C53-9E28899BFC1F}"/>
    <cellStyle name="Currency 11 3 3" xfId="4417" xr:uid="{D96DC1F1-2FE4-4FAF-BE51-BC76B1BCF0B9}"/>
    <cellStyle name="Currency 11 3 3 2" xfId="5667" xr:uid="{C3145F50-1ECA-4E69-9CC2-E6E1452C1485}"/>
    <cellStyle name="Currency 11 3 3 2 2" xfId="5986" xr:uid="{80BB6532-08A9-436C-86B0-9B6AAFD40D23}"/>
    <cellStyle name="Currency 11 3 3 3" xfId="5820" xr:uid="{2BC67055-22E2-43FB-BF4E-A7EF970CB343}"/>
    <cellStyle name="Currency 11 3 4" xfId="5625" xr:uid="{F73479CC-43DE-4AB5-A4F0-6E5BC06CE565}"/>
    <cellStyle name="Currency 11 3 4 2" xfId="5877" xr:uid="{B33011FA-27A9-4863-8B8F-054C7B6BD70D}"/>
    <cellStyle name="Currency 11 3 5" xfId="5708" xr:uid="{DE39B331-B23F-4E85-AB84-36C3701FE7A7}"/>
    <cellStyle name="Currency 11 4" xfId="3676" xr:uid="{F1F73CDE-ED2A-4EDD-9FD0-3AA557BF02A6}"/>
    <cellStyle name="Currency 11 4 2" xfId="4499" xr:uid="{EABA1846-F6E2-4443-9FC2-7443DA4FD60E}"/>
    <cellStyle name="Currency 11 4 2 2" xfId="5932" xr:uid="{C25DF013-FCC2-4E24-BE32-ED29504E7C3C}"/>
    <cellStyle name="Currency 11 4 3" xfId="5761" xr:uid="{ED29D001-2E4D-4697-8FF3-BB3578F2082B}"/>
    <cellStyle name="Currency 11 5" xfId="4296" xr:uid="{4B41DF35-F615-4A51-9B24-CA499846B6DF}"/>
    <cellStyle name="Currency 11 5 2" xfId="4701" xr:uid="{867A9071-DC9A-4C38-BDB8-3FAD81A4E0C8}"/>
    <cellStyle name="Currency 11 5 2 2" xfId="5984" xr:uid="{B9E7D4E5-4C16-407D-B449-8071079528D7}"/>
    <cellStyle name="Currency 11 5 3" xfId="4890" xr:uid="{0A248E10-CA9E-4AE7-A953-FDAB49424E90}"/>
    <cellStyle name="Currency 11 5 3 2" xfId="5485" xr:uid="{64B0229C-86CC-4F30-9CB2-3FC15E6BB67A}"/>
    <cellStyle name="Currency 11 5 3 2 2" xfId="44641" xr:uid="{67DC0A7E-7870-4171-B4B3-61026F5EBCAE}"/>
    <cellStyle name="Currency 11 5 3 2 3" xfId="9226" xr:uid="{0FD381FF-386F-4E71-9BDF-7F3652B19595}"/>
    <cellStyle name="Currency 11 5 3 2 4" xfId="8634" xr:uid="{D3052C30-D650-4BB4-BB85-404CCC0597D0}"/>
    <cellStyle name="Currency 11 5 3 2 5" xfId="8042" xr:uid="{21EC4776-B9F6-4FAD-B79E-164D1A3A74E4}"/>
    <cellStyle name="Currency 11 5 3 3" xfId="4927" xr:uid="{E11B33C6-4CB3-4662-8277-18A8EFFD85D8}"/>
    <cellStyle name="Currency 11 5 3 4" xfId="5818" xr:uid="{36D327DB-DD86-4545-B2EA-008AA6738FAA}"/>
    <cellStyle name="Currency 11 5 3 4 2" xfId="44089" xr:uid="{1C68C9AB-AF70-464E-9C4B-C425324956C9}"/>
    <cellStyle name="Currency 11 5 3 5" xfId="8682" xr:uid="{54A9BF22-A74B-4D39-991E-4C6D416BE183}"/>
    <cellStyle name="Currency 11 5 3 6" xfId="8090" xr:uid="{4BD0FF6F-81B2-4FB2-B6A0-8A0C1A82CFC4}"/>
    <cellStyle name="Currency 11 5 3 7" xfId="7498" xr:uid="{8C06567A-69AD-4AB3-AA06-9E59BE0799FF}"/>
    <cellStyle name="Currency 11 5 4" xfId="4867" xr:uid="{783042BC-50E1-42F1-AE8C-C1080F758893}"/>
    <cellStyle name="Currency 11 5 5" xfId="44032" xr:uid="{49636819-A931-4CE8-81B1-0FE8CD470DBB}"/>
    <cellStyle name="Currency 11 5 6" xfId="8658" xr:uid="{9D7B5905-C3EB-4D5B-BB8F-A6ECE06C0708}"/>
    <cellStyle name="Currency 11 5 7" xfId="8066" xr:uid="{4769D128-4C04-4D09-B38A-333FBDFD45E7}"/>
    <cellStyle name="Currency 11 5 8" xfId="7474" xr:uid="{AD164EB2-8EF9-4C16-8BA9-58C7043907B1}"/>
    <cellStyle name="Currency 11 6" xfId="4415" xr:uid="{DDCA91A6-8B36-46FF-A161-EB6C508DF19C}"/>
    <cellStyle name="Currency 11 6 2" xfId="5875" xr:uid="{0E66F890-AEC1-488E-956A-30640F3203F4}"/>
    <cellStyle name="Currency 11 7" xfId="5706" xr:uid="{3AF9830A-D7E4-4CC2-B3DB-BBD0DA4B1B15}"/>
    <cellStyle name="Currency 11 8" xfId="6040" xr:uid="{07F721D2-306E-4135-BCB7-376EC2688BE1}"/>
    <cellStyle name="Currency 12" xfId="16" xr:uid="{E89D2868-8DD3-4661-909D-BD89714FED05}"/>
    <cellStyle name="Currency 12 2" xfId="17" xr:uid="{A61E9230-39B6-4CFC-9D80-9DB13EEA362D}"/>
    <cellStyle name="Currency 12 2 2" xfId="3677" xr:uid="{D2F0B53C-76CE-47B9-AE9B-4737073FA7AA}"/>
    <cellStyle name="Currency 12 2 2 2" xfId="4500" xr:uid="{27EE7BB3-F75F-437D-A4CE-96F86BE06982}"/>
    <cellStyle name="Currency 12 2 2 2 2" xfId="5933" xr:uid="{4E356B30-D9A6-4BEA-A102-B7A4479F6513}"/>
    <cellStyle name="Currency 12 2 2 3" xfId="5762" xr:uid="{77B00B3D-1545-4A6B-9465-C258C78AE482}"/>
    <cellStyle name="Currency 12 2 3" xfId="4419" xr:uid="{CBEBE942-5A8D-45C6-BA6A-AC439ABD3CEC}"/>
    <cellStyle name="Currency 12 2 3 2" xfId="5669" xr:uid="{778D7276-2D08-4E39-9E09-4432963C6A4F}"/>
    <cellStyle name="Currency 12 2 3 2 2" xfId="5988" xr:uid="{2D7B58E5-66C6-41C1-A939-950CEDFD0D81}"/>
    <cellStyle name="Currency 12 2 3 3" xfId="5822" xr:uid="{EDCF0FD8-3545-49FE-B14C-923C6DC0A643}"/>
    <cellStyle name="Currency 12 2 4" xfId="5627" xr:uid="{D00F27D8-D945-492D-AE82-6C9615668FC1}"/>
    <cellStyle name="Currency 12 2 4 2" xfId="5879" xr:uid="{F8929BDD-B07A-415C-AC25-99AA9DC87C4F}"/>
    <cellStyle name="Currency 12 2 5" xfId="5710" xr:uid="{D31BC190-A75F-4355-8A45-27FF164FEF62}"/>
    <cellStyle name="Currency 12 3" xfId="3678" xr:uid="{914C055C-4740-4543-B787-0AE94F2A8696}"/>
    <cellStyle name="Currency 12 3 2" xfId="4501" xr:uid="{B687B655-641A-4A21-974E-73E820B99249}"/>
    <cellStyle name="Currency 12 3 2 2" xfId="5934" xr:uid="{C41B98CB-1111-4417-9E71-10D8FA0BEB33}"/>
    <cellStyle name="Currency 12 3 3" xfId="5763" xr:uid="{6836BF97-9F26-4992-AC89-18BFFC4A5C24}"/>
    <cellStyle name="Currency 12 4" xfId="4418" xr:uid="{5BB40CD5-6EBE-4504-9A9C-69388D98F1D2}"/>
    <cellStyle name="Currency 12 4 2" xfId="5668" xr:uid="{12FAAE69-666A-4A67-9259-741F2A64BFAF}"/>
    <cellStyle name="Currency 12 4 2 2" xfId="5987" xr:uid="{38F1E88A-69B6-47CB-A090-0DC7B80DC531}"/>
    <cellStyle name="Currency 12 4 3" xfId="5821" xr:uid="{9A60234C-472D-437F-AAB9-435F26761B42}"/>
    <cellStyle name="Currency 12 5" xfId="5626" xr:uid="{DB9F9313-5E4B-42A7-99CA-E6B87D75BC45}"/>
    <cellStyle name="Currency 12 5 2" xfId="5878" xr:uid="{AE835A71-DF04-4683-B334-6CD9E0DB3B39}"/>
    <cellStyle name="Currency 12 6" xfId="5709" xr:uid="{E155CC11-8A53-488F-B70C-1B96BC41D33D}"/>
    <cellStyle name="Currency 13" xfId="18" xr:uid="{232AF0DA-A88A-4E81-ABDE-EFFDB03B8193}"/>
    <cellStyle name="Currency 13 10" xfId="7164" xr:uid="{B8194874-3906-4EDE-8FE6-CBFFF8899391}"/>
    <cellStyle name="Currency 13 10 2" xfId="11096" xr:uid="{165E5C08-2AAE-4434-9C1D-4EE124ACA0D8}"/>
    <cellStyle name="Currency 13 10 2 2" xfId="14518" xr:uid="{E3B97895-1ABE-4CDA-920E-F28989DD480A}"/>
    <cellStyle name="Currency 13 10 2 2 2" xfId="28208" xr:uid="{35EB1C65-6C6C-406F-B9C1-D42054528F33}"/>
    <cellStyle name="Currency 13 10 2 2 2 2" xfId="41900" xr:uid="{FC087EE8-FC6E-4D15-AC4B-FCD45F855D8D}"/>
    <cellStyle name="Currency 13 10 2 2 2 3" xfId="56779" xr:uid="{1564F931-6391-492B-9474-80600E87C1D4}"/>
    <cellStyle name="Currency 13 10 2 2 3" xfId="21364" xr:uid="{12280B86-9707-4F13-8355-6E4D22D9776E}"/>
    <cellStyle name="Currency 13 10 2 2 4" xfId="35054" xr:uid="{70E4C4AE-D838-411C-AE85-5CF81B42EA71}"/>
    <cellStyle name="Currency 13 10 2 2 5" xfId="49933" xr:uid="{3A7CF863-E143-4FFA-BE2C-8F6A7F076108}"/>
    <cellStyle name="Currency 13 10 2 3" xfId="24786" xr:uid="{5688B2DC-56AC-4A1C-89CE-DA4E71942BB4}"/>
    <cellStyle name="Currency 13 10 2 3 2" xfId="38478" xr:uid="{6FC2FABC-C5DB-4D71-91BA-135AEEA5451D}"/>
    <cellStyle name="Currency 13 10 2 3 3" xfId="53357" xr:uid="{3223FCE3-8214-437C-A912-D3A564173A5B}"/>
    <cellStyle name="Currency 13 10 2 4" xfId="17942" xr:uid="{A202F431-BC4A-4F35-AA40-47A222F4314A}"/>
    <cellStyle name="Currency 13 10 2 5" xfId="31632" xr:uid="{7EC5D37D-77AC-4B36-8994-A8FEA6B57DB5}"/>
    <cellStyle name="Currency 13 10 2 6" xfId="46511" xr:uid="{34404187-AAD4-4D93-93FC-BF3C3D16A3C9}"/>
    <cellStyle name="Currency 13 10 3" xfId="12806" xr:uid="{5A5B5699-8AE4-4B84-A44E-93433A873F07}"/>
    <cellStyle name="Currency 13 10 3 2" xfId="26496" xr:uid="{5DF6D0B0-48DE-4259-BAD5-779791F33E6B}"/>
    <cellStyle name="Currency 13 10 3 2 2" xfId="40188" xr:uid="{8DDBD811-09A4-44F2-92BF-461594DB74CF}"/>
    <cellStyle name="Currency 13 10 3 2 3" xfId="55067" xr:uid="{727C63AA-841A-43EC-8D5C-DF31C7D360D5}"/>
    <cellStyle name="Currency 13 10 3 3" xfId="19652" xr:uid="{C1B04656-65DC-4D10-9B10-DA1B21E0D69B}"/>
    <cellStyle name="Currency 13 10 3 4" xfId="33342" xr:uid="{7F92C184-3AF0-4690-8AF9-2565F95F4F9D}"/>
    <cellStyle name="Currency 13 10 3 5" xfId="48221" xr:uid="{931C853A-9A55-4208-A460-9E184FCF4E39}"/>
    <cellStyle name="Currency 13 10 4" xfId="23074" xr:uid="{F64E60AF-B4A7-4465-A449-2927826DFCDE}"/>
    <cellStyle name="Currency 13 10 4 2" xfId="36766" xr:uid="{7AAC2E64-AA8A-4E2A-8775-141F82F23FB7}"/>
    <cellStyle name="Currency 13 10 4 3" xfId="51645" xr:uid="{26068F80-B7B1-4EE9-A7AA-5390915B9A43}"/>
    <cellStyle name="Currency 13 10 5" xfId="16230" xr:uid="{3C10AC16-051F-42B1-BA50-5DA24100C045}"/>
    <cellStyle name="Currency 13 10 6" xfId="29920" xr:uid="{DB6DB6AA-5C72-4F4A-A433-ED4C0B0E1DF6}"/>
    <cellStyle name="Currency 13 10 7" xfId="44799" xr:uid="{592DB918-8F16-49F5-8BCB-A43DF7775F94}"/>
    <cellStyle name="Currency 13 10 8" xfId="9383" xr:uid="{AC3BE5E2-AB0E-4BAC-8966-842561B05B1A}"/>
    <cellStyle name="Currency 13 11" xfId="11095" xr:uid="{1B90CF18-4C26-4406-A767-C89CAE909C9B}"/>
    <cellStyle name="Currency 13 11 2" xfId="14517" xr:uid="{977986CD-3B94-43E0-99A2-B603DB9F2675}"/>
    <cellStyle name="Currency 13 11 2 2" xfId="28207" xr:uid="{05C4152F-395E-48F4-91F2-8939EE3E96C1}"/>
    <cellStyle name="Currency 13 11 2 2 2" xfId="41899" xr:uid="{AE44F687-1712-4AD8-B3F9-708619F0127B}"/>
    <cellStyle name="Currency 13 11 2 2 3" xfId="56778" xr:uid="{EBE5B1D6-97BA-4AD7-87A7-B2DE22EA18DC}"/>
    <cellStyle name="Currency 13 11 2 3" xfId="21363" xr:uid="{CDD5DE99-BCDA-47CC-B9B7-1059C503737E}"/>
    <cellStyle name="Currency 13 11 2 4" xfId="35053" xr:uid="{84B5B897-F846-4D67-87AE-0568DBB8B53D}"/>
    <cellStyle name="Currency 13 11 2 5" xfId="49932" xr:uid="{4AB66F81-B210-4DCC-AA4F-F9F1AA776A00}"/>
    <cellStyle name="Currency 13 11 3" xfId="24785" xr:uid="{FAC83488-5976-4384-ADA1-9227565441C5}"/>
    <cellStyle name="Currency 13 11 3 2" xfId="38477" xr:uid="{9A3B0BE1-26F2-4BC6-B51B-4FE28C4983CF}"/>
    <cellStyle name="Currency 13 11 3 3" xfId="53356" xr:uid="{42F92AB4-A619-4F93-9397-645B36CE63B4}"/>
    <cellStyle name="Currency 13 11 4" xfId="17941" xr:uid="{A84E5C0D-9C66-4009-A581-728B0DC1AD25}"/>
    <cellStyle name="Currency 13 11 5" xfId="31631" xr:uid="{1C618775-6CDF-4B38-9F92-D0F7B5DA0CCC}"/>
    <cellStyle name="Currency 13 11 6" xfId="46510" xr:uid="{E2FD4AEB-CF2B-4FAC-82A4-A8F4B8D64BE7}"/>
    <cellStyle name="Currency 13 12" xfId="12805" xr:uid="{3C1E5E49-7749-4086-B41A-CA389253F576}"/>
    <cellStyle name="Currency 13 12 2" xfId="26495" xr:uid="{F6F5936F-C6C4-456C-9D68-4280E7BD0CAD}"/>
    <cellStyle name="Currency 13 12 2 2" xfId="40187" xr:uid="{EF13FFDB-60FE-4341-B11F-614A1A2A0E09}"/>
    <cellStyle name="Currency 13 12 2 3" xfId="55066" xr:uid="{C2992B9A-F668-439E-BA96-3CF8382D3761}"/>
    <cellStyle name="Currency 13 12 3" xfId="19651" xr:uid="{74686188-DEF7-451E-8A00-B784BA19A0CD}"/>
    <cellStyle name="Currency 13 12 4" xfId="33341" xr:uid="{DA43D73C-CD94-4E9F-8FE7-0B6F476C781A}"/>
    <cellStyle name="Currency 13 12 5" xfId="48220" xr:uid="{721FF498-7B6B-4914-8724-FD665110DD30}"/>
    <cellStyle name="Currency 13 13" xfId="23073" xr:uid="{AD8B67EA-9A7A-49DC-AD20-4D76794AAFB7}"/>
    <cellStyle name="Currency 13 13 2" xfId="36765" xr:uid="{7076FBB3-1EE4-40BB-9DF3-85923AEB8774}"/>
    <cellStyle name="Currency 13 13 3" xfId="51644" xr:uid="{F2350C7C-6694-4B73-801F-451E15D14F97}"/>
    <cellStyle name="Currency 13 14" xfId="16229" xr:uid="{3C44B71E-1BA4-4536-9400-B32B204ACFE7}"/>
    <cellStyle name="Currency 13 14 2" xfId="43464" xr:uid="{DBC281BF-6A93-48B4-A2D7-A368521A65D7}"/>
    <cellStyle name="Currency 13 15" xfId="29919" xr:uid="{7ED64A6D-6A0B-4CFC-879E-08BCACDF2B9E}"/>
    <cellStyle name="Currency 13 16" xfId="44798" xr:uid="{B7CB8361-4F86-4E3A-9822-B654D460C0E0}"/>
    <cellStyle name="Currency 13 17" xfId="9382" xr:uid="{FB6E9799-EF28-4095-94E0-BA6C35A78622}"/>
    <cellStyle name="Currency 13 18" xfId="8643" xr:uid="{16D45A0C-5253-4932-89DD-AFBE3CAC07C1}"/>
    <cellStyle name="Currency 13 19" xfId="8051" xr:uid="{93A0F1AC-BFF2-4CA2-B4EA-09DFB1DDBD4C}"/>
    <cellStyle name="Currency 13 2" xfId="4298" xr:uid="{6ED61B47-3505-4007-B6FD-65720FE9C921}"/>
    <cellStyle name="Currency 13 2 10" xfId="11097" xr:uid="{E8DE1429-8A05-47E3-8831-97C30360922C}"/>
    <cellStyle name="Currency 13 2 10 2" xfId="14519" xr:uid="{E1D8AD32-47C7-4494-9871-87B9EAF7DE56}"/>
    <cellStyle name="Currency 13 2 10 2 2" xfId="28209" xr:uid="{4D219041-FD54-44DD-9305-AC9EB93F3D02}"/>
    <cellStyle name="Currency 13 2 10 2 2 2" xfId="41901" xr:uid="{EF1612C1-D6F4-4991-83F2-11C4EFD3139D}"/>
    <cellStyle name="Currency 13 2 10 2 2 3" xfId="56780" xr:uid="{547F6CED-638E-4716-BC33-F86CA5A5CAA4}"/>
    <cellStyle name="Currency 13 2 10 2 3" xfId="21365" xr:uid="{211E6B2F-D72A-4806-AFA1-FE84AD86877D}"/>
    <cellStyle name="Currency 13 2 10 2 4" xfId="35055" xr:uid="{6FA7BB91-2317-4F9D-B0AF-CB84CD4F8892}"/>
    <cellStyle name="Currency 13 2 10 2 5" xfId="49934" xr:uid="{C8131BE7-2B2E-45B0-BA8B-EFA36202DB73}"/>
    <cellStyle name="Currency 13 2 10 3" xfId="24787" xr:uid="{0F2F1799-7881-4760-B523-B0B7BDA2584A}"/>
    <cellStyle name="Currency 13 2 10 3 2" xfId="38479" xr:uid="{EB5483EC-5D80-4441-9FE3-4C04AF842F47}"/>
    <cellStyle name="Currency 13 2 10 3 3" xfId="53358" xr:uid="{2FF25595-180A-4750-BC69-E510C4983472}"/>
    <cellStyle name="Currency 13 2 10 4" xfId="17943" xr:uid="{33C6F815-F4D3-4A98-99C9-680065E855B9}"/>
    <cellStyle name="Currency 13 2 10 5" xfId="31633" xr:uid="{00376088-9BA9-46D8-B1AC-FCA070EB9E4A}"/>
    <cellStyle name="Currency 13 2 10 6" xfId="46512" xr:uid="{3603497F-35EA-4A49-A310-82CA027DC78E}"/>
    <cellStyle name="Currency 13 2 11" xfId="12807" xr:uid="{BF533961-6234-410F-8F06-B1F35F98BF5D}"/>
    <cellStyle name="Currency 13 2 11 2" xfId="26497" xr:uid="{50AFEB3E-1B76-4E1E-8A02-4BAA22AF81D8}"/>
    <cellStyle name="Currency 13 2 11 2 2" xfId="40189" xr:uid="{76BD67FA-6A68-4578-8056-456914CD2700}"/>
    <cellStyle name="Currency 13 2 11 2 3" xfId="55068" xr:uid="{F69E67DE-4549-48CB-902E-BCFF293A2ABB}"/>
    <cellStyle name="Currency 13 2 11 3" xfId="19653" xr:uid="{447BEEAF-D264-4738-B7DC-CCFF6F920DDF}"/>
    <cellStyle name="Currency 13 2 11 4" xfId="33343" xr:uid="{250A60FC-70F5-4E1A-9D4D-09B23951E327}"/>
    <cellStyle name="Currency 13 2 11 5" xfId="48222" xr:uid="{4E0E0940-A6E8-40DE-ADAB-EB9650BCF9EB}"/>
    <cellStyle name="Currency 13 2 12" xfId="23075" xr:uid="{8B610904-781E-417C-A9E4-6E352E90F352}"/>
    <cellStyle name="Currency 13 2 12 2" xfId="36767" xr:uid="{C1DF09C5-7A82-4B6D-B18D-C8DD85059C8C}"/>
    <cellStyle name="Currency 13 2 12 3" xfId="51646" xr:uid="{9963898A-9F50-449B-83CB-332239714A44}"/>
    <cellStyle name="Currency 13 2 13" xfId="16231" xr:uid="{FADD8C69-F88C-4D05-9C78-DED764C8EA4B}"/>
    <cellStyle name="Currency 13 2 13 2" xfId="44034" xr:uid="{514249D6-83F0-4329-A7BE-90FF7C551404}"/>
    <cellStyle name="Currency 13 2 14" xfId="29921" xr:uid="{05C439E1-66E4-4405-8430-60B19337F6A0}"/>
    <cellStyle name="Currency 13 2 15" xfId="44800" xr:uid="{DF41DB4E-0546-4761-BAC6-EDB7C9084C84}"/>
    <cellStyle name="Currency 13 2 16" xfId="9384" xr:uid="{95F47A64-48BE-4034-9E2D-BFC3E8D3117C}"/>
    <cellStyle name="Currency 13 2 2" xfId="4581" xr:uid="{8CFE0145-CC6F-4720-BCBD-6A6D7D7E5C75}"/>
    <cellStyle name="Currency 13 2 2 10" xfId="23076" xr:uid="{61377498-AF10-4221-A32E-C93FB6A3D75D}"/>
    <cellStyle name="Currency 13 2 2 10 2" xfId="36768" xr:uid="{220B9C5E-013D-4E65-B9A1-681CEE9D66C5}"/>
    <cellStyle name="Currency 13 2 2 10 3" xfId="51647" xr:uid="{08DA8830-BE80-4D84-9065-5097D2C958EE}"/>
    <cellStyle name="Currency 13 2 2 11" xfId="16232" xr:uid="{E8076880-A701-40E0-96A8-630D924614D7}"/>
    <cellStyle name="Currency 13 2 2 12" xfId="29922" xr:uid="{08CFC95A-557F-4FA9-8506-A912EAA3A6A0}"/>
    <cellStyle name="Currency 13 2 2 13" xfId="44801" xr:uid="{48B764A8-5441-4B0E-AA0C-BD74FBB8B30E}"/>
    <cellStyle name="Currency 13 2 2 14" xfId="9385" xr:uid="{171C1AA9-4476-4286-908E-9C543DFEBE2D}"/>
    <cellStyle name="Currency 13 2 2 2" xfId="6297" xr:uid="{230C0152-E725-4343-839B-546E9EC02582}"/>
    <cellStyle name="Currency 13 2 2 2 10" xfId="16233" xr:uid="{C04AA5B6-233D-4B5B-9659-FC55BB468A6A}"/>
    <cellStyle name="Currency 13 2 2 2 11" xfId="29923" xr:uid="{A6B593E8-D89F-498E-8A90-D3E27D8B292D}"/>
    <cellStyle name="Currency 13 2 2 2 12" xfId="44802" xr:uid="{1A3A54DE-B532-46E7-8733-5DA4BAE8B116}"/>
    <cellStyle name="Currency 13 2 2 2 13" xfId="9386" xr:uid="{1B14D1F9-5E4B-4599-BBA8-CA3F818C761B}"/>
    <cellStyle name="Currency 13 2 2 2 2" xfId="6342" xr:uid="{09BD6E9F-8298-46AC-A659-8D0B8ABB7CA3}"/>
    <cellStyle name="Currency 13 2 2 2 2 10" xfId="44803" xr:uid="{C4087488-9DC0-4435-B415-B69CF8E20022}"/>
    <cellStyle name="Currency 13 2 2 2 2 11" xfId="9387" xr:uid="{9FD512E9-F4CC-4FB5-B1BC-30114ADC0CAF}"/>
    <cellStyle name="Currency 13 2 2 2 2 2" xfId="6070" xr:uid="{81A16C27-44F3-4F92-B4AC-37E58F7A45F5}"/>
    <cellStyle name="Currency 13 2 2 2 2 2 2" xfId="9389" xr:uid="{B53ACB93-8C8B-4D50-9580-5E0F36D340AE}"/>
    <cellStyle name="Currency 13 2 2 2 2 2 2 2" xfId="11102" xr:uid="{B86F708B-663E-4609-96BE-AD8ADDAAB1A2}"/>
    <cellStyle name="Currency 13 2 2 2 2 2 2 2 2" xfId="14524" xr:uid="{7CABF773-97D8-4BE4-AC0C-5B581CFCA722}"/>
    <cellStyle name="Currency 13 2 2 2 2 2 2 2 2 2" xfId="28214" xr:uid="{07D2EE85-17A6-4794-8031-4A0B96FB9DEC}"/>
    <cellStyle name="Currency 13 2 2 2 2 2 2 2 2 2 2" xfId="41906" xr:uid="{817BBE68-CFD8-4F0A-9C42-B91EFAB934A6}"/>
    <cellStyle name="Currency 13 2 2 2 2 2 2 2 2 2 3" xfId="56785" xr:uid="{069BE3B8-9D66-4D3D-BAC1-FBF48C432632}"/>
    <cellStyle name="Currency 13 2 2 2 2 2 2 2 2 3" xfId="21370" xr:uid="{3AAAB516-781C-4246-90D8-310D38A5BA0B}"/>
    <cellStyle name="Currency 13 2 2 2 2 2 2 2 2 4" xfId="35060" xr:uid="{55547D7D-A142-4672-B89E-2FA6AEE34B79}"/>
    <cellStyle name="Currency 13 2 2 2 2 2 2 2 2 5" xfId="49939" xr:uid="{8B5ABEAD-6598-4ED8-A8F4-3D858C2FD34A}"/>
    <cellStyle name="Currency 13 2 2 2 2 2 2 2 3" xfId="24792" xr:uid="{AAE1D563-6B91-483F-B40F-8B01689AAC80}"/>
    <cellStyle name="Currency 13 2 2 2 2 2 2 2 3 2" xfId="38484" xr:uid="{EFFD6A94-BB64-4ED1-A797-D9C608C4D440}"/>
    <cellStyle name="Currency 13 2 2 2 2 2 2 2 3 3" xfId="53363" xr:uid="{3D250047-EE94-4E3A-956B-6A966D009ECA}"/>
    <cellStyle name="Currency 13 2 2 2 2 2 2 2 4" xfId="17948" xr:uid="{75572934-D27A-42A2-8973-6E4910BCDAC1}"/>
    <cellStyle name="Currency 13 2 2 2 2 2 2 2 5" xfId="31638" xr:uid="{48C02CCE-6D81-40C9-B4C3-599689C25775}"/>
    <cellStyle name="Currency 13 2 2 2 2 2 2 2 6" xfId="46517" xr:uid="{FFD5AE8F-5428-44EF-B432-D6F4979B7C1A}"/>
    <cellStyle name="Currency 13 2 2 2 2 2 2 3" xfId="12812" xr:uid="{B6EFA793-03F9-4D6A-819B-CD0B7D189414}"/>
    <cellStyle name="Currency 13 2 2 2 2 2 2 3 2" xfId="26502" xr:uid="{F4435C1B-CAF5-4526-8947-06094503EE08}"/>
    <cellStyle name="Currency 13 2 2 2 2 2 2 3 2 2" xfId="40194" xr:uid="{6ABAA3C1-F402-45E4-8B90-474B1F0AD52B}"/>
    <cellStyle name="Currency 13 2 2 2 2 2 2 3 2 3" xfId="55073" xr:uid="{D1902212-A3B2-4668-AFD3-53610D60DF7C}"/>
    <cellStyle name="Currency 13 2 2 2 2 2 2 3 3" xfId="19658" xr:uid="{E4C0D9E8-01FD-4EA7-A2DC-5CE33FE5E415}"/>
    <cellStyle name="Currency 13 2 2 2 2 2 2 3 4" xfId="33348" xr:uid="{CA65B30C-24A6-437E-A1C5-A70FFD25AFAB}"/>
    <cellStyle name="Currency 13 2 2 2 2 2 2 3 5" xfId="48227" xr:uid="{0B5D53E4-6628-4D8C-A99F-776BE4FB9C42}"/>
    <cellStyle name="Currency 13 2 2 2 2 2 2 4" xfId="23080" xr:uid="{FC6F88C8-3D55-4B05-BA5F-128C607FCFBD}"/>
    <cellStyle name="Currency 13 2 2 2 2 2 2 4 2" xfId="36772" xr:uid="{2CECABAD-BD92-47B9-8AAF-CF17BF87D196}"/>
    <cellStyle name="Currency 13 2 2 2 2 2 2 4 3" xfId="51651" xr:uid="{60E4490B-31DA-4D10-A497-E9B392454D40}"/>
    <cellStyle name="Currency 13 2 2 2 2 2 2 5" xfId="16236" xr:uid="{ABBDC2D9-58BA-4EFA-8AD4-43C4348C4303}"/>
    <cellStyle name="Currency 13 2 2 2 2 2 2 6" xfId="29926" xr:uid="{EF9BE93E-03C6-41AC-8D2D-87ED723C71DD}"/>
    <cellStyle name="Currency 13 2 2 2 2 2 2 7" xfId="44805" xr:uid="{86104B48-1B12-4AA2-BCFF-396EC947EA45}"/>
    <cellStyle name="Currency 13 2 2 2 2 2 3" xfId="11101" xr:uid="{D393F5DE-5F14-475E-97A9-2FB65AEF2E6E}"/>
    <cellStyle name="Currency 13 2 2 2 2 2 3 2" xfId="14523" xr:uid="{9088486F-61FC-4CA4-BD4D-D0C21769077C}"/>
    <cellStyle name="Currency 13 2 2 2 2 2 3 2 2" xfId="28213" xr:uid="{074D1067-4428-4288-86E0-8BE50D9A5D93}"/>
    <cellStyle name="Currency 13 2 2 2 2 2 3 2 2 2" xfId="41905" xr:uid="{9CE0B662-1E40-4520-A289-9781E68F4B9B}"/>
    <cellStyle name="Currency 13 2 2 2 2 2 3 2 2 3" xfId="56784" xr:uid="{3433A99D-A8F9-4EC5-B88A-EF3FFBE82DB0}"/>
    <cellStyle name="Currency 13 2 2 2 2 2 3 2 3" xfId="21369" xr:uid="{9D48068F-E966-47AC-8A48-CF33922DE468}"/>
    <cellStyle name="Currency 13 2 2 2 2 2 3 2 4" xfId="35059" xr:uid="{36D95F1B-2476-4DA6-8438-3554031893B5}"/>
    <cellStyle name="Currency 13 2 2 2 2 2 3 2 5" xfId="49938" xr:uid="{EFADCBFE-F691-444A-A8C5-9E71C0E4EF7C}"/>
    <cellStyle name="Currency 13 2 2 2 2 2 3 3" xfId="24791" xr:uid="{AE6DF87C-E1FD-496F-98DC-4F14E95A69FA}"/>
    <cellStyle name="Currency 13 2 2 2 2 2 3 3 2" xfId="38483" xr:uid="{0062D9FF-B061-4B74-842B-78B40AAEA7D5}"/>
    <cellStyle name="Currency 13 2 2 2 2 2 3 3 3" xfId="53362" xr:uid="{4FDABBD9-60C9-4FE4-8599-C2F2B07904FE}"/>
    <cellStyle name="Currency 13 2 2 2 2 2 3 4" xfId="17947" xr:uid="{56C48493-75E0-41E6-AED0-3B464102D8A8}"/>
    <cellStyle name="Currency 13 2 2 2 2 2 3 5" xfId="31637" xr:uid="{415631DC-AB26-43EC-B2C8-5C6189288890}"/>
    <cellStyle name="Currency 13 2 2 2 2 2 3 6" xfId="46516" xr:uid="{44C30F49-2B9A-4BFF-B47F-43368EB184C0}"/>
    <cellStyle name="Currency 13 2 2 2 2 2 4" xfId="12811" xr:uid="{376559F8-55D1-4FBA-960B-113F82BFDFEA}"/>
    <cellStyle name="Currency 13 2 2 2 2 2 4 2" xfId="26501" xr:uid="{655ADF10-7277-4D17-AFC9-8BE9E5AC04BF}"/>
    <cellStyle name="Currency 13 2 2 2 2 2 4 2 2" xfId="40193" xr:uid="{C84FBD0D-76A6-47F5-A6F4-8F2424C51645}"/>
    <cellStyle name="Currency 13 2 2 2 2 2 4 2 3" xfId="55072" xr:uid="{1935F1FC-BDA8-4B4D-8485-6E6ADB51EB51}"/>
    <cellStyle name="Currency 13 2 2 2 2 2 4 3" xfId="19657" xr:uid="{76CAD4B1-AE4C-4258-B208-71841868B91C}"/>
    <cellStyle name="Currency 13 2 2 2 2 2 4 4" xfId="33347" xr:uid="{6D3FD18C-DDB5-45FD-B2DC-C641B97AF311}"/>
    <cellStyle name="Currency 13 2 2 2 2 2 4 5" xfId="48226" xr:uid="{662411EC-2A8A-4E16-8746-21EBC02D62C8}"/>
    <cellStyle name="Currency 13 2 2 2 2 2 5" xfId="23079" xr:uid="{B8EFF021-14F6-4789-B2B2-4F5CB00EF77B}"/>
    <cellStyle name="Currency 13 2 2 2 2 2 5 2" xfId="36771" xr:uid="{E91B1DEB-6BA2-4D7D-BF91-1359C742AC99}"/>
    <cellStyle name="Currency 13 2 2 2 2 2 5 3" xfId="51650" xr:uid="{37E76986-D184-48F5-8245-EC27AD3FD34A}"/>
    <cellStyle name="Currency 13 2 2 2 2 2 6" xfId="16235" xr:uid="{306BC27C-EBD7-4FE6-8F86-D9378FEE5AFE}"/>
    <cellStyle name="Currency 13 2 2 2 2 2 7" xfId="29925" xr:uid="{C51E8937-8340-4A59-8617-A423BACA658D}"/>
    <cellStyle name="Currency 13 2 2 2 2 2 8" xfId="44804" xr:uid="{139B98D5-25B1-411D-83E1-1B428AB2EFB7}"/>
    <cellStyle name="Currency 13 2 2 2 2 2 9" xfId="9388" xr:uid="{4BC9B687-ECF3-41EC-9811-A3AE77B00A3A}"/>
    <cellStyle name="Currency 13 2 2 2 2 3" xfId="7328" xr:uid="{FC176E23-3052-44DB-AE56-6680BD72B46B}"/>
    <cellStyle name="Currency 13 2 2 2 2 3 2" xfId="11103" xr:uid="{7C4AD465-FFE8-474F-9B97-C433E291015E}"/>
    <cellStyle name="Currency 13 2 2 2 2 3 2 2" xfId="14525" xr:uid="{D5B61EE6-19AA-4DE2-89B4-85A4645CCB54}"/>
    <cellStyle name="Currency 13 2 2 2 2 3 2 2 2" xfId="28215" xr:uid="{E1ECE753-37F7-4D2E-980F-E725EC9C449C}"/>
    <cellStyle name="Currency 13 2 2 2 2 3 2 2 2 2" xfId="41907" xr:uid="{19278E8B-56AA-4BC7-BCAE-418A18CCE6C8}"/>
    <cellStyle name="Currency 13 2 2 2 2 3 2 2 2 3" xfId="56786" xr:uid="{EC8FC34C-C942-40F1-A37D-D91F0C8C6874}"/>
    <cellStyle name="Currency 13 2 2 2 2 3 2 2 3" xfId="21371" xr:uid="{9CE92A94-0053-40FB-971D-64B4DC4E4AC1}"/>
    <cellStyle name="Currency 13 2 2 2 2 3 2 2 4" xfId="35061" xr:uid="{EE396742-5517-4CA8-8F14-C20F14120E00}"/>
    <cellStyle name="Currency 13 2 2 2 2 3 2 2 5" xfId="49940" xr:uid="{13377070-1B46-4791-BD05-BD5C1AE31CC8}"/>
    <cellStyle name="Currency 13 2 2 2 2 3 2 3" xfId="24793" xr:uid="{EE60893D-70B0-4F6C-906B-E155E5CDD71D}"/>
    <cellStyle name="Currency 13 2 2 2 2 3 2 3 2" xfId="38485" xr:uid="{233E26AF-70DB-4856-8241-C7E3BBB2E9BE}"/>
    <cellStyle name="Currency 13 2 2 2 2 3 2 3 3" xfId="53364" xr:uid="{FC31242F-6609-4248-AED3-09119BC4F870}"/>
    <cellStyle name="Currency 13 2 2 2 2 3 2 4" xfId="17949" xr:uid="{4DA75B18-EE96-49A4-A544-A81DE5FA98D9}"/>
    <cellStyle name="Currency 13 2 2 2 2 3 2 5" xfId="31639" xr:uid="{B1C4AAC2-4EF6-478B-81B9-466920717FA2}"/>
    <cellStyle name="Currency 13 2 2 2 2 3 2 6" xfId="46518" xr:uid="{890E9FD3-24CD-4680-8C8F-4E8D9DFD489C}"/>
    <cellStyle name="Currency 13 2 2 2 2 3 3" xfId="12813" xr:uid="{D250E876-B995-4E1A-A9F4-721D203DFEF4}"/>
    <cellStyle name="Currency 13 2 2 2 2 3 3 2" xfId="26503" xr:uid="{E804BEAE-5F06-4641-8EFE-8EA91A8C91ED}"/>
    <cellStyle name="Currency 13 2 2 2 2 3 3 2 2" xfId="40195" xr:uid="{A05180E8-F4FE-4DC7-969C-280F74A511DD}"/>
    <cellStyle name="Currency 13 2 2 2 2 3 3 2 3" xfId="55074" xr:uid="{343996C5-F9FD-4054-B912-38810D791D22}"/>
    <cellStyle name="Currency 13 2 2 2 2 3 3 3" xfId="19659" xr:uid="{0A6FEACB-63DA-4918-8C21-010E3882EE84}"/>
    <cellStyle name="Currency 13 2 2 2 2 3 3 4" xfId="33349" xr:uid="{B3EAB078-D2D8-4A67-839E-CABE4951B54B}"/>
    <cellStyle name="Currency 13 2 2 2 2 3 3 5" xfId="48228" xr:uid="{AE9D3A6B-4A5A-4A5B-89B2-A1DB71C3BBB8}"/>
    <cellStyle name="Currency 13 2 2 2 2 3 4" xfId="23081" xr:uid="{B60448F1-2B4A-4FF3-8A10-51DC714EBE33}"/>
    <cellStyle name="Currency 13 2 2 2 2 3 4 2" xfId="36773" xr:uid="{61F2419B-D34A-47B7-921D-E68790BEB836}"/>
    <cellStyle name="Currency 13 2 2 2 2 3 4 3" xfId="51652" xr:uid="{CE46D0DA-3E11-4330-AEDD-F1B537EC9FF6}"/>
    <cellStyle name="Currency 13 2 2 2 2 3 5" xfId="16237" xr:uid="{0544AA63-945D-4B60-8AFF-039CC154D8DF}"/>
    <cellStyle name="Currency 13 2 2 2 2 3 6" xfId="29927" xr:uid="{3652ABA9-827A-4E83-A62B-0931161C4964}"/>
    <cellStyle name="Currency 13 2 2 2 2 3 7" xfId="44806" xr:uid="{F8E4DA97-B790-4746-A2E6-757351B330E7}"/>
    <cellStyle name="Currency 13 2 2 2 2 3 8" xfId="9390" xr:uid="{22CC9EBE-509A-4538-AC3B-EDF7DB1F8BD0}"/>
    <cellStyle name="Currency 13 2 2 2 2 4" xfId="9391" xr:uid="{B729AAAA-B007-4580-8461-4E4DF6AFFEA0}"/>
    <cellStyle name="Currency 13 2 2 2 2 4 2" xfId="11104" xr:uid="{3B95F0AF-3529-4729-A9E8-13FB74F0F517}"/>
    <cellStyle name="Currency 13 2 2 2 2 4 2 2" xfId="14526" xr:uid="{89633AC8-69DF-45F1-BF7A-DBA79FFFDB27}"/>
    <cellStyle name="Currency 13 2 2 2 2 4 2 2 2" xfId="28216" xr:uid="{0B569470-2F37-4712-B086-28EB1BE7C81D}"/>
    <cellStyle name="Currency 13 2 2 2 2 4 2 2 2 2" xfId="41908" xr:uid="{7FAD11CA-9182-45C9-A99F-46CA7005D74E}"/>
    <cellStyle name="Currency 13 2 2 2 2 4 2 2 2 3" xfId="56787" xr:uid="{FD7EF04A-0363-4C73-B140-B1D11EDFA209}"/>
    <cellStyle name="Currency 13 2 2 2 2 4 2 2 3" xfId="21372" xr:uid="{D9FADFDC-5818-42A0-9897-C3D7B2162C49}"/>
    <cellStyle name="Currency 13 2 2 2 2 4 2 2 4" xfId="35062" xr:uid="{C715E259-0762-4983-ACCB-676447EDE65B}"/>
    <cellStyle name="Currency 13 2 2 2 2 4 2 2 5" xfId="49941" xr:uid="{495E4C6D-9CAF-4872-BF21-5AE663B272E0}"/>
    <cellStyle name="Currency 13 2 2 2 2 4 2 3" xfId="24794" xr:uid="{2CC896CF-1789-43C4-9D0E-036ED99FB392}"/>
    <cellStyle name="Currency 13 2 2 2 2 4 2 3 2" xfId="38486" xr:uid="{EFBC2C6C-8884-440A-8D25-882BF59BF44A}"/>
    <cellStyle name="Currency 13 2 2 2 2 4 2 3 3" xfId="53365" xr:uid="{58B8775D-E015-4C8E-A128-D7A1F727769F}"/>
    <cellStyle name="Currency 13 2 2 2 2 4 2 4" xfId="17950" xr:uid="{0C6629C4-7EE8-4C97-9B19-9CE24AB9D27F}"/>
    <cellStyle name="Currency 13 2 2 2 2 4 2 5" xfId="31640" xr:uid="{23FCE54D-60AF-4CAE-BF7E-60C6C5CE297A}"/>
    <cellStyle name="Currency 13 2 2 2 2 4 2 6" xfId="46519" xr:uid="{B55E3F85-8785-402E-B37A-AA73B45A8B61}"/>
    <cellStyle name="Currency 13 2 2 2 2 4 3" xfId="12814" xr:uid="{292CCB61-04A4-4629-8C71-9479F3507B5D}"/>
    <cellStyle name="Currency 13 2 2 2 2 4 3 2" xfId="26504" xr:uid="{833869AD-C7C5-4BA9-9728-E6E60B405707}"/>
    <cellStyle name="Currency 13 2 2 2 2 4 3 2 2" xfId="40196" xr:uid="{53B7F422-F61A-4676-80D7-28D8ACE7AFF1}"/>
    <cellStyle name="Currency 13 2 2 2 2 4 3 2 3" xfId="55075" xr:uid="{EBC32F62-C631-45AD-AE38-876520B37ECB}"/>
    <cellStyle name="Currency 13 2 2 2 2 4 3 3" xfId="19660" xr:uid="{120C2EFD-6291-4252-BDF6-CDF4C1B7D887}"/>
    <cellStyle name="Currency 13 2 2 2 2 4 3 4" xfId="33350" xr:uid="{736E7906-4981-4F9A-9225-DA54D3B826CE}"/>
    <cellStyle name="Currency 13 2 2 2 2 4 3 5" xfId="48229" xr:uid="{0CDFBAA0-3611-45DB-9E51-506A889D039D}"/>
    <cellStyle name="Currency 13 2 2 2 2 4 4" xfId="23082" xr:uid="{0E649B1B-4F00-4C9B-878D-0E284F52CAA2}"/>
    <cellStyle name="Currency 13 2 2 2 2 4 4 2" xfId="36774" xr:uid="{EB5F3D8D-9A18-40EC-A60F-46B8B6161DFB}"/>
    <cellStyle name="Currency 13 2 2 2 2 4 4 3" xfId="51653" xr:uid="{D22AEAC6-111B-4DB9-B1EB-3C8F3AD841B0}"/>
    <cellStyle name="Currency 13 2 2 2 2 4 5" xfId="16238" xr:uid="{DBACDC0B-9C90-4AE2-8F34-144D18F74D11}"/>
    <cellStyle name="Currency 13 2 2 2 2 4 6" xfId="29928" xr:uid="{F1666423-DB33-45D7-8FA1-AA6CB5A98228}"/>
    <cellStyle name="Currency 13 2 2 2 2 4 7" xfId="44807" xr:uid="{B1642775-0AE3-4721-9238-A9AB9E14356A}"/>
    <cellStyle name="Currency 13 2 2 2 2 5" xfId="11100" xr:uid="{F9CBC5AC-6376-4C4E-972A-89CCDA9398A7}"/>
    <cellStyle name="Currency 13 2 2 2 2 5 2" xfId="14522" xr:uid="{F69569AA-7B1A-4CF7-B7B9-D711B769D438}"/>
    <cellStyle name="Currency 13 2 2 2 2 5 2 2" xfId="28212" xr:uid="{557C08A9-30F3-446C-9D05-37C4CC4C8E60}"/>
    <cellStyle name="Currency 13 2 2 2 2 5 2 2 2" xfId="41904" xr:uid="{2BCC0167-5307-48E7-AC31-11D29EFE029B}"/>
    <cellStyle name="Currency 13 2 2 2 2 5 2 2 3" xfId="56783" xr:uid="{52BBDE9F-598B-431E-8DE3-619677A4CCEE}"/>
    <cellStyle name="Currency 13 2 2 2 2 5 2 3" xfId="21368" xr:uid="{F2E5C873-9F94-4FF2-A9FC-9D5D0BAAD5EE}"/>
    <cellStyle name="Currency 13 2 2 2 2 5 2 4" xfId="35058" xr:uid="{0A41B613-0994-4392-A811-84810CE9DB8A}"/>
    <cellStyle name="Currency 13 2 2 2 2 5 2 5" xfId="49937" xr:uid="{6E3DF908-4D73-44D1-BDA2-0C8DF1282952}"/>
    <cellStyle name="Currency 13 2 2 2 2 5 3" xfId="24790" xr:uid="{846F72A6-9AE9-4020-AD2B-13AA6AB1E415}"/>
    <cellStyle name="Currency 13 2 2 2 2 5 3 2" xfId="38482" xr:uid="{E89CD83A-3DCE-48EB-A1A4-47F632192E53}"/>
    <cellStyle name="Currency 13 2 2 2 2 5 3 3" xfId="53361" xr:uid="{CC7910E0-C236-4096-9C2E-AF034C568EA1}"/>
    <cellStyle name="Currency 13 2 2 2 2 5 4" xfId="17946" xr:uid="{31F411E5-366C-4289-AE21-A48373FDAAB1}"/>
    <cellStyle name="Currency 13 2 2 2 2 5 5" xfId="31636" xr:uid="{6D482F9D-5877-4E47-A121-9911F1127C19}"/>
    <cellStyle name="Currency 13 2 2 2 2 5 6" xfId="46515" xr:uid="{D3DA47AA-F429-4AB8-A63E-0CA93ACCC465}"/>
    <cellStyle name="Currency 13 2 2 2 2 6" xfId="12810" xr:uid="{59829380-4639-4D1B-8C8D-776FF46850D1}"/>
    <cellStyle name="Currency 13 2 2 2 2 6 2" xfId="26500" xr:uid="{11C79657-98C0-4AC9-B6F1-B56F1BE7E129}"/>
    <cellStyle name="Currency 13 2 2 2 2 6 2 2" xfId="40192" xr:uid="{D5A10E37-07E4-4501-89BD-8C3A17B0C7B6}"/>
    <cellStyle name="Currency 13 2 2 2 2 6 2 3" xfId="55071" xr:uid="{FC184DB3-BA1D-484C-9E18-B361AFAF2625}"/>
    <cellStyle name="Currency 13 2 2 2 2 6 3" xfId="19656" xr:uid="{CFE27692-AC3D-4D68-BAEA-209FF3AB28B1}"/>
    <cellStyle name="Currency 13 2 2 2 2 6 4" xfId="33346" xr:uid="{6C0704C5-C545-46FB-B51F-B93FCAD8BD29}"/>
    <cellStyle name="Currency 13 2 2 2 2 6 5" xfId="48225" xr:uid="{A8871BBE-A0CE-45D8-BE4F-6749D43719C9}"/>
    <cellStyle name="Currency 13 2 2 2 2 7" xfId="23078" xr:uid="{62B87A0A-C980-41AC-80BC-1041F8FBF906}"/>
    <cellStyle name="Currency 13 2 2 2 2 7 2" xfId="36770" xr:uid="{5F3DA8B0-0011-4A77-8FBF-AC21D57B89F7}"/>
    <cellStyle name="Currency 13 2 2 2 2 7 3" xfId="51649" xr:uid="{F6D1B2EB-3143-45E0-9AAB-201D4E43A980}"/>
    <cellStyle name="Currency 13 2 2 2 2 8" xfId="16234" xr:uid="{1E2A7C8D-6C07-4D2B-8A3A-C7030B4E1A11}"/>
    <cellStyle name="Currency 13 2 2 2 2 9" xfId="29924" xr:uid="{2C0E6FCC-9AEF-43B4-87D2-B5C09590B258}"/>
    <cellStyle name="Currency 13 2 2 2 3" xfId="6103" xr:uid="{2DB3564A-CA48-4B7A-935D-A6B8DCF8B8F6}"/>
    <cellStyle name="Currency 13 2 2 2 3 10" xfId="44808" xr:uid="{97CCD3C2-1AA0-4536-B45B-148F73E4BFC3}"/>
    <cellStyle name="Currency 13 2 2 2 3 11" xfId="9392" xr:uid="{4FDFC14E-8BAF-4DAE-832F-0725489488D8}"/>
    <cellStyle name="Currency 13 2 2 2 3 2" xfId="9393" xr:uid="{FD01EB00-FF91-45E7-A3D8-991DD7E621F5}"/>
    <cellStyle name="Currency 13 2 2 2 3 2 2" xfId="9394" xr:uid="{5F3ADBDE-713C-4B6A-A32E-2E93F5747972}"/>
    <cellStyle name="Currency 13 2 2 2 3 2 2 2" xfId="11107" xr:uid="{4EB9AC09-E232-4F0A-A21D-BCF80591274C}"/>
    <cellStyle name="Currency 13 2 2 2 3 2 2 2 2" xfId="14529" xr:uid="{3A3899C9-A374-4736-A3AA-20E0401EC3A7}"/>
    <cellStyle name="Currency 13 2 2 2 3 2 2 2 2 2" xfId="28219" xr:uid="{D93AB513-AD9E-4107-99E1-C6D0EC339598}"/>
    <cellStyle name="Currency 13 2 2 2 3 2 2 2 2 2 2" xfId="41911" xr:uid="{B318769C-CE6F-46E6-BD32-4E73F0631074}"/>
    <cellStyle name="Currency 13 2 2 2 3 2 2 2 2 2 3" xfId="56790" xr:uid="{35B4C91C-CE5E-4950-8629-49FFD88C3520}"/>
    <cellStyle name="Currency 13 2 2 2 3 2 2 2 2 3" xfId="21375" xr:uid="{9302898E-C67E-41CD-A772-84416BFE6486}"/>
    <cellStyle name="Currency 13 2 2 2 3 2 2 2 2 4" xfId="35065" xr:uid="{68AD6CB5-F50E-4BF3-8222-A3018B02FB66}"/>
    <cellStyle name="Currency 13 2 2 2 3 2 2 2 2 5" xfId="49944" xr:uid="{E6727180-B9A8-41B8-903F-627E8BAF9B47}"/>
    <cellStyle name="Currency 13 2 2 2 3 2 2 2 3" xfId="24797" xr:uid="{16D40112-426E-4FB6-B790-2FEED394E962}"/>
    <cellStyle name="Currency 13 2 2 2 3 2 2 2 3 2" xfId="38489" xr:uid="{FA621F08-570E-444C-8E62-2981F9FCAC1C}"/>
    <cellStyle name="Currency 13 2 2 2 3 2 2 2 3 3" xfId="53368" xr:uid="{6D32EF9A-1DC4-4341-AF9A-663F26CB697F}"/>
    <cellStyle name="Currency 13 2 2 2 3 2 2 2 4" xfId="17953" xr:uid="{7B6AE2C8-5731-4D94-AC21-324031920E1B}"/>
    <cellStyle name="Currency 13 2 2 2 3 2 2 2 5" xfId="31643" xr:uid="{F416FFBD-C86D-4F3D-8935-7FF80E92945D}"/>
    <cellStyle name="Currency 13 2 2 2 3 2 2 2 6" xfId="46522" xr:uid="{0CFF9964-59A9-4137-BD6C-60B7C3DC4ED2}"/>
    <cellStyle name="Currency 13 2 2 2 3 2 2 3" xfId="12817" xr:uid="{6EE37940-BF38-4A75-A591-A4B651119EA8}"/>
    <cellStyle name="Currency 13 2 2 2 3 2 2 3 2" xfId="26507" xr:uid="{3FDF1A04-65D9-46C4-8C84-015BB58EF3B2}"/>
    <cellStyle name="Currency 13 2 2 2 3 2 2 3 2 2" xfId="40199" xr:uid="{DA3DE073-C703-4365-8203-D5DBC89D06E4}"/>
    <cellStyle name="Currency 13 2 2 2 3 2 2 3 2 3" xfId="55078" xr:uid="{62EDBB50-2555-4661-91AA-84E9B2B38358}"/>
    <cellStyle name="Currency 13 2 2 2 3 2 2 3 3" xfId="19663" xr:uid="{7E500CAE-551E-493E-8F54-5AC19F5131E4}"/>
    <cellStyle name="Currency 13 2 2 2 3 2 2 3 4" xfId="33353" xr:uid="{B3B9BE82-67F1-4600-B3B5-D6A8BC32439A}"/>
    <cellStyle name="Currency 13 2 2 2 3 2 2 3 5" xfId="48232" xr:uid="{D025B1C4-80AA-448E-8BD2-D198B8EEDCC7}"/>
    <cellStyle name="Currency 13 2 2 2 3 2 2 4" xfId="23085" xr:uid="{D1FA669F-EDDC-4347-B442-74900B535979}"/>
    <cellStyle name="Currency 13 2 2 2 3 2 2 4 2" xfId="36777" xr:uid="{9ED7BB1F-FF68-4DC9-BE61-667C9D5FB89C}"/>
    <cellStyle name="Currency 13 2 2 2 3 2 2 4 3" xfId="51656" xr:uid="{A263A567-FC90-42DA-9CA0-C4FC3B060E42}"/>
    <cellStyle name="Currency 13 2 2 2 3 2 2 5" xfId="16241" xr:uid="{31990240-F048-455A-84A5-16D66A163AA8}"/>
    <cellStyle name="Currency 13 2 2 2 3 2 2 6" xfId="29931" xr:uid="{DBE5C51A-8DDF-408A-AF65-7551959937A4}"/>
    <cellStyle name="Currency 13 2 2 2 3 2 2 7" xfId="44810" xr:uid="{43CDA522-577A-4D8E-8859-830CF27C69DC}"/>
    <cellStyle name="Currency 13 2 2 2 3 2 3" xfId="11106" xr:uid="{5FC3C080-81F0-4040-9593-BF8661FF2A31}"/>
    <cellStyle name="Currency 13 2 2 2 3 2 3 2" xfId="14528" xr:uid="{5FE8BEEE-36CC-4843-BA72-D904095C5A55}"/>
    <cellStyle name="Currency 13 2 2 2 3 2 3 2 2" xfId="28218" xr:uid="{AF2EDE5F-C6A1-4112-AA0A-818290810C62}"/>
    <cellStyle name="Currency 13 2 2 2 3 2 3 2 2 2" xfId="41910" xr:uid="{D751AB61-8246-44C0-B53A-1E8FF3E505DD}"/>
    <cellStyle name="Currency 13 2 2 2 3 2 3 2 2 3" xfId="56789" xr:uid="{F2DEE369-341B-45B0-AC46-4419D723CF70}"/>
    <cellStyle name="Currency 13 2 2 2 3 2 3 2 3" xfId="21374" xr:uid="{04C52BE4-AFDA-43E4-93E8-CD7D03DBF403}"/>
    <cellStyle name="Currency 13 2 2 2 3 2 3 2 4" xfId="35064" xr:uid="{B7350AE8-2140-443E-BC39-D6FDBD0F5D69}"/>
    <cellStyle name="Currency 13 2 2 2 3 2 3 2 5" xfId="49943" xr:uid="{1745FDB8-DF25-4AED-9080-C0C62C712951}"/>
    <cellStyle name="Currency 13 2 2 2 3 2 3 3" xfId="24796" xr:uid="{76DA1216-146B-4946-A95F-C199AC35B4BF}"/>
    <cellStyle name="Currency 13 2 2 2 3 2 3 3 2" xfId="38488" xr:uid="{FF8D2257-2EBF-4B08-82F3-F441653F9628}"/>
    <cellStyle name="Currency 13 2 2 2 3 2 3 3 3" xfId="53367" xr:uid="{AD7793B4-FFCC-47A9-BA69-81C38896DE3F}"/>
    <cellStyle name="Currency 13 2 2 2 3 2 3 4" xfId="17952" xr:uid="{644B362F-3D6D-40F8-B3D6-3C2938EBA6EE}"/>
    <cellStyle name="Currency 13 2 2 2 3 2 3 5" xfId="31642" xr:uid="{ACBBF356-5818-43C4-AEBA-1853D554F911}"/>
    <cellStyle name="Currency 13 2 2 2 3 2 3 6" xfId="46521" xr:uid="{DD825BF5-CA32-4CA2-A97E-8AB15492E613}"/>
    <cellStyle name="Currency 13 2 2 2 3 2 4" xfId="12816" xr:uid="{B0FF3F34-A18A-4175-95BF-4B763A4B7D52}"/>
    <cellStyle name="Currency 13 2 2 2 3 2 4 2" xfId="26506" xr:uid="{31DBC6D9-1CA8-4DEC-A171-37C417EF5983}"/>
    <cellStyle name="Currency 13 2 2 2 3 2 4 2 2" xfId="40198" xr:uid="{29BA9F88-BB9F-4FFA-907C-54FA150E9673}"/>
    <cellStyle name="Currency 13 2 2 2 3 2 4 2 3" xfId="55077" xr:uid="{9968EDBF-C6B8-4B51-BA5B-C10AA88685C7}"/>
    <cellStyle name="Currency 13 2 2 2 3 2 4 3" xfId="19662" xr:uid="{AB5E7E04-D3F1-4914-9DD7-D3266CA1AF0A}"/>
    <cellStyle name="Currency 13 2 2 2 3 2 4 4" xfId="33352" xr:uid="{4285C63E-0072-45CE-BD42-DB777322E569}"/>
    <cellStyle name="Currency 13 2 2 2 3 2 4 5" xfId="48231" xr:uid="{4779590E-BCA7-4D66-8C5C-5D8D1C597B19}"/>
    <cellStyle name="Currency 13 2 2 2 3 2 5" xfId="23084" xr:uid="{80395034-10F9-4073-A435-4D35928AB99C}"/>
    <cellStyle name="Currency 13 2 2 2 3 2 5 2" xfId="36776" xr:uid="{3AB9C747-2464-4379-BE87-2FE0A37A9166}"/>
    <cellStyle name="Currency 13 2 2 2 3 2 5 3" xfId="51655" xr:uid="{41275E9C-B531-47D2-99A8-B8E480CC69B9}"/>
    <cellStyle name="Currency 13 2 2 2 3 2 6" xfId="16240" xr:uid="{35370130-DBF1-4861-BC95-E25804A70FD1}"/>
    <cellStyle name="Currency 13 2 2 2 3 2 7" xfId="29930" xr:uid="{EFE40B1B-5FE0-40FC-85D3-1B732E784067}"/>
    <cellStyle name="Currency 13 2 2 2 3 2 8" xfId="44809" xr:uid="{89728D16-9897-4E9E-A9F1-BAC853BC4526}"/>
    <cellStyle name="Currency 13 2 2 2 3 3" xfId="9395" xr:uid="{1E6A4968-C5C8-4A23-87F0-D78328E3ACEF}"/>
    <cellStyle name="Currency 13 2 2 2 3 3 2" xfId="11108" xr:uid="{A9423D57-6105-4A92-9D3E-3686C7F8DE64}"/>
    <cellStyle name="Currency 13 2 2 2 3 3 2 2" xfId="14530" xr:uid="{ABD90FA7-F013-4A3E-AA84-352689B75940}"/>
    <cellStyle name="Currency 13 2 2 2 3 3 2 2 2" xfId="28220" xr:uid="{C1DC456C-8E20-4AE8-B660-42847D03A090}"/>
    <cellStyle name="Currency 13 2 2 2 3 3 2 2 2 2" xfId="41912" xr:uid="{3B0A9703-E684-4988-B1B9-9D10E03B5F98}"/>
    <cellStyle name="Currency 13 2 2 2 3 3 2 2 2 3" xfId="56791" xr:uid="{1004905D-5D48-481A-8AA2-DC1D4F8DB06B}"/>
    <cellStyle name="Currency 13 2 2 2 3 3 2 2 3" xfId="21376" xr:uid="{42F30AD7-28A1-4DE5-BAC9-F1298DD2A91A}"/>
    <cellStyle name="Currency 13 2 2 2 3 3 2 2 4" xfId="35066" xr:uid="{4F246177-3C28-423B-B2D3-0D9F0B3BA0CF}"/>
    <cellStyle name="Currency 13 2 2 2 3 3 2 2 5" xfId="49945" xr:uid="{A72B0E7B-5B92-4280-A9F8-B1B87DC8C489}"/>
    <cellStyle name="Currency 13 2 2 2 3 3 2 3" xfId="24798" xr:uid="{771A6E35-8895-4387-B693-26FFE06356F6}"/>
    <cellStyle name="Currency 13 2 2 2 3 3 2 3 2" xfId="38490" xr:uid="{A00DC57E-D113-4428-AD9E-7B98EC2E4FAA}"/>
    <cellStyle name="Currency 13 2 2 2 3 3 2 3 3" xfId="53369" xr:uid="{2B85A424-6E9C-48E7-A77E-32E123FE724A}"/>
    <cellStyle name="Currency 13 2 2 2 3 3 2 4" xfId="17954" xr:uid="{6483BA87-298E-4E45-A8F8-DF77AA9D5BDB}"/>
    <cellStyle name="Currency 13 2 2 2 3 3 2 5" xfId="31644" xr:uid="{2EB025C4-C6DB-4F6F-BF1C-EAD705A8B70E}"/>
    <cellStyle name="Currency 13 2 2 2 3 3 2 6" xfId="46523" xr:uid="{94D82303-CAF8-4F96-8AE3-6FB7893A1F6E}"/>
    <cellStyle name="Currency 13 2 2 2 3 3 3" xfId="12818" xr:uid="{5A19D343-97EE-45FB-8C8E-C1B0EEA7C550}"/>
    <cellStyle name="Currency 13 2 2 2 3 3 3 2" xfId="26508" xr:uid="{98A6A7F7-ED55-4D63-85CC-FB516587BC75}"/>
    <cellStyle name="Currency 13 2 2 2 3 3 3 2 2" xfId="40200" xr:uid="{5CF7EC7A-A11B-4C29-ACDB-FFDA08086518}"/>
    <cellStyle name="Currency 13 2 2 2 3 3 3 2 3" xfId="55079" xr:uid="{B0C1D665-AABF-4D72-8B54-B0F127BB82CA}"/>
    <cellStyle name="Currency 13 2 2 2 3 3 3 3" xfId="19664" xr:uid="{DFA376D1-ED13-42D9-B973-82E96B4AFA3B}"/>
    <cellStyle name="Currency 13 2 2 2 3 3 3 4" xfId="33354" xr:uid="{AF3E7AF3-9BBF-41A1-A103-CCFD8E32E223}"/>
    <cellStyle name="Currency 13 2 2 2 3 3 3 5" xfId="48233" xr:uid="{2B99809E-FD5A-4376-9AFC-D0E208B38192}"/>
    <cellStyle name="Currency 13 2 2 2 3 3 4" xfId="23086" xr:uid="{E9F840B7-3A7C-4E65-8805-AA986846C789}"/>
    <cellStyle name="Currency 13 2 2 2 3 3 4 2" xfId="36778" xr:uid="{165A2C54-89E7-418E-9F96-90CAF0DFB550}"/>
    <cellStyle name="Currency 13 2 2 2 3 3 4 3" xfId="51657" xr:uid="{3D086C52-7933-41D0-87BD-F3F4D7006D14}"/>
    <cellStyle name="Currency 13 2 2 2 3 3 5" xfId="16242" xr:uid="{FE83D9CF-4384-4556-ABCA-14758699D23C}"/>
    <cellStyle name="Currency 13 2 2 2 3 3 6" xfId="29932" xr:uid="{C3F964B2-5C86-4F54-8A3C-2E0D8BEA2C14}"/>
    <cellStyle name="Currency 13 2 2 2 3 3 7" xfId="44811" xr:uid="{DEA9AB8A-90EB-4ABF-8578-2308A38857F7}"/>
    <cellStyle name="Currency 13 2 2 2 3 4" xfId="9396" xr:uid="{FC799E02-9176-4C9F-A6D5-F27B59E09524}"/>
    <cellStyle name="Currency 13 2 2 2 3 4 2" xfId="11109" xr:uid="{F58B3531-C4E6-4589-94B4-D4694DF0425E}"/>
    <cellStyle name="Currency 13 2 2 2 3 4 2 2" xfId="14531" xr:uid="{2C124497-0D93-4C13-B663-2978506FBF5F}"/>
    <cellStyle name="Currency 13 2 2 2 3 4 2 2 2" xfId="28221" xr:uid="{22743FF5-2C91-4405-A8AE-A637EDDD58A3}"/>
    <cellStyle name="Currency 13 2 2 2 3 4 2 2 2 2" xfId="41913" xr:uid="{A33C474F-39C2-4EC7-8D51-0C709D90372B}"/>
    <cellStyle name="Currency 13 2 2 2 3 4 2 2 2 3" xfId="56792" xr:uid="{756EDF86-38BA-4E9B-B6FE-E91F51B341DF}"/>
    <cellStyle name="Currency 13 2 2 2 3 4 2 2 3" xfId="21377" xr:uid="{EF5B0821-9074-4F29-9B20-CE8901E64A1B}"/>
    <cellStyle name="Currency 13 2 2 2 3 4 2 2 4" xfId="35067" xr:uid="{E98966B7-21D3-4CD0-8C41-D5CCA8E58437}"/>
    <cellStyle name="Currency 13 2 2 2 3 4 2 2 5" xfId="49946" xr:uid="{26ABE595-79F6-4264-AD06-AF9E561085E0}"/>
    <cellStyle name="Currency 13 2 2 2 3 4 2 3" xfId="24799" xr:uid="{2C8E528D-EC8D-4F7C-92C8-ACA8D44B5A40}"/>
    <cellStyle name="Currency 13 2 2 2 3 4 2 3 2" xfId="38491" xr:uid="{75754622-4913-4982-BB0B-EBD41BB1343B}"/>
    <cellStyle name="Currency 13 2 2 2 3 4 2 3 3" xfId="53370" xr:uid="{5C11A04E-10A2-4ED2-9E21-C7BC839FA8FE}"/>
    <cellStyle name="Currency 13 2 2 2 3 4 2 4" xfId="17955" xr:uid="{528DECA1-2665-405F-AB98-5767FEDB5F96}"/>
    <cellStyle name="Currency 13 2 2 2 3 4 2 5" xfId="31645" xr:uid="{B744E7D8-9AD6-4813-B989-C74928E3C1B4}"/>
    <cellStyle name="Currency 13 2 2 2 3 4 2 6" xfId="46524" xr:uid="{9D0D5E21-C1A8-41D3-B9A0-FE436A6C1312}"/>
    <cellStyle name="Currency 13 2 2 2 3 4 3" xfId="12819" xr:uid="{EA34751B-CCBD-4F25-BE95-A35AE3D5212A}"/>
    <cellStyle name="Currency 13 2 2 2 3 4 3 2" xfId="26509" xr:uid="{97E4007E-8CEF-4BD9-8F0E-9D74D46033EA}"/>
    <cellStyle name="Currency 13 2 2 2 3 4 3 2 2" xfId="40201" xr:uid="{9D89A5DE-01A3-4F43-B4F6-E60668D920A7}"/>
    <cellStyle name="Currency 13 2 2 2 3 4 3 2 3" xfId="55080" xr:uid="{0469CBE3-A8A2-4F01-81A2-F605F9F1D338}"/>
    <cellStyle name="Currency 13 2 2 2 3 4 3 3" xfId="19665" xr:uid="{7F86022B-5B08-4916-AE19-F5F5B2C508B5}"/>
    <cellStyle name="Currency 13 2 2 2 3 4 3 4" xfId="33355" xr:uid="{8C142B39-7513-4715-AFC1-20FFB0FADA0E}"/>
    <cellStyle name="Currency 13 2 2 2 3 4 3 5" xfId="48234" xr:uid="{4A3E7E49-2E34-4BC0-81EC-40DCE1217D58}"/>
    <cellStyle name="Currency 13 2 2 2 3 4 4" xfId="23087" xr:uid="{F3A047F1-0A52-4830-9F36-CD540B37700A}"/>
    <cellStyle name="Currency 13 2 2 2 3 4 4 2" xfId="36779" xr:uid="{D2244E16-4DD8-4C36-8A5B-6EF1C1942790}"/>
    <cellStyle name="Currency 13 2 2 2 3 4 4 3" xfId="51658" xr:uid="{CF05DF98-CA7E-4DD2-93FA-0E256289B92B}"/>
    <cellStyle name="Currency 13 2 2 2 3 4 5" xfId="16243" xr:uid="{D666406C-93AC-411C-A4E6-134E2775DBA0}"/>
    <cellStyle name="Currency 13 2 2 2 3 4 6" xfId="29933" xr:uid="{AF3FC9CE-C4C5-41E0-9AEB-0D5919065572}"/>
    <cellStyle name="Currency 13 2 2 2 3 4 7" xfId="44812" xr:uid="{91640023-0F23-45E3-B89C-5A9E330ED6EF}"/>
    <cellStyle name="Currency 13 2 2 2 3 5" xfId="11105" xr:uid="{40F4D3F9-F747-4357-9326-9A5E810760F7}"/>
    <cellStyle name="Currency 13 2 2 2 3 5 2" xfId="14527" xr:uid="{79AFBB1D-10E7-4F5F-9D69-F16B49ABC6C9}"/>
    <cellStyle name="Currency 13 2 2 2 3 5 2 2" xfId="28217" xr:uid="{ADB3F643-031E-499C-8D7F-6A607AB41FD4}"/>
    <cellStyle name="Currency 13 2 2 2 3 5 2 2 2" xfId="41909" xr:uid="{A6380C8A-1BE4-46D1-BF2F-05496C607B8A}"/>
    <cellStyle name="Currency 13 2 2 2 3 5 2 2 3" xfId="56788" xr:uid="{1FC61307-ED65-4E55-9E60-6FACBE1AFD20}"/>
    <cellStyle name="Currency 13 2 2 2 3 5 2 3" xfId="21373" xr:uid="{B10F7727-FB23-4812-A266-78D0979F7927}"/>
    <cellStyle name="Currency 13 2 2 2 3 5 2 4" xfId="35063" xr:uid="{10E53902-11F6-4B70-A75E-2945F6E77420}"/>
    <cellStyle name="Currency 13 2 2 2 3 5 2 5" xfId="49942" xr:uid="{66D61AD1-F12C-419B-9AE4-8DFB415B473A}"/>
    <cellStyle name="Currency 13 2 2 2 3 5 3" xfId="24795" xr:uid="{31D88076-A5C9-47FF-BA36-BD3F3A7D6A17}"/>
    <cellStyle name="Currency 13 2 2 2 3 5 3 2" xfId="38487" xr:uid="{62D25089-6AE0-4350-8AC8-0654D156EA80}"/>
    <cellStyle name="Currency 13 2 2 2 3 5 3 3" xfId="53366" xr:uid="{B2EF849D-3E6A-453B-8FC9-22D5E518C441}"/>
    <cellStyle name="Currency 13 2 2 2 3 5 4" xfId="17951" xr:uid="{F6071EC5-2F01-4523-A924-B28F54ED1803}"/>
    <cellStyle name="Currency 13 2 2 2 3 5 5" xfId="31641" xr:uid="{5457199F-8997-4EEF-B430-8E2AB358421F}"/>
    <cellStyle name="Currency 13 2 2 2 3 5 6" xfId="46520" xr:uid="{DD1DD41E-C277-4554-AA2E-70DF95B4995C}"/>
    <cellStyle name="Currency 13 2 2 2 3 6" xfId="12815" xr:uid="{D9D5B0BE-D320-4534-B070-9A51AE164FB2}"/>
    <cellStyle name="Currency 13 2 2 2 3 6 2" xfId="26505" xr:uid="{19F5A5F1-5F04-4582-A920-0523D901734B}"/>
    <cellStyle name="Currency 13 2 2 2 3 6 2 2" xfId="40197" xr:uid="{20FC1732-B8A2-421B-8ECA-1A1F5DF711DA}"/>
    <cellStyle name="Currency 13 2 2 2 3 6 2 3" xfId="55076" xr:uid="{F5A2023C-39C6-4642-84BF-B5C5F632C424}"/>
    <cellStyle name="Currency 13 2 2 2 3 6 3" xfId="19661" xr:uid="{A8D259A8-27B1-45A5-9137-AC7F78ECECD3}"/>
    <cellStyle name="Currency 13 2 2 2 3 6 4" xfId="33351" xr:uid="{1D5004FE-9645-41B5-BAD7-72E40C091426}"/>
    <cellStyle name="Currency 13 2 2 2 3 6 5" xfId="48230" xr:uid="{5D8B3F91-4B03-4FB6-8E05-E55B748B32F7}"/>
    <cellStyle name="Currency 13 2 2 2 3 7" xfId="23083" xr:uid="{467DAC55-67B8-4753-AF38-0DFCB88166A1}"/>
    <cellStyle name="Currency 13 2 2 2 3 7 2" xfId="36775" xr:uid="{46D6D2CF-B65E-47C6-9AA0-41A9170CC5C5}"/>
    <cellStyle name="Currency 13 2 2 2 3 7 3" xfId="51654" xr:uid="{D88DAEFB-6C52-4B1A-BC28-4136E24E5DA4}"/>
    <cellStyle name="Currency 13 2 2 2 3 8" xfId="16239" xr:uid="{9EC4DA5C-FF94-42E6-A78E-9BC60B00B258}"/>
    <cellStyle name="Currency 13 2 2 2 3 9" xfId="29929" xr:uid="{6D2B3FBC-B163-4196-94A8-22B957716CCC}"/>
    <cellStyle name="Currency 13 2 2 2 4" xfId="7210" xr:uid="{126B63A1-C247-4F42-BB70-2F0D1DCA4797}"/>
    <cellStyle name="Currency 13 2 2 2 4 2" xfId="9398" xr:uid="{ACA24E3C-57E5-4A1E-833B-A7F83244C88C}"/>
    <cellStyle name="Currency 13 2 2 2 4 2 2" xfId="11111" xr:uid="{A5CE8007-88E3-4B12-B207-8BB57F815550}"/>
    <cellStyle name="Currency 13 2 2 2 4 2 2 2" xfId="14533" xr:uid="{DD97DEAB-EB9A-4427-8482-F64F8AB800CA}"/>
    <cellStyle name="Currency 13 2 2 2 4 2 2 2 2" xfId="28223" xr:uid="{CB482D7E-73B4-4C5B-8B96-CB06285C0415}"/>
    <cellStyle name="Currency 13 2 2 2 4 2 2 2 2 2" xfId="41915" xr:uid="{586BB666-444F-4A03-9523-325AEF773465}"/>
    <cellStyle name="Currency 13 2 2 2 4 2 2 2 2 3" xfId="56794" xr:uid="{050F84BE-6848-4B5A-9BCE-BE33E7E3BFAA}"/>
    <cellStyle name="Currency 13 2 2 2 4 2 2 2 3" xfId="21379" xr:uid="{A129043B-C0AB-4E21-905C-A8E3DDB58B28}"/>
    <cellStyle name="Currency 13 2 2 2 4 2 2 2 4" xfId="35069" xr:uid="{6C404C56-F1BE-4619-AC4F-97F3AAA5352A}"/>
    <cellStyle name="Currency 13 2 2 2 4 2 2 2 5" xfId="49948" xr:uid="{82549FB3-43B8-4A09-802A-36D168482EE6}"/>
    <cellStyle name="Currency 13 2 2 2 4 2 2 3" xfId="24801" xr:uid="{724DEA88-5405-481C-A69B-7C2A4B97C0CF}"/>
    <cellStyle name="Currency 13 2 2 2 4 2 2 3 2" xfId="38493" xr:uid="{9F842451-AEC9-4DF3-A212-A37A057C3AC0}"/>
    <cellStyle name="Currency 13 2 2 2 4 2 2 3 3" xfId="53372" xr:uid="{EE69BC63-2972-48C8-90A1-E0F61EEF7D5F}"/>
    <cellStyle name="Currency 13 2 2 2 4 2 2 4" xfId="17957" xr:uid="{2D05EDBF-DF48-47DA-82DC-4875EB62E161}"/>
    <cellStyle name="Currency 13 2 2 2 4 2 2 5" xfId="31647" xr:uid="{ECAEE0ED-005C-4FE5-82E5-2306E956C6F3}"/>
    <cellStyle name="Currency 13 2 2 2 4 2 2 6" xfId="46526" xr:uid="{BE463A9E-807B-44DF-B9DD-2A54B648563F}"/>
    <cellStyle name="Currency 13 2 2 2 4 2 3" xfId="12821" xr:uid="{434608A0-560E-4CC6-8EA6-5E57E3CE3940}"/>
    <cellStyle name="Currency 13 2 2 2 4 2 3 2" xfId="26511" xr:uid="{2972AD83-3135-4B6A-8B08-71C3F0884417}"/>
    <cellStyle name="Currency 13 2 2 2 4 2 3 2 2" xfId="40203" xr:uid="{39CC0C17-686F-4C59-989D-AF9B5799A789}"/>
    <cellStyle name="Currency 13 2 2 2 4 2 3 2 3" xfId="55082" xr:uid="{3D0BAA9D-4E0B-4150-B09B-EDD1903441B1}"/>
    <cellStyle name="Currency 13 2 2 2 4 2 3 3" xfId="19667" xr:uid="{1F09678D-83A9-4895-A61B-8F5CED0C2AAA}"/>
    <cellStyle name="Currency 13 2 2 2 4 2 3 4" xfId="33357" xr:uid="{30C550D4-F41A-4712-9A99-AC6BEAB95931}"/>
    <cellStyle name="Currency 13 2 2 2 4 2 3 5" xfId="48236" xr:uid="{71F2E925-D78E-4124-A464-0A4E69FD1F05}"/>
    <cellStyle name="Currency 13 2 2 2 4 2 4" xfId="23089" xr:uid="{8F48202B-14BB-4B20-8DBE-38BAD19576FE}"/>
    <cellStyle name="Currency 13 2 2 2 4 2 4 2" xfId="36781" xr:uid="{EF5D3907-130A-4CA2-A3F8-66C4945293AC}"/>
    <cellStyle name="Currency 13 2 2 2 4 2 4 3" xfId="51660" xr:uid="{BA67950E-1FA6-44BA-8C0E-42E6BDFCC202}"/>
    <cellStyle name="Currency 13 2 2 2 4 2 5" xfId="16245" xr:uid="{5391B620-FB2A-409E-AE5E-20B5FBEF34F4}"/>
    <cellStyle name="Currency 13 2 2 2 4 2 6" xfId="29935" xr:uid="{7C32BC60-1972-4CE2-BBE1-EF80880C3AFC}"/>
    <cellStyle name="Currency 13 2 2 2 4 2 7" xfId="44814" xr:uid="{E51309A6-3AB7-45C6-A7A0-2E26294CE4DF}"/>
    <cellStyle name="Currency 13 2 2 2 4 3" xfId="11110" xr:uid="{97D4D7EA-1F58-4B31-8833-8CA870AE47CF}"/>
    <cellStyle name="Currency 13 2 2 2 4 3 2" xfId="14532" xr:uid="{BA1E3834-AB2D-4CED-85DF-3E75C783EFAC}"/>
    <cellStyle name="Currency 13 2 2 2 4 3 2 2" xfId="28222" xr:uid="{5F07F005-84E9-4733-9DC5-22B15ED100E7}"/>
    <cellStyle name="Currency 13 2 2 2 4 3 2 2 2" xfId="41914" xr:uid="{955D5318-7525-48CE-8ED8-BCDA56835C88}"/>
    <cellStyle name="Currency 13 2 2 2 4 3 2 2 3" xfId="56793" xr:uid="{BBD54B98-A350-41EC-B5FE-15E72CFBB665}"/>
    <cellStyle name="Currency 13 2 2 2 4 3 2 3" xfId="21378" xr:uid="{A920FC75-64BD-4F43-B4B3-BA78532B07F2}"/>
    <cellStyle name="Currency 13 2 2 2 4 3 2 4" xfId="35068" xr:uid="{7E5059C3-7F34-4A58-BC8F-8887E743E1C3}"/>
    <cellStyle name="Currency 13 2 2 2 4 3 2 5" xfId="49947" xr:uid="{F5BE8140-A3CD-4AF0-911B-DAE88541DDF3}"/>
    <cellStyle name="Currency 13 2 2 2 4 3 3" xfId="24800" xr:uid="{04CCF6A3-8EF1-45B2-BF1B-1C15F18985B1}"/>
    <cellStyle name="Currency 13 2 2 2 4 3 3 2" xfId="38492" xr:uid="{820763EC-63DF-41C3-B4BB-85CEBAF19574}"/>
    <cellStyle name="Currency 13 2 2 2 4 3 3 3" xfId="53371" xr:uid="{BFBCDC2A-C0B3-4CC3-8C90-BBEDAB44F17E}"/>
    <cellStyle name="Currency 13 2 2 2 4 3 4" xfId="17956" xr:uid="{4A20CA28-03CA-46D2-A986-69DA044B0455}"/>
    <cellStyle name="Currency 13 2 2 2 4 3 5" xfId="31646" xr:uid="{D1EAF09D-1CCE-4F63-8E63-14CCCC439294}"/>
    <cellStyle name="Currency 13 2 2 2 4 3 6" xfId="46525" xr:uid="{B4BA78A4-46E7-44EB-92D7-8BC8727B9A8B}"/>
    <cellStyle name="Currency 13 2 2 2 4 4" xfId="12820" xr:uid="{27A55384-0023-48FC-B788-B1402467B859}"/>
    <cellStyle name="Currency 13 2 2 2 4 4 2" xfId="26510" xr:uid="{AE63E55A-EFA3-41E4-B1A6-33A1860057CF}"/>
    <cellStyle name="Currency 13 2 2 2 4 4 2 2" xfId="40202" xr:uid="{E56FA430-0DA5-42FB-880F-4AB39DC7DC09}"/>
    <cellStyle name="Currency 13 2 2 2 4 4 2 3" xfId="55081" xr:uid="{2BAB2B2B-D48D-4120-A665-AD691CF93014}"/>
    <cellStyle name="Currency 13 2 2 2 4 4 3" xfId="19666" xr:uid="{4FC71DCF-4933-4778-8977-0B451CB517C5}"/>
    <cellStyle name="Currency 13 2 2 2 4 4 4" xfId="33356" xr:uid="{653F4841-D485-4C1C-AB72-D9F4F5ED0036}"/>
    <cellStyle name="Currency 13 2 2 2 4 4 5" xfId="48235" xr:uid="{FE2DC50F-D518-414C-8ACA-15F13291A09B}"/>
    <cellStyle name="Currency 13 2 2 2 4 5" xfId="23088" xr:uid="{A4F5856C-BF43-492E-A604-2D9ED7D60197}"/>
    <cellStyle name="Currency 13 2 2 2 4 5 2" xfId="36780" xr:uid="{A388C293-493F-4264-8398-53E4518B39CE}"/>
    <cellStyle name="Currency 13 2 2 2 4 5 3" xfId="51659" xr:uid="{15D05F31-C4D6-418F-9045-6ED3BAB80FE7}"/>
    <cellStyle name="Currency 13 2 2 2 4 6" xfId="16244" xr:uid="{28545875-80A2-48EE-9CD9-2F80C228EE8F}"/>
    <cellStyle name="Currency 13 2 2 2 4 7" xfId="29934" xr:uid="{881FA3CB-4F89-4A99-804E-8245B5FFAE25}"/>
    <cellStyle name="Currency 13 2 2 2 4 8" xfId="44813" xr:uid="{C48DCFC1-F9DF-4643-8B01-D41D29FA2F3C}"/>
    <cellStyle name="Currency 13 2 2 2 4 9" xfId="9397" xr:uid="{0678439C-2CD7-4BFB-AB09-E1DF731E1363}"/>
    <cellStyle name="Currency 13 2 2 2 5" xfId="9399" xr:uid="{56FAFF26-155F-44C4-892A-BB58F2972292}"/>
    <cellStyle name="Currency 13 2 2 2 5 2" xfId="11112" xr:uid="{0C2351EF-E10F-44EB-BF46-C946068FB260}"/>
    <cellStyle name="Currency 13 2 2 2 5 2 2" xfId="14534" xr:uid="{82240A58-FA80-4575-A35A-D5EC53764051}"/>
    <cellStyle name="Currency 13 2 2 2 5 2 2 2" xfId="28224" xr:uid="{F7E1BAB2-BC76-47A4-823D-B99810ABDFF0}"/>
    <cellStyle name="Currency 13 2 2 2 5 2 2 2 2" xfId="41916" xr:uid="{DC2E9807-4A06-40C7-9386-AEDDD568DC20}"/>
    <cellStyle name="Currency 13 2 2 2 5 2 2 2 3" xfId="56795" xr:uid="{ABDCF292-F8C2-4A20-8BD6-E9904CC8F9F1}"/>
    <cellStyle name="Currency 13 2 2 2 5 2 2 3" xfId="21380" xr:uid="{4246E013-EB28-4B15-870E-DD631AAFF77D}"/>
    <cellStyle name="Currency 13 2 2 2 5 2 2 4" xfId="35070" xr:uid="{2A263DA9-B6D6-4207-AC87-1379C44ED46D}"/>
    <cellStyle name="Currency 13 2 2 2 5 2 2 5" xfId="49949" xr:uid="{B621C7D5-B313-4F98-A3AB-869FC0B1E846}"/>
    <cellStyle name="Currency 13 2 2 2 5 2 3" xfId="24802" xr:uid="{0FCB4A94-BDC2-4A76-9E9D-7FA0918022AE}"/>
    <cellStyle name="Currency 13 2 2 2 5 2 3 2" xfId="38494" xr:uid="{783A3523-3BEC-44F7-8E62-6CC35194BD5E}"/>
    <cellStyle name="Currency 13 2 2 2 5 2 3 3" xfId="53373" xr:uid="{7BDC562D-6093-4D98-803F-686A8CACAA1C}"/>
    <cellStyle name="Currency 13 2 2 2 5 2 4" xfId="17958" xr:uid="{C9B702E0-ECD6-4BFE-8F44-B7E3EAFEC7BD}"/>
    <cellStyle name="Currency 13 2 2 2 5 2 5" xfId="31648" xr:uid="{C3471B66-C097-4C85-A17D-372CDFC7D754}"/>
    <cellStyle name="Currency 13 2 2 2 5 2 6" xfId="46527" xr:uid="{E91CF1E3-268D-4F81-B7B5-461CC0427BD5}"/>
    <cellStyle name="Currency 13 2 2 2 5 3" xfId="12822" xr:uid="{C712EB87-78B7-4726-8896-70DC9DCF2710}"/>
    <cellStyle name="Currency 13 2 2 2 5 3 2" xfId="26512" xr:uid="{FAD5CD2E-23BA-4921-98C5-26F0B9D691D9}"/>
    <cellStyle name="Currency 13 2 2 2 5 3 2 2" xfId="40204" xr:uid="{FEE4AAA6-38B8-49DD-A396-26C4DC15AC34}"/>
    <cellStyle name="Currency 13 2 2 2 5 3 2 3" xfId="55083" xr:uid="{FE6F59AE-DF93-426B-96D9-F1220BF1CF45}"/>
    <cellStyle name="Currency 13 2 2 2 5 3 3" xfId="19668" xr:uid="{091696A0-3698-42EA-A3DA-31433CB11D84}"/>
    <cellStyle name="Currency 13 2 2 2 5 3 4" xfId="33358" xr:uid="{FEA85E8B-32C6-4752-BA36-F6510C0632FC}"/>
    <cellStyle name="Currency 13 2 2 2 5 3 5" xfId="48237" xr:uid="{FD361FBB-0181-4B9F-96A4-9C9320967F7C}"/>
    <cellStyle name="Currency 13 2 2 2 5 4" xfId="23090" xr:uid="{261CF9A0-8C6D-41AF-AE08-39FA83D39C05}"/>
    <cellStyle name="Currency 13 2 2 2 5 4 2" xfId="36782" xr:uid="{3B5E0549-1C22-4DAD-85F7-89F5C41207D5}"/>
    <cellStyle name="Currency 13 2 2 2 5 4 3" xfId="51661" xr:uid="{D2B38A00-6981-4799-8602-B11B3B5634A8}"/>
    <cellStyle name="Currency 13 2 2 2 5 5" xfId="16246" xr:uid="{4FF04C4F-3FC0-4169-956C-07235F9EA028}"/>
    <cellStyle name="Currency 13 2 2 2 5 6" xfId="29936" xr:uid="{4F6CFAAC-5003-4DD0-BBEC-8D5DEE945BA0}"/>
    <cellStyle name="Currency 13 2 2 2 5 7" xfId="44815" xr:uid="{594E54B9-84D9-4F43-A30D-4D5415F49413}"/>
    <cellStyle name="Currency 13 2 2 2 6" xfId="9400" xr:uid="{9621AB92-6A45-4136-9CA5-89381EA28E42}"/>
    <cellStyle name="Currency 13 2 2 2 6 2" xfId="11113" xr:uid="{7F9DF0BC-C799-482F-9CC7-C1111B373817}"/>
    <cellStyle name="Currency 13 2 2 2 6 2 2" xfId="14535" xr:uid="{DEC6EF62-EF3A-4FD3-B527-F141444D82A7}"/>
    <cellStyle name="Currency 13 2 2 2 6 2 2 2" xfId="28225" xr:uid="{49C0B4EB-0D54-4DFB-A4BA-3510498CECB3}"/>
    <cellStyle name="Currency 13 2 2 2 6 2 2 2 2" xfId="41917" xr:uid="{84C95917-4871-4EF5-B7EE-AD96E39632A5}"/>
    <cellStyle name="Currency 13 2 2 2 6 2 2 2 3" xfId="56796" xr:uid="{D8B1103B-DEF7-4105-803A-D522317AB531}"/>
    <cellStyle name="Currency 13 2 2 2 6 2 2 3" xfId="21381" xr:uid="{702F7D62-FBE9-4B12-AB02-9D9FAD6771C0}"/>
    <cellStyle name="Currency 13 2 2 2 6 2 2 4" xfId="35071" xr:uid="{33E85BEF-95FF-4EEA-B15D-0045CF6A9B8C}"/>
    <cellStyle name="Currency 13 2 2 2 6 2 2 5" xfId="49950" xr:uid="{FCD60A3F-DF7C-4A81-8B15-67DCB9F2D5E6}"/>
    <cellStyle name="Currency 13 2 2 2 6 2 3" xfId="24803" xr:uid="{9C67E5F6-9870-4D48-A423-56EEA5D5A8C3}"/>
    <cellStyle name="Currency 13 2 2 2 6 2 3 2" xfId="38495" xr:uid="{F341895D-69B6-48D9-B90F-1698552935F7}"/>
    <cellStyle name="Currency 13 2 2 2 6 2 3 3" xfId="53374" xr:uid="{0905C619-2F64-4A12-ADD5-46858FB9A243}"/>
    <cellStyle name="Currency 13 2 2 2 6 2 4" xfId="17959" xr:uid="{B04EC3FF-1CEB-41AA-AA86-DD14B6787902}"/>
    <cellStyle name="Currency 13 2 2 2 6 2 5" xfId="31649" xr:uid="{02989D71-8ADB-4581-9B4A-154F8F13E05F}"/>
    <cellStyle name="Currency 13 2 2 2 6 2 6" xfId="46528" xr:uid="{27E8FD2F-27FC-405C-A57C-8D24D3E42230}"/>
    <cellStyle name="Currency 13 2 2 2 6 3" xfId="12823" xr:uid="{3B2CFB35-172D-492E-A0BA-EBDFB9029B52}"/>
    <cellStyle name="Currency 13 2 2 2 6 3 2" xfId="26513" xr:uid="{BA92B560-4896-495C-83B8-6473CE0C99F0}"/>
    <cellStyle name="Currency 13 2 2 2 6 3 2 2" xfId="40205" xr:uid="{4BB15E8A-BE9A-45E1-8519-B013A819BC1F}"/>
    <cellStyle name="Currency 13 2 2 2 6 3 2 3" xfId="55084" xr:uid="{62B7A49B-5A83-46FF-8715-C4BFEF493A01}"/>
    <cellStyle name="Currency 13 2 2 2 6 3 3" xfId="19669" xr:uid="{5D018D5B-8AAC-4C83-8B42-3415631EFE40}"/>
    <cellStyle name="Currency 13 2 2 2 6 3 4" xfId="33359" xr:uid="{DA43E401-68A5-4CDF-B81A-05D448912A4C}"/>
    <cellStyle name="Currency 13 2 2 2 6 3 5" xfId="48238" xr:uid="{14F3F54C-EAF6-493F-838A-0017FDA01177}"/>
    <cellStyle name="Currency 13 2 2 2 6 4" xfId="23091" xr:uid="{FD9E2A02-53C6-4F33-80FA-ACD375205A53}"/>
    <cellStyle name="Currency 13 2 2 2 6 4 2" xfId="36783" xr:uid="{FA35C68D-6550-4D68-B92C-A7B549016A23}"/>
    <cellStyle name="Currency 13 2 2 2 6 4 3" xfId="51662" xr:uid="{5BE72ED9-9941-406E-A6EF-984733BBC19D}"/>
    <cellStyle name="Currency 13 2 2 2 6 5" xfId="16247" xr:uid="{FE4418C1-9BAB-4A73-8375-48FF45AFF4F6}"/>
    <cellStyle name="Currency 13 2 2 2 6 6" xfId="29937" xr:uid="{13F1F910-ADE7-4199-93F8-B97882C0CFA8}"/>
    <cellStyle name="Currency 13 2 2 2 6 7" xfId="44816" xr:uid="{2BDFC433-0AD6-449D-9E12-7F62B97423AF}"/>
    <cellStyle name="Currency 13 2 2 2 7" xfId="11099" xr:uid="{BA0A84EC-CC2B-4E9E-A29A-F722945F5A8E}"/>
    <cellStyle name="Currency 13 2 2 2 7 2" xfId="14521" xr:uid="{E9AF2E7D-5DAD-4C13-9DF8-0C525C76345C}"/>
    <cellStyle name="Currency 13 2 2 2 7 2 2" xfId="28211" xr:uid="{629789D5-7977-40D5-BC7D-745C3D5DBB41}"/>
    <cellStyle name="Currency 13 2 2 2 7 2 2 2" xfId="41903" xr:uid="{DBD3CC6E-1CE3-4A42-AA64-8128B2FB9F3A}"/>
    <cellStyle name="Currency 13 2 2 2 7 2 2 3" xfId="56782" xr:uid="{4D0B8F05-A724-4384-AE7F-EAD10A85D2C9}"/>
    <cellStyle name="Currency 13 2 2 2 7 2 3" xfId="21367" xr:uid="{3B0C6315-FB34-4205-BE60-56C97CA2AFDE}"/>
    <cellStyle name="Currency 13 2 2 2 7 2 4" xfId="35057" xr:uid="{8EADB4F9-C2FA-434C-91D1-29FED5F23147}"/>
    <cellStyle name="Currency 13 2 2 2 7 2 5" xfId="49936" xr:uid="{BE7D3172-31C1-43CD-BA95-13C4B1AA0187}"/>
    <cellStyle name="Currency 13 2 2 2 7 3" xfId="24789" xr:uid="{38F12E14-C402-4E63-AE7A-A0CAC8A08C96}"/>
    <cellStyle name="Currency 13 2 2 2 7 3 2" xfId="38481" xr:uid="{901CFED2-822D-4BE1-B6DE-F79B14BEB2E2}"/>
    <cellStyle name="Currency 13 2 2 2 7 3 3" xfId="53360" xr:uid="{FB75124C-1445-4B86-A4E9-17E5BB53DAB8}"/>
    <cellStyle name="Currency 13 2 2 2 7 4" xfId="17945" xr:uid="{0A89A2E4-530C-4071-AA20-102CE169F3A2}"/>
    <cellStyle name="Currency 13 2 2 2 7 5" xfId="31635" xr:uid="{633E8376-2223-4DD7-961D-AA566DEFCB94}"/>
    <cellStyle name="Currency 13 2 2 2 7 6" xfId="46514" xr:uid="{DAC2FBF9-CAA5-4048-82BB-21C2CF9E81C1}"/>
    <cellStyle name="Currency 13 2 2 2 8" xfId="12809" xr:uid="{FDB31420-1AC3-4CEC-A285-9FAE8B4904AD}"/>
    <cellStyle name="Currency 13 2 2 2 8 2" xfId="26499" xr:uid="{339EF422-6DC2-43E7-8071-2B8E7D7CB536}"/>
    <cellStyle name="Currency 13 2 2 2 8 2 2" xfId="40191" xr:uid="{C53AD097-25B4-46F9-A241-72CAB8C459E1}"/>
    <cellStyle name="Currency 13 2 2 2 8 2 3" xfId="55070" xr:uid="{F2D5850A-C645-4917-BA8F-0C78176669B3}"/>
    <cellStyle name="Currency 13 2 2 2 8 3" xfId="19655" xr:uid="{938CB402-8897-4FD7-AD9C-D3BBA9B072FF}"/>
    <cellStyle name="Currency 13 2 2 2 8 4" xfId="33345" xr:uid="{65141286-19F2-48FF-80B7-6121D7A778B5}"/>
    <cellStyle name="Currency 13 2 2 2 8 5" xfId="48224" xr:uid="{AAB4AECE-08BE-4D6A-868C-BD9F2AD9D914}"/>
    <cellStyle name="Currency 13 2 2 2 9" xfId="23077" xr:uid="{C0DA77D7-B08C-4673-A91E-271C3391DCF0}"/>
    <cellStyle name="Currency 13 2 2 2 9 2" xfId="36769" xr:uid="{6606231F-E7F9-41AC-847A-9F82BE524916}"/>
    <cellStyle name="Currency 13 2 2 2 9 3" xfId="51648" xr:uid="{1A66581B-8468-406E-B07E-A518E1669A38}"/>
    <cellStyle name="Currency 13 2 2 3" xfId="6247" xr:uid="{DEC24A49-968D-4F8A-9242-A84ACF2DC2A4}"/>
    <cellStyle name="Currency 13 2 2 3 10" xfId="44817" xr:uid="{1B56BEA4-A253-4073-909E-BD2683B7F0A7}"/>
    <cellStyle name="Currency 13 2 2 3 11" xfId="9401" xr:uid="{9C89F4C8-F1B1-4040-925A-26E1B3A0FDCD}"/>
    <cellStyle name="Currency 13 2 2 3 2" xfId="7127" xr:uid="{0CD6D711-D9D6-4280-87DF-0E0003A08994}"/>
    <cellStyle name="Currency 13 2 2 3 2 2" xfId="9403" xr:uid="{AAEB3615-5890-4560-BB7E-01C5FE19C258}"/>
    <cellStyle name="Currency 13 2 2 3 2 2 2" xfId="11116" xr:uid="{FB7D92A1-9445-4D17-AB67-F6A5EF165261}"/>
    <cellStyle name="Currency 13 2 2 3 2 2 2 2" xfId="14538" xr:uid="{1538337C-87BE-4582-9D4A-3B6404A6B015}"/>
    <cellStyle name="Currency 13 2 2 3 2 2 2 2 2" xfId="28228" xr:uid="{A50EC99D-0954-4566-97C9-76308A8001AF}"/>
    <cellStyle name="Currency 13 2 2 3 2 2 2 2 2 2" xfId="41920" xr:uid="{7493B286-0FE6-4C65-B5CB-9EFEA7627842}"/>
    <cellStyle name="Currency 13 2 2 3 2 2 2 2 2 3" xfId="56799" xr:uid="{22A47FA7-8980-4D87-8566-82603FD912F2}"/>
    <cellStyle name="Currency 13 2 2 3 2 2 2 2 3" xfId="21384" xr:uid="{C6360889-0833-40F0-B135-7E4F31FA92B1}"/>
    <cellStyle name="Currency 13 2 2 3 2 2 2 2 4" xfId="35074" xr:uid="{07C81CFE-4744-41EC-ACEE-D3387A4323CF}"/>
    <cellStyle name="Currency 13 2 2 3 2 2 2 2 5" xfId="49953" xr:uid="{5338C975-D274-4952-8B81-FB7389FC775A}"/>
    <cellStyle name="Currency 13 2 2 3 2 2 2 3" xfId="24806" xr:uid="{078D42F4-9EB0-4DBC-B05E-1648F9CD6EB7}"/>
    <cellStyle name="Currency 13 2 2 3 2 2 2 3 2" xfId="38498" xr:uid="{62F06B85-1B42-4B92-B425-92F4BEC2461F}"/>
    <cellStyle name="Currency 13 2 2 3 2 2 2 3 3" xfId="53377" xr:uid="{0AA50B29-66EA-4C61-AD1D-AFA7F066EA9C}"/>
    <cellStyle name="Currency 13 2 2 3 2 2 2 4" xfId="17962" xr:uid="{21C6A8F0-C8CB-4B9E-A8FB-31803AB4CB8D}"/>
    <cellStyle name="Currency 13 2 2 3 2 2 2 5" xfId="31652" xr:uid="{168F0D9F-5A39-4B31-BFB9-569BC0F64014}"/>
    <cellStyle name="Currency 13 2 2 3 2 2 2 6" xfId="46531" xr:uid="{5C6383B5-48DF-4F2B-B620-FB104319EBE6}"/>
    <cellStyle name="Currency 13 2 2 3 2 2 3" xfId="12826" xr:uid="{BBEE1841-4B81-43DB-A8E6-5A61B2048151}"/>
    <cellStyle name="Currency 13 2 2 3 2 2 3 2" xfId="26516" xr:uid="{B117C16E-8520-4D99-9CBE-B5E8A5C15346}"/>
    <cellStyle name="Currency 13 2 2 3 2 2 3 2 2" xfId="40208" xr:uid="{0FF116DE-EFA9-4714-8DEE-FE2414073A42}"/>
    <cellStyle name="Currency 13 2 2 3 2 2 3 2 3" xfId="55087" xr:uid="{B0393C07-05AB-462D-BBEB-1056FB6E72C1}"/>
    <cellStyle name="Currency 13 2 2 3 2 2 3 3" xfId="19672" xr:uid="{F47B73C4-C53F-4C89-81BB-6AB1CB5FD2E1}"/>
    <cellStyle name="Currency 13 2 2 3 2 2 3 4" xfId="33362" xr:uid="{E3A119B0-B7FF-4A1D-AD22-D1CB64898102}"/>
    <cellStyle name="Currency 13 2 2 3 2 2 3 5" xfId="48241" xr:uid="{8E11248D-ED46-49AE-AF26-9C08C5AEDB77}"/>
    <cellStyle name="Currency 13 2 2 3 2 2 4" xfId="23094" xr:uid="{D718DCAB-251B-40D0-A080-E6D62B9FBE6F}"/>
    <cellStyle name="Currency 13 2 2 3 2 2 4 2" xfId="36786" xr:uid="{1CB06F4D-C16D-4C62-9DA1-579D7B8B5247}"/>
    <cellStyle name="Currency 13 2 2 3 2 2 4 3" xfId="51665" xr:uid="{88045B8A-52BF-4E65-A5C3-E78705111D00}"/>
    <cellStyle name="Currency 13 2 2 3 2 2 5" xfId="16250" xr:uid="{9ADF7ABB-02EA-4547-AFBB-C0026E5E4428}"/>
    <cellStyle name="Currency 13 2 2 3 2 2 6" xfId="29940" xr:uid="{B5A83942-2B6F-4F91-AC3A-918337A72A1A}"/>
    <cellStyle name="Currency 13 2 2 3 2 2 7" xfId="44819" xr:uid="{BD53E28F-42E6-40A7-8199-DA82664A345E}"/>
    <cellStyle name="Currency 13 2 2 3 2 3" xfId="11115" xr:uid="{53356F2A-29E7-4E22-A542-E7731BA8137F}"/>
    <cellStyle name="Currency 13 2 2 3 2 3 2" xfId="14537" xr:uid="{7E5B195C-D52B-4807-9F64-5EBB4E87C098}"/>
    <cellStyle name="Currency 13 2 2 3 2 3 2 2" xfId="28227" xr:uid="{DFC95EBB-0390-40A0-8360-C4B45CE9D3B6}"/>
    <cellStyle name="Currency 13 2 2 3 2 3 2 2 2" xfId="41919" xr:uid="{1B23982D-1872-4B6F-BA64-509BF4A95FC4}"/>
    <cellStyle name="Currency 13 2 2 3 2 3 2 2 3" xfId="56798" xr:uid="{66881D82-FC55-45C0-9BFD-196DBA80EED9}"/>
    <cellStyle name="Currency 13 2 2 3 2 3 2 3" xfId="21383" xr:uid="{59D415CC-E50C-4779-97F9-77EB47EBB0CF}"/>
    <cellStyle name="Currency 13 2 2 3 2 3 2 4" xfId="35073" xr:uid="{68C0F944-EFF4-4A52-A706-64A197A4DD95}"/>
    <cellStyle name="Currency 13 2 2 3 2 3 2 5" xfId="49952" xr:uid="{09E1FFF0-0B86-43A1-93F9-1A05A5296C9E}"/>
    <cellStyle name="Currency 13 2 2 3 2 3 3" xfId="24805" xr:uid="{E1DEFCD0-56B5-4D4B-BECB-C08B4A68CBF3}"/>
    <cellStyle name="Currency 13 2 2 3 2 3 3 2" xfId="38497" xr:uid="{7E7ACEE3-2659-41D8-8AB6-7DB32EF8AFBF}"/>
    <cellStyle name="Currency 13 2 2 3 2 3 3 3" xfId="53376" xr:uid="{73B0C910-3E77-49F6-8E29-2FB323EAB88C}"/>
    <cellStyle name="Currency 13 2 2 3 2 3 4" xfId="17961" xr:uid="{08687930-7EB0-4F5E-951E-0412817B3A18}"/>
    <cellStyle name="Currency 13 2 2 3 2 3 5" xfId="31651" xr:uid="{1A8BCE99-8966-45F3-B75A-9957BDC31F8A}"/>
    <cellStyle name="Currency 13 2 2 3 2 3 6" xfId="46530" xr:uid="{A5F23F65-E4B7-44FD-9173-B63874FB0EC7}"/>
    <cellStyle name="Currency 13 2 2 3 2 4" xfId="12825" xr:uid="{730FF437-302B-40BA-9E05-FD6259236622}"/>
    <cellStyle name="Currency 13 2 2 3 2 4 2" xfId="26515" xr:uid="{8D9F5C4C-FC9B-4F45-8AFB-FA5322417180}"/>
    <cellStyle name="Currency 13 2 2 3 2 4 2 2" xfId="40207" xr:uid="{15F077AF-1E90-4344-9FF5-ADCEFA45CBAD}"/>
    <cellStyle name="Currency 13 2 2 3 2 4 2 3" xfId="55086" xr:uid="{D1655615-F2CF-4687-ACB0-91932E5A0E8A}"/>
    <cellStyle name="Currency 13 2 2 3 2 4 3" xfId="19671" xr:uid="{13639B1B-7B76-46C0-8DEA-FAE0B7779B5E}"/>
    <cellStyle name="Currency 13 2 2 3 2 4 4" xfId="33361" xr:uid="{D98EED0E-3FB5-460B-B01E-8C0B46C27B6C}"/>
    <cellStyle name="Currency 13 2 2 3 2 4 5" xfId="48240" xr:uid="{BF093ACE-7FDD-43D8-8CAA-1E97DCB87E91}"/>
    <cellStyle name="Currency 13 2 2 3 2 5" xfId="23093" xr:uid="{35DDE341-C803-4A71-B5F6-59E336E9F549}"/>
    <cellStyle name="Currency 13 2 2 3 2 5 2" xfId="36785" xr:uid="{0C971DFF-9C70-4979-A135-C324878C9B3D}"/>
    <cellStyle name="Currency 13 2 2 3 2 5 3" xfId="51664" xr:uid="{CACF193E-7AD5-4BFB-965A-92DB7541596F}"/>
    <cellStyle name="Currency 13 2 2 3 2 6" xfId="16249" xr:uid="{3E5348E2-F4E7-4EE9-874E-974C7250B683}"/>
    <cellStyle name="Currency 13 2 2 3 2 7" xfId="29939" xr:uid="{2523DFF3-E4D7-47B3-A2DE-8CE58ABF8821}"/>
    <cellStyle name="Currency 13 2 2 3 2 8" xfId="44818" xr:uid="{6C131693-CDB0-4CA9-BA06-AD8FD1C143EC}"/>
    <cellStyle name="Currency 13 2 2 3 2 9" xfId="9402" xr:uid="{BB6CEB06-2E91-4772-ADE9-2CD6863DA27B}"/>
    <cellStyle name="Currency 13 2 2 3 3" xfId="7261" xr:uid="{ED0223B6-FD70-47E0-AC48-DD08919C804A}"/>
    <cellStyle name="Currency 13 2 2 3 3 2" xfId="11117" xr:uid="{D7EDA810-4DCA-4313-984A-10CF284534FB}"/>
    <cellStyle name="Currency 13 2 2 3 3 2 2" xfId="14539" xr:uid="{AAADB5A4-E79B-4D06-AEA5-AA3568EB2A21}"/>
    <cellStyle name="Currency 13 2 2 3 3 2 2 2" xfId="28229" xr:uid="{8B06B613-2E17-45B7-B115-8B78C2D1F3C3}"/>
    <cellStyle name="Currency 13 2 2 3 3 2 2 2 2" xfId="41921" xr:uid="{3E51A11A-07C3-44EC-B4BF-5AA920EA54EA}"/>
    <cellStyle name="Currency 13 2 2 3 3 2 2 2 3" xfId="56800" xr:uid="{1E13923B-11E7-438A-A80D-EB8313A7D7D5}"/>
    <cellStyle name="Currency 13 2 2 3 3 2 2 3" xfId="21385" xr:uid="{0D6B4153-3371-4C09-BD84-4893E5D5F150}"/>
    <cellStyle name="Currency 13 2 2 3 3 2 2 4" xfId="35075" xr:uid="{63A0D8BF-BEA6-4203-90E2-A0F64CC8CAF4}"/>
    <cellStyle name="Currency 13 2 2 3 3 2 2 5" xfId="49954" xr:uid="{01206DB6-08C2-401C-BB66-062C37A40CAC}"/>
    <cellStyle name="Currency 13 2 2 3 3 2 3" xfId="24807" xr:uid="{9103BDC7-CECA-42B1-AE6A-F933FF27E3BC}"/>
    <cellStyle name="Currency 13 2 2 3 3 2 3 2" xfId="38499" xr:uid="{E632D557-7BC5-468B-A79B-DFB0B949B12D}"/>
    <cellStyle name="Currency 13 2 2 3 3 2 3 3" xfId="53378" xr:uid="{BF9FBFB7-66E0-4BCA-8A4F-1804B6B893D0}"/>
    <cellStyle name="Currency 13 2 2 3 3 2 4" xfId="17963" xr:uid="{C42F59B3-65C4-449E-9BBF-807A063EFEF5}"/>
    <cellStyle name="Currency 13 2 2 3 3 2 5" xfId="31653" xr:uid="{6A028339-B511-43F7-82FD-F0F0CEBC90C8}"/>
    <cellStyle name="Currency 13 2 2 3 3 2 6" xfId="46532" xr:uid="{6590F467-85D7-489B-BAE4-A1DAC9C2FF4A}"/>
    <cellStyle name="Currency 13 2 2 3 3 3" xfId="12827" xr:uid="{429298C0-0A77-48D4-BAEE-4E81E5D247F4}"/>
    <cellStyle name="Currency 13 2 2 3 3 3 2" xfId="26517" xr:uid="{7E337B2E-4D5F-47EB-8978-1ED52F199821}"/>
    <cellStyle name="Currency 13 2 2 3 3 3 2 2" xfId="40209" xr:uid="{408804D6-F8C7-47C8-B231-C35EE552B1A3}"/>
    <cellStyle name="Currency 13 2 2 3 3 3 2 3" xfId="55088" xr:uid="{BC03AEB7-D7D3-4C3A-A666-FA7C941C9C49}"/>
    <cellStyle name="Currency 13 2 2 3 3 3 3" xfId="19673" xr:uid="{6A1671E1-534C-46CB-8FAA-92EC7695C4F2}"/>
    <cellStyle name="Currency 13 2 2 3 3 3 4" xfId="33363" xr:uid="{71C640DA-C6AA-4E12-9B1C-AD23F9018832}"/>
    <cellStyle name="Currency 13 2 2 3 3 3 5" xfId="48242" xr:uid="{22648938-F1B2-461F-A9FF-C94897BD7195}"/>
    <cellStyle name="Currency 13 2 2 3 3 4" xfId="23095" xr:uid="{B436B569-92FF-48E9-AC5F-D377EBA2516E}"/>
    <cellStyle name="Currency 13 2 2 3 3 4 2" xfId="36787" xr:uid="{69607176-BB2C-4FDE-9F20-2D6ECC2429D1}"/>
    <cellStyle name="Currency 13 2 2 3 3 4 3" xfId="51666" xr:uid="{C4B38797-9AE3-40E7-9A2D-01ECF0E94E2D}"/>
    <cellStyle name="Currency 13 2 2 3 3 5" xfId="16251" xr:uid="{11C579D8-70EF-41E8-9197-591FB8869F1F}"/>
    <cellStyle name="Currency 13 2 2 3 3 6" xfId="29941" xr:uid="{C10F774F-ACB1-427E-8D5E-0EC1D89C5093}"/>
    <cellStyle name="Currency 13 2 2 3 3 7" xfId="44820" xr:uid="{BBEF60BD-ACBD-44AA-8A9F-B309C8B8E7B8}"/>
    <cellStyle name="Currency 13 2 2 3 3 8" xfId="9404" xr:uid="{A4A94F04-AF50-4CE3-9B0D-7BAC1DC308E2}"/>
    <cellStyle name="Currency 13 2 2 3 4" xfId="9405" xr:uid="{77A9FB8E-BF05-4E5E-908F-2E3226792CC1}"/>
    <cellStyle name="Currency 13 2 2 3 4 2" xfId="11118" xr:uid="{46B675CD-F354-4CC2-B467-DCB574B46DED}"/>
    <cellStyle name="Currency 13 2 2 3 4 2 2" xfId="14540" xr:uid="{FF810D98-E531-46F2-9F83-F663B4BCED28}"/>
    <cellStyle name="Currency 13 2 2 3 4 2 2 2" xfId="28230" xr:uid="{30EC3688-DDAA-41F1-A3F7-E791FC48C890}"/>
    <cellStyle name="Currency 13 2 2 3 4 2 2 2 2" xfId="41922" xr:uid="{6E3FA90D-B299-4D38-A761-ACFD9B32613A}"/>
    <cellStyle name="Currency 13 2 2 3 4 2 2 2 3" xfId="56801" xr:uid="{E1782062-072F-40AE-92FC-57DC4F1E775D}"/>
    <cellStyle name="Currency 13 2 2 3 4 2 2 3" xfId="21386" xr:uid="{F9436C58-DD4E-42B9-AA55-8C539614967A}"/>
    <cellStyle name="Currency 13 2 2 3 4 2 2 4" xfId="35076" xr:uid="{A562B657-3119-415C-83DB-8B7FC07E8B22}"/>
    <cellStyle name="Currency 13 2 2 3 4 2 2 5" xfId="49955" xr:uid="{950EB549-81F4-4B37-B5DA-8199804AE897}"/>
    <cellStyle name="Currency 13 2 2 3 4 2 3" xfId="24808" xr:uid="{7D4799EE-FCD0-4D40-8DC1-2BBE1DC81E8B}"/>
    <cellStyle name="Currency 13 2 2 3 4 2 3 2" xfId="38500" xr:uid="{DD9E21CA-A3D1-437A-8174-3168A66E9134}"/>
    <cellStyle name="Currency 13 2 2 3 4 2 3 3" xfId="53379" xr:uid="{B8C9152E-9ED6-4B1E-9516-980760CC9CB7}"/>
    <cellStyle name="Currency 13 2 2 3 4 2 4" xfId="17964" xr:uid="{E285D7CA-2C53-4A55-89A1-BD345824F8B6}"/>
    <cellStyle name="Currency 13 2 2 3 4 2 5" xfId="31654" xr:uid="{E4420F5B-1723-41D5-B1F3-2520DDD3D45F}"/>
    <cellStyle name="Currency 13 2 2 3 4 2 6" xfId="46533" xr:uid="{4B55F4AD-CBDF-4A4F-8F77-5C67CFEB0C5E}"/>
    <cellStyle name="Currency 13 2 2 3 4 3" xfId="12828" xr:uid="{28B6B499-1C9B-46BA-9D62-B09991535C08}"/>
    <cellStyle name="Currency 13 2 2 3 4 3 2" xfId="26518" xr:uid="{C057FF20-EC23-4990-9FA9-4FCEA1C75AA7}"/>
    <cellStyle name="Currency 13 2 2 3 4 3 2 2" xfId="40210" xr:uid="{EF73B013-87A5-4EA5-B27E-5829B7116F4C}"/>
    <cellStyle name="Currency 13 2 2 3 4 3 2 3" xfId="55089" xr:uid="{0663165B-6796-4739-92D5-B30BA4C8B0A6}"/>
    <cellStyle name="Currency 13 2 2 3 4 3 3" xfId="19674" xr:uid="{9760D19B-95A3-4E01-8CC8-4F879237BD67}"/>
    <cellStyle name="Currency 13 2 2 3 4 3 4" xfId="33364" xr:uid="{AFF573AE-1EC1-4241-931B-06259829C823}"/>
    <cellStyle name="Currency 13 2 2 3 4 3 5" xfId="48243" xr:uid="{E2737149-83C6-4A5C-8EF7-CF8F452B2157}"/>
    <cellStyle name="Currency 13 2 2 3 4 4" xfId="23096" xr:uid="{40B514EB-86A9-4AD7-99BA-8763F40701A1}"/>
    <cellStyle name="Currency 13 2 2 3 4 4 2" xfId="36788" xr:uid="{3A865C47-6CB1-42EA-84C0-CFD9C636191F}"/>
    <cellStyle name="Currency 13 2 2 3 4 4 3" xfId="51667" xr:uid="{C84F9470-6A3C-4043-A6A2-3671DFCC478E}"/>
    <cellStyle name="Currency 13 2 2 3 4 5" xfId="16252" xr:uid="{E53303E2-086B-40FA-95C9-683EBF9FE9F3}"/>
    <cellStyle name="Currency 13 2 2 3 4 6" xfId="29942" xr:uid="{72B77894-BE6C-45A1-9484-AF457ADF3915}"/>
    <cellStyle name="Currency 13 2 2 3 4 7" xfId="44821" xr:uid="{91008EFD-F88F-439D-9EA0-F228197F3F70}"/>
    <cellStyle name="Currency 13 2 2 3 5" xfId="11114" xr:uid="{9FB7F7CE-7EF2-4F7B-A8C2-F711E80F7263}"/>
    <cellStyle name="Currency 13 2 2 3 5 2" xfId="14536" xr:uid="{D596667A-1390-46C5-9B2F-5EFB6D1393F4}"/>
    <cellStyle name="Currency 13 2 2 3 5 2 2" xfId="28226" xr:uid="{E0D23B9B-3624-4251-8695-7F6877C96592}"/>
    <cellStyle name="Currency 13 2 2 3 5 2 2 2" xfId="41918" xr:uid="{D034D5B0-9006-4098-9A63-C23F926F359D}"/>
    <cellStyle name="Currency 13 2 2 3 5 2 2 3" xfId="56797" xr:uid="{2DD60EBA-3CE0-4D7B-A40D-B6743275AFF7}"/>
    <cellStyle name="Currency 13 2 2 3 5 2 3" xfId="21382" xr:uid="{8ED3D614-8C01-4A47-BB47-D888572A4EFC}"/>
    <cellStyle name="Currency 13 2 2 3 5 2 4" xfId="35072" xr:uid="{A107F24B-800F-4A9D-B5E4-A3F9F18DF674}"/>
    <cellStyle name="Currency 13 2 2 3 5 2 5" xfId="49951" xr:uid="{6255BFBA-355F-4385-9CC9-FC2FCF088ACE}"/>
    <cellStyle name="Currency 13 2 2 3 5 3" xfId="24804" xr:uid="{6FDCC789-AF6C-46B4-849C-0DCCD2BF3176}"/>
    <cellStyle name="Currency 13 2 2 3 5 3 2" xfId="38496" xr:uid="{20872360-8434-462A-B509-AA27C10EDE44}"/>
    <cellStyle name="Currency 13 2 2 3 5 3 3" xfId="53375" xr:uid="{189E409E-F873-4B33-A191-EA0C3945DFCA}"/>
    <cellStyle name="Currency 13 2 2 3 5 4" xfId="17960" xr:uid="{675DAC47-D069-4B83-A6B8-62DBAC1A609A}"/>
    <cellStyle name="Currency 13 2 2 3 5 5" xfId="31650" xr:uid="{6E180B51-ADD9-4250-AF2D-711B79952C79}"/>
    <cellStyle name="Currency 13 2 2 3 5 6" xfId="46529" xr:uid="{306014C5-7414-4586-A230-C2295E195F15}"/>
    <cellStyle name="Currency 13 2 2 3 6" xfId="12824" xr:uid="{39D6AFA7-F0D0-4434-9C14-A7F0D04CF1C3}"/>
    <cellStyle name="Currency 13 2 2 3 6 2" xfId="26514" xr:uid="{547A21E3-55B4-4CBD-B2FA-B0850242F6D0}"/>
    <cellStyle name="Currency 13 2 2 3 6 2 2" xfId="40206" xr:uid="{3D7C57AC-3C35-46E6-9234-45377CEA996C}"/>
    <cellStyle name="Currency 13 2 2 3 6 2 3" xfId="55085" xr:uid="{D7F4B3EA-54D9-402B-A8E6-03217ACAED33}"/>
    <cellStyle name="Currency 13 2 2 3 6 3" xfId="19670" xr:uid="{5492F164-42FC-48BF-BFF5-FBA9E4C9532F}"/>
    <cellStyle name="Currency 13 2 2 3 6 4" xfId="33360" xr:uid="{6F06C1D8-89C8-4C3D-BFF2-CF058A47887A}"/>
    <cellStyle name="Currency 13 2 2 3 6 5" xfId="48239" xr:uid="{10653917-AC58-48DB-8C49-A9E0075422BB}"/>
    <cellStyle name="Currency 13 2 2 3 7" xfId="23092" xr:uid="{1B0D184D-11B0-441C-BAC1-5E8C5AC838EC}"/>
    <cellStyle name="Currency 13 2 2 3 7 2" xfId="36784" xr:uid="{DDB231A6-D50E-4A61-BEDF-7CFFC414D551}"/>
    <cellStyle name="Currency 13 2 2 3 7 3" xfId="51663" xr:uid="{2E0EE91C-6819-49B1-9BAB-AEF6EDB800BD}"/>
    <cellStyle name="Currency 13 2 2 3 8" xfId="16248" xr:uid="{B697E821-3BA6-42E6-A652-6E0156A0174D}"/>
    <cellStyle name="Currency 13 2 2 3 9" xfId="29938" xr:uid="{5D887389-A1E7-4A28-8A6A-F6371AA75CB7}"/>
    <cellStyle name="Currency 13 2 2 4" xfId="6145" xr:uid="{0391EEBE-8C92-42B9-A0A7-F278CCEDE2E1}"/>
    <cellStyle name="Currency 13 2 2 4 10" xfId="44822" xr:uid="{A220EDB8-ECB2-4D15-9056-645B8D588183}"/>
    <cellStyle name="Currency 13 2 2 4 11" xfId="9406" xr:uid="{EA7DCA70-29A2-4410-B604-7E824E9B8EB1}"/>
    <cellStyle name="Currency 13 2 2 4 2" xfId="9407" xr:uid="{AEA303E0-35EA-43F7-BD4F-25CBE7F8F264}"/>
    <cellStyle name="Currency 13 2 2 4 2 2" xfId="9408" xr:uid="{FE8534B5-5E88-48B9-8F98-4150B626CFC8}"/>
    <cellStyle name="Currency 13 2 2 4 2 2 2" xfId="11121" xr:uid="{8CDC19A2-6373-46C5-A84A-28834441FAD9}"/>
    <cellStyle name="Currency 13 2 2 4 2 2 2 2" xfId="14543" xr:uid="{7D40B665-024B-44E8-BA5F-F442C3CB4609}"/>
    <cellStyle name="Currency 13 2 2 4 2 2 2 2 2" xfId="28233" xr:uid="{5AC6D711-3DB0-4B2A-8068-3326119AB216}"/>
    <cellStyle name="Currency 13 2 2 4 2 2 2 2 2 2" xfId="41925" xr:uid="{348A92FC-3C78-454C-8A2A-F8528A2A5A76}"/>
    <cellStyle name="Currency 13 2 2 4 2 2 2 2 2 3" xfId="56804" xr:uid="{98CB3B81-4C5B-44F8-AEBD-77162A4BA336}"/>
    <cellStyle name="Currency 13 2 2 4 2 2 2 2 3" xfId="21389" xr:uid="{1897A53C-51DF-446A-9489-AC5FA75CD0D6}"/>
    <cellStyle name="Currency 13 2 2 4 2 2 2 2 4" xfId="35079" xr:uid="{555D13F4-FB8B-411F-AA0F-EA5C4364E9A4}"/>
    <cellStyle name="Currency 13 2 2 4 2 2 2 2 5" xfId="49958" xr:uid="{6CEBD6F1-5B9D-4002-80E8-C39C2F745D33}"/>
    <cellStyle name="Currency 13 2 2 4 2 2 2 3" xfId="24811" xr:uid="{96B45128-B63E-49E2-896D-A4A6DBFEAF90}"/>
    <cellStyle name="Currency 13 2 2 4 2 2 2 3 2" xfId="38503" xr:uid="{2D9B5A26-B2E3-41CC-BB91-436102441B1B}"/>
    <cellStyle name="Currency 13 2 2 4 2 2 2 3 3" xfId="53382" xr:uid="{54ECB35C-DBBF-4563-9D2A-3EC4C5CDDD9C}"/>
    <cellStyle name="Currency 13 2 2 4 2 2 2 4" xfId="17967" xr:uid="{498052F0-F507-42DB-9C59-25E3C544AC9B}"/>
    <cellStyle name="Currency 13 2 2 4 2 2 2 5" xfId="31657" xr:uid="{CBFF3A3F-F68B-4F42-9DC8-C7D26EB94335}"/>
    <cellStyle name="Currency 13 2 2 4 2 2 2 6" xfId="46536" xr:uid="{0E9090D8-7E62-405D-AE0D-1D0B5CEBAFD5}"/>
    <cellStyle name="Currency 13 2 2 4 2 2 3" xfId="12831" xr:uid="{14F753EA-2872-4DB1-B5A5-1FDB90BF2CE0}"/>
    <cellStyle name="Currency 13 2 2 4 2 2 3 2" xfId="26521" xr:uid="{71E419F7-5A0B-4988-9FAC-FD6AD2E689A3}"/>
    <cellStyle name="Currency 13 2 2 4 2 2 3 2 2" xfId="40213" xr:uid="{95B711CB-4066-4E1D-ADDC-783EFB22856E}"/>
    <cellStyle name="Currency 13 2 2 4 2 2 3 2 3" xfId="55092" xr:uid="{EDA95106-D9B2-49D7-A4CE-308149540CA0}"/>
    <cellStyle name="Currency 13 2 2 4 2 2 3 3" xfId="19677" xr:uid="{1DC2B968-7793-4D55-A211-CD1B5DE47211}"/>
    <cellStyle name="Currency 13 2 2 4 2 2 3 4" xfId="33367" xr:uid="{B08534EC-8C74-4233-AA59-75182629CCCD}"/>
    <cellStyle name="Currency 13 2 2 4 2 2 3 5" xfId="48246" xr:uid="{463F9582-206C-4EF5-B795-B01CBA7980C0}"/>
    <cellStyle name="Currency 13 2 2 4 2 2 4" xfId="23099" xr:uid="{B1BD3582-9A5E-4283-BCE1-14B695CC55AD}"/>
    <cellStyle name="Currency 13 2 2 4 2 2 4 2" xfId="36791" xr:uid="{AA88BBB5-35EE-4768-825B-0288D83D085E}"/>
    <cellStyle name="Currency 13 2 2 4 2 2 4 3" xfId="51670" xr:uid="{437BB245-5B25-47CC-A638-828B63ABFD8C}"/>
    <cellStyle name="Currency 13 2 2 4 2 2 5" xfId="16255" xr:uid="{654F67F5-C083-433E-A2A5-6915627CD16B}"/>
    <cellStyle name="Currency 13 2 2 4 2 2 6" xfId="29945" xr:uid="{13E07113-83F0-45F5-945C-196ABB67AD23}"/>
    <cellStyle name="Currency 13 2 2 4 2 2 7" xfId="44824" xr:uid="{17B5772D-57B6-43F2-AB12-CD629AD8CE57}"/>
    <cellStyle name="Currency 13 2 2 4 2 3" xfId="11120" xr:uid="{F73CA6ED-DA95-43C0-91EE-ECD4A2168AD8}"/>
    <cellStyle name="Currency 13 2 2 4 2 3 2" xfId="14542" xr:uid="{499DB9E5-977D-4D3E-B870-80B00D109EBB}"/>
    <cellStyle name="Currency 13 2 2 4 2 3 2 2" xfId="28232" xr:uid="{4C47F4BE-BD56-4D4E-B80E-211F4F38A607}"/>
    <cellStyle name="Currency 13 2 2 4 2 3 2 2 2" xfId="41924" xr:uid="{E51D3464-0917-4D53-BF90-A0C87652EEB5}"/>
    <cellStyle name="Currency 13 2 2 4 2 3 2 2 3" xfId="56803" xr:uid="{675A8B10-9C49-4F9F-B7F1-07AC81BE3863}"/>
    <cellStyle name="Currency 13 2 2 4 2 3 2 3" xfId="21388" xr:uid="{E9F5C1CD-F9FA-40D9-B13A-4A5C22323622}"/>
    <cellStyle name="Currency 13 2 2 4 2 3 2 4" xfId="35078" xr:uid="{CB6B8C35-93E4-4DC5-93C0-E68E5DA82D1C}"/>
    <cellStyle name="Currency 13 2 2 4 2 3 2 5" xfId="49957" xr:uid="{FC4B3668-C7D7-4CF0-AF1F-927BB0933CB9}"/>
    <cellStyle name="Currency 13 2 2 4 2 3 3" xfId="24810" xr:uid="{43C6CFB4-E62E-48FB-BCF2-7E65FD42558F}"/>
    <cellStyle name="Currency 13 2 2 4 2 3 3 2" xfId="38502" xr:uid="{06DE68C0-F1A7-483B-A91D-F2593C3F96EF}"/>
    <cellStyle name="Currency 13 2 2 4 2 3 3 3" xfId="53381" xr:uid="{73E555DD-1356-4A52-975C-2657C0115B0E}"/>
    <cellStyle name="Currency 13 2 2 4 2 3 4" xfId="17966" xr:uid="{C3BA2A84-2EC6-4CDA-91CE-00D93E25BE04}"/>
    <cellStyle name="Currency 13 2 2 4 2 3 5" xfId="31656" xr:uid="{3E9BD544-2A28-4412-958E-6E6E337C5C3B}"/>
    <cellStyle name="Currency 13 2 2 4 2 3 6" xfId="46535" xr:uid="{28458CE3-8E2C-4A28-9A6F-E1823C7D4BC0}"/>
    <cellStyle name="Currency 13 2 2 4 2 4" xfId="12830" xr:uid="{E2472EC7-6DDA-4B3B-8EB4-F6A0DA1622A8}"/>
    <cellStyle name="Currency 13 2 2 4 2 4 2" xfId="26520" xr:uid="{B7ED8B70-BA66-4E25-B2C9-0132D2464925}"/>
    <cellStyle name="Currency 13 2 2 4 2 4 2 2" xfId="40212" xr:uid="{8AAD6BF4-54F6-4342-988E-9F102D574E0F}"/>
    <cellStyle name="Currency 13 2 2 4 2 4 2 3" xfId="55091" xr:uid="{C4863E72-7D2F-4B2F-93A1-39228DD2CB99}"/>
    <cellStyle name="Currency 13 2 2 4 2 4 3" xfId="19676" xr:uid="{3EFEE0F5-773A-4889-915A-7C4C178C5F15}"/>
    <cellStyle name="Currency 13 2 2 4 2 4 4" xfId="33366" xr:uid="{361B31E7-1E73-43AB-B379-8364D62B1A04}"/>
    <cellStyle name="Currency 13 2 2 4 2 4 5" xfId="48245" xr:uid="{82DBEAAF-6797-4481-AC7A-CABB449914C7}"/>
    <cellStyle name="Currency 13 2 2 4 2 5" xfId="23098" xr:uid="{C19388D6-AC56-4FBC-A1E9-C269215FB354}"/>
    <cellStyle name="Currency 13 2 2 4 2 5 2" xfId="36790" xr:uid="{73A67228-03D9-4D67-A451-F3E93E8371E0}"/>
    <cellStyle name="Currency 13 2 2 4 2 5 3" xfId="51669" xr:uid="{36041A98-2C42-401D-891E-E79F53155CE8}"/>
    <cellStyle name="Currency 13 2 2 4 2 6" xfId="16254" xr:uid="{5C23E9A5-B775-4DB6-9D49-6565279219ED}"/>
    <cellStyle name="Currency 13 2 2 4 2 7" xfId="29944" xr:uid="{37F50880-8956-45F2-B80B-D249F6CCF360}"/>
    <cellStyle name="Currency 13 2 2 4 2 8" xfId="44823" xr:uid="{2F802760-6A58-40B9-91B2-972277C0B8C9}"/>
    <cellStyle name="Currency 13 2 2 4 3" xfId="9409" xr:uid="{D424091D-1F20-4B2C-9F15-527450CA04BC}"/>
    <cellStyle name="Currency 13 2 2 4 3 2" xfId="11122" xr:uid="{870A8774-FB84-41E5-87C4-450A6430EE64}"/>
    <cellStyle name="Currency 13 2 2 4 3 2 2" xfId="14544" xr:uid="{C1819D05-B55B-489E-B517-EA4748362991}"/>
    <cellStyle name="Currency 13 2 2 4 3 2 2 2" xfId="28234" xr:uid="{E6DC237A-8DB7-479A-8457-E9A6431569F8}"/>
    <cellStyle name="Currency 13 2 2 4 3 2 2 2 2" xfId="41926" xr:uid="{799B98CF-4635-438A-9E2E-FE7CEF23622B}"/>
    <cellStyle name="Currency 13 2 2 4 3 2 2 2 3" xfId="56805" xr:uid="{0F673DC8-5BFF-4961-8418-5F7235DF189D}"/>
    <cellStyle name="Currency 13 2 2 4 3 2 2 3" xfId="21390" xr:uid="{B28EF9FD-245E-4E1B-A83F-9E90778FF76E}"/>
    <cellStyle name="Currency 13 2 2 4 3 2 2 4" xfId="35080" xr:uid="{FEB621C0-EC22-4275-A155-393D1A4E2408}"/>
    <cellStyle name="Currency 13 2 2 4 3 2 2 5" xfId="49959" xr:uid="{61FF4446-8B9D-4981-8BBC-F0241A65AA27}"/>
    <cellStyle name="Currency 13 2 2 4 3 2 3" xfId="24812" xr:uid="{57281DB5-A7EA-47E1-B747-8D11D3D38A72}"/>
    <cellStyle name="Currency 13 2 2 4 3 2 3 2" xfId="38504" xr:uid="{194E3FE9-AF39-4C2E-98A3-59E96C7F7CAA}"/>
    <cellStyle name="Currency 13 2 2 4 3 2 3 3" xfId="53383" xr:uid="{B491A911-49D6-41F5-AA26-5B04F0F71BCB}"/>
    <cellStyle name="Currency 13 2 2 4 3 2 4" xfId="17968" xr:uid="{8A9A6F66-6944-42C3-8B03-3C92DAF14690}"/>
    <cellStyle name="Currency 13 2 2 4 3 2 5" xfId="31658" xr:uid="{6F74F5F9-2962-4D66-894C-6096A34CF9BE}"/>
    <cellStyle name="Currency 13 2 2 4 3 2 6" xfId="46537" xr:uid="{D022BDF9-C8A2-44D1-9D0F-FEBA7C29DD31}"/>
    <cellStyle name="Currency 13 2 2 4 3 3" xfId="12832" xr:uid="{3F0290E5-64D5-4DA7-AF02-611BD64B0DEC}"/>
    <cellStyle name="Currency 13 2 2 4 3 3 2" xfId="26522" xr:uid="{951D2C46-364B-4A2D-B40B-F3A882B98D79}"/>
    <cellStyle name="Currency 13 2 2 4 3 3 2 2" xfId="40214" xr:uid="{4B84A169-EFA2-4720-A8F5-7C71F8FA0089}"/>
    <cellStyle name="Currency 13 2 2 4 3 3 2 3" xfId="55093" xr:uid="{602ACFA8-5112-4D1D-BE24-23BDB401391F}"/>
    <cellStyle name="Currency 13 2 2 4 3 3 3" xfId="19678" xr:uid="{CD8C3F04-0367-4403-9A68-BCB2B495DC28}"/>
    <cellStyle name="Currency 13 2 2 4 3 3 4" xfId="33368" xr:uid="{C3BD8AA6-05C9-4B31-980B-66B2FFEA1E2B}"/>
    <cellStyle name="Currency 13 2 2 4 3 3 5" xfId="48247" xr:uid="{C0CD3164-4E33-436C-9612-7D4CB20636C1}"/>
    <cellStyle name="Currency 13 2 2 4 3 4" xfId="23100" xr:uid="{8873284F-D6DA-40CD-AF6D-C7075FC6AA55}"/>
    <cellStyle name="Currency 13 2 2 4 3 4 2" xfId="36792" xr:uid="{E0275C2A-303A-4401-820F-D527B0266727}"/>
    <cellStyle name="Currency 13 2 2 4 3 4 3" xfId="51671" xr:uid="{C1B253A5-642E-42DA-9D38-C5774AA017BD}"/>
    <cellStyle name="Currency 13 2 2 4 3 5" xfId="16256" xr:uid="{2E93410E-54D4-48C8-AF84-2EDE913FD7A0}"/>
    <cellStyle name="Currency 13 2 2 4 3 6" xfId="29946" xr:uid="{A75FF237-88D2-4E77-A15F-FADC68D5661C}"/>
    <cellStyle name="Currency 13 2 2 4 3 7" xfId="44825" xr:uid="{27E3621A-B333-4B50-9DE2-604CA47411EC}"/>
    <cellStyle name="Currency 13 2 2 4 4" xfId="9410" xr:uid="{4B9B2B0D-E02B-4930-B741-E432798B4720}"/>
    <cellStyle name="Currency 13 2 2 4 4 2" xfId="11123" xr:uid="{B01A30E9-FB85-493E-A1B7-FDE00D30A8FF}"/>
    <cellStyle name="Currency 13 2 2 4 4 2 2" xfId="14545" xr:uid="{BED711A7-283E-4B47-B207-E56CA961C493}"/>
    <cellStyle name="Currency 13 2 2 4 4 2 2 2" xfId="28235" xr:uid="{3D65FE98-6747-4D4B-AB30-9A5FF1B2AF07}"/>
    <cellStyle name="Currency 13 2 2 4 4 2 2 2 2" xfId="41927" xr:uid="{998EB5E9-C8F8-4839-AB3F-B3A78383C787}"/>
    <cellStyle name="Currency 13 2 2 4 4 2 2 2 3" xfId="56806" xr:uid="{D96E8FFF-2A90-4021-8876-03B78A745C76}"/>
    <cellStyle name="Currency 13 2 2 4 4 2 2 3" xfId="21391" xr:uid="{E4365D3C-725C-446D-9F10-532D70CDFBDD}"/>
    <cellStyle name="Currency 13 2 2 4 4 2 2 4" xfId="35081" xr:uid="{B59D3165-405F-4128-9EE9-933FDE792451}"/>
    <cellStyle name="Currency 13 2 2 4 4 2 2 5" xfId="49960" xr:uid="{4D6CDADD-00C9-4BF2-9463-DEE604D7768F}"/>
    <cellStyle name="Currency 13 2 2 4 4 2 3" xfId="24813" xr:uid="{1F4C28C6-AA58-407B-8EA1-5C19D8B29275}"/>
    <cellStyle name="Currency 13 2 2 4 4 2 3 2" xfId="38505" xr:uid="{71F5AFF1-1EF0-4C42-A059-2C4CCF4553E8}"/>
    <cellStyle name="Currency 13 2 2 4 4 2 3 3" xfId="53384" xr:uid="{E506E110-9997-434E-9942-6B5C9B3D7048}"/>
    <cellStyle name="Currency 13 2 2 4 4 2 4" xfId="17969" xr:uid="{D3613805-3991-4D84-8B92-787DAB5D6E67}"/>
    <cellStyle name="Currency 13 2 2 4 4 2 5" xfId="31659" xr:uid="{8ADC990C-DC5A-4AF9-BE40-F26C5E6C3E99}"/>
    <cellStyle name="Currency 13 2 2 4 4 2 6" xfId="46538" xr:uid="{0E6506F2-87CB-4261-9EFF-95654D521D29}"/>
    <cellStyle name="Currency 13 2 2 4 4 3" xfId="12833" xr:uid="{C14E02FC-ED5F-4546-92B2-BC3DEA75C02D}"/>
    <cellStyle name="Currency 13 2 2 4 4 3 2" xfId="26523" xr:uid="{DD5FC711-F496-442B-94CF-C07DB3C0195F}"/>
    <cellStyle name="Currency 13 2 2 4 4 3 2 2" xfId="40215" xr:uid="{6FC9A351-34CA-4CE8-BBA2-7D9C45134F21}"/>
    <cellStyle name="Currency 13 2 2 4 4 3 2 3" xfId="55094" xr:uid="{4595C8A9-6164-44A7-B459-5A37C1B4EC74}"/>
    <cellStyle name="Currency 13 2 2 4 4 3 3" xfId="19679" xr:uid="{D0A077FF-C384-4699-92CB-713168714696}"/>
    <cellStyle name="Currency 13 2 2 4 4 3 4" xfId="33369" xr:uid="{98817517-6345-46C4-A49A-A354E919F22F}"/>
    <cellStyle name="Currency 13 2 2 4 4 3 5" xfId="48248" xr:uid="{DDBD8B54-9FCC-45B8-9357-C8C5361A6C05}"/>
    <cellStyle name="Currency 13 2 2 4 4 4" xfId="23101" xr:uid="{2190BAA6-994D-4321-B7A9-59CC8BCB6951}"/>
    <cellStyle name="Currency 13 2 2 4 4 4 2" xfId="36793" xr:uid="{233F3529-D6CD-401C-AA8F-4DE1862EF346}"/>
    <cellStyle name="Currency 13 2 2 4 4 4 3" xfId="51672" xr:uid="{2DE342B4-13AB-4CC7-841A-52D5A4857EBF}"/>
    <cellStyle name="Currency 13 2 2 4 4 5" xfId="16257" xr:uid="{376D615C-BE35-4C8E-A2B3-1A42037BBF0A}"/>
    <cellStyle name="Currency 13 2 2 4 4 6" xfId="29947" xr:uid="{9F625292-2A7E-478A-A543-494C6F39EEC9}"/>
    <cellStyle name="Currency 13 2 2 4 4 7" xfId="44826" xr:uid="{6E794604-EFEB-4751-BBB3-4F34F9305BC1}"/>
    <cellStyle name="Currency 13 2 2 4 5" xfId="11119" xr:uid="{EFD66A95-D1E4-45AB-9E30-3EE64D915769}"/>
    <cellStyle name="Currency 13 2 2 4 5 2" xfId="14541" xr:uid="{D4DAACE6-6625-46A2-BDAD-E43CCA6E1B05}"/>
    <cellStyle name="Currency 13 2 2 4 5 2 2" xfId="28231" xr:uid="{4DB062CB-1138-4442-9027-99B683418AAE}"/>
    <cellStyle name="Currency 13 2 2 4 5 2 2 2" xfId="41923" xr:uid="{C040BDA9-119E-43C5-BE68-90FFDABA4BF7}"/>
    <cellStyle name="Currency 13 2 2 4 5 2 2 3" xfId="56802" xr:uid="{8A98ADEC-CB00-4B3C-9124-1D2BAB2C2788}"/>
    <cellStyle name="Currency 13 2 2 4 5 2 3" xfId="21387" xr:uid="{394D7770-375A-4D4F-86B5-595C29CAD365}"/>
    <cellStyle name="Currency 13 2 2 4 5 2 4" xfId="35077" xr:uid="{6AE7AD32-71BB-4A8B-8B5A-D46CF7AAF69C}"/>
    <cellStyle name="Currency 13 2 2 4 5 2 5" xfId="49956" xr:uid="{1AD310FD-6FF5-412F-B88A-7051C1E3291F}"/>
    <cellStyle name="Currency 13 2 2 4 5 3" xfId="24809" xr:uid="{EA50B4DB-89F7-4765-B939-9D31DDB36F70}"/>
    <cellStyle name="Currency 13 2 2 4 5 3 2" xfId="38501" xr:uid="{F6E09F93-5C5E-4684-BAE1-0E34BF450167}"/>
    <cellStyle name="Currency 13 2 2 4 5 3 3" xfId="53380" xr:uid="{43D5A50D-62E4-471F-980C-596299A956F6}"/>
    <cellStyle name="Currency 13 2 2 4 5 4" xfId="17965" xr:uid="{4D345EAB-33EA-4098-AF64-DA7E83C9DA98}"/>
    <cellStyle name="Currency 13 2 2 4 5 5" xfId="31655" xr:uid="{1F2B76E5-360B-462D-ABC6-435F36C964C7}"/>
    <cellStyle name="Currency 13 2 2 4 5 6" xfId="46534" xr:uid="{BD1648C6-7B3B-4FD9-A4BF-411E879F36C3}"/>
    <cellStyle name="Currency 13 2 2 4 6" xfId="12829" xr:uid="{8F541757-C1E0-42B4-91AE-E43B43D6908C}"/>
    <cellStyle name="Currency 13 2 2 4 6 2" xfId="26519" xr:uid="{E29878F6-9E3A-4829-9D2C-9AEB4ABFB135}"/>
    <cellStyle name="Currency 13 2 2 4 6 2 2" xfId="40211" xr:uid="{3861E42D-DE19-4C53-9FBE-735CDDA8E050}"/>
    <cellStyle name="Currency 13 2 2 4 6 2 3" xfId="55090" xr:uid="{26B0E4AE-6BC2-44E5-A636-E8E756E8145E}"/>
    <cellStyle name="Currency 13 2 2 4 6 3" xfId="19675" xr:uid="{023BC9E2-E91C-4A15-895B-957697E9427B}"/>
    <cellStyle name="Currency 13 2 2 4 6 4" xfId="33365" xr:uid="{264F3635-563D-4B8B-910C-3E6F4AF59A8E}"/>
    <cellStyle name="Currency 13 2 2 4 6 5" xfId="48244" xr:uid="{86197DBE-0054-4AF7-9CD8-A476A594E46E}"/>
    <cellStyle name="Currency 13 2 2 4 7" xfId="23097" xr:uid="{6B72B2E1-23C2-4EA8-88AD-78CD9630382D}"/>
    <cellStyle name="Currency 13 2 2 4 7 2" xfId="36789" xr:uid="{0AE2F65B-0AC6-4A36-A101-7D50FB4C5442}"/>
    <cellStyle name="Currency 13 2 2 4 7 3" xfId="51668" xr:uid="{C7889853-1ACB-4463-8DA0-384B254D8BDD}"/>
    <cellStyle name="Currency 13 2 2 4 8" xfId="16253" xr:uid="{FDD24F94-722D-485C-B2F6-A4777346E348}"/>
    <cellStyle name="Currency 13 2 2 4 9" xfId="29943" xr:uid="{C62D8D48-AD01-410D-9B38-EF2100A36DE3}"/>
    <cellStyle name="Currency 13 2 2 5" xfId="6333" xr:uid="{6ED8974F-4A25-4E6A-8C6B-12AB575FA8DF}"/>
    <cellStyle name="Currency 13 2 2 5 2" xfId="9412" xr:uid="{4A1D572D-E9BD-42C5-B150-F6132A6101F3}"/>
    <cellStyle name="Currency 13 2 2 5 2 2" xfId="11125" xr:uid="{71C7E04B-15D0-46EB-89DB-60A9E6DC6F16}"/>
    <cellStyle name="Currency 13 2 2 5 2 2 2" xfId="14547" xr:uid="{AA4C0BC4-3ED5-4E23-99BF-6B368998221D}"/>
    <cellStyle name="Currency 13 2 2 5 2 2 2 2" xfId="28237" xr:uid="{A8D6FE67-3D2A-4C66-AF15-45B234401162}"/>
    <cellStyle name="Currency 13 2 2 5 2 2 2 2 2" xfId="41929" xr:uid="{7BCE4964-DE6B-4B1C-9BC3-9A6A31435124}"/>
    <cellStyle name="Currency 13 2 2 5 2 2 2 2 3" xfId="56808" xr:uid="{381226E9-32D8-4433-B5A8-45461C11C7BF}"/>
    <cellStyle name="Currency 13 2 2 5 2 2 2 3" xfId="21393" xr:uid="{0FF064FD-DB96-44C6-A11B-00DFB415818F}"/>
    <cellStyle name="Currency 13 2 2 5 2 2 2 4" xfId="35083" xr:uid="{27E3FFDE-F844-4BD8-9A16-A92E6FA094BF}"/>
    <cellStyle name="Currency 13 2 2 5 2 2 2 5" xfId="49962" xr:uid="{51590183-E494-4C6D-80FE-2713E36763DB}"/>
    <cellStyle name="Currency 13 2 2 5 2 2 3" xfId="24815" xr:uid="{7ACDE7CA-A1FA-4764-A5CD-A3D5C3C55B9F}"/>
    <cellStyle name="Currency 13 2 2 5 2 2 3 2" xfId="38507" xr:uid="{0BA3E7C3-1053-40F8-94C2-7ED81AC86D04}"/>
    <cellStyle name="Currency 13 2 2 5 2 2 3 3" xfId="53386" xr:uid="{2D1C26C9-DFE6-4506-A697-98ECFA190156}"/>
    <cellStyle name="Currency 13 2 2 5 2 2 4" xfId="17971" xr:uid="{C9E3CE0B-E5CC-48BB-8CE4-2602015BCE01}"/>
    <cellStyle name="Currency 13 2 2 5 2 2 5" xfId="31661" xr:uid="{D137E1D3-4551-4301-B966-7A917FECB8DA}"/>
    <cellStyle name="Currency 13 2 2 5 2 2 6" xfId="46540" xr:uid="{9F99CC7A-F361-442B-BF77-A6B0425545F1}"/>
    <cellStyle name="Currency 13 2 2 5 2 3" xfId="12835" xr:uid="{88A164C9-CEA5-4C88-A850-BE50078B9956}"/>
    <cellStyle name="Currency 13 2 2 5 2 3 2" xfId="26525" xr:uid="{94B80FD9-F972-4388-BED7-0489254567CA}"/>
    <cellStyle name="Currency 13 2 2 5 2 3 2 2" xfId="40217" xr:uid="{80F301B3-4453-4287-8659-AFF585EB5977}"/>
    <cellStyle name="Currency 13 2 2 5 2 3 2 3" xfId="55096" xr:uid="{2950A7C9-C324-4851-8A62-810C9360B762}"/>
    <cellStyle name="Currency 13 2 2 5 2 3 3" xfId="19681" xr:uid="{DD2FAE3D-07A8-42F1-8A28-B311DAC5C39E}"/>
    <cellStyle name="Currency 13 2 2 5 2 3 4" xfId="33371" xr:uid="{2506DC57-4354-4711-AACC-9E85F3F54DD4}"/>
    <cellStyle name="Currency 13 2 2 5 2 3 5" xfId="48250" xr:uid="{4A09EA3F-2065-4CF7-AABE-B21499CB3151}"/>
    <cellStyle name="Currency 13 2 2 5 2 4" xfId="23103" xr:uid="{876D837A-98B1-414B-B6FC-4089E14C61E9}"/>
    <cellStyle name="Currency 13 2 2 5 2 4 2" xfId="36795" xr:uid="{63F1CCD0-8564-4937-91C4-876462816392}"/>
    <cellStyle name="Currency 13 2 2 5 2 4 3" xfId="51674" xr:uid="{8839C327-F98D-4AE8-884A-60C3B70347BA}"/>
    <cellStyle name="Currency 13 2 2 5 2 5" xfId="16259" xr:uid="{A2E93324-7820-4310-B0D7-B48CE4FEA434}"/>
    <cellStyle name="Currency 13 2 2 5 2 6" xfId="29949" xr:uid="{EB619857-3137-4EB4-B2F2-17AE3A11B0DF}"/>
    <cellStyle name="Currency 13 2 2 5 2 7" xfId="44828" xr:uid="{D06488E2-1570-4449-A8E5-C03728BAA422}"/>
    <cellStyle name="Currency 13 2 2 5 3" xfId="11124" xr:uid="{8A56DEE6-9001-4DC7-8CF4-64284677B529}"/>
    <cellStyle name="Currency 13 2 2 5 3 2" xfId="14546" xr:uid="{6D8BF25E-F80F-4B80-AB7D-068BE3DCF95C}"/>
    <cellStyle name="Currency 13 2 2 5 3 2 2" xfId="28236" xr:uid="{BF5CC7F7-A2DC-4E1C-BC81-F5D133D7F832}"/>
    <cellStyle name="Currency 13 2 2 5 3 2 2 2" xfId="41928" xr:uid="{83208A2E-13A9-4D2D-BE50-1232534DEFD0}"/>
    <cellStyle name="Currency 13 2 2 5 3 2 2 3" xfId="56807" xr:uid="{9FA163CF-2B49-4E24-992E-4F770FD301CC}"/>
    <cellStyle name="Currency 13 2 2 5 3 2 3" xfId="21392" xr:uid="{1EE02738-EAB4-4CAF-87AE-C533CE5967CB}"/>
    <cellStyle name="Currency 13 2 2 5 3 2 4" xfId="35082" xr:uid="{0F138178-782E-4EA0-9092-09210F03EDF7}"/>
    <cellStyle name="Currency 13 2 2 5 3 2 5" xfId="49961" xr:uid="{F28D04D3-D7B2-4AED-B92D-B2DE058D3261}"/>
    <cellStyle name="Currency 13 2 2 5 3 3" xfId="24814" xr:uid="{D2EC789E-546F-490F-9090-F724DFD95E7F}"/>
    <cellStyle name="Currency 13 2 2 5 3 3 2" xfId="38506" xr:uid="{CFCAFE10-88CB-4D41-9451-D4FCA2799B60}"/>
    <cellStyle name="Currency 13 2 2 5 3 3 3" xfId="53385" xr:uid="{F06B38F9-8072-41FD-8C46-400D87FF10D3}"/>
    <cellStyle name="Currency 13 2 2 5 3 4" xfId="17970" xr:uid="{132CB64D-48F0-4815-9BBD-F209893CC00B}"/>
    <cellStyle name="Currency 13 2 2 5 3 5" xfId="31660" xr:uid="{B585C110-C8F7-4789-BBFF-62EC58019DBC}"/>
    <cellStyle name="Currency 13 2 2 5 3 6" xfId="46539" xr:uid="{AFBB255E-5982-447E-98F5-5CC1822C218E}"/>
    <cellStyle name="Currency 13 2 2 5 4" xfId="12834" xr:uid="{1E91ED90-7C11-423A-A596-3E632D308564}"/>
    <cellStyle name="Currency 13 2 2 5 4 2" xfId="26524" xr:uid="{ECF746AF-0064-4A30-932B-369CB310F82A}"/>
    <cellStyle name="Currency 13 2 2 5 4 2 2" xfId="40216" xr:uid="{E089DC08-4D77-46EE-8335-424DF56675D0}"/>
    <cellStyle name="Currency 13 2 2 5 4 2 3" xfId="55095" xr:uid="{B7737C74-4C41-4E25-AA17-A4AAD19A400B}"/>
    <cellStyle name="Currency 13 2 2 5 4 3" xfId="19680" xr:uid="{DB19EAE8-7F6B-48B6-8515-ADBAEDDC6690}"/>
    <cellStyle name="Currency 13 2 2 5 4 4" xfId="33370" xr:uid="{286B46DE-98C8-435C-9D6A-0AFCEF49DADD}"/>
    <cellStyle name="Currency 13 2 2 5 4 5" xfId="48249" xr:uid="{FCA98FBD-1200-48AA-81FD-868BADC2D629}"/>
    <cellStyle name="Currency 13 2 2 5 5" xfId="23102" xr:uid="{8D400DCD-02E8-484D-BDF4-AB7CA329E465}"/>
    <cellStyle name="Currency 13 2 2 5 5 2" xfId="36794" xr:uid="{D647B98E-8CF5-432B-9BED-744C318939EC}"/>
    <cellStyle name="Currency 13 2 2 5 5 3" xfId="51673" xr:uid="{C052D099-DB82-401D-A56F-CA9F19D2900C}"/>
    <cellStyle name="Currency 13 2 2 5 6" xfId="16258" xr:uid="{4FD04FCD-580D-44F0-918D-F63F46730BC7}"/>
    <cellStyle name="Currency 13 2 2 5 7" xfId="29948" xr:uid="{CB99A21F-D9F4-4E5D-BAE1-3CA19B56A292}"/>
    <cellStyle name="Currency 13 2 2 5 8" xfId="44827" xr:uid="{E65C1634-F06C-4D48-A6B3-4D45A69BEFDF}"/>
    <cellStyle name="Currency 13 2 2 5 9" xfId="9411" xr:uid="{7834530C-4A41-49C9-A19D-583B57BC4027}"/>
    <cellStyle name="Currency 13 2 2 6" xfId="6370" xr:uid="{B256F209-8845-44B6-B0AF-A0E20BF39F04}"/>
    <cellStyle name="Currency 13 2 2 6 2" xfId="11126" xr:uid="{F54DDDA4-7741-4AE6-8AB0-967E3E478707}"/>
    <cellStyle name="Currency 13 2 2 6 2 2" xfId="14548" xr:uid="{405F9F0C-A632-4EB3-BD15-0991F4EA7A9F}"/>
    <cellStyle name="Currency 13 2 2 6 2 2 2" xfId="28238" xr:uid="{EDE1E918-59DE-4E44-9D4A-B8D64545154A}"/>
    <cellStyle name="Currency 13 2 2 6 2 2 2 2" xfId="41930" xr:uid="{721FCFCB-783B-4B15-8C1E-512AE99C86AD}"/>
    <cellStyle name="Currency 13 2 2 6 2 2 2 3" xfId="56809" xr:uid="{17C868D2-7E3B-4D58-8C12-C2E14952068E}"/>
    <cellStyle name="Currency 13 2 2 6 2 2 3" xfId="21394" xr:uid="{847CB364-68D8-481B-82C0-AEEC1908BB26}"/>
    <cellStyle name="Currency 13 2 2 6 2 2 4" xfId="35084" xr:uid="{7580EBEE-101B-4A03-B674-6DA631F3902B}"/>
    <cellStyle name="Currency 13 2 2 6 2 2 5" xfId="49963" xr:uid="{1AF731BC-F5DC-4495-B3A4-DFF4D0862D0A}"/>
    <cellStyle name="Currency 13 2 2 6 2 3" xfId="24816" xr:uid="{0B668A83-410C-42DE-9D1C-D02A11B989C5}"/>
    <cellStyle name="Currency 13 2 2 6 2 3 2" xfId="38508" xr:uid="{134FB6CD-FFBC-4938-BFE4-AB8A83A77354}"/>
    <cellStyle name="Currency 13 2 2 6 2 3 3" xfId="53387" xr:uid="{0474B175-2D1C-466D-B7F2-51D53731C299}"/>
    <cellStyle name="Currency 13 2 2 6 2 4" xfId="17972" xr:uid="{CCC737A5-211D-4356-99F4-1E3824B3F874}"/>
    <cellStyle name="Currency 13 2 2 6 2 5" xfId="31662" xr:uid="{38B1F5D6-97E6-4AE7-BBD3-778FE0DB945D}"/>
    <cellStyle name="Currency 13 2 2 6 2 6" xfId="46541" xr:uid="{83563FB9-C543-455F-9604-952A8676459D}"/>
    <cellStyle name="Currency 13 2 2 6 3" xfId="12836" xr:uid="{69D15F87-3079-4A2E-BF2A-B97237AEF88B}"/>
    <cellStyle name="Currency 13 2 2 6 3 2" xfId="26526" xr:uid="{C46DE898-1D9A-4FF9-8141-4884082F7153}"/>
    <cellStyle name="Currency 13 2 2 6 3 2 2" xfId="40218" xr:uid="{905E8AF6-48ED-4F1F-AFDD-CA661C5D9145}"/>
    <cellStyle name="Currency 13 2 2 6 3 2 3" xfId="55097" xr:uid="{691B7CBF-00C6-4902-A395-8CE90E1BDD84}"/>
    <cellStyle name="Currency 13 2 2 6 3 3" xfId="19682" xr:uid="{20F0CE0D-B949-4DA6-83FC-C15BB25845D4}"/>
    <cellStyle name="Currency 13 2 2 6 3 4" xfId="33372" xr:uid="{AF10E776-D5FD-4779-A37D-34DDF1CF31E0}"/>
    <cellStyle name="Currency 13 2 2 6 3 5" xfId="48251" xr:uid="{6A786B89-2FF0-4717-8890-98BB099CB7BB}"/>
    <cellStyle name="Currency 13 2 2 6 4" xfId="23104" xr:uid="{96B6DC4C-F83D-4024-93A4-2D87A1B50F23}"/>
    <cellStyle name="Currency 13 2 2 6 4 2" xfId="36796" xr:uid="{109B6715-1DF3-4767-B4DD-33AE6DC7F79D}"/>
    <cellStyle name="Currency 13 2 2 6 4 3" xfId="51675" xr:uid="{C6D27F0A-583F-40F5-9746-A6176A9B88E2}"/>
    <cellStyle name="Currency 13 2 2 6 5" xfId="16260" xr:uid="{C5277F03-5330-42CD-A697-5ECA059532C2}"/>
    <cellStyle name="Currency 13 2 2 6 6" xfId="29950" xr:uid="{ADA1265A-1A89-4EE0-840E-8D2E352664CB}"/>
    <cellStyle name="Currency 13 2 2 6 7" xfId="44829" xr:uid="{17E8041B-1ABE-4C8B-AE2E-20FA82FB6427}"/>
    <cellStyle name="Currency 13 2 2 6 8" xfId="9413" xr:uid="{DD263398-B7C8-4E6A-8AD0-0BAA6821AB7A}"/>
    <cellStyle name="Currency 13 2 2 7" xfId="9414" xr:uid="{719B1D3E-ADD2-4086-BC44-BE4D91BDFBC3}"/>
    <cellStyle name="Currency 13 2 2 7 2" xfId="11127" xr:uid="{AC377F62-061B-4D5A-8650-052DF87DCFC1}"/>
    <cellStyle name="Currency 13 2 2 7 2 2" xfId="14549" xr:uid="{54D7F9FD-6980-47B8-A037-452F204A72F3}"/>
    <cellStyle name="Currency 13 2 2 7 2 2 2" xfId="28239" xr:uid="{8150C307-E1F6-4809-BB2D-F1D337267C02}"/>
    <cellStyle name="Currency 13 2 2 7 2 2 2 2" xfId="41931" xr:uid="{083738FC-2A8E-479C-B7A3-B9CE39EAB482}"/>
    <cellStyle name="Currency 13 2 2 7 2 2 2 3" xfId="56810" xr:uid="{6FBCC054-1688-473C-ADF5-8556FC5077E1}"/>
    <cellStyle name="Currency 13 2 2 7 2 2 3" xfId="21395" xr:uid="{8D14C302-5159-485C-8BD0-DCB8CFE94574}"/>
    <cellStyle name="Currency 13 2 2 7 2 2 4" xfId="35085" xr:uid="{96CD5051-009F-4B7F-BECD-420C2289494E}"/>
    <cellStyle name="Currency 13 2 2 7 2 2 5" xfId="49964" xr:uid="{E6D647D9-5BF1-4842-B02B-A7D851EE99E5}"/>
    <cellStyle name="Currency 13 2 2 7 2 3" xfId="24817" xr:uid="{A705493F-A4EC-4C4A-A30B-0D9B520F641D}"/>
    <cellStyle name="Currency 13 2 2 7 2 3 2" xfId="38509" xr:uid="{24ACE0A2-BFAE-4BC8-8FA4-3E7FC82C0414}"/>
    <cellStyle name="Currency 13 2 2 7 2 3 3" xfId="53388" xr:uid="{03326C88-BA92-4A12-8D3A-907556027E30}"/>
    <cellStyle name="Currency 13 2 2 7 2 4" xfId="17973" xr:uid="{78CB6880-00ED-4AE1-846B-0352B488D513}"/>
    <cellStyle name="Currency 13 2 2 7 2 5" xfId="31663" xr:uid="{FD3E419B-136E-4AFA-89CD-F4BAE74136C2}"/>
    <cellStyle name="Currency 13 2 2 7 2 6" xfId="46542" xr:uid="{F93D9066-506E-4447-9337-E90FDF076507}"/>
    <cellStyle name="Currency 13 2 2 7 3" xfId="12837" xr:uid="{1B2605E3-2489-4D79-89E0-871A9699FE00}"/>
    <cellStyle name="Currency 13 2 2 7 3 2" xfId="26527" xr:uid="{6182C98B-1139-4A76-AE51-29226956BCDB}"/>
    <cellStyle name="Currency 13 2 2 7 3 2 2" xfId="40219" xr:uid="{460C0B75-8253-4E56-80C4-0E701CA7B71F}"/>
    <cellStyle name="Currency 13 2 2 7 3 2 3" xfId="55098" xr:uid="{6455913F-CF29-443E-8E14-DA4A69FDF182}"/>
    <cellStyle name="Currency 13 2 2 7 3 3" xfId="19683" xr:uid="{C14EF1FF-6E0B-451E-AFBB-053DA77A91F7}"/>
    <cellStyle name="Currency 13 2 2 7 3 4" xfId="33373" xr:uid="{99955030-DBC2-4204-A985-D466D3DAEAEC}"/>
    <cellStyle name="Currency 13 2 2 7 3 5" xfId="48252" xr:uid="{5891A536-D735-4681-A83F-C80EFD81C06B}"/>
    <cellStyle name="Currency 13 2 2 7 4" xfId="23105" xr:uid="{E9A194AB-A00F-4CB8-B5E5-C32AB35A9330}"/>
    <cellStyle name="Currency 13 2 2 7 4 2" xfId="36797" xr:uid="{B37CFFA3-C422-4CF8-BFD4-975923F412A0}"/>
    <cellStyle name="Currency 13 2 2 7 4 3" xfId="51676" xr:uid="{43DE1563-4CF8-4E91-9612-A07922994C54}"/>
    <cellStyle name="Currency 13 2 2 7 5" xfId="16261" xr:uid="{FC56D1DB-4285-4EA6-91A1-8A0B39EB6842}"/>
    <cellStyle name="Currency 13 2 2 7 6" xfId="29951" xr:uid="{DD78767C-8574-4D7A-86B6-36960AEC2675}"/>
    <cellStyle name="Currency 13 2 2 7 7" xfId="44830" xr:uid="{4F54516F-B3DE-491E-9316-3E0CD4AC48C4}"/>
    <cellStyle name="Currency 13 2 2 8" xfId="11098" xr:uid="{A44A8EF5-CB67-4401-8FF5-05CC176F5B12}"/>
    <cellStyle name="Currency 13 2 2 8 2" xfId="14520" xr:uid="{5B01E658-AEC9-4281-A913-0E34FBEEAC7D}"/>
    <cellStyle name="Currency 13 2 2 8 2 2" xfId="28210" xr:uid="{714B6763-A82A-447D-B770-6593F0A289C0}"/>
    <cellStyle name="Currency 13 2 2 8 2 2 2" xfId="41902" xr:uid="{9E2BBC9C-E95B-40B0-9FBF-2EA31C4A5E6A}"/>
    <cellStyle name="Currency 13 2 2 8 2 2 3" xfId="56781" xr:uid="{A93CBD42-95AE-4303-91E0-4B7B33A3BC26}"/>
    <cellStyle name="Currency 13 2 2 8 2 3" xfId="21366" xr:uid="{78C34AE3-D389-4FD9-9EC1-6C200BC59BD2}"/>
    <cellStyle name="Currency 13 2 2 8 2 4" xfId="35056" xr:uid="{D55145EF-3310-421F-928D-ABAA89486DB3}"/>
    <cellStyle name="Currency 13 2 2 8 2 5" xfId="49935" xr:uid="{DAA18624-4009-487C-BDE7-214A24ED2527}"/>
    <cellStyle name="Currency 13 2 2 8 3" xfId="24788" xr:uid="{20D98D9D-F74B-4BF7-8C9B-9ED787FAC8A7}"/>
    <cellStyle name="Currency 13 2 2 8 3 2" xfId="38480" xr:uid="{C2DE9984-6CAB-4441-BDE7-B69AD5503777}"/>
    <cellStyle name="Currency 13 2 2 8 3 3" xfId="53359" xr:uid="{313FC44F-6CBE-4642-B450-968E275FD2A8}"/>
    <cellStyle name="Currency 13 2 2 8 4" xfId="17944" xr:uid="{D2858527-0165-4456-AD28-314556FC6820}"/>
    <cellStyle name="Currency 13 2 2 8 5" xfId="31634" xr:uid="{7907A6C4-1EAF-4BFB-9D7E-BA5CA49B1372}"/>
    <cellStyle name="Currency 13 2 2 8 6" xfId="46513" xr:uid="{C9C6CA7C-1B57-46DE-BF3E-0FAE19E16A81}"/>
    <cellStyle name="Currency 13 2 2 9" xfId="12808" xr:uid="{6590639A-FDAD-4EA2-8B79-69A243D667DC}"/>
    <cellStyle name="Currency 13 2 2 9 2" xfId="26498" xr:uid="{17EC46EC-1BCF-46D8-B4CA-39690FDC9584}"/>
    <cellStyle name="Currency 13 2 2 9 2 2" xfId="40190" xr:uid="{5ED26DA0-CA29-4EBF-A21A-877DB6BEDB00}"/>
    <cellStyle name="Currency 13 2 2 9 2 3" xfId="55069" xr:uid="{8EF023AA-E7D7-4DF4-8946-5A8452920AF4}"/>
    <cellStyle name="Currency 13 2 2 9 3" xfId="19654" xr:uid="{4D349003-9363-4C34-8E10-6EA12D9FA8D0}"/>
    <cellStyle name="Currency 13 2 2 9 4" xfId="33344" xr:uid="{C7E5C8AA-B45A-4016-BABA-DD8C70F55102}"/>
    <cellStyle name="Currency 13 2 2 9 5" xfId="48223" xr:uid="{0833E060-460D-4A9A-86DF-C81F87F0BF9D}"/>
    <cellStyle name="Currency 13 2 3" xfId="6095" xr:uid="{FB6AE5A9-4038-4DD1-8064-5B491A4531E9}"/>
    <cellStyle name="Currency 13 2 3 10" xfId="16262" xr:uid="{1A3A9DDD-0BC4-4613-A305-3DA6AE36D108}"/>
    <cellStyle name="Currency 13 2 3 11" xfId="29952" xr:uid="{C0CFA508-3123-4144-AB9D-A1DDF4E701BF}"/>
    <cellStyle name="Currency 13 2 3 12" xfId="44831" xr:uid="{6671929F-9AFD-4D9A-A369-BF52785EF198}"/>
    <cellStyle name="Currency 13 2 3 13" xfId="9415" xr:uid="{3E46B2FE-0A9A-4067-ADE3-9638A1F88883}"/>
    <cellStyle name="Currency 13 2 3 2" xfId="6127" xr:uid="{58294094-0F1C-406C-BE69-106D040C0218}"/>
    <cellStyle name="Currency 13 2 3 2 10" xfId="44832" xr:uid="{5905C08B-41FD-4C21-B3DB-69F29D703437}"/>
    <cellStyle name="Currency 13 2 3 2 11" xfId="9416" xr:uid="{A76C7DDF-68DE-46A5-BA26-4242DE5B37BB}"/>
    <cellStyle name="Currency 13 2 3 2 2" xfId="6152" xr:uid="{BC156FCF-3339-4F08-BA5D-62D55602D9DB}"/>
    <cellStyle name="Currency 13 2 3 2 2 2" xfId="9418" xr:uid="{65ABEEC7-94C8-40B3-8F77-2A4ED3352A3B}"/>
    <cellStyle name="Currency 13 2 3 2 2 2 2" xfId="11131" xr:uid="{B267288B-537F-4E1A-8A38-D9ABF53AC181}"/>
    <cellStyle name="Currency 13 2 3 2 2 2 2 2" xfId="14553" xr:uid="{4699BCB8-D2AC-48CF-9CDA-DD95BA654FBD}"/>
    <cellStyle name="Currency 13 2 3 2 2 2 2 2 2" xfId="28243" xr:uid="{5EB2AA4F-3BC8-4C42-998F-5A47C5DE0CB0}"/>
    <cellStyle name="Currency 13 2 3 2 2 2 2 2 2 2" xfId="41935" xr:uid="{ADB309CA-5C5B-478F-9238-B789979DE8B0}"/>
    <cellStyle name="Currency 13 2 3 2 2 2 2 2 2 3" xfId="56814" xr:uid="{1A7A411E-E33F-4F53-A10E-002957F9C5B2}"/>
    <cellStyle name="Currency 13 2 3 2 2 2 2 2 3" xfId="21399" xr:uid="{0A917D50-E6F0-4679-9FC5-C5B97111161E}"/>
    <cellStyle name="Currency 13 2 3 2 2 2 2 2 4" xfId="35089" xr:uid="{9902B24C-3534-43A8-BE4E-E40F4A6B9DD6}"/>
    <cellStyle name="Currency 13 2 3 2 2 2 2 2 5" xfId="49968" xr:uid="{E5E2425D-6371-4215-96B8-21483866F233}"/>
    <cellStyle name="Currency 13 2 3 2 2 2 2 3" xfId="24821" xr:uid="{B370A83A-084B-4903-9D88-934D19685238}"/>
    <cellStyle name="Currency 13 2 3 2 2 2 2 3 2" xfId="38513" xr:uid="{C1E918D8-1EC7-47D9-B7A8-3EF7FFE44823}"/>
    <cellStyle name="Currency 13 2 3 2 2 2 2 3 3" xfId="53392" xr:uid="{E3580D65-4E45-4C5E-9476-7976E2D25BA9}"/>
    <cellStyle name="Currency 13 2 3 2 2 2 2 4" xfId="17977" xr:uid="{6000E281-CC16-4C0B-859B-294073C75AF8}"/>
    <cellStyle name="Currency 13 2 3 2 2 2 2 5" xfId="31667" xr:uid="{B05A0265-FB43-49F8-BA51-89DCEAF5149D}"/>
    <cellStyle name="Currency 13 2 3 2 2 2 2 6" xfId="46546" xr:uid="{4A409D1D-1118-4368-A0DB-BCDA134FCDB3}"/>
    <cellStyle name="Currency 13 2 3 2 2 2 3" xfId="12841" xr:uid="{C834B173-931A-48EF-A63A-7F5049093144}"/>
    <cellStyle name="Currency 13 2 3 2 2 2 3 2" xfId="26531" xr:uid="{7B3B54C1-DEDC-4942-8FD2-A9D25C0E576D}"/>
    <cellStyle name="Currency 13 2 3 2 2 2 3 2 2" xfId="40223" xr:uid="{A9A30605-4FF5-44F2-AA8C-703858F87572}"/>
    <cellStyle name="Currency 13 2 3 2 2 2 3 2 3" xfId="55102" xr:uid="{4CDEB3EA-0495-4230-A54E-07903E219938}"/>
    <cellStyle name="Currency 13 2 3 2 2 2 3 3" xfId="19687" xr:uid="{8999083D-AC26-4054-8A65-335924ADFF99}"/>
    <cellStyle name="Currency 13 2 3 2 2 2 3 4" xfId="33377" xr:uid="{8C6D12C2-29BE-44BA-B847-2AA9A3747E22}"/>
    <cellStyle name="Currency 13 2 3 2 2 2 3 5" xfId="48256" xr:uid="{624685AE-F269-4F6F-AB51-A23EB4C8E618}"/>
    <cellStyle name="Currency 13 2 3 2 2 2 4" xfId="23109" xr:uid="{4F016F1B-3A7B-4DEA-8900-CE53C23E3803}"/>
    <cellStyle name="Currency 13 2 3 2 2 2 4 2" xfId="36801" xr:uid="{138B8AD1-ACD9-4E7A-84DE-278B29AA12D3}"/>
    <cellStyle name="Currency 13 2 3 2 2 2 4 3" xfId="51680" xr:uid="{6EB3A387-ED31-423C-87F8-CCAF2055D436}"/>
    <cellStyle name="Currency 13 2 3 2 2 2 5" xfId="16265" xr:uid="{EC855219-B60E-4F52-A249-5E2A63E9D73A}"/>
    <cellStyle name="Currency 13 2 3 2 2 2 6" xfId="29955" xr:uid="{F29529A6-A80D-493A-A344-877B6778BACA}"/>
    <cellStyle name="Currency 13 2 3 2 2 2 7" xfId="44834" xr:uid="{6691C6C8-28CD-442D-83AE-172F0453A1DC}"/>
    <cellStyle name="Currency 13 2 3 2 2 3" xfId="11130" xr:uid="{D706D1E9-2E46-430A-AE65-0E6BD1149905}"/>
    <cellStyle name="Currency 13 2 3 2 2 3 2" xfId="14552" xr:uid="{4E5F9F19-17D3-4018-AF6D-0941A7A408B5}"/>
    <cellStyle name="Currency 13 2 3 2 2 3 2 2" xfId="28242" xr:uid="{7D2A810A-9BDA-4B73-8CBF-2C44C54A9914}"/>
    <cellStyle name="Currency 13 2 3 2 2 3 2 2 2" xfId="41934" xr:uid="{520C01AA-AB60-4A43-9E59-136342F31635}"/>
    <cellStyle name="Currency 13 2 3 2 2 3 2 2 3" xfId="56813" xr:uid="{F66CA695-DCA0-48C7-A8C6-1D344D2061D8}"/>
    <cellStyle name="Currency 13 2 3 2 2 3 2 3" xfId="21398" xr:uid="{2C974255-A0AE-47B6-AA1B-0D83E6FD5A5B}"/>
    <cellStyle name="Currency 13 2 3 2 2 3 2 4" xfId="35088" xr:uid="{1FD5B61E-67D5-4228-8645-8DF6DEB8078D}"/>
    <cellStyle name="Currency 13 2 3 2 2 3 2 5" xfId="49967" xr:uid="{6FBB83A7-ECF5-40C5-ADD7-0447E7FF2250}"/>
    <cellStyle name="Currency 13 2 3 2 2 3 3" xfId="24820" xr:uid="{1DC40F6C-9589-48DA-8DC0-55AB68DCE464}"/>
    <cellStyle name="Currency 13 2 3 2 2 3 3 2" xfId="38512" xr:uid="{22DBE85C-32E6-4429-A4D2-5EA73B0AA759}"/>
    <cellStyle name="Currency 13 2 3 2 2 3 3 3" xfId="53391" xr:uid="{0B0866FB-E174-4D5E-8B63-D78631334A67}"/>
    <cellStyle name="Currency 13 2 3 2 2 3 4" xfId="17976" xr:uid="{42E145BE-5DCB-4F35-82E1-64440AC775CC}"/>
    <cellStyle name="Currency 13 2 3 2 2 3 5" xfId="31666" xr:uid="{73516961-991A-47A7-AD85-B1D0D1C08A40}"/>
    <cellStyle name="Currency 13 2 3 2 2 3 6" xfId="46545" xr:uid="{0AEFA82D-CC20-40ED-99C4-EAF95D12EEA6}"/>
    <cellStyle name="Currency 13 2 3 2 2 4" xfId="12840" xr:uid="{10304456-B344-44D8-A2E2-1CCC4E43EC72}"/>
    <cellStyle name="Currency 13 2 3 2 2 4 2" xfId="26530" xr:uid="{814627D7-0CC5-4F1E-AA83-CB0869230BF2}"/>
    <cellStyle name="Currency 13 2 3 2 2 4 2 2" xfId="40222" xr:uid="{1A39574E-2F88-46AF-8946-625FD7155D48}"/>
    <cellStyle name="Currency 13 2 3 2 2 4 2 3" xfId="55101" xr:uid="{9939E3CB-5DDD-48DA-8CC8-98849FE6F795}"/>
    <cellStyle name="Currency 13 2 3 2 2 4 3" xfId="19686" xr:uid="{DF345337-87C0-4095-93BC-E5711DA94649}"/>
    <cellStyle name="Currency 13 2 3 2 2 4 4" xfId="33376" xr:uid="{92321203-C666-4160-ADDF-DABB8C8D5828}"/>
    <cellStyle name="Currency 13 2 3 2 2 4 5" xfId="48255" xr:uid="{64F9B1A5-53F4-4AE4-A872-4A3EE550E30E}"/>
    <cellStyle name="Currency 13 2 3 2 2 5" xfId="23108" xr:uid="{91E1FE02-AF4C-4AF1-B623-A9D9DDF80A35}"/>
    <cellStyle name="Currency 13 2 3 2 2 5 2" xfId="36800" xr:uid="{5B795DBF-0A02-4E34-A227-AD7A85686136}"/>
    <cellStyle name="Currency 13 2 3 2 2 5 3" xfId="51679" xr:uid="{2D0F6619-4071-468A-BC70-DC14709EBD53}"/>
    <cellStyle name="Currency 13 2 3 2 2 6" xfId="16264" xr:uid="{DFB68BBC-98C6-431E-B50B-A34345063B77}"/>
    <cellStyle name="Currency 13 2 3 2 2 7" xfId="29954" xr:uid="{D7499DCA-E551-42DC-99D5-C9A5926DA62B}"/>
    <cellStyle name="Currency 13 2 3 2 2 8" xfId="44833" xr:uid="{15C9E8F2-66A8-41DC-A7C6-6BF4B431766B}"/>
    <cellStyle name="Currency 13 2 3 2 2 9" xfId="9417" xr:uid="{2A099ADD-31B8-4182-B569-9FBD891463DF}"/>
    <cellStyle name="Currency 13 2 3 2 3" xfId="7311" xr:uid="{4563B19D-685B-4062-85BA-333048E39876}"/>
    <cellStyle name="Currency 13 2 3 2 3 2" xfId="11132" xr:uid="{B2CD5A23-0438-4DA9-822B-3339A7C2CA8C}"/>
    <cellStyle name="Currency 13 2 3 2 3 2 2" xfId="14554" xr:uid="{CF47DCBC-355C-44AE-8601-4725987F23E6}"/>
    <cellStyle name="Currency 13 2 3 2 3 2 2 2" xfId="28244" xr:uid="{08A26961-948D-4703-ADB1-8458A0FDE7D6}"/>
    <cellStyle name="Currency 13 2 3 2 3 2 2 2 2" xfId="41936" xr:uid="{6BBCB243-43E2-43E1-B8EB-1C4EAE4595C8}"/>
    <cellStyle name="Currency 13 2 3 2 3 2 2 2 3" xfId="56815" xr:uid="{E1F9A9F4-6CE9-40C1-9683-F1189970EC37}"/>
    <cellStyle name="Currency 13 2 3 2 3 2 2 3" xfId="21400" xr:uid="{43FD21DA-7A63-4F45-AB5A-ADCAEAB4F838}"/>
    <cellStyle name="Currency 13 2 3 2 3 2 2 4" xfId="35090" xr:uid="{A2C7E6A2-5E76-4A38-BB6E-C4060920A815}"/>
    <cellStyle name="Currency 13 2 3 2 3 2 2 5" xfId="49969" xr:uid="{E46F1AA0-22F5-4443-98BD-4C7720615575}"/>
    <cellStyle name="Currency 13 2 3 2 3 2 3" xfId="24822" xr:uid="{EDF18986-81DD-4C1F-91DB-37884A978B54}"/>
    <cellStyle name="Currency 13 2 3 2 3 2 3 2" xfId="38514" xr:uid="{5E35DC39-56BA-401F-8D6E-72FB683D6556}"/>
    <cellStyle name="Currency 13 2 3 2 3 2 3 3" xfId="53393" xr:uid="{C8BD2944-3745-4350-B759-E3592A521981}"/>
    <cellStyle name="Currency 13 2 3 2 3 2 4" xfId="17978" xr:uid="{CADA68E3-02E4-40C4-AB97-7A0693806550}"/>
    <cellStyle name="Currency 13 2 3 2 3 2 5" xfId="31668" xr:uid="{26AA47DB-85BE-44B3-9F1E-F50CEEE9F746}"/>
    <cellStyle name="Currency 13 2 3 2 3 2 6" xfId="46547" xr:uid="{61F5F6E9-B6A5-4A27-9F29-D12D01B569AF}"/>
    <cellStyle name="Currency 13 2 3 2 3 3" xfId="12842" xr:uid="{155404D5-15FC-47C9-9581-6EE867640D10}"/>
    <cellStyle name="Currency 13 2 3 2 3 3 2" xfId="26532" xr:uid="{3FEABB26-F8BD-47D3-8004-F6083F98A095}"/>
    <cellStyle name="Currency 13 2 3 2 3 3 2 2" xfId="40224" xr:uid="{4C04FF03-E24E-4807-BD45-EDF30C9635DA}"/>
    <cellStyle name="Currency 13 2 3 2 3 3 2 3" xfId="55103" xr:uid="{904FF1B5-D211-49C8-A0B6-D572662518DE}"/>
    <cellStyle name="Currency 13 2 3 2 3 3 3" xfId="19688" xr:uid="{484838BF-91A7-4DA2-9CAD-F7C182A271EA}"/>
    <cellStyle name="Currency 13 2 3 2 3 3 4" xfId="33378" xr:uid="{1795A7F7-6915-49E6-BAD9-CA7C4FF55FA5}"/>
    <cellStyle name="Currency 13 2 3 2 3 3 5" xfId="48257" xr:uid="{D31EEFA4-FCAD-4E96-9CE4-F3EBBE1BD7FE}"/>
    <cellStyle name="Currency 13 2 3 2 3 4" xfId="23110" xr:uid="{E89F0062-F07C-4552-ADC0-EB71992ED3D9}"/>
    <cellStyle name="Currency 13 2 3 2 3 4 2" xfId="36802" xr:uid="{934DA441-EBCC-4A0F-B21D-5D4786428983}"/>
    <cellStyle name="Currency 13 2 3 2 3 4 3" xfId="51681" xr:uid="{EDDD8741-242F-4D65-AECC-37227D422E14}"/>
    <cellStyle name="Currency 13 2 3 2 3 5" xfId="16266" xr:uid="{B979F993-277F-4DC1-9EB1-B8B6E9D289DB}"/>
    <cellStyle name="Currency 13 2 3 2 3 6" xfId="29956" xr:uid="{76116ED1-A147-465A-9752-DC53BB3B51EC}"/>
    <cellStyle name="Currency 13 2 3 2 3 7" xfId="44835" xr:uid="{A1DEA224-744B-46A6-9038-87AB89352E4C}"/>
    <cellStyle name="Currency 13 2 3 2 3 8" xfId="9419" xr:uid="{E253D8E2-0C50-4BF7-B9DD-77AB592795EE}"/>
    <cellStyle name="Currency 13 2 3 2 4" xfId="9420" xr:uid="{96C35915-3E69-49A6-8C71-878DE577FAD8}"/>
    <cellStyle name="Currency 13 2 3 2 4 2" xfId="11133" xr:uid="{A088D337-2CE1-4723-A5EB-E477A95808A6}"/>
    <cellStyle name="Currency 13 2 3 2 4 2 2" xfId="14555" xr:uid="{C517F2AD-7CEA-4D03-AFF4-572600161B75}"/>
    <cellStyle name="Currency 13 2 3 2 4 2 2 2" xfId="28245" xr:uid="{949203BD-62F1-4790-B5E1-63BDF7CA1C03}"/>
    <cellStyle name="Currency 13 2 3 2 4 2 2 2 2" xfId="41937" xr:uid="{76E606C2-2F77-44F9-BAB3-8F5E292E5FDE}"/>
    <cellStyle name="Currency 13 2 3 2 4 2 2 2 3" xfId="56816" xr:uid="{CE541264-4176-4061-88BA-B2A8DD16CF33}"/>
    <cellStyle name="Currency 13 2 3 2 4 2 2 3" xfId="21401" xr:uid="{9EAD940E-711D-40F6-AEE5-B384541E9D54}"/>
    <cellStyle name="Currency 13 2 3 2 4 2 2 4" xfId="35091" xr:uid="{22A57113-DAE4-4E1E-8F53-E2092AAA1472}"/>
    <cellStyle name="Currency 13 2 3 2 4 2 2 5" xfId="49970" xr:uid="{A89F8850-CF0D-4352-8D9A-513429B41AA0}"/>
    <cellStyle name="Currency 13 2 3 2 4 2 3" xfId="24823" xr:uid="{C6B3A899-7BC1-429F-8D15-A7F5A1CA1B36}"/>
    <cellStyle name="Currency 13 2 3 2 4 2 3 2" xfId="38515" xr:uid="{649174DF-9DB2-46A0-BCBF-08CE9F9E5589}"/>
    <cellStyle name="Currency 13 2 3 2 4 2 3 3" xfId="53394" xr:uid="{1605BD17-DBB5-4D7C-B806-12CF0AFC2A24}"/>
    <cellStyle name="Currency 13 2 3 2 4 2 4" xfId="17979" xr:uid="{A3B30685-5FE3-494A-8039-C3E64045CA3C}"/>
    <cellStyle name="Currency 13 2 3 2 4 2 5" xfId="31669" xr:uid="{364F4724-C45E-4D44-96F4-E8B4DC1D0D8B}"/>
    <cellStyle name="Currency 13 2 3 2 4 2 6" xfId="46548" xr:uid="{6647CD8F-8F74-4FDB-AA45-C52C30C09A91}"/>
    <cellStyle name="Currency 13 2 3 2 4 3" xfId="12843" xr:uid="{C7135FB5-6CC9-4ABA-BBA5-1FEF6FC00BA1}"/>
    <cellStyle name="Currency 13 2 3 2 4 3 2" xfId="26533" xr:uid="{22A7802E-CA60-4539-B9C3-1A999973BD25}"/>
    <cellStyle name="Currency 13 2 3 2 4 3 2 2" xfId="40225" xr:uid="{0D8930E2-B4C7-46D8-937E-8384CB75E42E}"/>
    <cellStyle name="Currency 13 2 3 2 4 3 2 3" xfId="55104" xr:uid="{DAB5E1C7-5391-481B-B9E4-F80F155AB999}"/>
    <cellStyle name="Currency 13 2 3 2 4 3 3" xfId="19689" xr:uid="{989F6FF4-03E4-4F46-A830-C272C5ADD952}"/>
    <cellStyle name="Currency 13 2 3 2 4 3 4" xfId="33379" xr:uid="{0A37AC04-3D2E-416F-A942-CFE9DEF1106C}"/>
    <cellStyle name="Currency 13 2 3 2 4 3 5" xfId="48258" xr:uid="{70BC5867-7FD0-4016-B9B2-96D9729129E8}"/>
    <cellStyle name="Currency 13 2 3 2 4 4" xfId="23111" xr:uid="{F3033FEB-A7BA-4598-A481-2B7699F934A7}"/>
    <cellStyle name="Currency 13 2 3 2 4 4 2" xfId="36803" xr:uid="{D5491A8D-D309-4315-810A-5318F625423E}"/>
    <cellStyle name="Currency 13 2 3 2 4 4 3" xfId="51682" xr:uid="{F7294B76-B443-4C75-A38B-46C803D45511}"/>
    <cellStyle name="Currency 13 2 3 2 4 5" xfId="16267" xr:uid="{60CC60F4-9A4D-4947-AF9A-ABAF5CF2F35B}"/>
    <cellStyle name="Currency 13 2 3 2 4 6" xfId="29957" xr:uid="{78E6FE43-C4B1-4BB3-BFC7-6F4C6923C73F}"/>
    <cellStyle name="Currency 13 2 3 2 4 7" xfId="44836" xr:uid="{7D529598-F67A-4130-ABC7-79F00BD7E924}"/>
    <cellStyle name="Currency 13 2 3 2 5" xfId="11129" xr:uid="{758555CF-6BCD-408F-A193-AE7866A0E723}"/>
    <cellStyle name="Currency 13 2 3 2 5 2" xfId="14551" xr:uid="{E5CE4518-4F4C-4BFC-82F1-64DDBF374E79}"/>
    <cellStyle name="Currency 13 2 3 2 5 2 2" xfId="28241" xr:uid="{0DE9263E-0ED5-4626-861C-F0B51B676D74}"/>
    <cellStyle name="Currency 13 2 3 2 5 2 2 2" xfId="41933" xr:uid="{FE51158F-DE94-4A72-9B17-53F304E1E1B9}"/>
    <cellStyle name="Currency 13 2 3 2 5 2 2 3" xfId="56812" xr:uid="{FA7BE1D6-9943-47B8-B55D-B0F3AACB2647}"/>
    <cellStyle name="Currency 13 2 3 2 5 2 3" xfId="21397" xr:uid="{C8424B9A-78CE-4405-A836-9DF31DFDDAE2}"/>
    <cellStyle name="Currency 13 2 3 2 5 2 4" xfId="35087" xr:uid="{5DCFF8DF-00D7-4826-AFAA-F21E6B3F5F37}"/>
    <cellStyle name="Currency 13 2 3 2 5 2 5" xfId="49966" xr:uid="{A8ADCE72-5539-4470-888E-C42128C54495}"/>
    <cellStyle name="Currency 13 2 3 2 5 3" xfId="24819" xr:uid="{998A0457-A9F8-4F48-AE82-5287FE6EF169}"/>
    <cellStyle name="Currency 13 2 3 2 5 3 2" xfId="38511" xr:uid="{A661F706-7E74-427B-ADE9-91A76016F096}"/>
    <cellStyle name="Currency 13 2 3 2 5 3 3" xfId="53390" xr:uid="{8443C5C3-71D5-4918-988C-CA9B54B59C95}"/>
    <cellStyle name="Currency 13 2 3 2 5 4" xfId="17975" xr:uid="{339D6D68-B739-4632-A3CC-6A6EBBB10563}"/>
    <cellStyle name="Currency 13 2 3 2 5 5" xfId="31665" xr:uid="{8B7DF384-F458-4293-94D1-658406A5D081}"/>
    <cellStyle name="Currency 13 2 3 2 5 6" xfId="46544" xr:uid="{95F6347F-D7CC-40D6-8217-263045A3C62E}"/>
    <cellStyle name="Currency 13 2 3 2 6" xfId="12839" xr:uid="{C759426B-1A62-4B8E-93DA-A8CB99C58DDA}"/>
    <cellStyle name="Currency 13 2 3 2 6 2" xfId="26529" xr:uid="{16C1F403-8FE1-444E-8CEE-65B257F36184}"/>
    <cellStyle name="Currency 13 2 3 2 6 2 2" xfId="40221" xr:uid="{7CE7CF38-6B69-4A1C-A890-E57EC34C133D}"/>
    <cellStyle name="Currency 13 2 3 2 6 2 3" xfId="55100" xr:uid="{A111F7EC-2BD4-446F-B5D7-D4911AE9ADA1}"/>
    <cellStyle name="Currency 13 2 3 2 6 3" xfId="19685" xr:uid="{72FC28B3-5323-4EC5-B674-6F87CDF837D3}"/>
    <cellStyle name="Currency 13 2 3 2 6 4" xfId="33375" xr:uid="{9A1329A4-7E58-4A95-B48C-501C3EB445F3}"/>
    <cellStyle name="Currency 13 2 3 2 6 5" xfId="48254" xr:uid="{0901EAE3-F12E-407A-8F0D-45279713786B}"/>
    <cellStyle name="Currency 13 2 3 2 7" xfId="23107" xr:uid="{1C757460-139B-435A-AA28-E7451AACCADC}"/>
    <cellStyle name="Currency 13 2 3 2 7 2" xfId="36799" xr:uid="{6270AA41-54C7-4C7B-95B8-1121F565DFEF}"/>
    <cellStyle name="Currency 13 2 3 2 7 3" xfId="51678" xr:uid="{3EF0CBCB-4F2D-46DD-BE73-A21C01BF7F94}"/>
    <cellStyle name="Currency 13 2 3 2 8" xfId="16263" xr:uid="{EAFD93E9-2D90-4184-9C07-347698ACDA6E}"/>
    <cellStyle name="Currency 13 2 3 2 9" xfId="29953" xr:uid="{68DE1DBE-8797-44BD-A255-7C7B38E206F9}"/>
    <cellStyle name="Currency 13 2 3 3" xfId="6204" xr:uid="{9EE4CB4F-7635-4E02-BCE0-73039C1F88AA}"/>
    <cellStyle name="Currency 13 2 3 3 10" xfId="44837" xr:uid="{964E6B65-7040-4998-8DBE-9F1A877B039A}"/>
    <cellStyle name="Currency 13 2 3 3 11" xfId="9421" xr:uid="{5C9F795D-B0D1-42A3-9168-56D67936EF9E}"/>
    <cellStyle name="Currency 13 2 3 3 2" xfId="9422" xr:uid="{554B97E5-5F4A-469B-8E58-D2284D636065}"/>
    <cellStyle name="Currency 13 2 3 3 2 2" xfId="9423" xr:uid="{0ACD2FDC-FCD3-4381-A652-0559D139A424}"/>
    <cellStyle name="Currency 13 2 3 3 2 2 2" xfId="11136" xr:uid="{155C645B-CA4E-4703-849D-AD6A729B91E9}"/>
    <cellStyle name="Currency 13 2 3 3 2 2 2 2" xfId="14558" xr:uid="{37EDBFEA-31AD-40D7-A200-99E020A22FBD}"/>
    <cellStyle name="Currency 13 2 3 3 2 2 2 2 2" xfId="28248" xr:uid="{49A66B70-CA36-4590-9AA2-7B3813EBF6D1}"/>
    <cellStyle name="Currency 13 2 3 3 2 2 2 2 2 2" xfId="41940" xr:uid="{51F2166B-6494-4D88-A8DD-EEEF9E70E653}"/>
    <cellStyle name="Currency 13 2 3 3 2 2 2 2 2 3" xfId="56819" xr:uid="{DEC0C3EF-CA7D-4379-8714-04B535654EAF}"/>
    <cellStyle name="Currency 13 2 3 3 2 2 2 2 3" xfId="21404" xr:uid="{79C2ED87-ED65-453D-8A00-F349FE4BCECA}"/>
    <cellStyle name="Currency 13 2 3 3 2 2 2 2 4" xfId="35094" xr:uid="{CBCDCCBA-AD7E-4E17-A826-D4CD7A082E37}"/>
    <cellStyle name="Currency 13 2 3 3 2 2 2 2 5" xfId="49973" xr:uid="{783EAAE8-32EA-47F3-92BF-FC90817F773B}"/>
    <cellStyle name="Currency 13 2 3 3 2 2 2 3" xfId="24826" xr:uid="{21504C92-4552-42FF-90F3-019EEC5561EB}"/>
    <cellStyle name="Currency 13 2 3 3 2 2 2 3 2" xfId="38518" xr:uid="{E2FB7F80-B3F8-4D29-AC40-ACEADFBCCA76}"/>
    <cellStyle name="Currency 13 2 3 3 2 2 2 3 3" xfId="53397" xr:uid="{22BD4D27-8A23-4818-805A-5D9B2280DC7E}"/>
    <cellStyle name="Currency 13 2 3 3 2 2 2 4" xfId="17982" xr:uid="{72356246-992C-482A-B6A3-BCF32F0F6442}"/>
    <cellStyle name="Currency 13 2 3 3 2 2 2 5" xfId="31672" xr:uid="{2F30723A-9DDA-4C55-A459-4C7AD2D8DCA3}"/>
    <cellStyle name="Currency 13 2 3 3 2 2 2 6" xfId="46551" xr:uid="{22AE27E1-0F2D-4817-9591-1C3A36B56770}"/>
    <cellStyle name="Currency 13 2 3 3 2 2 3" xfId="12846" xr:uid="{D379997A-8AF2-4186-A521-B39AA36312B2}"/>
    <cellStyle name="Currency 13 2 3 3 2 2 3 2" xfId="26536" xr:uid="{F64EBE56-72AC-40D6-AD36-308B8B69AE35}"/>
    <cellStyle name="Currency 13 2 3 3 2 2 3 2 2" xfId="40228" xr:uid="{AA42B18F-8827-4399-8B2A-477F1056F5D5}"/>
    <cellStyle name="Currency 13 2 3 3 2 2 3 2 3" xfId="55107" xr:uid="{F24E7BA3-14F5-4D85-B0D8-C2B5AD1C18EA}"/>
    <cellStyle name="Currency 13 2 3 3 2 2 3 3" xfId="19692" xr:uid="{92CCEB8E-BEE7-4FFE-B501-129B9687BA0D}"/>
    <cellStyle name="Currency 13 2 3 3 2 2 3 4" xfId="33382" xr:uid="{63D843D9-7A6F-45E2-90D8-EC5FE1E95168}"/>
    <cellStyle name="Currency 13 2 3 3 2 2 3 5" xfId="48261" xr:uid="{D28F11F5-7929-4D30-A025-FB16347FC192}"/>
    <cellStyle name="Currency 13 2 3 3 2 2 4" xfId="23114" xr:uid="{D9C8A6D7-056F-489B-85B9-2C2E4CC02A29}"/>
    <cellStyle name="Currency 13 2 3 3 2 2 4 2" xfId="36806" xr:uid="{5A5746C3-269C-4A19-86AB-C133ADF3AF9D}"/>
    <cellStyle name="Currency 13 2 3 3 2 2 4 3" xfId="51685" xr:uid="{2A0DD4E8-1A98-4E82-ABBB-B792F86C1A31}"/>
    <cellStyle name="Currency 13 2 3 3 2 2 5" xfId="16270" xr:uid="{904E9F18-F0C1-40E5-BDDD-03DA979D5E89}"/>
    <cellStyle name="Currency 13 2 3 3 2 2 6" xfId="29960" xr:uid="{F4881D3A-C031-4E52-980C-132FFD4E4F85}"/>
    <cellStyle name="Currency 13 2 3 3 2 2 7" xfId="44839" xr:uid="{5304BBB5-6D97-4473-BCBF-9CEC052359AC}"/>
    <cellStyle name="Currency 13 2 3 3 2 3" xfId="11135" xr:uid="{873817B3-B7C5-48C1-849D-B18B12EF2909}"/>
    <cellStyle name="Currency 13 2 3 3 2 3 2" xfId="14557" xr:uid="{C6B647B5-E33C-4BF9-BFC4-CD158F376619}"/>
    <cellStyle name="Currency 13 2 3 3 2 3 2 2" xfId="28247" xr:uid="{D2EB61C4-F64A-4E9F-A170-ADC8E8DE1078}"/>
    <cellStyle name="Currency 13 2 3 3 2 3 2 2 2" xfId="41939" xr:uid="{9F94FD4D-6649-4B42-B1F7-3B7BBECC2041}"/>
    <cellStyle name="Currency 13 2 3 3 2 3 2 2 3" xfId="56818" xr:uid="{0EBB1B78-6307-4E7F-8F91-53CC0FE6C5E6}"/>
    <cellStyle name="Currency 13 2 3 3 2 3 2 3" xfId="21403" xr:uid="{E699EDA5-850D-456E-89DB-C73E2D084A34}"/>
    <cellStyle name="Currency 13 2 3 3 2 3 2 4" xfId="35093" xr:uid="{2B5776E0-DAFC-444C-8153-90329CC47D8B}"/>
    <cellStyle name="Currency 13 2 3 3 2 3 2 5" xfId="49972" xr:uid="{A9345FBE-419F-4E46-BAAD-FCB7E0E0022E}"/>
    <cellStyle name="Currency 13 2 3 3 2 3 3" xfId="24825" xr:uid="{7F91E217-6484-42D5-A3B3-5564AB4352F1}"/>
    <cellStyle name="Currency 13 2 3 3 2 3 3 2" xfId="38517" xr:uid="{4DF3DBFA-219F-40BE-9B3A-C8AA810F8990}"/>
    <cellStyle name="Currency 13 2 3 3 2 3 3 3" xfId="53396" xr:uid="{14525BED-6908-4947-987B-FD8B9462313D}"/>
    <cellStyle name="Currency 13 2 3 3 2 3 4" xfId="17981" xr:uid="{8071C724-9E2E-4E5C-B16F-98B6A746C784}"/>
    <cellStyle name="Currency 13 2 3 3 2 3 5" xfId="31671" xr:uid="{5CF2A0BC-9620-4CF0-AE80-5B6ABD8CB3EE}"/>
    <cellStyle name="Currency 13 2 3 3 2 3 6" xfId="46550" xr:uid="{F8345869-D155-4027-B1E3-86471B4DF8E1}"/>
    <cellStyle name="Currency 13 2 3 3 2 4" xfId="12845" xr:uid="{251379D3-392F-4C25-8074-4C6E38C400F9}"/>
    <cellStyle name="Currency 13 2 3 3 2 4 2" xfId="26535" xr:uid="{FECB84C5-8098-4461-8AA7-FF695614FCDD}"/>
    <cellStyle name="Currency 13 2 3 3 2 4 2 2" xfId="40227" xr:uid="{55CC1EDC-F782-4025-94CE-176E42872ED9}"/>
    <cellStyle name="Currency 13 2 3 3 2 4 2 3" xfId="55106" xr:uid="{D5748A71-772F-4040-80A5-6A192D995E0E}"/>
    <cellStyle name="Currency 13 2 3 3 2 4 3" xfId="19691" xr:uid="{548AEC63-0E6C-46CF-919E-37CD70476F6C}"/>
    <cellStyle name="Currency 13 2 3 3 2 4 4" xfId="33381" xr:uid="{65DD83A7-7F57-4B96-B354-5851A44B9551}"/>
    <cellStyle name="Currency 13 2 3 3 2 4 5" xfId="48260" xr:uid="{EEDBC870-1B4A-4644-B0E8-54A96B3FC1E4}"/>
    <cellStyle name="Currency 13 2 3 3 2 5" xfId="23113" xr:uid="{13B99879-44E4-4654-83CB-4235911F6ABA}"/>
    <cellStyle name="Currency 13 2 3 3 2 5 2" xfId="36805" xr:uid="{20CB52B3-9D69-4D97-815F-5DA45580626B}"/>
    <cellStyle name="Currency 13 2 3 3 2 5 3" xfId="51684" xr:uid="{AAB5E0D0-EA9C-4989-8FAD-1F314C851649}"/>
    <cellStyle name="Currency 13 2 3 3 2 6" xfId="16269" xr:uid="{079C945F-A449-4738-BD78-946050F0C6E1}"/>
    <cellStyle name="Currency 13 2 3 3 2 7" xfId="29959" xr:uid="{2D1A994C-A95D-41E9-AEF1-E02696DFB189}"/>
    <cellStyle name="Currency 13 2 3 3 2 8" xfId="44838" xr:uid="{C23707DB-00A5-450C-8A41-C0FB37D703E7}"/>
    <cellStyle name="Currency 13 2 3 3 3" xfId="9424" xr:uid="{DDCAC5BA-0CBD-4805-8453-DB4E76173292}"/>
    <cellStyle name="Currency 13 2 3 3 3 2" xfId="11137" xr:uid="{4D9F9CDA-AE05-4C4D-BD46-C375C30599C2}"/>
    <cellStyle name="Currency 13 2 3 3 3 2 2" xfId="14559" xr:uid="{1AE5C808-0A16-4EA4-8C16-87DAE417E364}"/>
    <cellStyle name="Currency 13 2 3 3 3 2 2 2" xfId="28249" xr:uid="{B8B21E75-2549-4E50-AAF0-E122E32B2515}"/>
    <cellStyle name="Currency 13 2 3 3 3 2 2 2 2" xfId="41941" xr:uid="{783147CE-440E-4C45-9371-562135D2E3E2}"/>
    <cellStyle name="Currency 13 2 3 3 3 2 2 2 3" xfId="56820" xr:uid="{14DD17F2-754D-49B3-8AA4-382AF50F12EA}"/>
    <cellStyle name="Currency 13 2 3 3 3 2 2 3" xfId="21405" xr:uid="{BFC8DBFD-C05A-4808-9836-0C0CD9401F85}"/>
    <cellStyle name="Currency 13 2 3 3 3 2 2 4" xfId="35095" xr:uid="{992BB0CC-30E6-4280-B491-01DC77801072}"/>
    <cellStyle name="Currency 13 2 3 3 3 2 2 5" xfId="49974" xr:uid="{1F781DF4-8D32-442A-BCF7-19DD0B83F159}"/>
    <cellStyle name="Currency 13 2 3 3 3 2 3" xfId="24827" xr:uid="{46088C8B-D9E1-4E24-A771-A2C36B6101BD}"/>
    <cellStyle name="Currency 13 2 3 3 3 2 3 2" xfId="38519" xr:uid="{567F7DB5-4939-4888-8794-A73442796D73}"/>
    <cellStyle name="Currency 13 2 3 3 3 2 3 3" xfId="53398" xr:uid="{EADFC19F-6C75-4AF9-8CBC-032BA52E30E9}"/>
    <cellStyle name="Currency 13 2 3 3 3 2 4" xfId="17983" xr:uid="{B6F8769F-6B4C-4D4E-BA88-30169879E20F}"/>
    <cellStyle name="Currency 13 2 3 3 3 2 5" xfId="31673" xr:uid="{8714D9E3-63CD-4ABB-BB05-47FB8F3F9948}"/>
    <cellStyle name="Currency 13 2 3 3 3 2 6" xfId="46552" xr:uid="{2FA9CF1E-6EB3-4DEF-A2DA-0BD967B5AE16}"/>
    <cellStyle name="Currency 13 2 3 3 3 3" xfId="12847" xr:uid="{835F6CDB-6375-4742-90FB-6DF58866AC5C}"/>
    <cellStyle name="Currency 13 2 3 3 3 3 2" xfId="26537" xr:uid="{C1F87413-4B1C-438B-BDB5-DB4AAF4B46D6}"/>
    <cellStyle name="Currency 13 2 3 3 3 3 2 2" xfId="40229" xr:uid="{BDB3058C-FB94-4E2D-928C-DAEE3D4E7391}"/>
    <cellStyle name="Currency 13 2 3 3 3 3 2 3" xfId="55108" xr:uid="{2BA4A7DB-5581-46F7-8F59-5C6F9CD5CE7D}"/>
    <cellStyle name="Currency 13 2 3 3 3 3 3" xfId="19693" xr:uid="{DA84AC9D-0421-4239-A728-0CE5E354D233}"/>
    <cellStyle name="Currency 13 2 3 3 3 3 4" xfId="33383" xr:uid="{AF58509B-3E27-4D9E-9686-AE6B71134BE0}"/>
    <cellStyle name="Currency 13 2 3 3 3 3 5" xfId="48262" xr:uid="{FBB90CAF-9F63-4473-BB94-C0F3605AB1D2}"/>
    <cellStyle name="Currency 13 2 3 3 3 4" xfId="23115" xr:uid="{773BF673-94BA-40D7-A326-67694D8CD57A}"/>
    <cellStyle name="Currency 13 2 3 3 3 4 2" xfId="36807" xr:uid="{C332BF59-2A7F-4A6E-B5DB-90B7A3C4004C}"/>
    <cellStyle name="Currency 13 2 3 3 3 4 3" xfId="51686" xr:uid="{EAEDCB26-2A7A-4161-A23E-C6759EDE4CA9}"/>
    <cellStyle name="Currency 13 2 3 3 3 5" xfId="16271" xr:uid="{5D64E773-54ED-44C2-91D3-73B5FCBA4E98}"/>
    <cellStyle name="Currency 13 2 3 3 3 6" xfId="29961" xr:uid="{783FC740-00D1-4D9E-9EBD-F832D641BD1D}"/>
    <cellStyle name="Currency 13 2 3 3 3 7" xfId="44840" xr:uid="{17B10969-5DCC-4D5A-94BB-23CC7CAEEFB9}"/>
    <cellStyle name="Currency 13 2 3 3 4" xfId="9425" xr:uid="{57953B54-2DC8-4908-9466-B97D5CF9C156}"/>
    <cellStyle name="Currency 13 2 3 3 4 2" xfId="11138" xr:uid="{68363263-FED2-41CC-B9D6-E0D38A386654}"/>
    <cellStyle name="Currency 13 2 3 3 4 2 2" xfId="14560" xr:uid="{30C6D376-6B76-427F-B728-2179A26040C2}"/>
    <cellStyle name="Currency 13 2 3 3 4 2 2 2" xfId="28250" xr:uid="{E039D082-2BAA-4BAD-A0AD-3410F63D6C69}"/>
    <cellStyle name="Currency 13 2 3 3 4 2 2 2 2" xfId="41942" xr:uid="{88A4AD6E-CA43-41BC-9084-A0FC7809F7F7}"/>
    <cellStyle name="Currency 13 2 3 3 4 2 2 2 3" xfId="56821" xr:uid="{236F9F4C-FC1E-42B3-9921-98C28588D5D0}"/>
    <cellStyle name="Currency 13 2 3 3 4 2 2 3" xfId="21406" xr:uid="{47FEC303-9720-492B-BE13-5378905E060B}"/>
    <cellStyle name="Currency 13 2 3 3 4 2 2 4" xfId="35096" xr:uid="{4588FF2F-EC68-4EC6-903B-A6E646F917CC}"/>
    <cellStyle name="Currency 13 2 3 3 4 2 2 5" xfId="49975" xr:uid="{E2931E3C-09D1-47D8-8F06-BDB55D99F9EC}"/>
    <cellStyle name="Currency 13 2 3 3 4 2 3" xfId="24828" xr:uid="{D2A9AC36-6130-4B29-A2C9-84FCF7C7D1DD}"/>
    <cellStyle name="Currency 13 2 3 3 4 2 3 2" xfId="38520" xr:uid="{CC97DA2E-AB27-42E6-A931-8672EC6E9E80}"/>
    <cellStyle name="Currency 13 2 3 3 4 2 3 3" xfId="53399" xr:uid="{8E8D363E-6DD4-421F-9AFA-2375349A59D5}"/>
    <cellStyle name="Currency 13 2 3 3 4 2 4" xfId="17984" xr:uid="{B5EC4F1A-4ABC-490F-A7AF-AC753AC96C4E}"/>
    <cellStyle name="Currency 13 2 3 3 4 2 5" xfId="31674" xr:uid="{ECFCED45-93AD-4794-BEEC-9C488A0C8429}"/>
    <cellStyle name="Currency 13 2 3 3 4 2 6" xfId="46553" xr:uid="{04192999-0B12-4B86-B2BB-ACE58FA951D7}"/>
    <cellStyle name="Currency 13 2 3 3 4 3" xfId="12848" xr:uid="{7D226235-065B-4398-8907-4B6BFAA33315}"/>
    <cellStyle name="Currency 13 2 3 3 4 3 2" xfId="26538" xr:uid="{81977BA0-F989-4DCE-AE33-6AFA06B3CD45}"/>
    <cellStyle name="Currency 13 2 3 3 4 3 2 2" xfId="40230" xr:uid="{AF5BCB95-2764-47A7-A3A6-6D94B9A2F43D}"/>
    <cellStyle name="Currency 13 2 3 3 4 3 2 3" xfId="55109" xr:uid="{8697AF87-2EB7-437F-8B02-8B5CF1438DCD}"/>
    <cellStyle name="Currency 13 2 3 3 4 3 3" xfId="19694" xr:uid="{8D2BB781-A842-445A-9DAB-E63F86B0FC4B}"/>
    <cellStyle name="Currency 13 2 3 3 4 3 4" xfId="33384" xr:uid="{B03C5C29-E85F-407C-B5D9-70282EAC891E}"/>
    <cellStyle name="Currency 13 2 3 3 4 3 5" xfId="48263" xr:uid="{5F5477A5-D068-4922-BD8E-1ED1A64AE97D}"/>
    <cellStyle name="Currency 13 2 3 3 4 4" xfId="23116" xr:uid="{3D2676A9-4446-4668-9A7F-BF2FD2A2F399}"/>
    <cellStyle name="Currency 13 2 3 3 4 4 2" xfId="36808" xr:uid="{AEAF5DAE-7690-4C49-8645-8F4FD486607F}"/>
    <cellStyle name="Currency 13 2 3 3 4 4 3" xfId="51687" xr:uid="{CB666329-C04C-4302-8C08-70ECBB7707D8}"/>
    <cellStyle name="Currency 13 2 3 3 4 5" xfId="16272" xr:uid="{7AD6804C-A557-4461-8F7A-4231EB1337FF}"/>
    <cellStyle name="Currency 13 2 3 3 4 6" xfId="29962" xr:uid="{3D1F8C10-604C-4612-B31A-C6B2C4C127CC}"/>
    <cellStyle name="Currency 13 2 3 3 4 7" xfId="44841" xr:uid="{3C2DA639-67DB-45D0-ACC2-818EF306A78B}"/>
    <cellStyle name="Currency 13 2 3 3 5" xfId="11134" xr:uid="{EDB0125F-DC08-436C-913D-E79701C13470}"/>
    <cellStyle name="Currency 13 2 3 3 5 2" xfId="14556" xr:uid="{CA075977-4A87-4648-A6E7-5269EAD746BD}"/>
    <cellStyle name="Currency 13 2 3 3 5 2 2" xfId="28246" xr:uid="{EE402580-9E01-4BE6-9544-5F656DDEEC42}"/>
    <cellStyle name="Currency 13 2 3 3 5 2 2 2" xfId="41938" xr:uid="{E9C2E21C-A2E3-41FC-846E-CC7BDC054231}"/>
    <cellStyle name="Currency 13 2 3 3 5 2 2 3" xfId="56817" xr:uid="{2C288C2B-B6FF-4A74-B590-D3D66C2C245C}"/>
    <cellStyle name="Currency 13 2 3 3 5 2 3" xfId="21402" xr:uid="{FE718D98-7DD4-4ADB-85BD-6E9004304DB2}"/>
    <cellStyle name="Currency 13 2 3 3 5 2 4" xfId="35092" xr:uid="{A788CCB6-B07B-4D41-95DA-BE4054517F79}"/>
    <cellStyle name="Currency 13 2 3 3 5 2 5" xfId="49971" xr:uid="{59D4FD11-0A39-41A6-82D2-E70EB7363C53}"/>
    <cellStyle name="Currency 13 2 3 3 5 3" xfId="24824" xr:uid="{D717D43B-32DA-405B-8508-27D3CD3ADC74}"/>
    <cellStyle name="Currency 13 2 3 3 5 3 2" xfId="38516" xr:uid="{9A31EE67-A31D-4176-9391-C061DFAFC653}"/>
    <cellStyle name="Currency 13 2 3 3 5 3 3" xfId="53395" xr:uid="{764A21AE-7BFD-465D-B049-8283CA871DF4}"/>
    <cellStyle name="Currency 13 2 3 3 5 4" xfId="17980" xr:uid="{4DA0A3D6-76B7-468C-B179-2A6CB2BF228F}"/>
    <cellStyle name="Currency 13 2 3 3 5 5" xfId="31670" xr:uid="{17D2172C-266B-4CC3-932C-5E4BAEAD57F6}"/>
    <cellStyle name="Currency 13 2 3 3 5 6" xfId="46549" xr:uid="{9245A1B8-8333-4178-B766-AACC290437EF}"/>
    <cellStyle name="Currency 13 2 3 3 6" xfId="12844" xr:uid="{2EE3F216-45A6-42DD-8301-D98283E0B57D}"/>
    <cellStyle name="Currency 13 2 3 3 6 2" xfId="26534" xr:uid="{2977AE3D-2F8A-495B-B950-69A52F6DCB22}"/>
    <cellStyle name="Currency 13 2 3 3 6 2 2" xfId="40226" xr:uid="{D1293A2F-7A19-4695-9C18-FBEDC097AAAD}"/>
    <cellStyle name="Currency 13 2 3 3 6 2 3" xfId="55105" xr:uid="{EBAFBF4B-4F30-48D6-9ED0-4EAA59DEB210}"/>
    <cellStyle name="Currency 13 2 3 3 6 3" xfId="19690" xr:uid="{0278FAFE-D6E9-4019-9F6F-48EB5573B04E}"/>
    <cellStyle name="Currency 13 2 3 3 6 4" xfId="33380" xr:uid="{D767FE9F-5F6E-4964-B232-7F98DF757BED}"/>
    <cellStyle name="Currency 13 2 3 3 6 5" xfId="48259" xr:uid="{F551A947-5D38-4D4B-8D45-9AB997F0EED4}"/>
    <cellStyle name="Currency 13 2 3 3 7" xfId="23112" xr:uid="{76D250D9-D5B6-49FC-9745-D6BCA2D29F49}"/>
    <cellStyle name="Currency 13 2 3 3 7 2" xfId="36804" xr:uid="{97F99D58-CFE5-43E0-AD63-266409C04232}"/>
    <cellStyle name="Currency 13 2 3 3 7 3" xfId="51683" xr:uid="{8698C060-5992-42A7-B1C2-C090409E6EC8}"/>
    <cellStyle name="Currency 13 2 3 3 8" xfId="16268" xr:uid="{B6446AFB-2639-4905-9DC0-EA096399185E}"/>
    <cellStyle name="Currency 13 2 3 3 9" xfId="29958" xr:uid="{17BA517A-9011-47D8-8684-6BAE1740DD17}"/>
    <cellStyle name="Currency 13 2 3 4" xfId="7196" xr:uid="{76EF5B8E-4A0E-4FD7-A60B-972BC224D05C}"/>
    <cellStyle name="Currency 13 2 3 4 2" xfId="9427" xr:uid="{ADB36E75-A390-4773-AE80-2E9D23A6D929}"/>
    <cellStyle name="Currency 13 2 3 4 2 2" xfId="11140" xr:uid="{3A91F3F4-A6B7-449D-94FD-29CEC0C8A48B}"/>
    <cellStyle name="Currency 13 2 3 4 2 2 2" xfId="14562" xr:uid="{9FAF3A65-BC0B-46D2-B295-81645A1CF0A9}"/>
    <cellStyle name="Currency 13 2 3 4 2 2 2 2" xfId="28252" xr:uid="{8FF4F6D2-9BD8-4AB8-AC5F-0AB8FAF1D3D2}"/>
    <cellStyle name="Currency 13 2 3 4 2 2 2 2 2" xfId="41944" xr:uid="{0E2C2D25-A1D7-4BD3-A857-C6BA5D866475}"/>
    <cellStyle name="Currency 13 2 3 4 2 2 2 2 3" xfId="56823" xr:uid="{26E9534A-9F25-499D-9AFC-FD0191BD858B}"/>
    <cellStyle name="Currency 13 2 3 4 2 2 2 3" xfId="21408" xr:uid="{5665AE17-5362-4647-9D8D-B8B523E51BAA}"/>
    <cellStyle name="Currency 13 2 3 4 2 2 2 4" xfId="35098" xr:uid="{F00BE345-5C42-46E5-84D2-D06C44E7CB6C}"/>
    <cellStyle name="Currency 13 2 3 4 2 2 2 5" xfId="49977" xr:uid="{748ADDF9-D844-4AE5-9FE4-CFB598E24C24}"/>
    <cellStyle name="Currency 13 2 3 4 2 2 3" xfId="24830" xr:uid="{EC3AF62A-6615-49C2-BB1C-03D9BCF29E70}"/>
    <cellStyle name="Currency 13 2 3 4 2 2 3 2" xfId="38522" xr:uid="{AB1381F1-1FEA-49F6-ADB3-5B9C4FB5E042}"/>
    <cellStyle name="Currency 13 2 3 4 2 2 3 3" xfId="53401" xr:uid="{7411F025-3607-4CA6-B490-FD6B5F822DBD}"/>
    <cellStyle name="Currency 13 2 3 4 2 2 4" xfId="17986" xr:uid="{0234D116-89A1-4140-A89B-2326DA4635DF}"/>
    <cellStyle name="Currency 13 2 3 4 2 2 5" xfId="31676" xr:uid="{4E965DF8-A6E9-49E8-A23D-232413F6E999}"/>
    <cellStyle name="Currency 13 2 3 4 2 2 6" xfId="46555" xr:uid="{AFED4C22-CC63-49A8-B211-07160FAF76DD}"/>
    <cellStyle name="Currency 13 2 3 4 2 3" xfId="12850" xr:uid="{D60562F2-3C82-4969-94EC-E7361978D565}"/>
    <cellStyle name="Currency 13 2 3 4 2 3 2" xfId="26540" xr:uid="{D4F47351-8199-4D31-B717-020D7D145CF8}"/>
    <cellStyle name="Currency 13 2 3 4 2 3 2 2" xfId="40232" xr:uid="{2BF913B4-D13D-4CA7-B242-4E9B9BBAD70E}"/>
    <cellStyle name="Currency 13 2 3 4 2 3 2 3" xfId="55111" xr:uid="{5101B151-2530-46B3-ADAC-5B07635720EB}"/>
    <cellStyle name="Currency 13 2 3 4 2 3 3" xfId="19696" xr:uid="{197866FB-ACEC-4A30-878D-8B097571DA46}"/>
    <cellStyle name="Currency 13 2 3 4 2 3 4" xfId="33386" xr:uid="{09968AFF-CC27-4159-BFB1-653301A9BDF3}"/>
    <cellStyle name="Currency 13 2 3 4 2 3 5" xfId="48265" xr:uid="{2D9BD035-C845-4FA1-BAE7-23F467278BAE}"/>
    <cellStyle name="Currency 13 2 3 4 2 4" xfId="23118" xr:uid="{D43097A1-7F9E-488D-8FD7-8AC8AB5C0406}"/>
    <cellStyle name="Currency 13 2 3 4 2 4 2" xfId="36810" xr:uid="{E243B54C-7A6D-4485-96C6-AF60D708D127}"/>
    <cellStyle name="Currency 13 2 3 4 2 4 3" xfId="51689" xr:uid="{43EF387D-813C-445D-85D6-0C95C8EC8377}"/>
    <cellStyle name="Currency 13 2 3 4 2 5" xfId="16274" xr:uid="{824CB4F9-368A-4C10-B969-7F8DE02FE7B9}"/>
    <cellStyle name="Currency 13 2 3 4 2 6" xfId="29964" xr:uid="{9BF8C522-B6C8-47D3-AF05-39965F61711C}"/>
    <cellStyle name="Currency 13 2 3 4 2 7" xfId="44843" xr:uid="{07D0A15B-1631-4AAE-A22D-52BBBC963780}"/>
    <cellStyle name="Currency 13 2 3 4 3" xfId="11139" xr:uid="{A94742BA-7833-4C2E-813E-9B9C61C3626B}"/>
    <cellStyle name="Currency 13 2 3 4 3 2" xfId="14561" xr:uid="{6729B3F2-980E-44D8-B4BA-BD6D7F242FB9}"/>
    <cellStyle name="Currency 13 2 3 4 3 2 2" xfId="28251" xr:uid="{BDAB50B0-272E-4BB9-A640-B35E14C733CD}"/>
    <cellStyle name="Currency 13 2 3 4 3 2 2 2" xfId="41943" xr:uid="{ABEFC2A1-1731-4732-A791-2BC59DC5FA24}"/>
    <cellStyle name="Currency 13 2 3 4 3 2 2 3" xfId="56822" xr:uid="{BFE4D916-1656-4140-9040-C2CC50C43CB2}"/>
    <cellStyle name="Currency 13 2 3 4 3 2 3" xfId="21407" xr:uid="{ECD49918-A2DE-44BB-A012-5953AA4478FB}"/>
    <cellStyle name="Currency 13 2 3 4 3 2 4" xfId="35097" xr:uid="{A820BF9A-4131-4E49-A60B-6418783DF2E1}"/>
    <cellStyle name="Currency 13 2 3 4 3 2 5" xfId="49976" xr:uid="{D6D67EE2-4CDA-473B-8F17-7FE4D8DB436E}"/>
    <cellStyle name="Currency 13 2 3 4 3 3" xfId="24829" xr:uid="{F61D993D-34F3-495A-BF79-A8B08C59E60A}"/>
    <cellStyle name="Currency 13 2 3 4 3 3 2" xfId="38521" xr:uid="{9340EDE0-98A4-4DF9-B213-2D4EB3882558}"/>
    <cellStyle name="Currency 13 2 3 4 3 3 3" xfId="53400" xr:uid="{DDC991EA-ACD1-42A6-A6CB-C691025860CA}"/>
    <cellStyle name="Currency 13 2 3 4 3 4" xfId="17985" xr:uid="{CE6C4A2E-26DD-4BE7-BA81-20E4CE719D21}"/>
    <cellStyle name="Currency 13 2 3 4 3 5" xfId="31675" xr:uid="{8783F2BC-33E1-43A2-AE61-A49F17D9141C}"/>
    <cellStyle name="Currency 13 2 3 4 3 6" xfId="46554" xr:uid="{6576339B-CB2D-49CA-BC5D-C3D848D499AA}"/>
    <cellStyle name="Currency 13 2 3 4 4" xfId="12849" xr:uid="{E4167B87-0399-4EF5-B838-33E2933CB9D0}"/>
    <cellStyle name="Currency 13 2 3 4 4 2" xfId="26539" xr:uid="{0F2028BC-3189-4F9A-99BD-2F34E8DED9D0}"/>
    <cellStyle name="Currency 13 2 3 4 4 2 2" xfId="40231" xr:uid="{66C8190B-83C6-41A1-8622-55E229A8A5D5}"/>
    <cellStyle name="Currency 13 2 3 4 4 2 3" xfId="55110" xr:uid="{AD8D9A1F-BA20-4293-BCD0-4F7D90F3BCC4}"/>
    <cellStyle name="Currency 13 2 3 4 4 3" xfId="19695" xr:uid="{C1A539C6-4744-4EB1-8CD2-C585BF67CA06}"/>
    <cellStyle name="Currency 13 2 3 4 4 4" xfId="33385" xr:uid="{EF8D3A2F-99DD-4067-9B98-56DB97DF86D5}"/>
    <cellStyle name="Currency 13 2 3 4 4 5" xfId="48264" xr:uid="{3B1A80FC-686A-4D21-82B1-C16D04C0A032}"/>
    <cellStyle name="Currency 13 2 3 4 5" xfId="23117" xr:uid="{91498223-CE60-404D-A651-0F67D2BCE97F}"/>
    <cellStyle name="Currency 13 2 3 4 5 2" xfId="36809" xr:uid="{5B8C19E7-F265-486D-97C1-5EBF1C35D9AA}"/>
    <cellStyle name="Currency 13 2 3 4 5 3" xfId="51688" xr:uid="{D38B9E24-626A-40BE-9228-FC36DC7A2EEF}"/>
    <cellStyle name="Currency 13 2 3 4 6" xfId="16273" xr:uid="{B2225492-2DF9-401A-B87E-2A1003D0A768}"/>
    <cellStyle name="Currency 13 2 3 4 7" xfId="29963" xr:uid="{D5937010-3BB3-4FEF-8C4B-71D9A431BAEE}"/>
    <cellStyle name="Currency 13 2 3 4 8" xfId="44842" xr:uid="{A922592A-9BB0-42B6-BA3E-3934328EBCED}"/>
    <cellStyle name="Currency 13 2 3 4 9" xfId="9426" xr:uid="{1B12794E-AAF2-4D13-84ED-326D514AE871}"/>
    <cellStyle name="Currency 13 2 3 5" xfId="9428" xr:uid="{0E5E9BDB-425B-4A24-838A-896C1213C884}"/>
    <cellStyle name="Currency 13 2 3 5 2" xfId="11141" xr:uid="{51BB847B-24B1-4B9D-974D-088F1C5D83FD}"/>
    <cellStyle name="Currency 13 2 3 5 2 2" xfId="14563" xr:uid="{AC99B721-9942-4F04-8779-467E958A2B7F}"/>
    <cellStyle name="Currency 13 2 3 5 2 2 2" xfId="28253" xr:uid="{92D191EC-85B8-4003-AA58-7EBECBDDAB38}"/>
    <cellStyle name="Currency 13 2 3 5 2 2 2 2" xfId="41945" xr:uid="{6705BFE2-C83E-43A1-A39F-30D4A1DC9F23}"/>
    <cellStyle name="Currency 13 2 3 5 2 2 2 3" xfId="56824" xr:uid="{37BCBB68-022E-41F6-8CB8-F0D7A7D925CE}"/>
    <cellStyle name="Currency 13 2 3 5 2 2 3" xfId="21409" xr:uid="{3F1601DF-5399-459D-B55A-6F1A6A46DDA2}"/>
    <cellStyle name="Currency 13 2 3 5 2 2 4" xfId="35099" xr:uid="{97A8D52A-9341-4B1B-9DDF-A42211FF65C3}"/>
    <cellStyle name="Currency 13 2 3 5 2 2 5" xfId="49978" xr:uid="{DBE0F4BB-6749-4212-8DAF-E413CCD5502A}"/>
    <cellStyle name="Currency 13 2 3 5 2 3" xfId="24831" xr:uid="{229A4262-0975-43FC-A91C-82459D098793}"/>
    <cellStyle name="Currency 13 2 3 5 2 3 2" xfId="38523" xr:uid="{98028AC7-2153-46BD-BC9D-3C01B03F24B9}"/>
    <cellStyle name="Currency 13 2 3 5 2 3 3" xfId="53402" xr:uid="{A92D0FDF-0715-4281-88AB-63AB86E46686}"/>
    <cellStyle name="Currency 13 2 3 5 2 4" xfId="17987" xr:uid="{1F3D208E-5423-4AAE-BC23-D66FDD9227A6}"/>
    <cellStyle name="Currency 13 2 3 5 2 5" xfId="31677" xr:uid="{0D1EE857-40A3-4771-8E6E-57F6977FBCC0}"/>
    <cellStyle name="Currency 13 2 3 5 2 6" xfId="46556" xr:uid="{1B1D0553-FE43-4000-B8FF-0C5FC57DA2B2}"/>
    <cellStyle name="Currency 13 2 3 5 3" xfId="12851" xr:uid="{AD28F872-EFA0-4861-9BB4-CC19C065AFCB}"/>
    <cellStyle name="Currency 13 2 3 5 3 2" xfId="26541" xr:uid="{96DB3D0B-3583-431C-940B-EF3C4A16EC5F}"/>
    <cellStyle name="Currency 13 2 3 5 3 2 2" xfId="40233" xr:uid="{9808BA6D-9BEA-45AE-A131-5F37EFA8A1BD}"/>
    <cellStyle name="Currency 13 2 3 5 3 2 3" xfId="55112" xr:uid="{B3C1988F-55B3-42AC-BE59-CA19CB478CA7}"/>
    <cellStyle name="Currency 13 2 3 5 3 3" xfId="19697" xr:uid="{82473FF5-F3FD-4853-9456-7497E6116DFE}"/>
    <cellStyle name="Currency 13 2 3 5 3 4" xfId="33387" xr:uid="{17D963F9-D35D-4BE9-948A-C6705955E22E}"/>
    <cellStyle name="Currency 13 2 3 5 3 5" xfId="48266" xr:uid="{38E9DBE2-8F56-4DA8-A4AB-B2CC13A4FAFA}"/>
    <cellStyle name="Currency 13 2 3 5 4" xfId="23119" xr:uid="{6A20851B-FCF2-4B7C-B687-752F61C8C33E}"/>
    <cellStyle name="Currency 13 2 3 5 4 2" xfId="36811" xr:uid="{9EA3DECC-0EB9-4988-A469-95C9EA6B7510}"/>
    <cellStyle name="Currency 13 2 3 5 4 3" xfId="51690" xr:uid="{E3240671-D289-4F14-8A43-8BE6BEEAC57E}"/>
    <cellStyle name="Currency 13 2 3 5 5" xfId="16275" xr:uid="{85F1D89C-D649-4DF8-A2CF-D88BADA7DB88}"/>
    <cellStyle name="Currency 13 2 3 5 6" xfId="29965" xr:uid="{4E89A34F-51C4-4C56-8254-A9D40AEABD0A}"/>
    <cellStyle name="Currency 13 2 3 5 7" xfId="44844" xr:uid="{2FD2C79E-C584-4C40-A3D5-9B631E209DAA}"/>
    <cellStyle name="Currency 13 2 3 6" xfId="9429" xr:uid="{B5766227-3783-48FA-9FF3-B899D5F6594F}"/>
    <cellStyle name="Currency 13 2 3 6 2" xfId="11142" xr:uid="{E73CCBB5-698B-49F6-B1B4-757D44C12608}"/>
    <cellStyle name="Currency 13 2 3 6 2 2" xfId="14564" xr:uid="{BB4900A1-CC9F-40DC-A855-28AD23CD28D2}"/>
    <cellStyle name="Currency 13 2 3 6 2 2 2" xfId="28254" xr:uid="{21CEBAF7-70B8-4C99-B937-1E4F46C64EB7}"/>
    <cellStyle name="Currency 13 2 3 6 2 2 2 2" xfId="41946" xr:uid="{9963803E-7D7E-401F-A2A9-7151353C6D52}"/>
    <cellStyle name="Currency 13 2 3 6 2 2 2 3" xfId="56825" xr:uid="{1678BDFC-F493-468A-9675-D1D8779BAA07}"/>
    <cellStyle name="Currency 13 2 3 6 2 2 3" xfId="21410" xr:uid="{A01A44F2-B614-4BBA-BB2E-69AC33425738}"/>
    <cellStyle name="Currency 13 2 3 6 2 2 4" xfId="35100" xr:uid="{D1B5658E-D000-4989-B881-19A4331B4DAF}"/>
    <cellStyle name="Currency 13 2 3 6 2 2 5" xfId="49979" xr:uid="{F19A4110-7771-4B68-9C1E-9DF2E34D5B33}"/>
    <cellStyle name="Currency 13 2 3 6 2 3" xfId="24832" xr:uid="{225C7785-8927-42F5-91DD-28743D478027}"/>
    <cellStyle name="Currency 13 2 3 6 2 3 2" xfId="38524" xr:uid="{2BBE126F-8C00-46A6-8C45-742353836B17}"/>
    <cellStyle name="Currency 13 2 3 6 2 3 3" xfId="53403" xr:uid="{61348DB1-E058-41BB-9F1F-0BF425195FDC}"/>
    <cellStyle name="Currency 13 2 3 6 2 4" xfId="17988" xr:uid="{22A9174C-D858-45F0-B6D8-F900D1B5660F}"/>
    <cellStyle name="Currency 13 2 3 6 2 5" xfId="31678" xr:uid="{B4D17F6A-0823-428B-ABD6-E33F01A9707C}"/>
    <cellStyle name="Currency 13 2 3 6 2 6" xfId="46557" xr:uid="{4060F7F4-9028-4BBC-842A-736F19CB0759}"/>
    <cellStyle name="Currency 13 2 3 6 3" xfId="12852" xr:uid="{E9EE2790-D89A-48F5-A4EF-D814D794A2B8}"/>
    <cellStyle name="Currency 13 2 3 6 3 2" xfId="26542" xr:uid="{7FF85AB0-0CB4-4F87-ACA3-00863A67B196}"/>
    <cellStyle name="Currency 13 2 3 6 3 2 2" xfId="40234" xr:uid="{1B09F97B-ED62-47CB-942D-D0B57E4B984E}"/>
    <cellStyle name="Currency 13 2 3 6 3 2 3" xfId="55113" xr:uid="{795951E2-EBE5-4E46-BAE1-347FECAFFA66}"/>
    <cellStyle name="Currency 13 2 3 6 3 3" xfId="19698" xr:uid="{21142987-86F8-4B78-ABCA-9F4227405276}"/>
    <cellStyle name="Currency 13 2 3 6 3 4" xfId="33388" xr:uid="{99609685-BF60-44A7-AC9A-B82E68341C14}"/>
    <cellStyle name="Currency 13 2 3 6 3 5" xfId="48267" xr:uid="{01F07500-CF88-45FD-B012-CDDD1ACD5AAB}"/>
    <cellStyle name="Currency 13 2 3 6 4" xfId="23120" xr:uid="{FC93828D-5A87-4A6B-BFCC-55A874F8A270}"/>
    <cellStyle name="Currency 13 2 3 6 4 2" xfId="36812" xr:uid="{3C4672FB-9FDB-4120-9793-E92ED1330ED8}"/>
    <cellStyle name="Currency 13 2 3 6 4 3" xfId="51691" xr:uid="{0CF69A72-E9B1-4561-AF08-90B4DA1A4D4C}"/>
    <cellStyle name="Currency 13 2 3 6 5" xfId="16276" xr:uid="{D527B053-A645-4454-8004-A01C5EA2ED9E}"/>
    <cellStyle name="Currency 13 2 3 6 6" xfId="29966" xr:uid="{F61FA3E4-5D05-4E7C-8E64-30A2F1EF03ED}"/>
    <cellStyle name="Currency 13 2 3 6 7" xfId="44845" xr:uid="{59B765DC-68DA-456D-8B03-263B7DBF5AB8}"/>
    <cellStyle name="Currency 13 2 3 7" xfId="11128" xr:uid="{E237FBD5-E7E2-4D49-8305-BB647489BA99}"/>
    <cellStyle name="Currency 13 2 3 7 2" xfId="14550" xr:uid="{CC7E660A-236E-434F-A706-047437BEE125}"/>
    <cellStyle name="Currency 13 2 3 7 2 2" xfId="28240" xr:uid="{4A41D2C7-BF24-473A-8FC2-ED68B48F6C47}"/>
    <cellStyle name="Currency 13 2 3 7 2 2 2" xfId="41932" xr:uid="{194CC91E-A62F-4C8C-AB9E-4E4018A087F0}"/>
    <cellStyle name="Currency 13 2 3 7 2 2 3" xfId="56811" xr:uid="{765C73CE-DEC8-4472-ACEC-447AC682A737}"/>
    <cellStyle name="Currency 13 2 3 7 2 3" xfId="21396" xr:uid="{4C30950F-4BA6-4288-9CE4-FD610BF7E26A}"/>
    <cellStyle name="Currency 13 2 3 7 2 4" xfId="35086" xr:uid="{0DA441FC-737F-4A51-9440-5176D306486B}"/>
    <cellStyle name="Currency 13 2 3 7 2 5" xfId="49965" xr:uid="{FA229770-2610-40E5-9192-B601969E0C65}"/>
    <cellStyle name="Currency 13 2 3 7 3" xfId="24818" xr:uid="{68EDAC3C-1620-49F0-88C3-2D806E0D95A5}"/>
    <cellStyle name="Currency 13 2 3 7 3 2" xfId="38510" xr:uid="{29779E30-B7F3-42E3-A8B5-66D3F9DE5C2B}"/>
    <cellStyle name="Currency 13 2 3 7 3 3" xfId="53389" xr:uid="{E1E09924-DEB8-420B-8FD0-4878FDD13D2D}"/>
    <cellStyle name="Currency 13 2 3 7 4" xfId="17974" xr:uid="{4562466F-4503-44B9-8C04-C2CC474742A9}"/>
    <cellStyle name="Currency 13 2 3 7 5" xfId="31664" xr:uid="{16AB977A-8F1D-4E20-9CAA-400159A333D0}"/>
    <cellStyle name="Currency 13 2 3 7 6" xfId="46543" xr:uid="{6E1E4E44-57C5-4EBB-A163-08AAC2C14428}"/>
    <cellStyle name="Currency 13 2 3 8" xfId="12838" xr:uid="{1029CEA7-15BF-4971-89B9-2D071FE44E69}"/>
    <cellStyle name="Currency 13 2 3 8 2" xfId="26528" xr:uid="{77FBF421-8978-47E4-B13E-40E805A865C3}"/>
    <cellStyle name="Currency 13 2 3 8 2 2" xfId="40220" xr:uid="{05B58B76-60F7-4F80-9F64-2443528A6BD6}"/>
    <cellStyle name="Currency 13 2 3 8 2 3" xfId="55099" xr:uid="{D9A1D70C-AAC7-4F6D-B08F-30B922017610}"/>
    <cellStyle name="Currency 13 2 3 8 3" xfId="19684" xr:uid="{67AE90A3-BC18-4F35-9016-AD0D06AC05F4}"/>
    <cellStyle name="Currency 13 2 3 8 4" xfId="33374" xr:uid="{CFEC9102-4768-4DC8-9C3F-ED6CFF90D5E8}"/>
    <cellStyle name="Currency 13 2 3 8 5" xfId="48253" xr:uid="{4834C286-8BBC-4337-88D7-B24BA6C6D28E}"/>
    <cellStyle name="Currency 13 2 3 9" xfId="23106" xr:uid="{41CF7A68-9151-465C-A69B-92F4F9AD8724}"/>
    <cellStyle name="Currency 13 2 3 9 2" xfId="36798" xr:uid="{289ADB78-1179-41D6-9AF4-02D68C3B5D0E}"/>
    <cellStyle name="Currency 13 2 3 9 3" xfId="51677" xr:uid="{9CA737A5-DB63-4458-9F5B-E39E860657E6}"/>
    <cellStyle name="Currency 13 2 4" xfId="6306" xr:uid="{98595DE6-BCFD-485F-AD51-D1BF4B96315D}"/>
    <cellStyle name="Currency 13 2 4 10" xfId="16277" xr:uid="{20DE1CD5-D670-4565-8257-ADEFB0B84411}"/>
    <cellStyle name="Currency 13 2 4 11" xfId="29967" xr:uid="{5162B95D-8622-4DF8-B340-D1E62B2EAAE5}"/>
    <cellStyle name="Currency 13 2 4 12" xfId="44846" xr:uid="{3390CF7A-83BB-403F-B435-1E07EBFE55B7}"/>
    <cellStyle name="Currency 13 2 4 13" xfId="9430" xr:uid="{33D15DF3-F018-4F89-8A8C-F68BCEF5284F}"/>
    <cellStyle name="Currency 13 2 4 2" xfId="6130" xr:uid="{A516B6E9-BC18-43EC-83AE-F86ECFF98761}"/>
    <cellStyle name="Currency 13 2 4 2 10" xfId="44847" xr:uid="{47B076C5-A72C-4FE5-96E6-CE8526EE1E31}"/>
    <cellStyle name="Currency 13 2 4 2 11" xfId="9431" xr:uid="{395FA217-D41A-45C8-94CB-F2DAD8AA79F5}"/>
    <cellStyle name="Currency 13 2 4 2 2" xfId="6078" xr:uid="{4F039B22-EB6D-464E-BF1B-16E72AA3412B}"/>
    <cellStyle name="Currency 13 2 4 2 2 2" xfId="9433" xr:uid="{9E293629-9AD8-4406-8952-4B333FD6B5C7}"/>
    <cellStyle name="Currency 13 2 4 2 2 2 2" xfId="11146" xr:uid="{50CAC318-AFAE-4BB0-86B9-4B5D205640FF}"/>
    <cellStyle name="Currency 13 2 4 2 2 2 2 2" xfId="14568" xr:uid="{1CFF2D71-D33D-4DE1-B09E-E64EF3ECBC07}"/>
    <cellStyle name="Currency 13 2 4 2 2 2 2 2 2" xfId="28258" xr:uid="{4A327089-12CB-4633-840B-D51C3386AF32}"/>
    <cellStyle name="Currency 13 2 4 2 2 2 2 2 2 2" xfId="41950" xr:uid="{BFEC4D68-79FA-4E2E-BD11-9BAB7B33B5A2}"/>
    <cellStyle name="Currency 13 2 4 2 2 2 2 2 2 3" xfId="56829" xr:uid="{E650D918-7F18-4D6E-B610-D032869D7D16}"/>
    <cellStyle name="Currency 13 2 4 2 2 2 2 2 3" xfId="21414" xr:uid="{A4C68740-7680-421B-A732-EAA0FCC15784}"/>
    <cellStyle name="Currency 13 2 4 2 2 2 2 2 4" xfId="35104" xr:uid="{A04336F4-C1CB-448F-81F4-C83047B3BD78}"/>
    <cellStyle name="Currency 13 2 4 2 2 2 2 2 5" xfId="49983" xr:uid="{4A29097B-C699-491A-907D-C64AB59D7EDD}"/>
    <cellStyle name="Currency 13 2 4 2 2 2 2 3" xfId="24836" xr:uid="{64E01355-BC7D-4A1D-AD20-CF567C6E6419}"/>
    <cellStyle name="Currency 13 2 4 2 2 2 2 3 2" xfId="38528" xr:uid="{4C837FBA-BE86-4591-8F30-45E5A6D0B0DE}"/>
    <cellStyle name="Currency 13 2 4 2 2 2 2 3 3" xfId="53407" xr:uid="{23EA472B-8531-428B-ADF3-0E0E92FA28CE}"/>
    <cellStyle name="Currency 13 2 4 2 2 2 2 4" xfId="17992" xr:uid="{4A5660D7-A16E-46E1-9592-017A6C689EE7}"/>
    <cellStyle name="Currency 13 2 4 2 2 2 2 5" xfId="31682" xr:uid="{CE454F91-850E-49F3-9602-255E37FE019A}"/>
    <cellStyle name="Currency 13 2 4 2 2 2 2 6" xfId="46561" xr:uid="{454B1FB8-C93A-49A5-BD72-AF910AFB5722}"/>
    <cellStyle name="Currency 13 2 4 2 2 2 3" xfId="12856" xr:uid="{395125BC-026F-4923-8097-EA2727AC8D71}"/>
    <cellStyle name="Currency 13 2 4 2 2 2 3 2" xfId="26546" xr:uid="{2A0778C9-1A81-4FC4-826B-EBF197014121}"/>
    <cellStyle name="Currency 13 2 4 2 2 2 3 2 2" xfId="40238" xr:uid="{DE9BA67A-9FE0-438B-B616-3E0B93F938C1}"/>
    <cellStyle name="Currency 13 2 4 2 2 2 3 2 3" xfId="55117" xr:uid="{54B677C1-CD64-4D13-8A5D-50F579EF2530}"/>
    <cellStyle name="Currency 13 2 4 2 2 2 3 3" xfId="19702" xr:uid="{9CDF1BB6-82A0-4A30-8EA1-9CE3D96AA242}"/>
    <cellStyle name="Currency 13 2 4 2 2 2 3 4" xfId="33392" xr:uid="{32B42BBF-3EC5-46F6-9C10-9B079E4A0F9B}"/>
    <cellStyle name="Currency 13 2 4 2 2 2 3 5" xfId="48271" xr:uid="{66AB798F-82FA-4D3B-8E52-341BE0164AEB}"/>
    <cellStyle name="Currency 13 2 4 2 2 2 4" xfId="23124" xr:uid="{972D1AB6-868A-486F-A9B9-59A741456CB9}"/>
    <cellStyle name="Currency 13 2 4 2 2 2 4 2" xfId="36816" xr:uid="{A788F31E-40C7-4CD3-A928-110F1FBE187C}"/>
    <cellStyle name="Currency 13 2 4 2 2 2 4 3" xfId="51695" xr:uid="{B1428C05-384F-4A0F-959C-6D71EA0078B0}"/>
    <cellStyle name="Currency 13 2 4 2 2 2 5" xfId="16280" xr:uid="{F1BB94F0-F797-44B5-A615-55B6CEB52158}"/>
    <cellStyle name="Currency 13 2 4 2 2 2 6" xfId="29970" xr:uid="{C9AB5C6D-CFA8-4223-8E47-18F6AC2831F6}"/>
    <cellStyle name="Currency 13 2 4 2 2 2 7" xfId="44849" xr:uid="{8AE0235C-D9B4-447C-ABFF-5DF9B5E891A4}"/>
    <cellStyle name="Currency 13 2 4 2 2 3" xfId="11145" xr:uid="{14A3EF96-483C-4131-95A0-19F38A958463}"/>
    <cellStyle name="Currency 13 2 4 2 2 3 2" xfId="14567" xr:uid="{664B0C73-01C7-4CC8-A1AC-E79F600623C1}"/>
    <cellStyle name="Currency 13 2 4 2 2 3 2 2" xfId="28257" xr:uid="{39EF33BB-BBCD-4B94-BC34-F127D4BCC6F4}"/>
    <cellStyle name="Currency 13 2 4 2 2 3 2 2 2" xfId="41949" xr:uid="{D047E0AE-861D-48C9-8E46-F127FE82B34B}"/>
    <cellStyle name="Currency 13 2 4 2 2 3 2 2 3" xfId="56828" xr:uid="{BD517B06-488F-4649-9611-1D6A6EC613E5}"/>
    <cellStyle name="Currency 13 2 4 2 2 3 2 3" xfId="21413" xr:uid="{F05066BF-8FA8-4283-9100-984D165EDDE0}"/>
    <cellStyle name="Currency 13 2 4 2 2 3 2 4" xfId="35103" xr:uid="{78BFF5A6-C257-444D-AFE4-B187F6750AFE}"/>
    <cellStyle name="Currency 13 2 4 2 2 3 2 5" xfId="49982" xr:uid="{F9AD75CF-65FE-4E4B-8B46-C003C4AD352E}"/>
    <cellStyle name="Currency 13 2 4 2 2 3 3" xfId="24835" xr:uid="{120195B7-96B3-4DDB-9C23-47DD774EF94A}"/>
    <cellStyle name="Currency 13 2 4 2 2 3 3 2" xfId="38527" xr:uid="{63F33262-21F7-414E-A768-317150031A66}"/>
    <cellStyle name="Currency 13 2 4 2 2 3 3 3" xfId="53406" xr:uid="{955F3983-C443-4B76-AFC7-02FB0ED81AC7}"/>
    <cellStyle name="Currency 13 2 4 2 2 3 4" xfId="17991" xr:uid="{96B22E0D-DECA-4896-B678-4CA54D2E05E0}"/>
    <cellStyle name="Currency 13 2 4 2 2 3 5" xfId="31681" xr:uid="{9894A387-E22D-4B00-90D3-946D88D84D6C}"/>
    <cellStyle name="Currency 13 2 4 2 2 3 6" xfId="46560" xr:uid="{5781D8D6-2AF2-4AF5-A74C-0AE3134C84A8}"/>
    <cellStyle name="Currency 13 2 4 2 2 4" xfId="12855" xr:uid="{0EEB31C0-B99B-4403-8DFC-8DBEDBC0D623}"/>
    <cellStyle name="Currency 13 2 4 2 2 4 2" xfId="26545" xr:uid="{8CB41EAE-1112-4622-BD29-67C9FC566D67}"/>
    <cellStyle name="Currency 13 2 4 2 2 4 2 2" xfId="40237" xr:uid="{B684D30D-A324-498F-A46F-C6C5DE0CAF57}"/>
    <cellStyle name="Currency 13 2 4 2 2 4 2 3" xfId="55116" xr:uid="{DD973729-226B-48E2-93EC-5643DB24868B}"/>
    <cellStyle name="Currency 13 2 4 2 2 4 3" xfId="19701" xr:uid="{56D8860C-3136-49C6-8A3C-9B85AD3425A1}"/>
    <cellStyle name="Currency 13 2 4 2 2 4 4" xfId="33391" xr:uid="{3EEECB9C-0C31-494E-AF62-C324928CB7FC}"/>
    <cellStyle name="Currency 13 2 4 2 2 4 5" xfId="48270" xr:uid="{77F13D80-CD90-43C9-ACFB-C43C379B2FCF}"/>
    <cellStyle name="Currency 13 2 4 2 2 5" xfId="23123" xr:uid="{D64C1A0C-DFFA-4219-A5CC-3BB5F4FB0E53}"/>
    <cellStyle name="Currency 13 2 4 2 2 5 2" xfId="36815" xr:uid="{264A6D61-DDD4-4C43-9496-CEAA7CF3D71A}"/>
    <cellStyle name="Currency 13 2 4 2 2 5 3" xfId="51694" xr:uid="{F8608FCF-B197-4C73-871E-5C3B41239DD0}"/>
    <cellStyle name="Currency 13 2 4 2 2 6" xfId="16279" xr:uid="{0CA1B6DD-572A-48BE-9CD8-8CD27AD9D5C1}"/>
    <cellStyle name="Currency 13 2 4 2 2 7" xfId="29969" xr:uid="{805CAA1B-16ED-4E64-B906-CE6E4027B9BE}"/>
    <cellStyle name="Currency 13 2 4 2 2 8" xfId="44848" xr:uid="{01F97EAF-4986-4C8E-9D3E-2E3CE240BF8F}"/>
    <cellStyle name="Currency 13 2 4 2 2 9" xfId="9432" xr:uid="{483186C9-3EB6-4E1B-A2B0-E5033D5F9CFF}"/>
    <cellStyle name="Currency 13 2 4 2 3" xfId="7296" xr:uid="{72D6B8A0-D58D-4B38-9F3C-61C9B1F6F8FD}"/>
    <cellStyle name="Currency 13 2 4 2 3 2" xfId="11147" xr:uid="{C1D98941-7B49-47CF-B85C-296EEF5C7F43}"/>
    <cellStyle name="Currency 13 2 4 2 3 2 2" xfId="14569" xr:uid="{862734DD-56E5-4072-BB04-EC3FBDE66193}"/>
    <cellStyle name="Currency 13 2 4 2 3 2 2 2" xfId="28259" xr:uid="{2B16B710-D226-4F90-82CF-4070EE26533C}"/>
    <cellStyle name="Currency 13 2 4 2 3 2 2 2 2" xfId="41951" xr:uid="{6650A083-6203-483B-85F1-AA6A0387912D}"/>
    <cellStyle name="Currency 13 2 4 2 3 2 2 2 3" xfId="56830" xr:uid="{31D81AE7-CC0F-4F6B-AD33-BC5F0ABC4CF9}"/>
    <cellStyle name="Currency 13 2 4 2 3 2 2 3" xfId="21415" xr:uid="{2664DFF2-360E-4962-A128-4017E27A2BF2}"/>
    <cellStyle name="Currency 13 2 4 2 3 2 2 4" xfId="35105" xr:uid="{FC88AE5A-396E-459B-A534-C91C3DFF787D}"/>
    <cellStyle name="Currency 13 2 4 2 3 2 2 5" xfId="49984" xr:uid="{A4AE0995-64EC-4614-B42E-830104848CC2}"/>
    <cellStyle name="Currency 13 2 4 2 3 2 3" xfId="24837" xr:uid="{A7313CB7-F2C1-4B91-819B-0B4C15A92399}"/>
    <cellStyle name="Currency 13 2 4 2 3 2 3 2" xfId="38529" xr:uid="{BB81EC9D-7729-41C5-AA1F-C795CC5BE513}"/>
    <cellStyle name="Currency 13 2 4 2 3 2 3 3" xfId="53408" xr:uid="{A456EE04-22DB-4B30-86DE-6AF87A37838F}"/>
    <cellStyle name="Currency 13 2 4 2 3 2 4" xfId="17993" xr:uid="{B3957904-8D48-4D65-B868-DBBAFE43AA33}"/>
    <cellStyle name="Currency 13 2 4 2 3 2 5" xfId="31683" xr:uid="{A5F0C727-3DFA-47C5-9509-BAAC1736E18E}"/>
    <cellStyle name="Currency 13 2 4 2 3 2 6" xfId="46562" xr:uid="{E15F851B-88AB-4B8D-92D4-59EE3F3A54E4}"/>
    <cellStyle name="Currency 13 2 4 2 3 3" xfId="12857" xr:uid="{385BFABC-0EDE-49B7-8E97-A48004D34E7C}"/>
    <cellStyle name="Currency 13 2 4 2 3 3 2" xfId="26547" xr:uid="{498638B3-61CA-4E00-B9BF-6F92EB3F599C}"/>
    <cellStyle name="Currency 13 2 4 2 3 3 2 2" xfId="40239" xr:uid="{4DF50494-2B2B-4157-8A4D-5636A0829A48}"/>
    <cellStyle name="Currency 13 2 4 2 3 3 2 3" xfId="55118" xr:uid="{013DADCD-8F01-49E5-A0CB-290F721DA78F}"/>
    <cellStyle name="Currency 13 2 4 2 3 3 3" xfId="19703" xr:uid="{BD232F6C-59A5-4443-98FF-4131E1C9641A}"/>
    <cellStyle name="Currency 13 2 4 2 3 3 4" xfId="33393" xr:uid="{D1487859-4285-4521-8AA6-6C20D4B99F07}"/>
    <cellStyle name="Currency 13 2 4 2 3 3 5" xfId="48272" xr:uid="{1EF8F098-3CD9-4620-B05F-23201601336A}"/>
    <cellStyle name="Currency 13 2 4 2 3 4" xfId="23125" xr:uid="{47825C0D-C24B-48BF-8D25-FEE915D728FF}"/>
    <cellStyle name="Currency 13 2 4 2 3 4 2" xfId="36817" xr:uid="{0BCD014F-75C5-43CF-8685-B05EF5B34D7F}"/>
    <cellStyle name="Currency 13 2 4 2 3 4 3" xfId="51696" xr:uid="{196156E8-5ADE-4788-9FB0-2CA20B1A7D5C}"/>
    <cellStyle name="Currency 13 2 4 2 3 5" xfId="16281" xr:uid="{879FEAD2-B3AF-4CDF-810C-57BF582D33AB}"/>
    <cellStyle name="Currency 13 2 4 2 3 6" xfId="29971" xr:uid="{55799AE3-2117-4B6C-8FE7-3D4EAE4F40A0}"/>
    <cellStyle name="Currency 13 2 4 2 3 7" xfId="44850" xr:uid="{D428891A-4E51-4441-B3EB-9DE17A299C74}"/>
    <cellStyle name="Currency 13 2 4 2 3 8" xfId="9434" xr:uid="{AD5AA923-4E0B-466B-AF73-10341B6872C4}"/>
    <cellStyle name="Currency 13 2 4 2 4" xfId="9435" xr:uid="{F6693147-BCC1-4DF7-A65D-387A08A4460E}"/>
    <cellStyle name="Currency 13 2 4 2 4 2" xfId="11148" xr:uid="{349A582E-AEFB-4211-84C9-DCF8B57D8439}"/>
    <cellStyle name="Currency 13 2 4 2 4 2 2" xfId="14570" xr:uid="{65129E03-AEA0-45B5-A4F1-6BDCD2CDD555}"/>
    <cellStyle name="Currency 13 2 4 2 4 2 2 2" xfId="28260" xr:uid="{FAABDE8E-0ECA-4309-955F-F93864593BF9}"/>
    <cellStyle name="Currency 13 2 4 2 4 2 2 2 2" xfId="41952" xr:uid="{E936C426-6354-4861-AF4D-550BCD7B3777}"/>
    <cellStyle name="Currency 13 2 4 2 4 2 2 2 3" xfId="56831" xr:uid="{BB9E4406-8C22-48A6-8B92-BC4CF6BFE719}"/>
    <cellStyle name="Currency 13 2 4 2 4 2 2 3" xfId="21416" xr:uid="{B561D8A8-966D-42DF-8BFD-061ED90548C4}"/>
    <cellStyle name="Currency 13 2 4 2 4 2 2 4" xfId="35106" xr:uid="{12C328D1-111E-4254-A86A-894B76005F4A}"/>
    <cellStyle name="Currency 13 2 4 2 4 2 2 5" xfId="49985" xr:uid="{270A0CE5-2351-42E6-A5F5-8C912D731A4F}"/>
    <cellStyle name="Currency 13 2 4 2 4 2 3" xfId="24838" xr:uid="{ADCFD8D4-AE8C-48EF-BC6C-C86584586B8B}"/>
    <cellStyle name="Currency 13 2 4 2 4 2 3 2" xfId="38530" xr:uid="{1EDAC0F8-5363-4830-B214-CBA203CA9486}"/>
    <cellStyle name="Currency 13 2 4 2 4 2 3 3" xfId="53409" xr:uid="{B578695B-D4E1-4DAD-B3F1-DF81373AA814}"/>
    <cellStyle name="Currency 13 2 4 2 4 2 4" xfId="17994" xr:uid="{14C1E01E-65B8-4B2A-8842-8034861DF42B}"/>
    <cellStyle name="Currency 13 2 4 2 4 2 5" xfId="31684" xr:uid="{71EEF541-1474-4C03-BEEF-DF297405080A}"/>
    <cellStyle name="Currency 13 2 4 2 4 2 6" xfId="46563" xr:uid="{F8A0112D-65C4-4258-9003-9A6462C3F01C}"/>
    <cellStyle name="Currency 13 2 4 2 4 3" xfId="12858" xr:uid="{1D11ACBF-9E39-4D55-A60D-048C393D7657}"/>
    <cellStyle name="Currency 13 2 4 2 4 3 2" xfId="26548" xr:uid="{19D503DE-4ADA-4DA3-960A-767FBB6A16A2}"/>
    <cellStyle name="Currency 13 2 4 2 4 3 2 2" xfId="40240" xr:uid="{398EC8D5-99E3-4D89-81AB-FCD196C4C584}"/>
    <cellStyle name="Currency 13 2 4 2 4 3 2 3" xfId="55119" xr:uid="{E7F846FE-9D8E-48C6-BDAD-004D3C762D73}"/>
    <cellStyle name="Currency 13 2 4 2 4 3 3" xfId="19704" xr:uid="{4E6F6FBB-6A37-4C22-BBA9-7B60E8C3D3B6}"/>
    <cellStyle name="Currency 13 2 4 2 4 3 4" xfId="33394" xr:uid="{594EA178-A646-4AE0-8A48-1A2400AD9788}"/>
    <cellStyle name="Currency 13 2 4 2 4 3 5" xfId="48273" xr:uid="{40AC2C07-6268-45F5-88CC-CC7833C742A0}"/>
    <cellStyle name="Currency 13 2 4 2 4 4" xfId="23126" xr:uid="{B20BA006-F7C9-4A88-A2EB-509F30E7FD57}"/>
    <cellStyle name="Currency 13 2 4 2 4 4 2" xfId="36818" xr:uid="{07B226DB-6F71-434D-9EA5-3A475951356F}"/>
    <cellStyle name="Currency 13 2 4 2 4 4 3" xfId="51697" xr:uid="{A08B2E93-61C4-4C10-A436-5583A63A9CD8}"/>
    <cellStyle name="Currency 13 2 4 2 4 5" xfId="16282" xr:uid="{D7B64D5B-007A-49A6-9492-92C23FF5A7C7}"/>
    <cellStyle name="Currency 13 2 4 2 4 6" xfId="29972" xr:uid="{CB7CBC2F-9AF7-43B7-AEAA-C9AA5C2B6DF2}"/>
    <cellStyle name="Currency 13 2 4 2 4 7" xfId="44851" xr:uid="{CAF44804-D3E0-4ADF-B2BE-9F45EBD11D91}"/>
    <cellStyle name="Currency 13 2 4 2 5" xfId="11144" xr:uid="{21F998AA-7F73-4001-9E5F-89C3FE1696E3}"/>
    <cellStyle name="Currency 13 2 4 2 5 2" xfId="14566" xr:uid="{109EFF08-3684-43E4-83CC-08E4909B08ED}"/>
    <cellStyle name="Currency 13 2 4 2 5 2 2" xfId="28256" xr:uid="{6E85FAF4-56B4-4F97-B10D-55170009C084}"/>
    <cellStyle name="Currency 13 2 4 2 5 2 2 2" xfId="41948" xr:uid="{5EE33F9F-C825-43F0-AD7B-8EB2FDCA1686}"/>
    <cellStyle name="Currency 13 2 4 2 5 2 2 3" xfId="56827" xr:uid="{67F85023-6FA3-4669-8800-E29117B06C1F}"/>
    <cellStyle name="Currency 13 2 4 2 5 2 3" xfId="21412" xr:uid="{CADFB204-6A5D-46EC-8008-2C7CDEA4F0C1}"/>
    <cellStyle name="Currency 13 2 4 2 5 2 4" xfId="35102" xr:uid="{58786A84-D11D-47CF-B458-0A1B0D93ADB3}"/>
    <cellStyle name="Currency 13 2 4 2 5 2 5" xfId="49981" xr:uid="{08396710-B2FB-4268-BDAE-F9A316E03725}"/>
    <cellStyle name="Currency 13 2 4 2 5 3" xfId="24834" xr:uid="{A6464EC8-86BC-40FC-AB2E-E9425F8AA961}"/>
    <cellStyle name="Currency 13 2 4 2 5 3 2" xfId="38526" xr:uid="{0DB39657-91B5-44FA-AA1C-1A3982D9F301}"/>
    <cellStyle name="Currency 13 2 4 2 5 3 3" xfId="53405" xr:uid="{A45E6F9C-B995-4AC0-BDAC-87861A6D4BED}"/>
    <cellStyle name="Currency 13 2 4 2 5 4" xfId="17990" xr:uid="{09C5D4D5-66C0-4F79-9E19-B963ECC3829A}"/>
    <cellStyle name="Currency 13 2 4 2 5 5" xfId="31680" xr:uid="{D3CBD738-DD5A-4EA0-9C35-BEC454229044}"/>
    <cellStyle name="Currency 13 2 4 2 5 6" xfId="46559" xr:uid="{342E45D6-F3D3-4A4F-A052-6B86066B31A4}"/>
    <cellStyle name="Currency 13 2 4 2 6" xfId="12854" xr:uid="{BB1315C1-80B7-4EDB-A451-0FF7CB41E386}"/>
    <cellStyle name="Currency 13 2 4 2 6 2" xfId="26544" xr:uid="{07D3A89E-3500-439D-8668-A89096C8571F}"/>
    <cellStyle name="Currency 13 2 4 2 6 2 2" xfId="40236" xr:uid="{A1E78107-6FC7-4BA2-827E-6CDA074C84F9}"/>
    <cellStyle name="Currency 13 2 4 2 6 2 3" xfId="55115" xr:uid="{052C6B00-17B2-4B9C-8895-8409F65B7E63}"/>
    <cellStyle name="Currency 13 2 4 2 6 3" xfId="19700" xr:uid="{F31BA143-546E-4D5C-BF5A-74789717D2DC}"/>
    <cellStyle name="Currency 13 2 4 2 6 4" xfId="33390" xr:uid="{CE5155E2-61A1-4055-A8CA-EED170409972}"/>
    <cellStyle name="Currency 13 2 4 2 6 5" xfId="48269" xr:uid="{12C8554C-158B-42C0-A90A-35A1579F85E5}"/>
    <cellStyle name="Currency 13 2 4 2 7" xfId="23122" xr:uid="{8F705BA1-B9D6-44AF-9656-6495E03BEF84}"/>
    <cellStyle name="Currency 13 2 4 2 7 2" xfId="36814" xr:uid="{29C0ED8B-9D98-499D-8DE2-11446A10D5F2}"/>
    <cellStyle name="Currency 13 2 4 2 7 3" xfId="51693" xr:uid="{06933EB5-07FA-4909-B2B5-DEA17E9D1855}"/>
    <cellStyle name="Currency 13 2 4 2 8" xfId="16278" xr:uid="{0B79D634-3A29-478E-A8BB-3D1297DDF1DD}"/>
    <cellStyle name="Currency 13 2 4 2 9" xfId="29968" xr:uid="{B660F99D-6413-4593-AC3A-E2CFD1638FDE}"/>
    <cellStyle name="Currency 13 2 4 3" xfId="6197" xr:uid="{9853E2CB-1123-4F68-A61E-5165D165AFDD}"/>
    <cellStyle name="Currency 13 2 4 3 10" xfId="44852" xr:uid="{F316B3F3-F780-4092-B883-39F3A04797AE}"/>
    <cellStyle name="Currency 13 2 4 3 11" xfId="9436" xr:uid="{3E8D21D2-9706-4298-BB3B-D359D907F200}"/>
    <cellStyle name="Currency 13 2 4 3 2" xfId="9437" xr:uid="{48FEAC90-A1BA-47A6-B138-CCBA940B5EF8}"/>
    <cellStyle name="Currency 13 2 4 3 2 2" xfId="9438" xr:uid="{6E272065-061D-4B5D-85C7-CE982831EC88}"/>
    <cellStyle name="Currency 13 2 4 3 2 2 2" xfId="11151" xr:uid="{79E64AFB-89F6-483F-BCF8-0DDAD005A70C}"/>
    <cellStyle name="Currency 13 2 4 3 2 2 2 2" xfId="14573" xr:uid="{7E9AF1A2-2DB0-45AF-8DB1-FF65006DFD4B}"/>
    <cellStyle name="Currency 13 2 4 3 2 2 2 2 2" xfId="28263" xr:uid="{189E9C33-6EF1-49C9-A1CC-654CBF8428FB}"/>
    <cellStyle name="Currency 13 2 4 3 2 2 2 2 2 2" xfId="41955" xr:uid="{EA8E8173-7E84-4683-8A2E-A53855A99A66}"/>
    <cellStyle name="Currency 13 2 4 3 2 2 2 2 2 3" xfId="56834" xr:uid="{5C9672D2-A908-4F1D-AC48-C5C5322A9645}"/>
    <cellStyle name="Currency 13 2 4 3 2 2 2 2 3" xfId="21419" xr:uid="{9C7EFE7C-7169-4A16-B8BB-CF3ECF85A2E5}"/>
    <cellStyle name="Currency 13 2 4 3 2 2 2 2 4" xfId="35109" xr:uid="{82DC9380-B486-4BA5-B21F-171BEE3DDCCE}"/>
    <cellStyle name="Currency 13 2 4 3 2 2 2 2 5" xfId="49988" xr:uid="{C5DC85B1-AE54-44B3-A18C-C702ECE42087}"/>
    <cellStyle name="Currency 13 2 4 3 2 2 2 3" xfId="24841" xr:uid="{50E0E15A-8FE9-44E1-87CA-744980E6C4AE}"/>
    <cellStyle name="Currency 13 2 4 3 2 2 2 3 2" xfId="38533" xr:uid="{E148A47B-96CE-409A-BDA9-240FE1D1FCB8}"/>
    <cellStyle name="Currency 13 2 4 3 2 2 2 3 3" xfId="53412" xr:uid="{E66D90AB-B6A7-48C9-B86F-F6D8FAA5B1D4}"/>
    <cellStyle name="Currency 13 2 4 3 2 2 2 4" xfId="17997" xr:uid="{4ECB6B8F-FB9A-434A-8F31-C54126C81A49}"/>
    <cellStyle name="Currency 13 2 4 3 2 2 2 5" xfId="31687" xr:uid="{BEE236CB-2252-487F-BE26-9C860C4AC9D8}"/>
    <cellStyle name="Currency 13 2 4 3 2 2 2 6" xfId="46566" xr:uid="{E4CCE1BE-657F-46B0-B67F-D743B714A4E1}"/>
    <cellStyle name="Currency 13 2 4 3 2 2 3" xfId="12861" xr:uid="{624C0CB0-2484-4688-A4AE-EF978F65320D}"/>
    <cellStyle name="Currency 13 2 4 3 2 2 3 2" xfId="26551" xr:uid="{C44389C1-79C0-48F6-BA88-3332B1249DB3}"/>
    <cellStyle name="Currency 13 2 4 3 2 2 3 2 2" xfId="40243" xr:uid="{4037717D-F0C5-4C39-8A5B-C3E208A34106}"/>
    <cellStyle name="Currency 13 2 4 3 2 2 3 2 3" xfId="55122" xr:uid="{F7D9D5C8-BF8D-47B0-99BD-8CAE18EF7941}"/>
    <cellStyle name="Currency 13 2 4 3 2 2 3 3" xfId="19707" xr:uid="{0641B2A6-D502-4187-B0AB-1ABD9F56D47F}"/>
    <cellStyle name="Currency 13 2 4 3 2 2 3 4" xfId="33397" xr:uid="{8ADF87AF-B105-49E4-8C84-E2DD7569C867}"/>
    <cellStyle name="Currency 13 2 4 3 2 2 3 5" xfId="48276" xr:uid="{8D5FB913-0FDC-4C16-A4E1-AEE0986DD3EC}"/>
    <cellStyle name="Currency 13 2 4 3 2 2 4" xfId="23129" xr:uid="{B4825407-EC3A-4726-81DF-C592944F550A}"/>
    <cellStyle name="Currency 13 2 4 3 2 2 4 2" xfId="36821" xr:uid="{3C758E1E-3664-47E3-9EAE-98E348120543}"/>
    <cellStyle name="Currency 13 2 4 3 2 2 4 3" xfId="51700" xr:uid="{25BA78A5-F74E-4AE5-A2D5-4B8393696369}"/>
    <cellStyle name="Currency 13 2 4 3 2 2 5" xfId="16285" xr:uid="{43C4AFF1-6FF5-463D-80C6-D0489B5C59DD}"/>
    <cellStyle name="Currency 13 2 4 3 2 2 6" xfId="29975" xr:uid="{71F482F0-F11B-4D87-86E4-9264B28ADC8D}"/>
    <cellStyle name="Currency 13 2 4 3 2 2 7" xfId="44854" xr:uid="{B5068337-B2D5-4AC0-A96F-274054F3F613}"/>
    <cellStyle name="Currency 13 2 4 3 2 3" xfId="11150" xr:uid="{1C60B457-8CFF-4E0F-86CC-610AD5174590}"/>
    <cellStyle name="Currency 13 2 4 3 2 3 2" xfId="14572" xr:uid="{F06CECD9-CFC2-4177-AF39-E0E7AE6DCE2C}"/>
    <cellStyle name="Currency 13 2 4 3 2 3 2 2" xfId="28262" xr:uid="{CA23073B-4F90-4713-9DFA-72CB787C86A2}"/>
    <cellStyle name="Currency 13 2 4 3 2 3 2 2 2" xfId="41954" xr:uid="{AF7ED453-F529-43E7-AD4C-21B5736B9989}"/>
    <cellStyle name="Currency 13 2 4 3 2 3 2 2 3" xfId="56833" xr:uid="{BA733DFB-5F53-4DE7-9824-BB04D090B3D7}"/>
    <cellStyle name="Currency 13 2 4 3 2 3 2 3" xfId="21418" xr:uid="{ECA05C46-6A63-4EE2-B227-59CBF58CDDA4}"/>
    <cellStyle name="Currency 13 2 4 3 2 3 2 4" xfId="35108" xr:uid="{78007711-80D0-4F9B-89EA-591F5AA896F0}"/>
    <cellStyle name="Currency 13 2 4 3 2 3 2 5" xfId="49987" xr:uid="{E6461C44-83B7-4D14-B1FD-E68F95E795D7}"/>
    <cellStyle name="Currency 13 2 4 3 2 3 3" xfId="24840" xr:uid="{B3B4F93B-E760-40C4-943C-54261BFCD6E9}"/>
    <cellStyle name="Currency 13 2 4 3 2 3 3 2" xfId="38532" xr:uid="{8267961B-3204-470C-AF23-B332A9D8882E}"/>
    <cellStyle name="Currency 13 2 4 3 2 3 3 3" xfId="53411" xr:uid="{82FD4EA9-C74C-49DD-9B2F-B894C7700E87}"/>
    <cellStyle name="Currency 13 2 4 3 2 3 4" xfId="17996" xr:uid="{BA96E44E-B29C-4A2C-B59C-7546B4C6E1B8}"/>
    <cellStyle name="Currency 13 2 4 3 2 3 5" xfId="31686" xr:uid="{07995E8E-E703-43F9-B2C6-BC5A0F44CA9C}"/>
    <cellStyle name="Currency 13 2 4 3 2 3 6" xfId="46565" xr:uid="{A56678F3-EC3C-4581-970C-97FBB0DFFCB8}"/>
    <cellStyle name="Currency 13 2 4 3 2 4" xfId="12860" xr:uid="{55D48020-A4E8-4AFA-9E10-DBBADB4E5FC0}"/>
    <cellStyle name="Currency 13 2 4 3 2 4 2" xfId="26550" xr:uid="{BF62BEFB-16F7-4E7E-B97F-3A4F7BF166D9}"/>
    <cellStyle name="Currency 13 2 4 3 2 4 2 2" xfId="40242" xr:uid="{E72E4147-BA3F-4DC4-81E0-A90A9E4756BB}"/>
    <cellStyle name="Currency 13 2 4 3 2 4 2 3" xfId="55121" xr:uid="{47CEB035-13E8-4F07-B119-08190A550F28}"/>
    <cellStyle name="Currency 13 2 4 3 2 4 3" xfId="19706" xr:uid="{762AE453-82A2-42A0-81D5-C1F566EC9C34}"/>
    <cellStyle name="Currency 13 2 4 3 2 4 4" xfId="33396" xr:uid="{A0DA6BA5-44D3-44D0-94D9-DE858288E0C8}"/>
    <cellStyle name="Currency 13 2 4 3 2 4 5" xfId="48275" xr:uid="{28925B55-CD92-4FF0-9332-791684B416C3}"/>
    <cellStyle name="Currency 13 2 4 3 2 5" xfId="23128" xr:uid="{467FE20F-0160-475F-9C46-EEF29F82BD71}"/>
    <cellStyle name="Currency 13 2 4 3 2 5 2" xfId="36820" xr:uid="{E57819E1-85D1-455B-8C6F-60BA858247BA}"/>
    <cellStyle name="Currency 13 2 4 3 2 5 3" xfId="51699" xr:uid="{9A37726E-497D-419E-98A9-1C5A973FB17E}"/>
    <cellStyle name="Currency 13 2 4 3 2 6" xfId="16284" xr:uid="{7570B6CF-C795-4D35-AE96-D54268BA4000}"/>
    <cellStyle name="Currency 13 2 4 3 2 7" xfId="29974" xr:uid="{AC2D0860-0798-4DCE-8A5C-65F08F31C9F8}"/>
    <cellStyle name="Currency 13 2 4 3 2 8" xfId="44853" xr:uid="{C453F6B8-A295-43A6-AD43-46A6E529A798}"/>
    <cellStyle name="Currency 13 2 4 3 3" xfId="9439" xr:uid="{55BE7DC8-7FC9-4671-A94B-9EEF30A23A9B}"/>
    <cellStyle name="Currency 13 2 4 3 3 2" xfId="11152" xr:uid="{CAD57428-21B0-4E6B-8548-A5C25C2393C6}"/>
    <cellStyle name="Currency 13 2 4 3 3 2 2" xfId="14574" xr:uid="{FDE457F7-05C3-4C5C-ABB3-8AFA147E18FE}"/>
    <cellStyle name="Currency 13 2 4 3 3 2 2 2" xfId="28264" xr:uid="{48291C32-2853-4FC2-8620-5192AD9B1CC0}"/>
    <cellStyle name="Currency 13 2 4 3 3 2 2 2 2" xfId="41956" xr:uid="{18812327-BC38-4926-86B7-BAFA6C08A075}"/>
    <cellStyle name="Currency 13 2 4 3 3 2 2 2 3" xfId="56835" xr:uid="{A8D50DE4-5C0A-4B21-9373-2CFD636D0605}"/>
    <cellStyle name="Currency 13 2 4 3 3 2 2 3" xfId="21420" xr:uid="{495266BA-09CC-49E9-A872-4530797523BB}"/>
    <cellStyle name="Currency 13 2 4 3 3 2 2 4" xfId="35110" xr:uid="{572C75F7-6860-4685-BDC1-B4440A83542A}"/>
    <cellStyle name="Currency 13 2 4 3 3 2 2 5" xfId="49989" xr:uid="{29267CAB-ECF8-4BC3-BB44-5B6A2F15A136}"/>
    <cellStyle name="Currency 13 2 4 3 3 2 3" xfId="24842" xr:uid="{B8B767EB-2036-4F1A-9291-DFBE5427604D}"/>
    <cellStyle name="Currency 13 2 4 3 3 2 3 2" xfId="38534" xr:uid="{02877F92-3A15-4097-AD01-CB0066D49E46}"/>
    <cellStyle name="Currency 13 2 4 3 3 2 3 3" xfId="53413" xr:uid="{D9DAF1AA-3B2C-4914-8700-20446034E40C}"/>
    <cellStyle name="Currency 13 2 4 3 3 2 4" xfId="17998" xr:uid="{033030E7-C2E8-4AD8-B2CC-E431DE0193D0}"/>
    <cellStyle name="Currency 13 2 4 3 3 2 5" xfId="31688" xr:uid="{03F4338A-1763-4329-8BF3-0C813A6750DB}"/>
    <cellStyle name="Currency 13 2 4 3 3 2 6" xfId="46567" xr:uid="{329C8CE7-E02D-4460-86DF-9035647E4118}"/>
    <cellStyle name="Currency 13 2 4 3 3 3" xfId="12862" xr:uid="{D995D22C-8FB5-4FE5-A304-EEDE9F3ECF23}"/>
    <cellStyle name="Currency 13 2 4 3 3 3 2" xfId="26552" xr:uid="{CF11C4E3-E785-4D37-9311-42F3F88D9FB4}"/>
    <cellStyle name="Currency 13 2 4 3 3 3 2 2" xfId="40244" xr:uid="{BA5A233C-68AF-4017-B085-F8F4CDCD4901}"/>
    <cellStyle name="Currency 13 2 4 3 3 3 2 3" xfId="55123" xr:uid="{5F288A6B-8083-4861-B916-3651FFB13E9A}"/>
    <cellStyle name="Currency 13 2 4 3 3 3 3" xfId="19708" xr:uid="{E3BADCB9-D4CD-4975-A5E1-EB3887E314AE}"/>
    <cellStyle name="Currency 13 2 4 3 3 3 4" xfId="33398" xr:uid="{37C291BA-1339-44F1-92EA-1B06298D963A}"/>
    <cellStyle name="Currency 13 2 4 3 3 3 5" xfId="48277" xr:uid="{BE08599C-D1F3-4934-AF7B-281AF99F5DD5}"/>
    <cellStyle name="Currency 13 2 4 3 3 4" xfId="23130" xr:uid="{EAA5F22D-772D-4DE0-81E7-59074CB65B6D}"/>
    <cellStyle name="Currency 13 2 4 3 3 4 2" xfId="36822" xr:uid="{A8B1AEBF-ADC8-4A14-85F7-2BA09EF96330}"/>
    <cellStyle name="Currency 13 2 4 3 3 4 3" xfId="51701" xr:uid="{E633BE0A-2DCC-4ADF-9E3B-3197EADE4C3C}"/>
    <cellStyle name="Currency 13 2 4 3 3 5" xfId="16286" xr:uid="{D75F835E-2A52-45B5-9F4B-CAEC1204590C}"/>
    <cellStyle name="Currency 13 2 4 3 3 6" xfId="29976" xr:uid="{DA0C98C8-6273-4593-94E7-511059C9A1F4}"/>
    <cellStyle name="Currency 13 2 4 3 3 7" xfId="44855" xr:uid="{7847EC54-E108-4484-9EA5-F4263FB9FE8D}"/>
    <cellStyle name="Currency 13 2 4 3 4" xfId="9440" xr:uid="{24714BF6-1798-4CFE-8732-6CBC60E4707F}"/>
    <cellStyle name="Currency 13 2 4 3 4 2" xfId="11153" xr:uid="{D73DD2A2-B8A6-41BD-B878-1E4B6D8DEACC}"/>
    <cellStyle name="Currency 13 2 4 3 4 2 2" xfId="14575" xr:uid="{F311ECAC-18EE-4FEF-BFDA-1A1544807D33}"/>
    <cellStyle name="Currency 13 2 4 3 4 2 2 2" xfId="28265" xr:uid="{7C0FC3FE-6362-4D23-AC57-59B16C05D627}"/>
    <cellStyle name="Currency 13 2 4 3 4 2 2 2 2" xfId="41957" xr:uid="{49A93BF7-41E9-47BF-9BBD-A2A299E4DD43}"/>
    <cellStyle name="Currency 13 2 4 3 4 2 2 2 3" xfId="56836" xr:uid="{CBAAC7F9-F091-461B-8B77-87989FE7BFA1}"/>
    <cellStyle name="Currency 13 2 4 3 4 2 2 3" xfId="21421" xr:uid="{568F5D78-A8AB-4BD3-966E-DD89A528E6ED}"/>
    <cellStyle name="Currency 13 2 4 3 4 2 2 4" xfId="35111" xr:uid="{FDCF1744-CE37-48A2-82A2-67618FB1728D}"/>
    <cellStyle name="Currency 13 2 4 3 4 2 2 5" xfId="49990" xr:uid="{E968DBF3-5E45-4AF3-BD74-CD8249D6BA1E}"/>
    <cellStyle name="Currency 13 2 4 3 4 2 3" xfId="24843" xr:uid="{51629B8E-2671-4654-9878-0C1EC6FEA9B6}"/>
    <cellStyle name="Currency 13 2 4 3 4 2 3 2" xfId="38535" xr:uid="{1F1DCA30-7FD1-402E-8EFF-F5143952AF1A}"/>
    <cellStyle name="Currency 13 2 4 3 4 2 3 3" xfId="53414" xr:uid="{09B16513-9FD1-43CD-9632-802D92052B14}"/>
    <cellStyle name="Currency 13 2 4 3 4 2 4" xfId="17999" xr:uid="{953D85A3-A1D1-4C43-BA5B-549AD135284D}"/>
    <cellStyle name="Currency 13 2 4 3 4 2 5" xfId="31689" xr:uid="{34D842FA-DC77-426D-9C76-37FA1B81C11C}"/>
    <cellStyle name="Currency 13 2 4 3 4 2 6" xfId="46568" xr:uid="{3C45C44C-2AD6-4B86-B939-D8A4EE734DB4}"/>
    <cellStyle name="Currency 13 2 4 3 4 3" xfId="12863" xr:uid="{B57F89AA-69F2-4AA8-8AA4-96D506503827}"/>
    <cellStyle name="Currency 13 2 4 3 4 3 2" xfId="26553" xr:uid="{97BAB1D0-9304-43C8-B880-2DB291F8D77D}"/>
    <cellStyle name="Currency 13 2 4 3 4 3 2 2" xfId="40245" xr:uid="{C2EB47CC-9D4D-4F44-ABDE-CE790621136C}"/>
    <cellStyle name="Currency 13 2 4 3 4 3 2 3" xfId="55124" xr:uid="{11019952-1F55-4017-B055-463EBA609A17}"/>
    <cellStyle name="Currency 13 2 4 3 4 3 3" xfId="19709" xr:uid="{A7D2EF01-D591-401A-B747-9E6C1F018BCB}"/>
    <cellStyle name="Currency 13 2 4 3 4 3 4" xfId="33399" xr:uid="{ACF92455-08EC-48BC-BA32-6B941642274B}"/>
    <cellStyle name="Currency 13 2 4 3 4 3 5" xfId="48278" xr:uid="{BC86F9FD-6AA5-4E98-BC07-6E956BBA2763}"/>
    <cellStyle name="Currency 13 2 4 3 4 4" xfId="23131" xr:uid="{37608D36-2AAB-4E9D-95B8-0503BC50DFFE}"/>
    <cellStyle name="Currency 13 2 4 3 4 4 2" xfId="36823" xr:uid="{5F723460-0889-4105-8514-8CCDF50A4025}"/>
    <cellStyle name="Currency 13 2 4 3 4 4 3" xfId="51702" xr:uid="{4756F46C-EC0C-458D-9A21-8321CE3572EB}"/>
    <cellStyle name="Currency 13 2 4 3 4 5" xfId="16287" xr:uid="{3CB03264-5263-4822-91DE-B53E4CCD9C51}"/>
    <cellStyle name="Currency 13 2 4 3 4 6" xfId="29977" xr:uid="{F5E74547-4B37-4A4F-836C-8BAC697536BD}"/>
    <cellStyle name="Currency 13 2 4 3 4 7" xfId="44856" xr:uid="{92CB8565-953B-4C1B-9FDF-D374E22ED041}"/>
    <cellStyle name="Currency 13 2 4 3 5" xfId="11149" xr:uid="{AF167E5F-F68B-4D5A-AA29-CCEAD4644701}"/>
    <cellStyle name="Currency 13 2 4 3 5 2" xfId="14571" xr:uid="{72B4B440-EEAA-4DB6-B016-8A611FB5DDA9}"/>
    <cellStyle name="Currency 13 2 4 3 5 2 2" xfId="28261" xr:uid="{90023002-EDB6-4089-AB63-EA142D7AF73B}"/>
    <cellStyle name="Currency 13 2 4 3 5 2 2 2" xfId="41953" xr:uid="{3A2320CB-70D3-4BC0-A176-2954C31EDBC2}"/>
    <cellStyle name="Currency 13 2 4 3 5 2 2 3" xfId="56832" xr:uid="{9F69E001-0E5B-4060-A66E-59DFEE92701B}"/>
    <cellStyle name="Currency 13 2 4 3 5 2 3" xfId="21417" xr:uid="{9CED7044-1F5E-4F19-B8DE-4CC3D19089B9}"/>
    <cellStyle name="Currency 13 2 4 3 5 2 4" xfId="35107" xr:uid="{D516EA2A-2217-44A1-B4CE-910511638B1A}"/>
    <cellStyle name="Currency 13 2 4 3 5 2 5" xfId="49986" xr:uid="{24C139D1-D6E2-4417-A5B1-3B1FB43641B4}"/>
    <cellStyle name="Currency 13 2 4 3 5 3" xfId="24839" xr:uid="{8DF803BF-5DD1-4913-B0D9-0FB0E09191B8}"/>
    <cellStyle name="Currency 13 2 4 3 5 3 2" xfId="38531" xr:uid="{D9A7A75B-75A9-460B-9876-1385E97AFE51}"/>
    <cellStyle name="Currency 13 2 4 3 5 3 3" xfId="53410" xr:uid="{B860DB79-1B2B-49CE-B982-D75203E5B138}"/>
    <cellStyle name="Currency 13 2 4 3 5 4" xfId="17995" xr:uid="{F31C5F5F-EBC4-4F85-8C99-1CC0AA552699}"/>
    <cellStyle name="Currency 13 2 4 3 5 5" xfId="31685" xr:uid="{0127C7CC-A96A-4016-A5F6-43B21EE3588F}"/>
    <cellStyle name="Currency 13 2 4 3 5 6" xfId="46564" xr:uid="{F14874A3-0F69-4C07-8A99-23715C32C61C}"/>
    <cellStyle name="Currency 13 2 4 3 6" xfId="12859" xr:uid="{CEFCFF66-6D8D-4C84-B4C5-F1BB0B115E46}"/>
    <cellStyle name="Currency 13 2 4 3 6 2" xfId="26549" xr:uid="{8B0FC1F8-8DAA-41DA-971E-B22E14F9C93E}"/>
    <cellStyle name="Currency 13 2 4 3 6 2 2" xfId="40241" xr:uid="{70C67D10-FFD1-44A8-B038-00296CE13496}"/>
    <cellStyle name="Currency 13 2 4 3 6 2 3" xfId="55120" xr:uid="{FE93F295-585C-4E32-97AA-5DCFDD23CC22}"/>
    <cellStyle name="Currency 13 2 4 3 6 3" xfId="19705" xr:uid="{4E7E9153-06B7-46E0-87A0-3228EA75A520}"/>
    <cellStyle name="Currency 13 2 4 3 6 4" xfId="33395" xr:uid="{E95E170F-C80C-4155-AFD1-95EBC4E76C4B}"/>
    <cellStyle name="Currency 13 2 4 3 6 5" xfId="48274" xr:uid="{FCBB4A13-212E-4831-BED9-FCEFC075739E}"/>
    <cellStyle name="Currency 13 2 4 3 7" xfId="23127" xr:uid="{96FDF89C-B0C7-49A8-909A-42FDF62F5C2D}"/>
    <cellStyle name="Currency 13 2 4 3 7 2" xfId="36819" xr:uid="{C30E99B3-BACE-45D5-84AE-F7ED6886B6E7}"/>
    <cellStyle name="Currency 13 2 4 3 7 3" xfId="51698" xr:uid="{2531F881-4456-427D-B87C-851C6E5B6146}"/>
    <cellStyle name="Currency 13 2 4 3 8" xfId="16283" xr:uid="{676BBBAB-B566-4E20-8EDF-299F93A705DA}"/>
    <cellStyle name="Currency 13 2 4 3 9" xfId="29973" xr:uid="{30E8AFCC-DDB5-4BF5-ABCD-14CE6F3B93EF}"/>
    <cellStyle name="Currency 13 2 4 4" xfId="7223" xr:uid="{11377537-5B66-4E9C-A082-F5CDFA772998}"/>
    <cellStyle name="Currency 13 2 4 4 2" xfId="9442" xr:uid="{14A41538-37A6-404E-AB0D-C6C141E84BC7}"/>
    <cellStyle name="Currency 13 2 4 4 2 2" xfId="11155" xr:uid="{3603F806-D03C-4423-B3FD-779D9F1DC836}"/>
    <cellStyle name="Currency 13 2 4 4 2 2 2" xfId="14577" xr:uid="{C8B9D70F-920F-4DC3-BD43-A96EA050CF32}"/>
    <cellStyle name="Currency 13 2 4 4 2 2 2 2" xfId="28267" xr:uid="{AD23D858-1888-4736-B902-4F272119CD5F}"/>
    <cellStyle name="Currency 13 2 4 4 2 2 2 2 2" xfId="41959" xr:uid="{5323E9A1-2446-4C9B-A237-D99B173562E3}"/>
    <cellStyle name="Currency 13 2 4 4 2 2 2 2 3" xfId="56838" xr:uid="{734AFD82-E780-4DFF-B2AF-0F13756EE798}"/>
    <cellStyle name="Currency 13 2 4 4 2 2 2 3" xfId="21423" xr:uid="{46968D4F-1232-4AEB-9BA6-3FC9861D5A26}"/>
    <cellStyle name="Currency 13 2 4 4 2 2 2 4" xfId="35113" xr:uid="{60F36185-B67C-4DD3-AB22-A8B90B64D5C1}"/>
    <cellStyle name="Currency 13 2 4 4 2 2 2 5" xfId="49992" xr:uid="{7514FAF9-BE2E-475C-951D-A8D655016009}"/>
    <cellStyle name="Currency 13 2 4 4 2 2 3" xfId="24845" xr:uid="{DF7F9FDE-5820-47FE-9975-D6AED74B8E19}"/>
    <cellStyle name="Currency 13 2 4 4 2 2 3 2" xfId="38537" xr:uid="{167F2930-64DE-46F0-B6BD-685735E18BA8}"/>
    <cellStyle name="Currency 13 2 4 4 2 2 3 3" xfId="53416" xr:uid="{3FC9F159-C557-40CE-9992-F2389F6D85A6}"/>
    <cellStyle name="Currency 13 2 4 4 2 2 4" xfId="18001" xr:uid="{8BC2A40A-D80C-40F4-87B5-63180873FC20}"/>
    <cellStyle name="Currency 13 2 4 4 2 2 5" xfId="31691" xr:uid="{FD1E3758-41EE-47AE-8824-5176198E119F}"/>
    <cellStyle name="Currency 13 2 4 4 2 2 6" xfId="46570" xr:uid="{01515171-CE9C-4504-A6F2-E042F06647E3}"/>
    <cellStyle name="Currency 13 2 4 4 2 3" xfId="12865" xr:uid="{28B03B43-262E-479E-AA09-A51815BB95E8}"/>
    <cellStyle name="Currency 13 2 4 4 2 3 2" xfId="26555" xr:uid="{39E9AA07-5B07-4455-93FA-0238984CD0F9}"/>
    <cellStyle name="Currency 13 2 4 4 2 3 2 2" xfId="40247" xr:uid="{13C883E0-1075-4959-89E5-E86C65A02D74}"/>
    <cellStyle name="Currency 13 2 4 4 2 3 2 3" xfId="55126" xr:uid="{EAD025AE-136D-4F2E-8580-A3AADA6EC343}"/>
    <cellStyle name="Currency 13 2 4 4 2 3 3" xfId="19711" xr:uid="{9FBE5ED3-C3F5-45BA-9029-751E8B3F785D}"/>
    <cellStyle name="Currency 13 2 4 4 2 3 4" xfId="33401" xr:uid="{8F784113-852A-4893-BEDF-8FE4D9370118}"/>
    <cellStyle name="Currency 13 2 4 4 2 3 5" xfId="48280" xr:uid="{CDE62901-2F61-4CBA-AA04-1CA07533F5A0}"/>
    <cellStyle name="Currency 13 2 4 4 2 4" xfId="23133" xr:uid="{74B466BF-009A-4995-A115-858698D2CD08}"/>
    <cellStyle name="Currency 13 2 4 4 2 4 2" xfId="36825" xr:uid="{085515E6-348B-439A-9E20-E76584E9CF3E}"/>
    <cellStyle name="Currency 13 2 4 4 2 4 3" xfId="51704" xr:uid="{80A913D6-4A12-477D-A505-94789F88A3F8}"/>
    <cellStyle name="Currency 13 2 4 4 2 5" xfId="16289" xr:uid="{BFC698FD-CF85-45CB-9181-81CAE7AF3CAE}"/>
    <cellStyle name="Currency 13 2 4 4 2 6" xfId="29979" xr:uid="{E2D2834D-18AA-4CD0-B1DF-0CEDFD32F42E}"/>
    <cellStyle name="Currency 13 2 4 4 2 7" xfId="44858" xr:uid="{EFC2D546-160E-4919-A524-4341BAE1EDBB}"/>
    <cellStyle name="Currency 13 2 4 4 3" xfId="11154" xr:uid="{701D21BF-A39B-41C5-B43D-95BB8CBCB353}"/>
    <cellStyle name="Currency 13 2 4 4 3 2" xfId="14576" xr:uid="{1BBFDFE4-5186-4507-9F37-F07CE5A46BCE}"/>
    <cellStyle name="Currency 13 2 4 4 3 2 2" xfId="28266" xr:uid="{5C48A705-D186-4A53-AC63-C84CEF47CB71}"/>
    <cellStyle name="Currency 13 2 4 4 3 2 2 2" xfId="41958" xr:uid="{C47BD4E1-1958-4268-B4D0-D448A12A5476}"/>
    <cellStyle name="Currency 13 2 4 4 3 2 2 3" xfId="56837" xr:uid="{1231A075-1147-4BF3-848D-3640D6F73202}"/>
    <cellStyle name="Currency 13 2 4 4 3 2 3" xfId="21422" xr:uid="{F03BDD1E-5B46-48C1-A9C5-1AA6E1CAB3F9}"/>
    <cellStyle name="Currency 13 2 4 4 3 2 4" xfId="35112" xr:uid="{D0306452-4075-4232-84E1-508B203D523A}"/>
    <cellStyle name="Currency 13 2 4 4 3 2 5" xfId="49991" xr:uid="{9B329923-C477-491A-977D-8B0193A175EA}"/>
    <cellStyle name="Currency 13 2 4 4 3 3" xfId="24844" xr:uid="{16269068-1C44-44F6-A4BC-7C27D41AD48D}"/>
    <cellStyle name="Currency 13 2 4 4 3 3 2" xfId="38536" xr:uid="{3BA863E8-83E3-4797-BE53-0D5EA25CE03C}"/>
    <cellStyle name="Currency 13 2 4 4 3 3 3" xfId="53415" xr:uid="{51C6D345-F477-4280-90CA-22EC4C792233}"/>
    <cellStyle name="Currency 13 2 4 4 3 4" xfId="18000" xr:uid="{2AF67BEE-1CEB-4549-95C2-7AEFABB9A7FB}"/>
    <cellStyle name="Currency 13 2 4 4 3 5" xfId="31690" xr:uid="{468DF181-D5F8-4375-9EC2-1C2F966873C4}"/>
    <cellStyle name="Currency 13 2 4 4 3 6" xfId="46569" xr:uid="{3DDEC6EE-6649-4B8F-9FD1-DBBDE0DF5756}"/>
    <cellStyle name="Currency 13 2 4 4 4" xfId="12864" xr:uid="{607274CA-F589-4CF2-B712-1B2213FEE0BB}"/>
    <cellStyle name="Currency 13 2 4 4 4 2" xfId="26554" xr:uid="{534C2E02-5C34-46ED-A3C8-B24776F9E7AC}"/>
    <cellStyle name="Currency 13 2 4 4 4 2 2" xfId="40246" xr:uid="{C3B343E2-C952-4CA7-9D9F-92C76FB77A76}"/>
    <cellStyle name="Currency 13 2 4 4 4 2 3" xfId="55125" xr:uid="{354FD4DF-274C-4849-8C61-BB1EBF3CC059}"/>
    <cellStyle name="Currency 13 2 4 4 4 3" xfId="19710" xr:uid="{BBCFBCA8-6E9E-45EB-9D80-6EA705F24EE0}"/>
    <cellStyle name="Currency 13 2 4 4 4 4" xfId="33400" xr:uid="{5A433F38-5970-4A00-9AA9-FB303EDA538C}"/>
    <cellStyle name="Currency 13 2 4 4 4 5" xfId="48279" xr:uid="{9929B0AA-0DD7-49C0-948C-15869E969485}"/>
    <cellStyle name="Currency 13 2 4 4 5" xfId="23132" xr:uid="{549D18E9-E261-48A6-9677-88007402B559}"/>
    <cellStyle name="Currency 13 2 4 4 5 2" xfId="36824" xr:uid="{BEE28A68-C497-47AC-B5BD-C55DCFDE3B8E}"/>
    <cellStyle name="Currency 13 2 4 4 5 3" xfId="51703" xr:uid="{C177DA3E-F1BB-4FBB-985D-72CED4D5C4A1}"/>
    <cellStyle name="Currency 13 2 4 4 6" xfId="16288" xr:uid="{B1714BCD-5125-475B-9CE6-8DC31900799C}"/>
    <cellStyle name="Currency 13 2 4 4 7" xfId="29978" xr:uid="{F40FB18A-CABD-467E-8F56-AB5FB2BA6834}"/>
    <cellStyle name="Currency 13 2 4 4 8" xfId="44857" xr:uid="{29E099C1-C68F-44FB-8D5A-D815071C4B91}"/>
    <cellStyle name="Currency 13 2 4 4 9" xfId="9441" xr:uid="{B9BD3216-B766-4A9E-8820-02E363E4A68C}"/>
    <cellStyle name="Currency 13 2 4 5" xfId="9443" xr:uid="{41ADAF94-F530-4B2D-8993-34B43E3CD54C}"/>
    <cellStyle name="Currency 13 2 4 5 2" xfId="11156" xr:uid="{C269A41A-25DD-4503-9CAB-E6441BBFBCFE}"/>
    <cellStyle name="Currency 13 2 4 5 2 2" xfId="14578" xr:uid="{7DD49020-BC6C-48E7-B817-78E0BCDC654A}"/>
    <cellStyle name="Currency 13 2 4 5 2 2 2" xfId="28268" xr:uid="{24AFE883-82C1-4B04-8094-763797B51671}"/>
    <cellStyle name="Currency 13 2 4 5 2 2 2 2" xfId="41960" xr:uid="{61AB44A3-F5F4-4D88-8C21-123D09C177B1}"/>
    <cellStyle name="Currency 13 2 4 5 2 2 2 3" xfId="56839" xr:uid="{EFD3CC41-F0C9-4410-9575-F8568D0AED1A}"/>
    <cellStyle name="Currency 13 2 4 5 2 2 3" xfId="21424" xr:uid="{B155DA0E-9D5F-4A6A-8274-3AC6B1E7ACDF}"/>
    <cellStyle name="Currency 13 2 4 5 2 2 4" xfId="35114" xr:uid="{5AA95872-CF9E-4387-A465-302A1E113A71}"/>
    <cellStyle name="Currency 13 2 4 5 2 2 5" xfId="49993" xr:uid="{5ADD49F2-A6BF-4906-A940-C8754398C8CE}"/>
    <cellStyle name="Currency 13 2 4 5 2 3" xfId="24846" xr:uid="{88900DD7-D547-428F-AC02-7E9223BF8709}"/>
    <cellStyle name="Currency 13 2 4 5 2 3 2" xfId="38538" xr:uid="{008A6E1C-69C3-4BB2-85A3-4C7E0D748CC6}"/>
    <cellStyle name="Currency 13 2 4 5 2 3 3" xfId="53417" xr:uid="{FA0E0D1D-2242-4D39-A377-67F93BBCB5AB}"/>
    <cellStyle name="Currency 13 2 4 5 2 4" xfId="18002" xr:uid="{5CD46D1A-A5A2-48DD-BE38-90B3592479F3}"/>
    <cellStyle name="Currency 13 2 4 5 2 5" xfId="31692" xr:uid="{6495C59A-7351-401E-A4FD-E835B86873E5}"/>
    <cellStyle name="Currency 13 2 4 5 2 6" xfId="46571" xr:uid="{0AE31630-546D-4947-9435-C10B17CE8AC4}"/>
    <cellStyle name="Currency 13 2 4 5 3" xfId="12866" xr:uid="{9D033A00-63D7-430F-9893-DC5CE3C3B275}"/>
    <cellStyle name="Currency 13 2 4 5 3 2" xfId="26556" xr:uid="{7ED9AEE7-FD7C-4F06-851E-FBE7837A89C0}"/>
    <cellStyle name="Currency 13 2 4 5 3 2 2" xfId="40248" xr:uid="{65077609-ADF4-4AF9-916B-E4588D4D5322}"/>
    <cellStyle name="Currency 13 2 4 5 3 2 3" xfId="55127" xr:uid="{EE24E9FB-DCFA-4385-8A1D-3FFE25A55DE0}"/>
    <cellStyle name="Currency 13 2 4 5 3 3" xfId="19712" xr:uid="{450C265C-8446-41B3-8F14-E2E3FBC032A7}"/>
    <cellStyle name="Currency 13 2 4 5 3 4" xfId="33402" xr:uid="{61E34F5E-F1DB-4C33-9745-3C9F3A03F3DA}"/>
    <cellStyle name="Currency 13 2 4 5 3 5" xfId="48281" xr:uid="{458D86CB-CE86-4F08-9991-50F1C15841EB}"/>
    <cellStyle name="Currency 13 2 4 5 4" xfId="23134" xr:uid="{01C1C4DB-4B2E-43C5-ADA8-75C8F15C325F}"/>
    <cellStyle name="Currency 13 2 4 5 4 2" xfId="36826" xr:uid="{CE430C85-F02F-4BA3-9FD0-00A27AD6BED7}"/>
    <cellStyle name="Currency 13 2 4 5 4 3" xfId="51705" xr:uid="{6B492569-A8CE-4C56-A1F7-FF0F151B07BE}"/>
    <cellStyle name="Currency 13 2 4 5 5" xfId="16290" xr:uid="{EF96C7FD-D44A-4396-9B3A-0095F59A9BD2}"/>
    <cellStyle name="Currency 13 2 4 5 6" xfId="29980" xr:uid="{8F65B8E4-BA86-4D40-9BE6-C99C960EEA6A}"/>
    <cellStyle name="Currency 13 2 4 5 7" xfId="44859" xr:uid="{0B457A76-A443-45A0-945F-BAEA26401E12}"/>
    <cellStyle name="Currency 13 2 4 6" xfId="9444" xr:uid="{61A4C04D-C8B5-4CCB-86A1-EB6EC0910E25}"/>
    <cellStyle name="Currency 13 2 4 6 2" xfId="11157" xr:uid="{A2B7917E-AD4E-42AC-A059-5326F83D6E8F}"/>
    <cellStyle name="Currency 13 2 4 6 2 2" xfId="14579" xr:uid="{4908BB5D-4F0C-495E-A04E-6E39D2BF79C6}"/>
    <cellStyle name="Currency 13 2 4 6 2 2 2" xfId="28269" xr:uid="{741130B8-8CCB-47CD-8809-7524719E763A}"/>
    <cellStyle name="Currency 13 2 4 6 2 2 2 2" xfId="41961" xr:uid="{DD8EDCFE-9B27-45F3-BC09-F88E6FC8963A}"/>
    <cellStyle name="Currency 13 2 4 6 2 2 2 3" xfId="56840" xr:uid="{95000AEA-A9CA-46B8-B471-A6C9EE872C15}"/>
    <cellStyle name="Currency 13 2 4 6 2 2 3" xfId="21425" xr:uid="{C9E41BD7-9D4E-47F9-9E11-6A2E5BF05975}"/>
    <cellStyle name="Currency 13 2 4 6 2 2 4" xfId="35115" xr:uid="{1576CD6E-BA07-43F8-A792-FB8333233627}"/>
    <cellStyle name="Currency 13 2 4 6 2 2 5" xfId="49994" xr:uid="{D7CF9C2F-D513-4481-8852-6974190B7816}"/>
    <cellStyle name="Currency 13 2 4 6 2 3" xfId="24847" xr:uid="{0D748886-98A5-44AA-B5D6-E05F8CD9F2D9}"/>
    <cellStyle name="Currency 13 2 4 6 2 3 2" xfId="38539" xr:uid="{358A0EA4-D146-48BE-BE59-2831AF19194F}"/>
    <cellStyle name="Currency 13 2 4 6 2 3 3" xfId="53418" xr:uid="{4AB39AB3-4C90-4B61-B926-B42469DCCD2D}"/>
    <cellStyle name="Currency 13 2 4 6 2 4" xfId="18003" xr:uid="{7D19229A-C851-447B-A8E9-A4102F8F5167}"/>
    <cellStyle name="Currency 13 2 4 6 2 5" xfId="31693" xr:uid="{605DB0D6-728A-482A-B175-A10FBC09BE6F}"/>
    <cellStyle name="Currency 13 2 4 6 2 6" xfId="46572" xr:uid="{862E1856-B8E8-4621-9530-5F3CF7BD7837}"/>
    <cellStyle name="Currency 13 2 4 6 3" xfId="12867" xr:uid="{C8083EFE-D62E-44C4-8309-1F01E8027536}"/>
    <cellStyle name="Currency 13 2 4 6 3 2" xfId="26557" xr:uid="{F69DBEE8-E62F-4680-874F-9EAA1E3A5E4C}"/>
    <cellStyle name="Currency 13 2 4 6 3 2 2" xfId="40249" xr:uid="{A32E07B0-862D-40C0-99A3-BB9482462284}"/>
    <cellStyle name="Currency 13 2 4 6 3 2 3" xfId="55128" xr:uid="{B7F339A4-76C7-45B2-9DE3-4A98AB812562}"/>
    <cellStyle name="Currency 13 2 4 6 3 3" xfId="19713" xr:uid="{B3A89206-190D-415B-B5BC-7A9E3F227854}"/>
    <cellStyle name="Currency 13 2 4 6 3 4" xfId="33403" xr:uid="{93BD9B31-0C4A-45FE-9740-387366050DCC}"/>
    <cellStyle name="Currency 13 2 4 6 3 5" xfId="48282" xr:uid="{D2A4A1F2-2EE1-431A-B377-75779D81C3B5}"/>
    <cellStyle name="Currency 13 2 4 6 4" xfId="23135" xr:uid="{559E6120-1FA9-47D7-9901-EFDD8AC94456}"/>
    <cellStyle name="Currency 13 2 4 6 4 2" xfId="36827" xr:uid="{AB81D7DB-3C4A-4598-9FD3-824B7F821922}"/>
    <cellStyle name="Currency 13 2 4 6 4 3" xfId="51706" xr:uid="{DC6B7485-0D76-47E0-A586-691BD2EC8BD3}"/>
    <cellStyle name="Currency 13 2 4 6 5" xfId="16291" xr:uid="{FE52046D-79FC-43A1-990D-5B6EFB040ED5}"/>
    <cellStyle name="Currency 13 2 4 6 6" xfId="29981" xr:uid="{B598D278-FD8D-44FE-89E4-2BE32007F5D8}"/>
    <cellStyle name="Currency 13 2 4 6 7" xfId="44860" xr:uid="{C95F10F8-5AEA-440D-881C-49A2AE8CB8B8}"/>
    <cellStyle name="Currency 13 2 4 7" xfId="11143" xr:uid="{5C424BA8-45C2-48FF-B1CF-16E0CC43B07D}"/>
    <cellStyle name="Currency 13 2 4 7 2" xfId="14565" xr:uid="{6CEF885D-18BD-4F70-A3D9-97725E669A67}"/>
    <cellStyle name="Currency 13 2 4 7 2 2" xfId="28255" xr:uid="{8759D94B-583A-4168-86C7-EE2147543CC1}"/>
    <cellStyle name="Currency 13 2 4 7 2 2 2" xfId="41947" xr:uid="{1C53F1DC-DF74-40A6-8873-A30409C3FF15}"/>
    <cellStyle name="Currency 13 2 4 7 2 2 3" xfId="56826" xr:uid="{ACCDBF59-48A3-471B-BBB1-53EBD9B88FD7}"/>
    <cellStyle name="Currency 13 2 4 7 2 3" xfId="21411" xr:uid="{E839F1D9-F610-4F3E-90BB-8D826544FDA0}"/>
    <cellStyle name="Currency 13 2 4 7 2 4" xfId="35101" xr:uid="{6B604EA8-9005-47DA-8A05-9F21F4D54821}"/>
    <cellStyle name="Currency 13 2 4 7 2 5" xfId="49980" xr:uid="{1B7C1A6A-6DFC-4DB4-9E48-56F320E47434}"/>
    <cellStyle name="Currency 13 2 4 7 3" xfId="24833" xr:uid="{C5BF8778-A535-4134-8948-1A7CE0F8746D}"/>
    <cellStyle name="Currency 13 2 4 7 3 2" xfId="38525" xr:uid="{98C2FCD0-A5CB-4D52-9239-5CE5E0BC5929}"/>
    <cellStyle name="Currency 13 2 4 7 3 3" xfId="53404" xr:uid="{087B55DC-2BB4-4A3D-8DE9-09DECF931CCE}"/>
    <cellStyle name="Currency 13 2 4 7 4" xfId="17989" xr:uid="{7FFF7DFA-3304-4476-A5BA-DD0CF8CEA741}"/>
    <cellStyle name="Currency 13 2 4 7 5" xfId="31679" xr:uid="{1703E54C-92F1-4CE7-A084-A1B89A8E72F2}"/>
    <cellStyle name="Currency 13 2 4 7 6" xfId="46558" xr:uid="{84AD3626-3200-40CD-8B6C-07BB7A486DAB}"/>
    <cellStyle name="Currency 13 2 4 8" xfId="12853" xr:uid="{6758D38D-8691-43EA-BBBB-8F0320EF7590}"/>
    <cellStyle name="Currency 13 2 4 8 2" xfId="26543" xr:uid="{C3C1C3BC-75FC-4274-85D6-EBB4998E7A9F}"/>
    <cellStyle name="Currency 13 2 4 8 2 2" xfId="40235" xr:uid="{84D4F16C-BF50-4788-812A-E92939E006AB}"/>
    <cellStyle name="Currency 13 2 4 8 2 3" xfId="55114" xr:uid="{5D33F072-BFE8-451C-A6A9-4E2FDE7B1C85}"/>
    <cellStyle name="Currency 13 2 4 8 3" xfId="19699" xr:uid="{76F00F54-AEA8-46EA-84C5-215383F7B4AF}"/>
    <cellStyle name="Currency 13 2 4 8 4" xfId="33389" xr:uid="{F63784C8-6ED2-4DBA-B7EE-43EF325BED13}"/>
    <cellStyle name="Currency 13 2 4 8 5" xfId="48268" xr:uid="{8BAB1628-EB2F-4505-8038-D06B093FC02B}"/>
    <cellStyle name="Currency 13 2 4 9" xfId="23121" xr:uid="{7AC6435A-CACE-4A21-A2EE-F21E2EEA8BBA}"/>
    <cellStyle name="Currency 13 2 4 9 2" xfId="36813" xr:uid="{2E248344-F7CD-407E-A0CB-D0C87BDE4DDC}"/>
    <cellStyle name="Currency 13 2 4 9 3" xfId="51692" xr:uid="{CC48A846-C692-4079-806F-225DD34027A3}"/>
    <cellStyle name="Currency 13 2 5" xfId="6314" xr:uid="{63F0B920-E41B-4218-9AC1-210DD59C517B}"/>
    <cellStyle name="Currency 13 2 5 10" xfId="44861" xr:uid="{05C1C553-3435-450C-BA47-07A8B0376FDA}"/>
    <cellStyle name="Currency 13 2 5 11" xfId="9445" xr:uid="{EC41C06B-D745-4DB1-81F8-54177D919D45}"/>
    <cellStyle name="Currency 13 2 5 2" xfId="7131" xr:uid="{346D4E80-8482-4F96-A04F-BD3E0674CAE2}"/>
    <cellStyle name="Currency 13 2 5 2 2" xfId="9447" xr:uid="{C9022B4A-D6D4-4C05-A837-D0A3A680CD42}"/>
    <cellStyle name="Currency 13 2 5 2 2 2" xfId="11160" xr:uid="{E0D149DF-5D05-44A3-B598-2DEA8A91C40E}"/>
    <cellStyle name="Currency 13 2 5 2 2 2 2" xfId="14582" xr:uid="{FEE93522-F18F-42E6-A36B-ADD4D5DBCA38}"/>
    <cellStyle name="Currency 13 2 5 2 2 2 2 2" xfId="28272" xr:uid="{59D52852-003A-4B00-BE3C-825AB11F9414}"/>
    <cellStyle name="Currency 13 2 5 2 2 2 2 2 2" xfId="41964" xr:uid="{B1DF6026-56DB-4FB1-B92E-8F9650E6E2E7}"/>
    <cellStyle name="Currency 13 2 5 2 2 2 2 2 3" xfId="56843" xr:uid="{A2F9354C-F31D-4DFB-B3DC-55936DC1E7E0}"/>
    <cellStyle name="Currency 13 2 5 2 2 2 2 3" xfId="21428" xr:uid="{1B4EB703-2F52-4A96-8276-FFC1A376A46A}"/>
    <cellStyle name="Currency 13 2 5 2 2 2 2 4" xfId="35118" xr:uid="{F4CC9FE3-D5E5-4466-8C53-4A7AB1304A9F}"/>
    <cellStyle name="Currency 13 2 5 2 2 2 2 5" xfId="49997" xr:uid="{995676EB-1264-4420-84DA-C4A181953B0F}"/>
    <cellStyle name="Currency 13 2 5 2 2 2 3" xfId="24850" xr:uid="{9E487C79-0A4E-4071-9887-0FD1459E9DFD}"/>
    <cellStyle name="Currency 13 2 5 2 2 2 3 2" xfId="38542" xr:uid="{DBF3CCE7-009C-48FD-9759-63FFE9E3E3BE}"/>
    <cellStyle name="Currency 13 2 5 2 2 2 3 3" xfId="53421" xr:uid="{59044223-44EA-4093-A022-9B5AF718B92A}"/>
    <cellStyle name="Currency 13 2 5 2 2 2 4" xfId="18006" xr:uid="{D3D8B543-D94D-4A0F-8B7B-EAAB75A555A1}"/>
    <cellStyle name="Currency 13 2 5 2 2 2 5" xfId="31696" xr:uid="{7A003CAB-9F71-4AF5-9C24-AEE42EDE3B2D}"/>
    <cellStyle name="Currency 13 2 5 2 2 2 6" xfId="46575" xr:uid="{9A525673-2838-4C3A-914F-C573341800D4}"/>
    <cellStyle name="Currency 13 2 5 2 2 3" xfId="12870" xr:uid="{5AF76E9A-EA96-4788-A868-3BDE9C147C28}"/>
    <cellStyle name="Currency 13 2 5 2 2 3 2" xfId="26560" xr:uid="{5FF48DF7-8311-4767-8600-D39BAB6237A2}"/>
    <cellStyle name="Currency 13 2 5 2 2 3 2 2" xfId="40252" xr:uid="{ACB9647A-8B25-4A55-874C-09A9D935437C}"/>
    <cellStyle name="Currency 13 2 5 2 2 3 2 3" xfId="55131" xr:uid="{1F834D79-443D-4EE8-A1E2-F56479EEA4F8}"/>
    <cellStyle name="Currency 13 2 5 2 2 3 3" xfId="19716" xr:uid="{1A3DFC9D-1C42-4745-B5B3-97F670C142F8}"/>
    <cellStyle name="Currency 13 2 5 2 2 3 4" xfId="33406" xr:uid="{A39144BF-C46C-4EB5-96D6-355A1B229098}"/>
    <cellStyle name="Currency 13 2 5 2 2 3 5" xfId="48285" xr:uid="{B5AC8CDB-692B-41F7-9575-3041A5FCDCDC}"/>
    <cellStyle name="Currency 13 2 5 2 2 4" xfId="23138" xr:uid="{932F3A65-4D07-4D33-82B9-2CC4A69449A0}"/>
    <cellStyle name="Currency 13 2 5 2 2 4 2" xfId="36830" xr:uid="{B7B28C27-6F23-4D45-B489-790ACA6957F1}"/>
    <cellStyle name="Currency 13 2 5 2 2 4 3" xfId="51709" xr:uid="{7B5A79E5-0C08-44CF-B90E-B329E946CD41}"/>
    <cellStyle name="Currency 13 2 5 2 2 5" xfId="16294" xr:uid="{EF232EC5-80B4-4AD5-BB23-6AB87492A288}"/>
    <cellStyle name="Currency 13 2 5 2 2 6" xfId="29984" xr:uid="{DE01A5DB-CB71-430E-AE38-147893B58887}"/>
    <cellStyle name="Currency 13 2 5 2 2 7" xfId="44863" xr:uid="{5B22216E-175C-4289-BC7B-39D63A1DED82}"/>
    <cellStyle name="Currency 13 2 5 2 3" xfId="11159" xr:uid="{3553F9F9-392A-4552-A24E-D58129DCEF68}"/>
    <cellStyle name="Currency 13 2 5 2 3 2" xfId="14581" xr:uid="{2F910585-44A5-455B-B708-D69133D25084}"/>
    <cellStyle name="Currency 13 2 5 2 3 2 2" xfId="28271" xr:uid="{214EEB84-EAC7-4953-B6E2-149DB3DBA212}"/>
    <cellStyle name="Currency 13 2 5 2 3 2 2 2" xfId="41963" xr:uid="{E5ED944D-6E70-448A-B23A-97A8356435FE}"/>
    <cellStyle name="Currency 13 2 5 2 3 2 2 3" xfId="56842" xr:uid="{E42BD67E-8AED-4396-9DCF-3190C0154F1C}"/>
    <cellStyle name="Currency 13 2 5 2 3 2 3" xfId="21427" xr:uid="{AF0EB247-0160-4EAA-A685-249515F3190D}"/>
    <cellStyle name="Currency 13 2 5 2 3 2 4" xfId="35117" xr:uid="{CBF01B62-13E8-4AD4-9ABF-4D6F84C396A8}"/>
    <cellStyle name="Currency 13 2 5 2 3 2 5" xfId="49996" xr:uid="{4D6F6DD6-5489-47EC-A914-B7503A797D43}"/>
    <cellStyle name="Currency 13 2 5 2 3 3" xfId="24849" xr:uid="{DB457B4E-2AEF-43D0-AAF8-03C339E1C36E}"/>
    <cellStyle name="Currency 13 2 5 2 3 3 2" xfId="38541" xr:uid="{6CCD73FB-8EF5-4031-878E-C4D627010206}"/>
    <cellStyle name="Currency 13 2 5 2 3 3 3" xfId="53420" xr:uid="{1987B98D-015B-4F8F-A1D8-25108B9B9515}"/>
    <cellStyle name="Currency 13 2 5 2 3 4" xfId="18005" xr:uid="{76E76D1F-8EFE-454A-93EC-B514433E92D4}"/>
    <cellStyle name="Currency 13 2 5 2 3 5" xfId="31695" xr:uid="{6E63A09E-0D88-4DA6-A1BF-F309D0644258}"/>
    <cellStyle name="Currency 13 2 5 2 3 6" xfId="46574" xr:uid="{D43C765D-548B-4E43-BAF0-C9C40C9BC7CA}"/>
    <cellStyle name="Currency 13 2 5 2 4" xfId="12869" xr:uid="{87734902-32DC-42E5-BAEF-5A8B1868D22F}"/>
    <cellStyle name="Currency 13 2 5 2 4 2" xfId="26559" xr:uid="{096F231A-4E35-475F-9F1C-1B8F04156D67}"/>
    <cellStyle name="Currency 13 2 5 2 4 2 2" xfId="40251" xr:uid="{00CAFC82-6695-4EB4-866E-833AC2AFF067}"/>
    <cellStyle name="Currency 13 2 5 2 4 2 3" xfId="55130" xr:uid="{4859ECA8-54AA-4C67-B89F-0972B3E6DC4E}"/>
    <cellStyle name="Currency 13 2 5 2 4 3" xfId="19715" xr:uid="{B9F0AC1E-FAD6-4E97-BE76-936F3DD30F01}"/>
    <cellStyle name="Currency 13 2 5 2 4 4" xfId="33405" xr:uid="{383AA623-3ADC-4B3B-B3FB-9A614BF779DD}"/>
    <cellStyle name="Currency 13 2 5 2 4 5" xfId="48284" xr:uid="{E665E843-3A6D-4A87-98E4-855A1657C6F6}"/>
    <cellStyle name="Currency 13 2 5 2 5" xfId="23137" xr:uid="{C8C07443-2F20-43EE-B060-B58DD7236B48}"/>
    <cellStyle name="Currency 13 2 5 2 5 2" xfId="36829" xr:uid="{7B62C07E-2EF9-42E4-A5B9-AC73D3932C16}"/>
    <cellStyle name="Currency 13 2 5 2 5 3" xfId="51708" xr:uid="{283B0A5A-7D52-46EE-9261-D94B8954914B}"/>
    <cellStyle name="Currency 13 2 5 2 6" xfId="16293" xr:uid="{44282D06-0737-4135-8E42-1BDB32126EDA}"/>
    <cellStyle name="Currency 13 2 5 2 7" xfId="29983" xr:uid="{1CB458F2-98F1-421B-8210-144E69C37720}"/>
    <cellStyle name="Currency 13 2 5 2 8" xfId="44862" xr:uid="{9B710127-8EAA-4AE6-90CD-8AED2ED8AFD2}"/>
    <cellStyle name="Currency 13 2 5 2 9" xfId="9446" xr:uid="{7E826BC4-A79D-4162-8C9C-580740C6D5F2}"/>
    <cellStyle name="Currency 13 2 5 3" xfId="7278" xr:uid="{17AEDABB-8204-4E34-80B4-142A17F5CCC1}"/>
    <cellStyle name="Currency 13 2 5 3 2" xfId="11161" xr:uid="{799314B2-D228-41B5-B371-B375A780DC5C}"/>
    <cellStyle name="Currency 13 2 5 3 2 2" xfId="14583" xr:uid="{43AA021C-D080-4536-8A6B-5B3F93B19DCA}"/>
    <cellStyle name="Currency 13 2 5 3 2 2 2" xfId="28273" xr:uid="{E8938AAC-54CF-45FC-97CB-DC06A74CDA32}"/>
    <cellStyle name="Currency 13 2 5 3 2 2 2 2" xfId="41965" xr:uid="{4E24F4D9-B41D-433B-AEB7-F2B2AC84073A}"/>
    <cellStyle name="Currency 13 2 5 3 2 2 2 3" xfId="56844" xr:uid="{AB3F30B1-82F1-4254-84F5-BEFDD3EC5E5A}"/>
    <cellStyle name="Currency 13 2 5 3 2 2 3" xfId="21429" xr:uid="{ECC3846E-D384-4D86-B5E6-9CC8414CA4A3}"/>
    <cellStyle name="Currency 13 2 5 3 2 2 4" xfId="35119" xr:uid="{303985BA-5B03-4108-9B1A-AC6D584A9A0B}"/>
    <cellStyle name="Currency 13 2 5 3 2 2 5" xfId="49998" xr:uid="{011CD0EE-C0D2-4FF8-AA3F-B726CC8A2462}"/>
    <cellStyle name="Currency 13 2 5 3 2 3" xfId="24851" xr:uid="{6191EE19-A1FD-429E-B02F-78B84124CA95}"/>
    <cellStyle name="Currency 13 2 5 3 2 3 2" xfId="38543" xr:uid="{414981D9-9E01-45E7-A47B-28FCC9B592D3}"/>
    <cellStyle name="Currency 13 2 5 3 2 3 3" xfId="53422" xr:uid="{70F39D11-2BA3-4EE1-BBAE-C7F0D57E1F46}"/>
    <cellStyle name="Currency 13 2 5 3 2 4" xfId="18007" xr:uid="{07B74B4B-FEF4-4715-89C1-FFB4538BBDE0}"/>
    <cellStyle name="Currency 13 2 5 3 2 5" xfId="31697" xr:uid="{FAD8C9CE-3B23-4661-85BC-9D13515F5E0F}"/>
    <cellStyle name="Currency 13 2 5 3 2 6" xfId="46576" xr:uid="{3EEB2B65-611A-42DE-A369-4FECB50F6EDE}"/>
    <cellStyle name="Currency 13 2 5 3 3" xfId="12871" xr:uid="{093EA8C7-E308-429D-8A26-067446EE448D}"/>
    <cellStyle name="Currency 13 2 5 3 3 2" xfId="26561" xr:uid="{798A0CA1-3F02-46FC-B7DA-3A3DC80FC034}"/>
    <cellStyle name="Currency 13 2 5 3 3 2 2" xfId="40253" xr:uid="{1D4124F0-9603-4BBF-B8AD-BE1F3528FE04}"/>
    <cellStyle name="Currency 13 2 5 3 3 2 3" xfId="55132" xr:uid="{71F12F65-9F75-4CCC-9B34-1AFF1EE7AED5}"/>
    <cellStyle name="Currency 13 2 5 3 3 3" xfId="19717" xr:uid="{F29F0FF3-BB0A-454F-B9C5-583596EA7294}"/>
    <cellStyle name="Currency 13 2 5 3 3 4" xfId="33407" xr:uid="{D8E612CB-F6E7-4AB7-9E65-3A9EAD16D7DA}"/>
    <cellStyle name="Currency 13 2 5 3 3 5" xfId="48286" xr:uid="{80919DF5-F891-45E8-82C1-D3C4B6857251}"/>
    <cellStyle name="Currency 13 2 5 3 4" xfId="23139" xr:uid="{06EC53AD-15CF-4838-8C38-C1E8D6BECC89}"/>
    <cellStyle name="Currency 13 2 5 3 4 2" xfId="36831" xr:uid="{1B2C6DAE-9A6F-4F5C-8E8E-81C5C71A596F}"/>
    <cellStyle name="Currency 13 2 5 3 4 3" xfId="51710" xr:uid="{2A02B65D-9019-44C1-A10C-36A113A80522}"/>
    <cellStyle name="Currency 13 2 5 3 5" xfId="16295" xr:uid="{F5F9E4E0-D2B3-46A7-8D0B-034CD3431A72}"/>
    <cellStyle name="Currency 13 2 5 3 6" xfId="29985" xr:uid="{056D3F66-EA8B-47B5-81C1-EEF42FE73279}"/>
    <cellStyle name="Currency 13 2 5 3 7" xfId="44864" xr:uid="{F7350924-823E-4A73-A7D9-6B3FE8E2A441}"/>
    <cellStyle name="Currency 13 2 5 3 8" xfId="9448" xr:uid="{E84F5FA8-75AB-497F-91D6-2F36CA1E8E5D}"/>
    <cellStyle name="Currency 13 2 5 4" xfId="9449" xr:uid="{A03A1DC0-7ABD-49C9-81A2-D4EE07ADE6BC}"/>
    <cellStyle name="Currency 13 2 5 4 2" xfId="11162" xr:uid="{FF7CF284-3B96-4E75-AE2A-EEDC95B7708E}"/>
    <cellStyle name="Currency 13 2 5 4 2 2" xfId="14584" xr:uid="{20510FCB-5630-4B01-A155-0E2C07B01EA7}"/>
    <cellStyle name="Currency 13 2 5 4 2 2 2" xfId="28274" xr:uid="{2EF466AE-9FB9-4FA7-9194-5E95B51F381E}"/>
    <cellStyle name="Currency 13 2 5 4 2 2 2 2" xfId="41966" xr:uid="{795C0EAB-E326-43C8-95D3-C67F12CC12A3}"/>
    <cellStyle name="Currency 13 2 5 4 2 2 2 3" xfId="56845" xr:uid="{045693CB-4C3D-4660-B524-5A483FF5B3FA}"/>
    <cellStyle name="Currency 13 2 5 4 2 2 3" xfId="21430" xr:uid="{9F7861A1-7511-482B-8B2A-B99305392FFF}"/>
    <cellStyle name="Currency 13 2 5 4 2 2 4" xfId="35120" xr:uid="{2A9B232A-3FDB-4133-A820-B7C98A795EB8}"/>
    <cellStyle name="Currency 13 2 5 4 2 2 5" xfId="49999" xr:uid="{DEC986C2-63F4-44AF-AF31-8C8648B8C704}"/>
    <cellStyle name="Currency 13 2 5 4 2 3" xfId="24852" xr:uid="{59788D3B-9643-4A5F-9767-74C1C49AC992}"/>
    <cellStyle name="Currency 13 2 5 4 2 3 2" xfId="38544" xr:uid="{68D58C40-CFCA-456A-A221-24E1DCBAE7EE}"/>
    <cellStyle name="Currency 13 2 5 4 2 3 3" xfId="53423" xr:uid="{5D3B21FC-C74E-4048-979C-C45B7C3C39A9}"/>
    <cellStyle name="Currency 13 2 5 4 2 4" xfId="18008" xr:uid="{BA13417C-1EE9-45AE-BBC1-FC09FD94550B}"/>
    <cellStyle name="Currency 13 2 5 4 2 5" xfId="31698" xr:uid="{0D965205-8C16-4BCD-935D-8D00FABE71BD}"/>
    <cellStyle name="Currency 13 2 5 4 2 6" xfId="46577" xr:uid="{A91FC272-E8FA-4C09-9B09-F1E9A247E46B}"/>
    <cellStyle name="Currency 13 2 5 4 3" xfId="12872" xr:uid="{2B9832BF-BA71-4690-95E5-3E2196DEF0D5}"/>
    <cellStyle name="Currency 13 2 5 4 3 2" xfId="26562" xr:uid="{E6C24390-78F5-45CB-844F-91E0B475991C}"/>
    <cellStyle name="Currency 13 2 5 4 3 2 2" xfId="40254" xr:uid="{840F2418-0808-4769-86F9-CB18C91C3021}"/>
    <cellStyle name="Currency 13 2 5 4 3 2 3" xfId="55133" xr:uid="{F9A30D52-7D50-49B8-AB79-7DB291754BED}"/>
    <cellStyle name="Currency 13 2 5 4 3 3" xfId="19718" xr:uid="{E7AB818A-E69F-4B9B-814C-C41F6B3A3B4A}"/>
    <cellStyle name="Currency 13 2 5 4 3 4" xfId="33408" xr:uid="{073FD678-F8D6-416D-AAF0-C2B369B5D3D5}"/>
    <cellStyle name="Currency 13 2 5 4 3 5" xfId="48287" xr:uid="{3B67F53C-2B5C-4500-8050-C872FA5E7514}"/>
    <cellStyle name="Currency 13 2 5 4 4" xfId="23140" xr:uid="{0846A379-AC86-4A32-9EDF-AADF24C85A45}"/>
    <cellStyle name="Currency 13 2 5 4 4 2" xfId="36832" xr:uid="{D55C3607-F146-403B-B6C3-E262569FCF43}"/>
    <cellStyle name="Currency 13 2 5 4 4 3" xfId="51711" xr:uid="{A429762B-B12B-4DB3-9E5D-78CCB7FEE76D}"/>
    <cellStyle name="Currency 13 2 5 4 5" xfId="16296" xr:uid="{2022FE61-64D0-4260-8B05-08E18CC9CEC7}"/>
    <cellStyle name="Currency 13 2 5 4 6" xfId="29986" xr:uid="{A265B60D-8E52-4B07-B0C1-136301579A5C}"/>
    <cellStyle name="Currency 13 2 5 4 7" xfId="44865" xr:uid="{CE1117A2-A72B-43BB-8E09-453CEC3FDBF7}"/>
    <cellStyle name="Currency 13 2 5 5" xfId="11158" xr:uid="{1202ED49-4799-4126-A10C-8DE95EEF9B22}"/>
    <cellStyle name="Currency 13 2 5 5 2" xfId="14580" xr:uid="{FF6B84DC-6B72-42EB-851D-7EA7EF4B1A1C}"/>
    <cellStyle name="Currency 13 2 5 5 2 2" xfId="28270" xr:uid="{9C8C0775-3536-4C47-BE25-E424E6051991}"/>
    <cellStyle name="Currency 13 2 5 5 2 2 2" xfId="41962" xr:uid="{53D12C4F-004D-4F54-A393-7A2880F3319E}"/>
    <cellStyle name="Currency 13 2 5 5 2 2 3" xfId="56841" xr:uid="{31CDC1CE-7599-4487-911D-2A52266F3DE8}"/>
    <cellStyle name="Currency 13 2 5 5 2 3" xfId="21426" xr:uid="{573FE0DE-3EEE-4DDA-BFAA-FAC8A0F976F2}"/>
    <cellStyle name="Currency 13 2 5 5 2 4" xfId="35116" xr:uid="{49536712-3539-4748-95A4-E3B4C96AE87F}"/>
    <cellStyle name="Currency 13 2 5 5 2 5" xfId="49995" xr:uid="{8504A6F8-95BF-4CD2-82EC-34133AE3034F}"/>
    <cellStyle name="Currency 13 2 5 5 3" xfId="24848" xr:uid="{575D91A4-86BE-4CB7-835B-9D4962955EAA}"/>
    <cellStyle name="Currency 13 2 5 5 3 2" xfId="38540" xr:uid="{897FEB03-0E49-4570-BC7A-578F917331A7}"/>
    <cellStyle name="Currency 13 2 5 5 3 3" xfId="53419" xr:uid="{4C408186-2FDB-4B0D-8EF1-7B4641F5EB05}"/>
    <cellStyle name="Currency 13 2 5 5 4" xfId="18004" xr:uid="{29CCBCBD-D837-4516-BBED-003882F69E15}"/>
    <cellStyle name="Currency 13 2 5 5 5" xfId="31694" xr:uid="{DBE007D9-5EF7-4689-8499-C1BECAB76D00}"/>
    <cellStyle name="Currency 13 2 5 5 6" xfId="46573" xr:uid="{9E34CB01-0ED3-4F3F-84E3-BB5D2E1D8C57}"/>
    <cellStyle name="Currency 13 2 5 6" xfId="12868" xr:uid="{09DA37C1-7F12-4A62-8233-696B38B28FFA}"/>
    <cellStyle name="Currency 13 2 5 6 2" xfId="26558" xr:uid="{5F57B2D1-ED05-4C0D-941E-C1EBEBE86948}"/>
    <cellStyle name="Currency 13 2 5 6 2 2" xfId="40250" xr:uid="{0F1BFB95-363D-46C4-AC07-4E34D54D010F}"/>
    <cellStyle name="Currency 13 2 5 6 2 3" xfId="55129" xr:uid="{87F89CC2-841D-4353-AACD-ADE6A37265EE}"/>
    <cellStyle name="Currency 13 2 5 6 3" xfId="19714" xr:uid="{9339E5C9-6B5C-4FC2-886E-D8EBDB9E4C07}"/>
    <cellStyle name="Currency 13 2 5 6 4" xfId="33404" xr:uid="{77E1736A-F61B-4831-A5F8-1CE8690BCEF8}"/>
    <cellStyle name="Currency 13 2 5 6 5" xfId="48283" xr:uid="{5D1ADB63-162A-4DB4-8DE2-9ED4ED930DB3}"/>
    <cellStyle name="Currency 13 2 5 7" xfId="23136" xr:uid="{59F5115A-D869-4E3D-90C0-CD4737F950FB}"/>
    <cellStyle name="Currency 13 2 5 7 2" xfId="36828" xr:uid="{62CEAAC9-6128-4796-8231-3E40557A1146}"/>
    <cellStyle name="Currency 13 2 5 7 3" xfId="51707" xr:uid="{AA306322-1C9F-4C86-85CF-BDAA3999A128}"/>
    <cellStyle name="Currency 13 2 5 8" xfId="16292" xr:uid="{05953FFC-3463-41FE-80AA-AE56403C7359}"/>
    <cellStyle name="Currency 13 2 5 9" xfId="29982" xr:uid="{0BF32381-F897-4047-9067-5310AA0E293C}"/>
    <cellStyle name="Currency 13 2 6" xfId="6161" xr:uid="{27E3C76C-7600-46EE-9144-4827043EEDDB}"/>
    <cellStyle name="Currency 13 2 6 10" xfId="44866" xr:uid="{28B24C71-0108-4AA9-93AD-C857A73C3E49}"/>
    <cellStyle name="Currency 13 2 6 11" xfId="9450" xr:uid="{5DC3D6AB-933E-4F63-9BC5-3E1CB887DF10}"/>
    <cellStyle name="Currency 13 2 6 2" xfId="6081" xr:uid="{E760A822-7489-4F17-8528-3BDB478E6F73}"/>
    <cellStyle name="Currency 13 2 6 2 2" xfId="9452" xr:uid="{31F27D49-40CF-4D3C-AF25-4CAFAE8B1A59}"/>
    <cellStyle name="Currency 13 2 6 2 2 2" xfId="11165" xr:uid="{0C3989CC-2077-448F-8B22-B800386AA126}"/>
    <cellStyle name="Currency 13 2 6 2 2 2 2" xfId="14587" xr:uid="{FD1D5B7A-0E00-4748-914D-5061AD7B611C}"/>
    <cellStyle name="Currency 13 2 6 2 2 2 2 2" xfId="28277" xr:uid="{86350E7B-8E93-4FF3-94FA-DE4BE82DBD70}"/>
    <cellStyle name="Currency 13 2 6 2 2 2 2 2 2" xfId="41969" xr:uid="{5E356316-4F36-42E8-BD53-D76120A0C388}"/>
    <cellStyle name="Currency 13 2 6 2 2 2 2 2 3" xfId="56848" xr:uid="{71C155D7-A7B9-4EE6-9BB9-486446194320}"/>
    <cellStyle name="Currency 13 2 6 2 2 2 2 3" xfId="21433" xr:uid="{BC3269AB-3C51-4B1D-AD17-B54744D037C8}"/>
    <cellStyle name="Currency 13 2 6 2 2 2 2 4" xfId="35123" xr:uid="{342BDCF2-AD09-475F-B48B-3EAF52DA2B1A}"/>
    <cellStyle name="Currency 13 2 6 2 2 2 2 5" xfId="50002" xr:uid="{34ED42E6-3B58-4872-B532-FC3ED68F2ECD}"/>
    <cellStyle name="Currency 13 2 6 2 2 2 3" xfId="24855" xr:uid="{899CF156-E754-4185-9359-6AAFEA414584}"/>
    <cellStyle name="Currency 13 2 6 2 2 2 3 2" xfId="38547" xr:uid="{C926D0F6-D388-4CCF-8948-BF925D5811A9}"/>
    <cellStyle name="Currency 13 2 6 2 2 2 3 3" xfId="53426" xr:uid="{102F096A-FA05-4191-9835-DF8AC04E3312}"/>
    <cellStyle name="Currency 13 2 6 2 2 2 4" xfId="18011" xr:uid="{C4B9967C-77D2-4E5B-8453-1089D9DCCEB7}"/>
    <cellStyle name="Currency 13 2 6 2 2 2 5" xfId="31701" xr:uid="{6D70DE53-CB7A-4CC9-A77D-ADC82FEFEA51}"/>
    <cellStyle name="Currency 13 2 6 2 2 2 6" xfId="46580" xr:uid="{FF9CC1B2-80F4-4A83-AB2D-36D4D6F692E7}"/>
    <cellStyle name="Currency 13 2 6 2 2 3" xfId="12875" xr:uid="{37233F9F-AAAE-4044-ABDF-D96BAAEDC81C}"/>
    <cellStyle name="Currency 13 2 6 2 2 3 2" xfId="26565" xr:uid="{F23FC152-0E9D-464F-B578-6344B70956DD}"/>
    <cellStyle name="Currency 13 2 6 2 2 3 2 2" xfId="40257" xr:uid="{406F1C8E-9AC7-41C9-A441-261E858F8837}"/>
    <cellStyle name="Currency 13 2 6 2 2 3 2 3" xfId="55136" xr:uid="{FF1D3641-B6CE-48B7-B086-3EB18CC9AEC9}"/>
    <cellStyle name="Currency 13 2 6 2 2 3 3" xfId="19721" xr:uid="{6DE0550E-CB5E-405B-B11C-97C663D58EC2}"/>
    <cellStyle name="Currency 13 2 6 2 2 3 4" xfId="33411" xr:uid="{D314F0FC-D409-43F1-9AD4-067ED501C982}"/>
    <cellStyle name="Currency 13 2 6 2 2 3 5" xfId="48290" xr:uid="{861EF885-76AA-444B-AFDF-72A78F785F04}"/>
    <cellStyle name="Currency 13 2 6 2 2 4" xfId="23143" xr:uid="{5A6ED3AC-B826-415E-8856-3A1B6FE8A3F4}"/>
    <cellStyle name="Currency 13 2 6 2 2 4 2" xfId="36835" xr:uid="{61D175A0-E7AE-418E-8BC9-07294E79D1E7}"/>
    <cellStyle name="Currency 13 2 6 2 2 4 3" xfId="51714" xr:uid="{35F5F0F9-E4F0-46E5-AB55-D735A8775B65}"/>
    <cellStyle name="Currency 13 2 6 2 2 5" xfId="16299" xr:uid="{9E1EE8C4-1170-4EDF-9B91-D6F384756FBB}"/>
    <cellStyle name="Currency 13 2 6 2 2 6" xfId="29989" xr:uid="{1C99A9C1-CF05-4131-8F39-CC12255666FF}"/>
    <cellStyle name="Currency 13 2 6 2 2 7" xfId="44868" xr:uid="{F2769CE4-BA2E-460D-B202-AD6E644514BD}"/>
    <cellStyle name="Currency 13 2 6 2 3" xfId="11164" xr:uid="{F502B02A-3D7F-420D-9783-3628B1C2639A}"/>
    <cellStyle name="Currency 13 2 6 2 3 2" xfId="14586" xr:uid="{C855687C-8A05-4111-AC69-07485E64089B}"/>
    <cellStyle name="Currency 13 2 6 2 3 2 2" xfId="28276" xr:uid="{70A1CDC5-6F66-4B8E-A1C0-59ADDA13490A}"/>
    <cellStyle name="Currency 13 2 6 2 3 2 2 2" xfId="41968" xr:uid="{C20CBBEF-207B-43C0-A005-78E0A2069124}"/>
    <cellStyle name="Currency 13 2 6 2 3 2 2 3" xfId="56847" xr:uid="{D069FFA0-ED18-4FC2-8EB9-47D3A405AF69}"/>
    <cellStyle name="Currency 13 2 6 2 3 2 3" xfId="21432" xr:uid="{BBA0A154-A22B-452A-B1F9-7517D3B63EB2}"/>
    <cellStyle name="Currency 13 2 6 2 3 2 4" xfId="35122" xr:uid="{48158E67-24EB-4481-86D7-11A26DFEDCE9}"/>
    <cellStyle name="Currency 13 2 6 2 3 2 5" xfId="50001" xr:uid="{DA98E9C5-5F7D-4036-907A-2BEADC2800ED}"/>
    <cellStyle name="Currency 13 2 6 2 3 3" xfId="24854" xr:uid="{C649CCFA-9F47-43DC-9CDC-11B3588AA904}"/>
    <cellStyle name="Currency 13 2 6 2 3 3 2" xfId="38546" xr:uid="{AE18ABB6-1403-49C4-B617-D20BAA2043EC}"/>
    <cellStyle name="Currency 13 2 6 2 3 3 3" xfId="53425" xr:uid="{E1CE2576-7BE4-43AA-99E3-D674482DB169}"/>
    <cellStyle name="Currency 13 2 6 2 3 4" xfId="18010" xr:uid="{D63061BE-A88B-448A-8E5D-5EA0B01FD136}"/>
    <cellStyle name="Currency 13 2 6 2 3 5" xfId="31700" xr:uid="{2A2E57F1-44DC-4FB5-B609-3980A96C61BC}"/>
    <cellStyle name="Currency 13 2 6 2 3 6" xfId="46579" xr:uid="{5AD7F341-66F5-49F5-BF60-A9BE5D2FD16D}"/>
    <cellStyle name="Currency 13 2 6 2 4" xfId="12874" xr:uid="{B4989ED6-1565-4C5A-9425-96871A9495DE}"/>
    <cellStyle name="Currency 13 2 6 2 4 2" xfId="26564" xr:uid="{D316AE5F-9E5C-4A51-97E9-C93C929C964E}"/>
    <cellStyle name="Currency 13 2 6 2 4 2 2" xfId="40256" xr:uid="{A15E1177-EA98-4746-9AC2-FAF558617B5D}"/>
    <cellStyle name="Currency 13 2 6 2 4 2 3" xfId="55135" xr:uid="{BAA48AFB-00C0-46EC-8E20-1E8105E807F2}"/>
    <cellStyle name="Currency 13 2 6 2 4 3" xfId="19720" xr:uid="{37ACC48E-ACC6-4CBE-AF40-331FE3604F4E}"/>
    <cellStyle name="Currency 13 2 6 2 4 4" xfId="33410" xr:uid="{22CF82EF-8AEF-41D0-8518-ECBA1B7C19B8}"/>
    <cellStyle name="Currency 13 2 6 2 4 5" xfId="48289" xr:uid="{19360200-4EF4-4A74-A49A-3622A55DB343}"/>
    <cellStyle name="Currency 13 2 6 2 5" xfId="23142" xr:uid="{9658B5A9-6A32-4C0C-86FC-22B4698C8676}"/>
    <cellStyle name="Currency 13 2 6 2 5 2" xfId="36834" xr:uid="{58B9B9D1-5BBB-4454-A9F4-B141F961CE38}"/>
    <cellStyle name="Currency 13 2 6 2 5 3" xfId="51713" xr:uid="{618248AE-4690-4345-A551-79A904737F27}"/>
    <cellStyle name="Currency 13 2 6 2 6" xfId="16298" xr:uid="{297299D0-BA8B-430C-9141-C12297E57FA8}"/>
    <cellStyle name="Currency 13 2 6 2 7" xfId="29988" xr:uid="{F73464A8-8729-41DC-978A-2FDDF2CE7BA5}"/>
    <cellStyle name="Currency 13 2 6 2 8" xfId="44867" xr:uid="{AD62D1DB-A29A-498E-BE44-63A13DFD6A93}"/>
    <cellStyle name="Currency 13 2 6 2 9" xfId="9451" xr:uid="{1B0C8054-6F4B-43C9-8145-30D4DF90AB0C}"/>
    <cellStyle name="Currency 13 2 6 3" xfId="7242" xr:uid="{BA7567DB-877E-4096-9318-2C05F54F879B}"/>
    <cellStyle name="Currency 13 2 6 3 2" xfId="11166" xr:uid="{4BB6FB4A-7D83-4E85-B12B-D1901622575E}"/>
    <cellStyle name="Currency 13 2 6 3 2 2" xfId="14588" xr:uid="{E34C170C-01BE-421E-B10F-1814E302811E}"/>
    <cellStyle name="Currency 13 2 6 3 2 2 2" xfId="28278" xr:uid="{15F6D383-D858-4D19-AEE8-2AD870B4248F}"/>
    <cellStyle name="Currency 13 2 6 3 2 2 2 2" xfId="41970" xr:uid="{B9820FA7-1A43-4AEB-AB88-4C6642C4A205}"/>
    <cellStyle name="Currency 13 2 6 3 2 2 2 3" xfId="56849" xr:uid="{502E8003-2A9D-4A9F-A7DA-36C72A8C7197}"/>
    <cellStyle name="Currency 13 2 6 3 2 2 3" xfId="21434" xr:uid="{DE6EE7E6-F92E-4400-A8D0-673D3CC2906E}"/>
    <cellStyle name="Currency 13 2 6 3 2 2 4" xfId="35124" xr:uid="{957E4B49-00E9-4991-9584-93F705FC1625}"/>
    <cellStyle name="Currency 13 2 6 3 2 2 5" xfId="50003" xr:uid="{905DE456-F432-4BCB-B3BC-7C9424C2E43B}"/>
    <cellStyle name="Currency 13 2 6 3 2 3" xfId="24856" xr:uid="{EF97353D-3595-4799-B3F5-92A9F3D7DA29}"/>
    <cellStyle name="Currency 13 2 6 3 2 3 2" xfId="38548" xr:uid="{F6178C38-EC34-4BA2-AAAF-3E8C93CE8CAE}"/>
    <cellStyle name="Currency 13 2 6 3 2 3 3" xfId="53427" xr:uid="{E1430F6A-5671-4151-9F64-62C405396042}"/>
    <cellStyle name="Currency 13 2 6 3 2 4" xfId="18012" xr:uid="{6B068A5A-7693-4CA8-8E54-278C8910D6E3}"/>
    <cellStyle name="Currency 13 2 6 3 2 5" xfId="31702" xr:uid="{E707B17B-D93D-43CA-88AF-2E55BC69AEB9}"/>
    <cellStyle name="Currency 13 2 6 3 2 6" xfId="46581" xr:uid="{637629E0-3F22-474D-BB00-6939973469BA}"/>
    <cellStyle name="Currency 13 2 6 3 3" xfId="12876" xr:uid="{E23718B5-8574-444D-B66B-62962B7CCD9F}"/>
    <cellStyle name="Currency 13 2 6 3 3 2" xfId="26566" xr:uid="{ECAB8E12-CDD7-45D4-BD71-8E2E6768E840}"/>
    <cellStyle name="Currency 13 2 6 3 3 2 2" xfId="40258" xr:uid="{7F467BFF-A933-4D78-A14A-156CDF8F1BCC}"/>
    <cellStyle name="Currency 13 2 6 3 3 2 3" xfId="55137" xr:uid="{2D633811-BEBE-4413-B381-FD31BE2B270F}"/>
    <cellStyle name="Currency 13 2 6 3 3 3" xfId="19722" xr:uid="{4D427569-BE12-4186-8016-22B405EB757B}"/>
    <cellStyle name="Currency 13 2 6 3 3 4" xfId="33412" xr:uid="{DD27DE7E-06A6-4C9C-B709-F8FE537782C9}"/>
    <cellStyle name="Currency 13 2 6 3 3 5" xfId="48291" xr:uid="{335EB0FA-C9AF-419E-8973-685403BD2470}"/>
    <cellStyle name="Currency 13 2 6 3 4" xfId="23144" xr:uid="{452972E3-25C0-489C-B1B1-B9840A57210C}"/>
    <cellStyle name="Currency 13 2 6 3 4 2" xfId="36836" xr:uid="{58D37F7A-ABE3-4A78-87BC-27B871CB3A4E}"/>
    <cellStyle name="Currency 13 2 6 3 4 3" xfId="51715" xr:uid="{BF8A8645-55E1-4994-A5D6-95FEF5578F86}"/>
    <cellStyle name="Currency 13 2 6 3 5" xfId="16300" xr:uid="{0A1C83E1-39CD-44BD-BF1A-1A1DB62176AA}"/>
    <cellStyle name="Currency 13 2 6 3 6" xfId="29990" xr:uid="{6DE3BB64-6586-4FAF-AC8F-577CCBB40843}"/>
    <cellStyle name="Currency 13 2 6 3 7" xfId="44869" xr:uid="{ECA48543-D56E-4CEA-BD3E-9F1371E03CBA}"/>
    <cellStyle name="Currency 13 2 6 3 8" xfId="9453" xr:uid="{5A410E75-DF6D-43C2-872F-F8ADB60CAB90}"/>
    <cellStyle name="Currency 13 2 6 4" xfId="9454" xr:uid="{07923449-5EB4-4A97-B582-596CA3571FB0}"/>
    <cellStyle name="Currency 13 2 6 4 2" xfId="11167" xr:uid="{FDF72248-A651-420C-8FEA-C113C157845E}"/>
    <cellStyle name="Currency 13 2 6 4 2 2" xfId="14589" xr:uid="{F88FF8BA-67BB-4F78-9E7C-3FA18E36D883}"/>
    <cellStyle name="Currency 13 2 6 4 2 2 2" xfId="28279" xr:uid="{BD567E28-0BDB-4380-A581-004E4021BD42}"/>
    <cellStyle name="Currency 13 2 6 4 2 2 2 2" xfId="41971" xr:uid="{90A6EA9D-C56D-4477-98A2-ED6FBA6F14C9}"/>
    <cellStyle name="Currency 13 2 6 4 2 2 2 3" xfId="56850" xr:uid="{6165C694-5DC0-4147-B4E4-C7E5CC29D29B}"/>
    <cellStyle name="Currency 13 2 6 4 2 2 3" xfId="21435" xr:uid="{7079D016-9CC9-4E3A-9BB7-1CF540BDD872}"/>
    <cellStyle name="Currency 13 2 6 4 2 2 4" xfId="35125" xr:uid="{0BB323C2-739D-48C2-AD40-817358AC1966}"/>
    <cellStyle name="Currency 13 2 6 4 2 2 5" xfId="50004" xr:uid="{AD4E4835-2836-4A04-B6B5-9205FDA306BB}"/>
    <cellStyle name="Currency 13 2 6 4 2 3" xfId="24857" xr:uid="{EE908441-CE87-4B5B-BD1D-637BAEA66B2A}"/>
    <cellStyle name="Currency 13 2 6 4 2 3 2" xfId="38549" xr:uid="{94E38B5D-118D-48C2-B3E5-6C0A9EB5457B}"/>
    <cellStyle name="Currency 13 2 6 4 2 3 3" xfId="53428" xr:uid="{39E46035-51F7-4418-A130-60EA075FBF18}"/>
    <cellStyle name="Currency 13 2 6 4 2 4" xfId="18013" xr:uid="{83BF0D03-2CA4-4DBD-81BD-D9CED72804BB}"/>
    <cellStyle name="Currency 13 2 6 4 2 5" xfId="31703" xr:uid="{F0BA017C-9D80-46B8-93AB-5AB0E123A0FD}"/>
    <cellStyle name="Currency 13 2 6 4 2 6" xfId="46582" xr:uid="{1B11C00A-95D1-4A24-808E-3BAFF647F936}"/>
    <cellStyle name="Currency 13 2 6 4 3" xfId="12877" xr:uid="{1D8682BB-37DA-4CD8-A212-0A666F094A52}"/>
    <cellStyle name="Currency 13 2 6 4 3 2" xfId="26567" xr:uid="{B486E5C1-97E0-4989-93D9-7E9D3C76D4A2}"/>
    <cellStyle name="Currency 13 2 6 4 3 2 2" xfId="40259" xr:uid="{5316EEF9-6AEF-4200-825B-05F8FF4859F7}"/>
    <cellStyle name="Currency 13 2 6 4 3 2 3" xfId="55138" xr:uid="{B971BDDA-131E-4128-AE08-768C75E86769}"/>
    <cellStyle name="Currency 13 2 6 4 3 3" xfId="19723" xr:uid="{35396902-28AC-4D05-8ACE-5AA9E3F0432B}"/>
    <cellStyle name="Currency 13 2 6 4 3 4" xfId="33413" xr:uid="{94760AA5-0986-486F-B561-B0E7B44CFDFE}"/>
    <cellStyle name="Currency 13 2 6 4 3 5" xfId="48292" xr:uid="{53A36E4E-DD48-4110-A050-72FF0441D964}"/>
    <cellStyle name="Currency 13 2 6 4 4" xfId="23145" xr:uid="{73D93262-94D3-4925-971F-8FEDDC4B147E}"/>
    <cellStyle name="Currency 13 2 6 4 4 2" xfId="36837" xr:uid="{BC3AD763-46DF-492F-B5EC-0850E47455D1}"/>
    <cellStyle name="Currency 13 2 6 4 4 3" xfId="51716" xr:uid="{C18806A8-2948-4B02-AFC2-9F17EFBC330B}"/>
    <cellStyle name="Currency 13 2 6 4 5" xfId="16301" xr:uid="{7670F679-743D-4E51-B68A-79BF8A0609F6}"/>
    <cellStyle name="Currency 13 2 6 4 6" xfId="29991" xr:uid="{439B84A6-B110-4987-8855-77EA9A7FDB49}"/>
    <cellStyle name="Currency 13 2 6 4 7" xfId="44870" xr:uid="{50B6C10B-E1D4-4894-B647-8195AB65463D}"/>
    <cellStyle name="Currency 13 2 6 5" xfId="11163" xr:uid="{F36BCEBE-448A-4D85-BC01-DF9FA1219DDC}"/>
    <cellStyle name="Currency 13 2 6 5 2" xfId="14585" xr:uid="{5C287AE8-72DA-4919-9692-8A2815B738EA}"/>
    <cellStyle name="Currency 13 2 6 5 2 2" xfId="28275" xr:uid="{16CA87A8-2074-4EC1-9C4C-0D62D6A896CC}"/>
    <cellStyle name="Currency 13 2 6 5 2 2 2" xfId="41967" xr:uid="{95D37259-0219-4832-B7A5-A2847A60DA28}"/>
    <cellStyle name="Currency 13 2 6 5 2 2 3" xfId="56846" xr:uid="{8FE71933-B585-4985-BD98-52CFCF29F88E}"/>
    <cellStyle name="Currency 13 2 6 5 2 3" xfId="21431" xr:uid="{6EC7E2E4-811E-4ADC-A955-8FEEA64EFFE6}"/>
    <cellStyle name="Currency 13 2 6 5 2 4" xfId="35121" xr:uid="{2F914050-F12B-46AA-901E-B9474113E761}"/>
    <cellStyle name="Currency 13 2 6 5 2 5" xfId="50000" xr:uid="{80088F45-620B-4BAC-B729-4EFA6EC1246E}"/>
    <cellStyle name="Currency 13 2 6 5 3" xfId="24853" xr:uid="{D8B54721-2FCC-4CF4-AB26-040F7DB3D6CD}"/>
    <cellStyle name="Currency 13 2 6 5 3 2" xfId="38545" xr:uid="{E4605BF1-907F-4ACD-8B9D-2538C4982755}"/>
    <cellStyle name="Currency 13 2 6 5 3 3" xfId="53424" xr:uid="{14F62506-64C9-4EDC-894F-733912A8B3BE}"/>
    <cellStyle name="Currency 13 2 6 5 4" xfId="18009" xr:uid="{11D577FC-F67D-49B6-9A98-662D201B1E05}"/>
    <cellStyle name="Currency 13 2 6 5 5" xfId="31699" xr:uid="{C7029BF0-BC94-4EC7-94FF-8452FF080BA7}"/>
    <cellStyle name="Currency 13 2 6 5 6" xfId="46578" xr:uid="{F9A22111-26C3-42BA-8934-A1FE896E378C}"/>
    <cellStyle name="Currency 13 2 6 6" xfId="12873" xr:uid="{5C20A2F9-0531-4367-AEC2-F1858530DAE3}"/>
    <cellStyle name="Currency 13 2 6 6 2" xfId="26563" xr:uid="{CF7FEC65-03E0-4CAF-8FFF-38109E80F9A0}"/>
    <cellStyle name="Currency 13 2 6 6 2 2" xfId="40255" xr:uid="{FF1D51A8-EB28-44AD-BCFA-2407B2510843}"/>
    <cellStyle name="Currency 13 2 6 6 2 3" xfId="55134" xr:uid="{8DE4E4EB-DEFC-48F8-9676-4C0A096021EC}"/>
    <cellStyle name="Currency 13 2 6 6 3" xfId="19719" xr:uid="{0F62AA21-BB41-443F-913E-541118A6B2A7}"/>
    <cellStyle name="Currency 13 2 6 6 4" xfId="33409" xr:uid="{7C8B13F6-567F-4BD3-8167-CC79C5E62EAD}"/>
    <cellStyle name="Currency 13 2 6 6 5" xfId="48288" xr:uid="{D0873FA1-1038-4AB7-8383-FAF1BF141427}"/>
    <cellStyle name="Currency 13 2 6 7" xfId="23141" xr:uid="{B275C2C6-3FD4-4BDD-B84B-1C2D9895DC5B}"/>
    <cellStyle name="Currency 13 2 6 7 2" xfId="36833" xr:uid="{858BF5CF-A83E-43AC-BE96-EE81E589B7CA}"/>
    <cellStyle name="Currency 13 2 6 7 3" xfId="51712" xr:uid="{A856FADB-561B-44E1-A795-0994B03F8D0C}"/>
    <cellStyle name="Currency 13 2 6 8" xfId="16297" xr:uid="{1881BE50-870C-4A50-9AC8-BBD2620FA6C4}"/>
    <cellStyle name="Currency 13 2 6 9" xfId="29987" xr:uid="{36BC97E2-6372-430E-AF3F-F9AC91AAD931}"/>
    <cellStyle name="Currency 13 2 7" xfId="6290" xr:uid="{F6516EF1-A413-4D69-9C4C-2FDB02F30DBF}"/>
    <cellStyle name="Currency 13 2 7 2" xfId="9456" xr:uid="{BF1CF931-104E-4B1F-B4B6-5882F1F3B1DE}"/>
    <cellStyle name="Currency 13 2 7 2 2" xfId="11169" xr:uid="{C9D6EB71-E5E2-434C-86A1-46D56FE9AFF2}"/>
    <cellStyle name="Currency 13 2 7 2 2 2" xfId="14591" xr:uid="{9B234FCB-EF1A-4525-B4AA-346E5EC84680}"/>
    <cellStyle name="Currency 13 2 7 2 2 2 2" xfId="28281" xr:uid="{CFEBCB2A-5409-420C-9536-15310928194B}"/>
    <cellStyle name="Currency 13 2 7 2 2 2 2 2" xfId="41973" xr:uid="{3264953A-7E3B-47A2-B1F2-52FC4BEE5A1F}"/>
    <cellStyle name="Currency 13 2 7 2 2 2 2 3" xfId="56852" xr:uid="{C9837C4E-0352-4212-B6C9-D7B554AAAE54}"/>
    <cellStyle name="Currency 13 2 7 2 2 2 3" xfId="21437" xr:uid="{D0A20F9F-A8EE-4A56-A35B-8EEA6AAAE5E9}"/>
    <cellStyle name="Currency 13 2 7 2 2 2 4" xfId="35127" xr:uid="{7D6B0447-67DC-4FA6-B79C-EA9EFD35BEB9}"/>
    <cellStyle name="Currency 13 2 7 2 2 2 5" xfId="50006" xr:uid="{BB73852C-FA6E-4A2E-8415-522A14FD2BC6}"/>
    <cellStyle name="Currency 13 2 7 2 2 3" xfId="24859" xr:uid="{B4C600C3-C126-4CBD-A97D-AF5F96161F60}"/>
    <cellStyle name="Currency 13 2 7 2 2 3 2" xfId="38551" xr:uid="{3FAB3B27-69BE-4106-BC22-4711301CBC0F}"/>
    <cellStyle name="Currency 13 2 7 2 2 3 3" xfId="53430" xr:uid="{351E4D07-AD14-4311-8CFB-99EA9B4A6B84}"/>
    <cellStyle name="Currency 13 2 7 2 2 4" xfId="18015" xr:uid="{0DD6C917-DE2D-4BF3-848B-34880A330997}"/>
    <cellStyle name="Currency 13 2 7 2 2 5" xfId="31705" xr:uid="{2F12A5A7-CD28-4572-87A9-DB231069CC61}"/>
    <cellStyle name="Currency 13 2 7 2 2 6" xfId="46584" xr:uid="{D81A8B5C-A587-4738-9EF4-ED521859F8AD}"/>
    <cellStyle name="Currency 13 2 7 2 3" xfId="12879" xr:uid="{EFDA1184-9CB1-4655-9EEB-F2A205DAFF01}"/>
    <cellStyle name="Currency 13 2 7 2 3 2" xfId="26569" xr:uid="{891D2055-9FDE-4E6F-BE6E-ABB0BD8453C3}"/>
    <cellStyle name="Currency 13 2 7 2 3 2 2" xfId="40261" xr:uid="{87DB6276-3BC0-4DEA-A147-7C23B0E2EDF6}"/>
    <cellStyle name="Currency 13 2 7 2 3 2 3" xfId="55140" xr:uid="{0391ED0F-E91F-4E79-9CDD-F4AC5E1005F7}"/>
    <cellStyle name="Currency 13 2 7 2 3 3" xfId="19725" xr:uid="{627A6813-12C0-46CA-A9B0-3F118AD7A04B}"/>
    <cellStyle name="Currency 13 2 7 2 3 4" xfId="33415" xr:uid="{48337CE1-4A79-4C95-B9E9-1DC81B1A69D8}"/>
    <cellStyle name="Currency 13 2 7 2 3 5" xfId="48294" xr:uid="{DD698EBD-8C2F-4AEC-9783-3254BE743CD9}"/>
    <cellStyle name="Currency 13 2 7 2 4" xfId="23147" xr:uid="{21946F33-3BAD-4FDF-A41C-5640BC244C72}"/>
    <cellStyle name="Currency 13 2 7 2 4 2" xfId="36839" xr:uid="{E044F6DB-F80A-443E-88D4-344FC56FB8C2}"/>
    <cellStyle name="Currency 13 2 7 2 4 3" xfId="51718" xr:uid="{2B51BDD9-5864-44C2-B423-2F23F1724DC0}"/>
    <cellStyle name="Currency 13 2 7 2 5" xfId="16303" xr:uid="{A2714082-CA20-421C-BBF0-FA74432A79F9}"/>
    <cellStyle name="Currency 13 2 7 2 6" xfId="29993" xr:uid="{E6C69B64-07CA-4462-BD76-EAF415F77DEE}"/>
    <cellStyle name="Currency 13 2 7 2 7" xfId="44872" xr:uid="{2B6F4D31-117A-4B51-9EBF-3EF1A0A3C4BB}"/>
    <cellStyle name="Currency 13 2 7 3" xfId="11168" xr:uid="{47917A45-B8EA-4F5D-A34D-1F73B9BC9019}"/>
    <cellStyle name="Currency 13 2 7 3 2" xfId="14590" xr:uid="{9B1102C3-1BBF-4209-B984-18D01F066FCC}"/>
    <cellStyle name="Currency 13 2 7 3 2 2" xfId="28280" xr:uid="{3FF4F8BC-DBF0-43D5-AC48-F53ACD43D43A}"/>
    <cellStyle name="Currency 13 2 7 3 2 2 2" xfId="41972" xr:uid="{1AC70339-05C7-471F-B3CA-8F7A8BFA4193}"/>
    <cellStyle name="Currency 13 2 7 3 2 2 3" xfId="56851" xr:uid="{7BBF32E2-3937-4015-B0A8-9AB4FFAE20A3}"/>
    <cellStyle name="Currency 13 2 7 3 2 3" xfId="21436" xr:uid="{B5F76BE1-10A1-46F1-8C9D-3409F1F99772}"/>
    <cellStyle name="Currency 13 2 7 3 2 4" xfId="35126" xr:uid="{E2C44390-047D-432A-938C-D14B6A152A46}"/>
    <cellStyle name="Currency 13 2 7 3 2 5" xfId="50005" xr:uid="{79DFE00B-C723-429C-803A-B837EF64F91C}"/>
    <cellStyle name="Currency 13 2 7 3 3" xfId="24858" xr:uid="{3E47584A-EC4D-467F-93BD-28EEC3A751D0}"/>
    <cellStyle name="Currency 13 2 7 3 3 2" xfId="38550" xr:uid="{BBA453FD-7782-4EAB-8CEE-AEB7AAC16EC2}"/>
    <cellStyle name="Currency 13 2 7 3 3 3" xfId="53429" xr:uid="{C3A8E148-9885-49A6-9B59-FB8E1EF51DCB}"/>
    <cellStyle name="Currency 13 2 7 3 4" xfId="18014" xr:uid="{C0EB6EB6-32E0-4C9C-AE8B-E9B0F330713E}"/>
    <cellStyle name="Currency 13 2 7 3 5" xfId="31704" xr:uid="{4E5A7733-AE23-45E1-9A48-71827101E5D2}"/>
    <cellStyle name="Currency 13 2 7 3 6" xfId="46583" xr:uid="{2D21A42D-563D-45B1-87F9-0631EFC01F5C}"/>
    <cellStyle name="Currency 13 2 7 4" xfId="12878" xr:uid="{05525D4A-A3E5-4593-9BC2-5A30BC517E37}"/>
    <cellStyle name="Currency 13 2 7 4 2" xfId="26568" xr:uid="{1EEC5907-3F60-4D9C-A41D-0985386CAE64}"/>
    <cellStyle name="Currency 13 2 7 4 2 2" xfId="40260" xr:uid="{E5E5A537-F403-4A0E-9256-2FC868A94908}"/>
    <cellStyle name="Currency 13 2 7 4 2 3" xfId="55139" xr:uid="{33F4EDDE-9E68-4B0A-93AA-EAB1800F2C6D}"/>
    <cellStyle name="Currency 13 2 7 4 3" xfId="19724" xr:uid="{BA7C72E2-4590-41EC-96F4-A34E123B14C1}"/>
    <cellStyle name="Currency 13 2 7 4 4" xfId="33414" xr:uid="{652A6567-F289-4D15-B02F-B946F99F27C9}"/>
    <cellStyle name="Currency 13 2 7 4 5" xfId="48293" xr:uid="{EB57F61C-9FE5-4815-9D1E-ECB955B6D78E}"/>
    <cellStyle name="Currency 13 2 7 5" xfId="23146" xr:uid="{B7C63586-3B4C-4A53-92B2-2F7000042367}"/>
    <cellStyle name="Currency 13 2 7 5 2" xfId="36838" xr:uid="{EBF568ED-A764-4AF9-9BC7-209515F6901E}"/>
    <cellStyle name="Currency 13 2 7 5 3" xfId="51717" xr:uid="{23A845F0-3B5B-4A71-BE48-67E48A2982BA}"/>
    <cellStyle name="Currency 13 2 7 6" xfId="16302" xr:uid="{7088EA9F-57F8-4555-B5CF-6014B6658BE1}"/>
    <cellStyle name="Currency 13 2 7 7" xfId="29992" xr:uid="{7088F83A-562A-42B3-8826-BCDC40B3D087}"/>
    <cellStyle name="Currency 13 2 7 8" xfId="44871" xr:uid="{B9FD92BC-D6FF-4449-A452-CF9A3453A921}"/>
    <cellStyle name="Currency 13 2 7 9" xfId="9455" xr:uid="{342E729E-1644-4DD0-B70C-143E15914CE8}"/>
    <cellStyle name="Currency 13 2 8" xfId="6148" xr:uid="{8433DD44-5449-472D-8C56-5FC378D42177}"/>
    <cellStyle name="Currency 13 2 8 2" xfId="11170" xr:uid="{56D0590E-3FEE-4510-A1E0-CC4903CF33C4}"/>
    <cellStyle name="Currency 13 2 8 2 2" xfId="14592" xr:uid="{28DB6C70-B263-40BF-82FE-6471B4AF9EB3}"/>
    <cellStyle name="Currency 13 2 8 2 2 2" xfId="28282" xr:uid="{ECA616AF-75EE-44C0-99FF-746366495D2C}"/>
    <cellStyle name="Currency 13 2 8 2 2 2 2" xfId="41974" xr:uid="{2D8C203F-C5B7-4822-85E4-E8B01311D4C3}"/>
    <cellStyle name="Currency 13 2 8 2 2 2 3" xfId="56853" xr:uid="{3CB43110-62C6-4322-A97C-C727698939AF}"/>
    <cellStyle name="Currency 13 2 8 2 2 3" xfId="21438" xr:uid="{E49F3A3B-BCFE-4F71-A1D0-62E98D42E67A}"/>
    <cellStyle name="Currency 13 2 8 2 2 4" xfId="35128" xr:uid="{7896CBA4-FC79-42FD-A9DC-FD3B2FDE4F16}"/>
    <cellStyle name="Currency 13 2 8 2 2 5" xfId="50007" xr:uid="{0FE60E50-537E-4DE1-BE9A-F4E2F0FC3858}"/>
    <cellStyle name="Currency 13 2 8 2 3" xfId="24860" xr:uid="{3B7090E0-4139-46DF-94BE-5BC154BF55C4}"/>
    <cellStyle name="Currency 13 2 8 2 3 2" xfId="38552" xr:uid="{18E174A8-3055-48D8-8CE6-D7D07A270E92}"/>
    <cellStyle name="Currency 13 2 8 2 3 3" xfId="53431" xr:uid="{77B3BC75-3FDD-40BE-98EB-5B125042AAD6}"/>
    <cellStyle name="Currency 13 2 8 2 4" xfId="18016" xr:uid="{00483445-310E-49C7-B584-5AEDFB6A4490}"/>
    <cellStyle name="Currency 13 2 8 2 5" xfId="31706" xr:uid="{32A1613B-4AD1-4392-8769-21B0A1392575}"/>
    <cellStyle name="Currency 13 2 8 2 6" xfId="46585" xr:uid="{0FDF3F63-0DBF-47D3-B759-178A831532DD}"/>
    <cellStyle name="Currency 13 2 8 3" xfId="12880" xr:uid="{FC7966D7-DDFC-46A1-978A-1BD7EB96F7B7}"/>
    <cellStyle name="Currency 13 2 8 3 2" xfId="26570" xr:uid="{71FB6D2A-1F34-491A-8D4E-5E55DA439042}"/>
    <cellStyle name="Currency 13 2 8 3 2 2" xfId="40262" xr:uid="{8A2C7EF5-BC4A-42C6-8DD4-CDDC76853E58}"/>
    <cellStyle name="Currency 13 2 8 3 2 3" xfId="55141" xr:uid="{05E45EAE-05F5-44E0-B564-A496BECC22DE}"/>
    <cellStyle name="Currency 13 2 8 3 3" xfId="19726" xr:uid="{B4FBF024-C42F-490E-8888-B924470CA338}"/>
    <cellStyle name="Currency 13 2 8 3 4" xfId="33416" xr:uid="{FD90454A-CD96-49AA-A412-5F9073F75D88}"/>
    <cellStyle name="Currency 13 2 8 3 5" xfId="48295" xr:uid="{9E99DA95-D792-46E9-8911-00CC08F2541A}"/>
    <cellStyle name="Currency 13 2 8 4" xfId="23148" xr:uid="{A7BF4F72-C80A-438A-8BB2-506B8833D0FE}"/>
    <cellStyle name="Currency 13 2 8 4 2" xfId="36840" xr:uid="{E5C76094-DBE5-44AA-A3C3-680F36979851}"/>
    <cellStyle name="Currency 13 2 8 4 3" xfId="51719" xr:uid="{463A6686-4B7E-4C4C-90E4-5AD34E7FF17C}"/>
    <cellStyle name="Currency 13 2 8 5" xfId="16304" xr:uid="{4AD16E2F-20B4-4DFE-84C0-D10F7F9582EA}"/>
    <cellStyle name="Currency 13 2 8 6" xfId="29994" xr:uid="{9D6043D0-AA15-4E5A-9A44-8B932A61AEF8}"/>
    <cellStyle name="Currency 13 2 8 7" xfId="44873" xr:uid="{07556DFC-0EE5-488D-976F-C0E1D2525D30}"/>
    <cellStyle name="Currency 13 2 8 8" xfId="9457" xr:uid="{41E93861-C038-4872-ABB5-3C07EAFB0FAF}"/>
    <cellStyle name="Currency 13 2 9" xfId="6272" xr:uid="{EA65677B-7544-478A-8FAB-18EFFCDB21E2}"/>
    <cellStyle name="Currency 13 2 9 2" xfId="11171" xr:uid="{2A01405D-CDA6-46FF-AB3C-75ADBFAF2165}"/>
    <cellStyle name="Currency 13 2 9 2 2" xfId="14593" xr:uid="{A9936FCE-2064-4550-9147-5D4C44609524}"/>
    <cellStyle name="Currency 13 2 9 2 2 2" xfId="28283" xr:uid="{6CA9D197-513D-40EE-B415-8FAB5C7842A5}"/>
    <cellStyle name="Currency 13 2 9 2 2 2 2" xfId="41975" xr:uid="{8E8362B3-5599-4F3C-8D1F-1E62F651036C}"/>
    <cellStyle name="Currency 13 2 9 2 2 2 3" xfId="56854" xr:uid="{8E98C28A-C961-4236-B572-237F3C220A82}"/>
    <cellStyle name="Currency 13 2 9 2 2 3" xfId="21439" xr:uid="{7526794F-92B4-46F1-9735-B7BD902E81C0}"/>
    <cellStyle name="Currency 13 2 9 2 2 4" xfId="35129" xr:uid="{770B60F7-C93B-45CD-A58B-46F0821710B0}"/>
    <cellStyle name="Currency 13 2 9 2 2 5" xfId="50008" xr:uid="{0FDCB2A8-6695-4173-A6AE-80408A8E2880}"/>
    <cellStyle name="Currency 13 2 9 2 3" xfId="24861" xr:uid="{84BF8B5A-B609-4687-B3E6-27C1483C7C37}"/>
    <cellStyle name="Currency 13 2 9 2 3 2" xfId="38553" xr:uid="{6C81ED28-52DB-4E05-BA09-F4480F1FA3A4}"/>
    <cellStyle name="Currency 13 2 9 2 3 3" xfId="53432" xr:uid="{683216EE-2D88-4192-8891-A9CF028173E0}"/>
    <cellStyle name="Currency 13 2 9 2 4" xfId="18017" xr:uid="{944FF651-6C4C-42D9-9A22-F532EEEA835B}"/>
    <cellStyle name="Currency 13 2 9 2 5" xfId="31707" xr:uid="{F776C55F-0EA2-4FE8-94BE-55E11E0E0AAF}"/>
    <cellStyle name="Currency 13 2 9 2 6" xfId="46586" xr:uid="{FB3CE090-1875-440E-B0B3-8A6D6E35C100}"/>
    <cellStyle name="Currency 13 2 9 3" xfId="12881" xr:uid="{891A710C-DA22-4629-A4EC-725ED0DAEC90}"/>
    <cellStyle name="Currency 13 2 9 3 2" xfId="26571" xr:uid="{07504D21-827F-4501-B996-D062B7D09FDE}"/>
    <cellStyle name="Currency 13 2 9 3 2 2" xfId="40263" xr:uid="{66022E3D-F9DA-4A78-A090-CEB0C1BA29C4}"/>
    <cellStyle name="Currency 13 2 9 3 2 3" xfId="55142" xr:uid="{2264FFAF-C44B-4CF2-990D-B20A104E0168}"/>
    <cellStyle name="Currency 13 2 9 3 3" xfId="19727" xr:uid="{E9EC5BBE-F649-4841-9FDA-7A587E45253B}"/>
    <cellStyle name="Currency 13 2 9 3 4" xfId="33417" xr:uid="{D000F1B5-D51C-48F5-AC15-4AC774F3E3AF}"/>
    <cellStyle name="Currency 13 2 9 3 5" xfId="48296" xr:uid="{6FC7170D-FAE4-4B6A-A46F-A8EB9F0A2B84}"/>
    <cellStyle name="Currency 13 2 9 4" xfId="23149" xr:uid="{A724DC5D-DAA9-407C-8820-7AB0E68783C0}"/>
    <cellStyle name="Currency 13 2 9 4 2" xfId="36841" xr:uid="{B3115132-C56B-4DDC-98B9-D0A18A03D0B2}"/>
    <cellStyle name="Currency 13 2 9 4 3" xfId="51720" xr:uid="{11B8F4FF-AA51-48B5-BF86-B171975F4121}"/>
    <cellStyle name="Currency 13 2 9 5" xfId="16305" xr:uid="{A00EB178-1BD3-4E77-A4A4-8B173FBD7E9E}"/>
    <cellStyle name="Currency 13 2 9 6" xfId="29995" xr:uid="{CD981989-8517-468B-812E-C76DF3D017C5}"/>
    <cellStyle name="Currency 13 2 9 7" xfId="44874" xr:uid="{95B89B43-C6AD-4E7B-A1C0-0878B59D0C6F}"/>
    <cellStyle name="Currency 13 2 9 8" xfId="9458" xr:uid="{FDAC2DA9-857E-43EE-9408-4E4F1F1E46D1}"/>
    <cellStyle name="Currency 13 20" xfId="7459" xr:uid="{E53EEB87-08E7-4AAA-B03B-3283D56088D9}"/>
    <cellStyle name="Currency 13 3" xfId="4299" xr:uid="{5A5EE6BA-A66F-4828-A7E7-6574EA3E0178}"/>
    <cellStyle name="Currency 13 3 10" xfId="23150" xr:uid="{6D1AB786-8C29-4B8A-84AA-0D5146554711}"/>
    <cellStyle name="Currency 13 3 10 2" xfId="36842" xr:uid="{1D9C8677-F9BC-4672-87DA-E27E01CD1C6E}"/>
    <cellStyle name="Currency 13 3 10 3" xfId="51721" xr:uid="{9AE18257-DE7F-4517-BB42-7B2C9CEEC012}"/>
    <cellStyle name="Currency 13 3 11" xfId="16306" xr:uid="{BB025CE6-F53B-4EFF-85A9-878562C8FBC0}"/>
    <cellStyle name="Currency 13 3 11 2" xfId="44035" xr:uid="{FA19383E-24A4-443E-A0C8-0E7243A663A1}"/>
    <cellStyle name="Currency 13 3 12" xfId="29996" xr:uid="{1CC17924-BFBA-4084-B19F-ECE94F8B3255}"/>
    <cellStyle name="Currency 13 3 13" xfId="44875" xr:uid="{769D2FCC-1FFD-4CA8-B840-8DFA74E7C481}"/>
    <cellStyle name="Currency 13 3 14" xfId="9459" xr:uid="{2B21DAEF-35E5-4933-80B5-180AE2CC3CEC}"/>
    <cellStyle name="Currency 13 3 15" xfId="8659" xr:uid="{A0517E1B-EA00-4B72-B42B-9844EA0369AA}"/>
    <cellStyle name="Currency 13 3 16" xfId="8067" xr:uid="{A54469E6-67FB-432E-9DB0-102B7E6F6FC1}"/>
    <cellStyle name="Currency 13 3 17" xfId="7475" xr:uid="{78BC9F08-9480-476F-B8D7-0BCFC003F850}"/>
    <cellStyle name="Currency 13 3 2" xfId="4929" xr:uid="{250E5AEA-243A-40AA-9BFA-5F54B75A8E8A}"/>
    <cellStyle name="Currency 13 3 2 10" xfId="16307" xr:uid="{F3C02643-9ECC-4CD6-9EC5-76898196FCF0}"/>
    <cellStyle name="Currency 13 3 2 10 2" xfId="44100" xr:uid="{730D6167-C9E1-4210-80DB-01AEB94EE676}"/>
    <cellStyle name="Currency 13 3 2 11" xfId="29997" xr:uid="{98A12DA5-BEF1-47BF-A1BC-5E5313519AD1}"/>
    <cellStyle name="Currency 13 3 2 12" xfId="44876" xr:uid="{FD1DF722-1B36-4B9D-BBC7-CE2AC2B5D6B2}"/>
    <cellStyle name="Currency 13 3 2 13" xfId="9460" xr:uid="{7791839A-47FA-49EA-8947-DBA6E6787B4B}"/>
    <cellStyle name="Currency 13 3 2 2" xfId="6285" xr:uid="{438595D5-6185-4B74-9C58-2B514F1A8059}"/>
    <cellStyle name="Currency 13 3 2 2 10" xfId="44877" xr:uid="{095E0060-30F2-4D4B-B361-A846711CD826}"/>
    <cellStyle name="Currency 13 3 2 2 11" xfId="9461" xr:uid="{1A002C34-A603-4A64-ADFC-795574BAC441}"/>
    <cellStyle name="Currency 13 3 2 2 2" xfId="6178" xr:uid="{2FC2500C-2A0A-4F14-9590-75978B25DDBF}"/>
    <cellStyle name="Currency 13 3 2 2 2 2" xfId="9463" xr:uid="{7505AD03-DAC6-44C8-86EE-5DF206F9E52B}"/>
    <cellStyle name="Currency 13 3 2 2 2 2 2" xfId="11176" xr:uid="{F4B9C4C9-4840-4FBD-9B68-F59681B43A3D}"/>
    <cellStyle name="Currency 13 3 2 2 2 2 2 2" xfId="14598" xr:uid="{B7F9702D-3D01-4110-9DEC-76840EB851CA}"/>
    <cellStyle name="Currency 13 3 2 2 2 2 2 2 2" xfId="28288" xr:uid="{E7856AD2-3A39-4C7C-A760-8F1FF4DE438E}"/>
    <cellStyle name="Currency 13 3 2 2 2 2 2 2 2 2" xfId="41980" xr:uid="{18CB6ED9-1768-4F1E-9FDD-9FB69EFE2B4E}"/>
    <cellStyle name="Currency 13 3 2 2 2 2 2 2 2 3" xfId="56859" xr:uid="{91B92E35-EC01-4C68-B8CE-EC17CF3526E0}"/>
    <cellStyle name="Currency 13 3 2 2 2 2 2 2 3" xfId="21444" xr:uid="{6F06EC91-9E14-47C0-BE10-60E611BED624}"/>
    <cellStyle name="Currency 13 3 2 2 2 2 2 2 4" xfId="35134" xr:uid="{3EB99EB7-BE16-4137-BEF9-29D446739634}"/>
    <cellStyle name="Currency 13 3 2 2 2 2 2 2 5" xfId="50013" xr:uid="{CB9AA2B6-3172-459C-9211-01A6927076C3}"/>
    <cellStyle name="Currency 13 3 2 2 2 2 2 3" xfId="24866" xr:uid="{70416599-3A3C-4DDE-979B-35239C45CAC8}"/>
    <cellStyle name="Currency 13 3 2 2 2 2 2 3 2" xfId="38558" xr:uid="{6DF89BBE-B299-4BCE-AC62-2972E9DFA651}"/>
    <cellStyle name="Currency 13 3 2 2 2 2 2 3 3" xfId="53437" xr:uid="{921BB9B9-D3D2-431F-9391-C1729D2C55AE}"/>
    <cellStyle name="Currency 13 3 2 2 2 2 2 4" xfId="18022" xr:uid="{B4FE6E17-456A-4B7C-A818-673B4AA6D069}"/>
    <cellStyle name="Currency 13 3 2 2 2 2 2 5" xfId="31712" xr:uid="{52E58F32-160E-4F00-8F87-EE4EB8EC3CB8}"/>
    <cellStyle name="Currency 13 3 2 2 2 2 2 6" xfId="46591" xr:uid="{3403C3EB-9B74-4867-821C-3B5A71982F6C}"/>
    <cellStyle name="Currency 13 3 2 2 2 2 3" xfId="12886" xr:uid="{0E6F823C-0348-4763-97DD-02F9C2AF0963}"/>
    <cellStyle name="Currency 13 3 2 2 2 2 3 2" xfId="26576" xr:uid="{DE0E4CA8-A16B-453A-8EDF-456357228805}"/>
    <cellStyle name="Currency 13 3 2 2 2 2 3 2 2" xfId="40268" xr:uid="{E0E25CF3-91B6-434F-974C-234826DB2462}"/>
    <cellStyle name="Currency 13 3 2 2 2 2 3 2 3" xfId="55147" xr:uid="{5AA58C7E-32FC-439E-953B-3A4C633DDD58}"/>
    <cellStyle name="Currency 13 3 2 2 2 2 3 3" xfId="19732" xr:uid="{E4F365A9-4455-412D-AF18-BF197E13DC25}"/>
    <cellStyle name="Currency 13 3 2 2 2 2 3 4" xfId="33422" xr:uid="{1DF3489E-989A-4135-90FC-86A4ABB9FF84}"/>
    <cellStyle name="Currency 13 3 2 2 2 2 3 5" xfId="48301" xr:uid="{5C27EF53-3980-4175-A060-411E4965962E}"/>
    <cellStyle name="Currency 13 3 2 2 2 2 4" xfId="23154" xr:uid="{1CBC4C21-A507-4495-9AB4-18DC5B568FC1}"/>
    <cellStyle name="Currency 13 3 2 2 2 2 4 2" xfId="36846" xr:uid="{6F5B6670-1E36-48D7-A3B3-20E85CB8D27C}"/>
    <cellStyle name="Currency 13 3 2 2 2 2 4 3" xfId="51725" xr:uid="{2532FAAB-88BF-4269-A587-40CF22C0CDC7}"/>
    <cellStyle name="Currency 13 3 2 2 2 2 5" xfId="16310" xr:uid="{0B1F8133-1EC8-4030-8376-016FD70DACE2}"/>
    <cellStyle name="Currency 13 3 2 2 2 2 6" xfId="30000" xr:uid="{7EB23C51-4B53-4541-ABFD-8E0D427D7AA3}"/>
    <cellStyle name="Currency 13 3 2 2 2 2 7" xfId="44879" xr:uid="{626BC418-72C4-4558-A4D0-3EDEAF862C8B}"/>
    <cellStyle name="Currency 13 3 2 2 2 3" xfId="11175" xr:uid="{9B760487-DCF4-42E1-9794-D4B84BC918A0}"/>
    <cellStyle name="Currency 13 3 2 2 2 3 2" xfId="14597" xr:uid="{B8A57234-D41F-4287-BCCC-F46AFC36A0CB}"/>
    <cellStyle name="Currency 13 3 2 2 2 3 2 2" xfId="28287" xr:uid="{D290CB1D-2999-4A85-989A-862FF0C7D98B}"/>
    <cellStyle name="Currency 13 3 2 2 2 3 2 2 2" xfId="41979" xr:uid="{AA3CD8BC-6F2C-43AD-92B9-E3BBE64DBCBE}"/>
    <cellStyle name="Currency 13 3 2 2 2 3 2 2 3" xfId="56858" xr:uid="{13419D83-0DB3-4F39-9511-7704D8183F79}"/>
    <cellStyle name="Currency 13 3 2 2 2 3 2 3" xfId="21443" xr:uid="{BEE494F3-5FFF-4D22-897F-DC5142A68773}"/>
    <cellStyle name="Currency 13 3 2 2 2 3 2 4" xfId="35133" xr:uid="{CEB312E8-C986-4ACF-B9D3-895488D207A0}"/>
    <cellStyle name="Currency 13 3 2 2 2 3 2 5" xfId="50012" xr:uid="{89E100A1-CBFF-42D1-9192-3DCCA088927C}"/>
    <cellStyle name="Currency 13 3 2 2 2 3 3" xfId="24865" xr:uid="{44A8B58B-EE5A-4061-BBCF-23C9414BECD7}"/>
    <cellStyle name="Currency 13 3 2 2 2 3 3 2" xfId="38557" xr:uid="{727631B5-5869-4314-951D-94DA84E9580E}"/>
    <cellStyle name="Currency 13 3 2 2 2 3 3 3" xfId="53436" xr:uid="{FA697482-2AC7-41EC-A99B-6EF31DB6F974}"/>
    <cellStyle name="Currency 13 3 2 2 2 3 4" xfId="18021" xr:uid="{B2017703-8465-486B-BB56-4222CA7C3D10}"/>
    <cellStyle name="Currency 13 3 2 2 2 3 5" xfId="31711" xr:uid="{E62D8CF7-B68A-4B1F-B0E1-C7709435009D}"/>
    <cellStyle name="Currency 13 3 2 2 2 3 6" xfId="46590" xr:uid="{6D5AAE53-0F67-4BEC-8D09-63C5A99F5BEF}"/>
    <cellStyle name="Currency 13 3 2 2 2 4" xfId="12885" xr:uid="{703B3760-B097-409A-ACCB-F40791B592C8}"/>
    <cellStyle name="Currency 13 3 2 2 2 4 2" xfId="26575" xr:uid="{D2F15612-DFB3-4EAC-AE88-8B720A2AC6C3}"/>
    <cellStyle name="Currency 13 3 2 2 2 4 2 2" xfId="40267" xr:uid="{793DBF4E-31BE-4AC3-BFC6-DF9176272040}"/>
    <cellStyle name="Currency 13 3 2 2 2 4 2 3" xfId="55146" xr:uid="{C92D3E9D-7BE2-4972-83D2-E644A840C5A5}"/>
    <cellStyle name="Currency 13 3 2 2 2 4 3" xfId="19731" xr:uid="{981A801C-7652-4741-B94A-6D4B73131038}"/>
    <cellStyle name="Currency 13 3 2 2 2 4 4" xfId="33421" xr:uid="{E01D0741-9C9A-44F0-8DBF-3897B84F7FD6}"/>
    <cellStyle name="Currency 13 3 2 2 2 4 5" xfId="48300" xr:uid="{3F65D3C1-04B9-49CB-BDF4-67F03C97FFD0}"/>
    <cellStyle name="Currency 13 3 2 2 2 5" xfId="23153" xr:uid="{F6CD6901-9DA7-4ADA-99CB-C14F4BD7A0EE}"/>
    <cellStyle name="Currency 13 3 2 2 2 5 2" xfId="36845" xr:uid="{72709FBC-5179-4AF5-8A3A-80F37056BAE8}"/>
    <cellStyle name="Currency 13 3 2 2 2 5 3" xfId="51724" xr:uid="{243C41AF-C36C-446D-AA93-C89EEA0280F0}"/>
    <cellStyle name="Currency 13 3 2 2 2 6" xfId="16309" xr:uid="{DECBEC62-CB66-4AEC-88B3-34FA078E3ADD}"/>
    <cellStyle name="Currency 13 3 2 2 2 7" xfId="29999" xr:uid="{E7750009-8407-472D-B0B5-C17BCF166353}"/>
    <cellStyle name="Currency 13 3 2 2 2 8" xfId="44878" xr:uid="{21CEB4ED-251C-4CE7-9929-75B7CD031B34}"/>
    <cellStyle name="Currency 13 3 2 2 2 9" xfId="9462" xr:uid="{6F8715DA-FF1F-437F-9ADD-A6FD30E71418}"/>
    <cellStyle name="Currency 13 3 2 2 3" xfId="7321" xr:uid="{87E02CFE-4804-469C-B7AD-107A9FA88993}"/>
    <cellStyle name="Currency 13 3 2 2 3 2" xfId="11177" xr:uid="{E3384B7A-93CF-40E3-A7D7-B72FC2EBF354}"/>
    <cellStyle name="Currency 13 3 2 2 3 2 2" xfId="14599" xr:uid="{5FB66F94-EBFA-4103-B986-AC89E9A30248}"/>
    <cellStyle name="Currency 13 3 2 2 3 2 2 2" xfId="28289" xr:uid="{967AADE6-8490-4639-B23D-BECCBFCD4F69}"/>
    <cellStyle name="Currency 13 3 2 2 3 2 2 2 2" xfId="41981" xr:uid="{88A5DE2B-5611-4663-BCD2-358343E294AE}"/>
    <cellStyle name="Currency 13 3 2 2 3 2 2 2 3" xfId="56860" xr:uid="{2B310F36-0A53-4D93-B0B7-696247EF1857}"/>
    <cellStyle name="Currency 13 3 2 2 3 2 2 3" xfId="21445" xr:uid="{3D57D52E-ADE5-4ADF-A171-465357195F08}"/>
    <cellStyle name="Currency 13 3 2 2 3 2 2 4" xfId="35135" xr:uid="{94E96673-24FE-492B-ABDE-FA6FB6F12863}"/>
    <cellStyle name="Currency 13 3 2 2 3 2 2 5" xfId="50014" xr:uid="{47BC94DA-9DB1-4479-99A3-16C67699E511}"/>
    <cellStyle name="Currency 13 3 2 2 3 2 3" xfId="24867" xr:uid="{7203FEBD-8093-431F-8127-C25DD175157B}"/>
    <cellStyle name="Currency 13 3 2 2 3 2 3 2" xfId="38559" xr:uid="{EC8FD1FC-F683-4A4F-80A4-92B92D1B1B05}"/>
    <cellStyle name="Currency 13 3 2 2 3 2 3 3" xfId="53438" xr:uid="{062C8113-1558-484D-B9D4-996AA16F3702}"/>
    <cellStyle name="Currency 13 3 2 2 3 2 4" xfId="18023" xr:uid="{A7602BE0-1B79-4F29-A0E4-607A6E85164B}"/>
    <cellStyle name="Currency 13 3 2 2 3 2 5" xfId="31713" xr:uid="{95EC8767-7C50-47CF-975C-3B40B6C8BA99}"/>
    <cellStyle name="Currency 13 3 2 2 3 2 6" xfId="46592" xr:uid="{150A6FC9-4F65-478E-8556-4E2C0F7C8E1E}"/>
    <cellStyle name="Currency 13 3 2 2 3 3" xfId="12887" xr:uid="{ABF30D13-C4B1-4668-8C98-2CB8C2249BB9}"/>
    <cellStyle name="Currency 13 3 2 2 3 3 2" xfId="26577" xr:uid="{796081C1-E9C1-486A-BEEE-408AD7847A1B}"/>
    <cellStyle name="Currency 13 3 2 2 3 3 2 2" xfId="40269" xr:uid="{3061BE0C-F78E-45B0-B55B-DCE9383C371E}"/>
    <cellStyle name="Currency 13 3 2 2 3 3 2 3" xfId="55148" xr:uid="{72C01CE9-715C-416D-B4B3-AB1AFFF7D408}"/>
    <cellStyle name="Currency 13 3 2 2 3 3 3" xfId="19733" xr:uid="{29F70C13-3ABB-4E4C-96F5-30FF90D937E2}"/>
    <cellStyle name="Currency 13 3 2 2 3 3 4" xfId="33423" xr:uid="{56C1C160-B4C6-475E-B027-FF9604AC9E36}"/>
    <cellStyle name="Currency 13 3 2 2 3 3 5" xfId="48302" xr:uid="{2AF2F504-DF74-492F-824F-9C0185EFD6A6}"/>
    <cellStyle name="Currency 13 3 2 2 3 4" xfId="23155" xr:uid="{CD7F3CC4-7CC8-421F-A032-9D573138309C}"/>
    <cellStyle name="Currency 13 3 2 2 3 4 2" xfId="36847" xr:uid="{524F750C-C2EE-485B-B9DB-A88E54604451}"/>
    <cellStyle name="Currency 13 3 2 2 3 4 3" xfId="51726" xr:uid="{2E460DD4-3CA8-4477-82CD-2B558F0E8D44}"/>
    <cellStyle name="Currency 13 3 2 2 3 5" xfId="16311" xr:uid="{3C071471-43B8-4762-8672-459C0A574E0A}"/>
    <cellStyle name="Currency 13 3 2 2 3 6" xfId="30001" xr:uid="{FC774792-2FA2-47A3-A4B3-4CAE6BD5A8A5}"/>
    <cellStyle name="Currency 13 3 2 2 3 7" xfId="44880" xr:uid="{77B57700-9B17-42D6-A98B-C12A68431401}"/>
    <cellStyle name="Currency 13 3 2 2 3 8" xfId="9464" xr:uid="{BECC43FF-4D91-4D32-BC36-9D168B5C9D9B}"/>
    <cellStyle name="Currency 13 3 2 2 4" xfId="9465" xr:uid="{16BF5254-6851-47C3-B451-CBE072E16182}"/>
    <cellStyle name="Currency 13 3 2 2 4 2" xfId="11178" xr:uid="{C803E07E-5EFB-432E-96E5-DD0B2D93466A}"/>
    <cellStyle name="Currency 13 3 2 2 4 2 2" xfId="14600" xr:uid="{21B02B34-3421-4DB9-A241-74A54B531ED9}"/>
    <cellStyle name="Currency 13 3 2 2 4 2 2 2" xfId="28290" xr:uid="{A0BC9CFB-A1C1-4512-BEEC-F13AFD63424F}"/>
    <cellStyle name="Currency 13 3 2 2 4 2 2 2 2" xfId="41982" xr:uid="{F00E72EC-33DA-4C83-9151-553BAAC4E0A3}"/>
    <cellStyle name="Currency 13 3 2 2 4 2 2 2 3" xfId="56861" xr:uid="{B5E4F52B-14F1-4C8D-83CF-B24577AF6B86}"/>
    <cellStyle name="Currency 13 3 2 2 4 2 2 3" xfId="21446" xr:uid="{51A9322F-56EE-42E6-8876-F7CAB9C7C76E}"/>
    <cellStyle name="Currency 13 3 2 2 4 2 2 4" xfId="35136" xr:uid="{FCF2F858-3ADA-4F43-BF81-5B87E2DCA58E}"/>
    <cellStyle name="Currency 13 3 2 2 4 2 2 5" xfId="50015" xr:uid="{5BCB13BB-A93B-4D4B-81E0-4228973ABB88}"/>
    <cellStyle name="Currency 13 3 2 2 4 2 3" xfId="24868" xr:uid="{2B3F83A0-5593-4429-AAB8-1DC06D0D25D1}"/>
    <cellStyle name="Currency 13 3 2 2 4 2 3 2" xfId="38560" xr:uid="{80552DF8-F848-4CE8-BC15-37398E14C071}"/>
    <cellStyle name="Currency 13 3 2 2 4 2 3 3" xfId="53439" xr:uid="{DF905B2D-E860-41DE-A94F-7D57C3880BC7}"/>
    <cellStyle name="Currency 13 3 2 2 4 2 4" xfId="18024" xr:uid="{B8DA90C6-72CC-4AEA-88EA-CC70733A3CB0}"/>
    <cellStyle name="Currency 13 3 2 2 4 2 5" xfId="31714" xr:uid="{16D83AE8-DB55-4088-8A79-7400BB5B5C3E}"/>
    <cellStyle name="Currency 13 3 2 2 4 2 6" xfId="46593" xr:uid="{B446AB8E-C783-4A37-886A-FD15C9373912}"/>
    <cellStyle name="Currency 13 3 2 2 4 3" xfId="12888" xr:uid="{296C4EE3-2A11-4F48-B3F7-5155F3F73A73}"/>
    <cellStyle name="Currency 13 3 2 2 4 3 2" xfId="26578" xr:uid="{A823366D-A025-4966-9061-05BFF8346D2C}"/>
    <cellStyle name="Currency 13 3 2 2 4 3 2 2" xfId="40270" xr:uid="{78ECB900-6ABC-4A4C-939D-525BF56665EE}"/>
    <cellStyle name="Currency 13 3 2 2 4 3 2 3" xfId="55149" xr:uid="{07340513-3117-42E2-90DC-9C7F31CEAEF8}"/>
    <cellStyle name="Currency 13 3 2 2 4 3 3" xfId="19734" xr:uid="{E4570B07-2DA9-4CC1-981D-A86711F5360E}"/>
    <cellStyle name="Currency 13 3 2 2 4 3 4" xfId="33424" xr:uid="{33C7AEBC-16F2-4631-A3DF-7AD4D7799916}"/>
    <cellStyle name="Currency 13 3 2 2 4 3 5" xfId="48303" xr:uid="{149107B9-CF28-4ACE-BAA9-135DBF2375AC}"/>
    <cellStyle name="Currency 13 3 2 2 4 4" xfId="23156" xr:uid="{F1FBBB71-267F-4E80-9719-A8971C6A04D7}"/>
    <cellStyle name="Currency 13 3 2 2 4 4 2" xfId="36848" xr:uid="{50D3E919-C162-469A-BEA7-984E54A0577F}"/>
    <cellStyle name="Currency 13 3 2 2 4 4 3" xfId="51727" xr:uid="{57426A63-855E-4074-BA71-9ED7F7E83639}"/>
    <cellStyle name="Currency 13 3 2 2 4 5" xfId="16312" xr:uid="{5901735A-E486-49FD-AA42-37EDCA349249}"/>
    <cellStyle name="Currency 13 3 2 2 4 6" xfId="30002" xr:uid="{992884A7-CC43-478C-AC5E-6C42381FDB8B}"/>
    <cellStyle name="Currency 13 3 2 2 4 7" xfId="44881" xr:uid="{59FC99C1-7A35-4BC3-803B-1D1AF6581C29}"/>
    <cellStyle name="Currency 13 3 2 2 5" xfId="11174" xr:uid="{BA6CA414-7CD7-46ED-8AB9-C61525D63714}"/>
    <cellStyle name="Currency 13 3 2 2 5 2" xfId="14596" xr:uid="{5DA4186A-F01A-444A-B6AC-5110209809EC}"/>
    <cellStyle name="Currency 13 3 2 2 5 2 2" xfId="28286" xr:uid="{18C3A512-2F36-4704-8540-0EE82B4FC738}"/>
    <cellStyle name="Currency 13 3 2 2 5 2 2 2" xfId="41978" xr:uid="{72FC121A-C6FE-472B-9BD0-CBAF746DB066}"/>
    <cellStyle name="Currency 13 3 2 2 5 2 2 3" xfId="56857" xr:uid="{7F0C7AD0-5422-4A44-A0A2-94649E86582C}"/>
    <cellStyle name="Currency 13 3 2 2 5 2 3" xfId="21442" xr:uid="{230232C0-1F94-4A63-93A3-CAED8325805A}"/>
    <cellStyle name="Currency 13 3 2 2 5 2 4" xfId="35132" xr:uid="{ACCF850F-AF10-4F9F-8B3D-CFE319E14742}"/>
    <cellStyle name="Currency 13 3 2 2 5 2 5" xfId="50011" xr:uid="{2A85EA80-2DFA-4AD0-8C90-B083663FE9B1}"/>
    <cellStyle name="Currency 13 3 2 2 5 3" xfId="24864" xr:uid="{E3CBCAA1-FDE9-44C1-9036-48007EF0D985}"/>
    <cellStyle name="Currency 13 3 2 2 5 3 2" xfId="38556" xr:uid="{755A898B-08A2-4D09-8398-D9C8AD62DD5A}"/>
    <cellStyle name="Currency 13 3 2 2 5 3 3" xfId="53435" xr:uid="{138F3A3F-5B9C-40A7-B3F5-2AB8E7A13E25}"/>
    <cellStyle name="Currency 13 3 2 2 5 4" xfId="18020" xr:uid="{072CDDA3-6CA0-4A2A-ACA4-46AAC4A8F603}"/>
    <cellStyle name="Currency 13 3 2 2 5 5" xfId="31710" xr:uid="{9F8906F4-BBCE-4B6D-84F7-C23E84674B17}"/>
    <cellStyle name="Currency 13 3 2 2 5 6" xfId="46589" xr:uid="{0D080EE9-842E-4FB4-89AD-B32EE556A419}"/>
    <cellStyle name="Currency 13 3 2 2 6" xfId="12884" xr:uid="{4B44B667-DB53-4CE6-8449-580B9B08631B}"/>
    <cellStyle name="Currency 13 3 2 2 6 2" xfId="26574" xr:uid="{99BA3C96-FCAC-4CF5-BE60-20B73A11421A}"/>
    <cellStyle name="Currency 13 3 2 2 6 2 2" xfId="40266" xr:uid="{34203EED-E2F6-4AFB-B3BC-339C02FB1BB7}"/>
    <cellStyle name="Currency 13 3 2 2 6 2 3" xfId="55145" xr:uid="{CAD18D32-7217-4B1A-ACF3-9C6161B5AD8B}"/>
    <cellStyle name="Currency 13 3 2 2 6 3" xfId="19730" xr:uid="{1197CA57-73FF-4D0A-B1E6-F9BC1C6C53A4}"/>
    <cellStyle name="Currency 13 3 2 2 6 4" xfId="33420" xr:uid="{53CC47D6-29DA-4146-9E5F-84BD07322049}"/>
    <cellStyle name="Currency 13 3 2 2 6 5" xfId="48299" xr:uid="{5ACCEC25-6337-4582-83A0-3FEDC2260534}"/>
    <cellStyle name="Currency 13 3 2 2 7" xfId="23152" xr:uid="{C71596FA-7644-42C1-B622-B201C6774EA6}"/>
    <cellStyle name="Currency 13 3 2 2 7 2" xfId="36844" xr:uid="{A94183B8-4B3F-490F-889A-314E7670F0D8}"/>
    <cellStyle name="Currency 13 3 2 2 7 3" xfId="51723" xr:uid="{88F32487-403C-4C95-837E-2B943DF73E34}"/>
    <cellStyle name="Currency 13 3 2 2 8" xfId="16308" xr:uid="{82518ECC-4619-4DE4-9703-7051CFB4DDBB}"/>
    <cellStyle name="Currency 13 3 2 2 9" xfId="29998" xr:uid="{9D7D956D-3A9B-4279-BE02-B98EF217121A}"/>
    <cellStyle name="Currency 13 3 2 3" xfId="6154" xr:uid="{EC93C525-8979-4408-ABE6-29F1AD28015C}"/>
    <cellStyle name="Currency 13 3 2 3 10" xfId="44882" xr:uid="{805814F8-90C3-4511-A4F2-4B6D3C0AB2AC}"/>
    <cellStyle name="Currency 13 3 2 3 11" xfId="9466" xr:uid="{6C90F6FD-F8EE-40C2-9262-1126A941D890}"/>
    <cellStyle name="Currency 13 3 2 3 2" xfId="9467" xr:uid="{5BEDBFE4-AB81-4F8F-8DDC-5B8D4029B317}"/>
    <cellStyle name="Currency 13 3 2 3 2 2" xfId="9468" xr:uid="{DD876D12-8F46-450A-BB58-38AB24E954A4}"/>
    <cellStyle name="Currency 13 3 2 3 2 2 2" xfId="11181" xr:uid="{2E901363-CF8F-42AB-8450-9510B4E5422A}"/>
    <cellStyle name="Currency 13 3 2 3 2 2 2 2" xfId="14603" xr:uid="{7C5DCDD1-0A4D-4E64-A2DF-8091215C9A5B}"/>
    <cellStyle name="Currency 13 3 2 3 2 2 2 2 2" xfId="28293" xr:uid="{D5D1D129-B2D7-4F42-B273-FEFFF99C7646}"/>
    <cellStyle name="Currency 13 3 2 3 2 2 2 2 2 2" xfId="41985" xr:uid="{779DC3D6-5709-4DB0-802D-707FA0F86997}"/>
    <cellStyle name="Currency 13 3 2 3 2 2 2 2 2 3" xfId="56864" xr:uid="{7084C79C-89B1-4EFF-8D3C-0F2D852EC487}"/>
    <cellStyle name="Currency 13 3 2 3 2 2 2 2 3" xfId="21449" xr:uid="{FCD1BDEE-118A-48B9-A88A-640FE458D640}"/>
    <cellStyle name="Currency 13 3 2 3 2 2 2 2 4" xfId="35139" xr:uid="{FC204FA3-9AA0-4164-8D45-E36F7A320531}"/>
    <cellStyle name="Currency 13 3 2 3 2 2 2 2 5" xfId="50018" xr:uid="{196C177D-0A65-4959-9F8D-3567141FC422}"/>
    <cellStyle name="Currency 13 3 2 3 2 2 2 3" xfId="24871" xr:uid="{F67BF1B8-5D9A-4D76-8FEA-782672FF3652}"/>
    <cellStyle name="Currency 13 3 2 3 2 2 2 3 2" xfId="38563" xr:uid="{FCC1C1E6-839D-4C30-8A4C-4061E0FD3712}"/>
    <cellStyle name="Currency 13 3 2 3 2 2 2 3 3" xfId="53442" xr:uid="{C0D280FC-56A2-45CF-B5CC-45666CA38C4C}"/>
    <cellStyle name="Currency 13 3 2 3 2 2 2 4" xfId="18027" xr:uid="{BAC94CDC-DFB6-42D9-8C89-E130059C3C55}"/>
    <cellStyle name="Currency 13 3 2 3 2 2 2 5" xfId="31717" xr:uid="{8D00257F-7DED-4461-9B3C-C968DFF7B0F3}"/>
    <cellStyle name="Currency 13 3 2 3 2 2 2 6" xfId="46596" xr:uid="{A3D7A536-286F-4D00-B5CC-E97F3D53C14A}"/>
    <cellStyle name="Currency 13 3 2 3 2 2 3" xfId="12891" xr:uid="{691141FC-3F74-403D-A3EF-AB8BAB69E026}"/>
    <cellStyle name="Currency 13 3 2 3 2 2 3 2" xfId="26581" xr:uid="{5D89D231-D41B-4AA8-93F7-A3040CB74299}"/>
    <cellStyle name="Currency 13 3 2 3 2 2 3 2 2" xfId="40273" xr:uid="{EEBB121C-29FE-43A3-A249-C88D4825BFCD}"/>
    <cellStyle name="Currency 13 3 2 3 2 2 3 2 3" xfId="55152" xr:uid="{469460A4-08D3-435F-A558-BF120A15943A}"/>
    <cellStyle name="Currency 13 3 2 3 2 2 3 3" xfId="19737" xr:uid="{C535EEEB-21A6-4C52-A87D-9213466B12DC}"/>
    <cellStyle name="Currency 13 3 2 3 2 2 3 4" xfId="33427" xr:uid="{A0CFCBD2-361F-46E9-9ACF-E616535A89C3}"/>
    <cellStyle name="Currency 13 3 2 3 2 2 3 5" xfId="48306" xr:uid="{A6DF9AF9-4530-4A3E-B43C-BDC71589D12B}"/>
    <cellStyle name="Currency 13 3 2 3 2 2 4" xfId="23159" xr:uid="{AB224A66-E772-44BB-B7C3-C72742330CDC}"/>
    <cellStyle name="Currency 13 3 2 3 2 2 4 2" xfId="36851" xr:uid="{E607591F-839C-4DCE-BF65-E98E50A7C668}"/>
    <cellStyle name="Currency 13 3 2 3 2 2 4 3" xfId="51730" xr:uid="{C72599D2-FA12-4829-8DA7-D3646DF055CF}"/>
    <cellStyle name="Currency 13 3 2 3 2 2 5" xfId="16315" xr:uid="{285A161D-3A04-40F9-8DD1-B2C12F65A255}"/>
    <cellStyle name="Currency 13 3 2 3 2 2 6" xfId="30005" xr:uid="{06220A51-B2E9-4CCA-93D7-031112BF31D9}"/>
    <cellStyle name="Currency 13 3 2 3 2 2 7" xfId="44884" xr:uid="{A9B7A5B9-4EEF-48AF-BEB1-59F83C328395}"/>
    <cellStyle name="Currency 13 3 2 3 2 3" xfId="11180" xr:uid="{588C0DC0-E48D-439D-A30F-0FA1B6B5A80B}"/>
    <cellStyle name="Currency 13 3 2 3 2 3 2" xfId="14602" xr:uid="{B6BA195B-DAF3-4E8F-AF2C-7AC2940A4012}"/>
    <cellStyle name="Currency 13 3 2 3 2 3 2 2" xfId="28292" xr:uid="{896343AA-B85D-48CE-A9A9-3E287ACAEC1E}"/>
    <cellStyle name="Currency 13 3 2 3 2 3 2 2 2" xfId="41984" xr:uid="{DBBB7706-395C-4BA8-8FCE-4846A6DDF76D}"/>
    <cellStyle name="Currency 13 3 2 3 2 3 2 2 3" xfId="56863" xr:uid="{B0F01C3B-0187-4309-8F7E-0C2F0908C430}"/>
    <cellStyle name="Currency 13 3 2 3 2 3 2 3" xfId="21448" xr:uid="{14F66DBD-1086-49EF-A599-0A448687AB11}"/>
    <cellStyle name="Currency 13 3 2 3 2 3 2 4" xfId="35138" xr:uid="{D4F6F53F-32AD-4AE5-AADD-BBBA7D43C06A}"/>
    <cellStyle name="Currency 13 3 2 3 2 3 2 5" xfId="50017" xr:uid="{3D9B272F-A831-4F75-87EC-6550010DDE90}"/>
    <cellStyle name="Currency 13 3 2 3 2 3 3" xfId="24870" xr:uid="{D3BCA4C7-4472-4478-8439-C2A3ECB815F9}"/>
    <cellStyle name="Currency 13 3 2 3 2 3 3 2" xfId="38562" xr:uid="{0EB04207-188F-4573-B0BB-81D9D2B14DD6}"/>
    <cellStyle name="Currency 13 3 2 3 2 3 3 3" xfId="53441" xr:uid="{E3E2D18B-5CAD-4E16-90AA-899DE5B457E5}"/>
    <cellStyle name="Currency 13 3 2 3 2 3 4" xfId="18026" xr:uid="{A8440F9E-F533-451A-8C2C-0F46D0E6C68D}"/>
    <cellStyle name="Currency 13 3 2 3 2 3 5" xfId="31716" xr:uid="{03BF63D0-45A7-4290-9636-DDF70BA7FABD}"/>
    <cellStyle name="Currency 13 3 2 3 2 3 6" xfId="46595" xr:uid="{31191073-F826-40C0-9E42-70F18F4A21E7}"/>
    <cellStyle name="Currency 13 3 2 3 2 4" xfId="12890" xr:uid="{C1935E7D-BF67-4874-9EC1-35B936A6C97C}"/>
    <cellStyle name="Currency 13 3 2 3 2 4 2" xfId="26580" xr:uid="{401C5238-B3DF-43DD-96BA-224B0A2E9294}"/>
    <cellStyle name="Currency 13 3 2 3 2 4 2 2" xfId="40272" xr:uid="{46071A64-7A66-4E7D-B465-1AE4EE02CEDE}"/>
    <cellStyle name="Currency 13 3 2 3 2 4 2 3" xfId="55151" xr:uid="{6DD41CE2-C25F-4E5C-BB62-EF5C25E461E9}"/>
    <cellStyle name="Currency 13 3 2 3 2 4 3" xfId="19736" xr:uid="{AD978410-9D99-4C95-918D-9E2F99493E6C}"/>
    <cellStyle name="Currency 13 3 2 3 2 4 4" xfId="33426" xr:uid="{2B8256F8-8EAA-458F-9684-ABC616D76112}"/>
    <cellStyle name="Currency 13 3 2 3 2 4 5" xfId="48305" xr:uid="{2DFC6770-1885-4406-ABC8-2CD90995A290}"/>
    <cellStyle name="Currency 13 3 2 3 2 5" xfId="23158" xr:uid="{1F7E315C-20E2-4C1A-A68F-92FBA3105167}"/>
    <cellStyle name="Currency 13 3 2 3 2 5 2" xfId="36850" xr:uid="{85B1DC77-FD87-4DEE-AC92-DCCD65537130}"/>
    <cellStyle name="Currency 13 3 2 3 2 5 3" xfId="51729" xr:uid="{85104E05-F509-447B-9229-43C5E7FE8716}"/>
    <cellStyle name="Currency 13 3 2 3 2 6" xfId="16314" xr:uid="{59A0EB8E-8FF5-4392-AC39-BE5B80FCD219}"/>
    <cellStyle name="Currency 13 3 2 3 2 7" xfId="30004" xr:uid="{2BBEC90D-86C6-4D69-B70E-51F7B9558138}"/>
    <cellStyle name="Currency 13 3 2 3 2 8" xfId="44883" xr:uid="{1FE7ADEC-2D3E-4592-A3D9-83FF73592F0E}"/>
    <cellStyle name="Currency 13 3 2 3 3" xfId="9469" xr:uid="{9D4E2495-5007-4A97-9E36-C5E95E6193CA}"/>
    <cellStyle name="Currency 13 3 2 3 3 2" xfId="11182" xr:uid="{9D7C1922-6D16-4602-ABF2-EB2176C4D3DC}"/>
    <cellStyle name="Currency 13 3 2 3 3 2 2" xfId="14604" xr:uid="{72701AD5-2B89-4B97-82F4-62B4E418C8DE}"/>
    <cellStyle name="Currency 13 3 2 3 3 2 2 2" xfId="28294" xr:uid="{C35E8076-C356-4696-9ABB-73509351326A}"/>
    <cellStyle name="Currency 13 3 2 3 3 2 2 2 2" xfId="41986" xr:uid="{5FB76CCB-186F-4439-AD26-0E60514286BC}"/>
    <cellStyle name="Currency 13 3 2 3 3 2 2 2 3" xfId="56865" xr:uid="{D4078B71-096B-48E0-BEA4-82352E3850AD}"/>
    <cellStyle name="Currency 13 3 2 3 3 2 2 3" xfId="21450" xr:uid="{374E691A-9262-4DA9-8D0F-DC0D8ACCE20A}"/>
    <cellStyle name="Currency 13 3 2 3 3 2 2 4" xfId="35140" xr:uid="{41FD8F2A-5432-4D33-9FD5-C97DE1849806}"/>
    <cellStyle name="Currency 13 3 2 3 3 2 2 5" xfId="50019" xr:uid="{D25DB327-6E06-4857-865E-1A040734BF2B}"/>
    <cellStyle name="Currency 13 3 2 3 3 2 3" xfId="24872" xr:uid="{31D58BB3-A061-4457-AA4E-CC18E99133ED}"/>
    <cellStyle name="Currency 13 3 2 3 3 2 3 2" xfId="38564" xr:uid="{33CDEA87-0946-4045-AFF3-2C84D0010194}"/>
    <cellStyle name="Currency 13 3 2 3 3 2 3 3" xfId="53443" xr:uid="{216EC472-DAC7-4049-8A7E-E428548F3DB5}"/>
    <cellStyle name="Currency 13 3 2 3 3 2 4" xfId="18028" xr:uid="{54C697F6-B806-4E1C-9CE7-6B33575AFA8B}"/>
    <cellStyle name="Currency 13 3 2 3 3 2 5" xfId="31718" xr:uid="{0655E472-0C63-4D8C-8707-5F517DBBF3B1}"/>
    <cellStyle name="Currency 13 3 2 3 3 2 6" xfId="46597" xr:uid="{B9CB02A5-92C8-4FA2-B65C-12E06EF0100E}"/>
    <cellStyle name="Currency 13 3 2 3 3 3" xfId="12892" xr:uid="{7862FC52-1F88-4EC9-AE49-2CEAD912C23A}"/>
    <cellStyle name="Currency 13 3 2 3 3 3 2" xfId="26582" xr:uid="{47553345-4C80-48F8-8194-943F53F0181D}"/>
    <cellStyle name="Currency 13 3 2 3 3 3 2 2" xfId="40274" xr:uid="{BAFB5DCF-CF3B-4D7A-B094-FD77815CFD00}"/>
    <cellStyle name="Currency 13 3 2 3 3 3 2 3" xfId="55153" xr:uid="{580FAF1C-418B-4D21-AEAB-516EE8BD0FD5}"/>
    <cellStyle name="Currency 13 3 2 3 3 3 3" xfId="19738" xr:uid="{31EAFAB6-3BCD-4238-A4C0-58C5C2DFCD5B}"/>
    <cellStyle name="Currency 13 3 2 3 3 3 4" xfId="33428" xr:uid="{F51ED289-EA4C-4217-85C6-24644229DB9A}"/>
    <cellStyle name="Currency 13 3 2 3 3 3 5" xfId="48307" xr:uid="{7438654E-9DA5-4554-9766-C6F28529E784}"/>
    <cellStyle name="Currency 13 3 2 3 3 4" xfId="23160" xr:uid="{315F672D-7213-4E7A-984D-DBD361A6ECDC}"/>
    <cellStyle name="Currency 13 3 2 3 3 4 2" xfId="36852" xr:uid="{ABB04F0E-896B-44EE-BBBC-7491DD0C620D}"/>
    <cellStyle name="Currency 13 3 2 3 3 4 3" xfId="51731" xr:uid="{6DC92C8E-D5B0-4317-84D2-FF1305AE29A3}"/>
    <cellStyle name="Currency 13 3 2 3 3 5" xfId="16316" xr:uid="{153ED0E3-716F-4190-9C3B-70FD61F5F727}"/>
    <cellStyle name="Currency 13 3 2 3 3 6" xfId="30006" xr:uid="{C07D028B-CFB7-40AB-9535-12758A993BE7}"/>
    <cellStyle name="Currency 13 3 2 3 3 7" xfId="44885" xr:uid="{4CF045B0-5F1E-4F16-9FDE-95558D3773D8}"/>
    <cellStyle name="Currency 13 3 2 3 4" xfId="9470" xr:uid="{EB197628-303C-487B-9F61-375B679495DD}"/>
    <cellStyle name="Currency 13 3 2 3 4 2" xfId="11183" xr:uid="{9961E6B2-AF15-4274-8388-F26950A00F8D}"/>
    <cellStyle name="Currency 13 3 2 3 4 2 2" xfId="14605" xr:uid="{3749ED63-FEBD-4327-B55A-556D9F8DD4DF}"/>
    <cellStyle name="Currency 13 3 2 3 4 2 2 2" xfId="28295" xr:uid="{7E8EE87F-3957-4DF3-9EFE-B381294F6F47}"/>
    <cellStyle name="Currency 13 3 2 3 4 2 2 2 2" xfId="41987" xr:uid="{BFFF02C3-DDA0-43A6-9A5A-4841AFFC29E9}"/>
    <cellStyle name="Currency 13 3 2 3 4 2 2 2 3" xfId="56866" xr:uid="{12603F82-9E19-448B-8131-EF657457399D}"/>
    <cellStyle name="Currency 13 3 2 3 4 2 2 3" xfId="21451" xr:uid="{4F29352A-2D30-48F6-AC87-C9C0C8D81839}"/>
    <cellStyle name="Currency 13 3 2 3 4 2 2 4" xfId="35141" xr:uid="{84AA560F-1E14-4155-9F67-F3ECF12F9FCE}"/>
    <cellStyle name="Currency 13 3 2 3 4 2 2 5" xfId="50020" xr:uid="{D256A4FE-5366-4F2E-B9CF-A5FCB311A7F9}"/>
    <cellStyle name="Currency 13 3 2 3 4 2 3" xfId="24873" xr:uid="{173B05BB-283B-4CF1-B009-8C0B618F90E1}"/>
    <cellStyle name="Currency 13 3 2 3 4 2 3 2" xfId="38565" xr:uid="{D477D96C-3BF9-4806-8B29-8FEC47C1A20E}"/>
    <cellStyle name="Currency 13 3 2 3 4 2 3 3" xfId="53444" xr:uid="{559C3E15-A5E0-4153-B5E8-F3A13F300341}"/>
    <cellStyle name="Currency 13 3 2 3 4 2 4" xfId="18029" xr:uid="{DF058C0F-B8C6-46FA-8331-8D9BADCAF059}"/>
    <cellStyle name="Currency 13 3 2 3 4 2 5" xfId="31719" xr:uid="{47FF3583-38D6-4DF5-BFFC-F756FF96E5A0}"/>
    <cellStyle name="Currency 13 3 2 3 4 2 6" xfId="46598" xr:uid="{C20AEF6F-CB5C-4F02-8FE6-288B961E09CE}"/>
    <cellStyle name="Currency 13 3 2 3 4 3" xfId="12893" xr:uid="{EDFBFA3F-2C38-49B0-BF12-CCA271D76031}"/>
    <cellStyle name="Currency 13 3 2 3 4 3 2" xfId="26583" xr:uid="{1B64D847-BF23-43BB-9971-0779EEF099BA}"/>
    <cellStyle name="Currency 13 3 2 3 4 3 2 2" xfId="40275" xr:uid="{08E6EE6D-08C1-4E02-9AF5-0696B448F84E}"/>
    <cellStyle name="Currency 13 3 2 3 4 3 2 3" xfId="55154" xr:uid="{D51918CB-44E3-4569-919D-249278641C12}"/>
    <cellStyle name="Currency 13 3 2 3 4 3 3" xfId="19739" xr:uid="{C46AB823-85F3-4CE2-8956-FA0D78A6465F}"/>
    <cellStyle name="Currency 13 3 2 3 4 3 4" xfId="33429" xr:uid="{B1FAE9D7-0A54-49BE-89C3-8A895C2F9DAA}"/>
    <cellStyle name="Currency 13 3 2 3 4 3 5" xfId="48308" xr:uid="{5D0A6162-D067-41CA-9B3F-034CAE97F2C9}"/>
    <cellStyle name="Currency 13 3 2 3 4 4" xfId="23161" xr:uid="{2AA41755-1A10-417E-86F0-E04FB6A583C3}"/>
    <cellStyle name="Currency 13 3 2 3 4 4 2" xfId="36853" xr:uid="{73C94646-EFB9-48E0-BCC9-0542831FD6C8}"/>
    <cellStyle name="Currency 13 3 2 3 4 4 3" xfId="51732" xr:uid="{EC2A6C6B-9ABD-4B3A-BF33-5319B77F783E}"/>
    <cellStyle name="Currency 13 3 2 3 4 5" xfId="16317" xr:uid="{09C2B2E0-CFEE-4765-8F12-F48FF0A62145}"/>
    <cellStyle name="Currency 13 3 2 3 4 6" xfId="30007" xr:uid="{2692BE32-0DE1-401A-85C2-23CC6FCAC0D2}"/>
    <cellStyle name="Currency 13 3 2 3 4 7" xfId="44886" xr:uid="{540BC2B4-027A-4533-BC3A-DF943AD141C2}"/>
    <cellStyle name="Currency 13 3 2 3 5" xfId="11179" xr:uid="{DB55139A-DAFC-41CE-8EE6-F1B647FED187}"/>
    <cellStyle name="Currency 13 3 2 3 5 2" xfId="14601" xr:uid="{30633F27-E2E8-4E39-96E8-87BDB0A9AAA1}"/>
    <cellStyle name="Currency 13 3 2 3 5 2 2" xfId="28291" xr:uid="{A12EBD97-BFAC-496D-AF90-D91CAA502ABC}"/>
    <cellStyle name="Currency 13 3 2 3 5 2 2 2" xfId="41983" xr:uid="{82B57FAD-BD7F-443C-8E1D-58FE60C07AC6}"/>
    <cellStyle name="Currency 13 3 2 3 5 2 2 3" xfId="56862" xr:uid="{2081B85E-3840-400B-91D5-1558D9191FFF}"/>
    <cellStyle name="Currency 13 3 2 3 5 2 3" xfId="21447" xr:uid="{DB92E744-83EA-42B3-86E3-7A08E87ABE54}"/>
    <cellStyle name="Currency 13 3 2 3 5 2 4" xfId="35137" xr:uid="{7ACC2D64-261A-476C-A9A3-8629076288A3}"/>
    <cellStyle name="Currency 13 3 2 3 5 2 5" xfId="50016" xr:uid="{6F8C7DA4-F660-4FEB-8DE9-D7D233B741FA}"/>
    <cellStyle name="Currency 13 3 2 3 5 3" xfId="24869" xr:uid="{130AD30D-CBB1-4A87-9A39-4E56201FF999}"/>
    <cellStyle name="Currency 13 3 2 3 5 3 2" xfId="38561" xr:uid="{CAD08E44-D48E-4FC2-8214-C82B491C4A3F}"/>
    <cellStyle name="Currency 13 3 2 3 5 3 3" xfId="53440" xr:uid="{821B58D1-258B-4294-B4AD-805CA87E7A9C}"/>
    <cellStyle name="Currency 13 3 2 3 5 4" xfId="18025" xr:uid="{62B32207-C52D-40B8-BA8A-FC738D02962E}"/>
    <cellStyle name="Currency 13 3 2 3 5 5" xfId="31715" xr:uid="{172F2C05-2B04-46CB-A7FC-C90ADA952F68}"/>
    <cellStyle name="Currency 13 3 2 3 5 6" xfId="46594" xr:uid="{B19AA785-9334-4D1B-8637-EBA6CED17E85}"/>
    <cellStyle name="Currency 13 3 2 3 6" xfId="12889" xr:uid="{C48EC543-8EF6-4EA3-BF4F-48D117371EF8}"/>
    <cellStyle name="Currency 13 3 2 3 6 2" xfId="26579" xr:uid="{0CA5715D-934C-4DAF-9DF9-FD8CECDA0E72}"/>
    <cellStyle name="Currency 13 3 2 3 6 2 2" xfId="40271" xr:uid="{C621BC1F-131D-40D8-8834-74D962A38E78}"/>
    <cellStyle name="Currency 13 3 2 3 6 2 3" xfId="55150" xr:uid="{1AA7DC45-E64E-444A-A89D-CE8019540981}"/>
    <cellStyle name="Currency 13 3 2 3 6 3" xfId="19735" xr:uid="{4E28E29D-252A-4182-B74D-BD5589B37497}"/>
    <cellStyle name="Currency 13 3 2 3 6 4" xfId="33425" xr:uid="{B6E49FF6-203A-4149-ACAD-750602E82A9C}"/>
    <cellStyle name="Currency 13 3 2 3 6 5" xfId="48304" xr:uid="{0D3AFC4C-B5D5-4ACC-9C82-0499D2086AB7}"/>
    <cellStyle name="Currency 13 3 2 3 7" xfId="23157" xr:uid="{92B3AEF9-4EA3-4159-A8D4-55CB992529E8}"/>
    <cellStyle name="Currency 13 3 2 3 7 2" xfId="36849" xr:uid="{BF6E8D3E-2127-4FDF-AEE5-DFB7428F1A8F}"/>
    <cellStyle name="Currency 13 3 2 3 7 3" xfId="51728" xr:uid="{51CBA6F3-839C-47D2-AAF1-EA0F652DB0C5}"/>
    <cellStyle name="Currency 13 3 2 3 8" xfId="16313" xr:uid="{70D8530E-4F55-42F0-9C9A-EAE7769D4614}"/>
    <cellStyle name="Currency 13 3 2 3 9" xfId="30003" xr:uid="{66632533-DD7C-4E0A-BA06-1F82994B2891}"/>
    <cellStyle name="Currency 13 3 2 4" xfId="6098" xr:uid="{D8F596A9-30B4-42A4-80EB-8516AF74D62A}"/>
    <cellStyle name="Currency 13 3 2 4 2" xfId="9472" xr:uid="{CD872F76-AFB1-48F4-A4F7-FA3C983088E0}"/>
    <cellStyle name="Currency 13 3 2 4 2 2" xfId="11185" xr:uid="{5D376D99-1F59-45C1-84A5-B6727A183065}"/>
    <cellStyle name="Currency 13 3 2 4 2 2 2" xfId="14607" xr:uid="{91543CC0-0F74-4E18-B6C4-16D94C4CDEAD}"/>
    <cellStyle name="Currency 13 3 2 4 2 2 2 2" xfId="28297" xr:uid="{CB401E1E-2EEC-4F6A-A307-0A239B61389A}"/>
    <cellStyle name="Currency 13 3 2 4 2 2 2 2 2" xfId="41989" xr:uid="{C4BA1183-95E3-4A03-8197-B11E442AB2E9}"/>
    <cellStyle name="Currency 13 3 2 4 2 2 2 2 3" xfId="56868" xr:uid="{5E62DD3A-6D8E-4F9B-AA35-8B49601F4E38}"/>
    <cellStyle name="Currency 13 3 2 4 2 2 2 3" xfId="21453" xr:uid="{FA2F11D3-7412-4732-9EFB-6F3A5CFB7494}"/>
    <cellStyle name="Currency 13 3 2 4 2 2 2 4" xfId="35143" xr:uid="{6D346ECA-D8EC-4FF6-9E74-3513D3F05E02}"/>
    <cellStyle name="Currency 13 3 2 4 2 2 2 5" xfId="50022" xr:uid="{C7F19DEC-5731-4731-86B5-E41C26DBDB3D}"/>
    <cellStyle name="Currency 13 3 2 4 2 2 3" xfId="24875" xr:uid="{0FCEBCBC-79A9-4EAA-B322-C98C06A8451B}"/>
    <cellStyle name="Currency 13 3 2 4 2 2 3 2" xfId="38567" xr:uid="{F40F1386-1018-4F70-84C0-3494CCF85D2A}"/>
    <cellStyle name="Currency 13 3 2 4 2 2 3 3" xfId="53446" xr:uid="{80EEE855-C779-4C40-B7A4-F6D43C50029A}"/>
    <cellStyle name="Currency 13 3 2 4 2 2 4" xfId="18031" xr:uid="{64B3160B-35F8-41C9-B3BB-2ECDD864FD46}"/>
    <cellStyle name="Currency 13 3 2 4 2 2 5" xfId="31721" xr:uid="{9FF271A0-A08C-45D0-BE46-E3A0FE1C6D6F}"/>
    <cellStyle name="Currency 13 3 2 4 2 2 6" xfId="46600" xr:uid="{23E7FEDC-0FEB-4E85-AADA-464D13F26E14}"/>
    <cellStyle name="Currency 13 3 2 4 2 3" xfId="12895" xr:uid="{67748D8B-1589-4586-9AB0-A829D995DDA1}"/>
    <cellStyle name="Currency 13 3 2 4 2 3 2" xfId="26585" xr:uid="{A83149A2-61C3-45F9-A329-CDC61DBAC9B2}"/>
    <cellStyle name="Currency 13 3 2 4 2 3 2 2" xfId="40277" xr:uid="{5AB04BE3-F862-46A3-A02D-4E03D51BCB80}"/>
    <cellStyle name="Currency 13 3 2 4 2 3 2 3" xfId="55156" xr:uid="{552B5F01-6F72-4FA5-BD4B-0B0260A4D237}"/>
    <cellStyle name="Currency 13 3 2 4 2 3 3" xfId="19741" xr:uid="{B8017446-7C28-4376-8E7F-A7F02E9235E6}"/>
    <cellStyle name="Currency 13 3 2 4 2 3 4" xfId="33431" xr:uid="{B3F91341-DDBF-4FDE-8CF3-1F72EB6468D0}"/>
    <cellStyle name="Currency 13 3 2 4 2 3 5" xfId="48310" xr:uid="{FA829BA2-AC90-478A-9565-455229BDC2DC}"/>
    <cellStyle name="Currency 13 3 2 4 2 4" xfId="23163" xr:uid="{C1273BC3-2EFD-4888-9020-9B46E4FF7664}"/>
    <cellStyle name="Currency 13 3 2 4 2 4 2" xfId="36855" xr:uid="{7F7227D8-BF79-4C32-81A3-9040661D6F2A}"/>
    <cellStyle name="Currency 13 3 2 4 2 4 3" xfId="51734" xr:uid="{9A30D098-BBBA-43F1-A84E-C74BF7FC0751}"/>
    <cellStyle name="Currency 13 3 2 4 2 5" xfId="16319" xr:uid="{A26A662D-42CD-460E-93E6-1749F4403A23}"/>
    <cellStyle name="Currency 13 3 2 4 2 6" xfId="30009" xr:uid="{A55FACAF-01D9-4D9A-A7BF-53868A825199}"/>
    <cellStyle name="Currency 13 3 2 4 2 7" xfId="44888" xr:uid="{2488547A-800E-415B-9F7D-9AEDE0D7414B}"/>
    <cellStyle name="Currency 13 3 2 4 3" xfId="11184" xr:uid="{F9D3DD16-4F84-464C-B0EF-772B9168F435}"/>
    <cellStyle name="Currency 13 3 2 4 3 2" xfId="14606" xr:uid="{74E1718E-D88C-4CDA-BFCB-E3446AC327CA}"/>
    <cellStyle name="Currency 13 3 2 4 3 2 2" xfId="28296" xr:uid="{B426E80B-8A5B-4776-9267-16A47E660A6A}"/>
    <cellStyle name="Currency 13 3 2 4 3 2 2 2" xfId="41988" xr:uid="{6874C5C7-DA05-4AD4-849D-FAC6B419F59B}"/>
    <cellStyle name="Currency 13 3 2 4 3 2 2 3" xfId="56867" xr:uid="{63DD8A51-30D2-4570-97B9-CD0D22F7111C}"/>
    <cellStyle name="Currency 13 3 2 4 3 2 3" xfId="21452" xr:uid="{2485532D-CBB2-4482-B4AB-C83503F4C6CA}"/>
    <cellStyle name="Currency 13 3 2 4 3 2 4" xfId="35142" xr:uid="{81898DD8-04E7-4249-8F17-A5FC26C04BB8}"/>
    <cellStyle name="Currency 13 3 2 4 3 2 5" xfId="50021" xr:uid="{D78BC38E-50B7-4FA1-B380-9958BA16FF40}"/>
    <cellStyle name="Currency 13 3 2 4 3 3" xfId="24874" xr:uid="{EEB7FEA6-1637-4007-94B6-C53DC6B00F97}"/>
    <cellStyle name="Currency 13 3 2 4 3 3 2" xfId="38566" xr:uid="{ECFE2199-75EB-496D-9B05-05C1CE568ECA}"/>
    <cellStyle name="Currency 13 3 2 4 3 3 3" xfId="53445" xr:uid="{40BF13A2-CEF9-41CE-A6A6-BBA4889070FF}"/>
    <cellStyle name="Currency 13 3 2 4 3 4" xfId="18030" xr:uid="{52E4D4D8-462B-417B-9C08-9527F85598E1}"/>
    <cellStyle name="Currency 13 3 2 4 3 5" xfId="31720" xr:uid="{DDA2C08F-E693-44F0-B22F-9F11D54E823A}"/>
    <cellStyle name="Currency 13 3 2 4 3 6" xfId="46599" xr:uid="{A9083349-B754-4BF1-AD3E-71CC237A4B25}"/>
    <cellStyle name="Currency 13 3 2 4 4" xfId="12894" xr:uid="{B8C0BE2C-8F82-4DA6-BD31-36D492BF240F}"/>
    <cellStyle name="Currency 13 3 2 4 4 2" xfId="26584" xr:uid="{2BAF1748-13EA-4FAD-BBFF-B9AA425CF39D}"/>
    <cellStyle name="Currency 13 3 2 4 4 2 2" xfId="40276" xr:uid="{98F94FCC-8C40-4D6A-A0B7-4D89AE6BDCA5}"/>
    <cellStyle name="Currency 13 3 2 4 4 2 3" xfId="55155" xr:uid="{596B6459-4697-4603-BF26-CB0BDFE2C7DE}"/>
    <cellStyle name="Currency 13 3 2 4 4 3" xfId="19740" xr:uid="{86044E56-8DB4-4675-905E-2B4ECD457E46}"/>
    <cellStyle name="Currency 13 3 2 4 4 4" xfId="33430" xr:uid="{BBEB3AE4-147A-40BE-9DC4-9D843DC67B43}"/>
    <cellStyle name="Currency 13 3 2 4 4 5" xfId="48309" xr:uid="{B7201951-9B02-4D7F-8E15-7CE1E650D881}"/>
    <cellStyle name="Currency 13 3 2 4 5" xfId="23162" xr:uid="{5BFD2658-1029-45A3-BF60-84FF4B17E1E7}"/>
    <cellStyle name="Currency 13 3 2 4 5 2" xfId="36854" xr:uid="{DD91C6EF-1150-4A00-8208-700FE13A2AFD}"/>
    <cellStyle name="Currency 13 3 2 4 5 3" xfId="51733" xr:uid="{6A395014-A546-45DD-AE7C-C8C087864499}"/>
    <cellStyle name="Currency 13 3 2 4 6" xfId="16318" xr:uid="{E6CFDE22-F06B-493E-AFFC-C04DFA5DE819}"/>
    <cellStyle name="Currency 13 3 2 4 7" xfId="30008" xr:uid="{B95DAB7C-CF7A-4E31-868C-B5CAAFEE0E6A}"/>
    <cellStyle name="Currency 13 3 2 4 8" xfId="44887" xr:uid="{A3220EFB-E535-4334-955B-BBD05988DC0A}"/>
    <cellStyle name="Currency 13 3 2 4 9" xfId="9471" xr:uid="{C1C46406-E6F2-4859-82BF-BA37CCE60327}"/>
    <cellStyle name="Currency 13 3 2 5" xfId="9473" xr:uid="{9957C64A-B173-4AFF-B728-6B0B5BA57BA4}"/>
    <cellStyle name="Currency 13 3 2 5 2" xfId="11186" xr:uid="{FEAE0909-D155-47E9-9088-4197B8C78967}"/>
    <cellStyle name="Currency 13 3 2 5 2 2" xfId="14608" xr:uid="{BAB7CA3A-AE6D-4119-A396-AFDAD9F796A4}"/>
    <cellStyle name="Currency 13 3 2 5 2 2 2" xfId="28298" xr:uid="{E42679E7-DDE2-4A81-AA39-58602FE02E72}"/>
    <cellStyle name="Currency 13 3 2 5 2 2 2 2" xfId="41990" xr:uid="{26E253C1-F07C-46CC-B7B3-12010568B6B3}"/>
    <cellStyle name="Currency 13 3 2 5 2 2 2 3" xfId="56869" xr:uid="{60B2B041-3D6C-4BF8-A5A6-149CFF7DAF4A}"/>
    <cellStyle name="Currency 13 3 2 5 2 2 3" xfId="21454" xr:uid="{497F4484-A263-4F7B-857D-B5C589286D5C}"/>
    <cellStyle name="Currency 13 3 2 5 2 2 4" xfId="35144" xr:uid="{866E681D-C31D-41F1-BF44-9C92551AE807}"/>
    <cellStyle name="Currency 13 3 2 5 2 2 5" xfId="50023" xr:uid="{2B22AE2F-FE46-4D73-814D-86EACE71D8C8}"/>
    <cellStyle name="Currency 13 3 2 5 2 3" xfId="24876" xr:uid="{C2964CC0-F767-474F-9D87-9FE63BE320FE}"/>
    <cellStyle name="Currency 13 3 2 5 2 3 2" xfId="38568" xr:uid="{AB2ED00D-0308-4983-8989-72F5C63446C6}"/>
    <cellStyle name="Currency 13 3 2 5 2 3 3" xfId="53447" xr:uid="{97DDD907-4A4F-47B8-8B32-97124183655D}"/>
    <cellStyle name="Currency 13 3 2 5 2 4" xfId="18032" xr:uid="{1C0D77EC-6789-475C-9E51-35AB24379994}"/>
    <cellStyle name="Currency 13 3 2 5 2 5" xfId="31722" xr:uid="{6D25DADE-08BE-4686-A856-78F1CC89E496}"/>
    <cellStyle name="Currency 13 3 2 5 2 6" xfId="46601" xr:uid="{A894EDB7-AF13-4721-9716-45E5F287FDD3}"/>
    <cellStyle name="Currency 13 3 2 5 3" xfId="12896" xr:uid="{754F65C0-130B-49EE-9999-17BC6194A3F6}"/>
    <cellStyle name="Currency 13 3 2 5 3 2" xfId="26586" xr:uid="{3757B383-CEEC-4B49-B4A1-919E3A2A26D3}"/>
    <cellStyle name="Currency 13 3 2 5 3 2 2" xfId="40278" xr:uid="{702CFE34-7256-4056-A80D-0C8F7DD9264C}"/>
    <cellStyle name="Currency 13 3 2 5 3 2 3" xfId="55157" xr:uid="{A9581572-28F5-4B99-9FAC-4298C0FBBFFF}"/>
    <cellStyle name="Currency 13 3 2 5 3 3" xfId="19742" xr:uid="{E9382F63-61CB-42BD-AC11-F9A5A7AE088B}"/>
    <cellStyle name="Currency 13 3 2 5 3 4" xfId="33432" xr:uid="{860CD6A6-5FC7-429B-BEB1-886813A40118}"/>
    <cellStyle name="Currency 13 3 2 5 3 5" xfId="48311" xr:uid="{518DD74E-C252-4D79-975F-34B466B37023}"/>
    <cellStyle name="Currency 13 3 2 5 4" xfId="23164" xr:uid="{C97E6142-F4B1-41E9-A16F-BC409EF1C4B3}"/>
    <cellStyle name="Currency 13 3 2 5 4 2" xfId="36856" xr:uid="{A5648AD5-E940-48A2-AC7F-59C255719361}"/>
    <cellStyle name="Currency 13 3 2 5 4 3" xfId="51735" xr:uid="{51AAA30C-986B-4B4F-889F-C3FD67E17DA9}"/>
    <cellStyle name="Currency 13 3 2 5 5" xfId="16320" xr:uid="{20373877-17EB-4D28-ACFB-BAB06DAD9F17}"/>
    <cellStyle name="Currency 13 3 2 5 6" xfId="30010" xr:uid="{28C7EE0B-DB48-492C-A07D-C9C19DB3B302}"/>
    <cellStyle name="Currency 13 3 2 5 7" xfId="44889" xr:uid="{F1313EF9-4FEA-467F-9273-49522F19A877}"/>
    <cellStyle name="Currency 13 3 2 6" xfId="9474" xr:uid="{5905E8A7-BEAE-43CF-BD21-1492CAB6FCE3}"/>
    <cellStyle name="Currency 13 3 2 6 2" xfId="11187" xr:uid="{87009208-38E9-44F6-885E-C93ED86278EF}"/>
    <cellStyle name="Currency 13 3 2 6 2 2" xfId="14609" xr:uid="{F2AEF763-2099-43BE-9DAD-23EE021BEDAD}"/>
    <cellStyle name="Currency 13 3 2 6 2 2 2" xfId="28299" xr:uid="{EA84F45A-4F8C-4A96-82C3-F24A2CE4D519}"/>
    <cellStyle name="Currency 13 3 2 6 2 2 2 2" xfId="41991" xr:uid="{3A9B82C9-4301-45DC-BC9B-CFDF9A68BA82}"/>
    <cellStyle name="Currency 13 3 2 6 2 2 2 3" xfId="56870" xr:uid="{6C14A788-6597-4AD9-9EE0-4A398922B7C1}"/>
    <cellStyle name="Currency 13 3 2 6 2 2 3" xfId="21455" xr:uid="{6C7253F2-B05C-4DBB-97C9-5D8F5704EBB5}"/>
    <cellStyle name="Currency 13 3 2 6 2 2 4" xfId="35145" xr:uid="{46D9CD07-D5A9-4C7B-A73A-E09F47ED74DA}"/>
    <cellStyle name="Currency 13 3 2 6 2 2 5" xfId="50024" xr:uid="{16DDE5C6-87E2-46DF-A72D-4DE3FCABA49B}"/>
    <cellStyle name="Currency 13 3 2 6 2 3" xfId="24877" xr:uid="{CDCA33CB-273F-4C43-A9CD-9890A9258DBB}"/>
    <cellStyle name="Currency 13 3 2 6 2 3 2" xfId="38569" xr:uid="{466F5F10-0347-46C4-9AE1-D92BCEDCB0EB}"/>
    <cellStyle name="Currency 13 3 2 6 2 3 3" xfId="53448" xr:uid="{0D808904-8A7A-4306-80CD-391E5ED64D9D}"/>
    <cellStyle name="Currency 13 3 2 6 2 4" xfId="18033" xr:uid="{355D4A45-3AB6-4884-9535-652C927FD6E1}"/>
    <cellStyle name="Currency 13 3 2 6 2 5" xfId="31723" xr:uid="{84BE8F53-7040-41EB-B9E8-FA1D3C1FEC2E}"/>
    <cellStyle name="Currency 13 3 2 6 2 6" xfId="46602" xr:uid="{CE23633F-1CF1-4887-BE0C-448223C9AE1B}"/>
    <cellStyle name="Currency 13 3 2 6 3" xfId="12897" xr:uid="{9FEC4EBC-CBB6-4E13-90F4-7A059E22E2BD}"/>
    <cellStyle name="Currency 13 3 2 6 3 2" xfId="26587" xr:uid="{C006A5FA-CCAC-4165-B10D-910747B5CB48}"/>
    <cellStyle name="Currency 13 3 2 6 3 2 2" xfId="40279" xr:uid="{FC52245A-4F94-4AF8-9060-4BA46AF3959A}"/>
    <cellStyle name="Currency 13 3 2 6 3 2 3" xfId="55158" xr:uid="{6EF7C13C-4693-446D-961B-E216FCDBF234}"/>
    <cellStyle name="Currency 13 3 2 6 3 3" xfId="19743" xr:uid="{6651B270-E2EE-42A8-A95D-768D07A58628}"/>
    <cellStyle name="Currency 13 3 2 6 3 4" xfId="33433" xr:uid="{C800ECAE-31FC-4813-BE8A-F422B30473DE}"/>
    <cellStyle name="Currency 13 3 2 6 3 5" xfId="48312" xr:uid="{D5944632-0C7C-4A83-ADA9-1905247C2CC5}"/>
    <cellStyle name="Currency 13 3 2 6 4" xfId="23165" xr:uid="{CCD80360-8DCA-4BAB-BB94-BFDD9DECFEA6}"/>
    <cellStyle name="Currency 13 3 2 6 4 2" xfId="36857" xr:uid="{A5B2FFA9-F0B0-480E-8915-F45AD7BCE1E5}"/>
    <cellStyle name="Currency 13 3 2 6 4 3" xfId="51736" xr:uid="{3DAE3867-242C-452D-8235-146123D4EDC9}"/>
    <cellStyle name="Currency 13 3 2 6 5" xfId="16321" xr:uid="{EF773689-EA6A-40DA-B411-93E6D25CB868}"/>
    <cellStyle name="Currency 13 3 2 6 6" xfId="30011" xr:uid="{8FEAF0E2-DEE2-43B6-A9E7-96D5AF39C8D9}"/>
    <cellStyle name="Currency 13 3 2 6 7" xfId="44890" xr:uid="{540251CA-1823-4ECF-88FD-9CB52C8E0B10}"/>
    <cellStyle name="Currency 13 3 2 7" xfId="11173" xr:uid="{BEFDBCAF-D46C-4016-8174-DB9822F7BAFF}"/>
    <cellStyle name="Currency 13 3 2 7 2" xfId="14595" xr:uid="{928F209D-332F-4EA6-82C2-A952EA1AE824}"/>
    <cellStyle name="Currency 13 3 2 7 2 2" xfId="28285" xr:uid="{23B2B0E8-378B-4CA7-95AA-495154B94E70}"/>
    <cellStyle name="Currency 13 3 2 7 2 2 2" xfId="41977" xr:uid="{669A9B8A-C1B6-4CE5-91BA-C756897B9D08}"/>
    <cellStyle name="Currency 13 3 2 7 2 2 3" xfId="56856" xr:uid="{1914EE3B-68B0-4BDE-8E4E-C3BF663C5F05}"/>
    <cellStyle name="Currency 13 3 2 7 2 3" xfId="21441" xr:uid="{C8B1399E-214B-4FDE-9BC6-E8EABB779603}"/>
    <cellStyle name="Currency 13 3 2 7 2 4" xfId="35131" xr:uid="{56E71B63-AAA3-46C0-B67A-213C6C090233}"/>
    <cellStyle name="Currency 13 3 2 7 2 5" xfId="50010" xr:uid="{1C2AA0FC-D02C-4D61-A6B9-5824942BCF6E}"/>
    <cellStyle name="Currency 13 3 2 7 3" xfId="24863" xr:uid="{1B5ADE7C-19BF-4A84-8AAA-B285D9627376}"/>
    <cellStyle name="Currency 13 3 2 7 3 2" xfId="38555" xr:uid="{B841E89A-A9CF-422B-BA7F-A9DEE101EDF6}"/>
    <cellStyle name="Currency 13 3 2 7 3 3" xfId="53434" xr:uid="{20171C9B-7B42-4F9A-8F08-456AEA941AB6}"/>
    <cellStyle name="Currency 13 3 2 7 4" xfId="18019" xr:uid="{94E3628C-3505-44D9-B7AF-60D741F33511}"/>
    <cellStyle name="Currency 13 3 2 7 5" xfId="31709" xr:uid="{5817367E-39E5-409E-9E00-61D8649A88B6}"/>
    <cellStyle name="Currency 13 3 2 7 6" xfId="46588" xr:uid="{5B5EC867-4456-414A-AC3D-81F19C665102}"/>
    <cellStyle name="Currency 13 3 2 8" xfId="12883" xr:uid="{ACE21D8E-D748-41FC-B316-F5561793A379}"/>
    <cellStyle name="Currency 13 3 2 8 2" xfId="26573" xr:uid="{BF1809BD-4199-4526-B815-696DECEDA269}"/>
    <cellStyle name="Currency 13 3 2 8 2 2" xfId="40265" xr:uid="{E5F73738-879F-46E4-985B-84EE75A69011}"/>
    <cellStyle name="Currency 13 3 2 8 2 3" xfId="55144" xr:uid="{4B4DF39F-26BF-4281-8CF9-B01C7C8B692E}"/>
    <cellStyle name="Currency 13 3 2 8 3" xfId="19729" xr:uid="{F0BD89B0-EF73-42DA-A87D-372C7654D3DE}"/>
    <cellStyle name="Currency 13 3 2 8 4" xfId="33419" xr:uid="{6BC75496-B0E3-427D-8A4C-171F9D976515}"/>
    <cellStyle name="Currency 13 3 2 8 5" xfId="48298" xr:uid="{EA009D19-8954-4093-ADC2-A04242F376A7}"/>
    <cellStyle name="Currency 13 3 2 9" xfId="23151" xr:uid="{68F86741-E237-429A-847D-31796700273C}"/>
    <cellStyle name="Currency 13 3 2 9 2" xfId="36843" xr:uid="{4126EAF8-0D49-4B1C-BD9E-100A7281FB2D}"/>
    <cellStyle name="Currency 13 3 2 9 3" xfId="51722" xr:uid="{76838A43-E605-4AE9-BBBA-BDFC5169DA32}"/>
    <cellStyle name="Currency 13 3 3" xfId="6425" xr:uid="{8BC86795-F3ED-47A8-889B-B15E512F6278}"/>
    <cellStyle name="Currency 13 3 3 10" xfId="44891" xr:uid="{3187E02A-1C9D-4C81-BE6D-E7CAE7EDCBB5}"/>
    <cellStyle name="Currency 13 3 3 11" xfId="9475" xr:uid="{C310350F-5335-4391-8C88-E59D649D4F2A}"/>
    <cellStyle name="Currency 13 3 3 2" xfId="6289" xr:uid="{6797C446-7FA7-496F-B1A2-2427CBE0D846}"/>
    <cellStyle name="Currency 13 3 3 2 2" xfId="9477" xr:uid="{86F8157B-385B-43CA-A1F3-AE4FB5658FBD}"/>
    <cellStyle name="Currency 13 3 3 2 2 2" xfId="11190" xr:uid="{68CEEC2D-CF66-4AD8-9F2A-1BF664A5B980}"/>
    <cellStyle name="Currency 13 3 3 2 2 2 2" xfId="14612" xr:uid="{4353A50C-BCE8-4418-B95C-F6F732F91C30}"/>
    <cellStyle name="Currency 13 3 3 2 2 2 2 2" xfId="28302" xr:uid="{63E60822-5EB2-4C20-AD9F-DC4365ACF582}"/>
    <cellStyle name="Currency 13 3 3 2 2 2 2 2 2" xfId="41994" xr:uid="{5C9F8221-FD40-43EE-BD66-ED451A342103}"/>
    <cellStyle name="Currency 13 3 3 2 2 2 2 2 3" xfId="56873" xr:uid="{45BDADCA-0EA2-4404-85C3-B464CF03C6E3}"/>
    <cellStyle name="Currency 13 3 3 2 2 2 2 3" xfId="21458" xr:uid="{FF911873-9EAF-4717-9D03-A4CBA92CD89B}"/>
    <cellStyle name="Currency 13 3 3 2 2 2 2 4" xfId="35148" xr:uid="{71877827-0AEA-4CC0-AEEB-1DDA430DC6E1}"/>
    <cellStyle name="Currency 13 3 3 2 2 2 2 5" xfId="50027" xr:uid="{64985C4D-9C7F-4056-9F6D-AADA426B15E7}"/>
    <cellStyle name="Currency 13 3 3 2 2 2 3" xfId="24880" xr:uid="{A477DFCD-10E3-481D-B7D3-FD7D4763461A}"/>
    <cellStyle name="Currency 13 3 3 2 2 2 3 2" xfId="38572" xr:uid="{1F9F6770-A9FA-45FA-AD6B-3B01BF13C228}"/>
    <cellStyle name="Currency 13 3 3 2 2 2 3 3" xfId="53451" xr:uid="{21A0548B-D9E1-4AB1-98F3-2AB08C6D6B33}"/>
    <cellStyle name="Currency 13 3 3 2 2 2 4" xfId="18036" xr:uid="{AA7E1A17-2BC6-4628-96DA-D44603949238}"/>
    <cellStyle name="Currency 13 3 3 2 2 2 5" xfId="31726" xr:uid="{B77193C7-2FA0-4525-B2BF-BCF4A8C90370}"/>
    <cellStyle name="Currency 13 3 3 2 2 2 6" xfId="46605" xr:uid="{8931995E-8985-46C7-9023-9253AB85C4E8}"/>
    <cellStyle name="Currency 13 3 3 2 2 3" xfId="12900" xr:uid="{822A1E84-3285-4601-811F-C15C48BA97C5}"/>
    <cellStyle name="Currency 13 3 3 2 2 3 2" xfId="26590" xr:uid="{B1E07AAB-3F4A-4352-8C35-CA4D0E6325EC}"/>
    <cellStyle name="Currency 13 3 3 2 2 3 2 2" xfId="40282" xr:uid="{189ECFFC-9DBD-4DF8-98B8-E6648D63776D}"/>
    <cellStyle name="Currency 13 3 3 2 2 3 2 3" xfId="55161" xr:uid="{FEAFA0BE-2EA4-438D-A533-BE7D1FFACFC0}"/>
    <cellStyle name="Currency 13 3 3 2 2 3 3" xfId="19746" xr:uid="{96A797CB-2678-49CF-B42D-AADBC6C83316}"/>
    <cellStyle name="Currency 13 3 3 2 2 3 4" xfId="33436" xr:uid="{96EE61D4-9472-4C65-843A-7C199F78AC8B}"/>
    <cellStyle name="Currency 13 3 3 2 2 3 5" xfId="48315" xr:uid="{BC887D0D-D96D-4DC7-9B3E-711F5F84339D}"/>
    <cellStyle name="Currency 13 3 3 2 2 4" xfId="23168" xr:uid="{1D1E20EC-A43A-400B-85E9-067F99C80CA6}"/>
    <cellStyle name="Currency 13 3 3 2 2 4 2" xfId="36860" xr:uid="{05D5AD96-74C1-4509-886F-F7267BE7C59B}"/>
    <cellStyle name="Currency 13 3 3 2 2 4 3" xfId="51739" xr:uid="{13522E35-4F43-4536-B9C7-EAAC926707A5}"/>
    <cellStyle name="Currency 13 3 3 2 2 5" xfId="16324" xr:uid="{3C5F241C-2BD9-410A-810E-813E9F0F1D36}"/>
    <cellStyle name="Currency 13 3 3 2 2 6" xfId="30014" xr:uid="{FE51DDEF-3F73-4E1A-903E-E9DA8A5CA469}"/>
    <cellStyle name="Currency 13 3 3 2 2 7" xfId="44893" xr:uid="{17103FEC-2FD4-4F10-AB4B-4E67985EAB07}"/>
    <cellStyle name="Currency 13 3 3 2 3" xfId="11189" xr:uid="{3128B30A-6F68-4910-BA93-956D3A24DD75}"/>
    <cellStyle name="Currency 13 3 3 2 3 2" xfId="14611" xr:uid="{3795D15F-ABB1-4133-8A4C-3745CEE684CA}"/>
    <cellStyle name="Currency 13 3 3 2 3 2 2" xfId="28301" xr:uid="{AC6D6FFB-437E-419F-8B22-108C25D9A250}"/>
    <cellStyle name="Currency 13 3 3 2 3 2 2 2" xfId="41993" xr:uid="{043A389C-F1C7-4A4A-8495-D14D05B8F1B8}"/>
    <cellStyle name="Currency 13 3 3 2 3 2 2 3" xfId="56872" xr:uid="{4BD32E0F-9B80-40F8-8017-BDE36056B69C}"/>
    <cellStyle name="Currency 13 3 3 2 3 2 3" xfId="21457" xr:uid="{533344AB-6887-41C1-AAFF-667B397B18A7}"/>
    <cellStyle name="Currency 13 3 3 2 3 2 4" xfId="35147" xr:uid="{C14346B4-26DB-415F-B22D-28C7E9309254}"/>
    <cellStyle name="Currency 13 3 3 2 3 2 5" xfId="50026" xr:uid="{336CB1D9-89E9-4C85-B3C7-94E2EBE179E1}"/>
    <cellStyle name="Currency 13 3 3 2 3 3" xfId="24879" xr:uid="{BBFDA15B-8AB6-46DB-B447-2621148CDDEC}"/>
    <cellStyle name="Currency 13 3 3 2 3 3 2" xfId="38571" xr:uid="{F2733E0D-C54F-44B7-9836-CFE6F224B0B5}"/>
    <cellStyle name="Currency 13 3 3 2 3 3 3" xfId="53450" xr:uid="{3ACCAF95-4D58-49CC-A91A-7FFEBAADC1EB}"/>
    <cellStyle name="Currency 13 3 3 2 3 4" xfId="18035" xr:uid="{4B5B7D4F-F4C5-4698-9669-5AF3C6117D05}"/>
    <cellStyle name="Currency 13 3 3 2 3 5" xfId="31725" xr:uid="{1DA442F0-EDFD-4FFB-8855-96CC2734C0B5}"/>
    <cellStyle name="Currency 13 3 3 2 3 6" xfId="46604" xr:uid="{32DA2E54-73A9-4E17-A50A-2CD99943BD2B}"/>
    <cellStyle name="Currency 13 3 3 2 4" xfId="12899" xr:uid="{6E5BB497-D076-4B61-A6CE-1173BCD19AC3}"/>
    <cellStyle name="Currency 13 3 3 2 4 2" xfId="26589" xr:uid="{00E069A3-D837-41DA-AACB-6FD86F7A199A}"/>
    <cellStyle name="Currency 13 3 3 2 4 2 2" xfId="40281" xr:uid="{029246CB-31ED-4FE7-B7AA-E6113DCCB3EC}"/>
    <cellStyle name="Currency 13 3 3 2 4 2 3" xfId="55160" xr:uid="{895AF2A8-5503-47EE-8932-E401B287C65A}"/>
    <cellStyle name="Currency 13 3 3 2 4 3" xfId="19745" xr:uid="{A88B3780-D45B-49C2-8380-C0118620DF1D}"/>
    <cellStyle name="Currency 13 3 3 2 4 4" xfId="33435" xr:uid="{B55D1FE8-7205-4B2E-B5E0-276AB66C5DEE}"/>
    <cellStyle name="Currency 13 3 3 2 4 5" xfId="48314" xr:uid="{5A774247-AB2B-4687-A75B-99F04134C5FF}"/>
    <cellStyle name="Currency 13 3 3 2 5" xfId="23167" xr:uid="{2686680C-8596-40AD-B585-50E5DA491385}"/>
    <cellStyle name="Currency 13 3 3 2 5 2" xfId="36859" xr:uid="{7A45DE5A-D47F-479A-A614-8FE4BA9EC985}"/>
    <cellStyle name="Currency 13 3 3 2 5 3" xfId="51738" xr:uid="{9882676B-FDEE-4A6C-AC60-B5CD9C712B15}"/>
    <cellStyle name="Currency 13 3 3 2 6" xfId="16323" xr:uid="{88ED296D-7B68-4617-99DD-64272A08E915}"/>
    <cellStyle name="Currency 13 3 3 2 7" xfId="30013" xr:uid="{311E6DFD-3A15-490D-AB2F-A69B1FBFF858}"/>
    <cellStyle name="Currency 13 3 3 2 8" xfId="44892" xr:uid="{B143ABB4-E364-4F9E-BD5D-C671690A7344}"/>
    <cellStyle name="Currency 13 3 3 2 9" xfId="9476" xr:uid="{E1A4D940-80E3-4525-AF0E-CC04CCECCD77}"/>
    <cellStyle name="Currency 13 3 3 3" xfId="7252" xr:uid="{C342F8D2-332A-43B4-B86C-B750B0E222D0}"/>
    <cellStyle name="Currency 13 3 3 3 2" xfId="11191" xr:uid="{740B7DD3-DB72-4DDD-A961-37F1C9B7F44A}"/>
    <cellStyle name="Currency 13 3 3 3 2 2" xfId="14613" xr:uid="{B09389FF-2CE2-4329-9C34-E0C72CAB664C}"/>
    <cellStyle name="Currency 13 3 3 3 2 2 2" xfId="28303" xr:uid="{B5AD7753-8B2C-4A6B-AD2C-A8818C37D01E}"/>
    <cellStyle name="Currency 13 3 3 3 2 2 2 2" xfId="41995" xr:uid="{0E784EA9-703A-4FA6-BD88-6CC8888E0892}"/>
    <cellStyle name="Currency 13 3 3 3 2 2 2 3" xfId="56874" xr:uid="{7F7D7B67-04BC-4796-8C73-6C21A27B90FE}"/>
    <cellStyle name="Currency 13 3 3 3 2 2 3" xfId="21459" xr:uid="{0B475086-B15A-47B3-BA0E-314530C19D1C}"/>
    <cellStyle name="Currency 13 3 3 3 2 2 4" xfId="35149" xr:uid="{73BB7938-FF6D-47DA-97AD-26E869A40F60}"/>
    <cellStyle name="Currency 13 3 3 3 2 2 5" xfId="50028" xr:uid="{144BC574-526A-4BC2-B797-C0D76EF9FFE0}"/>
    <cellStyle name="Currency 13 3 3 3 2 3" xfId="24881" xr:uid="{856E1907-8125-405A-8139-9C0478F1ABAA}"/>
    <cellStyle name="Currency 13 3 3 3 2 3 2" xfId="38573" xr:uid="{3AE1C391-1106-4E5B-B20C-53E7657BC93C}"/>
    <cellStyle name="Currency 13 3 3 3 2 3 3" xfId="53452" xr:uid="{250AF87F-4B36-447C-BFAE-3E3E7CDC75E3}"/>
    <cellStyle name="Currency 13 3 3 3 2 4" xfId="18037" xr:uid="{4AE5DB27-FB62-4C7D-B834-11AAB633B11B}"/>
    <cellStyle name="Currency 13 3 3 3 2 5" xfId="31727" xr:uid="{895DF6CB-958B-4EF6-A284-7CD3C23895D4}"/>
    <cellStyle name="Currency 13 3 3 3 2 6" xfId="46606" xr:uid="{5EFC8BC3-2D47-4B61-9101-8D8144909680}"/>
    <cellStyle name="Currency 13 3 3 3 3" xfId="12901" xr:uid="{B9472E54-9D75-4436-AD50-E490A47DD8EC}"/>
    <cellStyle name="Currency 13 3 3 3 3 2" xfId="26591" xr:uid="{0700A5D3-2637-439E-ADC4-9EB99DDF5ED7}"/>
    <cellStyle name="Currency 13 3 3 3 3 2 2" xfId="40283" xr:uid="{3CDDC8D3-D6F3-40B2-880F-A2D34483586A}"/>
    <cellStyle name="Currency 13 3 3 3 3 2 3" xfId="55162" xr:uid="{F98FE475-FBEF-4CB5-A713-9B5FE84BAC4D}"/>
    <cellStyle name="Currency 13 3 3 3 3 3" xfId="19747" xr:uid="{96842ECD-821F-4275-9898-7324F0E45128}"/>
    <cellStyle name="Currency 13 3 3 3 3 4" xfId="33437" xr:uid="{F0F0D6A9-36F7-41F9-AADE-EEC14ECF3E6E}"/>
    <cellStyle name="Currency 13 3 3 3 3 5" xfId="48316" xr:uid="{7C40622E-A154-4576-A02C-34A36AA670C9}"/>
    <cellStyle name="Currency 13 3 3 3 4" xfId="23169" xr:uid="{A923DD7C-0779-4A45-8FFF-91893391B14A}"/>
    <cellStyle name="Currency 13 3 3 3 4 2" xfId="36861" xr:uid="{585DDF64-2437-4207-A5D7-42469195FC2F}"/>
    <cellStyle name="Currency 13 3 3 3 4 3" xfId="51740" xr:uid="{9BF121D5-097F-4922-8335-BBEE8A911251}"/>
    <cellStyle name="Currency 13 3 3 3 5" xfId="16325" xr:uid="{91D06A71-24C0-4B1A-BE99-1453FCF73647}"/>
    <cellStyle name="Currency 13 3 3 3 6" xfId="30015" xr:uid="{CD9A3175-0F68-45D0-BA4D-85CE1A2BC77E}"/>
    <cellStyle name="Currency 13 3 3 3 7" xfId="44894" xr:uid="{1CDB893F-92EB-475E-A8B5-1857F7FB9049}"/>
    <cellStyle name="Currency 13 3 3 3 8" xfId="9478" xr:uid="{48AF047C-B907-4701-8744-E2725003CB70}"/>
    <cellStyle name="Currency 13 3 3 4" xfId="9479" xr:uid="{3BDA2255-BACA-4379-A3E1-F3A4F7280E22}"/>
    <cellStyle name="Currency 13 3 3 4 2" xfId="11192" xr:uid="{D4FAD445-68AC-4BBB-B4C3-33C94B6BE008}"/>
    <cellStyle name="Currency 13 3 3 4 2 2" xfId="14614" xr:uid="{1D17AA7A-1A53-4AAB-AD2B-82BAEB071DDA}"/>
    <cellStyle name="Currency 13 3 3 4 2 2 2" xfId="28304" xr:uid="{9B5EB661-EE3C-4ED0-9E4F-5F3E1B4E7EAD}"/>
    <cellStyle name="Currency 13 3 3 4 2 2 2 2" xfId="41996" xr:uid="{B1B8C31A-E0B5-40D8-B240-3F9139B9E6EA}"/>
    <cellStyle name="Currency 13 3 3 4 2 2 2 3" xfId="56875" xr:uid="{99B5530D-6670-4E52-81B0-627BCFAB78D0}"/>
    <cellStyle name="Currency 13 3 3 4 2 2 3" xfId="21460" xr:uid="{81D0A740-9BCD-4304-B590-A3A6E3DBAD57}"/>
    <cellStyle name="Currency 13 3 3 4 2 2 4" xfId="35150" xr:uid="{FA18A661-AC72-4C8E-B36E-D1AF73D1840D}"/>
    <cellStyle name="Currency 13 3 3 4 2 2 5" xfId="50029" xr:uid="{694A974D-818D-4391-A777-54A9E5FA991A}"/>
    <cellStyle name="Currency 13 3 3 4 2 3" xfId="24882" xr:uid="{0607F0E9-E66D-4DD2-ACC3-35FE902D08BD}"/>
    <cellStyle name="Currency 13 3 3 4 2 3 2" xfId="38574" xr:uid="{4F2EED0F-9DBC-4C96-9B6A-0D0F90645981}"/>
    <cellStyle name="Currency 13 3 3 4 2 3 3" xfId="53453" xr:uid="{19718F40-6668-4BB5-A148-587CDB12E621}"/>
    <cellStyle name="Currency 13 3 3 4 2 4" xfId="18038" xr:uid="{CF37F291-360F-4415-BF87-22A47CC8872C}"/>
    <cellStyle name="Currency 13 3 3 4 2 5" xfId="31728" xr:uid="{84BD45DE-F3A9-458C-A765-5F8D553CEEA0}"/>
    <cellStyle name="Currency 13 3 3 4 2 6" xfId="46607" xr:uid="{848A8D53-E062-44C9-9234-ED2E7657A9A9}"/>
    <cellStyle name="Currency 13 3 3 4 3" xfId="12902" xr:uid="{E1BF436B-BF56-46CE-A58C-E45ECA3ED22E}"/>
    <cellStyle name="Currency 13 3 3 4 3 2" xfId="26592" xr:uid="{B1BE89C1-EC98-4C34-97D6-124F5042104B}"/>
    <cellStyle name="Currency 13 3 3 4 3 2 2" xfId="40284" xr:uid="{568F20CA-E43E-46C8-A652-410C5157D1D2}"/>
    <cellStyle name="Currency 13 3 3 4 3 2 3" xfId="55163" xr:uid="{D7CA6EC1-9C96-4B6B-B412-DFF57C05E40B}"/>
    <cellStyle name="Currency 13 3 3 4 3 3" xfId="19748" xr:uid="{55444A9C-C383-4B17-B9AD-EA47769ED1E5}"/>
    <cellStyle name="Currency 13 3 3 4 3 4" xfId="33438" xr:uid="{8812250E-5F75-4406-82C2-B3C4672F8849}"/>
    <cellStyle name="Currency 13 3 3 4 3 5" xfId="48317" xr:uid="{8EDE3B2C-00ED-41B6-854B-0D3C529B8D22}"/>
    <cellStyle name="Currency 13 3 3 4 4" xfId="23170" xr:uid="{A720FC18-B7C2-4C8C-8F50-8343CA3014E3}"/>
    <cellStyle name="Currency 13 3 3 4 4 2" xfId="36862" xr:uid="{0B395CCB-E7BC-46ED-A8EB-1A443FFCB0BF}"/>
    <cellStyle name="Currency 13 3 3 4 4 3" xfId="51741" xr:uid="{BFCEE12B-72C3-488E-81DF-6B4B2889475E}"/>
    <cellStyle name="Currency 13 3 3 4 5" xfId="16326" xr:uid="{2A9E3912-91B2-4993-A5AF-B92A1437B2F8}"/>
    <cellStyle name="Currency 13 3 3 4 6" xfId="30016" xr:uid="{225ED773-8468-4F3C-9802-9ECF6C94A0CC}"/>
    <cellStyle name="Currency 13 3 3 4 7" xfId="44895" xr:uid="{73A833A0-225B-4F8A-AE84-93D7C693C60F}"/>
    <cellStyle name="Currency 13 3 3 5" xfId="11188" xr:uid="{99080601-7BC2-4FE2-91DF-41869CD095E6}"/>
    <cellStyle name="Currency 13 3 3 5 2" xfId="14610" xr:uid="{5554CE20-92A3-4390-A511-B008ADFD561B}"/>
    <cellStyle name="Currency 13 3 3 5 2 2" xfId="28300" xr:uid="{3F0BF0F4-186B-4E3C-92E0-6CBAE970472C}"/>
    <cellStyle name="Currency 13 3 3 5 2 2 2" xfId="41992" xr:uid="{1F98C190-40FA-4A79-959F-BB8EEC2D661F}"/>
    <cellStyle name="Currency 13 3 3 5 2 2 3" xfId="56871" xr:uid="{6E4DD246-2048-4012-A227-496EED199992}"/>
    <cellStyle name="Currency 13 3 3 5 2 3" xfId="21456" xr:uid="{C766F4EB-302A-4BC2-AAD1-26D618AE8700}"/>
    <cellStyle name="Currency 13 3 3 5 2 4" xfId="35146" xr:uid="{85B4640D-A67E-4439-95E4-3394187B46D4}"/>
    <cellStyle name="Currency 13 3 3 5 2 5" xfId="50025" xr:uid="{DDEA99AC-69A2-4D91-9F43-D6F780787ECD}"/>
    <cellStyle name="Currency 13 3 3 5 3" xfId="24878" xr:uid="{A349CB5C-15D4-4AF1-B7EA-7E9583904092}"/>
    <cellStyle name="Currency 13 3 3 5 3 2" xfId="38570" xr:uid="{48064A1E-C738-4329-8660-3E30916C5F2E}"/>
    <cellStyle name="Currency 13 3 3 5 3 3" xfId="53449" xr:uid="{D8B75287-1976-4BF3-AB00-A851945A8C4A}"/>
    <cellStyle name="Currency 13 3 3 5 4" xfId="18034" xr:uid="{957599F2-D866-4842-9740-2F1AA32EA27E}"/>
    <cellStyle name="Currency 13 3 3 5 5" xfId="31724" xr:uid="{F2928922-05AC-4251-A4D8-9B68DFE5812A}"/>
    <cellStyle name="Currency 13 3 3 5 6" xfId="46603" xr:uid="{4DDA8087-EA9E-4BEC-AEC0-D871CBECD4F0}"/>
    <cellStyle name="Currency 13 3 3 6" xfId="12898" xr:uid="{B7B41BDF-DF30-447A-8079-20CB8D4C2DC4}"/>
    <cellStyle name="Currency 13 3 3 6 2" xfId="26588" xr:uid="{DFFC2BBB-BA43-4767-A6DC-2DE5D50B6465}"/>
    <cellStyle name="Currency 13 3 3 6 2 2" xfId="40280" xr:uid="{3E907A0F-DFB6-4109-B6E6-B78ABAD928D0}"/>
    <cellStyle name="Currency 13 3 3 6 2 3" xfId="55159" xr:uid="{EB0FDF64-27C4-4C0B-AC66-267FDD11FA67}"/>
    <cellStyle name="Currency 13 3 3 6 3" xfId="19744" xr:uid="{6FBC52CF-15A7-40DF-A659-2F9D7BFF383A}"/>
    <cellStyle name="Currency 13 3 3 6 4" xfId="33434" xr:uid="{510725AD-8AC5-464D-97C2-748440D088AA}"/>
    <cellStyle name="Currency 13 3 3 6 5" xfId="48313" xr:uid="{3CEC770A-49CA-453D-AF48-E4F435A91253}"/>
    <cellStyle name="Currency 13 3 3 7" xfId="23166" xr:uid="{341C67A1-BCCB-4FD6-9FBA-6EFE0EADECF7}"/>
    <cellStyle name="Currency 13 3 3 7 2" xfId="36858" xr:uid="{3D09D182-B856-4832-9D23-28EF42ECAD30}"/>
    <cellStyle name="Currency 13 3 3 7 3" xfId="51737" xr:uid="{9146CE48-00EF-4656-9416-C15DCE87EFE2}"/>
    <cellStyle name="Currency 13 3 3 8" xfId="16322" xr:uid="{267C6CBA-8E16-41CB-9D3A-9CF057FFA600}"/>
    <cellStyle name="Currency 13 3 3 9" xfId="30012" xr:uid="{10B0C248-D63F-4673-96F1-C0B9A8066248}"/>
    <cellStyle name="Currency 13 3 4" xfId="6418" xr:uid="{FF086A07-EB9F-440F-9DC9-AE7DC6B8B4BC}"/>
    <cellStyle name="Currency 13 3 4 10" xfId="44896" xr:uid="{CF14B032-A3CA-4A4F-9ADC-D5B9C0CB29EA}"/>
    <cellStyle name="Currency 13 3 4 11" xfId="9480" xr:uid="{6E5AE588-8F70-4FD6-BC6B-797B8AE57D0F}"/>
    <cellStyle name="Currency 13 3 4 2" xfId="9481" xr:uid="{9110B173-DA58-45DE-A01C-D848251B5BDF}"/>
    <cellStyle name="Currency 13 3 4 2 2" xfId="9482" xr:uid="{E0F206F4-A96E-43DC-A3D2-6361833C3538}"/>
    <cellStyle name="Currency 13 3 4 2 2 2" xfId="11195" xr:uid="{35DA7C22-CB2F-40BC-9966-C2E93A4AE3E2}"/>
    <cellStyle name="Currency 13 3 4 2 2 2 2" xfId="14617" xr:uid="{BFD840E3-B238-4331-AC0C-17570E3018AE}"/>
    <cellStyle name="Currency 13 3 4 2 2 2 2 2" xfId="28307" xr:uid="{8182C028-4179-415B-8F28-7F1791EC7FBC}"/>
    <cellStyle name="Currency 13 3 4 2 2 2 2 2 2" xfId="41999" xr:uid="{8393D7A6-E421-43FF-B29C-30B28BF96467}"/>
    <cellStyle name="Currency 13 3 4 2 2 2 2 2 3" xfId="56878" xr:uid="{D2F0B39F-0831-42BC-83BC-E1A7AE508530}"/>
    <cellStyle name="Currency 13 3 4 2 2 2 2 3" xfId="21463" xr:uid="{0BC8DD29-230D-416A-9949-9AA2C9AAA0B6}"/>
    <cellStyle name="Currency 13 3 4 2 2 2 2 4" xfId="35153" xr:uid="{7555157F-E00D-4AC2-9EA0-CCE6A1530C24}"/>
    <cellStyle name="Currency 13 3 4 2 2 2 2 5" xfId="50032" xr:uid="{ED13DAC1-45DC-46BC-BE9F-6DF8D9A3AAD5}"/>
    <cellStyle name="Currency 13 3 4 2 2 2 3" xfId="24885" xr:uid="{3C30E5AE-75C6-41BB-8303-DD202070B06C}"/>
    <cellStyle name="Currency 13 3 4 2 2 2 3 2" xfId="38577" xr:uid="{1797A8D4-C9F1-4772-AF1B-932E349ADF9E}"/>
    <cellStyle name="Currency 13 3 4 2 2 2 3 3" xfId="53456" xr:uid="{B493DCA1-F4C3-4649-A338-CFA4BDCE8DEC}"/>
    <cellStyle name="Currency 13 3 4 2 2 2 4" xfId="18041" xr:uid="{332F2123-35C8-45D1-8523-571C632B2071}"/>
    <cellStyle name="Currency 13 3 4 2 2 2 5" xfId="31731" xr:uid="{211D928E-53F3-4F86-AB3B-1FBDB88EA9B6}"/>
    <cellStyle name="Currency 13 3 4 2 2 2 6" xfId="46610" xr:uid="{960E441F-2E23-49B8-AEF4-4CAC19AB0B04}"/>
    <cellStyle name="Currency 13 3 4 2 2 3" xfId="12905" xr:uid="{6ED39E9D-E4F1-4764-A8FC-9C30A22EB3E0}"/>
    <cellStyle name="Currency 13 3 4 2 2 3 2" xfId="26595" xr:uid="{35459BA9-335E-49A6-9570-07779F6E0632}"/>
    <cellStyle name="Currency 13 3 4 2 2 3 2 2" xfId="40287" xr:uid="{B2109DB2-2219-4B3B-B8CA-FA2DE76F6974}"/>
    <cellStyle name="Currency 13 3 4 2 2 3 2 3" xfId="55166" xr:uid="{9CC4C328-2E70-443C-9A04-7C2B1A4455B2}"/>
    <cellStyle name="Currency 13 3 4 2 2 3 3" xfId="19751" xr:uid="{25894A9E-2F8D-41A8-9E13-9E0932866423}"/>
    <cellStyle name="Currency 13 3 4 2 2 3 4" xfId="33441" xr:uid="{0EE64D55-AEC9-4247-861C-05CA0F12BF13}"/>
    <cellStyle name="Currency 13 3 4 2 2 3 5" xfId="48320" xr:uid="{8A79FEF5-7104-48B2-B811-813CB6F3BDE6}"/>
    <cellStyle name="Currency 13 3 4 2 2 4" xfId="23173" xr:uid="{CC6D16F7-C434-4354-8CC6-542BC81EFDFE}"/>
    <cellStyle name="Currency 13 3 4 2 2 4 2" xfId="36865" xr:uid="{2F35FAA3-4C78-47A8-B0BA-92793CB1CA6B}"/>
    <cellStyle name="Currency 13 3 4 2 2 4 3" xfId="51744" xr:uid="{9426F101-B6AF-4F9E-944C-4CAA42CCB494}"/>
    <cellStyle name="Currency 13 3 4 2 2 5" xfId="16329" xr:uid="{8CA5570A-D2B6-4153-9C18-183D908E5908}"/>
    <cellStyle name="Currency 13 3 4 2 2 6" xfId="30019" xr:uid="{415FF316-9CC3-40FC-A5FC-FA94871147EC}"/>
    <cellStyle name="Currency 13 3 4 2 2 7" xfId="44898" xr:uid="{AEF2542F-940E-41DE-ADC9-59AD3C1BED57}"/>
    <cellStyle name="Currency 13 3 4 2 3" xfId="11194" xr:uid="{D0455A2F-5101-415C-A47E-74E09EE9DCE8}"/>
    <cellStyle name="Currency 13 3 4 2 3 2" xfId="14616" xr:uid="{4304B62F-308A-4A69-97FF-00230AC20746}"/>
    <cellStyle name="Currency 13 3 4 2 3 2 2" xfId="28306" xr:uid="{D3A373C2-9DC4-4A7F-A01F-867CA96A220E}"/>
    <cellStyle name="Currency 13 3 4 2 3 2 2 2" xfId="41998" xr:uid="{6F4E6249-2A54-45C8-842C-DA4EE6657264}"/>
    <cellStyle name="Currency 13 3 4 2 3 2 2 3" xfId="56877" xr:uid="{D2A85DA4-BEBB-450A-955B-F4F5DAC030C2}"/>
    <cellStyle name="Currency 13 3 4 2 3 2 3" xfId="21462" xr:uid="{EB34D246-3E2A-4921-93EF-228D4D728CD2}"/>
    <cellStyle name="Currency 13 3 4 2 3 2 4" xfId="35152" xr:uid="{2A5826AD-FB81-4C9B-B11A-224B117BF814}"/>
    <cellStyle name="Currency 13 3 4 2 3 2 5" xfId="50031" xr:uid="{14692ACB-07B5-4B45-80AD-F85773C520F5}"/>
    <cellStyle name="Currency 13 3 4 2 3 3" xfId="24884" xr:uid="{44A2567E-E43A-48B0-A8D8-635711E67C5B}"/>
    <cellStyle name="Currency 13 3 4 2 3 3 2" xfId="38576" xr:uid="{1B2DFB5F-ECBF-47A3-858E-A851E07A5477}"/>
    <cellStyle name="Currency 13 3 4 2 3 3 3" xfId="53455" xr:uid="{76CA330B-5573-4F1F-A18E-BEA2AA852338}"/>
    <cellStyle name="Currency 13 3 4 2 3 4" xfId="18040" xr:uid="{86BB3258-D63B-42F7-B76B-B331D084BECB}"/>
    <cellStyle name="Currency 13 3 4 2 3 5" xfId="31730" xr:uid="{681E82B6-69EC-4254-8FC4-D53D5C2CA8D1}"/>
    <cellStyle name="Currency 13 3 4 2 3 6" xfId="46609" xr:uid="{3DCACBA9-56F3-41C9-BA64-A7E6776E3DAC}"/>
    <cellStyle name="Currency 13 3 4 2 4" xfId="12904" xr:uid="{D7B72C6B-C429-4931-ACF7-17775E6EF95D}"/>
    <cellStyle name="Currency 13 3 4 2 4 2" xfId="26594" xr:uid="{6116FCEB-ABC5-4639-92F5-265A89B5A8B4}"/>
    <cellStyle name="Currency 13 3 4 2 4 2 2" xfId="40286" xr:uid="{1514DB26-2905-46FA-8C2E-97F95019B2F9}"/>
    <cellStyle name="Currency 13 3 4 2 4 2 3" xfId="55165" xr:uid="{054BFD45-020B-4BAD-8C24-8580E0620F59}"/>
    <cellStyle name="Currency 13 3 4 2 4 3" xfId="19750" xr:uid="{B473ED61-5550-4337-A38E-266A33BEEAF6}"/>
    <cellStyle name="Currency 13 3 4 2 4 4" xfId="33440" xr:uid="{23336413-8A83-427F-ACB4-CC6AF4E32A8B}"/>
    <cellStyle name="Currency 13 3 4 2 4 5" xfId="48319" xr:uid="{5F5C9B57-0A25-4547-A304-E7DF378DFC8A}"/>
    <cellStyle name="Currency 13 3 4 2 5" xfId="23172" xr:uid="{8702D1E0-193F-4EA5-AD91-8A9D6FD0B426}"/>
    <cellStyle name="Currency 13 3 4 2 5 2" xfId="36864" xr:uid="{BC27F230-D86F-4793-B995-8CD45363DA6A}"/>
    <cellStyle name="Currency 13 3 4 2 5 3" xfId="51743" xr:uid="{3F5C9793-547B-411E-A5C2-F7C33103B2F7}"/>
    <cellStyle name="Currency 13 3 4 2 6" xfId="16328" xr:uid="{9574778D-5BF2-4D91-9745-E6261F305CAB}"/>
    <cellStyle name="Currency 13 3 4 2 7" xfId="30018" xr:uid="{42F56E3F-FA06-4745-BA32-3B047681EE73}"/>
    <cellStyle name="Currency 13 3 4 2 8" xfId="44897" xr:uid="{3CFA58F9-87BB-4E79-ABBA-398D1977DF3D}"/>
    <cellStyle name="Currency 13 3 4 3" xfId="9483" xr:uid="{8593AA17-53D1-4E2F-894B-925BEE51EC09}"/>
    <cellStyle name="Currency 13 3 4 3 2" xfId="11196" xr:uid="{FD538D2A-7810-44B9-96F7-78CE0E1D0716}"/>
    <cellStyle name="Currency 13 3 4 3 2 2" xfId="14618" xr:uid="{670503F6-3180-4E88-B839-BFCE6821271E}"/>
    <cellStyle name="Currency 13 3 4 3 2 2 2" xfId="28308" xr:uid="{C6BAB339-4173-48FC-AB14-ABDB3AF1FE63}"/>
    <cellStyle name="Currency 13 3 4 3 2 2 2 2" xfId="42000" xr:uid="{3079AC09-5518-4A04-B9F8-81D967E87C36}"/>
    <cellStyle name="Currency 13 3 4 3 2 2 2 3" xfId="56879" xr:uid="{37527E0A-1C0B-4D52-8D24-AD63A1304BEC}"/>
    <cellStyle name="Currency 13 3 4 3 2 2 3" xfId="21464" xr:uid="{879A2D71-67AB-46FF-8F8E-369C1B7637FA}"/>
    <cellStyle name="Currency 13 3 4 3 2 2 4" xfId="35154" xr:uid="{F1A6F891-BF01-4A06-B121-3784272B4DA2}"/>
    <cellStyle name="Currency 13 3 4 3 2 2 5" xfId="50033" xr:uid="{956AD527-D220-47A7-8778-AFACC20047D6}"/>
    <cellStyle name="Currency 13 3 4 3 2 3" xfId="24886" xr:uid="{05357523-C339-465B-9460-B8F63FE79A7E}"/>
    <cellStyle name="Currency 13 3 4 3 2 3 2" xfId="38578" xr:uid="{340E75D2-EC5C-40C3-86EA-02E88D0B8A6B}"/>
    <cellStyle name="Currency 13 3 4 3 2 3 3" xfId="53457" xr:uid="{7E5D5B77-006F-47CC-85FF-50BCBC8A095C}"/>
    <cellStyle name="Currency 13 3 4 3 2 4" xfId="18042" xr:uid="{67559026-4EB7-460C-ADD6-08EF1FE01CF3}"/>
    <cellStyle name="Currency 13 3 4 3 2 5" xfId="31732" xr:uid="{C1FDA100-047E-4E89-BBD2-F9838D418A61}"/>
    <cellStyle name="Currency 13 3 4 3 2 6" xfId="46611" xr:uid="{4686B2A7-1C39-426D-9A1A-92868B665D44}"/>
    <cellStyle name="Currency 13 3 4 3 3" xfId="12906" xr:uid="{2A3CEB5C-5CE5-4F69-841B-DA890080E26D}"/>
    <cellStyle name="Currency 13 3 4 3 3 2" xfId="26596" xr:uid="{CD1AC608-6DEB-4DFC-8BB7-C5239CF21A77}"/>
    <cellStyle name="Currency 13 3 4 3 3 2 2" xfId="40288" xr:uid="{8FAA4728-A755-43A1-97F2-9108253F10BA}"/>
    <cellStyle name="Currency 13 3 4 3 3 2 3" xfId="55167" xr:uid="{21F02212-58FE-4354-BCE0-73D5ABB65A4A}"/>
    <cellStyle name="Currency 13 3 4 3 3 3" xfId="19752" xr:uid="{E4B6AFF4-F7AA-47B5-9C72-ED281FC60E7B}"/>
    <cellStyle name="Currency 13 3 4 3 3 4" xfId="33442" xr:uid="{48098A00-FD8F-4D94-940D-A81F1BBE0C8A}"/>
    <cellStyle name="Currency 13 3 4 3 3 5" xfId="48321" xr:uid="{E1DF2776-DDC7-47D9-BE59-DFFA6E9C0327}"/>
    <cellStyle name="Currency 13 3 4 3 4" xfId="23174" xr:uid="{8B40DEF2-66E0-4B72-B12E-7BFE68623335}"/>
    <cellStyle name="Currency 13 3 4 3 4 2" xfId="36866" xr:uid="{E239066C-C620-4758-B09F-05405584FDB7}"/>
    <cellStyle name="Currency 13 3 4 3 4 3" xfId="51745" xr:uid="{3F00D069-0330-4B1D-9096-138C7738C6C7}"/>
    <cellStyle name="Currency 13 3 4 3 5" xfId="16330" xr:uid="{0BB3B90D-CE14-4F7C-A795-3CF18B80DB97}"/>
    <cellStyle name="Currency 13 3 4 3 6" xfId="30020" xr:uid="{3B79C4A1-D9DE-4B29-9A30-406933A11393}"/>
    <cellStyle name="Currency 13 3 4 3 7" xfId="44899" xr:uid="{A664331B-8079-4598-A9FE-46C8010691C6}"/>
    <cellStyle name="Currency 13 3 4 4" xfId="9484" xr:uid="{41A321C3-D48B-431A-911A-E8CA992C2240}"/>
    <cellStyle name="Currency 13 3 4 4 2" xfId="11197" xr:uid="{3D2B4B95-8F14-46DB-8B36-5AF1CB428367}"/>
    <cellStyle name="Currency 13 3 4 4 2 2" xfId="14619" xr:uid="{22130BBB-5207-44F6-9B9B-8F241258DE8A}"/>
    <cellStyle name="Currency 13 3 4 4 2 2 2" xfId="28309" xr:uid="{F9A02D0F-64D7-4034-9820-0484AE7902EA}"/>
    <cellStyle name="Currency 13 3 4 4 2 2 2 2" xfId="42001" xr:uid="{9C5CBF04-748D-4B98-A3B4-49B0A1FBD688}"/>
    <cellStyle name="Currency 13 3 4 4 2 2 2 3" xfId="56880" xr:uid="{9522CA2A-2464-4C20-B3E9-DFE75A6D4EDB}"/>
    <cellStyle name="Currency 13 3 4 4 2 2 3" xfId="21465" xr:uid="{2AFBE55F-12DC-4399-82C8-7F5F3B857951}"/>
    <cellStyle name="Currency 13 3 4 4 2 2 4" xfId="35155" xr:uid="{342E995E-1F2E-4C5E-A855-0F26FC36D06E}"/>
    <cellStyle name="Currency 13 3 4 4 2 2 5" xfId="50034" xr:uid="{B1492E3C-33EA-4A50-8836-F7E6272B3E0F}"/>
    <cellStyle name="Currency 13 3 4 4 2 3" xfId="24887" xr:uid="{9BFF4556-E9EC-4A2E-900F-881693BD4756}"/>
    <cellStyle name="Currency 13 3 4 4 2 3 2" xfId="38579" xr:uid="{C43850DD-1ED3-4C6B-94E4-78217DE10AFE}"/>
    <cellStyle name="Currency 13 3 4 4 2 3 3" xfId="53458" xr:uid="{646135F1-17A8-4B66-AECC-C31158FCD5AA}"/>
    <cellStyle name="Currency 13 3 4 4 2 4" xfId="18043" xr:uid="{13CB2B48-2A29-4271-A718-4129F4BC0D58}"/>
    <cellStyle name="Currency 13 3 4 4 2 5" xfId="31733" xr:uid="{BDAEAAAA-44A4-46BA-899A-C5AC63C6E16D}"/>
    <cellStyle name="Currency 13 3 4 4 2 6" xfId="46612" xr:uid="{BA4DD1F1-BB5C-4483-98F6-A46098EEC13B}"/>
    <cellStyle name="Currency 13 3 4 4 3" xfId="12907" xr:uid="{3CE7E68E-08D8-4841-9DC3-0F482EF0A288}"/>
    <cellStyle name="Currency 13 3 4 4 3 2" xfId="26597" xr:uid="{773606D7-E56D-4FAD-8E74-A4CE72384BE4}"/>
    <cellStyle name="Currency 13 3 4 4 3 2 2" xfId="40289" xr:uid="{E6DF76F6-4B4E-4B4F-A5AD-FD26F65DBB14}"/>
    <cellStyle name="Currency 13 3 4 4 3 2 3" xfId="55168" xr:uid="{D5A8DCA3-3FF4-4A47-B022-4BF4FC60E7E9}"/>
    <cellStyle name="Currency 13 3 4 4 3 3" xfId="19753" xr:uid="{95050238-7CC2-420A-9760-D6E5468702F0}"/>
    <cellStyle name="Currency 13 3 4 4 3 4" xfId="33443" xr:uid="{EEC39694-52C8-4804-87B1-9380E595842C}"/>
    <cellStyle name="Currency 13 3 4 4 3 5" xfId="48322" xr:uid="{94C28268-B4EB-4C2D-806C-D8FA5F2B6310}"/>
    <cellStyle name="Currency 13 3 4 4 4" xfId="23175" xr:uid="{D6F1D2AA-DB4A-400C-9EDB-4809EC2F366E}"/>
    <cellStyle name="Currency 13 3 4 4 4 2" xfId="36867" xr:uid="{FB4C88EF-A671-40F8-A748-9C4081295962}"/>
    <cellStyle name="Currency 13 3 4 4 4 3" xfId="51746" xr:uid="{478E66B2-B72C-4960-BC46-52F012A69AEB}"/>
    <cellStyle name="Currency 13 3 4 4 5" xfId="16331" xr:uid="{EEB16C22-1632-455A-8A82-14CCFBCF9B14}"/>
    <cellStyle name="Currency 13 3 4 4 6" xfId="30021" xr:uid="{2B25B525-BABC-4182-8314-48E78DD14EB2}"/>
    <cellStyle name="Currency 13 3 4 4 7" xfId="44900" xr:uid="{E65CC09A-D446-45E0-9C80-DF4777EBF117}"/>
    <cellStyle name="Currency 13 3 4 5" xfId="11193" xr:uid="{64786BF2-DAB9-4B63-8DB5-296C5DEACC2A}"/>
    <cellStyle name="Currency 13 3 4 5 2" xfId="14615" xr:uid="{3D8FF71D-3D4A-4101-B447-E0245CDA9D0D}"/>
    <cellStyle name="Currency 13 3 4 5 2 2" xfId="28305" xr:uid="{7B5F9805-3D04-4655-9D51-E6F4D750FE44}"/>
    <cellStyle name="Currency 13 3 4 5 2 2 2" xfId="41997" xr:uid="{479F0ED9-CD86-4F9A-9945-2456E6E0012A}"/>
    <cellStyle name="Currency 13 3 4 5 2 2 3" xfId="56876" xr:uid="{D824D880-CA7A-43F1-A5FB-04572FAB81A2}"/>
    <cellStyle name="Currency 13 3 4 5 2 3" xfId="21461" xr:uid="{D3C869F0-5E30-4DA4-A3F4-179A8F49BDAD}"/>
    <cellStyle name="Currency 13 3 4 5 2 4" xfId="35151" xr:uid="{14160089-3E0D-4CFF-8D3B-57D8F033E103}"/>
    <cellStyle name="Currency 13 3 4 5 2 5" xfId="50030" xr:uid="{32C6F96F-9A3E-4F37-A330-F80C8FD30F90}"/>
    <cellStyle name="Currency 13 3 4 5 3" xfId="24883" xr:uid="{9EF55BC6-AA09-4C5B-AD4E-FFB88D1A658A}"/>
    <cellStyle name="Currency 13 3 4 5 3 2" xfId="38575" xr:uid="{7ACAC965-2B46-4DD0-860C-3657BA4A14F9}"/>
    <cellStyle name="Currency 13 3 4 5 3 3" xfId="53454" xr:uid="{8E6C1F46-0842-4F5F-8D1B-862E45BEF893}"/>
    <cellStyle name="Currency 13 3 4 5 4" xfId="18039" xr:uid="{39AD6C97-60F7-41C4-873F-109338498B2F}"/>
    <cellStyle name="Currency 13 3 4 5 5" xfId="31729" xr:uid="{BE3778C4-8548-4C9B-8435-C1ACE6A75DAB}"/>
    <cellStyle name="Currency 13 3 4 5 6" xfId="46608" xr:uid="{A2E53A01-C0E0-4EBD-8462-B7260D12D38E}"/>
    <cellStyle name="Currency 13 3 4 6" xfId="12903" xr:uid="{8549A04E-FC20-466C-BE52-F644663F902F}"/>
    <cellStyle name="Currency 13 3 4 6 2" xfId="26593" xr:uid="{2D82E5C5-6A5F-43DC-B31B-F819AA410E2A}"/>
    <cellStyle name="Currency 13 3 4 6 2 2" xfId="40285" xr:uid="{A5CC356C-D01A-4C92-B7DF-218E1BFA70ED}"/>
    <cellStyle name="Currency 13 3 4 6 2 3" xfId="55164" xr:uid="{DE3BED8E-5DE2-4D46-AA17-915C7D40DC75}"/>
    <cellStyle name="Currency 13 3 4 6 3" xfId="19749" xr:uid="{9225B7D8-E2C7-4D08-BF7B-CB1398E3853C}"/>
    <cellStyle name="Currency 13 3 4 6 4" xfId="33439" xr:uid="{72C69A94-E771-43B4-917E-4EC0061CBF70}"/>
    <cellStyle name="Currency 13 3 4 6 5" xfId="48318" xr:uid="{25A31C15-8A29-4DBC-8C45-F09261B3F877}"/>
    <cellStyle name="Currency 13 3 4 7" xfId="23171" xr:uid="{5B61B8D1-6319-4E62-9F50-8BD5F526FE33}"/>
    <cellStyle name="Currency 13 3 4 7 2" xfId="36863" xr:uid="{A391324C-E0F6-434A-984D-08C0D1D435CC}"/>
    <cellStyle name="Currency 13 3 4 7 3" xfId="51742" xr:uid="{61CB9608-A6AE-4555-B9D7-D21F24E55B24}"/>
    <cellStyle name="Currency 13 3 4 8" xfId="16327" xr:uid="{EF658558-6938-4542-A270-349E4B6A86B2}"/>
    <cellStyle name="Currency 13 3 4 9" xfId="30017" xr:uid="{FBA6FF3C-9F83-4FA9-8607-551E992BF8AD}"/>
    <cellStyle name="Currency 13 3 5" xfId="6335" xr:uid="{C3A359CB-6D0D-4360-A4B8-6292971F4B21}"/>
    <cellStyle name="Currency 13 3 5 2" xfId="9486" xr:uid="{284AA049-82AD-4EA7-9E95-EA14B5D629F4}"/>
    <cellStyle name="Currency 13 3 5 2 2" xfId="11199" xr:uid="{CBBC42D0-CA21-4D6A-AE3D-D215520BF63E}"/>
    <cellStyle name="Currency 13 3 5 2 2 2" xfId="14621" xr:uid="{EF916CD4-BC0E-4E45-95D1-9B8BDD44D94E}"/>
    <cellStyle name="Currency 13 3 5 2 2 2 2" xfId="28311" xr:uid="{7ADEB535-0BC0-4B88-9605-0071AEA07A1B}"/>
    <cellStyle name="Currency 13 3 5 2 2 2 2 2" xfId="42003" xr:uid="{3929CADA-35AC-4986-A554-93A3E40B8A6A}"/>
    <cellStyle name="Currency 13 3 5 2 2 2 2 3" xfId="56882" xr:uid="{485388D0-789B-440C-9A3F-9DFF2E5EC054}"/>
    <cellStyle name="Currency 13 3 5 2 2 2 3" xfId="21467" xr:uid="{DE4F4E7D-E770-48F8-9205-4612381157D9}"/>
    <cellStyle name="Currency 13 3 5 2 2 2 4" xfId="35157" xr:uid="{0D16577F-8EA2-43FE-A41E-152FC1807475}"/>
    <cellStyle name="Currency 13 3 5 2 2 2 5" xfId="50036" xr:uid="{C8184A1D-89C8-44C5-99C3-762F9467D6E1}"/>
    <cellStyle name="Currency 13 3 5 2 2 3" xfId="24889" xr:uid="{3B8CA1D2-1302-4184-B245-7848B01CB18C}"/>
    <cellStyle name="Currency 13 3 5 2 2 3 2" xfId="38581" xr:uid="{15F95354-D0B5-47BA-9656-55CDF77346E3}"/>
    <cellStyle name="Currency 13 3 5 2 2 3 3" xfId="53460" xr:uid="{E3C8EB68-C085-43FF-9517-6CB4CE810E31}"/>
    <cellStyle name="Currency 13 3 5 2 2 4" xfId="18045" xr:uid="{6A2B7EA8-DB43-4574-A8C1-A909271CD71C}"/>
    <cellStyle name="Currency 13 3 5 2 2 5" xfId="31735" xr:uid="{C7A5E5F5-3043-41EF-BCB4-36331EE8EDA4}"/>
    <cellStyle name="Currency 13 3 5 2 2 6" xfId="46614" xr:uid="{E85EE955-3DA7-4DF5-8C16-A33255FB17F5}"/>
    <cellStyle name="Currency 13 3 5 2 3" xfId="12909" xr:uid="{A813047C-3AD9-4726-A87B-C0699E0CEE82}"/>
    <cellStyle name="Currency 13 3 5 2 3 2" xfId="26599" xr:uid="{27FE7436-1E2E-4990-B9A0-21A85F60B930}"/>
    <cellStyle name="Currency 13 3 5 2 3 2 2" xfId="40291" xr:uid="{79CE4634-96E2-4754-8953-009FE03575EA}"/>
    <cellStyle name="Currency 13 3 5 2 3 2 3" xfId="55170" xr:uid="{3866FAE0-72C1-4D62-87D6-1D0F4A09F80F}"/>
    <cellStyle name="Currency 13 3 5 2 3 3" xfId="19755" xr:uid="{23FF1B42-12B1-4661-B3E6-3F49501C6FE7}"/>
    <cellStyle name="Currency 13 3 5 2 3 4" xfId="33445" xr:uid="{53165E95-D502-4F21-92BF-65C21CD87750}"/>
    <cellStyle name="Currency 13 3 5 2 3 5" xfId="48324" xr:uid="{56D79B9A-F8EF-4BD0-98C0-46A64CCCB166}"/>
    <cellStyle name="Currency 13 3 5 2 4" xfId="23177" xr:uid="{B404343E-DCF5-4313-A440-703883274A18}"/>
    <cellStyle name="Currency 13 3 5 2 4 2" xfId="36869" xr:uid="{E1A8CB15-713C-4464-87F4-4512820BD8F2}"/>
    <cellStyle name="Currency 13 3 5 2 4 3" xfId="51748" xr:uid="{A5655EAF-3C86-4B1E-AB3F-C2DEBAF6B9F3}"/>
    <cellStyle name="Currency 13 3 5 2 5" xfId="16333" xr:uid="{132FB453-7E01-4B17-AB02-5E4790FB61B4}"/>
    <cellStyle name="Currency 13 3 5 2 6" xfId="30023" xr:uid="{BDA74C7D-071E-4C7E-BB58-3D7C02074637}"/>
    <cellStyle name="Currency 13 3 5 2 7" xfId="44902" xr:uid="{49AE156B-DC1C-467D-819F-1E8CBFD5CFD1}"/>
    <cellStyle name="Currency 13 3 5 3" xfId="11198" xr:uid="{D1DDE8FD-122C-442C-92F5-FB52A62B3192}"/>
    <cellStyle name="Currency 13 3 5 3 2" xfId="14620" xr:uid="{1F888F14-D810-44E1-9770-8047E8E0EFAC}"/>
    <cellStyle name="Currency 13 3 5 3 2 2" xfId="28310" xr:uid="{994B9A17-2C7F-48E3-9E4F-D60E33BF492E}"/>
    <cellStyle name="Currency 13 3 5 3 2 2 2" xfId="42002" xr:uid="{288B97DF-50DE-4EB5-B930-33DB62F12E6B}"/>
    <cellStyle name="Currency 13 3 5 3 2 2 3" xfId="56881" xr:uid="{9AC99D3B-8614-44BC-9D1D-BF34A79F2A82}"/>
    <cellStyle name="Currency 13 3 5 3 2 3" xfId="21466" xr:uid="{B82FD569-C83B-42D4-A3B9-0713E5D819B5}"/>
    <cellStyle name="Currency 13 3 5 3 2 4" xfId="35156" xr:uid="{E74ED73C-1960-4D1F-8D62-097F231626CD}"/>
    <cellStyle name="Currency 13 3 5 3 2 5" xfId="50035" xr:uid="{A241ABAC-6762-46E0-8427-D6689B1CB482}"/>
    <cellStyle name="Currency 13 3 5 3 3" xfId="24888" xr:uid="{425C7F7F-2601-4EB6-9C8C-D5C7CFF88ECB}"/>
    <cellStyle name="Currency 13 3 5 3 3 2" xfId="38580" xr:uid="{C4ED2038-8B70-47B8-89C0-26E38F480FF8}"/>
    <cellStyle name="Currency 13 3 5 3 3 3" xfId="53459" xr:uid="{0627A9DF-4AFC-434C-9D76-680279C24402}"/>
    <cellStyle name="Currency 13 3 5 3 4" xfId="18044" xr:uid="{D1F96BEB-ED66-43B5-8012-75900130363E}"/>
    <cellStyle name="Currency 13 3 5 3 5" xfId="31734" xr:uid="{8CD8C982-9C3F-40B2-BD69-C99E301FD491}"/>
    <cellStyle name="Currency 13 3 5 3 6" xfId="46613" xr:uid="{5EF1FF19-34D3-4A9E-B97C-9F03FA3A1EC9}"/>
    <cellStyle name="Currency 13 3 5 4" xfId="12908" xr:uid="{E69CB3B7-4F96-48AB-BA07-007CD4681390}"/>
    <cellStyle name="Currency 13 3 5 4 2" xfId="26598" xr:uid="{A99C309A-CDAB-4C90-8670-D8D07DF31B3A}"/>
    <cellStyle name="Currency 13 3 5 4 2 2" xfId="40290" xr:uid="{A0FFE33B-D63B-405D-9512-FFF762065610}"/>
    <cellStyle name="Currency 13 3 5 4 2 3" xfId="55169" xr:uid="{E5FF864B-3554-4B81-B99A-7C084EC687A9}"/>
    <cellStyle name="Currency 13 3 5 4 3" xfId="19754" xr:uid="{4E8EF77E-41E5-4CAA-A59C-E8F0F0ACE9A0}"/>
    <cellStyle name="Currency 13 3 5 4 4" xfId="33444" xr:uid="{9118D7BD-EC28-4818-B2BA-277CD83B1771}"/>
    <cellStyle name="Currency 13 3 5 4 5" xfId="48323" xr:uid="{4BE66A35-EEB7-4E0E-8272-439FF17A77F2}"/>
    <cellStyle name="Currency 13 3 5 5" xfId="23176" xr:uid="{C3A9016C-F989-4418-A31A-7DCA0B6F9004}"/>
    <cellStyle name="Currency 13 3 5 5 2" xfId="36868" xr:uid="{60CA9A5D-7D57-42C6-B272-300892AC29EB}"/>
    <cellStyle name="Currency 13 3 5 5 3" xfId="51747" xr:uid="{A8D6B27A-59A9-4A17-BF23-EE896F4FA8A2}"/>
    <cellStyle name="Currency 13 3 5 6" xfId="16332" xr:uid="{2C4797B9-4BF1-418B-A642-17C917A3E288}"/>
    <cellStyle name="Currency 13 3 5 7" xfId="30022" xr:uid="{9B4744BB-3056-4BA6-B711-0C10D2484C41}"/>
    <cellStyle name="Currency 13 3 5 8" xfId="44901" xr:uid="{18BFB508-87DE-4333-AAD4-7E7E94DA50F8}"/>
    <cellStyle name="Currency 13 3 5 9" xfId="9485" xr:uid="{21449A2C-CF80-49A6-9E2C-B03628359457}"/>
    <cellStyle name="Currency 13 3 6" xfId="7178" xr:uid="{17EFC5DF-8BFC-4685-AFF6-EE897133CC44}"/>
    <cellStyle name="Currency 13 3 6 2" xfId="11200" xr:uid="{51662FDC-CA6B-4E23-92C8-D12015B8E1BE}"/>
    <cellStyle name="Currency 13 3 6 2 2" xfId="14622" xr:uid="{C26B61A3-0AE2-4D8A-A284-4D4C397DCD5F}"/>
    <cellStyle name="Currency 13 3 6 2 2 2" xfId="28312" xr:uid="{185476CC-BCFA-4DDA-AAD7-D96E6679DBD4}"/>
    <cellStyle name="Currency 13 3 6 2 2 2 2" xfId="42004" xr:uid="{E91E1845-E08B-4CAF-813C-A2A9A956C473}"/>
    <cellStyle name="Currency 13 3 6 2 2 2 3" xfId="56883" xr:uid="{0E39CB60-A249-4A1F-8810-5A2B59E763F9}"/>
    <cellStyle name="Currency 13 3 6 2 2 3" xfId="21468" xr:uid="{2673F238-DC9B-4F43-97CD-85CDD5574B5D}"/>
    <cellStyle name="Currency 13 3 6 2 2 4" xfId="35158" xr:uid="{4A48923B-C47C-4C79-ADE0-B61D24AB64E3}"/>
    <cellStyle name="Currency 13 3 6 2 2 5" xfId="50037" xr:uid="{913DBBE5-D01C-4F81-8CEF-2D228CCF048E}"/>
    <cellStyle name="Currency 13 3 6 2 3" xfId="24890" xr:uid="{ECB33182-5E0A-45B3-85B9-204D99B6D863}"/>
    <cellStyle name="Currency 13 3 6 2 3 2" xfId="38582" xr:uid="{6C51E99B-D179-4B00-A221-AFC3342A2D95}"/>
    <cellStyle name="Currency 13 3 6 2 3 3" xfId="53461" xr:uid="{40966A09-5C46-49DB-9FDC-3A7A48C60EB3}"/>
    <cellStyle name="Currency 13 3 6 2 4" xfId="18046" xr:uid="{6B61ABF0-4473-4758-BFD1-2BCCA76B2AB5}"/>
    <cellStyle name="Currency 13 3 6 2 5" xfId="31736" xr:uid="{653B6B90-A8D1-43EC-B117-2EE819AA735E}"/>
    <cellStyle name="Currency 13 3 6 2 6" xfId="46615" xr:uid="{577AAAB6-5664-4C58-B44B-080B5407A65D}"/>
    <cellStyle name="Currency 13 3 6 3" xfId="12910" xr:uid="{0860F10D-2875-4A86-BD76-D470300C4116}"/>
    <cellStyle name="Currency 13 3 6 3 2" xfId="26600" xr:uid="{8126150F-2E71-48BE-B3ED-5A22189D5414}"/>
    <cellStyle name="Currency 13 3 6 3 2 2" xfId="40292" xr:uid="{265FFCA1-C3D5-4AE0-9FFF-A13214F1310E}"/>
    <cellStyle name="Currency 13 3 6 3 2 3" xfId="55171" xr:uid="{24D5681F-3000-4ACC-9631-894E676579F6}"/>
    <cellStyle name="Currency 13 3 6 3 3" xfId="19756" xr:uid="{5B300415-9190-4204-8CB5-4C5B85804D6C}"/>
    <cellStyle name="Currency 13 3 6 3 4" xfId="33446" xr:uid="{8D3A345D-5F6B-4766-BEFC-B174309E72D8}"/>
    <cellStyle name="Currency 13 3 6 3 5" xfId="48325" xr:uid="{5CADF8C4-9E1F-4A27-B410-777245A6FC8C}"/>
    <cellStyle name="Currency 13 3 6 4" xfId="23178" xr:uid="{23E67367-A5DF-45DB-B58D-19AE2C8764C6}"/>
    <cellStyle name="Currency 13 3 6 4 2" xfId="36870" xr:uid="{5635B089-DEB2-4106-AED2-248AED3BD50D}"/>
    <cellStyle name="Currency 13 3 6 4 3" xfId="51749" xr:uid="{A32FA1A3-4916-4AEF-B34D-2CEBF6A96596}"/>
    <cellStyle name="Currency 13 3 6 5" xfId="16334" xr:uid="{C7393096-34D2-4294-8CB5-1FC08AC61FF7}"/>
    <cellStyle name="Currency 13 3 6 6" xfId="30024" xr:uid="{5A08A870-C956-4CC6-AC08-FB24FEA57F04}"/>
    <cellStyle name="Currency 13 3 6 7" xfId="44903" xr:uid="{3428BB30-AE4A-49C2-ABF3-85276F4C8766}"/>
    <cellStyle name="Currency 13 3 6 8" xfId="9487" xr:uid="{4319C45F-2625-476A-9053-A4B93B55A2C2}"/>
    <cellStyle name="Currency 13 3 7" xfId="9488" xr:uid="{5BFAB9E5-9E83-4AA2-BA0F-F439F1C882FE}"/>
    <cellStyle name="Currency 13 3 7 2" xfId="11201" xr:uid="{7FE4BF60-87F4-44AF-89A3-42B964EB0BC4}"/>
    <cellStyle name="Currency 13 3 7 2 2" xfId="14623" xr:uid="{167F3CB9-3670-4271-8E33-1C5E190EB43D}"/>
    <cellStyle name="Currency 13 3 7 2 2 2" xfId="28313" xr:uid="{379E2580-5AE3-469C-BC56-BB00FFC44CEC}"/>
    <cellStyle name="Currency 13 3 7 2 2 2 2" xfId="42005" xr:uid="{6B0D58AA-A6FF-4026-B1AD-900C91BB3BFE}"/>
    <cellStyle name="Currency 13 3 7 2 2 2 3" xfId="56884" xr:uid="{4107CB4D-E73A-498A-9313-6A2CD09F075F}"/>
    <cellStyle name="Currency 13 3 7 2 2 3" xfId="21469" xr:uid="{1A3BA4C3-F59C-4122-A20B-687086A7AD00}"/>
    <cellStyle name="Currency 13 3 7 2 2 4" xfId="35159" xr:uid="{4F8B3750-9AC4-413C-BA0E-3EBD15FBFFD7}"/>
    <cellStyle name="Currency 13 3 7 2 2 5" xfId="50038" xr:uid="{DA7BD4E4-DCFB-4133-87D2-F6B01C065485}"/>
    <cellStyle name="Currency 13 3 7 2 3" xfId="24891" xr:uid="{59686424-57C5-4CED-91EC-964EB3513862}"/>
    <cellStyle name="Currency 13 3 7 2 3 2" xfId="38583" xr:uid="{001680B4-C47B-4841-A724-386D15234968}"/>
    <cellStyle name="Currency 13 3 7 2 3 3" xfId="53462" xr:uid="{2C9F3D9D-27B8-49C3-BCD1-5A4F0B4A3F61}"/>
    <cellStyle name="Currency 13 3 7 2 4" xfId="18047" xr:uid="{0A06560F-0797-442B-9CFA-AC5B14072E7B}"/>
    <cellStyle name="Currency 13 3 7 2 5" xfId="31737" xr:uid="{F278D8FB-2198-41FD-BD75-6545F7F2FFF8}"/>
    <cellStyle name="Currency 13 3 7 2 6" xfId="46616" xr:uid="{834F7CF4-1542-46C1-A18A-62CC11E1ECEE}"/>
    <cellStyle name="Currency 13 3 7 3" xfId="12911" xr:uid="{8C90B958-8308-4524-AFFF-E749F8168EAC}"/>
    <cellStyle name="Currency 13 3 7 3 2" xfId="26601" xr:uid="{791BB6C0-F67A-4312-95CD-FF7288568E59}"/>
    <cellStyle name="Currency 13 3 7 3 2 2" xfId="40293" xr:uid="{1C40A371-CC3E-49BA-86F0-EA269C61B733}"/>
    <cellStyle name="Currency 13 3 7 3 2 3" xfId="55172" xr:uid="{E33912F3-8113-419E-BC89-2C3C191ECC55}"/>
    <cellStyle name="Currency 13 3 7 3 3" xfId="19757" xr:uid="{33E28367-2BAE-4F36-B9F0-6F19EFEAB2D5}"/>
    <cellStyle name="Currency 13 3 7 3 4" xfId="33447" xr:uid="{7FE4D549-DD30-45D8-8073-A8329E3522F8}"/>
    <cellStyle name="Currency 13 3 7 3 5" xfId="48326" xr:uid="{81B88DA0-D407-4EF0-9CF4-1B9A22AA17CA}"/>
    <cellStyle name="Currency 13 3 7 4" xfId="23179" xr:uid="{DC296B9C-B1FC-46BE-B62D-3FAE72B8F896}"/>
    <cellStyle name="Currency 13 3 7 4 2" xfId="36871" xr:uid="{97F7CA00-CA3F-4B80-A70B-8138E3D94792}"/>
    <cellStyle name="Currency 13 3 7 4 3" xfId="51750" xr:uid="{0BF13C89-EA23-41BC-A392-68F1E10B4273}"/>
    <cellStyle name="Currency 13 3 7 5" xfId="16335" xr:uid="{AF5C2288-24E2-4D2E-B73A-FBAED1EB63CB}"/>
    <cellStyle name="Currency 13 3 7 6" xfId="30025" xr:uid="{F0C8F680-4AB4-4938-BEE1-A4E105121F9B}"/>
    <cellStyle name="Currency 13 3 7 7" xfId="44904" xr:uid="{44DACEAF-2BFD-48B3-89F9-1B912C40C23B}"/>
    <cellStyle name="Currency 13 3 8" xfId="11172" xr:uid="{3BBA0224-467A-40B2-97AE-27F413EC6E59}"/>
    <cellStyle name="Currency 13 3 8 2" xfId="14594" xr:uid="{21434F14-E5F5-4C30-A276-EEC7E25CE5F9}"/>
    <cellStyle name="Currency 13 3 8 2 2" xfId="28284" xr:uid="{5EF2CF40-A414-4F47-88F1-CA38C99CA4D1}"/>
    <cellStyle name="Currency 13 3 8 2 2 2" xfId="41976" xr:uid="{398D1695-9677-46FC-9BCD-8162DEE3D395}"/>
    <cellStyle name="Currency 13 3 8 2 2 3" xfId="56855" xr:uid="{D7403E90-6138-48FC-8C93-7A419176F50C}"/>
    <cellStyle name="Currency 13 3 8 2 3" xfId="21440" xr:uid="{71BC80A8-85C5-4681-A642-214C420051E9}"/>
    <cellStyle name="Currency 13 3 8 2 4" xfId="35130" xr:uid="{AEDFE33A-3888-45AA-BCA4-B3F9B1C3A03D}"/>
    <cellStyle name="Currency 13 3 8 2 5" xfId="50009" xr:uid="{EE181593-EF94-4890-BEFA-AAAB3379862F}"/>
    <cellStyle name="Currency 13 3 8 3" xfId="24862" xr:uid="{691EA067-81CC-4911-94E9-99E5A576CE3F}"/>
    <cellStyle name="Currency 13 3 8 3 2" xfId="38554" xr:uid="{117A9FCF-897E-4221-B9C9-621FA1EE44FF}"/>
    <cellStyle name="Currency 13 3 8 3 3" xfId="53433" xr:uid="{351A0522-FC9B-4A5D-963D-78841153CEA0}"/>
    <cellStyle name="Currency 13 3 8 4" xfId="18018" xr:uid="{5D906FFD-52B4-447A-9789-68B09E970E9F}"/>
    <cellStyle name="Currency 13 3 8 5" xfId="31708" xr:uid="{FDF137BA-CC89-43D3-A1BC-B184C116FBFA}"/>
    <cellStyle name="Currency 13 3 8 6" xfId="46587" xr:uid="{6C14DEFE-8FBF-4901-9F20-4BB27B92DD62}"/>
    <cellStyle name="Currency 13 3 9" xfId="12882" xr:uid="{A61826A8-CE59-42AC-B9B9-156B0D07D164}"/>
    <cellStyle name="Currency 13 3 9 2" xfId="26572" xr:uid="{C5D8D9B8-92F1-4A45-B91C-82058D6646DA}"/>
    <cellStyle name="Currency 13 3 9 2 2" xfId="40264" xr:uid="{B940A2A4-735D-4F44-9FA9-70CAF61BFD8A}"/>
    <cellStyle name="Currency 13 3 9 2 3" xfId="55143" xr:uid="{6B14D650-2CFC-40CB-9891-09F4B41AE693}"/>
    <cellStyle name="Currency 13 3 9 3" xfId="19728" xr:uid="{FC75D21B-088C-4692-A7B6-8C219FDEFBC9}"/>
    <cellStyle name="Currency 13 3 9 4" xfId="33418" xr:uid="{0EA67984-57AA-4CDB-821A-01F542B4F6F2}"/>
    <cellStyle name="Currency 13 3 9 5" xfId="48297" xr:uid="{3BC10791-0928-4ECC-BC91-90A5B2A547FA}"/>
    <cellStyle name="Currency 13 4" xfId="4297" xr:uid="{66508AA4-6F37-4C5F-8F6B-C4BC2CAB1DF8}"/>
    <cellStyle name="Currency 13 4 10" xfId="16336" xr:uid="{26C7F0F5-D24D-4636-A14A-8AE7BBDAFB62}"/>
    <cellStyle name="Currency 13 4 10 2" xfId="44033" xr:uid="{82E59576-F059-4C29-9EDB-1341065287DF}"/>
    <cellStyle name="Currency 13 4 11" xfId="30026" xr:uid="{F0EB1BE7-AC72-448E-91D3-B564ED3FB606}"/>
    <cellStyle name="Currency 13 4 12" xfId="44905" xr:uid="{74A94995-461F-40F1-A9E7-FE30E3C5ECEE}"/>
    <cellStyle name="Currency 13 4 13" xfId="9489" xr:uid="{7D1D8B1E-C29E-4001-89BD-7C3DB326CDC1}"/>
    <cellStyle name="Currency 13 4 2" xfId="4580" xr:uid="{E9B53D2C-28A5-403B-9903-B5A9AB53DDAE}"/>
    <cellStyle name="Currency 13 4 2 10" xfId="44906" xr:uid="{3B3C0D50-FA04-4D8A-9869-51A3F1775676}"/>
    <cellStyle name="Currency 13 4 2 11" xfId="9490" xr:uid="{CAB37907-2CC1-4975-AFAE-936AA903659C}"/>
    <cellStyle name="Currency 13 4 2 2" xfId="6100" xr:uid="{1F8ED5F8-D557-408F-A490-49161506C6A5}"/>
    <cellStyle name="Currency 13 4 2 2 2" xfId="9492" xr:uid="{DE08A135-920A-434A-8EB0-15E694BEF010}"/>
    <cellStyle name="Currency 13 4 2 2 2 2" xfId="11205" xr:uid="{0D04C40D-7755-4654-A965-53FAFA7EFF0F}"/>
    <cellStyle name="Currency 13 4 2 2 2 2 2" xfId="14627" xr:uid="{ADB0D34B-D55E-466D-8684-DDF3F258E672}"/>
    <cellStyle name="Currency 13 4 2 2 2 2 2 2" xfId="28317" xr:uid="{EE005615-477A-4605-B1AB-180C7B7D4A4C}"/>
    <cellStyle name="Currency 13 4 2 2 2 2 2 2 2" xfId="42009" xr:uid="{D4D648CE-51BF-4D22-97E8-1E317D03B925}"/>
    <cellStyle name="Currency 13 4 2 2 2 2 2 2 3" xfId="56888" xr:uid="{8E3495D4-CE71-472F-87BD-5057E5226A5D}"/>
    <cellStyle name="Currency 13 4 2 2 2 2 2 3" xfId="21473" xr:uid="{7AA9D132-55A3-4967-AD3E-4EECB7C4DF51}"/>
    <cellStyle name="Currency 13 4 2 2 2 2 2 4" xfId="35163" xr:uid="{2981F3B2-46A9-4435-A1FE-315B9ED34DE5}"/>
    <cellStyle name="Currency 13 4 2 2 2 2 2 5" xfId="50042" xr:uid="{92DBC14C-40EA-4DC6-BA4A-5CC8EDF6863D}"/>
    <cellStyle name="Currency 13 4 2 2 2 2 3" xfId="24895" xr:uid="{98A04A09-F71F-452B-AFCE-B330887D8649}"/>
    <cellStyle name="Currency 13 4 2 2 2 2 3 2" xfId="38587" xr:uid="{DDA99900-AD64-450B-886D-D8BF1A11C345}"/>
    <cellStyle name="Currency 13 4 2 2 2 2 3 3" xfId="53466" xr:uid="{F7A9A4A8-12FB-4D21-A212-F8B8E88DA967}"/>
    <cellStyle name="Currency 13 4 2 2 2 2 4" xfId="18051" xr:uid="{D93A572B-C4E0-422E-9F32-C7AA43AE5E3E}"/>
    <cellStyle name="Currency 13 4 2 2 2 2 5" xfId="31741" xr:uid="{EE6C820D-79F1-414A-8636-62D897CDE1EA}"/>
    <cellStyle name="Currency 13 4 2 2 2 2 6" xfId="46620" xr:uid="{4EAE869B-AE18-48EA-829A-FC47ED623918}"/>
    <cellStyle name="Currency 13 4 2 2 2 3" xfId="12915" xr:uid="{3BC21020-A6CD-45C7-B04E-9952E2E31539}"/>
    <cellStyle name="Currency 13 4 2 2 2 3 2" xfId="26605" xr:uid="{55FB8F56-C9B4-4DCC-880A-CB03329E1D46}"/>
    <cellStyle name="Currency 13 4 2 2 2 3 2 2" xfId="40297" xr:uid="{D3F7FDBF-EAC0-4606-98CC-FDBB215E9DD2}"/>
    <cellStyle name="Currency 13 4 2 2 2 3 2 3" xfId="55176" xr:uid="{AB9A713E-864D-431C-A16F-7981A155568B}"/>
    <cellStyle name="Currency 13 4 2 2 2 3 3" xfId="19761" xr:uid="{B6873B94-2E41-459D-B7E0-5DDFCE8AA617}"/>
    <cellStyle name="Currency 13 4 2 2 2 3 4" xfId="33451" xr:uid="{169DA972-F12C-4D44-98F6-363408B00A12}"/>
    <cellStyle name="Currency 13 4 2 2 2 3 5" xfId="48330" xr:uid="{8AEE8FC2-A1B8-4412-9840-BA33C22C8ABA}"/>
    <cellStyle name="Currency 13 4 2 2 2 4" xfId="23183" xr:uid="{0D88F36D-E09F-4DF7-86E9-A0C90E8B20AB}"/>
    <cellStyle name="Currency 13 4 2 2 2 4 2" xfId="36875" xr:uid="{38EAFB03-D52F-43CC-85B1-063700D6B00D}"/>
    <cellStyle name="Currency 13 4 2 2 2 4 3" xfId="51754" xr:uid="{9FD8CDAC-32B5-4C47-A72E-A08FDE9C3F93}"/>
    <cellStyle name="Currency 13 4 2 2 2 5" xfId="16339" xr:uid="{BCD26478-3E86-4374-BCA4-CBD69B189F77}"/>
    <cellStyle name="Currency 13 4 2 2 2 6" xfId="30029" xr:uid="{4DD79A1E-E0AC-4229-8D9A-D9C47F539371}"/>
    <cellStyle name="Currency 13 4 2 2 2 7" xfId="44908" xr:uid="{621847A1-E1C6-4845-BF25-4703561D3ED0}"/>
    <cellStyle name="Currency 13 4 2 2 3" xfId="11204" xr:uid="{2D3F8E30-4C38-444D-AB8A-A1F984599AC8}"/>
    <cellStyle name="Currency 13 4 2 2 3 2" xfId="14626" xr:uid="{59A06AAA-205E-4539-84E8-3E1BF9877622}"/>
    <cellStyle name="Currency 13 4 2 2 3 2 2" xfId="28316" xr:uid="{1F4C6209-421F-472C-AC57-7D05F3C722B8}"/>
    <cellStyle name="Currency 13 4 2 2 3 2 2 2" xfId="42008" xr:uid="{91291159-0B74-40AE-B80B-D080EAA00711}"/>
    <cellStyle name="Currency 13 4 2 2 3 2 2 3" xfId="56887" xr:uid="{03C23817-2569-41CA-9034-54C4A7B6C179}"/>
    <cellStyle name="Currency 13 4 2 2 3 2 3" xfId="21472" xr:uid="{7CA9459B-6F50-4A99-903D-4E176E291E30}"/>
    <cellStyle name="Currency 13 4 2 2 3 2 4" xfId="35162" xr:uid="{8A285774-4F4E-4893-B5DF-AC2A292B89A5}"/>
    <cellStyle name="Currency 13 4 2 2 3 2 5" xfId="50041" xr:uid="{9D1CC6D0-0854-4AD1-8933-358E100FE43D}"/>
    <cellStyle name="Currency 13 4 2 2 3 3" xfId="24894" xr:uid="{4D65F0F9-C4B9-4D82-A843-E4A7FC170889}"/>
    <cellStyle name="Currency 13 4 2 2 3 3 2" xfId="38586" xr:uid="{935FCCBE-D221-4A6A-8316-75AE815DC4ED}"/>
    <cellStyle name="Currency 13 4 2 2 3 3 3" xfId="53465" xr:uid="{F39CC3A5-98A1-41DF-91EC-8010626DE483}"/>
    <cellStyle name="Currency 13 4 2 2 3 4" xfId="18050" xr:uid="{56A9C4AF-83A6-454D-824E-FD864813B0B7}"/>
    <cellStyle name="Currency 13 4 2 2 3 5" xfId="31740" xr:uid="{44CDA00E-9A7E-434B-835F-1932B4BAB4BC}"/>
    <cellStyle name="Currency 13 4 2 2 3 6" xfId="46619" xr:uid="{4B70F37C-573C-4FF0-BA46-777D2C34F0C8}"/>
    <cellStyle name="Currency 13 4 2 2 4" xfId="12914" xr:uid="{437E2A02-BF27-42AD-8521-D371F8381219}"/>
    <cellStyle name="Currency 13 4 2 2 4 2" xfId="26604" xr:uid="{9783459D-1F87-4813-A7F8-0D449C47604C}"/>
    <cellStyle name="Currency 13 4 2 2 4 2 2" xfId="40296" xr:uid="{A02CA2C5-35C2-4C7C-95C1-57B53337B574}"/>
    <cellStyle name="Currency 13 4 2 2 4 2 3" xfId="55175" xr:uid="{1791800A-79C6-4829-96D8-8D95300A6968}"/>
    <cellStyle name="Currency 13 4 2 2 4 3" xfId="19760" xr:uid="{95E47A45-3726-44C9-8340-3F5206C1CF31}"/>
    <cellStyle name="Currency 13 4 2 2 4 4" xfId="33450" xr:uid="{54C2D474-D031-46F1-A0EB-8967DEB5D35B}"/>
    <cellStyle name="Currency 13 4 2 2 4 5" xfId="48329" xr:uid="{EC7ED87E-32A3-482C-941F-DB1267BBAD28}"/>
    <cellStyle name="Currency 13 4 2 2 5" xfId="23182" xr:uid="{891992C7-4DF4-4FA4-9D90-9D66975ACA5D}"/>
    <cellStyle name="Currency 13 4 2 2 5 2" xfId="36874" xr:uid="{6F8C08A6-DBD5-4413-90ED-18B8604BA3DC}"/>
    <cellStyle name="Currency 13 4 2 2 5 3" xfId="51753" xr:uid="{CD332B5B-B053-469E-BC58-FD1A88BE8854}"/>
    <cellStyle name="Currency 13 4 2 2 6" xfId="16338" xr:uid="{A59790A7-72F0-4D74-A35A-EE52741C1B40}"/>
    <cellStyle name="Currency 13 4 2 2 7" xfId="30028" xr:uid="{EFCBE5F2-FEF6-4F40-B03D-BD55A79B44D1}"/>
    <cellStyle name="Currency 13 4 2 2 8" xfId="44907" xr:uid="{83D8B6AF-EF28-48A6-AD59-8253A5D7BED2}"/>
    <cellStyle name="Currency 13 4 2 2 9" xfId="9491" xr:uid="{94F50EC1-1C25-4B62-8BA6-18ECA41C15BF}"/>
    <cellStyle name="Currency 13 4 2 3" xfId="6405" xr:uid="{34EAFE67-C5D6-4F5B-8DA2-7F88403F5CAF}"/>
    <cellStyle name="Currency 13 4 2 3 2" xfId="11206" xr:uid="{020E19F2-09BA-47B1-AB9A-23C071EAE5C1}"/>
    <cellStyle name="Currency 13 4 2 3 2 2" xfId="14628" xr:uid="{658B2C8E-E58A-4DC3-91DF-545025FA0E2C}"/>
    <cellStyle name="Currency 13 4 2 3 2 2 2" xfId="28318" xr:uid="{3B06FF27-A5C2-4791-86A6-A4445F11D09C}"/>
    <cellStyle name="Currency 13 4 2 3 2 2 2 2" xfId="42010" xr:uid="{5D1ADA42-3820-4AD6-B5C4-1D360E88EAAE}"/>
    <cellStyle name="Currency 13 4 2 3 2 2 2 3" xfId="56889" xr:uid="{F6904FC3-E7E2-430F-8869-A995CD76D6B8}"/>
    <cellStyle name="Currency 13 4 2 3 2 2 3" xfId="21474" xr:uid="{26E573E7-5E63-4143-BA99-DA67BED12A09}"/>
    <cellStyle name="Currency 13 4 2 3 2 2 4" xfId="35164" xr:uid="{2BDDB557-C0F1-4C5F-9F4E-B190C538F9D1}"/>
    <cellStyle name="Currency 13 4 2 3 2 2 5" xfId="50043" xr:uid="{C07CA9A1-9351-4FC3-9BB7-A532CDFD0D14}"/>
    <cellStyle name="Currency 13 4 2 3 2 3" xfId="24896" xr:uid="{454FC201-F4C6-4BBD-B0BE-8B93B56F3D0A}"/>
    <cellStyle name="Currency 13 4 2 3 2 3 2" xfId="38588" xr:uid="{8831516A-5954-47C3-9F02-7ED1654971EF}"/>
    <cellStyle name="Currency 13 4 2 3 2 3 3" xfId="53467" xr:uid="{68F70BCC-8B78-4AE8-8C24-15332C0DFF4B}"/>
    <cellStyle name="Currency 13 4 2 3 2 4" xfId="18052" xr:uid="{92A4911D-4554-4F23-A008-868C13A3AF91}"/>
    <cellStyle name="Currency 13 4 2 3 2 5" xfId="31742" xr:uid="{5AFDDDC6-469D-45CB-B961-BC28A6696D17}"/>
    <cellStyle name="Currency 13 4 2 3 2 6" xfId="46621" xr:uid="{5F2B2024-511C-4667-BA7B-5F2ACDB86CDB}"/>
    <cellStyle name="Currency 13 4 2 3 3" xfId="12916" xr:uid="{8CAD7742-757C-41F6-94D8-705B3A9274DF}"/>
    <cellStyle name="Currency 13 4 2 3 3 2" xfId="26606" xr:uid="{7A9380C4-FADF-4F2F-A004-F6F8E3510408}"/>
    <cellStyle name="Currency 13 4 2 3 3 2 2" xfId="40298" xr:uid="{15A14B15-28B1-475D-8878-6E35CD8A3686}"/>
    <cellStyle name="Currency 13 4 2 3 3 2 3" xfId="55177" xr:uid="{394AD4E7-E5C2-4FC9-939D-C3C7CDABFF90}"/>
    <cellStyle name="Currency 13 4 2 3 3 3" xfId="19762" xr:uid="{F830E272-3C91-4688-BD27-27E3E0F2F3D9}"/>
    <cellStyle name="Currency 13 4 2 3 3 4" xfId="33452" xr:uid="{526DB386-CD3C-47A7-9EF7-658E36BE05C9}"/>
    <cellStyle name="Currency 13 4 2 3 3 5" xfId="48331" xr:uid="{35F20066-E0BC-4D97-9DA5-7EE62A54D34A}"/>
    <cellStyle name="Currency 13 4 2 3 4" xfId="23184" xr:uid="{11885843-E039-4632-863A-4F35FC3B0042}"/>
    <cellStyle name="Currency 13 4 2 3 4 2" xfId="36876" xr:uid="{60ED5AEE-CC27-4921-AC77-28F6CE10372E}"/>
    <cellStyle name="Currency 13 4 2 3 4 3" xfId="51755" xr:uid="{60A72DA2-67CB-432F-8609-51E5FED24D93}"/>
    <cellStyle name="Currency 13 4 2 3 5" xfId="16340" xr:uid="{A304A2E8-40FE-4F4F-A6DE-271B813C1B96}"/>
    <cellStyle name="Currency 13 4 2 3 6" xfId="30030" xr:uid="{51494465-40BD-454D-89D1-ECCE1960C3F0}"/>
    <cellStyle name="Currency 13 4 2 3 7" xfId="44909" xr:uid="{D0E45B84-2C5A-4311-9EEC-18A4494F6559}"/>
    <cellStyle name="Currency 13 4 2 3 8" xfId="9493" xr:uid="{20002744-8A6C-420C-8EDB-600B58A35813}"/>
    <cellStyle name="Currency 13 4 2 4" xfId="9494" xr:uid="{62B2A128-5F0C-444B-BDE2-29ECFD0B4435}"/>
    <cellStyle name="Currency 13 4 2 4 2" xfId="11207" xr:uid="{4F2C36A1-17DB-4973-AB30-2E2FDA7C6363}"/>
    <cellStyle name="Currency 13 4 2 4 2 2" xfId="14629" xr:uid="{F3098C1B-D4F8-4BB0-B736-1F6E7A28A65D}"/>
    <cellStyle name="Currency 13 4 2 4 2 2 2" xfId="28319" xr:uid="{8F22095A-E130-4DFF-88F4-6B760B03392A}"/>
    <cellStyle name="Currency 13 4 2 4 2 2 2 2" xfId="42011" xr:uid="{C3A21EB1-4337-43FA-8DDC-1B0692617120}"/>
    <cellStyle name="Currency 13 4 2 4 2 2 2 3" xfId="56890" xr:uid="{9BFEC69B-0827-47D3-AA38-ED0F6A13ED91}"/>
    <cellStyle name="Currency 13 4 2 4 2 2 3" xfId="21475" xr:uid="{5D4DDE8E-1B34-46BA-86BE-D25190FB61DE}"/>
    <cellStyle name="Currency 13 4 2 4 2 2 4" xfId="35165" xr:uid="{1D939935-B8F6-4CD0-8CBD-133568A58DBD}"/>
    <cellStyle name="Currency 13 4 2 4 2 2 5" xfId="50044" xr:uid="{5F9A6A8C-563F-4299-B11E-B2ED840050EA}"/>
    <cellStyle name="Currency 13 4 2 4 2 3" xfId="24897" xr:uid="{C068185E-6C37-42D1-B7C3-217613E54956}"/>
    <cellStyle name="Currency 13 4 2 4 2 3 2" xfId="38589" xr:uid="{4087D9AD-3839-4897-A40D-6B1FB8A6F069}"/>
    <cellStyle name="Currency 13 4 2 4 2 3 3" xfId="53468" xr:uid="{8255477E-4BA0-49D4-A8AD-5967F38F7C6D}"/>
    <cellStyle name="Currency 13 4 2 4 2 4" xfId="18053" xr:uid="{3B986A14-5E41-47C3-95F9-661714F3C0E7}"/>
    <cellStyle name="Currency 13 4 2 4 2 5" xfId="31743" xr:uid="{239DAC20-4BBB-4B84-B512-4130B68BC109}"/>
    <cellStyle name="Currency 13 4 2 4 2 6" xfId="46622" xr:uid="{B1CF9664-AF77-4089-A4B9-C8D1C5A7D436}"/>
    <cellStyle name="Currency 13 4 2 4 3" xfId="12917" xr:uid="{D0897DE8-A004-419B-A48C-09A85494FFE8}"/>
    <cellStyle name="Currency 13 4 2 4 3 2" xfId="26607" xr:uid="{3E7B41EB-0E51-4783-B41D-CC6D018490EE}"/>
    <cellStyle name="Currency 13 4 2 4 3 2 2" xfId="40299" xr:uid="{9BC897FB-3140-4210-8F03-7A58552392E0}"/>
    <cellStyle name="Currency 13 4 2 4 3 2 3" xfId="55178" xr:uid="{4160585C-C9B3-46EC-995D-E1F617346A6F}"/>
    <cellStyle name="Currency 13 4 2 4 3 3" xfId="19763" xr:uid="{C8B0D64B-1D58-4247-8363-09F9A112E0EF}"/>
    <cellStyle name="Currency 13 4 2 4 3 4" xfId="33453" xr:uid="{85A5F11D-CCE8-46E4-BF61-B4ECEEE40012}"/>
    <cellStyle name="Currency 13 4 2 4 3 5" xfId="48332" xr:uid="{3582789B-C7F8-45AB-B952-93114244B596}"/>
    <cellStyle name="Currency 13 4 2 4 4" xfId="23185" xr:uid="{2CA23854-6CA2-408D-B082-7C39622EF825}"/>
    <cellStyle name="Currency 13 4 2 4 4 2" xfId="36877" xr:uid="{F84C5C14-71FF-427D-9A52-F086264DFD99}"/>
    <cellStyle name="Currency 13 4 2 4 4 3" xfId="51756" xr:uid="{67F9C5ED-F41A-40F5-A303-22853A45E873}"/>
    <cellStyle name="Currency 13 4 2 4 5" xfId="16341" xr:uid="{B263ACEA-CEEF-4E59-859F-5AA86210BD1E}"/>
    <cellStyle name="Currency 13 4 2 4 6" xfId="30031" xr:uid="{1BFB2E1B-FFFE-44B3-BB0F-00B3322B7AFC}"/>
    <cellStyle name="Currency 13 4 2 4 7" xfId="44910" xr:uid="{1D6118C4-741B-4D6B-BE7B-C535B212483B}"/>
    <cellStyle name="Currency 13 4 2 5" xfId="11203" xr:uid="{E7899AE6-38B7-4261-B0F6-F788B42055D1}"/>
    <cellStyle name="Currency 13 4 2 5 2" xfId="14625" xr:uid="{5070C516-5205-43EA-9B93-0C6155C9FAA9}"/>
    <cellStyle name="Currency 13 4 2 5 2 2" xfId="28315" xr:uid="{DA83CCAD-6706-47AC-BB61-DD124E155390}"/>
    <cellStyle name="Currency 13 4 2 5 2 2 2" xfId="42007" xr:uid="{82EBBBDE-950F-44CC-84BB-A2B972389495}"/>
    <cellStyle name="Currency 13 4 2 5 2 2 3" xfId="56886" xr:uid="{E64FF18F-E7C3-4FAE-A14A-951B57189E0A}"/>
    <cellStyle name="Currency 13 4 2 5 2 3" xfId="21471" xr:uid="{687FDDD5-7407-4C51-8199-C066836EAC2F}"/>
    <cellStyle name="Currency 13 4 2 5 2 4" xfId="35161" xr:uid="{C308CC52-109E-4195-94CA-278CC6BE73A2}"/>
    <cellStyle name="Currency 13 4 2 5 2 5" xfId="50040" xr:uid="{D542AAF7-241C-4923-A211-3ACA92DF80B6}"/>
    <cellStyle name="Currency 13 4 2 5 3" xfId="24893" xr:uid="{053E8181-2459-48E6-A8B9-02A1E6592052}"/>
    <cellStyle name="Currency 13 4 2 5 3 2" xfId="38585" xr:uid="{CF959227-19B9-4198-9EB0-68B66FB4C897}"/>
    <cellStyle name="Currency 13 4 2 5 3 3" xfId="53464" xr:uid="{9D325023-2548-4859-A084-BC242BE2DDA5}"/>
    <cellStyle name="Currency 13 4 2 5 4" xfId="18049" xr:uid="{169B3D58-3ECB-48DB-AF8F-14A16763825C}"/>
    <cellStyle name="Currency 13 4 2 5 5" xfId="31739" xr:uid="{6515CC43-6B15-4084-A95A-AA1CBDC43E1A}"/>
    <cellStyle name="Currency 13 4 2 5 6" xfId="46618" xr:uid="{5220DA00-B18C-4AB1-BED3-E600D1CE6E7B}"/>
    <cellStyle name="Currency 13 4 2 6" xfId="12913" xr:uid="{5DFF2860-54E2-4A03-B786-2AD25BE25A50}"/>
    <cellStyle name="Currency 13 4 2 6 2" xfId="26603" xr:uid="{006A3CAD-D183-4F8D-9AF8-74A8767DD4ED}"/>
    <cellStyle name="Currency 13 4 2 6 2 2" xfId="40295" xr:uid="{16C5A380-F726-42B9-A7EC-AAE76C15B155}"/>
    <cellStyle name="Currency 13 4 2 6 2 3" xfId="55174" xr:uid="{ED6544B2-DC92-418B-9DD9-1A4428BBD06B}"/>
    <cellStyle name="Currency 13 4 2 6 3" xfId="19759" xr:uid="{CC2A9B3B-4AFF-4C62-8714-7669DE37280D}"/>
    <cellStyle name="Currency 13 4 2 6 4" xfId="33449" xr:uid="{87E9F35C-0E75-4BB1-8D0F-E63D56C95427}"/>
    <cellStyle name="Currency 13 4 2 6 5" xfId="48328" xr:uid="{4C9DDACB-F7AE-40E5-9CA9-ADA8A4B3DF21}"/>
    <cellStyle name="Currency 13 4 2 7" xfId="23181" xr:uid="{7B25FACE-4558-4244-B1E6-552AB00BD49F}"/>
    <cellStyle name="Currency 13 4 2 7 2" xfId="36873" xr:uid="{FDDCD9F5-C107-4C16-9423-092979116C36}"/>
    <cellStyle name="Currency 13 4 2 7 3" xfId="51752" xr:uid="{73BBB18E-7613-4B63-B04B-B3E033179DAF}"/>
    <cellStyle name="Currency 13 4 2 8" xfId="16337" xr:uid="{D18C34E6-E5E9-41B6-B4A3-A0FC2471B18E}"/>
    <cellStyle name="Currency 13 4 2 9" xfId="30027" xr:uid="{F2DD67D7-18CB-4323-A0A3-C4A40E0919E4}"/>
    <cellStyle name="Currency 13 4 3" xfId="6282" xr:uid="{AD647F1F-F408-4097-9C3B-95917B8E187F}"/>
    <cellStyle name="Currency 13 4 3 10" xfId="44911" xr:uid="{E540BF08-64CD-463F-854B-D90DF804CD3A}"/>
    <cellStyle name="Currency 13 4 3 11" xfId="9495" xr:uid="{E3F11165-5A03-4792-AE4E-085C28A393F9}"/>
    <cellStyle name="Currency 13 4 3 2" xfId="9496" xr:uid="{7B812891-FBDF-434E-83F0-7BB779D33605}"/>
    <cellStyle name="Currency 13 4 3 2 2" xfId="9497" xr:uid="{06E64C16-949F-4BB5-B79A-3E4EFE104CAD}"/>
    <cellStyle name="Currency 13 4 3 2 2 2" xfId="11210" xr:uid="{2824740A-EDA6-4DD5-8175-B54C68DE5ECE}"/>
    <cellStyle name="Currency 13 4 3 2 2 2 2" xfId="14632" xr:uid="{589C2BD5-7FDD-4B3C-80FB-95412FD9AD6D}"/>
    <cellStyle name="Currency 13 4 3 2 2 2 2 2" xfId="28322" xr:uid="{3592E610-C37F-4972-9FC5-5431DAF1A410}"/>
    <cellStyle name="Currency 13 4 3 2 2 2 2 2 2" xfId="42014" xr:uid="{B50DF290-9543-4EF2-8874-FD413A4C547E}"/>
    <cellStyle name="Currency 13 4 3 2 2 2 2 2 3" xfId="56893" xr:uid="{83B3AD2B-D7D5-4515-8143-DAF45756FF89}"/>
    <cellStyle name="Currency 13 4 3 2 2 2 2 3" xfId="21478" xr:uid="{0F8674B2-339B-4F07-9E4E-9DABDB851E5B}"/>
    <cellStyle name="Currency 13 4 3 2 2 2 2 4" xfId="35168" xr:uid="{18B13B0B-EB45-40B2-B056-D7D9DF88F12C}"/>
    <cellStyle name="Currency 13 4 3 2 2 2 2 5" xfId="50047" xr:uid="{579EDA46-9495-4826-99D8-0381D8F59A80}"/>
    <cellStyle name="Currency 13 4 3 2 2 2 3" xfId="24900" xr:uid="{84D60702-8CB5-449A-AEA9-A90697614A04}"/>
    <cellStyle name="Currency 13 4 3 2 2 2 3 2" xfId="38592" xr:uid="{2B761189-37F9-4B2B-A6F7-606FC62D448B}"/>
    <cellStyle name="Currency 13 4 3 2 2 2 3 3" xfId="53471" xr:uid="{E82D7A8F-F19D-4B72-82CF-21DD6BAB6394}"/>
    <cellStyle name="Currency 13 4 3 2 2 2 4" xfId="18056" xr:uid="{593A5952-5BEB-427A-8573-99720FCA69FF}"/>
    <cellStyle name="Currency 13 4 3 2 2 2 5" xfId="31746" xr:uid="{273877E1-D45A-4B42-A42A-1BDF861B5414}"/>
    <cellStyle name="Currency 13 4 3 2 2 2 6" xfId="46625" xr:uid="{5CA210DA-975C-44FD-93D6-CBB29C5D9662}"/>
    <cellStyle name="Currency 13 4 3 2 2 3" xfId="12920" xr:uid="{DF6BF371-96D4-4A2E-BCB1-F9B14D9E9FF7}"/>
    <cellStyle name="Currency 13 4 3 2 2 3 2" xfId="26610" xr:uid="{29FD6F5C-BC52-4FA1-80E8-E3589C10A8A1}"/>
    <cellStyle name="Currency 13 4 3 2 2 3 2 2" xfId="40302" xr:uid="{D6ABB715-B4E8-4DC8-99AC-6D33C3AFE5B3}"/>
    <cellStyle name="Currency 13 4 3 2 2 3 2 3" xfId="55181" xr:uid="{76A8B964-F925-4363-B485-2821A2766288}"/>
    <cellStyle name="Currency 13 4 3 2 2 3 3" xfId="19766" xr:uid="{3304E3F2-9BB3-407E-BBD6-EC8B99034662}"/>
    <cellStyle name="Currency 13 4 3 2 2 3 4" xfId="33456" xr:uid="{512607A8-A713-447E-8150-425D42612B2E}"/>
    <cellStyle name="Currency 13 4 3 2 2 3 5" xfId="48335" xr:uid="{76BF9521-AB7D-4454-9453-EE9C7D56A12C}"/>
    <cellStyle name="Currency 13 4 3 2 2 4" xfId="23188" xr:uid="{DEB4B86C-5EE3-45E1-91A7-BF868F263870}"/>
    <cellStyle name="Currency 13 4 3 2 2 4 2" xfId="36880" xr:uid="{E20904E0-962A-4DF3-85CF-A00BA77E5CF6}"/>
    <cellStyle name="Currency 13 4 3 2 2 4 3" xfId="51759" xr:uid="{283EA506-68BB-4575-B7D8-CB7EA649E59B}"/>
    <cellStyle name="Currency 13 4 3 2 2 5" xfId="16344" xr:uid="{1ACB5BF5-134F-4E62-88B3-FD82E6D10858}"/>
    <cellStyle name="Currency 13 4 3 2 2 6" xfId="30034" xr:uid="{8A9F9905-AACC-4F60-AE70-55F419ECB6E0}"/>
    <cellStyle name="Currency 13 4 3 2 2 7" xfId="44913" xr:uid="{FEB4054F-FF9E-43A1-B9F4-B5173D48F4DB}"/>
    <cellStyle name="Currency 13 4 3 2 3" xfId="11209" xr:uid="{9936F57D-D1B7-419F-895A-1039991ED24A}"/>
    <cellStyle name="Currency 13 4 3 2 3 2" xfId="14631" xr:uid="{86404F1D-576F-429E-8261-6B429CCFD895}"/>
    <cellStyle name="Currency 13 4 3 2 3 2 2" xfId="28321" xr:uid="{A9A85303-F635-4F64-83CF-AAE0A0B159E3}"/>
    <cellStyle name="Currency 13 4 3 2 3 2 2 2" xfId="42013" xr:uid="{04A938FD-10CD-4D17-9E91-2D285BA1B1DF}"/>
    <cellStyle name="Currency 13 4 3 2 3 2 2 3" xfId="56892" xr:uid="{8BAD4942-D078-4EB1-B708-0A3A58BE5695}"/>
    <cellStyle name="Currency 13 4 3 2 3 2 3" xfId="21477" xr:uid="{7568E752-EABC-4FCA-8057-C6EE74B4B28E}"/>
    <cellStyle name="Currency 13 4 3 2 3 2 4" xfId="35167" xr:uid="{580E4352-7443-4D4A-A35B-56DA3601681C}"/>
    <cellStyle name="Currency 13 4 3 2 3 2 5" xfId="50046" xr:uid="{72F434E6-D915-48D2-B72C-97E537733F2B}"/>
    <cellStyle name="Currency 13 4 3 2 3 3" xfId="24899" xr:uid="{6693926D-6C34-4677-8140-C82790F59A4D}"/>
    <cellStyle name="Currency 13 4 3 2 3 3 2" xfId="38591" xr:uid="{FD4D1C55-1F65-480E-B0C8-F8A539E4FEAD}"/>
    <cellStyle name="Currency 13 4 3 2 3 3 3" xfId="53470" xr:uid="{C6AD7888-FE17-4289-AC75-853C6DE11F13}"/>
    <cellStyle name="Currency 13 4 3 2 3 4" xfId="18055" xr:uid="{CCB05FE3-6609-4AED-92B3-62157E1554DB}"/>
    <cellStyle name="Currency 13 4 3 2 3 5" xfId="31745" xr:uid="{E79E001A-AE4A-42DF-BB00-E688F8C982BB}"/>
    <cellStyle name="Currency 13 4 3 2 3 6" xfId="46624" xr:uid="{6A49AB18-6366-4EA9-A324-C8B956DE662F}"/>
    <cellStyle name="Currency 13 4 3 2 4" xfId="12919" xr:uid="{D959DBC0-7CBC-4F73-8648-358D03B8377D}"/>
    <cellStyle name="Currency 13 4 3 2 4 2" xfId="26609" xr:uid="{A541B61C-6BAA-47D3-9ECA-AECF7DBA4054}"/>
    <cellStyle name="Currency 13 4 3 2 4 2 2" xfId="40301" xr:uid="{5D2802B6-66CD-4EB4-BD1E-01AE3B3D1D62}"/>
    <cellStyle name="Currency 13 4 3 2 4 2 3" xfId="55180" xr:uid="{1979808E-1118-42AB-B9C1-B7E6525AB808}"/>
    <cellStyle name="Currency 13 4 3 2 4 3" xfId="19765" xr:uid="{E95D2542-1FB9-430F-8D17-0507967CFDB8}"/>
    <cellStyle name="Currency 13 4 3 2 4 4" xfId="33455" xr:uid="{65AAE7F7-48E8-49DB-A5A7-691810B4765A}"/>
    <cellStyle name="Currency 13 4 3 2 4 5" xfId="48334" xr:uid="{43515DF8-5860-45BE-88D2-D491332B9E8A}"/>
    <cellStyle name="Currency 13 4 3 2 5" xfId="23187" xr:uid="{D5D95629-7CBC-422D-94F7-5B249088CBE8}"/>
    <cellStyle name="Currency 13 4 3 2 5 2" xfId="36879" xr:uid="{9529EE7D-AE29-4D86-9FCD-4DDE92A3E5D8}"/>
    <cellStyle name="Currency 13 4 3 2 5 3" xfId="51758" xr:uid="{A43411FF-DC28-400C-8377-9A3C96430C3B}"/>
    <cellStyle name="Currency 13 4 3 2 6" xfId="16343" xr:uid="{10B314DE-311B-45D3-972D-04F74697D58D}"/>
    <cellStyle name="Currency 13 4 3 2 7" xfId="30033" xr:uid="{D93CB05A-1D54-4EEB-8D52-971FD73B1A97}"/>
    <cellStyle name="Currency 13 4 3 2 8" xfId="44912" xr:uid="{FE83EC85-1619-4E65-810A-B94F2A3CC6D2}"/>
    <cellStyle name="Currency 13 4 3 3" xfId="9498" xr:uid="{945A4AA0-CD8A-42FA-B403-9515ABB870C2}"/>
    <cellStyle name="Currency 13 4 3 3 2" xfId="11211" xr:uid="{DE43101C-5E3C-487E-A55A-CCF811DA200E}"/>
    <cellStyle name="Currency 13 4 3 3 2 2" xfId="14633" xr:uid="{4DB80A9D-4899-4C87-9652-67BE1961B178}"/>
    <cellStyle name="Currency 13 4 3 3 2 2 2" xfId="28323" xr:uid="{1FBCE634-E121-461E-AF33-139E2E70016D}"/>
    <cellStyle name="Currency 13 4 3 3 2 2 2 2" xfId="42015" xr:uid="{96B9C639-688F-4D55-BB79-1429DE49056E}"/>
    <cellStyle name="Currency 13 4 3 3 2 2 2 3" xfId="56894" xr:uid="{39759B67-CDE0-483C-BF05-D51A631AB791}"/>
    <cellStyle name="Currency 13 4 3 3 2 2 3" xfId="21479" xr:uid="{88DA51A2-DCE3-414B-9631-5CEF2E89E837}"/>
    <cellStyle name="Currency 13 4 3 3 2 2 4" xfId="35169" xr:uid="{8048C55C-7F61-49A1-826E-376E18F80D25}"/>
    <cellStyle name="Currency 13 4 3 3 2 2 5" xfId="50048" xr:uid="{F0984809-9187-4E3F-89A6-C913036E75BE}"/>
    <cellStyle name="Currency 13 4 3 3 2 3" xfId="24901" xr:uid="{85B9028F-9A56-4F0E-8904-B6184D756AFC}"/>
    <cellStyle name="Currency 13 4 3 3 2 3 2" xfId="38593" xr:uid="{2771CB75-51F0-4E3E-9C35-6D768C88983F}"/>
    <cellStyle name="Currency 13 4 3 3 2 3 3" xfId="53472" xr:uid="{458C9730-6DF8-48C9-951F-F70300239996}"/>
    <cellStyle name="Currency 13 4 3 3 2 4" xfId="18057" xr:uid="{7FC4695A-4180-4280-8A7D-AB34D975B657}"/>
    <cellStyle name="Currency 13 4 3 3 2 5" xfId="31747" xr:uid="{36211254-BDF6-4D35-8256-ED23328D3AD8}"/>
    <cellStyle name="Currency 13 4 3 3 2 6" xfId="46626" xr:uid="{6DB240CF-4D1B-44F6-A1BF-741432B6FEA3}"/>
    <cellStyle name="Currency 13 4 3 3 3" xfId="12921" xr:uid="{01F6E53C-CF10-4CF1-8F47-B1C7FFA31E48}"/>
    <cellStyle name="Currency 13 4 3 3 3 2" xfId="26611" xr:uid="{C4EE641B-1EEC-4D3E-8EF8-6272BAAF0091}"/>
    <cellStyle name="Currency 13 4 3 3 3 2 2" xfId="40303" xr:uid="{27B31A5E-4156-4ED8-9407-DC0C3CDCC21F}"/>
    <cellStyle name="Currency 13 4 3 3 3 2 3" xfId="55182" xr:uid="{DC8087E3-BAE0-40C3-A319-7688C7AE0EC7}"/>
    <cellStyle name="Currency 13 4 3 3 3 3" xfId="19767" xr:uid="{B0C1F1AA-709A-4598-8C90-CF5C1089BE9D}"/>
    <cellStyle name="Currency 13 4 3 3 3 4" xfId="33457" xr:uid="{3032F7D7-F943-4BFE-846D-CFC476A83643}"/>
    <cellStyle name="Currency 13 4 3 3 3 5" xfId="48336" xr:uid="{5D3BD4DB-515C-4F50-9F3F-37AFD5C98AE8}"/>
    <cellStyle name="Currency 13 4 3 3 4" xfId="23189" xr:uid="{5DE184F5-0CA0-4025-B82D-CC903C794EC0}"/>
    <cellStyle name="Currency 13 4 3 3 4 2" xfId="36881" xr:uid="{EC8E8DC9-74E5-479C-A62D-A3FA9CD9F018}"/>
    <cellStyle name="Currency 13 4 3 3 4 3" xfId="51760" xr:uid="{ACBA1B8C-5858-4C96-8B61-3229CC85352E}"/>
    <cellStyle name="Currency 13 4 3 3 5" xfId="16345" xr:uid="{E3E79BE4-D7DC-4DE3-8D93-0B4BE81B523D}"/>
    <cellStyle name="Currency 13 4 3 3 6" xfId="30035" xr:uid="{5F8D3ABA-BBCB-4A3C-B530-DD9130B13006}"/>
    <cellStyle name="Currency 13 4 3 3 7" xfId="44914" xr:uid="{D9A5CA85-2138-4ECA-B111-000A907761B4}"/>
    <cellStyle name="Currency 13 4 3 4" xfId="9499" xr:uid="{DE4F0771-2572-412A-8520-4BE1BEB12A70}"/>
    <cellStyle name="Currency 13 4 3 4 2" xfId="11212" xr:uid="{D9201BE9-CCDD-4367-8C2E-F5CC6338BC35}"/>
    <cellStyle name="Currency 13 4 3 4 2 2" xfId="14634" xr:uid="{EC445437-A2F7-4B72-B14D-53C819C86732}"/>
    <cellStyle name="Currency 13 4 3 4 2 2 2" xfId="28324" xr:uid="{59EC1015-F9F5-4FD3-B02A-61C60423CB16}"/>
    <cellStyle name="Currency 13 4 3 4 2 2 2 2" xfId="42016" xr:uid="{D4565277-F32F-40A3-878D-959BC6F455C1}"/>
    <cellStyle name="Currency 13 4 3 4 2 2 2 3" xfId="56895" xr:uid="{A510DC16-B352-4DD7-AD1B-2BC8389CD99C}"/>
    <cellStyle name="Currency 13 4 3 4 2 2 3" xfId="21480" xr:uid="{B6CA35A5-2282-4A6C-BE6E-D73DC2E84CEF}"/>
    <cellStyle name="Currency 13 4 3 4 2 2 4" xfId="35170" xr:uid="{16DBD154-CFBA-4125-99F6-18DE2662C410}"/>
    <cellStyle name="Currency 13 4 3 4 2 2 5" xfId="50049" xr:uid="{5D0FF0A2-6E62-416F-9D05-5E7A1316070B}"/>
    <cellStyle name="Currency 13 4 3 4 2 3" xfId="24902" xr:uid="{94E1BDDD-36E0-4EAC-8EA8-253E59D45C8E}"/>
    <cellStyle name="Currency 13 4 3 4 2 3 2" xfId="38594" xr:uid="{C2E16E80-D825-48E7-8A98-37114FB6D1BD}"/>
    <cellStyle name="Currency 13 4 3 4 2 3 3" xfId="53473" xr:uid="{5A823E29-E95D-4202-9C8F-C37FCFE58482}"/>
    <cellStyle name="Currency 13 4 3 4 2 4" xfId="18058" xr:uid="{579AD534-4053-4541-B88B-70379B25618F}"/>
    <cellStyle name="Currency 13 4 3 4 2 5" xfId="31748" xr:uid="{A2B49A50-054E-4F69-BFB5-203586543187}"/>
    <cellStyle name="Currency 13 4 3 4 2 6" xfId="46627" xr:uid="{9A435889-463C-4240-A022-52C451BFCA9A}"/>
    <cellStyle name="Currency 13 4 3 4 3" xfId="12922" xr:uid="{A73C7472-8B21-4D2A-A544-74C87D93BFA7}"/>
    <cellStyle name="Currency 13 4 3 4 3 2" xfId="26612" xr:uid="{0C5EE5BC-E88B-4935-91DA-D9BE909AA4A8}"/>
    <cellStyle name="Currency 13 4 3 4 3 2 2" xfId="40304" xr:uid="{75EDBCE1-F561-4507-99B0-4F247C5669A7}"/>
    <cellStyle name="Currency 13 4 3 4 3 2 3" xfId="55183" xr:uid="{B393AB9A-07C3-4714-8A68-08D5C23AE49F}"/>
    <cellStyle name="Currency 13 4 3 4 3 3" xfId="19768" xr:uid="{929DEA8D-107C-42BE-8536-9DCD944F61A3}"/>
    <cellStyle name="Currency 13 4 3 4 3 4" xfId="33458" xr:uid="{61DEB9B8-C584-4229-AD8E-460EE17C900B}"/>
    <cellStyle name="Currency 13 4 3 4 3 5" xfId="48337" xr:uid="{2E235934-D9AD-4833-9CD3-788A29331A15}"/>
    <cellStyle name="Currency 13 4 3 4 4" xfId="23190" xr:uid="{F8EFA32B-AD76-4EAE-A195-DDC97F2AD596}"/>
    <cellStyle name="Currency 13 4 3 4 4 2" xfId="36882" xr:uid="{AD7EF322-8D51-4FEF-8361-FF19F3CD8000}"/>
    <cellStyle name="Currency 13 4 3 4 4 3" xfId="51761" xr:uid="{9782B9FB-02C1-4CCB-87D3-1A861FA7EAAE}"/>
    <cellStyle name="Currency 13 4 3 4 5" xfId="16346" xr:uid="{0DB9AD2F-032B-43FC-B4D9-89497A7790D2}"/>
    <cellStyle name="Currency 13 4 3 4 6" xfId="30036" xr:uid="{D360C7B6-9D49-4D80-8D1C-B0D9DB50A01E}"/>
    <cellStyle name="Currency 13 4 3 4 7" xfId="44915" xr:uid="{F94C4AE9-3DEA-4D90-82EA-265B601E4C48}"/>
    <cellStyle name="Currency 13 4 3 5" xfId="11208" xr:uid="{87FE1E1D-DE3F-49BF-A4AC-2080F813E2CB}"/>
    <cellStyle name="Currency 13 4 3 5 2" xfId="14630" xr:uid="{0ACE5D48-E9EA-4D4E-B0B9-096CCF455231}"/>
    <cellStyle name="Currency 13 4 3 5 2 2" xfId="28320" xr:uid="{4AB93BE7-D0AF-4099-A58C-AEF6E47994D7}"/>
    <cellStyle name="Currency 13 4 3 5 2 2 2" xfId="42012" xr:uid="{DC447214-7C7D-4470-8827-EDE07C1D3185}"/>
    <cellStyle name="Currency 13 4 3 5 2 2 3" xfId="56891" xr:uid="{DC20A795-E220-4412-B4BA-B070555F0442}"/>
    <cellStyle name="Currency 13 4 3 5 2 3" xfId="21476" xr:uid="{B4E1BE23-DDE7-40A5-8862-40D0AD627EE7}"/>
    <cellStyle name="Currency 13 4 3 5 2 4" xfId="35166" xr:uid="{8B622E77-38E3-4362-8295-180554C03533}"/>
    <cellStyle name="Currency 13 4 3 5 2 5" xfId="50045" xr:uid="{83C4223E-DB97-47CB-95D2-A7C5102EC620}"/>
    <cellStyle name="Currency 13 4 3 5 3" xfId="24898" xr:uid="{05AABA2F-DA3B-4CB6-B39B-A9E986BDEFC0}"/>
    <cellStyle name="Currency 13 4 3 5 3 2" xfId="38590" xr:uid="{ECFFF2F4-7761-43E2-B308-A9A7BA13BA58}"/>
    <cellStyle name="Currency 13 4 3 5 3 3" xfId="53469" xr:uid="{0173A18B-8F7F-4AF7-A539-94377AAEBA69}"/>
    <cellStyle name="Currency 13 4 3 5 4" xfId="18054" xr:uid="{6B7C0DC4-7F2C-4E63-B1D8-17AFCC020167}"/>
    <cellStyle name="Currency 13 4 3 5 5" xfId="31744" xr:uid="{7AF58F79-0A84-4622-9A62-ED6128D79FCB}"/>
    <cellStyle name="Currency 13 4 3 5 6" xfId="46623" xr:uid="{BB378475-2D4A-4A28-BB53-AF6D60B8B139}"/>
    <cellStyle name="Currency 13 4 3 6" xfId="12918" xr:uid="{7F040152-BBD9-423D-8B20-DEA09A1E860A}"/>
    <cellStyle name="Currency 13 4 3 6 2" xfId="26608" xr:uid="{64E01357-68E0-4249-BC5E-C203A20FC9DD}"/>
    <cellStyle name="Currency 13 4 3 6 2 2" xfId="40300" xr:uid="{F95366E8-28F0-47F5-8A0A-28F1C4DE3201}"/>
    <cellStyle name="Currency 13 4 3 6 2 3" xfId="55179" xr:uid="{4886843D-00D5-4D9D-851A-7F2185B4F96E}"/>
    <cellStyle name="Currency 13 4 3 6 3" xfId="19764" xr:uid="{DED51285-C870-44DC-8168-1368E06C634B}"/>
    <cellStyle name="Currency 13 4 3 6 4" xfId="33454" xr:uid="{F48BD90C-9C5D-46F8-8C45-A1C996A207A8}"/>
    <cellStyle name="Currency 13 4 3 6 5" xfId="48333" xr:uid="{1E542D15-3994-438A-B1E8-E2DA9B912BD6}"/>
    <cellStyle name="Currency 13 4 3 7" xfId="23186" xr:uid="{EB7BAEBE-B200-4E48-BBF6-BA05752FE94B}"/>
    <cellStyle name="Currency 13 4 3 7 2" xfId="36878" xr:uid="{D8DAC1A5-5B31-44D6-B32F-23D0D30F7A17}"/>
    <cellStyle name="Currency 13 4 3 7 3" xfId="51757" xr:uid="{94075EF6-14F5-4EA7-B3E1-347F24440F33}"/>
    <cellStyle name="Currency 13 4 3 8" xfId="16342" xr:uid="{763E0001-29FF-4261-8D92-212862A40FAF}"/>
    <cellStyle name="Currency 13 4 3 9" xfId="30032" xr:uid="{C1E571B2-F378-47B8-A6B7-41EF922208DA}"/>
    <cellStyle name="Currency 13 4 4" xfId="6423" xr:uid="{E6D5DFCE-3586-4C6F-AB09-161D3B042B5D}"/>
    <cellStyle name="Currency 13 4 4 2" xfId="9501" xr:uid="{31D71B11-BE34-46E0-9C81-B2855526529F}"/>
    <cellStyle name="Currency 13 4 4 2 2" xfId="11214" xr:uid="{28726EA7-276F-4964-BA77-E7CC60007384}"/>
    <cellStyle name="Currency 13 4 4 2 2 2" xfId="14636" xr:uid="{1B058CEA-BCF6-4633-8B96-56A482C01088}"/>
    <cellStyle name="Currency 13 4 4 2 2 2 2" xfId="28326" xr:uid="{D6CE4363-AD33-40EC-8254-E1DAF30CEE57}"/>
    <cellStyle name="Currency 13 4 4 2 2 2 2 2" xfId="42018" xr:uid="{CE853AA7-A817-4C9B-AEAB-3B786AF95722}"/>
    <cellStyle name="Currency 13 4 4 2 2 2 2 3" xfId="56897" xr:uid="{D8AAF2DE-193F-45F5-9A1D-79E0615D4E35}"/>
    <cellStyle name="Currency 13 4 4 2 2 2 3" xfId="21482" xr:uid="{C990A3F7-EF87-4B5D-A055-41846E718A7F}"/>
    <cellStyle name="Currency 13 4 4 2 2 2 4" xfId="35172" xr:uid="{C24EFC62-B768-4009-B6DD-6B07739D2387}"/>
    <cellStyle name="Currency 13 4 4 2 2 2 5" xfId="50051" xr:uid="{E5AFCD41-F109-44A0-A969-128F21B9F875}"/>
    <cellStyle name="Currency 13 4 4 2 2 3" xfId="24904" xr:uid="{3F93A407-29D1-4E27-B6CF-4DA82054B4ED}"/>
    <cellStyle name="Currency 13 4 4 2 2 3 2" xfId="38596" xr:uid="{6EF90356-5A53-43E3-A187-52684CD4EB46}"/>
    <cellStyle name="Currency 13 4 4 2 2 3 3" xfId="53475" xr:uid="{8DDC31B5-FED2-4BCE-99FB-982F880495C9}"/>
    <cellStyle name="Currency 13 4 4 2 2 4" xfId="18060" xr:uid="{27496999-0A21-4AC3-8776-C7257BB0B644}"/>
    <cellStyle name="Currency 13 4 4 2 2 5" xfId="31750" xr:uid="{5674FCC6-43AD-4057-8724-43FD5B860E91}"/>
    <cellStyle name="Currency 13 4 4 2 2 6" xfId="46629" xr:uid="{4FEEDF2B-ACB0-4F84-8853-83D289D7C1C1}"/>
    <cellStyle name="Currency 13 4 4 2 3" xfId="12924" xr:uid="{0F54F491-4C4B-49BF-9E81-961D0EEAA8BB}"/>
    <cellStyle name="Currency 13 4 4 2 3 2" xfId="26614" xr:uid="{DCAB9E81-89F0-4868-B3EF-15E22C826658}"/>
    <cellStyle name="Currency 13 4 4 2 3 2 2" xfId="40306" xr:uid="{6C1E2B15-D447-4B21-B633-DBD7DA8FC10C}"/>
    <cellStyle name="Currency 13 4 4 2 3 2 3" xfId="55185" xr:uid="{1D64D24E-BFE6-4B38-9563-065DA5DF74D6}"/>
    <cellStyle name="Currency 13 4 4 2 3 3" xfId="19770" xr:uid="{BAE49CF1-3B93-4011-951C-D586C445A3D6}"/>
    <cellStyle name="Currency 13 4 4 2 3 4" xfId="33460" xr:uid="{7725C085-E952-4CB2-A513-F1AD09B64973}"/>
    <cellStyle name="Currency 13 4 4 2 3 5" xfId="48339" xr:uid="{A2C877FB-40AC-4AEA-BA80-4C934D5A5F42}"/>
    <cellStyle name="Currency 13 4 4 2 4" xfId="23192" xr:uid="{97EA58FA-2744-4190-991C-8B990AE83B44}"/>
    <cellStyle name="Currency 13 4 4 2 4 2" xfId="36884" xr:uid="{62FABA60-581E-4E99-A5E5-1BB83CC7654A}"/>
    <cellStyle name="Currency 13 4 4 2 4 3" xfId="51763" xr:uid="{99BE5408-8435-4D78-99B8-7E990A39BB55}"/>
    <cellStyle name="Currency 13 4 4 2 5" xfId="16348" xr:uid="{C76C4CAE-B0EB-4D32-9328-A8B98AC2AD9E}"/>
    <cellStyle name="Currency 13 4 4 2 6" xfId="30038" xr:uid="{1F986E38-A8B9-42BD-AD94-C70DE919289C}"/>
    <cellStyle name="Currency 13 4 4 2 7" xfId="44917" xr:uid="{65481F96-A3D6-4935-9142-E3839693B8C4}"/>
    <cellStyle name="Currency 13 4 4 3" xfId="11213" xr:uid="{DB1583FA-9D5E-49C7-B3DA-272390F239B4}"/>
    <cellStyle name="Currency 13 4 4 3 2" xfId="14635" xr:uid="{C4ED4077-2AC7-4BC4-8BE0-D90BA2BF28C8}"/>
    <cellStyle name="Currency 13 4 4 3 2 2" xfId="28325" xr:uid="{1EA64705-136D-4A2D-A933-C805F9D1A0E9}"/>
    <cellStyle name="Currency 13 4 4 3 2 2 2" xfId="42017" xr:uid="{AE7E9455-44C7-47AD-9237-829EDFF1D9D5}"/>
    <cellStyle name="Currency 13 4 4 3 2 2 3" xfId="56896" xr:uid="{35446A26-082C-4F75-83F1-6AD666CD02CB}"/>
    <cellStyle name="Currency 13 4 4 3 2 3" xfId="21481" xr:uid="{FB62EF19-C7CD-4B4E-9E2A-C87DB4E190E2}"/>
    <cellStyle name="Currency 13 4 4 3 2 4" xfId="35171" xr:uid="{9E9D2464-B42B-4F19-A280-FD1C369B65F8}"/>
    <cellStyle name="Currency 13 4 4 3 2 5" xfId="50050" xr:uid="{F67B60CD-6007-477F-BE13-ADDFBA49D72F}"/>
    <cellStyle name="Currency 13 4 4 3 3" xfId="24903" xr:uid="{AE1A54D1-2954-46E9-91D2-4F75C5FD1D08}"/>
    <cellStyle name="Currency 13 4 4 3 3 2" xfId="38595" xr:uid="{049305A1-8F6D-4AC6-B8E2-FD54795AE609}"/>
    <cellStyle name="Currency 13 4 4 3 3 3" xfId="53474" xr:uid="{CA7C8452-4A72-4AA3-83D8-980BC79A2BF3}"/>
    <cellStyle name="Currency 13 4 4 3 4" xfId="18059" xr:uid="{31911B27-45C1-4270-920C-9AC59896888D}"/>
    <cellStyle name="Currency 13 4 4 3 5" xfId="31749" xr:uid="{45BC0A2F-A6B7-4DCC-B28E-4B8DCAACBA85}"/>
    <cellStyle name="Currency 13 4 4 3 6" xfId="46628" xr:uid="{06BE5662-CCBE-488A-AFA7-5C8A6CC26962}"/>
    <cellStyle name="Currency 13 4 4 4" xfId="12923" xr:uid="{8C597273-208A-4371-8C58-31EB0C6FF614}"/>
    <cellStyle name="Currency 13 4 4 4 2" xfId="26613" xr:uid="{95058997-839D-4372-8B69-EAACA39A91E5}"/>
    <cellStyle name="Currency 13 4 4 4 2 2" xfId="40305" xr:uid="{EC1B049C-017F-4E20-9A3D-32EE4394CBB8}"/>
    <cellStyle name="Currency 13 4 4 4 2 3" xfId="55184" xr:uid="{0C9DBC86-11F4-4840-B766-BFEFC9343BA4}"/>
    <cellStyle name="Currency 13 4 4 4 3" xfId="19769" xr:uid="{95382E0D-0B31-40E6-85B3-BE20D574B821}"/>
    <cellStyle name="Currency 13 4 4 4 4" xfId="33459" xr:uid="{54630C65-99F4-4725-ABA5-9466AB9E1E9E}"/>
    <cellStyle name="Currency 13 4 4 4 5" xfId="48338" xr:uid="{E944F7D5-B8F2-4AFD-A4EA-F04FECC34F52}"/>
    <cellStyle name="Currency 13 4 4 5" xfId="23191" xr:uid="{CD78090A-99E9-4C97-B3BC-3DDBF735A687}"/>
    <cellStyle name="Currency 13 4 4 5 2" xfId="36883" xr:uid="{C2DA6A4C-836D-4DDF-B7C6-2BBEDCDB1FA3}"/>
    <cellStyle name="Currency 13 4 4 5 3" xfId="51762" xr:uid="{68651BE0-A816-4F4C-B5BF-57B4B84E5CA3}"/>
    <cellStyle name="Currency 13 4 4 6" xfId="16347" xr:uid="{A973DC13-B58A-4619-A58F-A13DFFBAD2EF}"/>
    <cellStyle name="Currency 13 4 4 7" xfId="30037" xr:uid="{ECA8F694-E206-4D9C-8B72-F2242968A896}"/>
    <cellStyle name="Currency 13 4 4 8" xfId="44916" xr:uid="{2CFB8CBE-8606-4E24-A7A2-DD3CCB3EAB4B}"/>
    <cellStyle name="Currency 13 4 4 9" xfId="9500" xr:uid="{827C863A-DAAF-41EB-A6FF-9DBD9D3AE000}"/>
    <cellStyle name="Currency 13 4 5" xfId="9502" xr:uid="{259DA7CA-126C-4801-8F80-F125EE3D4D8B}"/>
    <cellStyle name="Currency 13 4 5 2" xfId="11215" xr:uid="{DE888D56-5DC8-4AD3-9B69-934995882963}"/>
    <cellStyle name="Currency 13 4 5 2 2" xfId="14637" xr:uid="{9885BDF9-994E-478C-83C1-BF4A1409CED2}"/>
    <cellStyle name="Currency 13 4 5 2 2 2" xfId="28327" xr:uid="{A418893C-607D-4080-959A-614C8DA4412A}"/>
    <cellStyle name="Currency 13 4 5 2 2 2 2" xfId="42019" xr:uid="{C7DCDCB3-0E61-4688-9FBC-6A7AC434614C}"/>
    <cellStyle name="Currency 13 4 5 2 2 2 3" xfId="56898" xr:uid="{28140E50-5B43-4210-B594-E03BF3126365}"/>
    <cellStyle name="Currency 13 4 5 2 2 3" xfId="21483" xr:uid="{C6C3B025-55BF-4079-9F8E-93959179C905}"/>
    <cellStyle name="Currency 13 4 5 2 2 4" xfId="35173" xr:uid="{D43EF2D9-8DA3-49BF-A497-5D21F49F458A}"/>
    <cellStyle name="Currency 13 4 5 2 2 5" xfId="50052" xr:uid="{B122DDB5-2D91-4F04-9CFC-4393F0192C11}"/>
    <cellStyle name="Currency 13 4 5 2 3" xfId="24905" xr:uid="{0A09954A-9313-441F-B241-CD22C093B5D3}"/>
    <cellStyle name="Currency 13 4 5 2 3 2" xfId="38597" xr:uid="{79621DCE-4476-4CF5-9D76-6022A9F96E9C}"/>
    <cellStyle name="Currency 13 4 5 2 3 3" xfId="53476" xr:uid="{ADFAAD1D-DC17-4A08-8B8D-0606B112289C}"/>
    <cellStyle name="Currency 13 4 5 2 4" xfId="18061" xr:uid="{D82CB606-36E1-4B5D-8DDF-23398B01FCA0}"/>
    <cellStyle name="Currency 13 4 5 2 5" xfId="31751" xr:uid="{DD63890A-E11E-4FBC-A1AC-7015A18EE87F}"/>
    <cellStyle name="Currency 13 4 5 2 6" xfId="46630" xr:uid="{6967AD3E-76CC-4016-B854-4C2A7E4DE2E4}"/>
    <cellStyle name="Currency 13 4 5 3" xfId="12925" xr:uid="{A6B47FE3-291C-4CBA-AB9B-DF963FCC05CC}"/>
    <cellStyle name="Currency 13 4 5 3 2" xfId="26615" xr:uid="{89FF4F9D-B5BD-49A9-ADD9-77F9A63B1337}"/>
    <cellStyle name="Currency 13 4 5 3 2 2" xfId="40307" xr:uid="{2356647F-C584-44B5-8989-1EB3CE5CB105}"/>
    <cellStyle name="Currency 13 4 5 3 2 3" xfId="55186" xr:uid="{A67ECC2F-D15E-4EE1-BFD6-A08B34A772B3}"/>
    <cellStyle name="Currency 13 4 5 3 3" xfId="19771" xr:uid="{466B2EA6-194E-4FDD-BA9B-EE6B7A0C3C42}"/>
    <cellStyle name="Currency 13 4 5 3 4" xfId="33461" xr:uid="{9F5084F1-EFD1-461A-A851-C9ED1B0392B0}"/>
    <cellStyle name="Currency 13 4 5 3 5" xfId="48340" xr:uid="{BD938A11-9CDC-46B1-8333-65979B93DEFA}"/>
    <cellStyle name="Currency 13 4 5 4" xfId="23193" xr:uid="{D3E644C7-868D-4D86-9D9B-149A427B9324}"/>
    <cellStyle name="Currency 13 4 5 4 2" xfId="36885" xr:uid="{21C323FB-0C62-405A-BE50-38DB78520902}"/>
    <cellStyle name="Currency 13 4 5 4 3" xfId="51764" xr:uid="{37AA9385-7149-4C22-94D1-6431DED4642E}"/>
    <cellStyle name="Currency 13 4 5 5" xfId="16349" xr:uid="{F11B8D8F-F219-4722-A3AD-4F0CCB78FAEF}"/>
    <cellStyle name="Currency 13 4 5 6" xfId="30039" xr:uid="{777D4A89-8141-481A-82F9-C60749D61B3C}"/>
    <cellStyle name="Currency 13 4 5 7" xfId="44918" xr:uid="{F58BB386-9530-42B4-A1F0-6C0003180059}"/>
    <cellStyle name="Currency 13 4 6" xfId="9503" xr:uid="{EE9A94A8-65CC-46FD-B7B3-797A4DCAD529}"/>
    <cellStyle name="Currency 13 4 6 2" xfId="11216" xr:uid="{A0DA8554-2505-4096-B01B-25AFF9296940}"/>
    <cellStyle name="Currency 13 4 6 2 2" xfId="14638" xr:uid="{0B65D2AA-4BC6-45CA-BE45-5A3075B12A76}"/>
    <cellStyle name="Currency 13 4 6 2 2 2" xfId="28328" xr:uid="{731BAB26-FE1D-476D-B691-F3A2D3686ADB}"/>
    <cellStyle name="Currency 13 4 6 2 2 2 2" xfId="42020" xr:uid="{F4247F9B-839F-4160-A38B-57510322AFAB}"/>
    <cellStyle name="Currency 13 4 6 2 2 2 3" xfId="56899" xr:uid="{DDBD4EF7-B448-428C-8D0A-DA6518C8E4B7}"/>
    <cellStyle name="Currency 13 4 6 2 2 3" xfId="21484" xr:uid="{46DCB99B-2391-4641-B8D0-7090DB3F2876}"/>
    <cellStyle name="Currency 13 4 6 2 2 4" xfId="35174" xr:uid="{FCF2FF40-FB0F-4B7B-8D27-D521F539CAF7}"/>
    <cellStyle name="Currency 13 4 6 2 2 5" xfId="50053" xr:uid="{D5091AB1-4670-4309-96F2-C9379088C071}"/>
    <cellStyle name="Currency 13 4 6 2 3" xfId="24906" xr:uid="{E9955230-7D06-4436-8A13-E5008738F2C4}"/>
    <cellStyle name="Currency 13 4 6 2 3 2" xfId="38598" xr:uid="{DA2A3B1F-C619-42AF-A768-0CF2FDAE7B42}"/>
    <cellStyle name="Currency 13 4 6 2 3 3" xfId="53477" xr:uid="{9BDC07D6-3284-4250-A4C1-C940EC456FCD}"/>
    <cellStyle name="Currency 13 4 6 2 4" xfId="18062" xr:uid="{F960337A-EB7E-4305-A92B-C3E02A527242}"/>
    <cellStyle name="Currency 13 4 6 2 5" xfId="31752" xr:uid="{2E30D398-34AD-4DA1-AFF3-E5B2B7D1054A}"/>
    <cellStyle name="Currency 13 4 6 2 6" xfId="46631" xr:uid="{C70C563D-4FF3-4288-8B7E-36ED514980CA}"/>
    <cellStyle name="Currency 13 4 6 3" xfId="12926" xr:uid="{627A0083-E85D-4DD8-A793-807A71260529}"/>
    <cellStyle name="Currency 13 4 6 3 2" xfId="26616" xr:uid="{C3D79E2A-8CEA-439B-B63F-F7DFFD09587E}"/>
    <cellStyle name="Currency 13 4 6 3 2 2" xfId="40308" xr:uid="{FB8BA86C-3481-4DB4-B31B-C3F4C358F185}"/>
    <cellStyle name="Currency 13 4 6 3 2 3" xfId="55187" xr:uid="{DD7CD4C7-750D-490B-A6C1-6F03327922B8}"/>
    <cellStyle name="Currency 13 4 6 3 3" xfId="19772" xr:uid="{A120FA2A-3151-4DCF-AB32-D80EBE1F81E0}"/>
    <cellStyle name="Currency 13 4 6 3 4" xfId="33462" xr:uid="{44F6E9DE-D19D-47E9-846C-3720F113BF06}"/>
    <cellStyle name="Currency 13 4 6 3 5" xfId="48341" xr:uid="{D2717853-3DCC-4992-9D75-DF5FA7B1A3B0}"/>
    <cellStyle name="Currency 13 4 6 4" xfId="23194" xr:uid="{E103374E-CEE3-4AC7-858B-C78B6E0450FC}"/>
    <cellStyle name="Currency 13 4 6 4 2" xfId="36886" xr:uid="{FD73D7F6-F67F-4B2B-A664-2AC7B8FB583B}"/>
    <cellStyle name="Currency 13 4 6 4 3" xfId="51765" xr:uid="{9AA244C0-321B-47AD-87AB-F9E84614616B}"/>
    <cellStyle name="Currency 13 4 6 5" xfId="16350" xr:uid="{B23DBE96-73B0-426A-955F-7A318CA40692}"/>
    <cellStyle name="Currency 13 4 6 6" xfId="30040" xr:uid="{8DFE2D55-5715-4F55-A0EA-4267F61AD5D3}"/>
    <cellStyle name="Currency 13 4 6 7" xfId="44919" xr:uid="{BE413C44-CFBB-44F6-AB65-78A49FC18E14}"/>
    <cellStyle name="Currency 13 4 7" xfId="11202" xr:uid="{BCD0413E-9C0F-4E4E-91EB-4BCB0C0305CB}"/>
    <cellStyle name="Currency 13 4 7 2" xfId="14624" xr:uid="{5500533D-B0DB-4312-BEF5-51409252EEAE}"/>
    <cellStyle name="Currency 13 4 7 2 2" xfId="28314" xr:uid="{BA9F9CF0-43F4-4777-A965-D4AAE813B3D4}"/>
    <cellStyle name="Currency 13 4 7 2 2 2" xfId="42006" xr:uid="{8C3DF9E3-CB30-4A46-9510-94B7B88DAB96}"/>
    <cellStyle name="Currency 13 4 7 2 2 3" xfId="56885" xr:uid="{85BEA743-BDCB-440D-96EA-DCD38E5C2C92}"/>
    <cellStyle name="Currency 13 4 7 2 3" xfId="21470" xr:uid="{F34BE6BF-76C3-4820-A135-486E5879B2D1}"/>
    <cellStyle name="Currency 13 4 7 2 4" xfId="35160" xr:uid="{C9A6772C-4672-48E4-8AB1-F09246E0810C}"/>
    <cellStyle name="Currency 13 4 7 2 5" xfId="50039" xr:uid="{5219AC06-7150-4BA6-90A9-A45D72E518FF}"/>
    <cellStyle name="Currency 13 4 7 3" xfId="24892" xr:uid="{2834273A-F1BC-496C-B8E5-5DB8B86C48EF}"/>
    <cellStyle name="Currency 13 4 7 3 2" xfId="38584" xr:uid="{1B68FD84-A447-4BA1-AAE0-47EDE1D0ED02}"/>
    <cellStyle name="Currency 13 4 7 3 3" xfId="53463" xr:uid="{B7808669-93A9-4C3E-8964-43C86FA3FEAF}"/>
    <cellStyle name="Currency 13 4 7 4" xfId="18048" xr:uid="{C7A6B54D-1805-41E3-B1AF-12A9A7E9CFB8}"/>
    <cellStyle name="Currency 13 4 7 5" xfId="31738" xr:uid="{7F51846D-36B4-4CE5-B63C-270CCD23A954}"/>
    <cellStyle name="Currency 13 4 7 6" xfId="46617" xr:uid="{70E74ADE-678C-4AD3-8159-8BA2231DF576}"/>
    <cellStyle name="Currency 13 4 8" xfId="12912" xr:uid="{4349CD8B-C789-4B67-A568-32A5F96504A8}"/>
    <cellStyle name="Currency 13 4 8 2" xfId="26602" xr:uid="{0BD9EBF6-C798-4395-A330-53F246E30237}"/>
    <cellStyle name="Currency 13 4 8 2 2" xfId="40294" xr:uid="{8CA77C1D-1CBA-428F-8562-EC464EF08A1B}"/>
    <cellStyle name="Currency 13 4 8 2 3" xfId="55173" xr:uid="{FF77FC95-908C-4537-B0C1-7261872A46AA}"/>
    <cellStyle name="Currency 13 4 8 3" xfId="19758" xr:uid="{21F04DCD-A90F-41B0-988A-F4563549E4B7}"/>
    <cellStyle name="Currency 13 4 8 4" xfId="33448" xr:uid="{CFC30008-2900-4061-ADC0-892D28797264}"/>
    <cellStyle name="Currency 13 4 8 5" xfId="48327" xr:uid="{85138BF2-795A-4666-B6CB-6DDBB0528C8E}"/>
    <cellStyle name="Currency 13 4 9" xfId="23180" xr:uid="{6036A251-FC25-4391-8173-5E18E42D25B2}"/>
    <cellStyle name="Currency 13 4 9 2" xfId="36872" xr:uid="{AB32F7B6-1F7C-46B5-83AB-2F3B3EC3F9B9}"/>
    <cellStyle name="Currency 13 4 9 3" xfId="51751" xr:uid="{66482102-74ED-49E8-9D16-96FC724CE318}"/>
    <cellStyle name="Currency 13 5" xfId="4928" xr:uid="{08BCCBA3-C28D-41C8-BC13-81D0ED2042CA}"/>
    <cellStyle name="Currency 13 5 10" xfId="16351" xr:uid="{3BF7041E-E458-467A-908F-6CA214BAE9AE}"/>
    <cellStyle name="Currency 13 5 10 2" xfId="44099" xr:uid="{2685F63E-070A-417C-8A93-192A52D13019}"/>
    <cellStyle name="Currency 13 5 11" xfId="30041" xr:uid="{59D8BDE5-6DFE-4517-AD3A-437C3D3C8446}"/>
    <cellStyle name="Currency 13 5 12" xfId="44920" xr:uid="{2D0E2B30-5AF2-48A1-B794-3CB6A9611A55}"/>
    <cellStyle name="Currency 13 5 13" xfId="9504" xr:uid="{CA88401D-3554-46C9-941E-BA2A899CFCBC}"/>
    <cellStyle name="Currency 13 5 2" xfId="6353" xr:uid="{30075B4D-ADA0-45A2-9C1D-020C7500D873}"/>
    <cellStyle name="Currency 13 5 2 10" xfId="44921" xr:uid="{3E538C9B-4C54-490C-8DB3-0B477CDFE674}"/>
    <cellStyle name="Currency 13 5 2 11" xfId="9505" xr:uid="{66C71661-DC5A-4E57-A3E2-18C2BC19DDB1}"/>
    <cellStyle name="Currency 13 5 2 2" xfId="7133" xr:uid="{8A8A16DC-30DD-4819-AC3E-E50FF38B5A3C}"/>
    <cellStyle name="Currency 13 5 2 2 2" xfId="9507" xr:uid="{E7E6111C-5112-4787-880C-AD6FC0628B9B}"/>
    <cellStyle name="Currency 13 5 2 2 2 2" xfId="11220" xr:uid="{8E1CE2E5-F6AC-4FA6-AB4A-17052B24B813}"/>
    <cellStyle name="Currency 13 5 2 2 2 2 2" xfId="14642" xr:uid="{93F9C7D0-DAFA-4E8B-9587-1A1C995433AE}"/>
    <cellStyle name="Currency 13 5 2 2 2 2 2 2" xfId="28332" xr:uid="{491BCD5F-64B7-4DF9-80FE-2F28703D6909}"/>
    <cellStyle name="Currency 13 5 2 2 2 2 2 2 2" xfId="42024" xr:uid="{50022486-F7BD-41E2-8C97-592BD57B8223}"/>
    <cellStyle name="Currency 13 5 2 2 2 2 2 2 3" xfId="56903" xr:uid="{F9E9DFDA-72A5-42A0-ACCC-AECB5E1F956E}"/>
    <cellStyle name="Currency 13 5 2 2 2 2 2 3" xfId="21488" xr:uid="{F1587648-B020-4085-A1F2-EA4F20AA9244}"/>
    <cellStyle name="Currency 13 5 2 2 2 2 2 4" xfId="35178" xr:uid="{B34441B0-D7E8-43C6-8813-580BBBD16DAF}"/>
    <cellStyle name="Currency 13 5 2 2 2 2 2 5" xfId="50057" xr:uid="{C830A072-6745-41DD-A94B-57104A55E878}"/>
    <cellStyle name="Currency 13 5 2 2 2 2 3" xfId="24910" xr:uid="{093C76D6-DCF9-4B85-A450-DFB88795DD92}"/>
    <cellStyle name="Currency 13 5 2 2 2 2 3 2" xfId="38602" xr:uid="{A2D29AF1-C57E-4730-AB56-E86DA6CE4DA5}"/>
    <cellStyle name="Currency 13 5 2 2 2 2 3 3" xfId="53481" xr:uid="{C9160668-BDA7-4D3D-AC58-DA76C0EC632A}"/>
    <cellStyle name="Currency 13 5 2 2 2 2 4" xfId="18066" xr:uid="{908EEB07-4A7D-4C4D-9A90-1B2E97A326D5}"/>
    <cellStyle name="Currency 13 5 2 2 2 2 5" xfId="31756" xr:uid="{7BCE628D-3E4C-4953-8A3D-2B98686CF6AD}"/>
    <cellStyle name="Currency 13 5 2 2 2 2 6" xfId="46635" xr:uid="{11F0E0DC-0384-472F-B923-6008EE16779B}"/>
    <cellStyle name="Currency 13 5 2 2 2 3" xfId="12930" xr:uid="{BB4A254C-5518-474C-8ABB-6A2486D696E0}"/>
    <cellStyle name="Currency 13 5 2 2 2 3 2" xfId="26620" xr:uid="{D3F8A75B-5984-452E-BC52-4FCB1C315D22}"/>
    <cellStyle name="Currency 13 5 2 2 2 3 2 2" xfId="40312" xr:uid="{47B21B43-D72F-4480-8591-8A7BFCB40404}"/>
    <cellStyle name="Currency 13 5 2 2 2 3 2 3" xfId="55191" xr:uid="{AA14F9B7-9727-4313-A3B0-D40EC98857AF}"/>
    <cellStyle name="Currency 13 5 2 2 2 3 3" xfId="19776" xr:uid="{CCA1AA3F-979B-4182-8581-A4CBD2144023}"/>
    <cellStyle name="Currency 13 5 2 2 2 3 4" xfId="33466" xr:uid="{1CBEEF15-D65F-4BCE-9DD1-8567DA816E1F}"/>
    <cellStyle name="Currency 13 5 2 2 2 3 5" xfId="48345" xr:uid="{3EF8DC21-6B35-4F11-B966-03A798F0EE8A}"/>
    <cellStyle name="Currency 13 5 2 2 2 4" xfId="23198" xr:uid="{A6A571F7-CE79-4EA0-A9CF-6A6923B5D50E}"/>
    <cellStyle name="Currency 13 5 2 2 2 4 2" xfId="36890" xr:uid="{3770F0FA-0B3B-48E8-BE28-8B695EA90E7F}"/>
    <cellStyle name="Currency 13 5 2 2 2 4 3" xfId="51769" xr:uid="{C6450D82-9A4D-43F2-8A4C-D48F3C9975A4}"/>
    <cellStyle name="Currency 13 5 2 2 2 5" xfId="16354" xr:uid="{E0821D5D-DDC0-47C5-B3D8-70B53D98432D}"/>
    <cellStyle name="Currency 13 5 2 2 2 6" xfId="30044" xr:uid="{1B03E715-3128-4E37-92A4-4DABA5FC7062}"/>
    <cellStyle name="Currency 13 5 2 2 2 7" xfId="44923" xr:uid="{75748C1F-700B-498E-AEB7-34A5A9723071}"/>
    <cellStyle name="Currency 13 5 2 2 3" xfId="11219" xr:uid="{EF0D9EBE-1F0B-45E7-9FAF-9ABED46616AF}"/>
    <cellStyle name="Currency 13 5 2 2 3 2" xfId="14641" xr:uid="{46EE02C7-6F56-4A89-90E8-3230B239DCE8}"/>
    <cellStyle name="Currency 13 5 2 2 3 2 2" xfId="28331" xr:uid="{C4202C21-5A2D-4ABA-B342-BCA366DF9725}"/>
    <cellStyle name="Currency 13 5 2 2 3 2 2 2" xfId="42023" xr:uid="{5297B9B5-AF39-47E7-8EA2-E19DDB5BC71C}"/>
    <cellStyle name="Currency 13 5 2 2 3 2 2 3" xfId="56902" xr:uid="{39C9117E-DDE2-4E7C-898A-57FFC5F38195}"/>
    <cellStyle name="Currency 13 5 2 2 3 2 3" xfId="21487" xr:uid="{9417038F-B1FD-489E-878F-7F0AB418F5B7}"/>
    <cellStyle name="Currency 13 5 2 2 3 2 4" xfId="35177" xr:uid="{2CE214FE-472E-409D-ABCE-4E5D5747330F}"/>
    <cellStyle name="Currency 13 5 2 2 3 2 5" xfId="50056" xr:uid="{C4AC9A8A-60B6-4432-9AAA-32015C81FB6F}"/>
    <cellStyle name="Currency 13 5 2 2 3 3" xfId="24909" xr:uid="{D025301B-6B28-4833-839E-ADD4E881FDFB}"/>
    <cellStyle name="Currency 13 5 2 2 3 3 2" xfId="38601" xr:uid="{20320722-79CD-4E2B-B0B1-8B446CF00B2F}"/>
    <cellStyle name="Currency 13 5 2 2 3 3 3" xfId="53480" xr:uid="{C9B89ECB-7719-45DF-9B17-E498F0596383}"/>
    <cellStyle name="Currency 13 5 2 2 3 4" xfId="18065" xr:uid="{603C057C-C8D8-4A9B-B764-0FCF55A8C3FB}"/>
    <cellStyle name="Currency 13 5 2 2 3 5" xfId="31755" xr:uid="{033CA454-3AC7-4A9E-AF07-D4810879BB4B}"/>
    <cellStyle name="Currency 13 5 2 2 3 6" xfId="46634" xr:uid="{B8584281-EDDB-47ED-8F95-D27EBF6CA7D5}"/>
    <cellStyle name="Currency 13 5 2 2 4" xfId="12929" xr:uid="{04249052-C7F4-402E-B3D9-E2D7CAA9C85F}"/>
    <cellStyle name="Currency 13 5 2 2 4 2" xfId="26619" xr:uid="{1B51CFC6-CC17-490E-A165-61D48D912460}"/>
    <cellStyle name="Currency 13 5 2 2 4 2 2" xfId="40311" xr:uid="{43BAD039-CD16-4F8A-B153-011227C2F9D7}"/>
    <cellStyle name="Currency 13 5 2 2 4 2 3" xfId="55190" xr:uid="{0A8BC432-7655-4E48-A08A-074ED41ABC66}"/>
    <cellStyle name="Currency 13 5 2 2 4 3" xfId="19775" xr:uid="{7B2816C6-9029-4A5E-8465-BEF0A92BB84B}"/>
    <cellStyle name="Currency 13 5 2 2 4 4" xfId="33465" xr:uid="{DA92C01B-246E-4C18-B78B-BD51F50A8346}"/>
    <cellStyle name="Currency 13 5 2 2 4 5" xfId="48344" xr:uid="{E51B1E64-257E-42EC-B477-5B4571113CED}"/>
    <cellStyle name="Currency 13 5 2 2 5" xfId="23197" xr:uid="{9176E856-CDED-4CFA-913B-3EBBDE344DDD}"/>
    <cellStyle name="Currency 13 5 2 2 5 2" xfId="36889" xr:uid="{CABEC16F-036D-4589-89A1-2FE635C24C65}"/>
    <cellStyle name="Currency 13 5 2 2 5 3" xfId="51768" xr:uid="{750F7096-4E3E-412A-958B-AB9712847E38}"/>
    <cellStyle name="Currency 13 5 2 2 6" xfId="16353" xr:uid="{1A05F56C-DE00-427F-8944-9403C2927726}"/>
    <cellStyle name="Currency 13 5 2 2 7" xfId="30043" xr:uid="{51C35788-37CE-419C-98CD-0381906960DC}"/>
    <cellStyle name="Currency 13 5 2 2 8" xfId="44922" xr:uid="{6826029B-7D7B-453D-BFC4-B6E17D44B4A3}"/>
    <cellStyle name="Currency 13 5 2 2 9" xfId="9506" xr:uid="{A09BAFF8-6CAA-4EFE-AA49-3FB472DE0C02}"/>
    <cellStyle name="Currency 13 5 2 3" xfId="7287" xr:uid="{FA37ECDF-F7BC-4A4F-87FE-02C7BC462E68}"/>
    <cellStyle name="Currency 13 5 2 3 2" xfId="11221" xr:uid="{D6AD92B8-554C-4B55-B138-B8D9ED97338C}"/>
    <cellStyle name="Currency 13 5 2 3 2 2" xfId="14643" xr:uid="{264D6924-0FDB-4483-89E8-0D412D4352EC}"/>
    <cellStyle name="Currency 13 5 2 3 2 2 2" xfId="28333" xr:uid="{14313CF8-84D2-48E3-AA37-2562EE18D1EC}"/>
    <cellStyle name="Currency 13 5 2 3 2 2 2 2" xfId="42025" xr:uid="{F9B5CB61-15EC-40DE-B2E2-8045178F6DA6}"/>
    <cellStyle name="Currency 13 5 2 3 2 2 2 3" xfId="56904" xr:uid="{49B8AA5B-FE79-4479-9B81-78760BE0A739}"/>
    <cellStyle name="Currency 13 5 2 3 2 2 3" xfId="21489" xr:uid="{DCBBBED5-38F1-44CE-851F-399C16246187}"/>
    <cellStyle name="Currency 13 5 2 3 2 2 4" xfId="35179" xr:uid="{C147CB14-97A4-4410-BACF-C9E7898602B0}"/>
    <cellStyle name="Currency 13 5 2 3 2 2 5" xfId="50058" xr:uid="{81DA8DE8-BE07-41E8-A9B4-DA5040E66AF0}"/>
    <cellStyle name="Currency 13 5 2 3 2 3" xfId="24911" xr:uid="{9F65E819-565A-4E08-84CE-85927DB61A5B}"/>
    <cellStyle name="Currency 13 5 2 3 2 3 2" xfId="38603" xr:uid="{5099ABAB-A5CD-4EFD-8560-92D9B48C26F4}"/>
    <cellStyle name="Currency 13 5 2 3 2 3 3" xfId="53482" xr:uid="{5CA81FE8-03C0-46D4-A73F-8DB6AE77584F}"/>
    <cellStyle name="Currency 13 5 2 3 2 4" xfId="18067" xr:uid="{FCB8E299-884D-4DF9-80D7-8496C50A74DA}"/>
    <cellStyle name="Currency 13 5 2 3 2 5" xfId="31757" xr:uid="{8D56C783-3ECC-4206-94B3-1343B2512CD8}"/>
    <cellStyle name="Currency 13 5 2 3 2 6" xfId="46636" xr:uid="{79B09736-EB92-4837-9C80-51651D357E43}"/>
    <cellStyle name="Currency 13 5 2 3 3" xfId="12931" xr:uid="{7C045410-3FB8-49C0-BD62-3E1772ECD4F6}"/>
    <cellStyle name="Currency 13 5 2 3 3 2" xfId="26621" xr:uid="{D3B750CA-C948-4522-8B27-DB7544FBA260}"/>
    <cellStyle name="Currency 13 5 2 3 3 2 2" xfId="40313" xr:uid="{66E5E32F-977C-41F9-AE3E-A1E9963162D0}"/>
    <cellStyle name="Currency 13 5 2 3 3 2 3" xfId="55192" xr:uid="{5B4882C6-1229-4B9B-BB48-6E6A9A7FAED7}"/>
    <cellStyle name="Currency 13 5 2 3 3 3" xfId="19777" xr:uid="{89C89CEC-0720-4AF9-84B6-4F251750DFBE}"/>
    <cellStyle name="Currency 13 5 2 3 3 4" xfId="33467" xr:uid="{ADABBF86-4CF5-40CE-B6E7-A9177C219F5E}"/>
    <cellStyle name="Currency 13 5 2 3 3 5" xfId="48346" xr:uid="{E98A11CA-5FC7-4D2D-BF5C-F3F2310BC697}"/>
    <cellStyle name="Currency 13 5 2 3 4" xfId="23199" xr:uid="{7AC15F90-2D6D-4188-98FA-57CC07D1CBE4}"/>
    <cellStyle name="Currency 13 5 2 3 4 2" xfId="36891" xr:uid="{494FCF13-69E0-439D-A6AF-59B1B4C9563F}"/>
    <cellStyle name="Currency 13 5 2 3 4 3" xfId="51770" xr:uid="{B03868EF-AA99-4DF4-9518-E9061100002D}"/>
    <cellStyle name="Currency 13 5 2 3 5" xfId="16355" xr:uid="{84058684-576F-481F-803F-9EF1B952AF16}"/>
    <cellStyle name="Currency 13 5 2 3 6" xfId="30045" xr:uid="{2B447865-358E-4CB5-901C-CA6BD81E62EC}"/>
    <cellStyle name="Currency 13 5 2 3 7" xfId="44924" xr:uid="{D575A8AC-E0E1-4BAD-B94A-27C941DDAD19}"/>
    <cellStyle name="Currency 13 5 2 3 8" xfId="9508" xr:uid="{2713C4EF-3A49-40A1-B338-9D0DC0B729F4}"/>
    <cellStyle name="Currency 13 5 2 4" xfId="9509" xr:uid="{A40032B8-B498-45FE-A6B5-67F95F594C0D}"/>
    <cellStyle name="Currency 13 5 2 4 2" xfId="11222" xr:uid="{CAD65011-FE94-4AF3-A7AC-D85E71251695}"/>
    <cellStyle name="Currency 13 5 2 4 2 2" xfId="14644" xr:uid="{E01A16DE-8AD1-4D74-8528-BFB2F0B5877D}"/>
    <cellStyle name="Currency 13 5 2 4 2 2 2" xfId="28334" xr:uid="{6021A7AB-FF67-4184-B788-49C99A8C8339}"/>
    <cellStyle name="Currency 13 5 2 4 2 2 2 2" xfId="42026" xr:uid="{B3B8ECB5-F35B-4872-A720-D84238F3CAA9}"/>
    <cellStyle name="Currency 13 5 2 4 2 2 2 3" xfId="56905" xr:uid="{7C06DEC5-1FC5-4D48-8AC8-10A3C2DE9E50}"/>
    <cellStyle name="Currency 13 5 2 4 2 2 3" xfId="21490" xr:uid="{1E84ED59-5196-443E-90B7-F0F61E2D126D}"/>
    <cellStyle name="Currency 13 5 2 4 2 2 4" xfId="35180" xr:uid="{69C4CA33-32AF-404A-A467-9488C588E3C5}"/>
    <cellStyle name="Currency 13 5 2 4 2 2 5" xfId="50059" xr:uid="{2FAFF31E-891D-4F23-BAC3-C7CDCE6CFA20}"/>
    <cellStyle name="Currency 13 5 2 4 2 3" xfId="24912" xr:uid="{671EDE0E-7C4A-40F1-9EDC-44422233BFC9}"/>
    <cellStyle name="Currency 13 5 2 4 2 3 2" xfId="38604" xr:uid="{EDCFE118-EA93-42F2-8EA9-7409ADC66AEB}"/>
    <cellStyle name="Currency 13 5 2 4 2 3 3" xfId="53483" xr:uid="{5780002E-555D-4EB8-B9D5-5D3E0672AF04}"/>
    <cellStyle name="Currency 13 5 2 4 2 4" xfId="18068" xr:uid="{4FF00121-06C6-4C85-97ED-085D96238516}"/>
    <cellStyle name="Currency 13 5 2 4 2 5" xfId="31758" xr:uid="{24606C74-22AF-45AB-8871-C45BC3962051}"/>
    <cellStyle name="Currency 13 5 2 4 2 6" xfId="46637" xr:uid="{3A1165B7-742E-4D62-9345-D6D5CB0E3BAE}"/>
    <cellStyle name="Currency 13 5 2 4 3" xfId="12932" xr:uid="{1F4B1B62-9C0A-449C-B6C0-6312CB1E8FF9}"/>
    <cellStyle name="Currency 13 5 2 4 3 2" xfId="26622" xr:uid="{1B347B81-4E42-489E-930D-9744552A5A8C}"/>
    <cellStyle name="Currency 13 5 2 4 3 2 2" xfId="40314" xr:uid="{2C79DBA9-4EA7-4D12-A50F-B1778E4715F0}"/>
    <cellStyle name="Currency 13 5 2 4 3 2 3" xfId="55193" xr:uid="{5FB439F8-515F-47FF-809D-4CB5CEC62B04}"/>
    <cellStyle name="Currency 13 5 2 4 3 3" xfId="19778" xr:uid="{58C8EB0A-C1FB-483E-9E90-28C931F9A070}"/>
    <cellStyle name="Currency 13 5 2 4 3 4" xfId="33468" xr:uid="{8BB7F3BC-A8CA-4DC0-A906-524D6EA24BDB}"/>
    <cellStyle name="Currency 13 5 2 4 3 5" xfId="48347" xr:uid="{63741619-8086-430A-AF07-E50AA5D2183F}"/>
    <cellStyle name="Currency 13 5 2 4 4" xfId="23200" xr:uid="{C17BCEAB-9A5A-487F-AF07-832698E1077C}"/>
    <cellStyle name="Currency 13 5 2 4 4 2" xfId="36892" xr:uid="{054C1F17-6DD4-47EF-842B-424D277EC9AE}"/>
    <cellStyle name="Currency 13 5 2 4 4 3" xfId="51771" xr:uid="{DE43660E-E285-4A9E-ADA7-6A9620412764}"/>
    <cellStyle name="Currency 13 5 2 4 5" xfId="16356" xr:uid="{0D9C9A3C-515B-4EF5-8939-48319D206331}"/>
    <cellStyle name="Currency 13 5 2 4 6" xfId="30046" xr:uid="{DC70B7CE-E752-40BE-B549-51F0DCE16451}"/>
    <cellStyle name="Currency 13 5 2 4 7" xfId="44925" xr:uid="{CD14A4F3-B9AE-46ED-9D39-459BD6060A07}"/>
    <cellStyle name="Currency 13 5 2 5" xfId="11218" xr:uid="{44670E6D-928C-472F-838C-15423041477B}"/>
    <cellStyle name="Currency 13 5 2 5 2" xfId="14640" xr:uid="{BA3C74FA-C9E8-4AEE-86FC-002CB6AE4107}"/>
    <cellStyle name="Currency 13 5 2 5 2 2" xfId="28330" xr:uid="{C4A0B9A0-64B3-4193-B070-27436AAB6D56}"/>
    <cellStyle name="Currency 13 5 2 5 2 2 2" xfId="42022" xr:uid="{F52DBC4C-64FC-4E24-8031-49112BA7DF91}"/>
    <cellStyle name="Currency 13 5 2 5 2 2 3" xfId="56901" xr:uid="{B2409BFB-09C3-436A-AA67-FE710A2659D4}"/>
    <cellStyle name="Currency 13 5 2 5 2 3" xfId="21486" xr:uid="{66F70393-F1A7-404B-8C1C-F98739E15951}"/>
    <cellStyle name="Currency 13 5 2 5 2 4" xfId="35176" xr:uid="{4A078C6A-31A8-46FB-9AFA-7626D8DF0979}"/>
    <cellStyle name="Currency 13 5 2 5 2 5" xfId="50055" xr:uid="{D9E7A172-2FC7-4B5B-BDC6-28F2428B1251}"/>
    <cellStyle name="Currency 13 5 2 5 3" xfId="24908" xr:uid="{085921C7-6B39-422A-B9A5-F3CDC334FA38}"/>
    <cellStyle name="Currency 13 5 2 5 3 2" xfId="38600" xr:uid="{7FFF9772-4932-492E-960E-8E5128DA83D2}"/>
    <cellStyle name="Currency 13 5 2 5 3 3" xfId="53479" xr:uid="{4F77838D-97AB-4AC0-BCFF-59BEA814F0AF}"/>
    <cellStyle name="Currency 13 5 2 5 4" xfId="18064" xr:uid="{DCBE6B3F-D2F2-43C5-BD11-600EFB71656D}"/>
    <cellStyle name="Currency 13 5 2 5 5" xfId="31754" xr:uid="{67FF1319-4561-45EF-8869-674B221AD349}"/>
    <cellStyle name="Currency 13 5 2 5 6" xfId="46633" xr:uid="{913D3501-2719-4F61-827C-373988D39CF5}"/>
    <cellStyle name="Currency 13 5 2 6" xfId="12928" xr:uid="{A346CFD0-F176-4B4D-8FD4-FB0BE4A14368}"/>
    <cellStyle name="Currency 13 5 2 6 2" xfId="26618" xr:uid="{9AF4DBAD-9544-4E4E-B756-1DC7E2D7EFB6}"/>
    <cellStyle name="Currency 13 5 2 6 2 2" xfId="40310" xr:uid="{BB4A7D7C-2500-4AA3-ACE2-F17D2262DC8F}"/>
    <cellStyle name="Currency 13 5 2 6 2 3" xfId="55189" xr:uid="{DDEFE18C-A0E7-4BE6-8BFB-3F7356849C4E}"/>
    <cellStyle name="Currency 13 5 2 6 3" xfId="19774" xr:uid="{72B7A446-8FD2-42F2-A929-53FDE6C07419}"/>
    <cellStyle name="Currency 13 5 2 6 4" xfId="33464" xr:uid="{3632E798-A2C2-417E-9667-F790F0287163}"/>
    <cellStyle name="Currency 13 5 2 6 5" xfId="48343" xr:uid="{376A44BF-CA80-41A1-9301-F8199AC0C8C3}"/>
    <cellStyle name="Currency 13 5 2 7" xfId="23196" xr:uid="{E5AB0B02-CCC7-4B4C-BFFE-DF701768F85A}"/>
    <cellStyle name="Currency 13 5 2 7 2" xfId="36888" xr:uid="{DE2EED2F-657E-41D9-B7BC-39BD32A0C518}"/>
    <cellStyle name="Currency 13 5 2 7 3" xfId="51767" xr:uid="{0B65C89A-0A6B-4077-B9F0-975CA2C58DE4}"/>
    <cellStyle name="Currency 13 5 2 8" xfId="16352" xr:uid="{45324C8B-BACF-4B5D-AADE-5C7673B27B65}"/>
    <cellStyle name="Currency 13 5 2 9" xfId="30042" xr:uid="{F35878F8-65C8-4B80-9D1E-43EB0794A4CE}"/>
    <cellStyle name="Currency 13 5 3" xfId="6404" xr:uid="{61716E66-BC2A-47D0-B92A-07910026FA81}"/>
    <cellStyle name="Currency 13 5 3 10" xfId="44926" xr:uid="{B5010E74-7356-4B6B-8057-AE475606CEA5}"/>
    <cellStyle name="Currency 13 5 3 11" xfId="9510" xr:uid="{1B03A0B4-16C5-4137-9C00-8AAED0D6C72B}"/>
    <cellStyle name="Currency 13 5 3 2" xfId="9511" xr:uid="{1C1DBBFA-AF23-405F-86CD-D7DED5BF248E}"/>
    <cellStyle name="Currency 13 5 3 2 2" xfId="9512" xr:uid="{C70DA0AE-3B48-4096-8B3C-DD2FE8D05CCC}"/>
    <cellStyle name="Currency 13 5 3 2 2 2" xfId="11225" xr:uid="{A08518DB-9BA0-48E7-A652-F6ED27B8AA86}"/>
    <cellStyle name="Currency 13 5 3 2 2 2 2" xfId="14647" xr:uid="{58EECC55-3453-4C23-AC97-7625C5797DBD}"/>
    <cellStyle name="Currency 13 5 3 2 2 2 2 2" xfId="28337" xr:uid="{D008ED71-0CF1-465E-A211-82BBACDD1FDD}"/>
    <cellStyle name="Currency 13 5 3 2 2 2 2 2 2" xfId="42029" xr:uid="{71BA9172-51DA-4E19-AC26-356758478DE0}"/>
    <cellStyle name="Currency 13 5 3 2 2 2 2 2 3" xfId="56908" xr:uid="{9F2573FD-52A2-45F9-B3A1-26E004707111}"/>
    <cellStyle name="Currency 13 5 3 2 2 2 2 3" xfId="21493" xr:uid="{CD717B8E-66CF-47B7-B848-F66BFE4D59FE}"/>
    <cellStyle name="Currency 13 5 3 2 2 2 2 4" xfId="35183" xr:uid="{911768D2-CED5-456D-9D2D-A986C0EC8A90}"/>
    <cellStyle name="Currency 13 5 3 2 2 2 2 5" xfId="50062" xr:uid="{8D6DCD47-17BA-4CE2-8A1F-94C1C38DCC3A}"/>
    <cellStyle name="Currency 13 5 3 2 2 2 3" xfId="24915" xr:uid="{A41A8CE2-9985-472E-A68D-6AE3ADFF26FB}"/>
    <cellStyle name="Currency 13 5 3 2 2 2 3 2" xfId="38607" xr:uid="{CBD62C87-7BE5-41CF-8D1E-AE5E811A72D3}"/>
    <cellStyle name="Currency 13 5 3 2 2 2 3 3" xfId="53486" xr:uid="{E34D20A3-E275-43A5-8D85-783E84D8D041}"/>
    <cellStyle name="Currency 13 5 3 2 2 2 4" xfId="18071" xr:uid="{E18ED6A1-D7B3-476E-A310-CB469B40A818}"/>
    <cellStyle name="Currency 13 5 3 2 2 2 5" xfId="31761" xr:uid="{582B5B3D-CA34-42E0-9FF1-C432F3AD596C}"/>
    <cellStyle name="Currency 13 5 3 2 2 2 6" xfId="46640" xr:uid="{9A3158A0-A02B-46D6-A383-6D67A50A0652}"/>
    <cellStyle name="Currency 13 5 3 2 2 3" xfId="12935" xr:uid="{BCD930A8-04C5-47F3-BAF5-2DF22BF0E195}"/>
    <cellStyle name="Currency 13 5 3 2 2 3 2" xfId="26625" xr:uid="{E7345FE2-E096-478E-9534-19C762CB1B5C}"/>
    <cellStyle name="Currency 13 5 3 2 2 3 2 2" xfId="40317" xr:uid="{20314377-A088-4DDF-8B8D-7B81AC81148F}"/>
    <cellStyle name="Currency 13 5 3 2 2 3 2 3" xfId="55196" xr:uid="{F60B74AD-0DEC-4D34-97DC-8938907A9DA5}"/>
    <cellStyle name="Currency 13 5 3 2 2 3 3" xfId="19781" xr:uid="{88DA8C1C-462C-4962-8115-B58DA6212ED3}"/>
    <cellStyle name="Currency 13 5 3 2 2 3 4" xfId="33471" xr:uid="{983697AC-4332-4672-A878-340F5B1BF6A9}"/>
    <cellStyle name="Currency 13 5 3 2 2 3 5" xfId="48350" xr:uid="{4DDBE231-98B2-4B03-B8FA-7231E92DD441}"/>
    <cellStyle name="Currency 13 5 3 2 2 4" xfId="23203" xr:uid="{304889C3-F418-4E49-862B-20DB79D8B571}"/>
    <cellStyle name="Currency 13 5 3 2 2 4 2" xfId="36895" xr:uid="{111FB2FC-AFB2-44BE-9A29-0392660AAF4E}"/>
    <cellStyle name="Currency 13 5 3 2 2 4 3" xfId="51774" xr:uid="{3506D1C8-9449-46B3-B9C5-16204FC7B835}"/>
    <cellStyle name="Currency 13 5 3 2 2 5" xfId="16359" xr:uid="{8C240E41-58F2-40A6-B750-F2B9A8662383}"/>
    <cellStyle name="Currency 13 5 3 2 2 6" xfId="30049" xr:uid="{544F4B59-92D3-4140-90A7-1FD10DBB548E}"/>
    <cellStyle name="Currency 13 5 3 2 2 7" xfId="44928" xr:uid="{714A532A-0ACC-46AE-A321-76D14FA90F7D}"/>
    <cellStyle name="Currency 13 5 3 2 3" xfId="11224" xr:uid="{B08C378E-90B7-472D-BD6D-77CAF3C86D3F}"/>
    <cellStyle name="Currency 13 5 3 2 3 2" xfId="14646" xr:uid="{D23DD7D0-E22E-4055-940F-3213AD3B9AFD}"/>
    <cellStyle name="Currency 13 5 3 2 3 2 2" xfId="28336" xr:uid="{EC205EFA-E1DA-4DC9-9A07-310E8116205C}"/>
    <cellStyle name="Currency 13 5 3 2 3 2 2 2" xfId="42028" xr:uid="{CA338A79-B703-47A5-94C5-02027692A688}"/>
    <cellStyle name="Currency 13 5 3 2 3 2 2 3" xfId="56907" xr:uid="{93562FBD-8F9A-4E8D-AC02-42A450CAFD85}"/>
    <cellStyle name="Currency 13 5 3 2 3 2 3" xfId="21492" xr:uid="{53720C13-45D5-4B7D-96E8-78474BF6C5C2}"/>
    <cellStyle name="Currency 13 5 3 2 3 2 4" xfId="35182" xr:uid="{BCFE1D87-AC72-4329-BBC3-2F871002FA51}"/>
    <cellStyle name="Currency 13 5 3 2 3 2 5" xfId="50061" xr:uid="{F6B551F5-503E-4064-B128-DBF0BECCB92C}"/>
    <cellStyle name="Currency 13 5 3 2 3 3" xfId="24914" xr:uid="{26D926C7-E477-4380-91E9-C0D3CBF0FCCD}"/>
    <cellStyle name="Currency 13 5 3 2 3 3 2" xfId="38606" xr:uid="{40E7F457-FC78-4A19-B54C-3407248EF841}"/>
    <cellStyle name="Currency 13 5 3 2 3 3 3" xfId="53485" xr:uid="{6618F2FE-B720-4702-ADF9-5911939918A0}"/>
    <cellStyle name="Currency 13 5 3 2 3 4" xfId="18070" xr:uid="{904FDCD9-894D-48D0-9B4E-5EA00F22BE3E}"/>
    <cellStyle name="Currency 13 5 3 2 3 5" xfId="31760" xr:uid="{0D77BB9C-38F2-405D-920B-DA364506978C}"/>
    <cellStyle name="Currency 13 5 3 2 3 6" xfId="46639" xr:uid="{FFDE75C5-A652-4347-9A1E-31D6816EFCDF}"/>
    <cellStyle name="Currency 13 5 3 2 4" xfId="12934" xr:uid="{BD7E83EF-67FC-4E96-A501-186CCC286F6A}"/>
    <cellStyle name="Currency 13 5 3 2 4 2" xfId="26624" xr:uid="{3E522DB1-8FE4-42B8-8315-8F23D96C109A}"/>
    <cellStyle name="Currency 13 5 3 2 4 2 2" xfId="40316" xr:uid="{FD721714-3D6C-4873-B566-046A848196E2}"/>
    <cellStyle name="Currency 13 5 3 2 4 2 3" xfId="55195" xr:uid="{F338F402-F201-4781-9FBF-B2DBEB4C926C}"/>
    <cellStyle name="Currency 13 5 3 2 4 3" xfId="19780" xr:uid="{3B9A9510-37E9-49BA-876E-A38DC75AD0B5}"/>
    <cellStyle name="Currency 13 5 3 2 4 4" xfId="33470" xr:uid="{E05AA49B-E06D-4287-A760-886B6A8F490B}"/>
    <cellStyle name="Currency 13 5 3 2 4 5" xfId="48349" xr:uid="{55509635-0B78-4597-A6E6-0A27ABE1D050}"/>
    <cellStyle name="Currency 13 5 3 2 5" xfId="23202" xr:uid="{37D25888-E243-4DB8-914A-E43672FBD21E}"/>
    <cellStyle name="Currency 13 5 3 2 5 2" xfId="36894" xr:uid="{1DC32549-81CB-43F5-8F0B-45517D93AB79}"/>
    <cellStyle name="Currency 13 5 3 2 5 3" xfId="51773" xr:uid="{A2CB86B0-E805-43ED-B1EC-179513C4BD7E}"/>
    <cellStyle name="Currency 13 5 3 2 6" xfId="16358" xr:uid="{66467C9A-7771-4703-B3D5-7CB9B87611A2}"/>
    <cellStyle name="Currency 13 5 3 2 7" xfId="30048" xr:uid="{68E03D77-5749-443B-B421-8E37D7B22330}"/>
    <cellStyle name="Currency 13 5 3 2 8" xfId="44927" xr:uid="{59EBF57C-636E-4973-8CF4-940B34CF67D6}"/>
    <cellStyle name="Currency 13 5 3 3" xfId="9513" xr:uid="{2948AA3F-9C57-4C6A-B758-ABB34C4E41BE}"/>
    <cellStyle name="Currency 13 5 3 3 2" xfId="11226" xr:uid="{D02C0CC8-406B-4AB4-ACF8-6D85D8F055DE}"/>
    <cellStyle name="Currency 13 5 3 3 2 2" xfId="14648" xr:uid="{F9F8281E-ABB7-4B56-B386-61D640C31A70}"/>
    <cellStyle name="Currency 13 5 3 3 2 2 2" xfId="28338" xr:uid="{4C2AD670-0CE2-4333-A933-9CE618113C69}"/>
    <cellStyle name="Currency 13 5 3 3 2 2 2 2" xfId="42030" xr:uid="{3705D544-65F3-4E1F-AC50-1B698C743787}"/>
    <cellStyle name="Currency 13 5 3 3 2 2 2 3" xfId="56909" xr:uid="{C084131C-5F46-4CCD-8009-77C64D8F0BE1}"/>
    <cellStyle name="Currency 13 5 3 3 2 2 3" xfId="21494" xr:uid="{5D064D96-02FA-4FA3-946E-1004AC3A013F}"/>
    <cellStyle name="Currency 13 5 3 3 2 2 4" xfId="35184" xr:uid="{FB4C9BA5-2622-44EA-9353-074C655DEC24}"/>
    <cellStyle name="Currency 13 5 3 3 2 2 5" xfId="50063" xr:uid="{2EEAEAEA-27BB-42AC-B168-7763BDE61BCF}"/>
    <cellStyle name="Currency 13 5 3 3 2 3" xfId="24916" xr:uid="{498538C9-4AE4-4CF7-AAA2-94E3B55DF96C}"/>
    <cellStyle name="Currency 13 5 3 3 2 3 2" xfId="38608" xr:uid="{B41D4A90-CE02-41B8-BEE0-8E8F73DFDFBF}"/>
    <cellStyle name="Currency 13 5 3 3 2 3 3" xfId="53487" xr:uid="{3016BF80-4BC1-45C7-8DB0-7CDE552C4193}"/>
    <cellStyle name="Currency 13 5 3 3 2 4" xfId="18072" xr:uid="{7DF191B3-68C0-47E9-BD36-1C39B64A26ED}"/>
    <cellStyle name="Currency 13 5 3 3 2 5" xfId="31762" xr:uid="{B0C78D7D-C49B-447D-B2FC-28232AC60D53}"/>
    <cellStyle name="Currency 13 5 3 3 2 6" xfId="46641" xr:uid="{CCB70C94-1793-4C1D-9BFE-7AAF5B475923}"/>
    <cellStyle name="Currency 13 5 3 3 3" xfId="12936" xr:uid="{9B78C2BC-17EE-44D6-99E5-1D8EEEAAE536}"/>
    <cellStyle name="Currency 13 5 3 3 3 2" xfId="26626" xr:uid="{E54FDAEA-D74A-410B-B54B-24F1C2B8944A}"/>
    <cellStyle name="Currency 13 5 3 3 3 2 2" xfId="40318" xr:uid="{6D1C51A5-840F-4292-B990-AEE16170E62D}"/>
    <cellStyle name="Currency 13 5 3 3 3 2 3" xfId="55197" xr:uid="{0CC2DE63-0D06-4AB3-BE22-76E5C18BCB04}"/>
    <cellStyle name="Currency 13 5 3 3 3 3" xfId="19782" xr:uid="{CABB25C1-DCBD-4944-985F-79D0603F5B3A}"/>
    <cellStyle name="Currency 13 5 3 3 3 4" xfId="33472" xr:uid="{E3AF9C94-7487-4117-9DE6-57103EE5556C}"/>
    <cellStyle name="Currency 13 5 3 3 3 5" xfId="48351" xr:uid="{20304E69-B4AE-4949-946C-946D6FE269B2}"/>
    <cellStyle name="Currency 13 5 3 3 4" xfId="23204" xr:uid="{95A01555-BFC8-4117-8716-EBD988D55113}"/>
    <cellStyle name="Currency 13 5 3 3 4 2" xfId="36896" xr:uid="{9939CC80-A43F-4DB3-A2F9-B48071A17C24}"/>
    <cellStyle name="Currency 13 5 3 3 4 3" xfId="51775" xr:uid="{AB1CFB50-432D-457B-8B86-563B6812F0A7}"/>
    <cellStyle name="Currency 13 5 3 3 5" xfId="16360" xr:uid="{DD13D784-8844-49A5-8972-DB6E42AD6B81}"/>
    <cellStyle name="Currency 13 5 3 3 6" xfId="30050" xr:uid="{80439C7B-1FC8-44BA-A5DC-517EF6D11794}"/>
    <cellStyle name="Currency 13 5 3 3 7" xfId="44929" xr:uid="{DDDAA813-6B52-4A5A-AD88-D33830DC1852}"/>
    <cellStyle name="Currency 13 5 3 4" xfId="9514" xr:uid="{745EC261-7FF5-4FAE-BEB2-36E530DF4802}"/>
    <cellStyle name="Currency 13 5 3 4 2" xfId="11227" xr:uid="{932CED21-B8E4-4223-808F-EA5574367B98}"/>
    <cellStyle name="Currency 13 5 3 4 2 2" xfId="14649" xr:uid="{AEB4A3DA-0BD7-4B08-9EDD-D8EFC24708ED}"/>
    <cellStyle name="Currency 13 5 3 4 2 2 2" xfId="28339" xr:uid="{53061FF8-A531-4E23-9E75-CE7EB970AAF8}"/>
    <cellStyle name="Currency 13 5 3 4 2 2 2 2" xfId="42031" xr:uid="{E674015D-7895-4648-8442-5264F887CC4C}"/>
    <cellStyle name="Currency 13 5 3 4 2 2 2 3" xfId="56910" xr:uid="{7AD10E7F-4FA9-4470-9074-2874A95950F1}"/>
    <cellStyle name="Currency 13 5 3 4 2 2 3" xfId="21495" xr:uid="{B59334AD-17E3-41CC-A386-810D24639455}"/>
    <cellStyle name="Currency 13 5 3 4 2 2 4" xfId="35185" xr:uid="{33694621-47B8-488B-8EF4-D84DC37ECB47}"/>
    <cellStyle name="Currency 13 5 3 4 2 2 5" xfId="50064" xr:uid="{E349AC61-376E-4BE5-8B9A-A8DB3971D044}"/>
    <cellStyle name="Currency 13 5 3 4 2 3" xfId="24917" xr:uid="{8E2D1017-B1CF-49B5-BEF8-C998AFD2D443}"/>
    <cellStyle name="Currency 13 5 3 4 2 3 2" xfId="38609" xr:uid="{27EF674C-2498-4772-9ACD-A24690A6DE4D}"/>
    <cellStyle name="Currency 13 5 3 4 2 3 3" xfId="53488" xr:uid="{BE7618A1-4A95-4E12-83CD-89CC1C7B6A35}"/>
    <cellStyle name="Currency 13 5 3 4 2 4" xfId="18073" xr:uid="{75D1CFC3-307E-41A2-AAB3-FF046ADA0CF9}"/>
    <cellStyle name="Currency 13 5 3 4 2 5" xfId="31763" xr:uid="{B538CF63-D7B6-426F-BC14-0C9B98E5311D}"/>
    <cellStyle name="Currency 13 5 3 4 2 6" xfId="46642" xr:uid="{8DE790CC-DAD9-40DB-8EF4-4E57A6C47DD9}"/>
    <cellStyle name="Currency 13 5 3 4 3" xfId="12937" xr:uid="{524C7415-4609-404A-B116-87346CD1C596}"/>
    <cellStyle name="Currency 13 5 3 4 3 2" xfId="26627" xr:uid="{BCC2F338-B184-4AA1-97DF-60AC7F08D733}"/>
    <cellStyle name="Currency 13 5 3 4 3 2 2" xfId="40319" xr:uid="{E93638EC-98ED-4AC3-8820-C3835D542236}"/>
    <cellStyle name="Currency 13 5 3 4 3 2 3" xfId="55198" xr:uid="{BD7DDC3F-8E70-4330-85EC-EF352C769923}"/>
    <cellStyle name="Currency 13 5 3 4 3 3" xfId="19783" xr:uid="{7AF08911-CBED-4343-963A-B8584C426D0D}"/>
    <cellStyle name="Currency 13 5 3 4 3 4" xfId="33473" xr:uid="{62BB8906-6E24-4554-B24C-FC2FFAC92633}"/>
    <cellStyle name="Currency 13 5 3 4 3 5" xfId="48352" xr:uid="{ED6E1228-B816-4E32-92A5-DC938F3A5AE9}"/>
    <cellStyle name="Currency 13 5 3 4 4" xfId="23205" xr:uid="{8C17B3D6-186D-4DC6-9279-D4411653A0F9}"/>
    <cellStyle name="Currency 13 5 3 4 4 2" xfId="36897" xr:uid="{0988241B-5FFA-4177-A4D6-E854B9720E5E}"/>
    <cellStyle name="Currency 13 5 3 4 4 3" xfId="51776" xr:uid="{F7AF4350-BF8C-4B46-859A-061112EE6CEA}"/>
    <cellStyle name="Currency 13 5 3 4 5" xfId="16361" xr:uid="{0B46CCA6-B9AA-4892-8FA7-5C211CF4962E}"/>
    <cellStyle name="Currency 13 5 3 4 6" xfId="30051" xr:uid="{EA9A51F9-A017-4584-B1E9-CB007E8CCBAC}"/>
    <cellStyle name="Currency 13 5 3 4 7" xfId="44930" xr:uid="{C76DD826-8192-4152-A1D9-2713B5F08401}"/>
    <cellStyle name="Currency 13 5 3 5" xfId="11223" xr:uid="{89D3D8D0-FFDD-4110-A891-6A22D41917CF}"/>
    <cellStyle name="Currency 13 5 3 5 2" xfId="14645" xr:uid="{7D76B939-F121-4444-B0B6-FA83FB5A4FB8}"/>
    <cellStyle name="Currency 13 5 3 5 2 2" xfId="28335" xr:uid="{E4B11AF7-D25F-49E6-8539-9A73E788A815}"/>
    <cellStyle name="Currency 13 5 3 5 2 2 2" xfId="42027" xr:uid="{3DAB7A75-3E99-4098-A99A-C30BDAE6FE3B}"/>
    <cellStyle name="Currency 13 5 3 5 2 2 3" xfId="56906" xr:uid="{29F6E70D-9AAB-4FD9-9E12-6D9BC5BC4318}"/>
    <cellStyle name="Currency 13 5 3 5 2 3" xfId="21491" xr:uid="{17A15F60-AA9C-4B02-B9D9-1D81A82F8F03}"/>
    <cellStyle name="Currency 13 5 3 5 2 4" xfId="35181" xr:uid="{98C2C4B0-96E3-4B5F-AA3D-3F69AEEAD116}"/>
    <cellStyle name="Currency 13 5 3 5 2 5" xfId="50060" xr:uid="{586468F5-D329-46D6-8F06-FCEAEA5AA2F5}"/>
    <cellStyle name="Currency 13 5 3 5 3" xfId="24913" xr:uid="{A24AC935-541B-4618-A546-35C3258CA780}"/>
    <cellStyle name="Currency 13 5 3 5 3 2" xfId="38605" xr:uid="{768388B5-2AC8-47C8-8FAF-1ADD27D372E3}"/>
    <cellStyle name="Currency 13 5 3 5 3 3" xfId="53484" xr:uid="{B21012DE-CB03-4730-ACEA-3F5F286999D9}"/>
    <cellStyle name="Currency 13 5 3 5 4" xfId="18069" xr:uid="{934FAA0E-6E5E-4F4A-8C73-CC12116DDA51}"/>
    <cellStyle name="Currency 13 5 3 5 5" xfId="31759" xr:uid="{ADA6BE6C-0F94-4F3C-BC43-35D34489217D}"/>
    <cellStyle name="Currency 13 5 3 5 6" xfId="46638" xr:uid="{3B69647C-30ED-42A5-9707-8B000285FEC6}"/>
    <cellStyle name="Currency 13 5 3 6" xfId="12933" xr:uid="{8A990C6A-CD81-4573-913E-8385AD8AA1EB}"/>
    <cellStyle name="Currency 13 5 3 6 2" xfId="26623" xr:uid="{069BD4C8-E011-443B-B3F4-77165238FE40}"/>
    <cellStyle name="Currency 13 5 3 6 2 2" xfId="40315" xr:uid="{CB2FA4FA-A5A5-4BD5-B9F4-9E1BCB3CAD26}"/>
    <cellStyle name="Currency 13 5 3 6 2 3" xfId="55194" xr:uid="{70D105B7-E6CC-4279-8706-43ABA803DC83}"/>
    <cellStyle name="Currency 13 5 3 6 3" xfId="19779" xr:uid="{E1F17294-CF1B-44E0-AF38-422774C44D35}"/>
    <cellStyle name="Currency 13 5 3 6 4" xfId="33469" xr:uid="{760A2E7C-9817-475B-A5BD-C0E502252F1D}"/>
    <cellStyle name="Currency 13 5 3 6 5" xfId="48348" xr:uid="{3E0E3AA3-3977-4773-BB65-77DDBA063BCC}"/>
    <cellStyle name="Currency 13 5 3 7" xfId="23201" xr:uid="{14084F33-B122-434E-88A2-AF5DDB666339}"/>
    <cellStyle name="Currency 13 5 3 7 2" xfId="36893" xr:uid="{ED6B718D-B0A7-461A-B974-79ED07338C14}"/>
    <cellStyle name="Currency 13 5 3 7 3" xfId="51772" xr:uid="{95DDB821-E629-422E-B0D2-4E5CF16CE082}"/>
    <cellStyle name="Currency 13 5 3 8" xfId="16357" xr:uid="{1D987F31-CDAC-483B-AD07-60F28ACCE546}"/>
    <cellStyle name="Currency 13 5 3 9" xfId="30047" xr:uid="{93725305-7D4F-4B28-A0A3-09A5D3AF1FFD}"/>
    <cellStyle name="Currency 13 5 4" xfId="6259" xr:uid="{F7CCEBC4-3B0C-44D3-A850-A89274F0A3A1}"/>
    <cellStyle name="Currency 13 5 4 2" xfId="9516" xr:uid="{44E30FFC-3AF6-4EF6-94FA-12F2F6EA7ABD}"/>
    <cellStyle name="Currency 13 5 4 2 2" xfId="11229" xr:uid="{5CD08C60-48E9-4EAD-B1BB-DBD0178298AD}"/>
    <cellStyle name="Currency 13 5 4 2 2 2" xfId="14651" xr:uid="{625F915A-9933-4C3B-B52E-6A9853F3120B}"/>
    <cellStyle name="Currency 13 5 4 2 2 2 2" xfId="28341" xr:uid="{212F40E4-E931-42FA-BB7C-29203F247932}"/>
    <cellStyle name="Currency 13 5 4 2 2 2 2 2" xfId="42033" xr:uid="{493D4A25-487D-40D7-BE24-3E178DE709BB}"/>
    <cellStyle name="Currency 13 5 4 2 2 2 2 3" xfId="56912" xr:uid="{987F47B3-5AE1-448B-9665-7B5393C3BCB9}"/>
    <cellStyle name="Currency 13 5 4 2 2 2 3" xfId="21497" xr:uid="{1F327A27-B6F0-4BBB-BBAC-C8327AF1F5B7}"/>
    <cellStyle name="Currency 13 5 4 2 2 2 4" xfId="35187" xr:uid="{D240AE45-901B-41D4-B641-8E2B2CED69CE}"/>
    <cellStyle name="Currency 13 5 4 2 2 2 5" xfId="50066" xr:uid="{D868C5EF-0B70-403A-BEF9-6B3ABE5096F8}"/>
    <cellStyle name="Currency 13 5 4 2 2 3" xfId="24919" xr:uid="{24380362-FD29-4B90-BA0E-3277F3F6122B}"/>
    <cellStyle name="Currency 13 5 4 2 2 3 2" xfId="38611" xr:uid="{40211E68-20B1-4042-BDD2-C15C3294BB92}"/>
    <cellStyle name="Currency 13 5 4 2 2 3 3" xfId="53490" xr:uid="{62C7101B-3416-4134-B343-526EE08BF08F}"/>
    <cellStyle name="Currency 13 5 4 2 2 4" xfId="18075" xr:uid="{13976DF1-2A90-487A-A60E-AF943F495821}"/>
    <cellStyle name="Currency 13 5 4 2 2 5" xfId="31765" xr:uid="{F769DA95-1D3F-43A2-8BBE-842655940CA2}"/>
    <cellStyle name="Currency 13 5 4 2 2 6" xfId="46644" xr:uid="{B39EB5F2-38D5-4578-9F03-35F98C256BB3}"/>
    <cellStyle name="Currency 13 5 4 2 3" xfId="12939" xr:uid="{81D384BB-4A02-4F37-8358-306A4B83EAB8}"/>
    <cellStyle name="Currency 13 5 4 2 3 2" xfId="26629" xr:uid="{B186BA05-90C9-49DE-9A89-09CD7C4933DC}"/>
    <cellStyle name="Currency 13 5 4 2 3 2 2" xfId="40321" xr:uid="{8E0CB8C6-DA66-4A64-B825-6B05902807A2}"/>
    <cellStyle name="Currency 13 5 4 2 3 2 3" xfId="55200" xr:uid="{C1C80DDC-C9FA-4AE5-B1F1-16719B2B9240}"/>
    <cellStyle name="Currency 13 5 4 2 3 3" xfId="19785" xr:uid="{AE8790C4-FB24-4192-9E86-E72984A40DC8}"/>
    <cellStyle name="Currency 13 5 4 2 3 4" xfId="33475" xr:uid="{B1172DBC-A975-4357-8DD8-6B79E633FBEB}"/>
    <cellStyle name="Currency 13 5 4 2 3 5" xfId="48354" xr:uid="{F2D581A4-8484-4503-804F-28BC60644A83}"/>
    <cellStyle name="Currency 13 5 4 2 4" xfId="23207" xr:uid="{7DB7572A-B126-463D-AA6B-BDBB9FB5E86D}"/>
    <cellStyle name="Currency 13 5 4 2 4 2" xfId="36899" xr:uid="{88F6A69B-C3B6-409F-9B1F-98DD8367444A}"/>
    <cellStyle name="Currency 13 5 4 2 4 3" xfId="51778" xr:uid="{B5A0F84A-29F3-4286-9FA2-27E45F8601F3}"/>
    <cellStyle name="Currency 13 5 4 2 5" xfId="16363" xr:uid="{97D67B27-D439-452A-B3B9-D90610625BC0}"/>
    <cellStyle name="Currency 13 5 4 2 6" xfId="30053" xr:uid="{21945F41-80A1-43B3-B797-2BC87174BC62}"/>
    <cellStyle name="Currency 13 5 4 2 7" xfId="44932" xr:uid="{69F99CB9-28BE-45E9-8073-37BA67ECDD89}"/>
    <cellStyle name="Currency 13 5 4 3" xfId="11228" xr:uid="{D2E4D7FA-96DA-4D44-8636-8DCB2620E16D}"/>
    <cellStyle name="Currency 13 5 4 3 2" xfId="14650" xr:uid="{57FF8B5B-078B-4C9A-90BD-AB91BBF57E7B}"/>
    <cellStyle name="Currency 13 5 4 3 2 2" xfId="28340" xr:uid="{AB93B610-C7AD-42B0-B448-D2321CD7A281}"/>
    <cellStyle name="Currency 13 5 4 3 2 2 2" xfId="42032" xr:uid="{C8323332-E107-46E0-8F00-A918635CBF4D}"/>
    <cellStyle name="Currency 13 5 4 3 2 2 3" xfId="56911" xr:uid="{0976A3FD-FFE6-4ED4-84CD-777565460433}"/>
    <cellStyle name="Currency 13 5 4 3 2 3" xfId="21496" xr:uid="{E9CECD1A-1AA0-4AD3-BBEA-E376E7F90CB1}"/>
    <cellStyle name="Currency 13 5 4 3 2 4" xfId="35186" xr:uid="{D93C951A-7474-4CB1-B0B7-D627542DF0C4}"/>
    <cellStyle name="Currency 13 5 4 3 2 5" xfId="50065" xr:uid="{A37D3BCD-71E2-4521-A93E-490141CCDBD8}"/>
    <cellStyle name="Currency 13 5 4 3 3" xfId="24918" xr:uid="{D010A0AC-8B53-4276-9F20-7C4E20C9F27A}"/>
    <cellStyle name="Currency 13 5 4 3 3 2" xfId="38610" xr:uid="{EC4ECACB-9BA4-4C3F-9E56-6D43FE9D1282}"/>
    <cellStyle name="Currency 13 5 4 3 3 3" xfId="53489" xr:uid="{3C7F1965-60DE-4229-AA13-F26B49783788}"/>
    <cellStyle name="Currency 13 5 4 3 4" xfId="18074" xr:uid="{220EE475-EB14-4259-9195-F581A022A9D0}"/>
    <cellStyle name="Currency 13 5 4 3 5" xfId="31764" xr:uid="{9E36709D-EC3D-423D-AE19-B3B47DFF9B5F}"/>
    <cellStyle name="Currency 13 5 4 3 6" xfId="46643" xr:uid="{5CA19FC7-AF36-4C34-AF98-66C9D31EE500}"/>
    <cellStyle name="Currency 13 5 4 4" xfId="12938" xr:uid="{AFC11B1F-A000-4E56-8BFE-AF837243C13C}"/>
    <cellStyle name="Currency 13 5 4 4 2" xfId="26628" xr:uid="{9AA6B809-7854-4F89-ADF5-ACA4D2975D38}"/>
    <cellStyle name="Currency 13 5 4 4 2 2" xfId="40320" xr:uid="{DA79670E-9470-4BFF-AE77-41130F987B6B}"/>
    <cellStyle name="Currency 13 5 4 4 2 3" xfId="55199" xr:uid="{2DEBA239-8A1F-40F3-9B8A-2B97AFA5C84E}"/>
    <cellStyle name="Currency 13 5 4 4 3" xfId="19784" xr:uid="{76AB58A2-B562-4396-961F-31BD030735BA}"/>
    <cellStyle name="Currency 13 5 4 4 4" xfId="33474" xr:uid="{0A86231E-88CA-42A4-B91F-094ED48BC83A}"/>
    <cellStyle name="Currency 13 5 4 4 5" xfId="48353" xr:uid="{817DE89C-8CE9-4879-9E9B-8425BB277E1D}"/>
    <cellStyle name="Currency 13 5 4 5" xfId="23206" xr:uid="{A70A2839-4579-4384-8812-024ACD28E77E}"/>
    <cellStyle name="Currency 13 5 4 5 2" xfId="36898" xr:uid="{DDE5678A-9E62-4F7F-9A94-49841B2C1763}"/>
    <cellStyle name="Currency 13 5 4 5 3" xfId="51777" xr:uid="{FA7EFF65-26CC-4724-A5B2-488BA7655111}"/>
    <cellStyle name="Currency 13 5 4 6" xfId="16362" xr:uid="{BCCE74F5-A328-451A-8C99-F894CC255602}"/>
    <cellStyle name="Currency 13 5 4 7" xfId="30052" xr:uid="{961E03DF-5BCE-40C3-A1D2-56FD93A0661C}"/>
    <cellStyle name="Currency 13 5 4 8" xfId="44931" xr:uid="{C5BDAB94-B472-4BF6-BE9D-B5A82F6C2527}"/>
    <cellStyle name="Currency 13 5 4 9" xfId="9515" xr:uid="{9AC3C3FA-A8EC-4CDC-838D-D36C7D7C31B8}"/>
    <cellStyle name="Currency 13 5 5" xfId="9517" xr:uid="{894F9076-EB40-430A-A3AA-774B81545B22}"/>
    <cellStyle name="Currency 13 5 5 2" xfId="11230" xr:uid="{0E9CF975-1882-459C-8AC6-CE26E8F41FC4}"/>
    <cellStyle name="Currency 13 5 5 2 2" xfId="14652" xr:uid="{FA852599-FEEA-4031-BB43-61A0133827B9}"/>
    <cellStyle name="Currency 13 5 5 2 2 2" xfId="28342" xr:uid="{C920F18D-47AB-4C60-B391-F5340DD04231}"/>
    <cellStyle name="Currency 13 5 5 2 2 2 2" xfId="42034" xr:uid="{D81E13DE-4E22-4029-8364-12D010020264}"/>
    <cellStyle name="Currency 13 5 5 2 2 2 3" xfId="56913" xr:uid="{428BDDE7-D2B8-4D41-A273-BD30A356C840}"/>
    <cellStyle name="Currency 13 5 5 2 2 3" xfId="21498" xr:uid="{7A4F1D17-E201-4E13-A8CD-71C377AE0F17}"/>
    <cellStyle name="Currency 13 5 5 2 2 4" xfId="35188" xr:uid="{C0887F98-DA84-447E-BECD-44A9019E58E5}"/>
    <cellStyle name="Currency 13 5 5 2 2 5" xfId="50067" xr:uid="{C3240C1F-56BA-4BF9-8923-0C5D16B0DA9A}"/>
    <cellStyle name="Currency 13 5 5 2 3" xfId="24920" xr:uid="{193DA97C-E681-4222-83A7-C14EDE945A23}"/>
    <cellStyle name="Currency 13 5 5 2 3 2" xfId="38612" xr:uid="{758EB094-4193-48A9-B68A-48513E8677BF}"/>
    <cellStyle name="Currency 13 5 5 2 3 3" xfId="53491" xr:uid="{2A6DDBEC-955D-4635-BF27-78F06A542B41}"/>
    <cellStyle name="Currency 13 5 5 2 4" xfId="18076" xr:uid="{D1A0AF54-BDF9-4173-8C5A-E7B8E4A691F6}"/>
    <cellStyle name="Currency 13 5 5 2 5" xfId="31766" xr:uid="{C3466689-2D08-4650-BF2B-76F7F12B7CB6}"/>
    <cellStyle name="Currency 13 5 5 2 6" xfId="46645" xr:uid="{E01F6BAB-B6B4-4E4F-9D04-F0DAF4BDB546}"/>
    <cellStyle name="Currency 13 5 5 3" xfId="12940" xr:uid="{74FA6A87-4C66-49FA-9CC8-A8517BB0DD65}"/>
    <cellStyle name="Currency 13 5 5 3 2" xfId="26630" xr:uid="{588BF74F-6EF5-4756-8A0F-D80CC3E97D74}"/>
    <cellStyle name="Currency 13 5 5 3 2 2" xfId="40322" xr:uid="{7236DEE6-A7A9-45D6-A6DB-B2332B7F41D7}"/>
    <cellStyle name="Currency 13 5 5 3 2 3" xfId="55201" xr:uid="{82301AEF-7325-424C-96EC-FA88813299D3}"/>
    <cellStyle name="Currency 13 5 5 3 3" xfId="19786" xr:uid="{58DC658F-6EB6-4ECC-BF61-9C732103C6C6}"/>
    <cellStyle name="Currency 13 5 5 3 4" xfId="33476" xr:uid="{23F1ED5E-1E07-44CD-86EA-0578F5A7F4A7}"/>
    <cellStyle name="Currency 13 5 5 3 5" xfId="48355" xr:uid="{7F4DAA7A-CD8C-4A7A-83E0-4316F39B0687}"/>
    <cellStyle name="Currency 13 5 5 4" xfId="23208" xr:uid="{1A3AD5E4-684A-4395-A5C1-1D434298AA61}"/>
    <cellStyle name="Currency 13 5 5 4 2" xfId="36900" xr:uid="{9C05862F-EB8A-4B3D-9C31-7B6B8BBECD08}"/>
    <cellStyle name="Currency 13 5 5 4 3" xfId="51779" xr:uid="{1464403A-021A-46FA-9DDF-5AD82680F134}"/>
    <cellStyle name="Currency 13 5 5 5" xfId="16364" xr:uid="{E461BF25-A971-46BB-A81D-EC9C9F057BF6}"/>
    <cellStyle name="Currency 13 5 5 6" xfId="30054" xr:uid="{99CFB51D-FE80-4847-9129-2DFA3922C29C}"/>
    <cellStyle name="Currency 13 5 5 7" xfId="44933" xr:uid="{E383EBB0-0814-4856-A62D-FF43E16D80CB}"/>
    <cellStyle name="Currency 13 5 6" xfId="9518" xr:uid="{C8E71C67-DE66-4911-A90C-A02B56842D0A}"/>
    <cellStyle name="Currency 13 5 6 2" xfId="11231" xr:uid="{B706DF18-99F3-453C-B0CB-211B8B60252F}"/>
    <cellStyle name="Currency 13 5 6 2 2" xfId="14653" xr:uid="{5A4E4FF6-BFA5-4751-A1CB-C9BD09631EC0}"/>
    <cellStyle name="Currency 13 5 6 2 2 2" xfId="28343" xr:uid="{9EDB8054-F177-4805-AD62-19EF719820DB}"/>
    <cellStyle name="Currency 13 5 6 2 2 2 2" xfId="42035" xr:uid="{D5EDAFBD-8DCB-42F9-A475-BC53438AA647}"/>
    <cellStyle name="Currency 13 5 6 2 2 2 3" xfId="56914" xr:uid="{142CC4FC-6E00-409E-8826-EACDC51FAC76}"/>
    <cellStyle name="Currency 13 5 6 2 2 3" xfId="21499" xr:uid="{7FE8DAFB-174C-4EE7-9FEF-38F3D0B35030}"/>
    <cellStyle name="Currency 13 5 6 2 2 4" xfId="35189" xr:uid="{93B81CF1-86A9-4DAE-9486-C99C4349B3D9}"/>
    <cellStyle name="Currency 13 5 6 2 2 5" xfId="50068" xr:uid="{6A0E432F-820C-488A-AF42-2845E4724794}"/>
    <cellStyle name="Currency 13 5 6 2 3" xfId="24921" xr:uid="{49181EA2-4B4D-46EF-B9FE-2BA61C7129C3}"/>
    <cellStyle name="Currency 13 5 6 2 3 2" xfId="38613" xr:uid="{E992E036-309A-43D7-9363-D2491EFB57F9}"/>
    <cellStyle name="Currency 13 5 6 2 3 3" xfId="53492" xr:uid="{741EADEE-5F7E-4287-BD91-0F99CCE74150}"/>
    <cellStyle name="Currency 13 5 6 2 4" xfId="18077" xr:uid="{4E4C6518-DBC3-43C8-AD5B-92C04BB166B9}"/>
    <cellStyle name="Currency 13 5 6 2 5" xfId="31767" xr:uid="{190BC478-B644-4234-A759-9EFA1F722FC6}"/>
    <cellStyle name="Currency 13 5 6 2 6" xfId="46646" xr:uid="{D494EF7A-B252-4E93-A7AE-730A1FFF0B51}"/>
    <cellStyle name="Currency 13 5 6 3" xfId="12941" xr:uid="{8A7C2776-DA29-4886-A0AE-346EC6B401BB}"/>
    <cellStyle name="Currency 13 5 6 3 2" xfId="26631" xr:uid="{F92B2B2E-119D-4243-962D-16A44CC7C80C}"/>
    <cellStyle name="Currency 13 5 6 3 2 2" xfId="40323" xr:uid="{A50B4AF8-92F0-46F1-855A-A62B64480F25}"/>
    <cellStyle name="Currency 13 5 6 3 2 3" xfId="55202" xr:uid="{377E9016-6D7E-411F-B1B6-23DF6DC7DAE8}"/>
    <cellStyle name="Currency 13 5 6 3 3" xfId="19787" xr:uid="{187D559E-9888-44D0-AAC2-EA647EAB580D}"/>
    <cellStyle name="Currency 13 5 6 3 4" xfId="33477" xr:uid="{5DCDCB0B-9D1E-4BD8-AF72-B91268D367BC}"/>
    <cellStyle name="Currency 13 5 6 3 5" xfId="48356" xr:uid="{AC4C18E7-EE0C-411D-A91A-91EAAE73FA34}"/>
    <cellStyle name="Currency 13 5 6 4" xfId="23209" xr:uid="{62FD7D0C-F2FF-4F2F-825B-71AB10FCA702}"/>
    <cellStyle name="Currency 13 5 6 4 2" xfId="36901" xr:uid="{DF7D141A-F27B-4788-A528-A966DCA127C5}"/>
    <cellStyle name="Currency 13 5 6 4 3" xfId="51780" xr:uid="{37FC931C-6E81-43F9-B00E-FF3B33F54DBD}"/>
    <cellStyle name="Currency 13 5 6 5" xfId="16365" xr:uid="{49AC6E89-7E45-48B4-BF06-0DDCC608E3C0}"/>
    <cellStyle name="Currency 13 5 6 6" xfId="30055" xr:uid="{EA9FCBAA-3E2F-484E-A4EF-5623F3E4CE45}"/>
    <cellStyle name="Currency 13 5 6 7" xfId="44934" xr:uid="{F7C517B0-9813-42CF-BE05-13499019AE8D}"/>
    <cellStyle name="Currency 13 5 7" xfId="11217" xr:uid="{82D1E549-D897-4B4A-A828-A22434A2F37B}"/>
    <cellStyle name="Currency 13 5 7 2" xfId="14639" xr:uid="{0D382C06-1FE9-4A87-9340-18FD972FD7B6}"/>
    <cellStyle name="Currency 13 5 7 2 2" xfId="28329" xr:uid="{2773451D-C293-4E51-B1BD-3C77694C526B}"/>
    <cellStyle name="Currency 13 5 7 2 2 2" xfId="42021" xr:uid="{E731B084-04D8-4545-8ECD-AD60E13FCBFC}"/>
    <cellStyle name="Currency 13 5 7 2 2 3" xfId="56900" xr:uid="{6015CCA8-B41C-42B4-8CA2-F1BECCCBBF7D}"/>
    <cellStyle name="Currency 13 5 7 2 3" xfId="21485" xr:uid="{B4BF755D-D2E8-4EB7-B377-133B81CD023B}"/>
    <cellStyle name="Currency 13 5 7 2 4" xfId="35175" xr:uid="{6EF09951-B90C-49C5-8839-518684B96247}"/>
    <cellStyle name="Currency 13 5 7 2 5" xfId="50054" xr:uid="{EDA44ED1-6406-4788-BF6D-E29BB45A1717}"/>
    <cellStyle name="Currency 13 5 7 3" xfId="24907" xr:uid="{6C9298F3-F1EF-4A97-8BAD-7581B589B97C}"/>
    <cellStyle name="Currency 13 5 7 3 2" xfId="38599" xr:uid="{F6FFFEB0-462C-42B0-9C82-72B8950C477A}"/>
    <cellStyle name="Currency 13 5 7 3 3" xfId="53478" xr:uid="{30457336-254E-4E22-95CB-705A5928FE9B}"/>
    <cellStyle name="Currency 13 5 7 4" xfId="18063" xr:uid="{9ABA6587-59D4-491B-A92F-8C182239621E}"/>
    <cellStyle name="Currency 13 5 7 5" xfId="31753" xr:uid="{C6E8B7E8-25F1-4A64-9E12-C17CC666C22A}"/>
    <cellStyle name="Currency 13 5 7 6" xfId="46632" xr:uid="{4C3D4141-2A31-4490-86F7-E6840913E54B}"/>
    <cellStyle name="Currency 13 5 8" xfId="12927" xr:uid="{18143A39-AE1C-4F19-99D7-2F929FE2929F}"/>
    <cellStyle name="Currency 13 5 8 2" xfId="26617" xr:uid="{EAA0CF88-6DE3-46BB-A881-78B8414E3938}"/>
    <cellStyle name="Currency 13 5 8 2 2" xfId="40309" xr:uid="{A902E3AA-5B55-4682-A012-7FAE9DEF29FB}"/>
    <cellStyle name="Currency 13 5 8 2 3" xfId="55188" xr:uid="{A6E7DAA8-CC40-431A-A307-CF004D9D9B7E}"/>
    <cellStyle name="Currency 13 5 8 3" xfId="19773" xr:uid="{6726F202-212A-401D-B467-47FADAF7B476}"/>
    <cellStyle name="Currency 13 5 8 4" xfId="33463" xr:uid="{2D5E1A4E-0BC3-4144-9C98-81ACE1518074}"/>
    <cellStyle name="Currency 13 5 8 5" xfId="48342" xr:uid="{7C862BDD-F231-4B1D-87AC-7F995D4753F9}"/>
    <cellStyle name="Currency 13 5 9" xfId="23195" xr:uid="{705BFA13-186F-418A-9A6B-3F02D20835CE}"/>
    <cellStyle name="Currency 13 5 9 2" xfId="36887" xr:uid="{8FA32293-6205-499F-B49E-F6A3939827B2}"/>
    <cellStyle name="Currency 13 5 9 3" xfId="51766" xr:uid="{0CD1C953-504B-4F9A-B7B9-F767F5EFC502}"/>
    <cellStyle name="Currency 13 6" xfId="6245" xr:uid="{816C3B20-7B8F-4AF7-9C59-BBEAB18B1F47}"/>
    <cellStyle name="Currency 13 6 10" xfId="44935" xr:uid="{C7D6E3ED-743F-4E76-8B6B-4BF2C6F03F19}"/>
    <cellStyle name="Currency 13 6 11" xfId="9519" xr:uid="{8D4C8C29-C790-49DC-824A-67F1794F2772}"/>
    <cellStyle name="Currency 13 6 2" xfId="6112" xr:uid="{40827989-2EEA-41D6-891C-6CD6920A608C}"/>
    <cellStyle name="Currency 13 6 2 2" xfId="9521" xr:uid="{DCAAE2FB-C53B-4352-9BA6-DE7E36DE1A15}"/>
    <cellStyle name="Currency 13 6 2 2 2" xfId="11234" xr:uid="{0E9E7BE1-84A8-4A18-B90D-86776984D809}"/>
    <cellStyle name="Currency 13 6 2 2 2 2" xfId="14656" xr:uid="{95816150-80F9-42CA-987B-56D14155D6D5}"/>
    <cellStyle name="Currency 13 6 2 2 2 2 2" xfId="28346" xr:uid="{418884D2-8CDC-451A-946B-B6185844D8CD}"/>
    <cellStyle name="Currency 13 6 2 2 2 2 2 2" xfId="42038" xr:uid="{7447C896-908D-4F17-945A-89E0303C10D4}"/>
    <cellStyle name="Currency 13 6 2 2 2 2 2 3" xfId="56917" xr:uid="{B3A5D9BD-379E-4FDF-9A13-90A1B3769D91}"/>
    <cellStyle name="Currency 13 6 2 2 2 2 3" xfId="21502" xr:uid="{E3E51A34-1141-4757-89A4-413861796EDF}"/>
    <cellStyle name="Currency 13 6 2 2 2 2 4" xfId="35192" xr:uid="{033ABBE2-46C2-4A85-8F07-D546F5813295}"/>
    <cellStyle name="Currency 13 6 2 2 2 2 5" xfId="50071" xr:uid="{D19DB8B3-30E1-4E1D-8E4C-F1E7AA07C5B1}"/>
    <cellStyle name="Currency 13 6 2 2 2 3" xfId="24924" xr:uid="{89EEC0E0-E222-4C82-806A-41AF73763575}"/>
    <cellStyle name="Currency 13 6 2 2 2 3 2" xfId="38616" xr:uid="{EAD211C8-3FC8-4BCF-BB8A-30A68CCEF1AA}"/>
    <cellStyle name="Currency 13 6 2 2 2 3 3" xfId="53495" xr:uid="{BD59A1AA-DC68-4FC9-A7F0-95324D6708E6}"/>
    <cellStyle name="Currency 13 6 2 2 2 4" xfId="18080" xr:uid="{973A6E00-0E1D-446D-A62E-062C2E6B6585}"/>
    <cellStyle name="Currency 13 6 2 2 2 5" xfId="31770" xr:uid="{A10FB030-49A0-428D-99A3-727CFB9EF335}"/>
    <cellStyle name="Currency 13 6 2 2 2 6" xfId="46649" xr:uid="{3DAD0FE0-CC71-4F2C-BED7-150F4CB16FA7}"/>
    <cellStyle name="Currency 13 6 2 2 3" xfId="12944" xr:uid="{26750B6C-F3D3-4107-87FD-DD778B3D6E51}"/>
    <cellStyle name="Currency 13 6 2 2 3 2" xfId="26634" xr:uid="{F9BE5BFA-388D-4E33-B00D-A74A66356388}"/>
    <cellStyle name="Currency 13 6 2 2 3 2 2" xfId="40326" xr:uid="{606E2F10-4C47-4A56-99C3-1A0D8432C797}"/>
    <cellStyle name="Currency 13 6 2 2 3 2 3" xfId="55205" xr:uid="{013EAEC5-9C27-4D74-83F2-B08E6F911AC7}"/>
    <cellStyle name="Currency 13 6 2 2 3 3" xfId="19790" xr:uid="{D695FBD4-1C76-4C74-9EF2-044824C5B199}"/>
    <cellStyle name="Currency 13 6 2 2 3 4" xfId="33480" xr:uid="{567BE4A2-D5BC-43AB-B937-63E1D3236179}"/>
    <cellStyle name="Currency 13 6 2 2 3 5" xfId="48359" xr:uid="{4602E75F-E0EF-43C3-8560-2E3B8B6FB2C7}"/>
    <cellStyle name="Currency 13 6 2 2 4" xfId="23212" xr:uid="{DA6FE83B-D646-4E66-8097-780D02A397A7}"/>
    <cellStyle name="Currency 13 6 2 2 4 2" xfId="36904" xr:uid="{BA401B2C-0F75-4C7A-A64B-C041CD705990}"/>
    <cellStyle name="Currency 13 6 2 2 4 3" xfId="51783" xr:uid="{67250AD0-E9CA-4834-ABB7-8F71C95A9E5E}"/>
    <cellStyle name="Currency 13 6 2 2 5" xfId="16368" xr:uid="{9BEF995F-9024-45DB-AF5C-DC263550E7F3}"/>
    <cellStyle name="Currency 13 6 2 2 6" xfId="30058" xr:uid="{AFF0097D-C883-432C-85D2-7558BA7D3D2E}"/>
    <cellStyle name="Currency 13 6 2 2 7" xfId="44937" xr:uid="{AF4B215B-856B-40F9-9997-353FB6A4A86D}"/>
    <cellStyle name="Currency 13 6 2 3" xfId="11233" xr:uid="{49AAED1D-A182-4695-ACF6-BF8B39ECEDD1}"/>
    <cellStyle name="Currency 13 6 2 3 2" xfId="14655" xr:uid="{9827DEE7-38B5-4223-963D-F70985A58F1F}"/>
    <cellStyle name="Currency 13 6 2 3 2 2" xfId="28345" xr:uid="{2602DCE7-BE53-4DF7-9482-D16788720F28}"/>
    <cellStyle name="Currency 13 6 2 3 2 2 2" xfId="42037" xr:uid="{38360116-D929-4153-BECB-0D2B24BDB5B5}"/>
    <cellStyle name="Currency 13 6 2 3 2 2 3" xfId="56916" xr:uid="{97830E63-34A5-4F7E-941E-3EBA5399FE5D}"/>
    <cellStyle name="Currency 13 6 2 3 2 3" xfId="21501" xr:uid="{6576D02F-1BC7-40BF-8DBB-DDA6EE67F6B7}"/>
    <cellStyle name="Currency 13 6 2 3 2 4" xfId="35191" xr:uid="{E600CBB0-676B-41D6-82CA-3FEE025C5646}"/>
    <cellStyle name="Currency 13 6 2 3 2 5" xfId="50070" xr:uid="{93AAD5B2-6E1C-46C9-81D3-34087D1186E6}"/>
    <cellStyle name="Currency 13 6 2 3 3" xfId="24923" xr:uid="{951A4712-E755-4857-AE30-F477C1322E98}"/>
    <cellStyle name="Currency 13 6 2 3 3 2" xfId="38615" xr:uid="{FA4CDCDC-97F0-493A-A422-DD664608E8FE}"/>
    <cellStyle name="Currency 13 6 2 3 3 3" xfId="53494" xr:uid="{32CA2A4D-6F06-4802-8B28-8293B3320863}"/>
    <cellStyle name="Currency 13 6 2 3 4" xfId="18079" xr:uid="{18E576DF-690B-48DB-B385-287D0DC8D030}"/>
    <cellStyle name="Currency 13 6 2 3 5" xfId="31769" xr:uid="{315CECA6-BA90-4377-8A6C-1238C226F383}"/>
    <cellStyle name="Currency 13 6 2 3 6" xfId="46648" xr:uid="{B384A747-7A43-416B-A521-ED637B854BB9}"/>
    <cellStyle name="Currency 13 6 2 4" xfId="12943" xr:uid="{E83D095C-52E7-42FA-ADA0-EE40C662BFE3}"/>
    <cellStyle name="Currency 13 6 2 4 2" xfId="26633" xr:uid="{4F594BDE-252C-4DA3-9286-810D24517560}"/>
    <cellStyle name="Currency 13 6 2 4 2 2" xfId="40325" xr:uid="{252D9028-6A2F-4B89-A1BC-BF116A011748}"/>
    <cellStyle name="Currency 13 6 2 4 2 3" xfId="55204" xr:uid="{3F98201D-1C9E-43B8-8053-6E1DB61883FA}"/>
    <cellStyle name="Currency 13 6 2 4 3" xfId="19789" xr:uid="{76314C70-B6A1-4FCA-8B81-66E8BB358674}"/>
    <cellStyle name="Currency 13 6 2 4 4" xfId="33479" xr:uid="{A9A4C53E-6FAC-4E82-8E0F-64B80F77F174}"/>
    <cellStyle name="Currency 13 6 2 4 5" xfId="48358" xr:uid="{23FBD57E-D599-4D5A-8891-D6821392B897}"/>
    <cellStyle name="Currency 13 6 2 5" xfId="23211" xr:uid="{2F700468-3C4C-4A0E-AA7B-A2F58BC36AE8}"/>
    <cellStyle name="Currency 13 6 2 5 2" xfId="36903" xr:uid="{52241CE9-78B1-44C6-BFF5-2C5AF629B467}"/>
    <cellStyle name="Currency 13 6 2 5 3" xfId="51782" xr:uid="{73F9538C-9434-412A-8064-03E1B1CAA905}"/>
    <cellStyle name="Currency 13 6 2 6" xfId="16367" xr:uid="{6F4B9688-58FB-4D9C-926F-83F8C3DF82D7}"/>
    <cellStyle name="Currency 13 6 2 7" xfId="30057" xr:uid="{DAC4F54B-2E20-460E-93CA-85C6558C10CB}"/>
    <cellStyle name="Currency 13 6 2 8" xfId="44936" xr:uid="{BE4BCE15-E35A-4A1F-970A-F32A5E00D308}"/>
    <cellStyle name="Currency 13 6 2 9" xfId="9520" xr:uid="{E763C217-9EFF-4557-ACEF-A21D9710FA2E}"/>
    <cellStyle name="Currency 13 6 3" xfId="7268" xr:uid="{1D0567D9-B9C2-4F63-A619-0487EA754C6F}"/>
    <cellStyle name="Currency 13 6 3 2" xfId="11235" xr:uid="{1E3065E8-0796-4B49-ADBC-BFE08578F933}"/>
    <cellStyle name="Currency 13 6 3 2 2" xfId="14657" xr:uid="{B6DD415E-AA72-4572-ABD0-EBBC04592A92}"/>
    <cellStyle name="Currency 13 6 3 2 2 2" xfId="28347" xr:uid="{D9D5B34B-B34B-4BEF-8337-2513BD775C9C}"/>
    <cellStyle name="Currency 13 6 3 2 2 2 2" xfId="42039" xr:uid="{BC391883-03A4-4E7D-8297-F3BCAEFDE576}"/>
    <cellStyle name="Currency 13 6 3 2 2 2 3" xfId="56918" xr:uid="{9A7E0CC7-8F76-4067-89B4-69D0B4B9F42F}"/>
    <cellStyle name="Currency 13 6 3 2 2 3" xfId="21503" xr:uid="{B97843E6-93ED-45E2-8D50-74052F8104AD}"/>
    <cellStyle name="Currency 13 6 3 2 2 4" xfId="35193" xr:uid="{317CB1AD-7346-4A36-9C78-BC4193E83D4F}"/>
    <cellStyle name="Currency 13 6 3 2 2 5" xfId="50072" xr:uid="{A46969C1-1E33-42E9-BB10-2F73E0677E4F}"/>
    <cellStyle name="Currency 13 6 3 2 3" xfId="24925" xr:uid="{351F9E91-A830-495A-A68F-38E83C5C36CE}"/>
    <cellStyle name="Currency 13 6 3 2 3 2" xfId="38617" xr:uid="{DD161999-03F0-472B-AC09-6FF4485AAC3B}"/>
    <cellStyle name="Currency 13 6 3 2 3 3" xfId="53496" xr:uid="{EED91A9E-0880-4DB2-9014-EF2A56D84CCC}"/>
    <cellStyle name="Currency 13 6 3 2 4" xfId="18081" xr:uid="{9DA5563A-B7A6-4B1C-A3E6-BE6A4BDE7A73}"/>
    <cellStyle name="Currency 13 6 3 2 5" xfId="31771" xr:uid="{D385BCFA-05B7-4DF4-823C-728A5DBF5F92}"/>
    <cellStyle name="Currency 13 6 3 2 6" xfId="46650" xr:uid="{87C9AD4B-D9C2-4A93-A13F-D6190222B62B}"/>
    <cellStyle name="Currency 13 6 3 3" xfId="12945" xr:uid="{031DC954-9A78-48EA-B60D-C6C1DD5E8BC2}"/>
    <cellStyle name="Currency 13 6 3 3 2" xfId="26635" xr:uid="{C48B83D4-84B2-483A-A114-CE7E8AFCFB27}"/>
    <cellStyle name="Currency 13 6 3 3 2 2" xfId="40327" xr:uid="{14B5F923-11F3-4F9B-ABA4-F50E20ED4FC3}"/>
    <cellStyle name="Currency 13 6 3 3 2 3" xfId="55206" xr:uid="{EAD6E302-5253-400B-BDAB-D42DB7FCCC6C}"/>
    <cellStyle name="Currency 13 6 3 3 3" xfId="19791" xr:uid="{F2B18D8C-7BD3-431F-93F7-955B9CF9D8E7}"/>
    <cellStyle name="Currency 13 6 3 3 4" xfId="33481" xr:uid="{4A3B16DA-3FD8-41DF-9325-294B3BD10FA8}"/>
    <cellStyle name="Currency 13 6 3 3 5" xfId="48360" xr:uid="{710A8E2D-0833-49F2-8AA1-157CCA3227F3}"/>
    <cellStyle name="Currency 13 6 3 4" xfId="23213" xr:uid="{93D9720F-2DDE-479B-99EA-0AF4E7981839}"/>
    <cellStyle name="Currency 13 6 3 4 2" xfId="36905" xr:uid="{A7CB8654-8F12-4BE5-B772-7FEBB457E359}"/>
    <cellStyle name="Currency 13 6 3 4 3" xfId="51784" xr:uid="{16B55137-47CA-454D-9FAB-11E3D093906E}"/>
    <cellStyle name="Currency 13 6 3 5" xfId="16369" xr:uid="{C05F36FE-3D5C-418E-9B1C-8B88BD5929C5}"/>
    <cellStyle name="Currency 13 6 3 6" xfId="30059" xr:uid="{A3B6B2C0-1F06-4C57-AB95-1C5D27E14F64}"/>
    <cellStyle name="Currency 13 6 3 7" xfId="44938" xr:uid="{75EFF54E-7193-4BA4-AED4-5E6F743E0B26}"/>
    <cellStyle name="Currency 13 6 3 8" xfId="9522" xr:uid="{16253458-64F0-414A-911C-3978E9D473D2}"/>
    <cellStyle name="Currency 13 6 4" xfId="9523" xr:uid="{B93C0CE8-6A40-41B8-A58E-0009E8FE88EA}"/>
    <cellStyle name="Currency 13 6 4 2" xfId="11236" xr:uid="{7B73E6A5-96D7-4688-9CD9-519DB612C83D}"/>
    <cellStyle name="Currency 13 6 4 2 2" xfId="14658" xr:uid="{0104AA5A-8305-4ED8-B1AD-DD4A5633F23B}"/>
    <cellStyle name="Currency 13 6 4 2 2 2" xfId="28348" xr:uid="{6DC5CADD-2BBD-4F46-96D4-187847DEAA2B}"/>
    <cellStyle name="Currency 13 6 4 2 2 2 2" xfId="42040" xr:uid="{7C9627F8-749F-4B77-8B47-7221236815D2}"/>
    <cellStyle name="Currency 13 6 4 2 2 2 3" xfId="56919" xr:uid="{8617016E-862A-4EDF-ABD9-23098BF1FDEC}"/>
    <cellStyle name="Currency 13 6 4 2 2 3" xfId="21504" xr:uid="{91120736-B654-4A85-A13C-EB682A4B3ED2}"/>
    <cellStyle name="Currency 13 6 4 2 2 4" xfId="35194" xr:uid="{25B07BA0-8B83-4A31-A58F-BA83F3466E2C}"/>
    <cellStyle name="Currency 13 6 4 2 2 5" xfId="50073" xr:uid="{4CB40D9B-DA0F-4B74-9C03-04398E1459D6}"/>
    <cellStyle name="Currency 13 6 4 2 3" xfId="24926" xr:uid="{B9696CDC-3B9B-4F6C-9399-E17C047A6A21}"/>
    <cellStyle name="Currency 13 6 4 2 3 2" xfId="38618" xr:uid="{AB59FDD1-4834-4ECB-B2AA-28E808A87786}"/>
    <cellStyle name="Currency 13 6 4 2 3 3" xfId="53497" xr:uid="{CEBCF8AD-54B1-442B-B7EB-44091856147E}"/>
    <cellStyle name="Currency 13 6 4 2 4" xfId="18082" xr:uid="{E77CE6BD-89EF-49E7-A1EC-DC6A26E7D0D7}"/>
    <cellStyle name="Currency 13 6 4 2 5" xfId="31772" xr:uid="{462E439E-2377-47BD-A8BA-DEB9D7CA39C8}"/>
    <cellStyle name="Currency 13 6 4 2 6" xfId="46651" xr:uid="{13C7CDC4-E52F-44B9-901E-62D480295274}"/>
    <cellStyle name="Currency 13 6 4 3" xfId="12946" xr:uid="{B4E0E53D-2A94-4374-92AF-934BD828741A}"/>
    <cellStyle name="Currency 13 6 4 3 2" xfId="26636" xr:uid="{436F8645-30DE-4BFA-8DFA-4836F0F8C32A}"/>
    <cellStyle name="Currency 13 6 4 3 2 2" xfId="40328" xr:uid="{697A815E-4E5C-4B8A-B8DA-95C8C51A4374}"/>
    <cellStyle name="Currency 13 6 4 3 2 3" xfId="55207" xr:uid="{1F6B343E-AB98-404D-8FC9-13F55AD9A42A}"/>
    <cellStyle name="Currency 13 6 4 3 3" xfId="19792" xr:uid="{A911349E-435E-47D9-848B-FBFECCED9CC4}"/>
    <cellStyle name="Currency 13 6 4 3 4" xfId="33482" xr:uid="{DD948120-8C41-440C-A664-04C7F8756CEF}"/>
    <cellStyle name="Currency 13 6 4 3 5" xfId="48361" xr:uid="{0D0B28C1-E4A3-4965-8F9F-646AB61838F2}"/>
    <cellStyle name="Currency 13 6 4 4" xfId="23214" xr:uid="{805E189F-CC62-4632-904A-38E7DC85BDF0}"/>
    <cellStyle name="Currency 13 6 4 4 2" xfId="36906" xr:uid="{ABFC125E-D091-4021-87D3-C0E33620B13B}"/>
    <cellStyle name="Currency 13 6 4 4 3" xfId="51785" xr:uid="{EF92FDD1-C35B-4032-B8D8-E3D856A9C4AD}"/>
    <cellStyle name="Currency 13 6 4 5" xfId="16370" xr:uid="{D430E176-1FBB-42D1-9B67-EC39250CD105}"/>
    <cellStyle name="Currency 13 6 4 6" xfId="30060" xr:uid="{59C489A6-01E3-4491-A4B9-FF87203C929A}"/>
    <cellStyle name="Currency 13 6 4 7" xfId="44939" xr:uid="{28E2E98D-58F3-41BD-AF47-87511AC4D184}"/>
    <cellStyle name="Currency 13 6 5" xfId="11232" xr:uid="{98532E1A-E645-45B6-BAB2-BED1D2DDDA30}"/>
    <cellStyle name="Currency 13 6 5 2" xfId="14654" xr:uid="{31B29D2B-4669-4226-9B24-C3754A23743F}"/>
    <cellStyle name="Currency 13 6 5 2 2" xfId="28344" xr:uid="{6B8B1627-C188-4251-B1D7-58C8391A5EC8}"/>
    <cellStyle name="Currency 13 6 5 2 2 2" xfId="42036" xr:uid="{C1D4798E-CA5F-4F1F-B4E7-1865095596FB}"/>
    <cellStyle name="Currency 13 6 5 2 2 3" xfId="56915" xr:uid="{E6FA4906-386A-4D75-927A-3286E2F7711C}"/>
    <cellStyle name="Currency 13 6 5 2 3" xfId="21500" xr:uid="{E91D9C6C-EB68-4CB5-A8AC-16AE18EAB2F6}"/>
    <cellStyle name="Currency 13 6 5 2 4" xfId="35190" xr:uid="{D3EC9A89-E33A-4604-9602-CF96792D7BEF}"/>
    <cellStyle name="Currency 13 6 5 2 5" xfId="50069" xr:uid="{129B77C9-1510-4452-868E-4BB5D0C15E89}"/>
    <cellStyle name="Currency 13 6 5 3" xfId="24922" xr:uid="{EF513A7A-7A22-41D1-AF5D-F82460A9950C}"/>
    <cellStyle name="Currency 13 6 5 3 2" xfId="38614" xr:uid="{5A38DEF9-CB58-41E0-BB5E-4ED256E5ADF0}"/>
    <cellStyle name="Currency 13 6 5 3 3" xfId="53493" xr:uid="{2EEA1FB2-DB53-4291-9774-6AACC793D81F}"/>
    <cellStyle name="Currency 13 6 5 4" xfId="18078" xr:uid="{CCC9B3AD-BB3F-471B-B03F-D570A9F83F50}"/>
    <cellStyle name="Currency 13 6 5 5" xfId="31768" xr:uid="{40F1D03E-1B44-4D01-B86E-9679C5674743}"/>
    <cellStyle name="Currency 13 6 5 6" xfId="46647" xr:uid="{9C6C8E18-1C4B-418D-B8A8-B7EB18391877}"/>
    <cellStyle name="Currency 13 6 6" xfId="12942" xr:uid="{A5B3E366-58E0-4B91-AC52-6D72E805EF51}"/>
    <cellStyle name="Currency 13 6 6 2" xfId="26632" xr:uid="{10D5927A-6186-4FAF-93BD-6918AFD018B7}"/>
    <cellStyle name="Currency 13 6 6 2 2" xfId="40324" xr:uid="{6238E5DB-2BB0-4DB7-BC51-13B275132F46}"/>
    <cellStyle name="Currency 13 6 6 2 3" xfId="55203" xr:uid="{AB5DC0BE-A210-46B9-BE97-13FD21639C44}"/>
    <cellStyle name="Currency 13 6 6 3" xfId="19788" xr:uid="{C91FFD03-2939-41D0-9149-4C60D28296BF}"/>
    <cellStyle name="Currency 13 6 6 4" xfId="33478" xr:uid="{8E6D8BB1-FCBB-4327-A471-F19040F35151}"/>
    <cellStyle name="Currency 13 6 6 5" xfId="48357" xr:uid="{20B135F8-8D13-462B-98FF-111CD5568B9E}"/>
    <cellStyle name="Currency 13 6 7" xfId="23210" xr:uid="{989FC8EF-513A-4504-8CC9-235DF0BD9ED6}"/>
    <cellStyle name="Currency 13 6 7 2" xfId="36902" xr:uid="{967CC9D1-2296-47FA-A316-17978ABD3005}"/>
    <cellStyle name="Currency 13 6 7 3" xfId="51781" xr:uid="{B4134232-5605-4F2E-BC51-08B5D684C5C2}"/>
    <cellStyle name="Currency 13 6 8" xfId="16366" xr:uid="{0D5B4CA0-D7FE-42AD-99EE-36DC7D219EE9}"/>
    <cellStyle name="Currency 13 6 9" xfId="30056" xr:uid="{DE4E86AB-AAC3-424E-90DD-51980A7A2697}"/>
    <cellStyle name="Currency 13 7" xfId="6162" xr:uid="{C94D9CC3-23F8-43E7-94EE-08F01DE99E09}"/>
    <cellStyle name="Currency 13 7 10" xfId="44940" xr:uid="{7297B71E-BD16-4E9F-A078-0E1C0627921F}"/>
    <cellStyle name="Currency 13 7 11" xfId="9524" xr:uid="{628FE5BA-6B8B-49D5-AFE6-0EACC126CE26}"/>
    <cellStyle name="Currency 13 7 2" xfId="6323" xr:uid="{F06C9754-5585-49DA-A907-CB3E521E6312}"/>
    <cellStyle name="Currency 13 7 2 2" xfId="9526" xr:uid="{98BC79B7-C205-4E96-9E75-CB35A45F4036}"/>
    <cellStyle name="Currency 13 7 2 2 2" xfId="11239" xr:uid="{312D5A97-3AAB-45C6-949E-7093A13C6BE3}"/>
    <cellStyle name="Currency 13 7 2 2 2 2" xfId="14661" xr:uid="{C4ECF477-72FA-4B6C-99FD-0E264BA064B4}"/>
    <cellStyle name="Currency 13 7 2 2 2 2 2" xfId="28351" xr:uid="{22116E13-D053-4F00-9F6D-99243D719A64}"/>
    <cellStyle name="Currency 13 7 2 2 2 2 2 2" xfId="42043" xr:uid="{F8DD9988-FB8D-441D-9B9A-F0DE65A52D4C}"/>
    <cellStyle name="Currency 13 7 2 2 2 2 2 3" xfId="56922" xr:uid="{6D6D3FB1-1DCF-4F39-9834-249A964D7C0B}"/>
    <cellStyle name="Currency 13 7 2 2 2 2 3" xfId="21507" xr:uid="{E9DA3D27-6A60-4B70-B7E2-A4BE2E4A8600}"/>
    <cellStyle name="Currency 13 7 2 2 2 2 4" xfId="35197" xr:uid="{82410FE7-C439-4B56-8C1B-01A82CF69BE9}"/>
    <cellStyle name="Currency 13 7 2 2 2 2 5" xfId="50076" xr:uid="{FB86925A-9B9E-409C-989C-4EE5FA71E50C}"/>
    <cellStyle name="Currency 13 7 2 2 2 3" xfId="24929" xr:uid="{AF7CA608-AE30-48B0-BF6D-17FB66210486}"/>
    <cellStyle name="Currency 13 7 2 2 2 3 2" xfId="38621" xr:uid="{61903C5A-095C-479E-A95F-DCAC00EC42FF}"/>
    <cellStyle name="Currency 13 7 2 2 2 3 3" xfId="53500" xr:uid="{A606A6BF-2977-4562-A7D7-96280C52D438}"/>
    <cellStyle name="Currency 13 7 2 2 2 4" xfId="18085" xr:uid="{4773910C-56F0-4C25-AF78-F61AD4DF26B9}"/>
    <cellStyle name="Currency 13 7 2 2 2 5" xfId="31775" xr:uid="{50A8A128-1F1A-456C-8E31-7460EDADF6DB}"/>
    <cellStyle name="Currency 13 7 2 2 2 6" xfId="46654" xr:uid="{C417EC25-E6DD-4379-A3C4-677213FFAB80}"/>
    <cellStyle name="Currency 13 7 2 2 3" xfId="12949" xr:uid="{875BE9FB-A48D-41B3-ADF4-AC7CB3F6C6A2}"/>
    <cellStyle name="Currency 13 7 2 2 3 2" xfId="26639" xr:uid="{9FCF2181-55DB-47EC-A002-D70709C01014}"/>
    <cellStyle name="Currency 13 7 2 2 3 2 2" xfId="40331" xr:uid="{94D10BF0-FB28-47F1-A83E-C7B66CA81726}"/>
    <cellStyle name="Currency 13 7 2 2 3 2 3" xfId="55210" xr:uid="{92CE975F-A17C-4B9C-AD81-8D4061749046}"/>
    <cellStyle name="Currency 13 7 2 2 3 3" xfId="19795" xr:uid="{939C1C47-463D-4EF8-AFE8-A601DFEEA682}"/>
    <cellStyle name="Currency 13 7 2 2 3 4" xfId="33485" xr:uid="{0FB49D8F-C45D-4F02-B779-296B56A13DD4}"/>
    <cellStyle name="Currency 13 7 2 2 3 5" xfId="48364" xr:uid="{ABDDF68F-C21A-4B3B-8615-920183D5AD16}"/>
    <cellStyle name="Currency 13 7 2 2 4" xfId="23217" xr:uid="{C442845A-16A5-4FA7-B78D-230B67A43049}"/>
    <cellStyle name="Currency 13 7 2 2 4 2" xfId="36909" xr:uid="{3CA9FB6A-9995-42B2-A6CE-DA2D320FA4C6}"/>
    <cellStyle name="Currency 13 7 2 2 4 3" xfId="51788" xr:uid="{AB25B984-8F31-4694-B6F7-BBF0012C1242}"/>
    <cellStyle name="Currency 13 7 2 2 5" xfId="16373" xr:uid="{03FB8A0E-C636-4F60-9CD2-C9266841B7D8}"/>
    <cellStyle name="Currency 13 7 2 2 6" xfId="30063" xr:uid="{5F2EBA1A-1AB1-4755-AF28-B773BE02472D}"/>
    <cellStyle name="Currency 13 7 2 2 7" xfId="44942" xr:uid="{1AD7DB95-6A17-4DC0-9969-83BB05B8FEAF}"/>
    <cellStyle name="Currency 13 7 2 3" xfId="11238" xr:uid="{005B742D-89C8-40ED-AFB1-7261162E154F}"/>
    <cellStyle name="Currency 13 7 2 3 2" xfId="14660" xr:uid="{99E47536-2A60-4D38-B4B4-2CC107D01FB2}"/>
    <cellStyle name="Currency 13 7 2 3 2 2" xfId="28350" xr:uid="{E37CD3AE-F759-4787-A854-C6B089F3FABD}"/>
    <cellStyle name="Currency 13 7 2 3 2 2 2" xfId="42042" xr:uid="{5FC6A9FB-344E-471A-976B-F8EAF598C4B1}"/>
    <cellStyle name="Currency 13 7 2 3 2 2 3" xfId="56921" xr:uid="{35A0F970-DF49-48EC-A4B8-47F33EF8A945}"/>
    <cellStyle name="Currency 13 7 2 3 2 3" xfId="21506" xr:uid="{E5C6F55F-B43C-4C9B-AD52-3B8B8E97FF6E}"/>
    <cellStyle name="Currency 13 7 2 3 2 4" xfId="35196" xr:uid="{9DC19632-D081-4C51-860F-2A2564F09D25}"/>
    <cellStyle name="Currency 13 7 2 3 2 5" xfId="50075" xr:uid="{9460BECF-4E2A-49D0-80A0-24D5452E73A1}"/>
    <cellStyle name="Currency 13 7 2 3 3" xfId="24928" xr:uid="{7923061D-BC94-4E14-A693-D0F06F6388A4}"/>
    <cellStyle name="Currency 13 7 2 3 3 2" xfId="38620" xr:uid="{D258D89C-B72E-42D2-9670-8173C174F1DA}"/>
    <cellStyle name="Currency 13 7 2 3 3 3" xfId="53499" xr:uid="{839F86FB-5B28-4AB1-8185-FC9804D3DFA5}"/>
    <cellStyle name="Currency 13 7 2 3 4" xfId="18084" xr:uid="{5E3C4828-F80F-4376-9A78-BCA71896E68A}"/>
    <cellStyle name="Currency 13 7 2 3 5" xfId="31774" xr:uid="{DC555615-416B-48DA-BD2A-6DDF60BA93B2}"/>
    <cellStyle name="Currency 13 7 2 3 6" xfId="46653" xr:uid="{4E1CB609-EE74-4EA5-A928-7AEAFF15298C}"/>
    <cellStyle name="Currency 13 7 2 4" xfId="12948" xr:uid="{3C14F04F-43CA-42EC-8A14-309F4412AEB7}"/>
    <cellStyle name="Currency 13 7 2 4 2" xfId="26638" xr:uid="{3F856CE8-AB3E-4952-988B-825772B60EA2}"/>
    <cellStyle name="Currency 13 7 2 4 2 2" xfId="40330" xr:uid="{9E8827A1-FD25-43D7-B396-CB10C161F418}"/>
    <cellStyle name="Currency 13 7 2 4 2 3" xfId="55209" xr:uid="{09B8412A-E03E-4CFE-A8AC-43B8D3F11ABE}"/>
    <cellStyle name="Currency 13 7 2 4 3" xfId="19794" xr:uid="{2747FB1E-6948-4389-BCFC-7F39F7A4DFA9}"/>
    <cellStyle name="Currency 13 7 2 4 4" xfId="33484" xr:uid="{D672FA30-45EE-4BCD-8474-5E14CEA15009}"/>
    <cellStyle name="Currency 13 7 2 4 5" xfId="48363" xr:uid="{7F670B86-1DDF-4B17-B6AA-790C566E11DB}"/>
    <cellStyle name="Currency 13 7 2 5" xfId="23216" xr:uid="{FF991637-4B88-4CC8-86ED-6BA06C7DD147}"/>
    <cellStyle name="Currency 13 7 2 5 2" xfId="36908" xr:uid="{82117764-FD07-440C-9E11-20B343D5B3F9}"/>
    <cellStyle name="Currency 13 7 2 5 3" xfId="51787" xr:uid="{E7B0599B-66F3-4EEA-84FB-D629037165D4}"/>
    <cellStyle name="Currency 13 7 2 6" xfId="16372" xr:uid="{C99BC5FD-5464-4C0F-9CAE-BBCFFFAE9BBC}"/>
    <cellStyle name="Currency 13 7 2 7" xfId="30062" xr:uid="{78581E20-845C-4E87-AF13-167696A27E5F}"/>
    <cellStyle name="Currency 13 7 2 8" xfId="44941" xr:uid="{C9FFC0C8-06FD-4F8B-AEE0-D08352B3C4F1}"/>
    <cellStyle name="Currency 13 7 2 9" xfId="9525" xr:uid="{8A734D7B-70C0-45B9-A6D4-ECD090D819B9}"/>
    <cellStyle name="Currency 13 7 3" xfId="7232" xr:uid="{978BD16F-196B-4FE7-9E84-BC4CE15FBD62}"/>
    <cellStyle name="Currency 13 7 3 2" xfId="11240" xr:uid="{886461AF-1417-42D3-8CFB-46C8F4F0D52A}"/>
    <cellStyle name="Currency 13 7 3 2 2" xfId="14662" xr:uid="{9D6580D6-0460-482C-ACB6-71742E337EFC}"/>
    <cellStyle name="Currency 13 7 3 2 2 2" xfId="28352" xr:uid="{E627BCC7-BBE1-4E88-9E7C-4D74F05682F6}"/>
    <cellStyle name="Currency 13 7 3 2 2 2 2" xfId="42044" xr:uid="{4219D425-1CFB-48F5-BBB0-B9999804172E}"/>
    <cellStyle name="Currency 13 7 3 2 2 2 3" xfId="56923" xr:uid="{EEFEA8AB-2550-41C5-9049-21E3CD41B951}"/>
    <cellStyle name="Currency 13 7 3 2 2 3" xfId="21508" xr:uid="{BE4EA650-CB7D-4DD8-B753-1C763E5078BE}"/>
    <cellStyle name="Currency 13 7 3 2 2 4" xfId="35198" xr:uid="{C844B647-4345-48A9-9805-6255C6959EB2}"/>
    <cellStyle name="Currency 13 7 3 2 2 5" xfId="50077" xr:uid="{27FEDF3A-E723-4FFE-B22A-FF8568F4F238}"/>
    <cellStyle name="Currency 13 7 3 2 3" xfId="24930" xr:uid="{6BB23AFD-A30E-4698-9865-AE41CDF57ED3}"/>
    <cellStyle name="Currency 13 7 3 2 3 2" xfId="38622" xr:uid="{4CE62BD1-8D93-4106-AE0F-8054D08A0E03}"/>
    <cellStyle name="Currency 13 7 3 2 3 3" xfId="53501" xr:uid="{90358AAE-3E1E-4A80-8912-8EE4B98D8863}"/>
    <cellStyle name="Currency 13 7 3 2 4" xfId="18086" xr:uid="{B9DE0B51-6048-4AAA-BF20-8881C1BCFE57}"/>
    <cellStyle name="Currency 13 7 3 2 5" xfId="31776" xr:uid="{4342D361-3012-4423-A4DA-4D2375CAB603}"/>
    <cellStyle name="Currency 13 7 3 2 6" xfId="46655" xr:uid="{2CCD8B0C-8499-40A4-9DC9-048DF8D23D84}"/>
    <cellStyle name="Currency 13 7 3 3" xfId="12950" xr:uid="{6467F573-33AA-4093-B8D1-E273048EFDCA}"/>
    <cellStyle name="Currency 13 7 3 3 2" xfId="26640" xr:uid="{D44495E2-8D5B-4F64-A439-0437B0E0CC40}"/>
    <cellStyle name="Currency 13 7 3 3 2 2" xfId="40332" xr:uid="{8B41689A-DC4F-41B7-AF24-06DF3294066A}"/>
    <cellStyle name="Currency 13 7 3 3 2 3" xfId="55211" xr:uid="{9F220188-65DD-49CA-B82C-7A8297D2A93D}"/>
    <cellStyle name="Currency 13 7 3 3 3" xfId="19796" xr:uid="{9E945935-4120-44AF-B06D-690ED1F682EB}"/>
    <cellStyle name="Currency 13 7 3 3 4" xfId="33486" xr:uid="{927013E0-1BB4-4F37-A721-CBD6EBC7AE54}"/>
    <cellStyle name="Currency 13 7 3 3 5" xfId="48365" xr:uid="{6DC762C9-17AF-473F-B655-263926DAF501}"/>
    <cellStyle name="Currency 13 7 3 4" xfId="23218" xr:uid="{88AC23E1-5135-4E24-87D7-EABFB697ADEF}"/>
    <cellStyle name="Currency 13 7 3 4 2" xfId="36910" xr:uid="{8B2BD5D4-95C1-43CC-984D-BFACD94BD391}"/>
    <cellStyle name="Currency 13 7 3 4 3" xfId="51789" xr:uid="{1721FE7D-AFFE-40AC-A301-29BA7F1A7526}"/>
    <cellStyle name="Currency 13 7 3 5" xfId="16374" xr:uid="{56AB6A8D-1C65-43F4-B09D-BE1A5487E695}"/>
    <cellStyle name="Currency 13 7 3 6" xfId="30064" xr:uid="{34070A86-7473-4895-B050-F1D3E75ED51B}"/>
    <cellStyle name="Currency 13 7 3 7" xfId="44943" xr:uid="{FBD140D9-80EE-4A04-A576-A36B00E7AB04}"/>
    <cellStyle name="Currency 13 7 3 8" xfId="9527" xr:uid="{FBF01162-B89A-445A-8375-92242570C5E2}"/>
    <cellStyle name="Currency 13 7 4" xfId="9528" xr:uid="{FF88B226-06C0-46DB-9AC1-C434CAF53AC0}"/>
    <cellStyle name="Currency 13 7 4 2" xfId="11241" xr:uid="{BFA0FD22-228C-462C-88FA-4308C07287E4}"/>
    <cellStyle name="Currency 13 7 4 2 2" xfId="14663" xr:uid="{F664498D-1B4E-4B2A-9752-7B105FD46A23}"/>
    <cellStyle name="Currency 13 7 4 2 2 2" xfId="28353" xr:uid="{F2AE0288-42F4-4AA2-8F72-DF142CF8ECE6}"/>
    <cellStyle name="Currency 13 7 4 2 2 2 2" xfId="42045" xr:uid="{07902B23-C937-4877-A276-8D2C7B5FA748}"/>
    <cellStyle name="Currency 13 7 4 2 2 2 3" xfId="56924" xr:uid="{99961396-62A7-4410-AE29-638124B7082D}"/>
    <cellStyle name="Currency 13 7 4 2 2 3" xfId="21509" xr:uid="{DE5F7363-722C-4EAA-864E-7EF72950DE50}"/>
    <cellStyle name="Currency 13 7 4 2 2 4" xfId="35199" xr:uid="{C4F22FE6-1EB0-4D56-BACD-353886E6F1CF}"/>
    <cellStyle name="Currency 13 7 4 2 2 5" xfId="50078" xr:uid="{9C1325A4-6EAA-4A76-B09E-DD27E2A8D205}"/>
    <cellStyle name="Currency 13 7 4 2 3" xfId="24931" xr:uid="{4798FDA7-C15C-4192-8CFB-6B439E80A36C}"/>
    <cellStyle name="Currency 13 7 4 2 3 2" xfId="38623" xr:uid="{AA495646-0AA1-4879-9B68-86BD00A10814}"/>
    <cellStyle name="Currency 13 7 4 2 3 3" xfId="53502" xr:uid="{D7EDBD9A-CEED-4700-9C5E-2EF824FF84F2}"/>
    <cellStyle name="Currency 13 7 4 2 4" xfId="18087" xr:uid="{ECF1262D-ACB3-4847-AA74-943BD7E16F68}"/>
    <cellStyle name="Currency 13 7 4 2 5" xfId="31777" xr:uid="{16EAD771-AF03-4282-A0D0-431154FFDEAF}"/>
    <cellStyle name="Currency 13 7 4 2 6" xfId="46656" xr:uid="{216A713D-A0CA-4E52-9873-B4F4AE5217AE}"/>
    <cellStyle name="Currency 13 7 4 3" xfId="12951" xr:uid="{88B12D83-D3D8-4B86-A7A1-087BAFA531B2}"/>
    <cellStyle name="Currency 13 7 4 3 2" xfId="26641" xr:uid="{506C4BA9-095C-4D8B-AACC-95DED2107139}"/>
    <cellStyle name="Currency 13 7 4 3 2 2" xfId="40333" xr:uid="{D008B92E-CFF8-43CB-8B0D-D58D7AF51DF2}"/>
    <cellStyle name="Currency 13 7 4 3 2 3" xfId="55212" xr:uid="{11522AB2-316D-427D-9629-49512910BD40}"/>
    <cellStyle name="Currency 13 7 4 3 3" xfId="19797" xr:uid="{545001F0-2321-47A3-8A7A-DC21E816C565}"/>
    <cellStyle name="Currency 13 7 4 3 4" xfId="33487" xr:uid="{9BFEDBD0-1AF1-4844-AE32-ABA6677CABE6}"/>
    <cellStyle name="Currency 13 7 4 3 5" xfId="48366" xr:uid="{48EAF14A-EF70-4F46-AA30-5D800FA323AD}"/>
    <cellStyle name="Currency 13 7 4 4" xfId="23219" xr:uid="{F20CB161-5394-4081-A624-46A5432DDF1C}"/>
    <cellStyle name="Currency 13 7 4 4 2" xfId="36911" xr:uid="{C69BAC41-4FC0-4099-9D55-5811A5B40931}"/>
    <cellStyle name="Currency 13 7 4 4 3" xfId="51790" xr:uid="{43A117FC-2279-4BB3-B2B2-1650640E3E31}"/>
    <cellStyle name="Currency 13 7 4 5" xfId="16375" xr:uid="{451E5949-2551-45F0-965B-F2A5FF46B61E}"/>
    <cellStyle name="Currency 13 7 4 6" xfId="30065" xr:uid="{5FD5135F-2E26-4DC2-9F2B-2973611CE2EF}"/>
    <cellStyle name="Currency 13 7 4 7" xfId="44944" xr:uid="{34281DDD-A373-40C5-8479-55CBE28868B0}"/>
    <cellStyle name="Currency 13 7 5" xfId="11237" xr:uid="{1827144E-02DF-4582-815D-D767233381C8}"/>
    <cellStyle name="Currency 13 7 5 2" xfId="14659" xr:uid="{5CFC8725-4679-4760-934D-B0F1EDA27D70}"/>
    <cellStyle name="Currency 13 7 5 2 2" xfId="28349" xr:uid="{815DAF40-95BD-467B-BA34-7FBED951C292}"/>
    <cellStyle name="Currency 13 7 5 2 2 2" xfId="42041" xr:uid="{0C6DF3EE-5E5E-4331-A5C1-E34C6FF210B6}"/>
    <cellStyle name="Currency 13 7 5 2 2 3" xfId="56920" xr:uid="{BC562AED-94FD-49E2-9FB8-272C6FF5D91A}"/>
    <cellStyle name="Currency 13 7 5 2 3" xfId="21505" xr:uid="{97A27FE7-2557-4F01-A6C8-6CAE1BA7B475}"/>
    <cellStyle name="Currency 13 7 5 2 4" xfId="35195" xr:uid="{3DE8A3BE-52B5-474A-8E3D-EEF7ED71AEB3}"/>
    <cellStyle name="Currency 13 7 5 2 5" xfId="50074" xr:uid="{FFD554F5-56D9-47EC-9EAA-B769E316B13F}"/>
    <cellStyle name="Currency 13 7 5 3" xfId="24927" xr:uid="{DC07582C-FBD6-4151-8F85-FACCA24AF81D}"/>
    <cellStyle name="Currency 13 7 5 3 2" xfId="38619" xr:uid="{E4025533-90CC-43A5-ABAE-BD277CFF0F32}"/>
    <cellStyle name="Currency 13 7 5 3 3" xfId="53498" xr:uid="{25DF72F5-9CB8-4444-AF0C-BCE9D3547BFB}"/>
    <cellStyle name="Currency 13 7 5 4" xfId="18083" xr:uid="{19DE25CB-5A19-4AAA-9EE7-4CFBD0310AF9}"/>
    <cellStyle name="Currency 13 7 5 5" xfId="31773" xr:uid="{50B81344-CC73-44B3-B9A4-A8FE7EC7E264}"/>
    <cellStyle name="Currency 13 7 5 6" xfId="46652" xr:uid="{5683DB71-9443-4B35-9F31-01024C2374FE}"/>
    <cellStyle name="Currency 13 7 6" xfId="12947" xr:uid="{C33C776C-9B68-4DC4-A65C-7F886338EF05}"/>
    <cellStyle name="Currency 13 7 6 2" xfId="26637" xr:uid="{5F8B68C1-AF7F-4A5C-B81C-12340A602CF7}"/>
    <cellStyle name="Currency 13 7 6 2 2" xfId="40329" xr:uid="{E17BDFDB-D8D6-46DB-9032-73D211B2728D}"/>
    <cellStyle name="Currency 13 7 6 2 3" xfId="55208" xr:uid="{10235CE0-49CC-40C8-8D6E-6FD40D3180DD}"/>
    <cellStyle name="Currency 13 7 6 3" xfId="19793" xr:uid="{A673B346-9693-412E-BC43-9C84BEA229FB}"/>
    <cellStyle name="Currency 13 7 6 4" xfId="33483" xr:uid="{2242F069-7DFB-4170-A2EB-FCD99B0E3C03}"/>
    <cellStyle name="Currency 13 7 6 5" xfId="48362" xr:uid="{7210CDBA-A590-4933-9D27-FF3FC9759B6E}"/>
    <cellStyle name="Currency 13 7 7" xfId="23215" xr:uid="{784EFC49-C32A-494F-82BB-CBCD04926D42}"/>
    <cellStyle name="Currency 13 7 7 2" xfId="36907" xr:uid="{263F65FA-4CC7-4169-97E0-24A2E38398C5}"/>
    <cellStyle name="Currency 13 7 7 3" xfId="51786" xr:uid="{38398FD4-D69F-484B-BA5E-58883C800A4C}"/>
    <cellStyle name="Currency 13 7 8" xfId="16371" xr:uid="{3F405CD2-AAC5-4C40-85D8-F322972AD1A0}"/>
    <cellStyle name="Currency 13 7 9" xfId="30061" xr:uid="{F20E972B-9CB7-46F7-B498-4F5C826D320D}"/>
    <cellStyle name="Currency 13 8" xfId="6177" xr:uid="{644DD13E-532A-49A4-A62C-E86579629FC9}"/>
    <cellStyle name="Currency 13 8 2" xfId="9530" xr:uid="{70A66FAE-EAB5-4130-BEB2-ACBAA708871F}"/>
    <cellStyle name="Currency 13 8 2 2" xfId="11243" xr:uid="{88DD26EF-C0B5-4830-A23F-5182279CF4D8}"/>
    <cellStyle name="Currency 13 8 2 2 2" xfId="14665" xr:uid="{6FEDDA73-E297-4D57-9B60-C84057F49F8F}"/>
    <cellStyle name="Currency 13 8 2 2 2 2" xfId="28355" xr:uid="{132A1195-F27D-452C-8D47-4272CFBA081D}"/>
    <cellStyle name="Currency 13 8 2 2 2 2 2" xfId="42047" xr:uid="{4F0869A6-FDC5-4B01-8FD1-608F3E44670B}"/>
    <cellStyle name="Currency 13 8 2 2 2 2 3" xfId="56926" xr:uid="{40C4E886-E768-4233-916E-B5A285D80B24}"/>
    <cellStyle name="Currency 13 8 2 2 2 3" xfId="21511" xr:uid="{2499C236-93F1-473B-B890-5D3BD9AD69ED}"/>
    <cellStyle name="Currency 13 8 2 2 2 4" xfId="35201" xr:uid="{2B98FAF8-3E9E-41EB-8696-591BFCABD77B}"/>
    <cellStyle name="Currency 13 8 2 2 2 5" xfId="50080" xr:uid="{35393726-26CB-4F97-BAF5-A34F668293B9}"/>
    <cellStyle name="Currency 13 8 2 2 3" xfId="24933" xr:uid="{B312ED9B-B2CE-4AF6-AE8D-BD5818B9DDBA}"/>
    <cellStyle name="Currency 13 8 2 2 3 2" xfId="38625" xr:uid="{FB39DD17-DF41-4EB7-9CC7-C0BB33088D43}"/>
    <cellStyle name="Currency 13 8 2 2 3 3" xfId="53504" xr:uid="{1F534EBA-F4B4-42AD-834F-304AB30FE4C5}"/>
    <cellStyle name="Currency 13 8 2 2 4" xfId="18089" xr:uid="{4E3A6989-F50A-495F-A888-CDF20AF923E8}"/>
    <cellStyle name="Currency 13 8 2 2 5" xfId="31779" xr:uid="{800371CC-30E4-47F9-AF42-B61774C7F713}"/>
    <cellStyle name="Currency 13 8 2 2 6" xfId="46658" xr:uid="{666EEDA6-B9FD-43F2-AD5E-C98EE6BA6277}"/>
    <cellStyle name="Currency 13 8 2 3" xfId="12953" xr:uid="{8105D147-0339-493B-A08F-93F499EB2F8C}"/>
    <cellStyle name="Currency 13 8 2 3 2" xfId="26643" xr:uid="{56E9673C-777A-43FD-BB56-80CCE4F11B4C}"/>
    <cellStyle name="Currency 13 8 2 3 2 2" xfId="40335" xr:uid="{215FACD6-2FB2-47A8-BA8A-2E642BBD50B4}"/>
    <cellStyle name="Currency 13 8 2 3 2 3" xfId="55214" xr:uid="{08F4577C-4586-4CA7-A045-BD6F9299E8B8}"/>
    <cellStyle name="Currency 13 8 2 3 3" xfId="19799" xr:uid="{722A6750-9BD7-4683-92F3-CFE1232F02A8}"/>
    <cellStyle name="Currency 13 8 2 3 4" xfId="33489" xr:uid="{37EAE2D1-0105-4BF0-B7A9-91C6A2112AA9}"/>
    <cellStyle name="Currency 13 8 2 3 5" xfId="48368" xr:uid="{86B3B0CB-12FB-4B90-BEB1-34AFC5F0A55C}"/>
    <cellStyle name="Currency 13 8 2 4" xfId="23221" xr:uid="{AC228926-C287-4C5D-8DE7-90F9035524F3}"/>
    <cellStyle name="Currency 13 8 2 4 2" xfId="36913" xr:uid="{B4EAC44F-02AF-4BDC-9F69-04159008F5C6}"/>
    <cellStyle name="Currency 13 8 2 4 3" xfId="51792" xr:uid="{E667A246-1DE0-4535-8ECF-6DAFDE2EAE04}"/>
    <cellStyle name="Currency 13 8 2 5" xfId="16377" xr:uid="{F66A69BE-4288-41DD-92B8-17831C326756}"/>
    <cellStyle name="Currency 13 8 2 6" xfId="30067" xr:uid="{59F744FF-86C0-4156-9340-05E79806CF9E}"/>
    <cellStyle name="Currency 13 8 2 7" xfId="44946" xr:uid="{06F625EA-C725-4DE9-923C-24036D7F24DA}"/>
    <cellStyle name="Currency 13 8 3" xfId="11242" xr:uid="{51E21248-A05E-4785-A320-16088AAA4A1D}"/>
    <cellStyle name="Currency 13 8 3 2" xfId="14664" xr:uid="{306EFB83-E35B-440A-A84E-35690ECC9B5D}"/>
    <cellStyle name="Currency 13 8 3 2 2" xfId="28354" xr:uid="{E18F74AE-650A-4E4C-871B-1ACE6D564F9A}"/>
    <cellStyle name="Currency 13 8 3 2 2 2" xfId="42046" xr:uid="{842F2150-E2AF-4B6E-A685-F3E3E7611613}"/>
    <cellStyle name="Currency 13 8 3 2 2 3" xfId="56925" xr:uid="{13CBF3A3-2AA0-4278-B790-A7D52BBEE8CE}"/>
    <cellStyle name="Currency 13 8 3 2 3" xfId="21510" xr:uid="{DE493773-023F-46B8-8DFF-C7506BF4CC8E}"/>
    <cellStyle name="Currency 13 8 3 2 4" xfId="35200" xr:uid="{5D185745-FF52-445D-AF28-7391C8852F96}"/>
    <cellStyle name="Currency 13 8 3 2 5" xfId="50079" xr:uid="{A5269B72-AE7E-46BE-8D02-BF7CA52D0F53}"/>
    <cellStyle name="Currency 13 8 3 3" xfId="24932" xr:uid="{0B5E8FE9-AB78-4859-9988-6AF809BEDEED}"/>
    <cellStyle name="Currency 13 8 3 3 2" xfId="38624" xr:uid="{9A4A837C-0311-456B-B9AB-24A33FF1D00F}"/>
    <cellStyle name="Currency 13 8 3 3 3" xfId="53503" xr:uid="{B8DD7BF8-868C-4429-B59B-9DFC082C0CA0}"/>
    <cellStyle name="Currency 13 8 3 4" xfId="18088" xr:uid="{4A781570-CE08-4B49-8E67-FB33FE705DF6}"/>
    <cellStyle name="Currency 13 8 3 5" xfId="31778" xr:uid="{84BAC7ED-C0BC-4BF2-86C0-C56B99180F6D}"/>
    <cellStyle name="Currency 13 8 3 6" xfId="46657" xr:uid="{36B1337F-2C2D-4704-8D3F-B7B48FE5D464}"/>
    <cellStyle name="Currency 13 8 4" xfId="12952" xr:uid="{AF676BE9-D93B-4E20-AF14-269796675BA2}"/>
    <cellStyle name="Currency 13 8 4 2" xfId="26642" xr:uid="{BF4CDF92-90FD-4BBA-8DB1-3D8246FDF5FA}"/>
    <cellStyle name="Currency 13 8 4 2 2" xfId="40334" xr:uid="{27DF14B8-171E-4CEB-AA29-58BBC88AE175}"/>
    <cellStyle name="Currency 13 8 4 2 3" xfId="55213" xr:uid="{2F227C8D-EB4E-4742-9149-B529D3D28C05}"/>
    <cellStyle name="Currency 13 8 4 3" xfId="19798" xr:uid="{DBB83D98-6781-4A91-A3AF-8A9EE3E27422}"/>
    <cellStyle name="Currency 13 8 4 4" xfId="33488" xr:uid="{86284E72-D5BC-4D4D-B658-755DD620BC39}"/>
    <cellStyle name="Currency 13 8 4 5" xfId="48367" xr:uid="{22E12750-1558-471C-B107-C55ED3F0039A}"/>
    <cellStyle name="Currency 13 8 5" xfId="23220" xr:uid="{C40FDAE4-7553-47F1-B8D4-FFB8A999937A}"/>
    <cellStyle name="Currency 13 8 5 2" xfId="36912" xr:uid="{CF01F4E5-CD15-4874-BB27-F4CF169879BA}"/>
    <cellStyle name="Currency 13 8 5 3" xfId="51791" xr:uid="{2867A311-B790-4594-9CAA-879081CD3A6C}"/>
    <cellStyle name="Currency 13 8 6" xfId="16376" xr:uid="{A1F3AE7D-5417-4B0B-9E9D-BE0CE3E57258}"/>
    <cellStyle name="Currency 13 8 7" xfId="30066" xr:uid="{8E27792A-E5D4-4E57-B65D-7FDA0F5012B0}"/>
    <cellStyle name="Currency 13 8 8" xfId="44945" xr:uid="{B7CFA34A-1462-4679-846A-11D04BF5180C}"/>
    <cellStyle name="Currency 13 8 9" xfId="9529" xr:uid="{892AE880-30A3-4F04-B615-47D79C4F204C}"/>
    <cellStyle name="Currency 13 9" xfId="6221" xr:uid="{FAC08927-9853-4FF9-834F-859F405604A1}"/>
    <cellStyle name="Currency 13 9 2" xfId="11244" xr:uid="{FFE0DB12-EDF6-456F-9DF6-576F58DD9127}"/>
    <cellStyle name="Currency 13 9 2 2" xfId="14666" xr:uid="{F490E5E2-4D80-4F22-9B2C-C2A623AEE510}"/>
    <cellStyle name="Currency 13 9 2 2 2" xfId="28356" xr:uid="{011DF743-2AE8-4CE6-9815-417C980C76B3}"/>
    <cellStyle name="Currency 13 9 2 2 2 2" xfId="42048" xr:uid="{B0CF18F6-DBEB-4112-940C-07592F76507D}"/>
    <cellStyle name="Currency 13 9 2 2 2 3" xfId="56927" xr:uid="{4E39F4ED-D91F-4F9E-A3C1-AF4920935A39}"/>
    <cellStyle name="Currency 13 9 2 2 3" xfId="21512" xr:uid="{679E485D-6EC4-492A-814D-389786FA5A6D}"/>
    <cellStyle name="Currency 13 9 2 2 4" xfId="35202" xr:uid="{CAC7DE93-E49F-47A8-8A91-B9B6A480149A}"/>
    <cellStyle name="Currency 13 9 2 2 5" xfId="50081" xr:uid="{418D3139-ECC3-429E-9EB4-4BDF3E39352C}"/>
    <cellStyle name="Currency 13 9 2 3" xfId="24934" xr:uid="{83DBC2EC-0056-4AC3-8969-9B4189B2D576}"/>
    <cellStyle name="Currency 13 9 2 3 2" xfId="38626" xr:uid="{3D81C747-7F04-4CE9-A7AF-78FEB78A9501}"/>
    <cellStyle name="Currency 13 9 2 3 3" xfId="53505" xr:uid="{529D5E2B-B91B-4173-9C6A-A88F4D10F8C2}"/>
    <cellStyle name="Currency 13 9 2 4" xfId="18090" xr:uid="{FC83BA16-403B-4F49-AD80-ED59B086FB8F}"/>
    <cellStyle name="Currency 13 9 2 5" xfId="31780" xr:uid="{9B2FC0ED-4A4A-4D78-9079-860D35855ABB}"/>
    <cellStyle name="Currency 13 9 2 6" xfId="46659" xr:uid="{1AA26041-04F0-4168-8FCD-0937F4F56331}"/>
    <cellStyle name="Currency 13 9 3" xfId="12954" xr:uid="{4D8CD82B-F0D2-445F-8314-C0E8F8D9D8A9}"/>
    <cellStyle name="Currency 13 9 3 2" xfId="26644" xr:uid="{A80FEE50-E01D-44CA-85D5-33CADAF73D55}"/>
    <cellStyle name="Currency 13 9 3 2 2" xfId="40336" xr:uid="{E73E5524-AB69-45D9-B238-E2A634CD7D4B}"/>
    <cellStyle name="Currency 13 9 3 2 3" xfId="55215" xr:uid="{754B9718-7537-4100-A50A-363300F2B5D2}"/>
    <cellStyle name="Currency 13 9 3 3" xfId="19800" xr:uid="{3ED1C30B-615B-4A3D-88FD-6F547F56B076}"/>
    <cellStyle name="Currency 13 9 3 4" xfId="33490" xr:uid="{5493E5E5-47C5-483A-8E8C-9DC9BC4A6017}"/>
    <cellStyle name="Currency 13 9 3 5" xfId="48369" xr:uid="{23D18F5F-D58C-406C-B65D-C30EF92CD73E}"/>
    <cellStyle name="Currency 13 9 4" xfId="23222" xr:uid="{2696FC46-A771-4D5F-9B47-63930CCC4DF2}"/>
    <cellStyle name="Currency 13 9 4 2" xfId="36914" xr:uid="{A2BCCA9F-E5CC-404F-AB47-368B9022332F}"/>
    <cellStyle name="Currency 13 9 4 3" xfId="51793" xr:uid="{C5C259C6-20AB-4E20-B0CE-8710E28304B1}"/>
    <cellStyle name="Currency 13 9 5" xfId="16378" xr:uid="{2AEE28B3-87A8-45BE-A297-B87285995071}"/>
    <cellStyle name="Currency 13 9 6" xfId="30068" xr:uid="{B867722C-FAC4-45E1-BFFE-E7BC5210F554}"/>
    <cellStyle name="Currency 13 9 7" xfId="44947" xr:uid="{0BDF09E8-7347-4792-9456-EF921428A99E}"/>
    <cellStyle name="Currency 13 9 8" xfId="9531" xr:uid="{DB602476-2A9B-41B4-A565-0486FC4D969E}"/>
    <cellStyle name="Currency 14" xfId="19" xr:uid="{86180E32-8C36-4B89-A4DF-2A5892A65F66}"/>
    <cellStyle name="Currency 14 2" xfId="3679" xr:uid="{0276A302-478D-45C6-BA96-2AFE5A319AC2}"/>
    <cellStyle name="Currency 14 2 2" xfId="4502" xr:uid="{EFADF518-BDBC-4AE8-ADBD-FFD4BD6BA71E}"/>
    <cellStyle name="Currency 14 2 2 2" xfId="5935" xr:uid="{0B5B536C-2461-4CF0-8C43-E3CA6828A611}"/>
    <cellStyle name="Currency 14 2 3" xfId="5764" xr:uid="{911F80E7-74C3-4A63-8944-BB0DC9B43C20}"/>
    <cellStyle name="Currency 14 3" xfId="4420" xr:uid="{FF97F621-4D4D-4DE1-9297-D1C2892B553B}"/>
    <cellStyle name="Currency 14 3 2" xfId="5670" xr:uid="{B4A828A5-A9F7-439E-A899-1CCD91B6DD38}"/>
    <cellStyle name="Currency 14 3 2 2" xfId="5989" xr:uid="{3CB3B5E2-20C2-42D1-8611-DDFE22C978B5}"/>
    <cellStyle name="Currency 14 3 3" xfId="5823" xr:uid="{B9858005-2D15-47C0-B74F-D0B8270C0DE4}"/>
    <cellStyle name="Currency 14 4" xfId="5628" xr:uid="{48EDE073-1250-4EF9-9388-CC5A1B11211C}"/>
    <cellStyle name="Currency 14 4 2" xfId="5880" xr:uid="{2EC87756-18A7-4060-B404-65E9BFE89F8D}"/>
    <cellStyle name="Currency 14 5" xfId="5711" xr:uid="{F3E83FEA-97C1-470E-865E-6E19216C9792}"/>
    <cellStyle name="Currency 15" xfId="4391" xr:uid="{97014E1D-8988-4627-B11F-5ADC92078769}"/>
    <cellStyle name="Currency 15 2" xfId="4653" xr:uid="{8837065D-2FA0-43DB-AF34-B6CDC23D72A1}"/>
    <cellStyle name="Currency 16" xfId="82" xr:uid="{24A5E372-6BC1-42B1-9708-B6D1EF6D5112}"/>
    <cellStyle name="Currency 17" xfId="4300" xr:uid="{1E31EFF4-8857-4C89-962E-FB7C5B8C6C14}"/>
    <cellStyle name="Currency 17 2" xfId="4582" xr:uid="{73A08BC8-541D-4F4C-9165-6B8F0A498EC1}"/>
    <cellStyle name="Currency 18" xfId="4669" xr:uid="{093DC082-76F4-49BA-8239-B6C0B3D22126}"/>
    <cellStyle name="Currency 19" xfId="7339" xr:uid="{3F712E8E-99D7-417A-9B34-30B1CE14E8F3}"/>
    <cellStyle name="Currency 2" xfId="20" xr:uid="{D7145EEE-9A75-4D45-A65B-EC61288AE6C5}"/>
    <cellStyle name="Currency 2 2" xfId="21" xr:uid="{E300DEDC-8FBD-485F-BEFF-DBDD30F46D09}"/>
    <cellStyle name="Currency 2 2 2" xfId="22" xr:uid="{3A147F0B-5AB3-4CB8-975A-04F8880B0366}"/>
    <cellStyle name="Currency 2 2 2 2" xfId="23" xr:uid="{715377AC-0C14-49BE-A026-5CF8DF8B781C}"/>
    <cellStyle name="Currency 2 2 2 2 10" xfId="7165" xr:uid="{74D07FBC-7933-4A04-B122-A71048FAAB92}"/>
    <cellStyle name="Currency 2 2 2 2 10 2" xfId="11246" xr:uid="{7813E7B8-9456-49EB-8D19-6F77FEB8C45D}"/>
    <cellStyle name="Currency 2 2 2 2 10 2 2" xfId="14668" xr:uid="{4681D197-0109-4891-AE8D-204091E150F4}"/>
    <cellStyle name="Currency 2 2 2 2 10 2 2 2" xfId="28358" xr:uid="{319D0DD8-9005-4471-A4CD-48280F7B60EB}"/>
    <cellStyle name="Currency 2 2 2 2 10 2 2 2 2" xfId="42050" xr:uid="{079527B2-F9B6-453A-9EA9-F7A4135CBFC9}"/>
    <cellStyle name="Currency 2 2 2 2 10 2 2 2 3" xfId="56929" xr:uid="{B72DFD8C-8CED-4667-8E0F-CC8C1ACCDFAA}"/>
    <cellStyle name="Currency 2 2 2 2 10 2 2 3" xfId="21514" xr:uid="{2B8CD356-29B6-41C1-B7D4-668192FD26AE}"/>
    <cellStyle name="Currency 2 2 2 2 10 2 2 4" xfId="35204" xr:uid="{AD320DED-A191-4EE2-83D8-252011153008}"/>
    <cellStyle name="Currency 2 2 2 2 10 2 2 5" xfId="50083" xr:uid="{3DDB2788-9C45-4A02-BD4F-F38806A98891}"/>
    <cellStyle name="Currency 2 2 2 2 10 2 3" xfId="24936" xr:uid="{CA7188DB-AC12-4830-B2E5-6E687615D4D3}"/>
    <cellStyle name="Currency 2 2 2 2 10 2 3 2" xfId="38628" xr:uid="{8712DE16-40DE-4854-BA20-0E7F1B6B324B}"/>
    <cellStyle name="Currency 2 2 2 2 10 2 3 3" xfId="53507" xr:uid="{007AB06A-80FF-4C49-89F0-C670133A2F8C}"/>
    <cellStyle name="Currency 2 2 2 2 10 2 4" xfId="18092" xr:uid="{B3564404-CD28-44AC-8875-5CAFFF527A3E}"/>
    <cellStyle name="Currency 2 2 2 2 10 2 5" xfId="31782" xr:uid="{B17012CE-EB7E-4C49-80D1-4148526430D2}"/>
    <cellStyle name="Currency 2 2 2 2 10 2 6" xfId="46661" xr:uid="{9C1BBAFF-D517-4FD0-9D48-D25F7FC42EBE}"/>
    <cellStyle name="Currency 2 2 2 2 10 3" xfId="12956" xr:uid="{CA3EE473-2423-409B-B997-594B9D278A0F}"/>
    <cellStyle name="Currency 2 2 2 2 10 3 2" xfId="26646" xr:uid="{02BC5E8B-EF95-434C-9492-3FAB8A3A97C4}"/>
    <cellStyle name="Currency 2 2 2 2 10 3 2 2" xfId="40338" xr:uid="{B5DF82A7-B79F-472C-94D4-9CCD5252AC5F}"/>
    <cellStyle name="Currency 2 2 2 2 10 3 2 3" xfId="55217" xr:uid="{2497CC29-166A-4A73-8BF5-C7230AE2CA8A}"/>
    <cellStyle name="Currency 2 2 2 2 10 3 3" xfId="19802" xr:uid="{DA47DF62-E4AE-4FBA-A6FE-4AA29A512C9D}"/>
    <cellStyle name="Currency 2 2 2 2 10 3 4" xfId="33492" xr:uid="{27CF17F4-D7AC-495B-9AC8-3F2BE577A45B}"/>
    <cellStyle name="Currency 2 2 2 2 10 3 5" xfId="48371" xr:uid="{C2608F89-CE15-4496-B494-733A6FA4C23E}"/>
    <cellStyle name="Currency 2 2 2 2 10 4" xfId="23224" xr:uid="{89F3BEE3-1E0A-4CBF-99B3-7F1359D72418}"/>
    <cellStyle name="Currency 2 2 2 2 10 4 2" xfId="36916" xr:uid="{BFD42961-138C-472A-A1D2-B2771C2F1931}"/>
    <cellStyle name="Currency 2 2 2 2 10 4 3" xfId="51795" xr:uid="{D09EFDB8-E4C7-403F-A386-01905EF22602}"/>
    <cellStyle name="Currency 2 2 2 2 10 5" xfId="16380" xr:uid="{FBC73B9E-DE23-42AA-BAB7-229BFC6BA4A8}"/>
    <cellStyle name="Currency 2 2 2 2 10 6" xfId="30070" xr:uid="{5CCFF9D8-EC5F-4C15-AB17-CAD846112A45}"/>
    <cellStyle name="Currency 2 2 2 2 10 7" xfId="44949" xr:uid="{CC441007-DFF9-4D8B-B1A1-E159D00F9231}"/>
    <cellStyle name="Currency 2 2 2 2 10 8" xfId="9533" xr:uid="{19C97817-555B-4D72-A975-6F99E0DEA752}"/>
    <cellStyle name="Currency 2 2 2 2 11" xfId="11245" xr:uid="{0B1286A6-9097-47B7-A6C8-CAE74D7A98EA}"/>
    <cellStyle name="Currency 2 2 2 2 11 2" xfId="14667" xr:uid="{9021DE18-70FC-4779-8C78-A1CF06C1B34B}"/>
    <cellStyle name="Currency 2 2 2 2 11 2 2" xfId="28357" xr:uid="{290F0D20-4D31-4339-94C0-1385DEF88FBE}"/>
    <cellStyle name="Currency 2 2 2 2 11 2 2 2" xfId="42049" xr:uid="{FC8602CE-2A66-40E2-80CC-F6717195DC7D}"/>
    <cellStyle name="Currency 2 2 2 2 11 2 2 3" xfId="56928" xr:uid="{FC67A3FE-F546-419F-B85C-51FFD324AC85}"/>
    <cellStyle name="Currency 2 2 2 2 11 2 3" xfId="21513" xr:uid="{B14AB3ED-A12B-47FB-965A-78EF9311C4F5}"/>
    <cellStyle name="Currency 2 2 2 2 11 2 4" xfId="35203" xr:uid="{AB3777EA-FF73-4014-9502-0DDDEF54386A}"/>
    <cellStyle name="Currency 2 2 2 2 11 2 5" xfId="50082" xr:uid="{8ABBDDFD-7720-4988-82D1-5109C4D35911}"/>
    <cellStyle name="Currency 2 2 2 2 11 3" xfId="24935" xr:uid="{DE7B2267-AC83-49D7-BCFB-4266A4869FB9}"/>
    <cellStyle name="Currency 2 2 2 2 11 3 2" xfId="38627" xr:uid="{012B7EEE-DCFD-4182-981E-E26571F564C9}"/>
    <cellStyle name="Currency 2 2 2 2 11 3 3" xfId="53506" xr:uid="{22300180-D272-4C11-9C47-DA0A717B7967}"/>
    <cellStyle name="Currency 2 2 2 2 11 4" xfId="18091" xr:uid="{1B35878A-C7A6-48BF-B37E-8E4CE72900A3}"/>
    <cellStyle name="Currency 2 2 2 2 11 5" xfId="31781" xr:uid="{2EB34E50-E1BB-45C0-8253-3B59F90F05BD}"/>
    <cellStyle name="Currency 2 2 2 2 11 6" xfId="46660" xr:uid="{EF392D98-2B88-4BDE-91E9-CBD20A1D423A}"/>
    <cellStyle name="Currency 2 2 2 2 12" xfId="12955" xr:uid="{556EE59E-D125-4C41-B86F-FCD3FFB3AF3E}"/>
    <cellStyle name="Currency 2 2 2 2 12 2" xfId="26645" xr:uid="{7FBED29C-87E2-4D5E-A6C9-374DA744D44C}"/>
    <cellStyle name="Currency 2 2 2 2 12 2 2" xfId="40337" xr:uid="{F34A87FE-A1F5-4EC0-9E11-567A37EC3BAC}"/>
    <cellStyle name="Currency 2 2 2 2 12 2 3" xfId="55216" xr:uid="{29461791-AC4F-4C83-849B-A3DEFB414F55}"/>
    <cellStyle name="Currency 2 2 2 2 12 3" xfId="19801" xr:uid="{5274A1F1-03A2-48A1-B700-763B137EF1F9}"/>
    <cellStyle name="Currency 2 2 2 2 12 4" xfId="33491" xr:uid="{A591B8F2-91F9-4B89-ADBD-E8557012B06D}"/>
    <cellStyle name="Currency 2 2 2 2 12 5" xfId="48370" xr:uid="{FEE046CC-7AA7-4336-BD89-150E8EB75DAC}"/>
    <cellStyle name="Currency 2 2 2 2 13" xfId="23223" xr:uid="{04F37C43-C475-4C83-84B7-0A75402A9B40}"/>
    <cellStyle name="Currency 2 2 2 2 13 2" xfId="36915" xr:uid="{F85681C1-B635-4E12-82CC-45D4031913C9}"/>
    <cellStyle name="Currency 2 2 2 2 13 3" xfId="51794" xr:uid="{0816080D-C990-4E0F-93CF-694FDDFB736F}"/>
    <cellStyle name="Currency 2 2 2 2 14" xfId="16379" xr:uid="{634170E1-7BCF-4D73-AAA3-7D3AA27A9346}"/>
    <cellStyle name="Currency 2 2 2 2 14 2" xfId="43465" xr:uid="{C91E4980-93CB-45AC-8893-3CC6E84DCA56}"/>
    <cellStyle name="Currency 2 2 2 2 15" xfId="30069" xr:uid="{C0050EB7-A72B-481C-AF8C-24484227D08F}"/>
    <cellStyle name="Currency 2 2 2 2 16" xfId="44948" xr:uid="{2F62F935-8E5F-4700-A2FE-CEB2DA5AA9D4}"/>
    <cellStyle name="Currency 2 2 2 2 17" xfId="9532" xr:uid="{012929E1-CB72-42AF-B36D-AB16D157F28F}"/>
    <cellStyle name="Currency 2 2 2 2 18" xfId="8644" xr:uid="{61890E80-B73D-4B79-B05D-25502784F1C1}"/>
    <cellStyle name="Currency 2 2 2 2 19" xfId="8052" xr:uid="{5AA9CD17-2468-4936-ACA6-61C8DFD47ABA}"/>
    <cellStyle name="Currency 2 2 2 2 2" xfId="4930" xr:uid="{51360D92-AD70-49B0-A9DD-F47D7FE0E06D}"/>
    <cellStyle name="Currency 2 2 2 2 2 10" xfId="11247" xr:uid="{EE54196E-0211-4DF8-ADDC-C3FDAB006105}"/>
    <cellStyle name="Currency 2 2 2 2 2 10 2" xfId="14669" xr:uid="{215830AE-64B0-44B9-89FB-39AEC664CF77}"/>
    <cellStyle name="Currency 2 2 2 2 2 10 2 2" xfId="28359" xr:uid="{51423EDB-5A9F-4362-A300-B9E9A20EF628}"/>
    <cellStyle name="Currency 2 2 2 2 2 10 2 2 2" xfId="42051" xr:uid="{C7B9981B-00E7-4473-AD90-828F23783527}"/>
    <cellStyle name="Currency 2 2 2 2 2 10 2 2 3" xfId="56930" xr:uid="{A836F0AC-4F09-47F8-AB54-5CC62C2E3513}"/>
    <cellStyle name="Currency 2 2 2 2 2 10 2 3" xfId="21515" xr:uid="{C315AC14-E209-4F81-B5ED-29817D3B4648}"/>
    <cellStyle name="Currency 2 2 2 2 2 10 2 4" xfId="35205" xr:uid="{633E0CF4-4C34-4F7F-9CEA-AADB8E0094C7}"/>
    <cellStyle name="Currency 2 2 2 2 2 10 2 5" xfId="50084" xr:uid="{4760D5C8-9A1C-4D95-B925-38D8F95ACA4C}"/>
    <cellStyle name="Currency 2 2 2 2 2 10 3" xfId="24937" xr:uid="{91F76B20-360D-4B62-96D8-37379458924A}"/>
    <cellStyle name="Currency 2 2 2 2 2 10 3 2" xfId="38629" xr:uid="{4C5BD23F-01B9-4E04-9DF4-5B0CB6466DC0}"/>
    <cellStyle name="Currency 2 2 2 2 2 10 3 3" xfId="53508" xr:uid="{0BCF7E70-E374-4572-8D64-EF187AE9EFEB}"/>
    <cellStyle name="Currency 2 2 2 2 2 10 4" xfId="18093" xr:uid="{6F32BB15-F996-49FA-BCD2-5563B6D5153A}"/>
    <cellStyle name="Currency 2 2 2 2 2 10 5" xfId="31783" xr:uid="{B7396FFA-F154-4541-8E78-58024E8FF6FC}"/>
    <cellStyle name="Currency 2 2 2 2 2 10 6" xfId="46662" xr:uid="{10E51EB2-086D-4AA3-BC25-A1C5C165E6D2}"/>
    <cellStyle name="Currency 2 2 2 2 2 11" xfId="12957" xr:uid="{2BE3A9B9-94D7-48A9-B238-5D45DAFDEAB7}"/>
    <cellStyle name="Currency 2 2 2 2 2 11 2" xfId="26647" xr:uid="{AE6DD5B7-A3F4-4294-85AC-3B10351A3CD1}"/>
    <cellStyle name="Currency 2 2 2 2 2 11 2 2" xfId="40339" xr:uid="{C909D83B-44F9-4F67-B1ED-A6C62BE02B3B}"/>
    <cellStyle name="Currency 2 2 2 2 2 11 2 3" xfId="55218" xr:uid="{E7A3AD94-CDD8-4C83-9899-66291B7F7891}"/>
    <cellStyle name="Currency 2 2 2 2 2 11 3" xfId="19803" xr:uid="{EC7A8A3E-78D3-41A9-A95F-478051C3918E}"/>
    <cellStyle name="Currency 2 2 2 2 2 11 4" xfId="33493" xr:uid="{26808937-4BD3-40FB-9626-0331AFB45C3A}"/>
    <cellStyle name="Currency 2 2 2 2 2 11 5" xfId="48372" xr:uid="{6A1DF35D-313A-43C5-933C-3FEB6DB96D7B}"/>
    <cellStyle name="Currency 2 2 2 2 2 12" xfId="23225" xr:uid="{6E250BF0-1BA0-439B-BA75-46B2D727D307}"/>
    <cellStyle name="Currency 2 2 2 2 2 12 2" xfId="36917" xr:uid="{1A00ED14-0848-425E-9CB7-B97048B9666B}"/>
    <cellStyle name="Currency 2 2 2 2 2 12 3" xfId="51796" xr:uid="{A4F3188F-062A-4169-9D5E-97C30B419BBD}"/>
    <cellStyle name="Currency 2 2 2 2 2 13" xfId="16381" xr:uid="{C6E965A8-1CC8-45CA-A611-053614B341D4}"/>
    <cellStyle name="Currency 2 2 2 2 2 13 2" xfId="44101" xr:uid="{4BE1CCED-FC34-45FD-87FE-FBD014086C7B}"/>
    <cellStyle name="Currency 2 2 2 2 2 14" xfId="30071" xr:uid="{67B91268-2BB1-490F-8B63-9A1766428BC2}"/>
    <cellStyle name="Currency 2 2 2 2 2 15" xfId="44950" xr:uid="{5FA19C40-88FC-404D-AE40-06DB356C2ED2}"/>
    <cellStyle name="Currency 2 2 2 2 2 16" xfId="9534" xr:uid="{F142C56D-BF2F-4B86-A9D4-88B403B23023}"/>
    <cellStyle name="Currency 2 2 2 2 2 2" xfId="6376" xr:uid="{7D99D35B-EB87-452C-BF42-DD47CEB111F2}"/>
    <cellStyle name="Currency 2 2 2 2 2 2 10" xfId="23226" xr:uid="{D06B98B8-D048-4DAB-B375-B691EC745533}"/>
    <cellStyle name="Currency 2 2 2 2 2 2 10 2" xfId="36918" xr:uid="{26A2DEF2-BC98-4847-82B6-B0E8981E71BE}"/>
    <cellStyle name="Currency 2 2 2 2 2 2 10 3" xfId="51797" xr:uid="{C34AB4EB-46E0-49F8-BDCA-9BAD1122650A}"/>
    <cellStyle name="Currency 2 2 2 2 2 2 11" xfId="16382" xr:uid="{4CEA4A9A-8C7A-47F6-893B-CFB2F699DF4B}"/>
    <cellStyle name="Currency 2 2 2 2 2 2 12" xfId="30072" xr:uid="{E03D6A0D-426F-4CDD-A9BC-052B16B8D58E}"/>
    <cellStyle name="Currency 2 2 2 2 2 2 13" xfId="44951" xr:uid="{7BCAD96D-54D7-4602-9106-BCD92E36131A}"/>
    <cellStyle name="Currency 2 2 2 2 2 2 14" xfId="9535" xr:uid="{D0601077-6E9B-417A-AFA1-234A1B801D56}"/>
    <cellStyle name="Currency 2 2 2 2 2 2 2" xfId="6261" xr:uid="{A66A3AA9-60E4-45FA-BCA3-3652C717292E}"/>
    <cellStyle name="Currency 2 2 2 2 2 2 2 10" xfId="16383" xr:uid="{665C9CE6-632F-47EC-9812-26EC0ECF7AEF}"/>
    <cellStyle name="Currency 2 2 2 2 2 2 2 11" xfId="30073" xr:uid="{1D067DC4-B814-4CA9-9663-293BAEC58958}"/>
    <cellStyle name="Currency 2 2 2 2 2 2 2 12" xfId="44952" xr:uid="{0539503A-B67C-4AED-BB30-A845553918CA}"/>
    <cellStyle name="Currency 2 2 2 2 2 2 2 13" xfId="9536" xr:uid="{CE658D83-9DD1-499B-8D6B-D4FE6B14BD16}"/>
    <cellStyle name="Currency 2 2 2 2 2 2 2 2" xfId="6341" xr:uid="{64138B25-E5F8-4806-8D20-1A08C30F4E84}"/>
    <cellStyle name="Currency 2 2 2 2 2 2 2 2 10" xfId="44953" xr:uid="{1E5933C8-7D74-46C8-A2C8-4A99FFCA1B2E}"/>
    <cellStyle name="Currency 2 2 2 2 2 2 2 2 11" xfId="9537" xr:uid="{0B692FD9-38D6-4781-A4F1-66D58F79EAE7}"/>
    <cellStyle name="Currency 2 2 2 2 2 2 2 2 2" xfId="6073" xr:uid="{EF0269FC-409C-446D-9B37-48864ACE78F8}"/>
    <cellStyle name="Currency 2 2 2 2 2 2 2 2 2 2" xfId="9539" xr:uid="{061DA261-AE8B-4678-9BED-AEC7A611F8F6}"/>
    <cellStyle name="Currency 2 2 2 2 2 2 2 2 2 2 2" xfId="11252" xr:uid="{EB645F49-F412-4980-892A-18C9BF50CDBE}"/>
    <cellStyle name="Currency 2 2 2 2 2 2 2 2 2 2 2 2" xfId="14674" xr:uid="{083F4F0E-4849-4F2A-9759-52BC0A228D44}"/>
    <cellStyle name="Currency 2 2 2 2 2 2 2 2 2 2 2 2 2" xfId="28364" xr:uid="{EEC64485-CBD6-4510-9D72-02408F17F4A5}"/>
    <cellStyle name="Currency 2 2 2 2 2 2 2 2 2 2 2 2 2 2" xfId="42056" xr:uid="{976449A3-339F-46CA-B297-FBF3040280FD}"/>
    <cellStyle name="Currency 2 2 2 2 2 2 2 2 2 2 2 2 2 3" xfId="56935" xr:uid="{C7A0E80E-BF1E-4F38-A643-794211F4DB59}"/>
    <cellStyle name="Currency 2 2 2 2 2 2 2 2 2 2 2 2 3" xfId="21520" xr:uid="{93014300-3BC9-4EF5-8E1D-265D54EE65BC}"/>
    <cellStyle name="Currency 2 2 2 2 2 2 2 2 2 2 2 2 4" xfId="35210" xr:uid="{9381B881-3BBA-422D-BDC0-0ED21FFA2CC6}"/>
    <cellStyle name="Currency 2 2 2 2 2 2 2 2 2 2 2 2 5" xfId="50089" xr:uid="{741C485F-B8DC-47C6-89BD-40EA759F93B0}"/>
    <cellStyle name="Currency 2 2 2 2 2 2 2 2 2 2 2 3" xfId="24942" xr:uid="{3BB8FC7C-FAB4-4876-9BE7-C23C14981141}"/>
    <cellStyle name="Currency 2 2 2 2 2 2 2 2 2 2 2 3 2" xfId="38634" xr:uid="{86E6B58E-4AB2-4F49-8AA7-AD439780EB48}"/>
    <cellStyle name="Currency 2 2 2 2 2 2 2 2 2 2 2 3 3" xfId="53513" xr:uid="{85D3B342-2A4E-4551-A6F0-5D1D1143C066}"/>
    <cellStyle name="Currency 2 2 2 2 2 2 2 2 2 2 2 4" xfId="18098" xr:uid="{10BE6A4F-625B-4374-ADD9-014389DC385A}"/>
    <cellStyle name="Currency 2 2 2 2 2 2 2 2 2 2 2 5" xfId="31788" xr:uid="{53F866AE-D26E-4726-97F4-D7DD95B2CCD9}"/>
    <cellStyle name="Currency 2 2 2 2 2 2 2 2 2 2 2 6" xfId="46667" xr:uid="{8275B21F-1BF1-4F6D-9C60-EB5E4B01268C}"/>
    <cellStyle name="Currency 2 2 2 2 2 2 2 2 2 2 3" xfId="12962" xr:uid="{D574F887-C8C2-45DC-B51D-B501B88FF08F}"/>
    <cellStyle name="Currency 2 2 2 2 2 2 2 2 2 2 3 2" xfId="26652" xr:uid="{168229D1-135D-481C-A17C-5E183A00B9EC}"/>
    <cellStyle name="Currency 2 2 2 2 2 2 2 2 2 2 3 2 2" xfId="40344" xr:uid="{5A582D6D-B84D-4383-9B3E-16DDE5FF1A40}"/>
    <cellStyle name="Currency 2 2 2 2 2 2 2 2 2 2 3 2 3" xfId="55223" xr:uid="{80B89F80-EDB6-46FD-A844-59B181B2597C}"/>
    <cellStyle name="Currency 2 2 2 2 2 2 2 2 2 2 3 3" xfId="19808" xr:uid="{1BB76C83-53DC-452F-8CA3-321A5CDF0EB0}"/>
    <cellStyle name="Currency 2 2 2 2 2 2 2 2 2 2 3 4" xfId="33498" xr:uid="{50DC5226-8E0B-415D-9C43-A977295364B4}"/>
    <cellStyle name="Currency 2 2 2 2 2 2 2 2 2 2 3 5" xfId="48377" xr:uid="{5943B9AD-E88B-4337-BD71-C6E1C136C25F}"/>
    <cellStyle name="Currency 2 2 2 2 2 2 2 2 2 2 4" xfId="23230" xr:uid="{14F073DA-5675-49E0-B26F-F13A1FDBE53F}"/>
    <cellStyle name="Currency 2 2 2 2 2 2 2 2 2 2 4 2" xfId="36922" xr:uid="{3087759E-DE19-4745-906E-256A597153FA}"/>
    <cellStyle name="Currency 2 2 2 2 2 2 2 2 2 2 4 3" xfId="51801" xr:uid="{B6CA6BBC-E694-452A-BD0E-A28691175421}"/>
    <cellStyle name="Currency 2 2 2 2 2 2 2 2 2 2 5" xfId="16386" xr:uid="{6E607057-5DDB-4C16-A8D3-F8AD063F2B45}"/>
    <cellStyle name="Currency 2 2 2 2 2 2 2 2 2 2 6" xfId="30076" xr:uid="{818A7787-1867-4641-9769-B3FBB7DD9184}"/>
    <cellStyle name="Currency 2 2 2 2 2 2 2 2 2 2 7" xfId="44955" xr:uid="{7B2D10B7-DA22-4D89-8F35-6A5AAA2A4CE2}"/>
    <cellStyle name="Currency 2 2 2 2 2 2 2 2 2 3" xfId="11251" xr:uid="{1890A921-3DB3-45ED-AD5C-F866BE10B27C}"/>
    <cellStyle name="Currency 2 2 2 2 2 2 2 2 2 3 2" xfId="14673" xr:uid="{7770AACB-2301-4E30-B7F3-A90E783D351F}"/>
    <cellStyle name="Currency 2 2 2 2 2 2 2 2 2 3 2 2" xfId="28363" xr:uid="{1432E8AB-E704-410C-8D75-9A7C642E2901}"/>
    <cellStyle name="Currency 2 2 2 2 2 2 2 2 2 3 2 2 2" xfId="42055" xr:uid="{479C4510-9AA9-4317-9E03-BF14D289337A}"/>
    <cellStyle name="Currency 2 2 2 2 2 2 2 2 2 3 2 2 3" xfId="56934" xr:uid="{244C5AF3-6042-4187-9507-711A4AB901E5}"/>
    <cellStyle name="Currency 2 2 2 2 2 2 2 2 2 3 2 3" xfId="21519" xr:uid="{96A6B2A2-6138-4741-97E6-F2077ECE7FCE}"/>
    <cellStyle name="Currency 2 2 2 2 2 2 2 2 2 3 2 4" xfId="35209" xr:uid="{2748E3D0-B03F-4BDE-A8FC-1036693F12D6}"/>
    <cellStyle name="Currency 2 2 2 2 2 2 2 2 2 3 2 5" xfId="50088" xr:uid="{05B24AD8-5B1B-4BD2-BAFA-E5DAC2D0537B}"/>
    <cellStyle name="Currency 2 2 2 2 2 2 2 2 2 3 3" xfId="24941" xr:uid="{1428F0F5-4B15-4D62-BB31-D96C6CBA4A3E}"/>
    <cellStyle name="Currency 2 2 2 2 2 2 2 2 2 3 3 2" xfId="38633" xr:uid="{468944E2-DF20-4757-950F-79F1CEA20619}"/>
    <cellStyle name="Currency 2 2 2 2 2 2 2 2 2 3 3 3" xfId="53512" xr:uid="{9BB7AB85-633C-4B57-9944-7F4CB11533BE}"/>
    <cellStyle name="Currency 2 2 2 2 2 2 2 2 2 3 4" xfId="18097" xr:uid="{607173F3-3BA5-42AF-BDC8-82490B9D3982}"/>
    <cellStyle name="Currency 2 2 2 2 2 2 2 2 2 3 5" xfId="31787" xr:uid="{BB75BA68-D2F7-4BD6-BC92-441B95A0E6E4}"/>
    <cellStyle name="Currency 2 2 2 2 2 2 2 2 2 3 6" xfId="46666" xr:uid="{D8DF8908-CB5E-46C2-9B6B-583DB37831E3}"/>
    <cellStyle name="Currency 2 2 2 2 2 2 2 2 2 4" xfId="12961" xr:uid="{2A055238-1EA2-43BE-92E1-4010C56038ED}"/>
    <cellStyle name="Currency 2 2 2 2 2 2 2 2 2 4 2" xfId="26651" xr:uid="{0FE5014F-B80D-410B-8644-0FCE60B13085}"/>
    <cellStyle name="Currency 2 2 2 2 2 2 2 2 2 4 2 2" xfId="40343" xr:uid="{1D05546A-3735-4A94-8AAF-B5FF147E5A01}"/>
    <cellStyle name="Currency 2 2 2 2 2 2 2 2 2 4 2 3" xfId="55222" xr:uid="{A96BA335-C641-4666-B4D8-96C62186669D}"/>
    <cellStyle name="Currency 2 2 2 2 2 2 2 2 2 4 3" xfId="19807" xr:uid="{D7E13360-0F24-424E-9EAC-A8566CB56FF3}"/>
    <cellStyle name="Currency 2 2 2 2 2 2 2 2 2 4 4" xfId="33497" xr:uid="{436393DB-1016-4929-8C79-1D3F81472F67}"/>
    <cellStyle name="Currency 2 2 2 2 2 2 2 2 2 4 5" xfId="48376" xr:uid="{D3C502AC-40B7-4E64-A76E-2F3952D59737}"/>
    <cellStyle name="Currency 2 2 2 2 2 2 2 2 2 5" xfId="23229" xr:uid="{B6882968-EFCA-4D2D-A68B-3484B2D36079}"/>
    <cellStyle name="Currency 2 2 2 2 2 2 2 2 2 5 2" xfId="36921" xr:uid="{F2A8180A-F910-46BF-AAA7-750506F756B3}"/>
    <cellStyle name="Currency 2 2 2 2 2 2 2 2 2 5 3" xfId="51800" xr:uid="{F55EE5C5-D8E9-42B7-8871-46FBA79C04E0}"/>
    <cellStyle name="Currency 2 2 2 2 2 2 2 2 2 6" xfId="16385" xr:uid="{26EF4963-FDCC-4E38-BCD0-803DC36AE68F}"/>
    <cellStyle name="Currency 2 2 2 2 2 2 2 2 2 7" xfId="30075" xr:uid="{7C4FF469-062C-4039-BD37-A119F26201FB}"/>
    <cellStyle name="Currency 2 2 2 2 2 2 2 2 2 8" xfId="44954" xr:uid="{018671CB-5906-44E7-815E-7681FAA1613E}"/>
    <cellStyle name="Currency 2 2 2 2 2 2 2 2 2 9" xfId="9538" xr:uid="{D5593543-ED20-43C2-9DCD-7DBDF24635A4}"/>
    <cellStyle name="Currency 2 2 2 2 2 2 2 2 3" xfId="7329" xr:uid="{9AAA15EB-01C9-468F-92FA-E55A67F584AB}"/>
    <cellStyle name="Currency 2 2 2 2 2 2 2 2 3 2" xfId="11253" xr:uid="{9FCC1B61-E702-4CCC-ACA5-669BFFBE2835}"/>
    <cellStyle name="Currency 2 2 2 2 2 2 2 2 3 2 2" xfId="14675" xr:uid="{B80EF032-8EDE-451E-B3E0-7BC008EE5E46}"/>
    <cellStyle name="Currency 2 2 2 2 2 2 2 2 3 2 2 2" xfId="28365" xr:uid="{15D57E01-DB49-406B-8EBB-7ADBB4EF97D9}"/>
    <cellStyle name="Currency 2 2 2 2 2 2 2 2 3 2 2 2 2" xfId="42057" xr:uid="{DB148682-AFD9-4857-8FC7-C292FC5277AB}"/>
    <cellStyle name="Currency 2 2 2 2 2 2 2 2 3 2 2 2 3" xfId="56936" xr:uid="{BB28D3BF-6507-4E12-9556-950AB4C74B05}"/>
    <cellStyle name="Currency 2 2 2 2 2 2 2 2 3 2 2 3" xfId="21521" xr:uid="{E00A9C02-32C4-476F-840C-35ACAE2CC7A9}"/>
    <cellStyle name="Currency 2 2 2 2 2 2 2 2 3 2 2 4" xfId="35211" xr:uid="{AA028797-73E6-495C-89DA-D8F10046CD50}"/>
    <cellStyle name="Currency 2 2 2 2 2 2 2 2 3 2 2 5" xfId="50090" xr:uid="{B13A62F1-81FB-48C5-9C0E-DDE766C2ED46}"/>
    <cellStyle name="Currency 2 2 2 2 2 2 2 2 3 2 3" xfId="24943" xr:uid="{FF98B907-379E-4D4E-9BFE-B52FFD4A2F0E}"/>
    <cellStyle name="Currency 2 2 2 2 2 2 2 2 3 2 3 2" xfId="38635" xr:uid="{23F0FC41-DC4D-472A-B0F8-D0725A414358}"/>
    <cellStyle name="Currency 2 2 2 2 2 2 2 2 3 2 3 3" xfId="53514" xr:uid="{EE9D84D2-8C88-4FC1-85B5-18FE726732D3}"/>
    <cellStyle name="Currency 2 2 2 2 2 2 2 2 3 2 4" xfId="18099" xr:uid="{61047E1C-BE77-43AC-8DFD-885127F5F137}"/>
    <cellStyle name="Currency 2 2 2 2 2 2 2 2 3 2 5" xfId="31789" xr:uid="{E487AD77-362D-499C-B028-B8E6A0E4015A}"/>
    <cellStyle name="Currency 2 2 2 2 2 2 2 2 3 2 6" xfId="46668" xr:uid="{2D08E756-923E-43D4-BA86-273458563059}"/>
    <cellStyle name="Currency 2 2 2 2 2 2 2 2 3 3" xfId="12963" xr:uid="{50F9EEC1-FC0D-404B-B780-C5E8A1116B01}"/>
    <cellStyle name="Currency 2 2 2 2 2 2 2 2 3 3 2" xfId="26653" xr:uid="{DF8649AA-3571-4A52-B0E3-2C12C103AAAA}"/>
    <cellStyle name="Currency 2 2 2 2 2 2 2 2 3 3 2 2" xfId="40345" xr:uid="{F721A78D-48AE-48D1-A181-DC7514BB8FD1}"/>
    <cellStyle name="Currency 2 2 2 2 2 2 2 2 3 3 2 3" xfId="55224" xr:uid="{42AC1115-3846-4F64-8945-526B1E4DA0D0}"/>
    <cellStyle name="Currency 2 2 2 2 2 2 2 2 3 3 3" xfId="19809" xr:uid="{C785F561-8729-44B6-A472-590F22B615B7}"/>
    <cellStyle name="Currency 2 2 2 2 2 2 2 2 3 3 4" xfId="33499" xr:uid="{3E96247D-F3BC-4DAF-AE7F-9B71F5208666}"/>
    <cellStyle name="Currency 2 2 2 2 2 2 2 2 3 3 5" xfId="48378" xr:uid="{796D64C7-C2DA-4EFE-90CA-6714357267CD}"/>
    <cellStyle name="Currency 2 2 2 2 2 2 2 2 3 4" xfId="23231" xr:uid="{B73D2E73-0C0E-4239-9D55-1070EFE4915B}"/>
    <cellStyle name="Currency 2 2 2 2 2 2 2 2 3 4 2" xfId="36923" xr:uid="{AEE7042B-AC38-4C9D-86E8-0113F8652ED8}"/>
    <cellStyle name="Currency 2 2 2 2 2 2 2 2 3 4 3" xfId="51802" xr:uid="{955B4C07-DE24-4934-BF5B-1029B8B8AA6E}"/>
    <cellStyle name="Currency 2 2 2 2 2 2 2 2 3 5" xfId="16387" xr:uid="{BB65DB1B-35C1-455D-84AB-0954D9362F2A}"/>
    <cellStyle name="Currency 2 2 2 2 2 2 2 2 3 6" xfId="30077" xr:uid="{2E39CC3C-A414-4592-A9A5-2CCD50B49F8F}"/>
    <cellStyle name="Currency 2 2 2 2 2 2 2 2 3 7" xfId="44956" xr:uid="{F89DC01B-DD20-45CD-9112-94DB4F249B9C}"/>
    <cellStyle name="Currency 2 2 2 2 2 2 2 2 3 8" xfId="9540" xr:uid="{E257837C-F046-46A1-8088-C8D2E87AD8C0}"/>
    <cellStyle name="Currency 2 2 2 2 2 2 2 2 4" xfId="9541" xr:uid="{882E4E3D-FC9D-40D7-872B-2E41C56C2604}"/>
    <cellStyle name="Currency 2 2 2 2 2 2 2 2 4 2" xfId="11254" xr:uid="{BEC0625F-FC66-4A03-BF3A-DD6BCD6B8B0D}"/>
    <cellStyle name="Currency 2 2 2 2 2 2 2 2 4 2 2" xfId="14676" xr:uid="{E3801D17-0DC7-46A0-945B-6783B3257DFB}"/>
    <cellStyle name="Currency 2 2 2 2 2 2 2 2 4 2 2 2" xfId="28366" xr:uid="{CFF0C6F3-AD1C-4D01-83B8-49C928F4443B}"/>
    <cellStyle name="Currency 2 2 2 2 2 2 2 2 4 2 2 2 2" xfId="42058" xr:uid="{453E8ECE-E83C-4472-9D41-C277E27C184D}"/>
    <cellStyle name="Currency 2 2 2 2 2 2 2 2 4 2 2 2 3" xfId="56937" xr:uid="{2143A367-7D5E-4BF9-92D2-6EF5B2DD7DE9}"/>
    <cellStyle name="Currency 2 2 2 2 2 2 2 2 4 2 2 3" xfId="21522" xr:uid="{AFD9EFC0-A2A5-4CFB-AB10-01B583432DE4}"/>
    <cellStyle name="Currency 2 2 2 2 2 2 2 2 4 2 2 4" xfId="35212" xr:uid="{B2D54474-86F9-4F40-B349-6B15D3465230}"/>
    <cellStyle name="Currency 2 2 2 2 2 2 2 2 4 2 2 5" xfId="50091" xr:uid="{D06AA064-2236-44F8-A0D4-6548C767AC42}"/>
    <cellStyle name="Currency 2 2 2 2 2 2 2 2 4 2 3" xfId="24944" xr:uid="{766F4F42-CBD7-41B9-9CD1-1C02A2DC3749}"/>
    <cellStyle name="Currency 2 2 2 2 2 2 2 2 4 2 3 2" xfId="38636" xr:uid="{65D2C3EC-4577-4965-8FC7-1A972232DA88}"/>
    <cellStyle name="Currency 2 2 2 2 2 2 2 2 4 2 3 3" xfId="53515" xr:uid="{50D24474-5959-4A17-BF4E-F5BC0558855B}"/>
    <cellStyle name="Currency 2 2 2 2 2 2 2 2 4 2 4" xfId="18100" xr:uid="{197B31CB-DDD9-4846-89C1-6142631B2E5A}"/>
    <cellStyle name="Currency 2 2 2 2 2 2 2 2 4 2 5" xfId="31790" xr:uid="{B2771566-4865-46F7-BBB9-88B65902939E}"/>
    <cellStyle name="Currency 2 2 2 2 2 2 2 2 4 2 6" xfId="46669" xr:uid="{49B1B39C-4EF8-44C3-BF35-BE694E6A3444}"/>
    <cellStyle name="Currency 2 2 2 2 2 2 2 2 4 3" xfId="12964" xr:uid="{9D7FDE24-A850-43F8-851D-C6ADA5178DEA}"/>
    <cellStyle name="Currency 2 2 2 2 2 2 2 2 4 3 2" xfId="26654" xr:uid="{E02C645D-5759-41C3-BDB2-EC3D0DB9C1F3}"/>
    <cellStyle name="Currency 2 2 2 2 2 2 2 2 4 3 2 2" xfId="40346" xr:uid="{8F54E7BE-FA93-45FF-8F0D-1CAE16BF55FE}"/>
    <cellStyle name="Currency 2 2 2 2 2 2 2 2 4 3 2 3" xfId="55225" xr:uid="{509E5F0C-7B57-42D2-96A6-3E368EAB9B06}"/>
    <cellStyle name="Currency 2 2 2 2 2 2 2 2 4 3 3" xfId="19810" xr:uid="{6E5AB0D7-B634-472F-BDD5-73CC55EDC789}"/>
    <cellStyle name="Currency 2 2 2 2 2 2 2 2 4 3 4" xfId="33500" xr:uid="{BC19CFF5-2976-4AA2-A5A9-21589AFA0E69}"/>
    <cellStyle name="Currency 2 2 2 2 2 2 2 2 4 3 5" xfId="48379" xr:uid="{09F98AD8-2928-48BA-8EA5-93D24AF75E1F}"/>
    <cellStyle name="Currency 2 2 2 2 2 2 2 2 4 4" xfId="23232" xr:uid="{C7EC47A2-0B49-4574-99ED-5F81641804C0}"/>
    <cellStyle name="Currency 2 2 2 2 2 2 2 2 4 4 2" xfId="36924" xr:uid="{4E4CDC33-BB78-4835-BFAD-BDED4E28B5E3}"/>
    <cellStyle name="Currency 2 2 2 2 2 2 2 2 4 4 3" xfId="51803" xr:uid="{1BEDF432-B1C3-4FA0-B1C7-6C8F39944F72}"/>
    <cellStyle name="Currency 2 2 2 2 2 2 2 2 4 5" xfId="16388" xr:uid="{39083BCB-ACB4-42A6-ABC9-8583B1E85A76}"/>
    <cellStyle name="Currency 2 2 2 2 2 2 2 2 4 6" xfId="30078" xr:uid="{D494BE71-FFBE-40A0-B3D3-A57203717A39}"/>
    <cellStyle name="Currency 2 2 2 2 2 2 2 2 4 7" xfId="44957" xr:uid="{BC46776F-791A-45FA-9779-7C57BCA3E192}"/>
    <cellStyle name="Currency 2 2 2 2 2 2 2 2 5" xfId="11250" xr:uid="{845C137E-633C-4BC3-BEEC-488AC57F2315}"/>
    <cellStyle name="Currency 2 2 2 2 2 2 2 2 5 2" xfId="14672" xr:uid="{FA135817-F666-4A39-962C-637C2B132907}"/>
    <cellStyle name="Currency 2 2 2 2 2 2 2 2 5 2 2" xfId="28362" xr:uid="{E519FC08-159C-4124-9C81-31A2A994881A}"/>
    <cellStyle name="Currency 2 2 2 2 2 2 2 2 5 2 2 2" xfId="42054" xr:uid="{4C88954A-9CC0-4BF5-A97A-210CE85D4928}"/>
    <cellStyle name="Currency 2 2 2 2 2 2 2 2 5 2 2 3" xfId="56933" xr:uid="{153D44FE-2520-43F3-9B52-682F9C20AD77}"/>
    <cellStyle name="Currency 2 2 2 2 2 2 2 2 5 2 3" xfId="21518" xr:uid="{B8513406-AB04-406C-8B09-6B5A3B265C04}"/>
    <cellStyle name="Currency 2 2 2 2 2 2 2 2 5 2 4" xfId="35208" xr:uid="{0EE30BA2-176C-4DB9-9356-55D4A6FBD015}"/>
    <cellStyle name="Currency 2 2 2 2 2 2 2 2 5 2 5" xfId="50087" xr:uid="{FBFE23C0-A7D0-45EE-9C14-7ECF54C76ACC}"/>
    <cellStyle name="Currency 2 2 2 2 2 2 2 2 5 3" xfId="24940" xr:uid="{96DB9299-1726-48A6-B9FA-C28E9D9FAFD8}"/>
    <cellStyle name="Currency 2 2 2 2 2 2 2 2 5 3 2" xfId="38632" xr:uid="{FDDE8EAD-2551-4FA1-A188-88DEEFC31DE0}"/>
    <cellStyle name="Currency 2 2 2 2 2 2 2 2 5 3 3" xfId="53511" xr:uid="{D3B5AA47-944B-403A-9BDF-986FACFD48C4}"/>
    <cellStyle name="Currency 2 2 2 2 2 2 2 2 5 4" xfId="18096" xr:uid="{5EE45220-F6E3-4CFF-B764-0C8601005031}"/>
    <cellStyle name="Currency 2 2 2 2 2 2 2 2 5 5" xfId="31786" xr:uid="{C78BCE11-3021-448B-9571-DCBA5D17CF3C}"/>
    <cellStyle name="Currency 2 2 2 2 2 2 2 2 5 6" xfId="46665" xr:uid="{8A10BA24-583E-45FB-802B-55C909F6E81F}"/>
    <cellStyle name="Currency 2 2 2 2 2 2 2 2 6" xfId="12960" xr:uid="{AACED15E-C2FD-4807-BCB0-8E85548561AD}"/>
    <cellStyle name="Currency 2 2 2 2 2 2 2 2 6 2" xfId="26650" xr:uid="{89BE40BE-6C89-41CF-A27E-A5C15B7B839B}"/>
    <cellStyle name="Currency 2 2 2 2 2 2 2 2 6 2 2" xfId="40342" xr:uid="{ABD85FE8-8B31-499B-B8BC-46F79FC64A8D}"/>
    <cellStyle name="Currency 2 2 2 2 2 2 2 2 6 2 3" xfId="55221" xr:uid="{9C48E64B-E6F0-43E5-9B3A-829B92EED6EA}"/>
    <cellStyle name="Currency 2 2 2 2 2 2 2 2 6 3" xfId="19806" xr:uid="{275610A6-5580-4E88-81AC-CD3CA32626B5}"/>
    <cellStyle name="Currency 2 2 2 2 2 2 2 2 6 4" xfId="33496" xr:uid="{4BA9888B-B82C-42E1-A51D-11CCCA759B67}"/>
    <cellStyle name="Currency 2 2 2 2 2 2 2 2 6 5" xfId="48375" xr:uid="{5B455220-3211-4ECC-B283-7C024708995B}"/>
    <cellStyle name="Currency 2 2 2 2 2 2 2 2 7" xfId="23228" xr:uid="{A12251EA-7FC8-4CA6-A936-805641D97285}"/>
    <cellStyle name="Currency 2 2 2 2 2 2 2 2 7 2" xfId="36920" xr:uid="{294CBDC4-4A00-4C59-897B-45EFD4ECD489}"/>
    <cellStyle name="Currency 2 2 2 2 2 2 2 2 7 3" xfId="51799" xr:uid="{C0751E19-F593-4204-B07C-53A480D7B5C3}"/>
    <cellStyle name="Currency 2 2 2 2 2 2 2 2 8" xfId="16384" xr:uid="{34A9ABB8-76D2-4F09-A8F6-6A4B9FCEC8EF}"/>
    <cellStyle name="Currency 2 2 2 2 2 2 2 2 9" xfId="30074" xr:uid="{41033F91-EEF6-4BC7-88FF-1497124922F9}"/>
    <cellStyle name="Currency 2 2 2 2 2 2 2 3" xfId="6441" xr:uid="{C16C4F7F-72DD-444B-B9F8-89890DFF0417}"/>
    <cellStyle name="Currency 2 2 2 2 2 2 2 3 10" xfId="44958" xr:uid="{C7F443D8-923F-4A68-A15B-4BBD29654413}"/>
    <cellStyle name="Currency 2 2 2 2 2 2 2 3 11" xfId="9542" xr:uid="{B7597895-44BE-435D-9931-9DDB98F7CA15}"/>
    <cellStyle name="Currency 2 2 2 2 2 2 2 3 2" xfId="9543" xr:uid="{A84F4F82-E739-4531-9108-A00292307932}"/>
    <cellStyle name="Currency 2 2 2 2 2 2 2 3 2 2" xfId="9544" xr:uid="{9F1833FC-8EB5-482F-AC04-4E1BAF44855A}"/>
    <cellStyle name="Currency 2 2 2 2 2 2 2 3 2 2 2" xfId="11257" xr:uid="{1D5140B7-3EF5-48D2-812D-614ECF99C185}"/>
    <cellStyle name="Currency 2 2 2 2 2 2 2 3 2 2 2 2" xfId="14679" xr:uid="{C70479E8-26A4-40DE-9FB8-17FEFD6BE875}"/>
    <cellStyle name="Currency 2 2 2 2 2 2 2 3 2 2 2 2 2" xfId="28369" xr:uid="{72B4B51B-97BD-4088-8358-1D24028481E3}"/>
    <cellStyle name="Currency 2 2 2 2 2 2 2 3 2 2 2 2 2 2" xfId="42061" xr:uid="{1600E31E-AC6A-4B86-8735-F66E17CC12FB}"/>
    <cellStyle name="Currency 2 2 2 2 2 2 2 3 2 2 2 2 2 3" xfId="56940" xr:uid="{4158D47D-70C6-40F9-B87D-219A8752497A}"/>
    <cellStyle name="Currency 2 2 2 2 2 2 2 3 2 2 2 2 3" xfId="21525" xr:uid="{82816D91-44C3-44DD-ABF8-943B61398201}"/>
    <cellStyle name="Currency 2 2 2 2 2 2 2 3 2 2 2 2 4" xfId="35215" xr:uid="{A97B50B2-201A-45E0-89CF-FB955782D811}"/>
    <cellStyle name="Currency 2 2 2 2 2 2 2 3 2 2 2 2 5" xfId="50094" xr:uid="{4AB6565E-3FBF-453E-8B91-6D5DA0F04522}"/>
    <cellStyle name="Currency 2 2 2 2 2 2 2 3 2 2 2 3" xfId="24947" xr:uid="{558ACF58-11D0-4D10-BC7A-74F7F9FC87FF}"/>
    <cellStyle name="Currency 2 2 2 2 2 2 2 3 2 2 2 3 2" xfId="38639" xr:uid="{DFD1FCDA-48F6-4A91-8909-CB685FFE2F39}"/>
    <cellStyle name="Currency 2 2 2 2 2 2 2 3 2 2 2 3 3" xfId="53518" xr:uid="{EA4EFF92-0519-49D9-8AA5-2804B1E73EFB}"/>
    <cellStyle name="Currency 2 2 2 2 2 2 2 3 2 2 2 4" xfId="18103" xr:uid="{ACA23464-7A8F-4C0D-873F-C99EBD93D062}"/>
    <cellStyle name="Currency 2 2 2 2 2 2 2 3 2 2 2 5" xfId="31793" xr:uid="{97118FC3-87A7-4DE8-9EEB-D780868BB2B0}"/>
    <cellStyle name="Currency 2 2 2 2 2 2 2 3 2 2 2 6" xfId="46672" xr:uid="{58ACDCF5-2DE1-489A-86E0-826AE319428F}"/>
    <cellStyle name="Currency 2 2 2 2 2 2 2 3 2 2 3" xfId="12967" xr:uid="{8D59ABDF-E902-471C-B401-DC76D4BA134A}"/>
    <cellStyle name="Currency 2 2 2 2 2 2 2 3 2 2 3 2" xfId="26657" xr:uid="{8FDF1100-23E7-4166-B543-AB456369CB03}"/>
    <cellStyle name="Currency 2 2 2 2 2 2 2 3 2 2 3 2 2" xfId="40349" xr:uid="{38D4B35F-1EE0-4853-8475-ED522189BC7A}"/>
    <cellStyle name="Currency 2 2 2 2 2 2 2 3 2 2 3 2 3" xfId="55228" xr:uid="{ABA75CCF-A9BC-40A2-A6B1-7F026F44D04E}"/>
    <cellStyle name="Currency 2 2 2 2 2 2 2 3 2 2 3 3" xfId="19813" xr:uid="{DACEE257-B2A8-4014-91C3-92171C86A6E6}"/>
    <cellStyle name="Currency 2 2 2 2 2 2 2 3 2 2 3 4" xfId="33503" xr:uid="{969AEA7D-98BE-4CE2-AE76-72754F3E15BC}"/>
    <cellStyle name="Currency 2 2 2 2 2 2 2 3 2 2 3 5" xfId="48382" xr:uid="{3FF90E53-DCC0-4CD9-8535-5EB77C2E7F71}"/>
    <cellStyle name="Currency 2 2 2 2 2 2 2 3 2 2 4" xfId="23235" xr:uid="{ECB99774-2E85-41F5-8F6C-630E1976EADE}"/>
    <cellStyle name="Currency 2 2 2 2 2 2 2 3 2 2 4 2" xfId="36927" xr:uid="{331475E9-9800-40F9-A577-77C75963220C}"/>
    <cellStyle name="Currency 2 2 2 2 2 2 2 3 2 2 4 3" xfId="51806" xr:uid="{C0A7E27E-C224-425C-B920-EB23707E6D6A}"/>
    <cellStyle name="Currency 2 2 2 2 2 2 2 3 2 2 5" xfId="16391" xr:uid="{2AC7F0D3-50BD-442F-8348-C07FB07568F6}"/>
    <cellStyle name="Currency 2 2 2 2 2 2 2 3 2 2 6" xfId="30081" xr:uid="{8DDE6969-609C-45F5-8FA8-08995C350B0F}"/>
    <cellStyle name="Currency 2 2 2 2 2 2 2 3 2 2 7" xfId="44960" xr:uid="{5208A20C-7AFD-4C03-AD5B-BB3EE018F068}"/>
    <cellStyle name="Currency 2 2 2 2 2 2 2 3 2 3" xfId="11256" xr:uid="{0395D4E6-41CF-4C72-A007-5E33C1F479AE}"/>
    <cellStyle name="Currency 2 2 2 2 2 2 2 3 2 3 2" xfId="14678" xr:uid="{744D9653-F313-48C8-8505-461C069DB615}"/>
    <cellStyle name="Currency 2 2 2 2 2 2 2 3 2 3 2 2" xfId="28368" xr:uid="{273933E8-9774-436F-A11C-8894250D13FA}"/>
    <cellStyle name="Currency 2 2 2 2 2 2 2 3 2 3 2 2 2" xfId="42060" xr:uid="{83FEA227-3C53-432D-B831-06F49D345FF2}"/>
    <cellStyle name="Currency 2 2 2 2 2 2 2 3 2 3 2 2 3" xfId="56939" xr:uid="{5C86E660-B0CB-4BD3-8253-990EA137871D}"/>
    <cellStyle name="Currency 2 2 2 2 2 2 2 3 2 3 2 3" xfId="21524" xr:uid="{06034D98-B9E5-423D-8B07-F85AFC90B29B}"/>
    <cellStyle name="Currency 2 2 2 2 2 2 2 3 2 3 2 4" xfId="35214" xr:uid="{E02A54E7-FF3A-4910-B93E-D8F7870A6A32}"/>
    <cellStyle name="Currency 2 2 2 2 2 2 2 3 2 3 2 5" xfId="50093" xr:uid="{4A42BA48-886E-4A4F-94A9-A71EBACC45CB}"/>
    <cellStyle name="Currency 2 2 2 2 2 2 2 3 2 3 3" xfId="24946" xr:uid="{87F8F3CC-620E-4A4B-9C39-BCA0F30F7572}"/>
    <cellStyle name="Currency 2 2 2 2 2 2 2 3 2 3 3 2" xfId="38638" xr:uid="{7C2A8A20-BB92-4BF7-B4E9-22F8352764FB}"/>
    <cellStyle name="Currency 2 2 2 2 2 2 2 3 2 3 3 3" xfId="53517" xr:uid="{2386EEFF-3DA7-483A-97E4-17151E824ECB}"/>
    <cellStyle name="Currency 2 2 2 2 2 2 2 3 2 3 4" xfId="18102" xr:uid="{4B230FDE-B029-4833-B502-09BC3DA7ACFA}"/>
    <cellStyle name="Currency 2 2 2 2 2 2 2 3 2 3 5" xfId="31792" xr:uid="{33F10C8A-5539-4A22-8FA5-53AF4FD232EB}"/>
    <cellStyle name="Currency 2 2 2 2 2 2 2 3 2 3 6" xfId="46671" xr:uid="{7DEC4816-12CE-41EC-9281-CB6533CA8976}"/>
    <cellStyle name="Currency 2 2 2 2 2 2 2 3 2 4" xfId="12966" xr:uid="{F785EFB8-3FF7-4214-9A07-CB92CD422866}"/>
    <cellStyle name="Currency 2 2 2 2 2 2 2 3 2 4 2" xfId="26656" xr:uid="{762774E2-B3F2-4BB4-9913-4648F21DD2A3}"/>
    <cellStyle name="Currency 2 2 2 2 2 2 2 3 2 4 2 2" xfId="40348" xr:uid="{BEF741E5-608F-436F-9B38-21E7E44DF146}"/>
    <cellStyle name="Currency 2 2 2 2 2 2 2 3 2 4 2 3" xfId="55227" xr:uid="{6592364D-91DC-4C72-AB41-7F58D490FDD2}"/>
    <cellStyle name="Currency 2 2 2 2 2 2 2 3 2 4 3" xfId="19812" xr:uid="{4E945B98-5758-4931-B706-83763A0E7811}"/>
    <cellStyle name="Currency 2 2 2 2 2 2 2 3 2 4 4" xfId="33502" xr:uid="{518228F4-CC07-4905-A66F-848B97CD816B}"/>
    <cellStyle name="Currency 2 2 2 2 2 2 2 3 2 4 5" xfId="48381" xr:uid="{840F7312-42F2-49E5-AD0F-46B708DDB766}"/>
    <cellStyle name="Currency 2 2 2 2 2 2 2 3 2 5" xfId="23234" xr:uid="{D77BD452-FA98-49AF-905B-7C0A3463FD86}"/>
    <cellStyle name="Currency 2 2 2 2 2 2 2 3 2 5 2" xfId="36926" xr:uid="{F4BFD2C8-4990-41CE-9915-1EA380BDC098}"/>
    <cellStyle name="Currency 2 2 2 2 2 2 2 3 2 5 3" xfId="51805" xr:uid="{453ADF62-716A-4AEC-9CA9-DED777B586E5}"/>
    <cellStyle name="Currency 2 2 2 2 2 2 2 3 2 6" xfId="16390" xr:uid="{9AB85C25-7AA8-4DFE-8846-05EDF56CDEEE}"/>
    <cellStyle name="Currency 2 2 2 2 2 2 2 3 2 7" xfId="30080" xr:uid="{CBB58F6F-7950-4FC7-809D-C2C874B1BF09}"/>
    <cellStyle name="Currency 2 2 2 2 2 2 2 3 2 8" xfId="44959" xr:uid="{5206DD1B-2333-4BDE-9E1D-DEE7A8EE556B}"/>
    <cellStyle name="Currency 2 2 2 2 2 2 2 3 3" xfId="9545" xr:uid="{03158DD3-E86B-4385-B16D-C4022EBC20EC}"/>
    <cellStyle name="Currency 2 2 2 2 2 2 2 3 3 2" xfId="11258" xr:uid="{2CD6564E-4DD0-481D-BA42-C6AC1B0AFAEA}"/>
    <cellStyle name="Currency 2 2 2 2 2 2 2 3 3 2 2" xfId="14680" xr:uid="{C3A75567-3911-4885-A8DA-92BFC24F857A}"/>
    <cellStyle name="Currency 2 2 2 2 2 2 2 3 3 2 2 2" xfId="28370" xr:uid="{7BF59F00-FB66-4A07-8BFA-52DEA289A472}"/>
    <cellStyle name="Currency 2 2 2 2 2 2 2 3 3 2 2 2 2" xfId="42062" xr:uid="{56003ABA-912D-45B8-B1F0-9970D647E409}"/>
    <cellStyle name="Currency 2 2 2 2 2 2 2 3 3 2 2 2 3" xfId="56941" xr:uid="{0404B2A2-936B-4E1D-A8C8-5C906915B694}"/>
    <cellStyle name="Currency 2 2 2 2 2 2 2 3 3 2 2 3" xfId="21526" xr:uid="{1EB41F42-2A34-4BDB-9B8B-AF5EF12B8E72}"/>
    <cellStyle name="Currency 2 2 2 2 2 2 2 3 3 2 2 4" xfId="35216" xr:uid="{DFC7764F-3D6D-4433-A169-E784DC46DD94}"/>
    <cellStyle name="Currency 2 2 2 2 2 2 2 3 3 2 2 5" xfId="50095" xr:uid="{2790C106-857F-4188-8A5E-9C5820E9644D}"/>
    <cellStyle name="Currency 2 2 2 2 2 2 2 3 3 2 3" xfId="24948" xr:uid="{098F47C7-D11E-4725-8F74-9EF78BA3EA02}"/>
    <cellStyle name="Currency 2 2 2 2 2 2 2 3 3 2 3 2" xfId="38640" xr:uid="{63D5DA75-F3B0-4B2D-8EE6-5878EBF48BA6}"/>
    <cellStyle name="Currency 2 2 2 2 2 2 2 3 3 2 3 3" xfId="53519" xr:uid="{ADC869F3-6497-4E41-B852-D116B1DB3C03}"/>
    <cellStyle name="Currency 2 2 2 2 2 2 2 3 3 2 4" xfId="18104" xr:uid="{83DC2B59-CF21-47BC-83E0-6BD71D48C47A}"/>
    <cellStyle name="Currency 2 2 2 2 2 2 2 3 3 2 5" xfId="31794" xr:uid="{9EB244CF-6292-44A9-B9D5-77750F03DB81}"/>
    <cellStyle name="Currency 2 2 2 2 2 2 2 3 3 2 6" xfId="46673" xr:uid="{20BD258C-7B5A-4BBA-9258-4E1F2B5BE017}"/>
    <cellStyle name="Currency 2 2 2 2 2 2 2 3 3 3" xfId="12968" xr:uid="{8470492B-19AA-4DBB-9765-2A046678C1A2}"/>
    <cellStyle name="Currency 2 2 2 2 2 2 2 3 3 3 2" xfId="26658" xr:uid="{973D1DCD-55C9-4851-9DB8-CE7651E313DC}"/>
    <cellStyle name="Currency 2 2 2 2 2 2 2 3 3 3 2 2" xfId="40350" xr:uid="{3338FAA1-E3D6-4D98-9962-C2325380194F}"/>
    <cellStyle name="Currency 2 2 2 2 2 2 2 3 3 3 2 3" xfId="55229" xr:uid="{877F9EBC-DAAE-4ED4-BDE8-48B106FCF6D3}"/>
    <cellStyle name="Currency 2 2 2 2 2 2 2 3 3 3 3" xfId="19814" xr:uid="{D32BB2B6-B1A4-47DC-83C2-FA19CA560498}"/>
    <cellStyle name="Currency 2 2 2 2 2 2 2 3 3 3 4" xfId="33504" xr:uid="{74128E34-E2A3-4C9C-8F8A-6CE614EA564F}"/>
    <cellStyle name="Currency 2 2 2 2 2 2 2 3 3 3 5" xfId="48383" xr:uid="{C06E3343-D8CE-4159-8FA5-DE69492B0988}"/>
    <cellStyle name="Currency 2 2 2 2 2 2 2 3 3 4" xfId="23236" xr:uid="{356C7AF8-0623-4F77-BD19-228E244DDAA8}"/>
    <cellStyle name="Currency 2 2 2 2 2 2 2 3 3 4 2" xfId="36928" xr:uid="{AB3EFA0C-C5D9-4D76-8165-B643577EB160}"/>
    <cellStyle name="Currency 2 2 2 2 2 2 2 3 3 4 3" xfId="51807" xr:uid="{84E5B1DC-5402-489C-9E95-E1FE2AB10B0A}"/>
    <cellStyle name="Currency 2 2 2 2 2 2 2 3 3 5" xfId="16392" xr:uid="{416D5ECC-D28B-4E99-8F8F-A16F0CF33910}"/>
    <cellStyle name="Currency 2 2 2 2 2 2 2 3 3 6" xfId="30082" xr:uid="{9D0A5056-A868-449E-B8CE-02642F43DAD8}"/>
    <cellStyle name="Currency 2 2 2 2 2 2 2 3 3 7" xfId="44961" xr:uid="{DB92B414-ADCA-43EB-804F-0FCB1834DFB4}"/>
    <cellStyle name="Currency 2 2 2 2 2 2 2 3 4" xfId="9546" xr:uid="{7461A735-851E-46EC-A701-FF9D97B10B37}"/>
    <cellStyle name="Currency 2 2 2 2 2 2 2 3 4 2" xfId="11259" xr:uid="{5E320155-AD00-48BE-83F9-A488547344C4}"/>
    <cellStyle name="Currency 2 2 2 2 2 2 2 3 4 2 2" xfId="14681" xr:uid="{8F6428CA-BD04-43D8-9E32-CF40675D2361}"/>
    <cellStyle name="Currency 2 2 2 2 2 2 2 3 4 2 2 2" xfId="28371" xr:uid="{F5E72F10-CAF5-426B-8F99-905DC195D9B3}"/>
    <cellStyle name="Currency 2 2 2 2 2 2 2 3 4 2 2 2 2" xfId="42063" xr:uid="{3B0789D5-FDF4-4498-9E82-B62F7233FDA8}"/>
    <cellStyle name="Currency 2 2 2 2 2 2 2 3 4 2 2 2 3" xfId="56942" xr:uid="{78D76331-2640-44F0-95B8-52547CBDC359}"/>
    <cellStyle name="Currency 2 2 2 2 2 2 2 3 4 2 2 3" xfId="21527" xr:uid="{4538B7F1-4CDD-4F14-B3C3-C17987D05605}"/>
    <cellStyle name="Currency 2 2 2 2 2 2 2 3 4 2 2 4" xfId="35217" xr:uid="{CCB221BD-8533-4991-8910-8C67D58C8950}"/>
    <cellStyle name="Currency 2 2 2 2 2 2 2 3 4 2 2 5" xfId="50096" xr:uid="{3F79A1B2-EB4A-4DCE-B7E3-E156E5144B8E}"/>
    <cellStyle name="Currency 2 2 2 2 2 2 2 3 4 2 3" xfId="24949" xr:uid="{EAA3B7BC-E848-4253-A638-5E401AD5285D}"/>
    <cellStyle name="Currency 2 2 2 2 2 2 2 3 4 2 3 2" xfId="38641" xr:uid="{16253B4C-E198-4AD2-8756-A86C71F757DE}"/>
    <cellStyle name="Currency 2 2 2 2 2 2 2 3 4 2 3 3" xfId="53520" xr:uid="{10BA82EB-4337-4D59-8354-B6F0B66ABAAD}"/>
    <cellStyle name="Currency 2 2 2 2 2 2 2 3 4 2 4" xfId="18105" xr:uid="{9DD02646-07FE-4D15-B3A0-151A77DD69BC}"/>
    <cellStyle name="Currency 2 2 2 2 2 2 2 3 4 2 5" xfId="31795" xr:uid="{261230FE-2F23-4BFC-9F4C-EEE4F340815F}"/>
    <cellStyle name="Currency 2 2 2 2 2 2 2 3 4 2 6" xfId="46674" xr:uid="{D6E6028B-F336-4F74-866A-44DA675C365B}"/>
    <cellStyle name="Currency 2 2 2 2 2 2 2 3 4 3" xfId="12969" xr:uid="{F00B8121-6DAD-4C5E-B71A-1F24519D6CDE}"/>
    <cellStyle name="Currency 2 2 2 2 2 2 2 3 4 3 2" xfId="26659" xr:uid="{2852BBAE-8009-4B6A-9BE0-F25F073A3FA2}"/>
    <cellStyle name="Currency 2 2 2 2 2 2 2 3 4 3 2 2" xfId="40351" xr:uid="{5DD1112C-693A-4F21-B05B-463295E53A38}"/>
    <cellStyle name="Currency 2 2 2 2 2 2 2 3 4 3 2 3" xfId="55230" xr:uid="{3F8A26F9-8C4D-47B0-9EB5-BB2924485FE6}"/>
    <cellStyle name="Currency 2 2 2 2 2 2 2 3 4 3 3" xfId="19815" xr:uid="{ED02A57D-598B-4389-AC2E-1660B7E4ED95}"/>
    <cellStyle name="Currency 2 2 2 2 2 2 2 3 4 3 4" xfId="33505" xr:uid="{BF849A2B-46D1-4309-94CF-34512767CE84}"/>
    <cellStyle name="Currency 2 2 2 2 2 2 2 3 4 3 5" xfId="48384" xr:uid="{6CDB8311-B463-43B2-A839-DB8C0A4B9D78}"/>
    <cellStyle name="Currency 2 2 2 2 2 2 2 3 4 4" xfId="23237" xr:uid="{EAB274EA-4DB6-45B6-B530-131995086FDB}"/>
    <cellStyle name="Currency 2 2 2 2 2 2 2 3 4 4 2" xfId="36929" xr:uid="{26158B96-A75A-4698-863E-8E160D33AA2F}"/>
    <cellStyle name="Currency 2 2 2 2 2 2 2 3 4 4 3" xfId="51808" xr:uid="{6AE69316-F750-4C66-8EB3-60F082596D47}"/>
    <cellStyle name="Currency 2 2 2 2 2 2 2 3 4 5" xfId="16393" xr:uid="{F54CB001-524F-4B03-A69B-51EC313D0A1D}"/>
    <cellStyle name="Currency 2 2 2 2 2 2 2 3 4 6" xfId="30083" xr:uid="{83433F59-A757-4A86-820A-9C7644DC6A3E}"/>
    <cellStyle name="Currency 2 2 2 2 2 2 2 3 4 7" xfId="44962" xr:uid="{9B2297CA-B558-4665-98C8-489BDA30EDB5}"/>
    <cellStyle name="Currency 2 2 2 2 2 2 2 3 5" xfId="11255" xr:uid="{D7DA5646-8D41-40EB-8B5F-319FBBC25EFE}"/>
    <cellStyle name="Currency 2 2 2 2 2 2 2 3 5 2" xfId="14677" xr:uid="{7AFB4A54-D01B-4DF8-A12D-C65DAFB4C452}"/>
    <cellStyle name="Currency 2 2 2 2 2 2 2 3 5 2 2" xfId="28367" xr:uid="{9A3ADAC1-F20A-4663-88B6-CCBFA509522D}"/>
    <cellStyle name="Currency 2 2 2 2 2 2 2 3 5 2 2 2" xfId="42059" xr:uid="{95B19D51-FE65-407A-9BEF-4670ED6ECB51}"/>
    <cellStyle name="Currency 2 2 2 2 2 2 2 3 5 2 2 3" xfId="56938" xr:uid="{C2CE002D-18FC-457C-96C5-2F1FE8ACE67C}"/>
    <cellStyle name="Currency 2 2 2 2 2 2 2 3 5 2 3" xfId="21523" xr:uid="{C009FF4C-3304-4035-AAB5-19CC1AFF6BC9}"/>
    <cellStyle name="Currency 2 2 2 2 2 2 2 3 5 2 4" xfId="35213" xr:uid="{EF0F53DD-1CAB-4CBA-A219-963F3B0CAB25}"/>
    <cellStyle name="Currency 2 2 2 2 2 2 2 3 5 2 5" xfId="50092" xr:uid="{BD87DC20-AF78-4C3D-8EB5-0521C03E4ED2}"/>
    <cellStyle name="Currency 2 2 2 2 2 2 2 3 5 3" xfId="24945" xr:uid="{20DF56BF-3E8C-4430-992A-7BDEC7595640}"/>
    <cellStyle name="Currency 2 2 2 2 2 2 2 3 5 3 2" xfId="38637" xr:uid="{E2FE7157-DAA6-42FD-B129-FC8F50C72050}"/>
    <cellStyle name="Currency 2 2 2 2 2 2 2 3 5 3 3" xfId="53516" xr:uid="{BA6A537D-F12F-4C82-9F07-0A9D8EFCC2A7}"/>
    <cellStyle name="Currency 2 2 2 2 2 2 2 3 5 4" xfId="18101" xr:uid="{650A5FCE-CCA7-41DD-9E0A-437AB8C5A96E}"/>
    <cellStyle name="Currency 2 2 2 2 2 2 2 3 5 5" xfId="31791" xr:uid="{B331907A-7262-49C9-8EFD-AB57CE6DFB30}"/>
    <cellStyle name="Currency 2 2 2 2 2 2 2 3 5 6" xfId="46670" xr:uid="{382046BD-CF23-45F7-A188-F78C5BE3F7BC}"/>
    <cellStyle name="Currency 2 2 2 2 2 2 2 3 6" xfId="12965" xr:uid="{2ED7FA04-2DFD-4481-A0C0-E344813E089E}"/>
    <cellStyle name="Currency 2 2 2 2 2 2 2 3 6 2" xfId="26655" xr:uid="{825FDBB9-7223-4076-978C-6D1BF1B2749A}"/>
    <cellStyle name="Currency 2 2 2 2 2 2 2 3 6 2 2" xfId="40347" xr:uid="{A68777EF-A477-4766-AF97-C9F9622C1C1E}"/>
    <cellStyle name="Currency 2 2 2 2 2 2 2 3 6 2 3" xfId="55226" xr:uid="{4B109283-E4F1-43B5-9C44-BE9F9D6D4AAD}"/>
    <cellStyle name="Currency 2 2 2 2 2 2 2 3 6 3" xfId="19811" xr:uid="{50A3255A-7C1B-446E-A40A-95A598493462}"/>
    <cellStyle name="Currency 2 2 2 2 2 2 2 3 6 4" xfId="33501" xr:uid="{2CE4EC45-066A-4D9C-A155-98DDDFA56ABF}"/>
    <cellStyle name="Currency 2 2 2 2 2 2 2 3 6 5" xfId="48380" xr:uid="{B2D30053-1AAD-42CC-AF51-483977915611}"/>
    <cellStyle name="Currency 2 2 2 2 2 2 2 3 7" xfId="23233" xr:uid="{8D203756-44D8-4470-91D0-F57A10CB7D91}"/>
    <cellStyle name="Currency 2 2 2 2 2 2 2 3 7 2" xfId="36925" xr:uid="{DD764B7D-94B8-4CA0-8E4B-07C5A59922F3}"/>
    <cellStyle name="Currency 2 2 2 2 2 2 2 3 7 3" xfId="51804" xr:uid="{1EEC5759-29C5-4256-B1FB-6ADE7867C20B}"/>
    <cellStyle name="Currency 2 2 2 2 2 2 2 3 8" xfId="16389" xr:uid="{E3930ABC-4C5C-41B0-953E-E957320C0E17}"/>
    <cellStyle name="Currency 2 2 2 2 2 2 2 3 9" xfId="30079" xr:uid="{568DD8F6-FFBA-4A39-A818-F50FEEFCFED0}"/>
    <cellStyle name="Currency 2 2 2 2 2 2 2 4" xfId="7211" xr:uid="{BF6FBA58-4774-4FAA-ADA3-392B43335B83}"/>
    <cellStyle name="Currency 2 2 2 2 2 2 2 4 2" xfId="9548" xr:uid="{C941DB94-5CFB-47EB-ABBE-DA95098A193E}"/>
    <cellStyle name="Currency 2 2 2 2 2 2 2 4 2 2" xfId="11261" xr:uid="{0A5D3124-B630-4523-8EDE-DD87F7561C1A}"/>
    <cellStyle name="Currency 2 2 2 2 2 2 2 4 2 2 2" xfId="14683" xr:uid="{F4750E80-A081-4E33-A401-299733D09307}"/>
    <cellStyle name="Currency 2 2 2 2 2 2 2 4 2 2 2 2" xfId="28373" xr:uid="{E48E1108-700F-420C-AC53-AE80D17C4F02}"/>
    <cellStyle name="Currency 2 2 2 2 2 2 2 4 2 2 2 2 2" xfId="42065" xr:uid="{B77B8B42-3087-4393-B775-50C002269968}"/>
    <cellStyle name="Currency 2 2 2 2 2 2 2 4 2 2 2 2 3" xfId="56944" xr:uid="{B3B342A5-5C77-4CC1-AEB2-82C891F7A4E7}"/>
    <cellStyle name="Currency 2 2 2 2 2 2 2 4 2 2 2 3" xfId="21529" xr:uid="{32742E1A-3819-4DF0-8183-1ECABB1147F1}"/>
    <cellStyle name="Currency 2 2 2 2 2 2 2 4 2 2 2 4" xfId="35219" xr:uid="{D20C93AE-119E-4E9E-96C7-B549C443BDF4}"/>
    <cellStyle name="Currency 2 2 2 2 2 2 2 4 2 2 2 5" xfId="50098" xr:uid="{A8FF78E0-B217-4035-ADB8-CB205E99F6DE}"/>
    <cellStyle name="Currency 2 2 2 2 2 2 2 4 2 2 3" xfId="24951" xr:uid="{30F4B22A-7F68-4F1B-B18A-524C9B3A2007}"/>
    <cellStyle name="Currency 2 2 2 2 2 2 2 4 2 2 3 2" xfId="38643" xr:uid="{AAE6A693-21DB-413E-9F01-DC01A3EB0C84}"/>
    <cellStyle name="Currency 2 2 2 2 2 2 2 4 2 2 3 3" xfId="53522" xr:uid="{2E2BEE48-C4AC-41A3-A0D6-B112A99B54B3}"/>
    <cellStyle name="Currency 2 2 2 2 2 2 2 4 2 2 4" xfId="18107" xr:uid="{03AF0A89-E07D-425C-9DC4-AEBD84CB5E23}"/>
    <cellStyle name="Currency 2 2 2 2 2 2 2 4 2 2 5" xfId="31797" xr:uid="{47D64931-AB13-4194-B21F-64409808A4F8}"/>
    <cellStyle name="Currency 2 2 2 2 2 2 2 4 2 2 6" xfId="46676" xr:uid="{BB3D82DE-C8FC-4E46-AB5D-7E5797C34CEF}"/>
    <cellStyle name="Currency 2 2 2 2 2 2 2 4 2 3" xfId="12971" xr:uid="{13D5B5D9-B81F-489C-9784-A610A891535F}"/>
    <cellStyle name="Currency 2 2 2 2 2 2 2 4 2 3 2" xfId="26661" xr:uid="{1AE60DD7-A85E-44ED-A98F-1B6C65F37FE0}"/>
    <cellStyle name="Currency 2 2 2 2 2 2 2 4 2 3 2 2" xfId="40353" xr:uid="{2CA1DA1B-F919-4709-B857-8F93D107B8BE}"/>
    <cellStyle name="Currency 2 2 2 2 2 2 2 4 2 3 2 3" xfId="55232" xr:uid="{C9F35FCF-4DAD-4B03-9125-234A4753C685}"/>
    <cellStyle name="Currency 2 2 2 2 2 2 2 4 2 3 3" xfId="19817" xr:uid="{BA1BABA3-4467-45A7-8D04-93A78DA7DE7A}"/>
    <cellStyle name="Currency 2 2 2 2 2 2 2 4 2 3 4" xfId="33507" xr:uid="{1F22B3F3-FBB0-416C-BDE3-B1BF0A356535}"/>
    <cellStyle name="Currency 2 2 2 2 2 2 2 4 2 3 5" xfId="48386" xr:uid="{9498045C-68FE-4FD0-A1D7-E8F8A829FFDC}"/>
    <cellStyle name="Currency 2 2 2 2 2 2 2 4 2 4" xfId="23239" xr:uid="{79A8B815-CCFB-4AB6-BF72-80ACA5E33EA9}"/>
    <cellStyle name="Currency 2 2 2 2 2 2 2 4 2 4 2" xfId="36931" xr:uid="{A748880C-04C5-4F63-89DB-3F3AC066597E}"/>
    <cellStyle name="Currency 2 2 2 2 2 2 2 4 2 4 3" xfId="51810" xr:uid="{4CF0F9A1-0653-4449-B504-B7783BD9EBEB}"/>
    <cellStyle name="Currency 2 2 2 2 2 2 2 4 2 5" xfId="16395" xr:uid="{C8631049-0A68-42CB-A2AE-000BDA8E948A}"/>
    <cellStyle name="Currency 2 2 2 2 2 2 2 4 2 6" xfId="30085" xr:uid="{E5979DFC-2F91-4CA6-9375-9FE435A5410C}"/>
    <cellStyle name="Currency 2 2 2 2 2 2 2 4 2 7" xfId="44964" xr:uid="{90A5A42D-4E97-4677-8D2B-F6FAADE21CC3}"/>
    <cellStyle name="Currency 2 2 2 2 2 2 2 4 3" xfId="11260" xr:uid="{84CECB66-1D25-4EF1-9D8D-12BDB3299FF7}"/>
    <cellStyle name="Currency 2 2 2 2 2 2 2 4 3 2" xfId="14682" xr:uid="{A83E142C-54EF-4BCA-B777-3E424C4432A3}"/>
    <cellStyle name="Currency 2 2 2 2 2 2 2 4 3 2 2" xfId="28372" xr:uid="{0CBDC087-FF3B-4508-82E8-F828492945B9}"/>
    <cellStyle name="Currency 2 2 2 2 2 2 2 4 3 2 2 2" xfId="42064" xr:uid="{DBD107CD-EE9C-43A9-B02D-B32E839104F4}"/>
    <cellStyle name="Currency 2 2 2 2 2 2 2 4 3 2 2 3" xfId="56943" xr:uid="{40C5CAC5-B536-4C14-980F-6A653562FD3C}"/>
    <cellStyle name="Currency 2 2 2 2 2 2 2 4 3 2 3" xfId="21528" xr:uid="{6D9F8ECA-CDD8-4E2E-BEB9-B8D7B1C9C783}"/>
    <cellStyle name="Currency 2 2 2 2 2 2 2 4 3 2 4" xfId="35218" xr:uid="{4195AB42-D27E-4F0B-A51C-538D55476000}"/>
    <cellStyle name="Currency 2 2 2 2 2 2 2 4 3 2 5" xfId="50097" xr:uid="{FA59481C-CEAD-49C8-BC06-23FBDAA7A0A1}"/>
    <cellStyle name="Currency 2 2 2 2 2 2 2 4 3 3" xfId="24950" xr:uid="{10B6DC73-2AAC-486C-9C71-EC3158984484}"/>
    <cellStyle name="Currency 2 2 2 2 2 2 2 4 3 3 2" xfId="38642" xr:uid="{464FF9E1-5849-4876-BC73-951AF82F23FC}"/>
    <cellStyle name="Currency 2 2 2 2 2 2 2 4 3 3 3" xfId="53521" xr:uid="{81FE0209-F471-41B4-8E40-9B70E10F7FCF}"/>
    <cellStyle name="Currency 2 2 2 2 2 2 2 4 3 4" xfId="18106" xr:uid="{12D60A0B-7601-4B1D-8A8A-15A5970F97EB}"/>
    <cellStyle name="Currency 2 2 2 2 2 2 2 4 3 5" xfId="31796" xr:uid="{CF89A0C9-9E88-47E7-983E-CE3C1F3B2AE0}"/>
    <cellStyle name="Currency 2 2 2 2 2 2 2 4 3 6" xfId="46675" xr:uid="{BF7B7E9C-83A4-4722-9A65-CA707FB947A1}"/>
    <cellStyle name="Currency 2 2 2 2 2 2 2 4 4" xfId="12970" xr:uid="{89B258EA-C349-49F9-8086-2F8E0D585642}"/>
    <cellStyle name="Currency 2 2 2 2 2 2 2 4 4 2" xfId="26660" xr:uid="{6DA11328-D552-4220-98FD-76906B00B9D6}"/>
    <cellStyle name="Currency 2 2 2 2 2 2 2 4 4 2 2" xfId="40352" xr:uid="{678EEC52-3D7C-4A30-9F3B-6870E8F0B61F}"/>
    <cellStyle name="Currency 2 2 2 2 2 2 2 4 4 2 3" xfId="55231" xr:uid="{5BC398DF-E22F-4189-81DC-2158895854FA}"/>
    <cellStyle name="Currency 2 2 2 2 2 2 2 4 4 3" xfId="19816" xr:uid="{11B5489A-4A57-4744-B476-6BAC69E99099}"/>
    <cellStyle name="Currency 2 2 2 2 2 2 2 4 4 4" xfId="33506" xr:uid="{6C71DAC5-83A3-4374-93F4-1839AE24A709}"/>
    <cellStyle name="Currency 2 2 2 2 2 2 2 4 4 5" xfId="48385" xr:uid="{C8FD5DC0-9485-4B13-AC6C-BC39262C3CFD}"/>
    <cellStyle name="Currency 2 2 2 2 2 2 2 4 5" xfId="23238" xr:uid="{962BF702-F4A1-4784-979D-43263B78F521}"/>
    <cellStyle name="Currency 2 2 2 2 2 2 2 4 5 2" xfId="36930" xr:uid="{3C357295-362E-4EB7-85B4-D566796599F9}"/>
    <cellStyle name="Currency 2 2 2 2 2 2 2 4 5 3" xfId="51809" xr:uid="{63E52266-C030-4AFE-B2CC-F59ED7578FC3}"/>
    <cellStyle name="Currency 2 2 2 2 2 2 2 4 6" xfId="16394" xr:uid="{4FCFA1CC-1D9C-4048-BF85-68E104DB07E3}"/>
    <cellStyle name="Currency 2 2 2 2 2 2 2 4 7" xfId="30084" xr:uid="{05AE491D-9D9C-4523-97E7-61DEB7326C40}"/>
    <cellStyle name="Currency 2 2 2 2 2 2 2 4 8" xfId="44963" xr:uid="{AD1A67FA-79F4-4048-A16F-A805B366D282}"/>
    <cellStyle name="Currency 2 2 2 2 2 2 2 4 9" xfId="9547" xr:uid="{B366E08C-9799-4F5A-800F-90A37352533A}"/>
    <cellStyle name="Currency 2 2 2 2 2 2 2 5" xfId="9549" xr:uid="{D22FA88C-B415-4E7B-8D52-9B91CE23A5D8}"/>
    <cellStyle name="Currency 2 2 2 2 2 2 2 5 2" xfId="11262" xr:uid="{1A249136-7D35-4EB1-9DDD-0E228684F7C6}"/>
    <cellStyle name="Currency 2 2 2 2 2 2 2 5 2 2" xfId="14684" xr:uid="{81339A4B-BDDF-47BE-825F-64BF01BA1361}"/>
    <cellStyle name="Currency 2 2 2 2 2 2 2 5 2 2 2" xfId="28374" xr:uid="{94C900A3-EA3D-4112-BD2B-81C48BB576AD}"/>
    <cellStyle name="Currency 2 2 2 2 2 2 2 5 2 2 2 2" xfId="42066" xr:uid="{59397F94-26F1-43BD-AF8A-189F1F93BAC3}"/>
    <cellStyle name="Currency 2 2 2 2 2 2 2 5 2 2 2 3" xfId="56945" xr:uid="{CD772DAC-C0B4-4222-AE35-E0FBDA1861C4}"/>
    <cellStyle name="Currency 2 2 2 2 2 2 2 5 2 2 3" xfId="21530" xr:uid="{F3CDA191-060A-404D-BD40-29B9CB6B7331}"/>
    <cellStyle name="Currency 2 2 2 2 2 2 2 5 2 2 4" xfId="35220" xr:uid="{A2173A0F-E4BD-45C9-ADE7-297431728CB3}"/>
    <cellStyle name="Currency 2 2 2 2 2 2 2 5 2 2 5" xfId="50099" xr:uid="{0DB813DA-603C-492C-9211-D7B2EEA5002F}"/>
    <cellStyle name="Currency 2 2 2 2 2 2 2 5 2 3" xfId="24952" xr:uid="{96F89725-84B5-42DA-95E4-7BF5751547D4}"/>
    <cellStyle name="Currency 2 2 2 2 2 2 2 5 2 3 2" xfId="38644" xr:uid="{3FF60BFB-924A-4892-9C6C-F576CF2D1A28}"/>
    <cellStyle name="Currency 2 2 2 2 2 2 2 5 2 3 3" xfId="53523" xr:uid="{7EF3E8CC-2742-4D46-A32C-65296A24F936}"/>
    <cellStyle name="Currency 2 2 2 2 2 2 2 5 2 4" xfId="18108" xr:uid="{525B711D-503D-4C9C-96A6-8EE4E554BEB8}"/>
    <cellStyle name="Currency 2 2 2 2 2 2 2 5 2 5" xfId="31798" xr:uid="{9F994E58-4BED-462C-AB45-77518FED98A0}"/>
    <cellStyle name="Currency 2 2 2 2 2 2 2 5 2 6" xfId="46677" xr:uid="{7499641D-EFF6-4370-8756-CE39D9BBEAE2}"/>
    <cellStyle name="Currency 2 2 2 2 2 2 2 5 3" xfId="12972" xr:uid="{C0D6AABC-1E7C-415A-BCEF-6D325ED42EF0}"/>
    <cellStyle name="Currency 2 2 2 2 2 2 2 5 3 2" xfId="26662" xr:uid="{A82D52B7-3EF6-4CF7-AF6C-9416906CCA36}"/>
    <cellStyle name="Currency 2 2 2 2 2 2 2 5 3 2 2" xfId="40354" xr:uid="{900C810E-47F9-446E-890C-89392FB8441E}"/>
    <cellStyle name="Currency 2 2 2 2 2 2 2 5 3 2 3" xfId="55233" xr:uid="{8E53347E-9031-4187-A65F-73F234B493B5}"/>
    <cellStyle name="Currency 2 2 2 2 2 2 2 5 3 3" xfId="19818" xr:uid="{C88308AA-9C4F-4D56-9358-2EDC861F5638}"/>
    <cellStyle name="Currency 2 2 2 2 2 2 2 5 3 4" xfId="33508" xr:uid="{5B04DF48-7939-470D-B105-B353964F8833}"/>
    <cellStyle name="Currency 2 2 2 2 2 2 2 5 3 5" xfId="48387" xr:uid="{816D7FFB-CC03-4376-84ED-C106661A461E}"/>
    <cellStyle name="Currency 2 2 2 2 2 2 2 5 4" xfId="23240" xr:uid="{44FD15C8-FF51-462E-A3F4-6D5A46FFB336}"/>
    <cellStyle name="Currency 2 2 2 2 2 2 2 5 4 2" xfId="36932" xr:uid="{C288A87B-40EC-417E-ABF3-30D1A922AEBD}"/>
    <cellStyle name="Currency 2 2 2 2 2 2 2 5 4 3" xfId="51811" xr:uid="{A17233FE-A007-46F7-974C-34C9B82DD348}"/>
    <cellStyle name="Currency 2 2 2 2 2 2 2 5 5" xfId="16396" xr:uid="{C06D3981-87FD-46A5-B9DD-F25F09D112DC}"/>
    <cellStyle name="Currency 2 2 2 2 2 2 2 5 6" xfId="30086" xr:uid="{E0AD8D8B-982C-4C3B-951E-8A54F5B1E8E9}"/>
    <cellStyle name="Currency 2 2 2 2 2 2 2 5 7" xfId="44965" xr:uid="{74F71437-C584-4D92-A96B-3A1C85972A2A}"/>
    <cellStyle name="Currency 2 2 2 2 2 2 2 6" xfId="9550" xr:uid="{8B55EDA2-AC83-4692-A3CD-A034ACA1B99B}"/>
    <cellStyle name="Currency 2 2 2 2 2 2 2 6 2" xfId="11263" xr:uid="{0A97FE4C-F4EE-4892-9889-4C9D75646A78}"/>
    <cellStyle name="Currency 2 2 2 2 2 2 2 6 2 2" xfId="14685" xr:uid="{BD6B91EA-1027-49CE-81F8-FCD847E3683F}"/>
    <cellStyle name="Currency 2 2 2 2 2 2 2 6 2 2 2" xfId="28375" xr:uid="{A4FF3A17-EBE1-41D6-A4D3-CAB420AA80B9}"/>
    <cellStyle name="Currency 2 2 2 2 2 2 2 6 2 2 2 2" xfId="42067" xr:uid="{E0D15AD7-F1F6-42AA-B855-E1F70DB69D7F}"/>
    <cellStyle name="Currency 2 2 2 2 2 2 2 6 2 2 2 3" xfId="56946" xr:uid="{536B7DCE-0C12-405A-8751-DA6ED8C3C44D}"/>
    <cellStyle name="Currency 2 2 2 2 2 2 2 6 2 2 3" xfId="21531" xr:uid="{2483E6D2-469D-4878-ACC8-6FB019047773}"/>
    <cellStyle name="Currency 2 2 2 2 2 2 2 6 2 2 4" xfId="35221" xr:uid="{9213E141-7AE6-433B-B7FD-CD8B7BA8BF8A}"/>
    <cellStyle name="Currency 2 2 2 2 2 2 2 6 2 2 5" xfId="50100" xr:uid="{911DC44E-BF0E-4EFC-BFD4-DD787135754F}"/>
    <cellStyle name="Currency 2 2 2 2 2 2 2 6 2 3" xfId="24953" xr:uid="{2385205B-6E27-4FC6-AD80-60E8B1563AFF}"/>
    <cellStyle name="Currency 2 2 2 2 2 2 2 6 2 3 2" xfId="38645" xr:uid="{7966DA70-9C60-4E30-B1EC-DB6258C29CFE}"/>
    <cellStyle name="Currency 2 2 2 2 2 2 2 6 2 3 3" xfId="53524" xr:uid="{11372329-DEF7-4164-A894-99F3D7BFBC3D}"/>
    <cellStyle name="Currency 2 2 2 2 2 2 2 6 2 4" xfId="18109" xr:uid="{8F75D04F-8E9B-4FDD-9DAD-8F021D40BE59}"/>
    <cellStyle name="Currency 2 2 2 2 2 2 2 6 2 5" xfId="31799" xr:uid="{2D602611-2D1E-4C01-920F-70ADB75F1F98}"/>
    <cellStyle name="Currency 2 2 2 2 2 2 2 6 2 6" xfId="46678" xr:uid="{6DEE660A-ED9B-4745-9721-0ED48F2B5D45}"/>
    <cellStyle name="Currency 2 2 2 2 2 2 2 6 3" xfId="12973" xr:uid="{3216B2B9-661D-44A6-966B-A7461CD1BC24}"/>
    <cellStyle name="Currency 2 2 2 2 2 2 2 6 3 2" xfId="26663" xr:uid="{3B71B2AA-3137-4D8F-9A86-1FFDEDE7340E}"/>
    <cellStyle name="Currency 2 2 2 2 2 2 2 6 3 2 2" xfId="40355" xr:uid="{70FF7015-F993-48F0-BC47-036CD637F381}"/>
    <cellStyle name="Currency 2 2 2 2 2 2 2 6 3 2 3" xfId="55234" xr:uid="{36A7916C-5B27-4864-9755-AB03FD7D0141}"/>
    <cellStyle name="Currency 2 2 2 2 2 2 2 6 3 3" xfId="19819" xr:uid="{E53AC2CB-1A31-4B98-902F-A4576C0CCF7B}"/>
    <cellStyle name="Currency 2 2 2 2 2 2 2 6 3 4" xfId="33509" xr:uid="{397B437B-F063-4FB5-9579-91E95BC1A9D5}"/>
    <cellStyle name="Currency 2 2 2 2 2 2 2 6 3 5" xfId="48388" xr:uid="{0D58160F-1C54-4AF2-B525-BA28A8F8C5E1}"/>
    <cellStyle name="Currency 2 2 2 2 2 2 2 6 4" xfId="23241" xr:uid="{87748732-4DCA-4FA3-B66E-9A289B741062}"/>
    <cellStyle name="Currency 2 2 2 2 2 2 2 6 4 2" xfId="36933" xr:uid="{6E9BDE24-D686-47F2-9BED-CC12D738E69A}"/>
    <cellStyle name="Currency 2 2 2 2 2 2 2 6 4 3" xfId="51812" xr:uid="{7EE0F267-97BC-4B24-994E-0136EE2CA4AE}"/>
    <cellStyle name="Currency 2 2 2 2 2 2 2 6 5" xfId="16397" xr:uid="{6DDA1AF7-DB67-4A13-8CAB-BD7EBBEF91A6}"/>
    <cellStyle name="Currency 2 2 2 2 2 2 2 6 6" xfId="30087" xr:uid="{9C15FEF6-D53F-41E9-992C-83A47E79A612}"/>
    <cellStyle name="Currency 2 2 2 2 2 2 2 6 7" xfId="44966" xr:uid="{F95965B8-018D-4A7D-B1A5-D5AFE6AB3AA7}"/>
    <cellStyle name="Currency 2 2 2 2 2 2 2 7" xfId="11249" xr:uid="{6EE595B5-F29C-401D-8D5B-A6146DA661B5}"/>
    <cellStyle name="Currency 2 2 2 2 2 2 2 7 2" xfId="14671" xr:uid="{D5C42DAC-0D04-4594-84B5-BEE69827C484}"/>
    <cellStyle name="Currency 2 2 2 2 2 2 2 7 2 2" xfId="28361" xr:uid="{445676AF-CA76-4BCA-9E19-5C38F633E6A9}"/>
    <cellStyle name="Currency 2 2 2 2 2 2 2 7 2 2 2" xfId="42053" xr:uid="{9E55D44D-D9CE-49D9-85DF-11087A18B6E4}"/>
    <cellStyle name="Currency 2 2 2 2 2 2 2 7 2 2 3" xfId="56932" xr:uid="{747BBD00-6E46-4054-A8DA-CE0854AD0E1D}"/>
    <cellStyle name="Currency 2 2 2 2 2 2 2 7 2 3" xfId="21517" xr:uid="{1AFE4449-ADB6-4CFA-9A63-9ED8BFD39EC3}"/>
    <cellStyle name="Currency 2 2 2 2 2 2 2 7 2 4" xfId="35207" xr:uid="{49B0A181-13F2-42C2-9719-CA8C9E7C9476}"/>
    <cellStyle name="Currency 2 2 2 2 2 2 2 7 2 5" xfId="50086" xr:uid="{9626F524-579B-43E1-9CE5-4C0E8C3E6DAA}"/>
    <cellStyle name="Currency 2 2 2 2 2 2 2 7 3" xfId="24939" xr:uid="{BB7BF825-5C4C-4C38-AC4C-94A37F637EAC}"/>
    <cellStyle name="Currency 2 2 2 2 2 2 2 7 3 2" xfId="38631" xr:uid="{1C4CB12C-BDC4-4CA1-99BC-494D0D9B40A5}"/>
    <cellStyle name="Currency 2 2 2 2 2 2 2 7 3 3" xfId="53510" xr:uid="{148B0FF9-5F93-4647-AA60-2090D76A9717}"/>
    <cellStyle name="Currency 2 2 2 2 2 2 2 7 4" xfId="18095" xr:uid="{45481C93-1CBD-4172-9F9D-ADB38A50012C}"/>
    <cellStyle name="Currency 2 2 2 2 2 2 2 7 5" xfId="31785" xr:uid="{9D172419-2D0B-4786-BDED-AF8E3D5949B2}"/>
    <cellStyle name="Currency 2 2 2 2 2 2 2 7 6" xfId="46664" xr:uid="{EDAE3487-3F60-41F5-9300-84DCD9F29960}"/>
    <cellStyle name="Currency 2 2 2 2 2 2 2 8" xfId="12959" xr:uid="{338CE75E-AB06-4AF2-B1AC-CBC49001D916}"/>
    <cellStyle name="Currency 2 2 2 2 2 2 2 8 2" xfId="26649" xr:uid="{8D787BFD-FD3E-4244-A739-F2DEFC8690A3}"/>
    <cellStyle name="Currency 2 2 2 2 2 2 2 8 2 2" xfId="40341" xr:uid="{BBCB3258-CFBC-457B-8B6B-635B176A119A}"/>
    <cellStyle name="Currency 2 2 2 2 2 2 2 8 2 3" xfId="55220" xr:uid="{74151C94-1E98-454D-9A4C-7662AF4F7644}"/>
    <cellStyle name="Currency 2 2 2 2 2 2 2 8 3" xfId="19805" xr:uid="{10464085-6CF9-4F2B-B399-9D0E8C5ED044}"/>
    <cellStyle name="Currency 2 2 2 2 2 2 2 8 4" xfId="33495" xr:uid="{78F6F34B-6F67-4F75-836B-C4E89A9CCB6F}"/>
    <cellStyle name="Currency 2 2 2 2 2 2 2 8 5" xfId="48374" xr:uid="{59E7C396-9C6C-41E7-9151-8B83FF7E4642}"/>
    <cellStyle name="Currency 2 2 2 2 2 2 2 9" xfId="23227" xr:uid="{597078AC-5003-4ED2-90EF-91D77B03C5D6}"/>
    <cellStyle name="Currency 2 2 2 2 2 2 2 9 2" xfId="36919" xr:uid="{EF47445B-D9D9-4940-B684-C321970E3441}"/>
    <cellStyle name="Currency 2 2 2 2 2 2 2 9 3" xfId="51798" xr:uid="{26056388-C88E-4BF2-A356-F1500DF65EC5}"/>
    <cellStyle name="Currency 2 2 2 2 2 2 3" xfId="7152" xr:uid="{69F7D4F0-B43E-4E51-990A-43F1F35DC16C}"/>
    <cellStyle name="Currency 2 2 2 2 2 2 3 10" xfId="44967" xr:uid="{CAD3B9A7-F949-48AA-9E82-40FE8CF205A3}"/>
    <cellStyle name="Currency 2 2 2 2 2 2 3 11" xfId="9551" xr:uid="{4B999FC1-B50B-4960-8214-4F9533AA85BE}"/>
    <cellStyle name="Currency 2 2 2 2 2 2 3 2" xfId="6193" xr:uid="{6712DA58-7455-47A4-AFB7-892DDE905037}"/>
    <cellStyle name="Currency 2 2 2 2 2 2 3 2 2" xfId="9553" xr:uid="{8FF254C9-4B10-498A-9005-A237B95CD7E0}"/>
    <cellStyle name="Currency 2 2 2 2 2 2 3 2 2 2" xfId="11266" xr:uid="{7C1F0017-210F-4475-A53E-4B7A57219876}"/>
    <cellStyle name="Currency 2 2 2 2 2 2 3 2 2 2 2" xfId="14688" xr:uid="{BE59D9CF-51AB-47B9-918B-0CDC7782F68F}"/>
    <cellStyle name="Currency 2 2 2 2 2 2 3 2 2 2 2 2" xfId="28378" xr:uid="{A9D68821-D091-4EC5-A920-2602F7A48B73}"/>
    <cellStyle name="Currency 2 2 2 2 2 2 3 2 2 2 2 2 2" xfId="42070" xr:uid="{AAD025A8-AE55-4A6E-90DF-77F54A4C0B68}"/>
    <cellStyle name="Currency 2 2 2 2 2 2 3 2 2 2 2 2 3" xfId="56949" xr:uid="{2BF249CC-3D81-485B-AAEB-7C4BFF6EA722}"/>
    <cellStyle name="Currency 2 2 2 2 2 2 3 2 2 2 2 3" xfId="21534" xr:uid="{60CD5B11-73DF-40BA-B3D6-5AFB771C425F}"/>
    <cellStyle name="Currency 2 2 2 2 2 2 3 2 2 2 2 4" xfId="35224" xr:uid="{23FC73FC-BA34-433E-8B82-FDB34B9F7F41}"/>
    <cellStyle name="Currency 2 2 2 2 2 2 3 2 2 2 2 5" xfId="50103" xr:uid="{C20DBDF5-EBDA-4DE3-8A12-883F14087108}"/>
    <cellStyle name="Currency 2 2 2 2 2 2 3 2 2 2 3" xfId="24956" xr:uid="{C3417ABD-EDBA-4B56-8B17-2F8422CCB174}"/>
    <cellStyle name="Currency 2 2 2 2 2 2 3 2 2 2 3 2" xfId="38648" xr:uid="{6B595C29-2EDC-424E-B862-3E2D28EDC4D6}"/>
    <cellStyle name="Currency 2 2 2 2 2 2 3 2 2 2 3 3" xfId="53527" xr:uid="{6BBAA671-CA64-46EC-8A3B-75E2D9AF212E}"/>
    <cellStyle name="Currency 2 2 2 2 2 2 3 2 2 2 4" xfId="18112" xr:uid="{AD9E8E22-0E0C-4D12-8FEB-4BD783606093}"/>
    <cellStyle name="Currency 2 2 2 2 2 2 3 2 2 2 5" xfId="31802" xr:uid="{1ECE0F50-5A5D-4EA1-8217-CEEB214D4CE1}"/>
    <cellStyle name="Currency 2 2 2 2 2 2 3 2 2 2 6" xfId="46681" xr:uid="{C4E3EE15-8E02-448E-8103-6D78B4116404}"/>
    <cellStyle name="Currency 2 2 2 2 2 2 3 2 2 3" xfId="12976" xr:uid="{5FC59AF2-6EA1-4495-A848-0AD16253AE61}"/>
    <cellStyle name="Currency 2 2 2 2 2 2 3 2 2 3 2" xfId="26666" xr:uid="{F769F409-A53C-4B61-9362-944D86B1645B}"/>
    <cellStyle name="Currency 2 2 2 2 2 2 3 2 2 3 2 2" xfId="40358" xr:uid="{8D080E20-62F0-4D2B-AC00-EF9AABE85182}"/>
    <cellStyle name="Currency 2 2 2 2 2 2 3 2 2 3 2 3" xfId="55237" xr:uid="{59719E2B-03E5-496A-92CF-A7243B81F635}"/>
    <cellStyle name="Currency 2 2 2 2 2 2 3 2 2 3 3" xfId="19822" xr:uid="{83AD4A94-D810-4D0C-98D8-FF5087C4CF88}"/>
    <cellStyle name="Currency 2 2 2 2 2 2 3 2 2 3 4" xfId="33512" xr:uid="{8D80C5BC-1BFE-4641-A146-50BFFAC4B009}"/>
    <cellStyle name="Currency 2 2 2 2 2 2 3 2 2 3 5" xfId="48391" xr:uid="{4FA2A619-B9D8-491E-A57E-20D603F370EA}"/>
    <cellStyle name="Currency 2 2 2 2 2 2 3 2 2 4" xfId="23244" xr:uid="{C45A88CA-F07B-4C3B-9938-449F0865FBA4}"/>
    <cellStyle name="Currency 2 2 2 2 2 2 3 2 2 4 2" xfId="36936" xr:uid="{297AAB0D-344A-4EE6-B913-34EB701102B4}"/>
    <cellStyle name="Currency 2 2 2 2 2 2 3 2 2 4 3" xfId="51815" xr:uid="{04A438B9-BFB7-442E-B1CF-A77C93431D6B}"/>
    <cellStyle name="Currency 2 2 2 2 2 2 3 2 2 5" xfId="16400" xr:uid="{1417A2AA-6BB3-4DDD-8E76-E2E76B2FF96C}"/>
    <cellStyle name="Currency 2 2 2 2 2 2 3 2 2 6" xfId="30090" xr:uid="{92DC8E84-BE02-44EA-A18C-82E50C2D165A}"/>
    <cellStyle name="Currency 2 2 2 2 2 2 3 2 2 7" xfId="44969" xr:uid="{1FF9564C-2987-4DB4-B701-3CA0269F53E2}"/>
    <cellStyle name="Currency 2 2 2 2 2 2 3 2 3" xfId="11265" xr:uid="{0BA2C4C4-7A1F-43A4-A161-55D6EC174B34}"/>
    <cellStyle name="Currency 2 2 2 2 2 2 3 2 3 2" xfId="14687" xr:uid="{F974D181-6ED3-4D1F-93A6-77DD508E7D13}"/>
    <cellStyle name="Currency 2 2 2 2 2 2 3 2 3 2 2" xfId="28377" xr:uid="{A3FE1C79-F367-468F-B50F-7FA47DD1FBDD}"/>
    <cellStyle name="Currency 2 2 2 2 2 2 3 2 3 2 2 2" xfId="42069" xr:uid="{7525F16A-482B-4132-92F5-00800178B78D}"/>
    <cellStyle name="Currency 2 2 2 2 2 2 3 2 3 2 2 3" xfId="56948" xr:uid="{606D878E-6179-4450-9663-54D5B8B4718B}"/>
    <cellStyle name="Currency 2 2 2 2 2 2 3 2 3 2 3" xfId="21533" xr:uid="{A8D567EF-A0E6-4708-ADF5-BECF51CB0F83}"/>
    <cellStyle name="Currency 2 2 2 2 2 2 3 2 3 2 4" xfId="35223" xr:uid="{F8BF0AA8-8910-43F8-B0BA-04F5BCCFBF10}"/>
    <cellStyle name="Currency 2 2 2 2 2 2 3 2 3 2 5" xfId="50102" xr:uid="{84D3C572-9E8B-4B23-A202-7C7904235581}"/>
    <cellStyle name="Currency 2 2 2 2 2 2 3 2 3 3" xfId="24955" xr:uid="{197F0346-2B9A-4C69-8FE2-7BB19ACD2AF7}"/>
    <cellStyle name="Currency 2 2 2 2 2 2 3 2 3 3 2" xfId="38647" xr:uid="{A211E2BD-0EEC-4B7B-AF80-F00309D98461}"/>
    <cellStyle name="Currency 2 2 2 2 2 2 3 2 3 3 3" xfId="53526" xr:uid="{BECC5C5C-C1B3-4CD4-8B77-E2871AA4CC96}"/>
    <cellStyle name="Currency 2 2 2 2 2 2 3 2 3 4" xfId="18111" xr:uid="{EFA624FE-B69C-40CF-8E45-82B0D0E7CC61}"/>
    <cellStyle name="Currency 2 2 2 2 2 2 3 2 3 5" xfId="31801" xr:uid="{61EB1230-79F5-4FA5-B088-AABCCC3DCB47}"/>
    <cellStyle name="Currency 2 2 2 2 2 2 3 2 3 6" xfId="46680" xr:uid="{D749C9BE-2F84-4E66-8576-A0845DF28541}"/>
    <cellStyle name="Currency 2 2 2 2 2 2 3 2 4" xfId="12975" xr:uid="{780F7D1B-94E2-41D7-A10E-072E239DEED5}"/>
    <cellStyle name="Currency 2 2 2 2 2 2 3 2 4 2" xfId="26665" xr:uid="{D58586B7-D2D2-4F53-B69E-A07AA4140604}"/>
    <cellStyle name="Currency 2 2 2 2 2 2 3 2 4 2 2" xfId="40357" xr:uid="{C283C05B-0A98-4064-A30B-BB9F33F0563B}"/>
    <cellStyle name="Currency 2 2 2 2 2 2 3 2 4 2 3" xfId="55236" xr:uid="{9914887D-9255-478C-AE8E-827A5907F624}"/>
    <cellStyle name="Currency 2 2 2 2 2 2 3 2 4 3" xfId="19821" xr:uid="{DD7C9979-3E46-43AB-8C52-1F57E041F8A5}"/>
    <cellStyle name="Currency 2 2 2 2 2 2 3 2 4 4" xfId="33511" xr:uid="{91E5A660-B8B9-4895-A2E1-61B0F15BDF77}"/>
    <cellStyle name="Currency 2 2 2 2 2 2 3 2 4 5" xfId="48390" xr:uid="{2B253C79-CA2A-42EA-8DDF-9ADCB56B52D4}"/>
    <cellStyle name="Currency 2 2 2 2 2 2 3 2 5" xfId="23243" xr:uid="{D553CCA2-E5CA-4C36-9E28-1FBE0F5761D2}"/>
    <cellStyle name="Currency 2 2 2 2 2 2 3 2 5 2" xfId="36935" xr:uid="{EEF6DA20-941C-4EDB-AA7F-C1B212855D44}"/>
    <cellStyle name="Currency 2 2 2 2 2 2 3 2 5 3" xfId="51814" xr:uid="{15CB6A45-6103-49CD-9BF8-CFFB98B3121A}"/>
    <cellStyle name="Currency 2 2 2 2 2 2 3 2 6" xfId="16399" xr:uid="{DE5DC277-2087-4A77-BC1C-6329E6E53ED4}"/>
    <cellStyle name="Currency 2 2 2 2 2 2 3 2 7" xfId="30089" xr:uid="{25E3882D-F2F8-4DE4-A913-051A872B165E}"/>
    <cellStyle name="Currency 2 2 2 2 2 2 3 2 8" xfId="44968" xr:uid="{67753BC6-D5C6-43DA-BD52-4EDA4AFA6592}"/>
    <cellStyle name="Currency 2 2 2 2 2 2 3 2 9" xfId="9552" xr:uid="{41C29C8C-5A4D-4D81-9222-43B1B3931224}"/>
    <cellStyle name="Currency 2 2 2 2 2 2 3 3" xfId="7262" xr:uid="{B8155647-A172-47A3-B431-F98F39F9BA72}"/>
    <cellStyle name="Currency 2 2 2 2 2 2 3 3 2" xfId="11267" xr:uid="{23A01799-D0B6-4E3E-9D16-994F6FA320ED}"/>
    <cellStyle name="Currency 2 2 2 2 2 2 3 3 2 2" xfId="14689" xr:uid="{5F984365-548D-4BBE-AC29-9BF40B28DFD7}"/>
    <cellStyle name="Currency 2 2 2 2 2 2 3 3 2 2 2" xfId="28379" xr:uid="{44FDAFAC-487E-47CC-8DFF-31D73148ACCD}"/>
    <cellStyle name="Currency 2 2 2 2 2 2 3 3 2 2 2 2" xfId="42071" xr:uid="{837BAF15-9CA3-4A4B-A847-31048E4B6EF3}"/>
    <cellStyle name="Currency 2 2 2 2 2 2 3 3 2 2 2 3" xfId="56950" xr:uid="{A0D6968E-1C44-478A-9CB5-129CC2D9F759}"/>
    <cellStyle name="Currency 2 2 2 2 2 2 3 3 2 2 3" xfId="21535" xr:uid="{9C540831-0E5E-4297-8154-592FF6111151}"/>
    <cellStyle name="Currency 2 2 2 2 2 2 3 3 2 2 4" xfId="35225" xr:uid="{2943B60A-5B7A-4ED7-8924-83210D71CB8E}"/>
    <cellStyle name="Currency 2 2 2 2 2 2 3 3 2 2 5" xfId="50104" xr:uid="{2F93FE3B-506B-4F4B-8B1E-FAF7DE307161}"/>
    <cellStyle name="Currency 2 2 2 2 2 2 3 3 2 3" xfId="24957" xr:uid="{7931FC9F-423C-4E63-AA40-2505E7F72F19}"/>
    <cellStyle name="Currency 2 2 2 2 2 2 3 3 2 3 2" xfId="38649" xr:uid="{AF4FAD9C-5045-4393-9C4A-9E2C83A0D182}"/>
    <cellStyle name="Currency 2 2 2 2 2 2 3 3 2 3 3" xfId="53528" xr:uid="{B4C6BF67-77B2-4C52-995C-2F037D6A8E31}"/>
    <cellStyle name="Currency 2 2 2 2 2 2 3 3 2 4" xfId="18113" xr:uid="{73619D28-000A-4733-809F-3B860898D5FB}"/>
    <cellStyle name="Currency 2 2 2 2 2 2 3 3 2 5" xfId="31803" xr:uid="{92836DC4-676D-4A13-86EB-71AC7F428613}"/>
    <cellStyle name="Currency 2 2 2 2 2 2 3 3 2 6" xfId="46682" xr:uid="{7C77E598-86FB-43C0-AC98-185156C6B2A6}"/>
    <cellStyle name="Currency 2 2 2 2 2 2 3 3 3" xfId="12977" xr:uid="{2E8DB565-8595-4316-84CB-59209321F1A4}"/>
    <cellStyle name="Currency 2 2 2 2 2 2 3 3 3 2" xfId="26667" xr:uid="{5AA47754-163B-4858-B18D-6F2FCBD954A9}"/>
    <cellStyle name="Currency 2 2 2 2 2 2 3 3 3 2 2" xfId="40359" xr:uid="{65F2DF53-30A7-49C4-B8A1-EF50477F4428}"/>
    <cellStyle name="Currency 2 2 2 2 2 2 3 3 3 2 3" xfId="55238" xr:uid="{B45132A0-E9C5-48E5-8FFB-D5F876ED8AFE}"/>
    <cellStyle name="Currency 2 2 2 2 2 2 3 3 3 3" xfId="19823" xr:uid="{8EA819BB-BDC2-4797-9713-065B91FBC80D}"/>
    <cellStyle name="Currency 2 2 2 2 2 2 3 3 3 4" xfId="33513" xr:uid="{57610821-684C-4C28-84EC-036BDBDE1A0C}"/>
    <cellStyle name="Currency 2 2 2 2 2 2 3 3 3 5" xfId="48392" xr:uid="{771A6EE8-9FF6-4432-A315-EB276FEBA079}"/>
    <cellStyle name="Currency 2 2 2 2 2 2 3 3 4" xfId="23245" xr:uid="{A8630888-E810-445A-88B2-9661032B3F3A}"/>
    <cellStyle name="Currency 2 2 2 2 2 2 3 3 4 2" xfId="36937" xr:uid="{0C8512FD-0E09-43B9-A011-6B53C83C09FF}"/>
    <cellStyle name="Currency 2 2 2 2 2 2 3 3 4 3" xfId="51816" xr:uid="{F427E0A2-821D-489C-886D-22523C8D1ED5}"/>
    <cellStyle name="Currency 2 2 2 2 2 2 3 3 5" xfId="16401" xr:uid="{3129FEF6-F0AD-4477-A9F5-E162A620A656}"/>
    <cellStyle name="Currency 2 2 2 2 2 2 3 3 6" xfId="30091" xr:uid="{CC9FCF5D-CAFE-4200-8130-C64849E1D002}"/>
    <cellStyle name="Currency 2 2 2 2 2 2 3 3 7" xfId="44970" xr:uid="{83EE3442-9097-4A8E-A731-CAE4269E3BB0}"/>
    <cellStyle name="Currency 2 2 2 2 2 2 3 3 8" xfId="9554" xr:uid="{10FBA2BB-3903-47A6-944E-C4463A42C379}"/>
    <cellStyle name="Currency 2 2 2 2 2 2 3 4" xfId="9555" xr:uid="{2EC4E7FE-C961-4C2D-ADE4-A1CC0C2E86EF}"/>
    <cellStyle name="Currency 2 2 2 2 2 2 3 4 2" xfId="11268" xr:uid="{58FD595C-4BE1-4F87-B992-FBD9AA03530F}"/>
    <cellStyle name="Currency 2 2 2 2 2 2 3 4 2 2" xfId="14690" xr:uid="{227EB767-12DB-4D24-9D84-9F40115732C0}"/>
    <cellStyle name="Currency 2 2 2 2 2 2 3 4 2 2 2" xfId="28380" xr:uid="{00B4C531-1850-4084-9DBF-0AFF37FF9CD4}"/>
    <cellStyle name="Currency 2 2 2 2 2 2 3 4 2 2 2 2" xfId="42072" xr:uid="{CA9388CF-4735-4179-8020-139B40C50F8B}"/>
    <cellStyle name="Currency 2 2 2 2 2 2 3 4 2 2 2 3" xfId="56951" xr:uid="{051D852B-CA10-471D-8AFA-89E1168164EE}"/>
    <cellStyle name="Currency 2 2 2 2 2 2 3 4 2 2 3" xfId="21536" xr:uid="{8702C40A-5562-4C86-8822-4A977E6259F6}"/>
    <cellStyle name="Currency 2 2 2 2 2 2 3 4 2 2 4" xfId="35226" xr:uid="{4BA1BE75-20C4-43F3-AE0C-BB83A321DC03}"/>
    <cellStyle name="Currency 2 2 2 2 2 2 3 4 2 2 5" xfId="50105" xr:uid="{1AC7E0B4-2830-48B0-9D95-A0F7230D5A7A}"/>
    <cellStyle name="Currency 2 2 2 2 2 2 3 4 2 3" xfId="24958" xr:uid="{82518377-A8DE-4D76-9AF9-DA65D6C3875E}"/>
    <cellStyle name="Currency 2 2 2 2 2 2 3 4 2 3 2" xfId="38650" xr:uid="{7A95DD44-CE53-44F3-9B2E-92FC87BFE4AF}"/>
    <cellStyle name="Currency 2 2 2 2 2 2 3 4 2 3 3" xfId="53529" xr:uid="{989EF8C8-B4DD-434E-AF68-48F3814EB6C9}"/>
    <cellStyle name="Currency 2 2 2 2 2 2 3 4 2 4" xfId="18114" xr:uid="{C472C8F4-1FEC-48F4-8E21-4702EA9DEDDB}"/>
    <cellStyle name="Currency 2 2 2 2 2 2 3 4 2 5" xfId="31804" xr:uid="{E20E030E-5391-4233-BB95-DE734EBB9BDA}"/>
    <cellStyle name="Currency 2 2 2 2 2 2 3 4 2 6" xfId="46683" xr:uid="{96B51132-DE30-48E0-B582-5517DA241719}"/>
    <cellStyle name="Currency 2 2 2 2 2 2 3 4 3" xfId="12978" xr:uid="{C7F17180-41D8-4C8B-8FC2-00CEF436FE99}"/>
    <cellStyle name="Currency 2 2 2 2 2 2 3 4 3 2" xfId="26668" xr:uid="{BB0A95DC-2579-4CDA-810A-5580F6F3B7B3}"/>
    <cellStyle name="Currency 2 2 2 2 2 2 3 4 3 2 2" xfId="40360" xr:uid="{DCA9B033-7232-4BBB-B56D-294DE34CEFF6}"/>
    <cellStyle name="Currency 2 2 2 2 2 2 3 4 3 2 3" xfId="55239" xr:uid="{10378CA4-F8CC-4258-8C9A-D172BA3CC6DE}"/>
    <cellStyle name="Currency 2 2 2 2 2 2 3 4 3 3" xfId="19824" xr:uid="{4C3B75F7-02F1-4888-A61F-DDB39C065B53}"/>
    <cellStyle name="Currency 2 2 2 2 2 2 3 4 3 4" xfId="33514" xr:uid="{D5BC4661-0809-4F9F-AAA3-26EEC827BF63}"/>
    <cellStyle name="Currency 2 2 2 2 2 2 3 4 3 5" xfId="48393" xr:uid="{A7AF3D5F-3EC5-4318-8B86-FE6123637DDC}"/>
    <cellStyle name="Currency 2 2 2 2 2 2 3 4 4" xfId="23246" xr:uid="{1B449231-717A-4857-99E7-BC98CEFB8FA3}"/>
    <cellStyle name="Currency 2 2 2 2 2 2 3 4 4 2" xfId="36938" xr:uid="{32138B35-299A-4767-A5EF-28D74D4C46AB}"/>
    <cellStyle name="Currency 2 2 2 2 2 2 3 4 4 3" xfId="51817" xr:uid="{5F7D070B-5497-4CC6-A69C-3A6B747A2C34}"/>
    <cellStyle name="Currency 2 2 2 2 2 2 3 4 5" xfId="16402" xr:uid="{6C25DA45-9632-486E-A828-240267463FE7}"/>
    <cellStyle name="Currency 2 2 2 2 2 2 3 4 6" xfId="30092" xr:uid="{4A199490-5417-4278-A051-077D49366B6F}"/>
    <cellStyle name="Currency 2 2 2 2 2 2 3 4 7" xfId="44971" xr:uid="{9177C17A-DA98-4E6E-AAA7-D32B9CF7C147}"/>
    <cellStyle name="Currency 2 2 2 2 2 2 3 5" xfId="11264" xr:uid="{5FE44731-35CE-4A42-88D1-C93137BCB10F}"/>
    <cellStyle name="Currency 2 2 2 2 2 2 3 5 2" xfId="14686" xr:uid="{35AC3C7A-5652-4F9C-A680-223D7E401475}"/>
    <cellStyle name="Currency 2 2 2 2 2 2 3 5 2 2" xfId="28376" xr:uid="{42F107B1-0FCA-4AC7-B3D7-B07AC663D4EA}"/>
    <cellStyle name="Currency 2 2 2 2 2 2 3 5 2 2 2" xfId="42068" xr:uid="{84872F95-F4C2-46B5-87CE-00E7A9C3EF90}"/>
    <cellStyle name="Currency 2 2 2 2 2 2 3 5 2 2 3" xfId="56947" xr:uid="{164435FA-7498-4B36-9D3E-86C08F6BBB2B}"/>
    <cellStyle name="Currency 2 2 2 2 2 2 3 5 2 3" xfId="21532" xr:uid="{35B7BAA9-F6C3-4AE0-9A38-78503C79837B}"/>
    <cellStyle name="Currency 2 2 2 2 2 2 3 5 2 4" xfId="35222" xr:uid="{C9DC4CC4-0507-4CE2-BAC8-519A5A9E4614}"/>
    <cellStyle name="Currency 2 2 2 2 2 2 3 5 2 5" xfId="50101" xr:uid="{9FB910B0-10F8-4003-B57A-E70490E3A7CE}"/>
    <cellStyle name="Currency 2 2 2 2 2 2 3 5 3" xfId="24954" xr:uid="{39A06502-01EE-4824-8BB6-C3A4147F44B8}"/>
    <cellStyle name="Currency 2 2 2 2 2 2 3 5 3 2" xfId="38646" xr:uid="{FF314C38-2B77-4378-B550-5F62E5113AF4}"/>
    <cellStyle name="Currency 2 2 2 2 2 2 3 5 3 3" xfId="53525" xr:uid="{AD8A259F-89CD-477E-84D4-FD65540D2EE0}"/>
    <cellStyle name="Currency 2 2 2 2 2 2 3 5 4" xfId="18110" xr:uid="{DA83100C-88AB-40B4-97C0-F9C9644D1ABE}"/>
    <cellStyle name="Currency 2 2 2 2 2 2 3 5 5" xfId="31800" xr:uid="{22865476-ABFD-48AB-BB05-9000F1F20035}"/>
    <cellStyle name="Currency 2 2 2 2 2 2 3 5 6" xfId="46679" xr:uid="{3B1E1939-465E-46C4-8F3B-7AC0E0677DAD}"/>
    <cellStyle name="Currency 2 2 2 2 2 2 3 6" xfId="12974" xr:uid="{227F8400-889F-4B0D-9696-03F53B7B7C39}"/>
    <cellStyle name="Currency 2 2 2 2 2 2 3 6 2" xfId="26664" xr:uid="{D9981DB5-46A9-4F5A-89FA-55B7CF397063}"/>
    <cellStyle name="Currency 2 2 2 2 2 2 3 6 2 2" xfId="40356" xr:uid="{7938F0BF-9322-46AA-A5E4-3F61F0DE8E24}"/>
    <cellStyle name="Currency 2 2 2 2 2 2 3 6 2 3" xfId="55235" xr:uid="{3E40EC72-DC79-4A7F-828C-D136C3157A3E}"/>
    <cellStyle name="Currency 2 2 2 2 2 2 3 6 3" xfId="19820" xr:uid="{7A4D92A6-956B-49A8-8401-765F55CBC7F3}"/>
    <cellStyle name="Currency 2 2 2 2 2 2 3 6 4" xfId="33510" xr:uid="{E7A021C7-2642-45F6-9451-C1B1085B35E0}"/>
    <cellStyle name="Currency 2 2 2 2 2 2 3 6 5" xfId="48389" xr:uid="{2781649B-48C9-44B9-B922-D2F12AEABA45}"/>
    <cellStyle name="Currency 2 2 2 2 2 2 3 7" xfId="23242" xr:uid="{847BD18A-DEA2-495F-BA7B-1B9AF1CD12F6}"/>
    <cellStyle name="Currency 2 2 2 2 2 2 3 7 2" xfId="36934" xr:uid="{3FF7F157-6BC7-4C84-BB6E-301E02C7E5CD}"/>
    <cellStyle name="Currency 2 2 2 2 2 2 3 7 3" xfId="51813" xr:uid="{28DF7C06-216D-463F-80F0-8CCF708A9823}"/>
    <cellStyle name="Currency 2 2 2 2 2 2 3 8" xfId="16398" xr:uid="{97730360-0248-493E-837D-D8A5FA20BA7D}"/>
    <cellStyle name="Currency 2 2 2 2 2 2 3 9" xfId="30088" xr:uid="{500113AA-38DE-434B-89D4-812B8E21475E}"/>
    <cellStyle name="Currency 2 2 2 2 2 2 4" xfId="6172" xr:uid="{120C7B53-BEB5-4831-A6D3-DB58C0361AD3}"/>
    <cellStyle name="Currency 2 2 2 2 2 2 4 10" xfId="44972" xr:uid="{EF861172-739C-4235-8734-A65D68064265}"/>
    <cellStyle name="Currency 2 2 2 2 2 2 4 11" xfId="9556" xr:uid="{F1979655-7651-4D4C-BEA6-410C8A6E799B}"/>
    <cellStyle name="Currency 2 2 2 2 2 2 4 2" xfId="9557" xr:uid="{3A071E5C-2A91-41C9-A059-5B1F5F8EF31D}"/>
    <cellStyle name="Currency 2 2 2 2 2 2 4 2 2" xfId="9558" xr:uid="{D6819C5F-59AA-469B-9AEA-3C02E76706BC}"/>
    <cellStyle name="Currency 2 2 2 2 2 2 4 2 2 2" xfId="11271" xr:uid="{3AFE187C-D8F0-460F-A7F6-1602D6A76F99}"/>
    <cellStyle name="Currency 2 2 2 2 2 2 4 2 2 2 2" xfId="14693" xr:uid="{989049F1-04F3-4AF5-8E5D-B74830FE6E23}"/>
    <cellStyle name="Currency 2 2 2 2 2 2 4 2 2 2 2 2" xfId="28383" xr:uid="{9305A420-D9C7-46A6-8DBB-6D839E66DD2C}"/>
    <cellStyle name="Currency 2 2 2 2 2 2 4 2 2 2 2 2 2" xfId="42075" xr:uid="{E087E5AA-AC7C-4095-8AEE-0D0688388B55}"/>
    <cellStyle name="Currency 2 2 2 2 2 2 4 2 2 2 2 2 3" xfId="56954" xr:uid="{BC596DCE-175A-4571-AF76-73D520710982}"/>
    <cellStyle name="Currency 2 2 2 2 2 2 4 2 2 2 2 3" xfId="21539" xr:uid="{94FADE84-7039-48F8-9F86-96F01920E9C7}"/>
    <cellStyle name="Currency 2 2 2 2 2 2 4 2 2 2 2 4" xfId="35229" xr:uid="{834106F7-4C57-4FC0-8646-D40B95D26521}"/>
    <cellStyle name="Currency 2 2 2 2 2 2 4 2 2 2 2 5" xfId="50108" xr:uid="{3A4CBF7C-0F38-4EF7-AA1C-8638BA619EC8}"/>
    <cellStyle name="Currency 2 2 2 2 2 2 4 2 2 2 3" xfId="24961" xr:uid="{AE4C7F7B-ADC3-4DA7-8435-3FF6FD9E6DDF}"/>
    <cellStyle name="Currency 2 2 2 2 2 2 4 2 2 2 3 2" xfId="38653" xr:uid="{FEF1535F-46AA-4C42-9038-5CFF080A9D85}"/>
    <cellStyle name="Currency 2 2 2 2 2 2 4 2 2 2 3 3" xfId="53532" xr:uid="{8ADEBCA8-815C-44E3-8E70-D3049F8AB6CA}"/>
    <cellStyle name="Currency 2 2 2 2 2 2 4 2 2 2 4" xfId="18117" xr:uid="{4B8D256D-03F1-424E-BBED-F7A26964BD9D}"/>
    <cellStyle name="Currency 2 2 2 2 2 2 4 2 2 2 5" xfId="31807" xr:uid="{1EC2A433-9B61-4759-8003-7000A5EFC8F4}"/>
    <cellStyle name="Currency 2 2 2 2 2 2 4 2 2 2 6" xfId="46686" xr:uid="{BE1C0AFB-1B06-404E-BC2B-2DA07638319A}"/>
    <cellStyle name="Currency 2 2 2 2 2 2 4 2 2 3" xfId="12981" xr:uid="{5D1A5F66-8299-4A49-896D-9911606B04DD}"/>
    <cellStyle name="Currency 2 2 2 2 2 2 4 2 2 3 2" xfId="26671" xr:uid="{F053F599-5DFA-47D2-BBD7-BD8347195544}"/>
    <cellStyle name="Currency 2 2 2 2 2 2 4 2 2 3 2 2" xfId="40363" xr:uid="{A2A70E0A-F3FB-4E02-8C61-44EC0D483D73}"/>
    <cellStyle name="Currency 2 2 2 2 2 2 4 2 2 3 2 3" xfId="55242" xr:uid="{4CB340ED-2AE2-43F4-B522-E43BAA81975E}"/>
    <cellStyle name="Currency 2 2 2 2 2 2 4 2 2 3 3" xfId="19827" xr:uid="{D9A6107F-4F70-4E2B-BE1E-E5EA4FFB11A3}"/>
    <cellStyle name="Currency 2 2 2 2 2 2 4 2 2 3 4" xfId="33517" xr:uid="{A1BF5D43-7E58-4FF2-88A7-0F8275A69B73}"/>
    <cellStyle name="Currency 2 2 2 2 2 2 4 2 2 3 5" xfId="48396" xr:uid="{9C410D3E-09DD-4574-A711-4E4AD93AF9C6}"/>
    <cellStyle name="Currency 2 2 2 2 2 2 4 2 2 4" xfId="23249" xr:uid="{6337FA26-C099-41D4-BDFD-D606FCB70112}"/>
    <cellStyle name="Currency 2 2 2 2 2 2 4 2 2 4 2" xfId="36941" xr:uid="{CDDFA8D1-9D3E-420F-9C11-A53F02E7E7E0}"/>
    <cellStyle name="Currency 2 2 2 2 2 2 4 2 2 4 3" xfId="51820" xr:uid="{3C948F21-DFD5-47F4-906D-5CD3CFEA6A82}"/>
    <cellStyle name="Currency 2 2 2 2 2 2 4 2 2 5" xfId="16405" xr:uid="{67D6115A-CB11-4E24-966D-51381F83DA78}"/>
    <cellStyle name="Currency 2 2 2 2 2 2 4 2 2 6" xfId="30095" xr:uid="{D7069FE2-7E6C-4197-BFCA-1FCB3BE656D5}"/>
    <cellStyle name="Currency 2 2 2 2 2 2 4 2 2 7" xfId="44974" xr:uid="{3FAB7EC9-AE03-4041-B00E-E75115E7DB5C}"/>
    <cellStyle name="Currency 2 2 2 2 2 2 4 2 3" xfId="11270" xr:uid="{1A46C35B-E479-4128-92C9-A84BA76B11DE}"/>
    <cellStyle name="Currency 2 2 2 2 2 2 4 2 3 2" xfId="14692" xr:uid="{D26E3DDE-1B32-4CF0-B358-E2C7CC2DE64F}"/>
    <cellStyle name="Currency 2 2 2 2 2 2 4 2 3 2 2" xfId="28382" xr:uid="{5C96FE8F-43B4-471F-A3A4-1706FB7B8D59}"/>
    <cellStyle name="Currency 2 2 2 2 2 2 4 2 3 2 2 2" xfId="42074" xr:uid="{3D05273B-7EC5-4CDA-8F5D-5F23FAB5AC85}"/>
    <cellStyle name="Currency 2 2 2 2 2 2 4 2 3 2 2 3" xfId="56953" xr:uid="{D1696DB0-67CE-4E9A-BB3E-0427B4D39A86}"/>
    <cellStyle name="Currency 2 2 2 2 2 2 4 2 3 2 3" xfId="21538" xr:uid="{A2EC7D96-74E2-4DD4-94EB-5405D488808C}"/>
    <cellStyle name="Currency 2 2 2 2 2 2 4 2 3 2 4" xfId="35228" xr:uid="{A1529A90-2BD3-4B3E-9EB2-04F72D260874}"/>
    <cellStyle name="Currency 2 2 2 2 2 2 4 2 3 2 5" xfId="50107" xr:uid="{E3613BC2-3F6F-49CB-8F7F-95ED5E9313A6}"/>
    <cellStyle name="Currency 2 2 2 2 2 2 4 2 3 3" xfId="24960" xr:uid="{F3402337-DEAB-4DDC-80E6-991D163AD5A4}"/>
    <cellStyle name="Currency 2 2 2 2 2 2 4 2 3 3 2" xfId="38652" xr:uid="{DB803A93-100F-4CA2-A0B2-AC0C8DBA1245}"/>
    <cellStyle name="Currency 2 2 2 2 2 2 4 2 3 3 3" xfId="53531" xr:uid="{4CE06A79-806B-4BFB-A4A2-931268CAFA2A}"/>
    <cellStyle name="Currency 2 2 2 2 2 2 4 2 3 4" xfId="18116" xr:uid="{04AD14FF-F086-4486-8DDB-8C0967EA64EE}"/>
    <cellStyle name="Currency 2 2 2 2 2 2 4 2 3 5" xfId="31806" xr:uid="{20C7B7F3-D882-4FBE-869D-D1D155567D2D}"/>
    <cellStyle name="Currency 2 2 2 2 2 2 4 2 3 6" xfId="46685" xr:uid="{B7DFB93E-5983-4196-991B-81469E1100CA}"/>
    <cellStyle name="Currency 2 2 2 2 2 2 4 2 4" xfId="12980" xr:uid="{C775DE22-2BF2-49B0-8D95-0E5F76BBDC5B}"/>
    <cellStyle name="Currency 2 2 2 2 2 2 4 2 4 2" xfId="26670" xr:uid="{17CA6547-75D2-4244-A71B-7C02BD8D5870}"/>
    <cellStyle name="Currency 2 2 2 2 2 2 4 2 4 2 2" xfId="40362" xr:uid="{6D24EE3F-53BC-4DC5-AAFA-51597F33B201}"/>
    <cellStyle name="Currency 2 2 2 2 2 2 4 2 4 2 3" xfId="55241" xr:uid="{4536011F-46A6-46F8-99A7-E9126A6F98CC}"/>
    <cellStyle name="Currency 2 2 2 2 2 2 4 2 4 3" xfId="19826" xr:uid="{45D569EA-2600-48DB-A174-12C14A60C22A}"/>
    <cellStyle name="Currency 2 2 2 2 2 2 4 2 4 4" xfId="33516" xr:uid="{91578FB5-EDB5-41D4-BE0F-23EF20B42079}"/>
    <cellStyle name="Currency 2 2 2 2 2 2 4 2 4 5" xfId="48395" xr:uid="{8B140FFE-B1CB-4223-9017-FDD7AF10C9EE}"/>
    <cellStyle name="Currency 2 2 2 2 2 2 4 2 5" xfId="23248" xr:uid="{F90D8850-DF56-434C-BC44-C3FE1E81F96D}"/>
    <cellStyle name="Currency 2 2 2 2 2 2 4 2 5 2" xfId="36940" xr:uid="{77F69167-CA6C-465E-9773-C6B3D4B27214}"/>
    <cellStyle name="Currency 2 2 2 2 2 2 4 2 5 3" xfId="51819" xr:uid="{D01D84ED-C43A-4D89-A728-CD3433E938E9}"/>
    <cellStyle name="Currency 2 2 2 2 2 2 4 2 6" xfId="16404" xr:uid="{B245ED78-A955-4D90-9506-C547441695C9}"/>
    <cellStyle name="Currency 2 2 2 2 2 2 4 2 7" xfId="30094" xr:uid="{724D9DAF-A8AA-4001-8B63-4B294E857EB2}"/>
    <cellStyle name="Currency 2 2 2 2 2 2 4 2 8" xfId="44973" xr:uid="{3E99519D-A2F4-4F7D-93B1-77892E6F2CF4}"/>
    <cellStyle name="Currency 2 2 2 2 2 2 4 3" xfId="9559" xr:uid="{66477EB2-8199-43A3-9F7A-72FB67B0C660}"/>
    <cellStyle name="Currency 2 2 2 2 2 2 4 3 2" xfId="11272" xr:uid="{BA886E33-4F77-4AA6-9BEE-A869B5061D0E}"/>
    <cellStyle name="Currency 2 2 2 2 2 2 4 3 2 2" xfId="14694" xr:uid="{3B687946-41D7-41B2-A096-3D98F59F7946}"/>
    <cellStyle name="Currency 2 2 2 2 2 2 4 3 2 2 2" xfId="28384" xr:uid="{25FEE2A4-25F3-4B53-A79D-3A92E596918B}"/>
    <cellStyle name="Currency 2 2 2 2 2 2 4 3 2 2 2 2" xfId="42076" xr:uid="{98B61B29-0363-45BA-A0C0-725B514ABEB9}"/>
    <cellStyle name="Currency 2 2 2 2 2 2 4 3 2 2 2 3" xfId="56955" xr:uid="{66BD201B-91DD-4AC9-AB7F-1BED4F938890}"/>
    <cellStyle name="Currency 2 2 2 2 2 2 4 3 2 2 3" xfId="21540" xr:uid="{72A311D2-19D4-481F-A973-4C70DAAF9B23}"/>
    <cellStyle name="Currency 2 2 2 2 2 2 4 3 2 2 4" xfId="35230" xr:uid="{A6420715-9760-4035-ACAD-F5F8AE1510E8}"/>
    <cellStyle name="Currency 2 2 2 2 2 2 4 3 2 2 5" xfId="50109" xr:uid="{67E754E8-B261-4DD4-A68E-493B80E1226E}"/>
    <cellStyle name="Currency 2 2 2 2 2 2 4 3 2 3" xfId="24962" xr:uid="{EDC906C6-8994-4E1A-8B1B-45D6A172E36E}"/>
    <cellStyle name="Currency 2 2 2 2 2 2 4 3 2 3 2" xfId="38654" xr:uid="{525E6F04-BAC6-49BD-9577-75AAB690166E}"/>
    <cellStyle name="Currency 2 2 2 2 2 2 4 3 2 3 3" xfId="53533" xr:uid="{5309E0EA-6FF1-4CFE-8E03-1BFC5EE0B356}"/>
    <cellStyle name="Currency 2 2 2 2 2 2 4 3 2 4" xfId="18118" xr:uid="{E1F31B49-FC1D-4592-9DCC-A514A56C3768}"/>
    <cellStyle name="Currency 2 2 2 2 2 2 4 3 2 5" xfId="31808" xr:uid="{CDA4B85D-8DF1-489E-99FA-3553E33B586E}"/>
    <cellStyle name="Currency 2 2 2 2 2 2 4 3 2 6" xfId="46687" xr:uid="{5B6AD32D-4529-4380-855D-AA50948FACE6}"/>
    <cellStyle name="Currency 2 2 2 2 2 2 4 3 3" xfId="12982" xr:uid="{F58BFB17-BE16-4755-A690-33C26C8BD861}"/>
    <cellStyle name="Currency 2 2 2 2 2 2 4 3 3 2" xfId="26672" xr:uid="{288F5FEB-21DB-49BD-B9AF-8CE0058F2231}"/>
    <cellStyle name="Currency 2 2 2 2 2 2 4 3 3 2 2" xfId="40364" xr:uid="{05A9DF62-1052-469A-A399-EDD2824CE954}"/>
    <cellStyle name="Currency 2 2 2 2 2 2 4 3 3 2 3" xfId="55243" xr:uid="{824CAD7D-5313-42EE-804A-00B362ABF833}"/>
    <cellStyle name="Currency 2 2 2 2 2 2 4 3 3 3" xfId="19828" xr:uid="{22F27F89-6234-4FC2-BDBE-7F766D8461B1}"/>
    <cellStyle name="Currency 2 2 2 2 2 2 4 3 3 4" xfId="33518" xr:uid="{6A936621-C555-4411-AED4-529F9DCE5DD7}"/>
    <cellStyle name="Currency 2 2 2 2 2 2 4 3 3 5" xfId="48397" xr:uid="{9703B920-6D92-4293-AE13-3BF7FB9B1365}"/>
    <cellStyle name="Currency 2 2 2 2 2 2 4 3 4" xfId="23250" xr:uid="{23EF639C-3C86-412C-B9D0-DE1A334810F8}"/>
    <cellStyle name="Currency 2 2 2 2 2 2 4 3 4 2" xfId="36942" xr:uid="{85C018B0-0527-455F-9839-413A96D41197}"/>
    <cellStyle name="Currency 2 2 2 2 2 2 4 3 4 3" xfId="51821" xr:uid="{57696A86-FB4B-47F9-9C3D-60725387E9F6}"/>
    <cellStyle name="Currency 2 2 2 2 2 2 4 3 5" xfId="16406" xr:uid="{B1837DB4-57E4-4BB4-B996-CDE8D5879249}"/>
    <cellStyle name="Currency 2 2 2 2 2 2 4 3 6" xfId="30096" xr:uid="{890FDE34-2C0E-4110-A40B-F4D2AE06023F}"/>
    <cellStyle name="Currency 2 2 2 2 2 2 4 3 7" xfId="44975" xr:uid="{9FE7E648-8D93-4573-BCEE-C17C705840EB}"/>
    <cellStyle name="Currency 2 2 2 2 2 2 4 4" xfId="9560" xr:uid="{5FFF0496-BD36-43FD-B999-7DB6F5F5CD08}"/>
    <cellStyle name="Currency 2 2 2 2 2 2 4 4 2" xfId="11273" xr:uid="{CA886AA7-BB88-4C75-964A-96798E82DA3C}"/>
    <cellStyle name="Currency 2 2 2 2 2 2 4 4 2 2" xfId="14695" xr:uid="{7145F6BE-C68D-44D7-B53D-AC1C6F2DA00E}"/>
    <cellStyle name="Currency 2 2 2 2 2 2 4 4 2 2 2" xfId="28385" xr:uid="{58E93F5F-5BB6-4C29-89CC-B18F6AAC5157}"/>
    <cellStyle name="Currency 2 2 2 2 2 2 4 4 2 2 2 2" xfId="42077" xr:uid="{95FBC312-1FE9-48BF-90AC-240E81A85E57}"/>
    <cellStyle name="Currency 2 2 2 2 2 2 4 4 2 2 2 3" xfId="56956" xr:uid="{B249BBE5-CE44-4731-95A0-D82395B2C249}"/>
    <cellStyle name="Currency 2 2 2 2 2 2 4 4 2 2 3" xfId="21541" xr:uid="{978B2E69-8861-4746-A804-2B5ED800C88B}"/>
    <cellStyle name="Currency 2 2 2 2 2 2 4 4 2 2 4" xfId="35231" xr:uid="{1F590EF4-0527-4448-AB85-33489BA5FE31}"/>
    <cellStyle name="Currency 2 2 2 2 2 2 4 4 2 2 5" xfId="50110" xr:uid="{09BB7C42-2B09-4A0D-8476-9F5586103E9D}"/>
    <cellStyle name="Currency 2 2 2 2 2 2 4 4 2 3" xfId="24963" xr:uid="{08A70027-854C-40B3-BBA5-83DD2DE4B751}"/>
    <cellStyle name="Currency 2 2 2 2 2 2 4 4 2 3 2" xfId="38655" xr:uid="{0EFC719A-9D35-4BE6-854B-B0341B75C3E4}"/>
    <cellStyle name="Currency 2 2 2 2 2 2 4 4 2 3 3" xfId="53534" xr:uid="{9FBEB694-C32E-4582-A462-9D3BBB9FC076}"/>
    <cellStyle name="Currency 2 2 2 2 2 2 4 4 2 4" xfId="18119" xr:uid="{B86BA762-014B-436C-A163-2F1C258D99D8}"/>
    <cellStyle name="Currency 2 2 2 2 2 2 4 4 2 5" xfId="31809" xr:uid="{B4B83672-F5E4-49B8-9053-9168AA676C66}"/>
    <cellStyle name="Currency 2 2 2 2 2 2 4 4 2 6" xfId="46688" xr:uid="{8C58D889-9C8B-4A6D-AFD4-F6C7912D1B5B}"/>
    <cellStyle name="Currency 2 2 2 2 2 2 4 4 3" xfId="12983" xr:uid="{5D53D2CC-4409-49C3-8365-339BE7CB4EC0}"/>
    <cellStyle name="Currency 2 2 2 2 2 2 4 4 3 2" xfId="26673" xr:uid="{1283E30D-6DBA-4B58-BEA2-DB271C63FF59}"/>
    <cellStyle name="Currency 2 2 2 2 2 2 4 4 3 2 2" xfId="40365" xr:uid="{3E221660-AA7E-4B7E-AC54-4A69A098A609}"/>
    <cellStyle name="Currency 2 2 2 2 2 2 4 4 3 2 3" xfId="55244" xr:uid="{6D5A4340-899F-4A48-8C10-97112B7DA505}"/>
    <cellStyle name="Currency 2 2 2 2 2 2 4 4 3 3" xfId="19829" xr:uid="{B9BC5DEF-8146-4B4A-8C85-7F01D0A2F8F2}"/>
    <cellStyle name="Currency 2 2 2 2 2 2 4 4 3 4" xfId="33519" xr:uid="{E5465DD2-D0EE-4BB4-8BB1-91DB10BEDA68}"/>
    <cellStyle name="Currency 2 2 2 2 2 2 4 4 3 5" xfId="48398" xr:uid="{F048F195-27AD-4993-9D57-B343176FD335}"/>
    <cellStyle name="Currency 2 2 2 2 2 2 4 4 4" xfId="23251" xr:uid="{929EFA4B-1A98-4630-845D-D462413140C6}"/>
    <cellStyle name="Currency 2 2 2 2 2 2 4 4 4 2" xfId="36943" xr:uid="{E332127A-2C80-43FB-A3F7-82401F8EBDA8}"/>
    <cellStyle name="Currency 2 2 2 2 2 2 4 4 4 3" xfId="51822" xr:uid="{89506F07-D376-44C5-947E-078924D25794}"/>
    <cellStyle name="Currency 2 2 2 2 2 2 4 4 5" xfId="16407" xr:uid="{D6EDBD93-E60A-4F77-8403-DD3E1755836E}"/>
    <cellStyle name="Currency 2 2 2 2 2 2 4 4 6" xfId="30097" xr:uid="{66A7B7DA-3919-4501-8718-5C833B1EE416}"/>
    <cellStyle name="Currency 2 2 2 2 2 2 4 4 7" xfId="44976" xr:uid="{26370719-3A2A-4938-BFD0-4AC817834E17}"/>
    <cellStyle name="Currency 2 2 2 2 2 2 4 5" xfId="11269" xr:uid="{CCA2A27E-2355-4CB1-AF2A-025F8F433E76}"/>
    <cellStyle name="Currency 2 2 2 2 2 2 4 5 2" xfId="14691" xr:uid="{01A822C8-1866-4AD0-918A-919D97FEF381}"/>
    <cellStyle name="Currency 2 2 2 2 2 2 4 5 2 2" xfId="28381" xr:uid="{954E470D-96AE-4D19-B857-6809462EAAF7}"/>
    <cellStyle name="Currency 2 2 2 2 2 2 4 5 2 2 2" xfId="42073" xr:uid="{0A064EFB-2AA2-4B42-A96A-749B13C914DC}"/>
    <cellStyle name="Currency 2 2 2 2 2 2 4 5 2 2 3" xfId="56952" xr:uid="{42653F70-2069-436E-BA38-83FA1D01F03C}"/>
    <cellStyle name="Currency 2 2 2 2 2 2 4 5 2 3" xfId="21537" xr:uid="{2ABF870B-81BE-4150-AAA1-856E9F38B65F}"/>
    <cellStyle name="Currency 2 2 2 2 2 2 4 5 2 4" xfId="35227" xr:uid="{848F6C3F-DA23-4228-853C-EDA75DB367B0}"/>
    <cellStyle name="Currency 2 2 2 2 2 2 4 5 2 5" xfId="50106" xr:uid="{A0698440-6947-4C50-B507-299BB9139089}"/>
    <cellStyle name="Currency 2 2 2 2 2 2 4 5 3" xfId="24959" xr:uid="{C52982FD-6D61-43A6-9A06-1CFAB00297C3}"/>
    <cellStyle name="Currency 2 2 2 2 2 2 4 5 3 2" xfId="38651" xr:uid="{3CFE5323-D4E8-49B7-95B9-EEEED25E4B52}"/>
    <cellStyle name="Currency 2 2 2 2 2 2 4 5 3 3" xfId="53530" xr:uid="{92F01507-55D5-4046-B690-48F715F3E320}"/>
    <cellStyle name="Currency 2 2 2 2 2 2 4 5 4" xfId="18115" xr:uid="{1B8A1A4D-CAC3-4317-A6C0-CF4B69F15736}"/>
    <cellStyle name="Currency 2 2 2 2 2 2 4 5 5" xfId="31805" xr:uid="{7F398E48-557E-4ECA-A908-BD8BE14D7EB2}"/>
    <cellStyle name="Currency 2 2 2 2 2 2 4 5 6" xfId="46684" xr:uid="{A5311E49-FC4C-4AD8-B8A4-1E9A647AE9EA}"/>
    <cellStyle name="Currency 2 2 2 2 2 2 4 6" xfId="12979" xr:uid="{37FE7E4F-16CA-43A9-86EF-CD44F18B5DD9}"/>
    <cellStyle name="Currency 2 2 2 2 2 2 4 6 2" xfId="26669" xr:uid="{2DDE9DE9-721A-4BBD-AE67-697DB6133D36}"/>
    <cellStyle name="Currency 2 2 2 2 2 2 4 6 2 2" xfId="40361" xr:uid="{19FABD82-0C5E-4D42-89E2-EF6244F8B25B}"/>
    <cellStyle name="Currency 2 2 2 2 2 2 4 6 2 3" xfId="55240" xr:uid="{1C9E9E7D-5BF7-4603-A55E-6E50618EE21A}"/>
    <cellStyle name="Currency 2 2 2 2 2 2 4 6 3" xfId="19825" xr:uid="{3D04ADA3-30FC-4228-881B-FBDAE50921CD}"/>
    <cellStyle name="Currency 2 2 2 2 2 2 4 6 4" xfId="33515" xr:uid="{F7C1759C-5CE4-48D5-9A82-BE7285809D14}"/>
    <cellStyle name="Currency 2 2 2 2 2 2 4 6 5" xfId="48394" xr:uid="{CF294C96-73B9-4BB7-8BE4-833E0254B174}"/>
    <cellStyle name="Currency 2 2 2 2 2 2 4 7" xfId="23247" xr:uid="{A4B75AAF-6566-4EF1-B364-0AF6ABDDA1C7}"/>
    <cellStyle name="Currency 2 2 2 2 2 2 4 7 2" xfId="36939" xr:uid="{063CE33B-01BF-48D0-B829-43BEEDEBA1A9}"/>
    <cellStyle name="Currency 2 2 2 2 2 2 4 7 3" xfId="51818" xr:uid="{12C9674F-BF15-4B61-83BE-A112D7092C45}"/>
    <cellStyle name="Currency 2 2 2 2 2 2 4 8" xfId="16403" xr:uid="{9E454E4E-71EE-4A60-A525-E0A674C35A9A}"/>
    <cellStyle name="Currency 2 2 2 2 2 2 4 9" xfId="30093" xr:uid="{992CA1D6-1E32-495C-8265-D4D7D57A360D}"/>
    <cellStyle name="Currency 2 2 2 2 2 2 5" xfId="7143" xr:uid="{612AAC54-D220-4EBD-AFCB-5E05D08E690D}"/>
    <cellStyle name="Currency 2 2 2 2 2 2 5 2" xfId="9562" xr:uid="{0ABCB2B1-14DC-4D74-A87E-731B1D642A62}"/>
    <cellStyle name="Currency 2 2 2 2 2 2 5 2 2" xfId="11275" xr:uid="{5EF30BD9-C707-4B3A-84E3-10469172E316}"/>
    <cellStyle name="Currency 2 2 2 2 2 2 5 2 2 2" xfId="14697" xr:uid="{87BE6FF0-623F-411A-84F8-59C623B4AD82}"/>
    <cellStyle name="Currency 2 2 2 2 2 2 5 2 2 2 2" xfId="28387" xr:uid="{C69D491E-A2B8-431F-B172-769F5594A86B}"/>
    <cellStyle name="Currency 2 2 2 2 2 2 5 2 2 2 2 2" xfId="42079" xr:uid="{7CC931DB-EE12-4C3A-BEDA-0DA27FCC5C2E}"/>
    <cellStyle name="Currency 2 2 2 2 2 2 5 2 2 2 2 3" xfId="56958" xr:uid="{5F9FA738-1B06-43C7-AC1F-54BC4B1F1FBC}"/>
    <cellStyle name="Currency 2 2 2 2 2 2 5 2 2 2 3" xfId="21543" xr:uid="{B2AE5747-869F-4E4A-9974-4D3DB32C0DBD}"/>
    <cellStyle name="Currency 2 2 2 2 2 2 5 2 2 2 4" xfId="35233" xr:uid="{A1E87DB2-3549-4268-8275-E87B7B2DD9E1}"/>
    <cellStyle name="Currency 2 2 2 2 2 2 5 2 2 2 5" xfId="50112" xr:uid="{9D3C2EC3-4C50-4C50-B19B-D45333795D39}"/>
    <cellStyle name="Currency 2 2 2 2 2 2 5 2 2 3" xfId="24965" xr:uid="{BCB2FCC1-52F3-4B42-AA5B-F4D0028BF65C}"/>
    <cellStyle name="Currency 2 2 2 2 2 2 5 2 2 3 2" xfId="38657" xr:uid="{25332017-FF94-4C83-8244-2E329530C100}"/>
    <cellStyle name="Currency 2 2 2 2 2 2 5 2 2 3 3" xfId="53536" xr:uid="{6A0D71F2-C7D9-4901-98A9-4B600E27FC77}"/>
    <cellStyle name="Currency 2 2 2 2 2 2 5 2 2 4" xfId="18121" xr:uid="{03C56263-7D6C-49A4-9A9D-46D06FC62685}"/>
    <cellStyle name="Currency 2 2 2 2 2 2 5 2 2 5" xfId="31811" xr:uid="{14DB236A-45D1-427D-A084-DCCB4BB53BDF}"/>
    <cellStyle name="Currency 2 2 2 2 2 2 5 2 2 6" xfId="46690" xr:uid="{F2881C3E-0024-4AC7-9F91-BB5B7770FD09}"/>
    <cellStyle name="Currency 2 2 2 2 2 2 5 2 3" xfId="12985" xr:uid="{58889D98-496A-4A77-9342-F5530592BAB8}"/>
    <cellStyle name="Currency 2 2 2 2 2 2 5 2 3 2" xfId="26675" xr:uid="{544A9E28-E602-4369-89E5-0B07CC6E9875}"/>
    <cellStyle name="Currency 2 2 2 2 2 2 5 2 3 2 2" xfId="40367" xr:uid="{79EBA0DB-FD23-4189-A96F-079CB7452C5A}"/>
    <cellStyle name="Currency 2 2 2 2 2 2 5 2 3 2 3" xfId="55246" xr:uid="{09F364F2-E55D-4741-BAE7-09DB58B074E8}"/>
    <cellStyle name="Currency 2 2 2 2 2 2 5 2 3 3" xfId="19831" xr:uid="{EDE445B1-D315-42AB-B3B3-94881EDA01A3}"/>
    <cellStyle name="Currency 2 2 2 2 2 2 5 2 3 4" xfId="33521" xr:uid="{83AA3F74-C9B6-493F-83B4-B75262F8C655}"/>
    <cellStyle name="Currency 2 2 2 2 2 2 5 2 3 5" xfId="48400" xr:uid="{A383A3CB-A3AF-4CBE-978B-4DDA958F3116}"/>
    <cellStyle name="Currency 2 2 2 2 2 2 5 2 4" xfId="23253" xr:uid="{D58F3BE5-E9C6-4F1B-9A02-79754AE79BD4}"/>
    <cellStyle name="Currency 2 2 2 2 2 2 5 2 4 2" xfId="36945" xr:uid="{C225C1C0-4E72-41D6-88B9-DE7EB0AC8215}"/>
    <cellStyle name="Currency 2 2 2 2 2 2 5 2 4 3" xfId="51824" xr:uid="{EDF29651-CBF0-4E34-9620-920F44DC4D99}"/>
    <cellStyle name="Currency 2 2 2 2 2 2 5 2 5" xfId="16409" xr:uid="{131BFC82-3688-4A53-B9C8-7C862B96C0B9}"/>
    <cellStyle name="Currency 2 2 2 2 2 2 5 2 6" xfId="30099" xr:uid="{8CB5C84B-92BD-4F07-B737-DABC267EB73C}"/>
    <cellStyle name="Currency 2 2 2 2 2 2 5 2 7" xfId="44978" xr:uid="{DEBE6E35-EF14-4C48-91B0-242612E37DB1}"/>
    <cellStyle name="Currency 2 2 2 2 2 2 5 3" xfId="11274" xr:uid="{0D19689C-8A6D-4D9E-81AD-B31DDF07EA40}"/>
    <cellStyle name="Currency 2 2 2 2 2 2 5 3 2" xfId="14696" xr:uid="{FD507C3F-82A7-4ED9-A6ED-E261BCFB052D}"/>
    <cellStyle name="Currency 2 2 2 2 2 2 5 3 2 2" xfId="28386" xr:uid="{638A47B0-615E-46DC-8A4D-908329BDCA9A}"/>
    <cellStyle name="Currency 2 2 2 2 2 2 5 3 2 2 2" xfId="42078" xr:uid="{5BA43EDE-E387-478E-9CD4-137430F83D87}"/>
    <cellStyle name="Currency 2 2 2 2 2 2 5 3 2 2 3" xfId="56957" xr:uid="{141C9F1D-6240-469F-B6CD-75893C75F941}"/>
    <cellStyle name="Currency 2 2 2 2 2 2 5 3 2 3" xfId="21542" xr:uid="{B53A2EC1-EE33-457A-8254-E897460A6386}"/>
    <cellStyle name="Currency 2 2 2 2 2 2 5 3 2 4" xfId="35232" xr:uid="{EC5C3B88-7F3F-416C-B874-3CFA50672C5D}"/>
    <cellStyle name="Currency 2 2 2 2 2 2 5 3 2 5" xfId="50111" xr:uid="{AAFA94D7-275E-4137-A7A5-E562625AC606}"/>
    <cellStyle name="Currency 2 2 2 2 2 2 5 3 3" xfId="24964" xr:uid="{9F8CD6F2-D9D7-45D3-8747-946E7415D0DB}"/>
    <cellStyle name="Currency 2 2 2 2 2 2 5 3 3 2" xfId="38656" xr:uid="{5ECB1C6E-7F1C-4078-A268-A754A84B353C}"/>
    <cellStyle name="Currency 2 2 2 2 2 2 5 3 3 3" xfId="53535" xr:uid="{D3A28B96-0FEE-4823-AA22-B3F3EEEB8FDD}"/>
    <cellStyle name="Currency 2 2 2 2 2 2 5 3 4" xfId="18120" xr:uid="{BE3A6B3A-44B1-4B26-A308-FE074C777437}"/>
    <cellStyle name="Currency 2 2 2 2 2 2 5 3 5" xfId="31810" xr:uid="{8A4186A0-6642-4394-832A-E67C72B0A01D}"/>
    <cellStyle name="Currency 2 2 2 2 2 2 5 3 6" xfId="46689" xr:uid="{3A8EBB60-1A7C-4C6D-9D03-2ACD5BB6C7E8}"/>
    <cellStyle name="Currency 2 2 2 2 2 2 5 4" xfId="12984" xr:uid="{0E76BDE2-D147-4B8D-9664-961A60E8FA6F}"/>
    <cellStyle name="Currency 2 2 2 2 2 2 5 4 2" xfId="26674" xr:uid="{6DB62BA3-3E79-4E11-B4E7-9653CD2DE7B3}"/>
    <cellStyle name="Currency 2 2 2 2 2 2 5 4 2 2" xfId="40366" xr:uid="{94822DD0-570E-4242-A7A1-87A7092E75FC}"/>
    <cellStyle name="Currency 2 2 2 2 2 2 5 4 2 3" xfId="55245" xr:uid="{E109B170-27C7-43D6-82DE-41C472945D51}"/>
    <cellStyle name="Currency 2 2 2 2 2 2 5 4 3" xfId="19830" xr:uid="{6620EF75-CD44-44EB-816C-5792810D369D}"/>
    <cellStyle name="Currency 2 2 2 2 2 2 5 4 4" xfId="33520" xr:uid="{1914E6D5-7BBA-4460-BBAD-66A7AB32A452}"/>
    <cellStyle name="Currency 2 2 2 2 2 2 5 4 5" xfId="48399" xr:uid="{21C9C7AF-FA3C-4785-B0C2-AE8B06A37093}"/>
    <cellStyle name="Currency 2 2 2 2 2 2 5 5" xfId="23252" xr:uid="{E0B0E62E-1D5A-4998-A680-04276C9B0CE1}"/>
    <cellStyle name="Currency 2 2 2 2 2 2 5 5 2" xfId="36944" xr:uid="{FE76D784-4F3D-4009-BFE1-B586DBEBFE0C}"/>
    <cellStyle name="Currency 2 2 2 2 2 2 5 5 3" xfId="51823" xr:uid="{0CE87081-A5AB-4A49-9B0D-15CD312872DA}"/>
    <cellStyle name="Currency 2 2 2 2 2 2 5 6" xfId="16408" xr:uid="{C96EC139-2DBD-43F2-BEE6-A085AD0A583D}"/>
    <cellStyle name="Currency 2 2 2 2 2 2 5 7" xfId="30098" xr:uid="{8B8668B6-4201-441F-BB9B-4F7395CD0EBA}"/>
    <cellStyle name="Currency 2 2 2 2 2 2 5 8" xfId="44977" xr:uid="{A4E41DDE-BF17-4E66-BE47-D3EAB094D83B}"/>
    <cellStyle name="Currency 2 2 2 2 2 2 5 9" xfId="9561" xr:uid="{65F1B382-4F6C-4950-AA70-FCCEAA0A71EC}"/>
    <cellStyle name="Currency 2 2 2 2 2 2 6" xfId="7184" xr:uid="{E06A3F95-FFE6-4D0D-BA4C-93F2ACBDD67C}"/>
    <cellStyle name="Currency 2 2 2 2 2 2 6 2" xfId="11276" xr:uid="{BFA28543-8517-4463-B195-107558A92B84}"/>
    <cellStyle name="Currency 2 2 2 2 2 2 6 2 2" xfId="14698" xr:uid="{7B466562-F3E5-4F45-BE1C-E27D8C8AAA80}"/>
    <cellStyle name="Currency 2 2 2 2 2 2 6 2 2 2" xfId="28388" xr:uid="{A2AC42DB-0FD5-4331-A88E-381E019D5E9A}"/>
    <cellStyle name="Currency 2 2 2 2 2 2 6 2 2 2 2" xfId="42080" xr:uid="{43B5A387-97D7-4EC5-A5B9-7CB762DAFBEE}"/>
    <cellStyle name="Currency 2 2 2 2 2 2 6 2 2 2 3" xfId="56959" xr:uid="{32EE9DB3-8E99-4D92-981B-9C05C15175FA}"/>
    <cellStyle name="Currency 2 2 2 2 2 2 6 2 2 3" xfId="21544" xr:uid="{293A82CD-9398-4077-AA8C-519094A20E7E}"/>
    <cellStyle name="Currency 2 2 2 2 2 2 6 2 2 4" xfId="35234" xr:uid="{35A8A9BE-EFD9-4DB1-A366-7C4702A2AEE6}"/>
    <cellStyle name="Currency 2 2 2 2 2 2 6 2 2 5" xfId="50113" xr:uid="{AF928ADA-00E6-4747-AB01-2B1D7CF2D657}"/>
    <cellStyle name="Currency 2 2 2 2 2 2 6 2 3" xfId="24966" xr:uid="{B5B3501A-F110-488E-984F-5A5818F935B0}"/>
    <cellStyle name="Currency 2 2 2 2 2 2 6 2 3 2" xfId="38658" xr:uid="{3BC1AFA9-71AB-4996-9000-69BE235024ED}"/>
    <cellStyle name="Currency 2 2 2 2 2 2 6 2 3 3" xfId="53537" xr:uid="{99C270E8-463C-4B71-90DA-7B3BC1C482CF}"/>
    <cellStyle name="Currency 2 2 2 2 2 2 6 2 4" xfId="18122" xr:uid="{9E85F629-9E00-4239-998C-7F57806B1016}"/>
    <cellStyle name="Currency 2 2 2 2 2 2 6 2 5" xfId="31812" xr:uid="{64C5D13A-6E3D-4A80-9B65-9B1F91D5543D}"/>
    <cellStyle name="Currency 2 2 2 2 2 2 6 2 6" xfId="46691" xr:uid="{56AB32FF-1881-4E4C-9897-7E0EA045BF34}"/>
    <cellStyle name="Currency 2 2 2 2 2 2 6 3" xfId="12986" xr:uid="{ADD84D9B-ED35-4758-A907-83E2E07CAA52}"/>
    <cellStyle name="Currency 2 2 2 2 2 2 6 3 2" xfId="26676" xr:uid="{CDDA49E0-E2EA-46AA-9322-9751EE93FA0C}"/>
    <cellStyle name="Currency 2 2 2 2 2 2 6 3 2 2" xfId="40368" xr:uid="{B3FF58B8-E9FE-4BE8-AE7C-21D243ABAE54}"/>
    <cellStyle name="Currency 2 2 2 2 2 2 6 3 2 3" xfId="55247" xr:uid="{55FBBE60-9531-4564-ABFB-4F1F17DB9884}"/>
    <cellStyle name="Currency 2 2 2 2 2 2 6 3 3" xfId="19832" xr:uid="{DF15F47A-E639-43F2-B1A3-C37D3AAA7B82}"/>
    <cellStyle name="Currency 2 2 2 2 2 2 6 3 4" xfId="33522" xr:uid="{B3A1F42D-1680-4B0F-8DC1-2E21B32DB3EF}"/>
    <cellStyle name="Currency 2 2 2 2 2 2 6 3 5" xfId="48401" xr:uid="{F1568E54-3FA2-45A4-A4AE-02F5A8BFB23C}"/>
    <cellStyle name="Currency 2 2 2 2 2 2 6 4" xfId="23254" xr:uid="{0598868B-ED23-4018-86E3-2766A90E878F}"/>
    <cellStyle name="Currency 2 2 2 2 2 2 6 4 2" xfId="36946" xr:uid="{9DF82E57-01A8-46FC-8F6C-63A1CA17CC19}"/>
    <cellStyle name="Currency 2 2 2 2 2 2 6 4 3" xfId="51825" xr:uid="{70C52085-78E4-4107-91B3-C36DB94A96ED}"/>
    <cellStyle name="Currency 2 2 2 2 2 2 6 5" xfId="16410" xr:uid="{1A75CB82-2737-4943-9BD6-F201E8AB24D1}"/>
    <cellStyle name="Currency 2 2 2 2 2 2 6 6" xfId="30100" xr:uid="{30EE812D-55E7-4A94-AEC7-6ECB46C69967}"/>
    <cellStyle name="Currency 2 2 2 2 2 2 6 7" xfId="44979" xr:uid="{83FBDF3E-B78B-4418-B378-7D4B3AF07F8B}"/>
    <cellStyle name="Currency 2 2 2 2 2 2 6 8" xfId="9563" xr:uid="{1EAAD1C1-4CCE-42CD-9BA1-967CFE3A6FC2}"/>
    <cellStyle name="Currency 2 2 2 2 2 2 7" xfId="9564" xr:uid="{B139005D-81F3-4D24-8D1A-9892374656F9}"/>
    <cellStyle name="Currency 2 2 2 2 2 2 7 2" xfId="11277" xr:uid="{44FEB041-3046-4A97-9790-0EFA343D45AE}"/>
    <cellStyle name="Currency 2 2 2 2 2 2 7 2 2" xfId="14699" xr:uid="{0D85568E-802E-4F03-9605-60639DB472D7}"/>
    <cellStyle name="Currency 2 2 2 2 2 2 7 2 2 2" xfId="28389" xr:uid="{38B20735-83E7-423B-821C-5E0F163A168B}"/>
    <cellStyle name="Currency 2 2 2 2 2 2 7 2 2 2 2" xfId="42081" xr:uid="{07125E30-313B-4A19-8502-19EEAA10D423}"/>
    <cellStyle name="Currency 2 2 2 2 2 2 7 2 2 2 3" xfId="56960" xr:uid="{C7E086C0-87F5-4230-A86F-1C23EA0BE64B}"/>
    <cellStyle name="Currency 2 2 2 2 2 2 7 2 2 3" xfId="21545" xr:uid="{3F109804-BC8B-4959-A6A3-FEF55388836F}"/>
    <cellStyle name="Currency 2 2 2 2 2 2 7 2 2 4" xfId="35235" xr:uid="{9A2F40EA-1AC5-4F33-A459-E5BD36FFE3E0}"/>
    <cellStyle name="Currency 2 2 2 2 2 2 7 2 2 5" xfId="50114" xr:uid="{FEA95D69-87C6-438D-B3C3-E61C8B528A7C}"/>
    <cellStyle name="Currency 2 2 2 2 2 2 7 2 3" xfId="24967" xr:uid="{63F5AF15-BF68-4602-813B-A57D656B9B94}"/>
    <cellStyle name="Currency 2 2 2 2 2 2 7 2 3 2" xfId="38659" xr:uid="{1ACE1498-599D-4ECC-977D-DCF764C9B0DB}"/>
    <cellStyle name="Currency 2 2 2 2 2 2 7 2 3 3" xfId="53538" xr:uid="{18C3329A-9829-4224-A6DA-0FC13B2B02ED}"/>
    <cellStyle name="Currency 2 2 2 2 2 2 7 2 4" xfId="18123" xr:uid="{3B90B1F1-227D-4CF1-9296-AE1A8D9CD74F}"/>
    <cellStyle name="Currency 2 2 2 2 2 2 7 2 5" xfId="31813" xr:uid="{76D60ABE-733A-47DA-9899-AD3FCE7863EB}"/>
    <cellStyle name="Currency 2 2 2 2 2 2 7 2 6" xfId="46692" xr:uid="{3D5D2753-2CD6-4896-BE05-DA36F9E68F51}"/>
    <cellStyle name="Currency 2 2 2 2 2 2 7 3" xfId="12987" xr:uid="{0F0F6462-C4F3-4121-974D-D95A24E617B6}"/>
    <cellStyle name="Currency 2 2 2 2 2 2 7 3 2" xfId="26677" xr:uid="{C402C810-AEFF-4510-8CDD-979D80AB2174}"/>
    <cellStyle name="Currency 2 2 2 2 2 2 7 3 2 2" xfId="40369" xr:uid="{4C921CED-C4B5-4AC9-96D4-5684C29943FC}"/>
    <cellStyle name="Currency 2 2 2 2 2 2 7 3 2 3" xfId="55248" xr:uid="{2468F459-2471-4F4B-81C7-2388288A0E90}"/>
    <cellStyle name="Currency 2 2 2 2 2 2 7 3 3" xfId="19833" xr:uid="{E3912166-2A24-4005-8774-24F8EC196EBF}"/>
    <cellStyle name="Currency 2 2 2 2 2 2 7 3 4" xfId="33523" xr:uid="{A8F0FACB-8996-4F6E-88F2-52222C0DC407}"/>
    <cellStyle name="Currency 2 2 2 2 2 2 7 3 5" xfId="48402" xr:uid="{91ED12F3-DA89-414A-B92D-8A6ADFAD3FC6}"/>
    <cellStyle name="Currency 2 2 2 2 2 2 7 4" xfId="23255" xr:uid="{2767D121-31FA-4377-9631-4807914145F9}"/>
    <cellStyle name="Currency 2 2 2 2 2 2 7 4 2" xfId="36947" xr:uid="{40B9696F-402D-46E5-91C6-798116733621}"/>
    <cellStyle name="Currency 2 2 2 2 2 2 7 4 3" xfId="51826" xr:uid="{8EC1DB37-A8B8-40E8-80E9-97A46D22B4F3}"/>
    <cellStyle name="Currency 2 2 2 2 2 2 7 5" xfId="16411" xr:uid="{45820AB9-01B3-415A-978A-5BC98B9CE074}"/>
    <cellStyle name="Currency 2 2 2 2 2 2 7 6" xfId="30101" xr:uid="{BB5E9C60-DBA9-4E9E-AA9B-58F4A0A0A941}"/>
    <cellStyle name="Currency 2 2 2 2 2 2 7 7" xfId="44980" xr:uid="{924688BF-C176-4858-9442-45DD78DA08AF}"/>
    <cellStyle name="Currency 2 2 2 2 2 2 8" xfId="11248" xr:uid="{80F079A5-A3B9-4AF3-A1F1-BA92B25CAA4A}"/>
    <cellStyle name="Currency 2 2 2 2 2 2 8 2" xfId="14670" xr:uid="{FF50A224-8C99-4BEE-AD73-6DED4A8358B2}"/>
    <cellStyle name="Currency 2 2 2 2 2 2 8 2 2" xfId="28360" xr:uid="{4E800BC8-049E-483C-9892-4BEE62440F21}"/>
    <cellStyle name="Currency 2 2 2 2 2 2 8 2 2 2" xfId="42052" xr:uid="{7C868A5C-0371-4591-B327-DE4B50C7BE60}"/>
    <cellStyle name="Currency 2 2 2 2 2 2 8 2 2 3" xfId="56931" xr:uid="{9882F8CA-F3C8-482C-A8FA-44BC2320D783}"/>
    <cellStyle name="Currency 2 2 2 2 2 2 8 2 3" xfId="21516" xr:uid="{26729956-524F-4F02-B14E-31F9CA98905E}"/>
    <cellStyle name="Currency 2 2 2 2 2 2 8 2 4" xfId="35206" xr:uid="{8DCB372B-7B90-4999-A2AF-3D7E8230BC6F}"/>
    <cellStyle name="Currency 2 2 2 2 2 2 8 2 5" xfId="50085" xr:uid="{FB419FFF-1696-4D51-BC06-E7167E8A7CC9}"/>
    <cellStyle name="Currency 2 2 2 2 2 2 8 3" xfId="24938" xr:uid="{FC8F8A7A-CDD1-472C-AC4B-189AF9170E9B}"/>
    <cellStyle name="Currency 2 2 2 2 2 2 8 3 2" xfId="38630" xr:uid="{61A41AB8-6CE0-4C4C-8197-05AA1ED7B938}"/>
    <cellStyle name="Currency 2 2 2 2 2 2 8 3 3" xfId="53509" xr:uid="{107C4CA9-5D44-4AB3-B57D-95D035BB1131}"/>
    <cellStyle name="Currency 2 2 2 2 2 2 8 4" xfId="18094" xr:uid="{728E2178-8586-4322-BAEB-D5A2B26C70CA}"/>
    <cellStyle name="Currency 2 2 2 2 2 2 8 5" xfId="31784" xr:uid="{AB9C43F7-032C-4CB7-B52B-0AACE82917E7}"/>
    <cellStyle name="Currency 2 2 2 2 2 2 8 6" xfId="46663" xr:uid="{712C82EE-2E00-4A8D-8BFC-F6226BAF186B}"/>
    <cellStyle name="Currency 2 2 2 2 2 2 9" xfId="12958" xr:uid="{96D7F590-22DA-4C8A-AC69-553977C6A627}"/>
    <cellStyle name="Currency 2 2 2 2 2 2 9 2" xfId="26648" xr:uid="{8D43AAB6-E655-4260-94F4-FC0BEC56D1C3}"/>
    <cellStyle name="Currency 2 2 2 2 2 2 9 2 2" xfId="40340" xr:uid="{BB8D80C8-FC7E-49A1-82D4-9973AB6E97A4}"/>
    <cellStyle name="Currency 2 2 2 2 2 2 9 2 3" xfId="55219" xr:uid="{D2F36891-E6E0-4F44-A236-DD2D6E4E2C72}"/>
    <cellStyle name="Currency 2 2 2 2 2 2 9 3" xfId="19804" xr:uid="{2D6CAB71-A9D6-4635-A9B9-08FC9782E730}"/>
    <cellStyle name="Currency 2 2 2 2 2 2 9 4" xfId="33494" xr:uid="{DED8F525-910B-4D5A-A617-47E2710CC53D}"/>
    <cellStyle name="Currency 2 2 2 2 2 2 9 5" xfId="48373" xr:uid="{6583B172-BBBD-4AE2-804E-660852373B1A}"/>
    <cellStyle name="Currency 2 2 2 2 2 3" xfId="6141" xr:uid="{EE8DF2A7-D071-488B-9094-D92D08F9A82D}"/>
    <cellStyle name="Currency 2 2 2 2 2 3 10" xfId="16412" xr:uid="{7A670EE1-8465-4B5A-9051-55FD3773EFC6}"/>
    <cellStyle name="Currency 2 2 2 2 2 3 11" xfId="30102" xr:uid="{DF6A78D6-1B0C-4B89-A378-2CA1656394F1}"/>
    <cellStyle name="Currency 2 2 2 2 2 3 12" xfId="44981" xr:uid="{344124C1-5798-4A5F-849E-A2E7A0D091BE}"/>
    <cellStyle name="Currency 2 2 2 2 2 3 13" xfId="9565" xr:uid="{7D96A512-0A6B-41AC-AE0D-C71F1758797B}"/>
    <cellStyle name="Currency 2 2 2 2 2 3 2" xfId="6345" xr:uid="{507F74C9-E8C4-4F50-97AB-7266136F390B}"/>
    <cellStyle name="Currency 2 2 2 2 2 3 2 10" xfId="44982" xr:uid="{20BBA8D9-895C-4F84-9F72-DA236153D857}"/>
    <cellStyle name="Currency 2 2 2 2 2 3 2 11" xfId="9566" xr:uid="{616341C5-1642-4CFB-A332-3288ADC3C463}"/>
    <cellStyle name="Currency 2 2 2 2 2 3 2 2" xfId="6181" xr:uid="{85151265-D6BD-4D9C-A635-F58A420EAF66}"/>
    <cellStyle name="Currency 2 2 2 2 2 3 2 2 2" xfId="9568" xr:uid="{8C0B6253-5EC2-4F6A-AFD2-C0C0C300242D}"/>
    <cellStyle name="Currency 2 2 2 2 2 3 2 2 2 2" xfId="11281" xr:uid="{EC7E6CF2-B192-4121-BBF0-CE39B9866091}"/>
    <cellStyle name="Currency 2 2 2 2 2 3 2 2 2 2 2" xfId="14703" xr:uid="{4A4F108F-F29B-4879-998C-D4568A927355}"/>
    <cellStyle name="Currency 2 2 2 2 2 3 2 2 2 2 2 2" xfId="28393" xr:uid="{1F3BD90C-9745-41A5-BCFB-4809085CEB61}"/>
    <cellStyle name="Currency 2 2 2 2 2 3 2 2 2 2 2 2 2" xfId="42085" xr:uid="{E947D73C-C6C4-48F1-ABFB-C7B6BE644366}"/>
    <cellStyle name="Currency 2 2 2 2 2 3 2 2 2 2 2 2 3" xfId="56964" xr:uid="{2859752A-14E4-4C7F-8578-5339B4F8CC07}"/>
    <cellStyle name="Currency 2 2 2 2 2 3 2 2 2 2 2 3" xfId="21549" xr:uid="{4A87CFB7-CB53-4DCA-A034-FBB03550726E}"/>
    <cellStyle name="Currency 2 2 2 2 2 3 2 2 2 2 2 4" xfId="35239" xr:uid="{C9E9F8D7-97D4-4F83-A766-1BE361414F1E}"/>
    <cellStyle name="Currency 2 2 2 2 2 3 2 2 2 2 2 5" xfId="50118" xr:uid="{6733D5AB-380E-436B-B545-FAA3DE2D6F10}"/>
    <cellStyle name="Currency 2 2 2 2 2 3 2 2 2 2 3" xfId="24971" xr:uid="{7DC58310-7F0B-42FE-AC1D-42C12BA4F7B7}"/>
    <cellStyle name="Currency 2 2 2 2 2 3 2 2 2 2 3 2" xfId="38663" xr:uid="{C29B8E7E-9035-4757-B52D-2984722DC34E}"/>
    <cellStyle name="Currency 2 2 2 2 2 3 2 2 2 2 3 3" xfId="53542" xr:uid="{3CF42E02-6483-4E29-9E37-4836243DD197}"/>
    <cellStyle name="Currency 2 2 2 2 2 3 2 2 2 2 4" xfId="18127" xr:uid="{D52E2B2F-6549-407A-939B-7C91252B95BD}"/>
    <cellStyle name="Currency 2 2 2 2 2 3 2 2 2 2 5" xfId="31817" xr:uid="{0D6513FF-97C8-4202-80D6-BD1B2543D128}"/>
    <cellStyle name="Currency 2 2 2 2 2 3 2 2 2 2 6" xfId="46696" xr:uid="{0748A523-F543-4371-905C-A667C0C7F6EA}"/>
    <cellStyle name="Currency 2 2 2 2 2 3 2 2 2 3" xfId="12991" xr:uid="{52D31A80-6A2A-49BA-9D7E-849A1204EDBD}"/>
    <cellStyle name="Currency 2 2 2 2 2 3 2 2 2 3 2" xfId="26681" xr:uid="{8C1E8245-5D93-44D7-8F57-856CFD3C4F30}"/>
    <cellStyle name="Currency 2 2 2 2 2 3 2 2 2 3 2 2" xfId="40373" xr:uid="{CAB55626-1E56-493F-812F-B29AF6843854}"/>
    <cellStyle name="Currency 2 2 2 2 2 3 2 2 2 3 2 3" xfId="55252" xr:uid="{FCD52364-066E-4A07-AC6D-1112AC2583DE}"/>
    <cellStyle name="Currency 2 2 2 2 2 3 2 2 2 3 3" xfId="19837" xr:uid="{A237AE0C-9813-4F0D-A79C-0DA64A72083B}"/>
    <cellStyle name="Currency 2 2 2 2 2 3 2 2 2 3 4" xfId="33527" xr:uid="{9C6543B5-2B6B-4EBA-907B-6E83DE0433FA}"/>
    <cellStyle name="Currency 2 2 2 2 2 3 2 2 2 3 5" xfId="48406" xr:uid="{23765F94-B907-435C-8A4B-AF3AA70ADF94}"/>
    <cellStyle name="Currency 2 2 2 2 2 3 2 2 2 4" xfId="23259" xr:uid="{56548B33-22A1-4179-B09F-8A3F9D676F76}"/>
    <cellStyle name="Currency 2 2 2 2 2 3 2 2 2 4 2" xfId="36951" xr:uid="{B4341024-A88E-43B7-8E41-36B28FDF2121}"/>
    <cellStyle name="Currency 2 2 2 2 2 3 2 2 2 4 3" xfId="51830" xr:uid="{4BB5C56E-E9CB-400D-A468-3D619F9D4D47}"/>
    <cellStyle name="Currency 2 2 2 2 2 3 2 2 2 5" xfId="16415" xr:uid="{C52DC29C-34FA-4D99-A7AB-3B07688AE5D1}"/>
    <cellStyle name="Currency 2 2 2 2 2 3 2 2 2 6" xfId="30105" xr:uid="{9D6A037A-61F1-4C76-B5B4-BF4D4D928B08}"/>
    <cellStyle name="Currency 2 2 2 2 2 3 2 2 2 7" xfId="44984" xr:uid="{B48614E7-5F90-46C3-8122-206188C6C3EF}"/>
    <cellStyle name="Currency 2 2 2 2 2 3 2 2 3" xfId="11280" xr:uid="{64D7B98A-ECC5-4DB9-87BB-7A32BF8DCB37}"/>
    <cellStyle name="Currency 2 2 2 2 2 3 2 2 3 2" xfId="14702" xr:uid="{9C75F509-E1F9-434A-854D-E1A9F0C82C0A}"/>
    <cellStyle name="Currency 2 2 2 2 2 3 2 2 3 2 2" xfId="28392" xr:uid="{2679E526-C718-4DC9-B065-AE77DBB11E9E}"/>
    <cellStyle name="Currency 2 2 2 2 2 3 2 2 3 2 2 2" xfId="42084" xr:uid="{96F764AF-5E71-4658-9429-A179AB763F1B}"/>
    <cellStyle name="Currency 2 2 2 2 2 3 2 2 3 2 2 3" xfId="56963" xr:uid="{43274553-94D7-4274-9101-6390485B749B}"/>
    <cellStyle name="Currency 2 2 2 2 2 3 2 2 3 2 3" xfId="21548" xr:uid="{4E69CFEA-9E23-47F9-9E36-52232025C1F3}"/>
    <cellStyle name="Currency 2 2 2 2 2 3 2 2 3 2 4" xfId="35238" xr:uid="{EA7AEE43-2264-4D63-9250-3C27D37B88FB}"/>
    <cellStyle name="Currency 2 2 2 2 2 3 2 2 3 2 5" xfId="50117" xr:uid="{766F07D7-E918-43FF-A662-A4708E02C90E}"/>
    <cellStyle name="Currency 2 2 2 2 2 3 2 2 3 3" xfId="24970" xr:uid="{BFA2EE10-5EAF-4ADD-98E6-AE69652D3603}"/>
    <cellStyle name="Currency 2 2 2 2 2 3 2 2 3 3 2" xfId="38662" xr:uid="{BFC47469-3C1D-4FE7-943D-356A199F94E6}"/>
    <cellStyle name="Currency 2 2 2 2 2 3 2 2 3 3 3" xfId="53541" xr:uid="{6F3C02AF-0658-418F-8F47-BBC6CC217BB1}"/>
    <cellStyle name="Currency 2 2 2 2 2 3 2 2 3 4" xfId="18126" xr:uid="{96578E38-D94A-41B1-B8CD-A8AFC3E7EE5D}"/>
    <cellStyle name="Currency 2 2 2 2 2 3 2 2 3 5" xfId="31816" xr:uid="{DDECD298-260C-4BCA-8A2C-D1C7EF73A00F}"/>
    <cellStyle name="Currency 2 2 2 2 2 3 2 2 3 6" xfId="46695" xr:uid="{FD50F50D-6C21-426D-B64C-666FAAE3A7AA}"/>
    <cellStyle name="Currency 2 2 2 2 2 3 2 2 4" xfId="12990" xr:uid="{D75E0985-CE19-4DD5-B476-86C9E3D2EAE4}"/>
    <cellStyle name="Currency 2 2 2 2 2 3 2 2 4 2" xfId="26680" xr:uid="{B3461B4B-76B1-4F25-94B8-11F31799F63F}"/>
    <cellStyle name="Currency 2 2 2 2 2 3 2 2 4 2 2" xfId="40372" xr:uid="{9E161006-41FD-49F0-8437-744AC81463A8}"/>
    <cellStyle name="Currency 2 2 2 2 2 3 2 2 4 2 3" xfId="55251" xr:uid="{B91A32CF-D6A3-447D-8366-A619A96737F6}"/>
    <cellStyle name="Currency 2 2 2 2 2 3 2 2 4 3" xfId="19836" xr:uid="{5BB9DEAA-EC95-4FCC-95F7-5BC8A8C4FD29}"/>
    <cellStyle name="Currency 2 2 2 2 2 3 2 2 4 4" xfId="33526" xr:uid="{C7A23E91-CEC2-4ED4-A04A-4104D12DD9ED}"/>
    <cellStyle name="Currency 2 2 2 2 2 3 2 2 4 5" xfId="48405" xr:uid="{08899DB1-827C-4204-9A58-4A5112AA1294}"/>
    <cellStyle name="Currency 2 2 2 2 2 3 2 2 5" xfId="23258" xr:uid="{2A8056BE-EA93-4EAD-B203-8FF5582E96D2}"/>
    <cellStyle name="Currency 2 2 2 2 2 3 2 2 5 2" xfId="36950" xr:uid="{75600BA0-6C9E-40D5-BD78-3B62E3174842}"/>
    <cellStyle name="Currency 2 2 2 2 2 3 2 2 5 3" xfId="51829" xr:uid="{FD06C77C-4C10-4220-AA5D-56C47B918253}"/>
    <cellStyle name="Currency 2 2 2 2 2 3 2 2 6" xfId="16414" xr:uid="{ACBF4C99-FE9E-47DF-BB48-1A5671526A05}"/>
    <cellStyle name="Currency 2 2 2 2 2 3 2 2 7" xfId="30104" xr:uid="{C80884DC-8FE9-4868-A09A-3714727F143F}"/>
    <cellStyle name="Currency 2 2 2 2 2 3 2 2 8" xfId="44983" xr:uid="{D64F4731-5193-4F97-BC91-507C1C271D6A}"/>
    <cellStyle name="Currency 2 2 2 2 2 3 2 2 9" xfId="9567" xr:uid="{12D4EEA1-5C68-4D6B-AF32-12A3183C66A6}"/>
    <cellStyle name="Currency 2 2 2 2 2 3 2 3" xfId="7312" xr:uid="{37C557FC-EB5A-4A6A-A7B1-2527428E6428}"/>
    <cellStyle name="Currency 2 2 2 2 2 3 2 3 2" xfId="11282" xr:uid="{D54C7BAA-805E-47BC-BC55-F8A3DE2F494C}"/>
    <cellStyle name="Currency 2 2 2 2 2 3 2 3 2 2" xfId="14704" xr:uid="{A6FC372D-F5FC-475A-99C0-8EAA1B8DFA52}"/>
    <cellStyle name="Currency 2 2 2 2 2 3 2 3 2 2 2" xfId="28394" xr:uid="{CF4A7D95-D5A1-446E-8340-395D52835FA0}"/>
    <cellStyle name="Currency 2 2 2 2 2 3 2 3 2 2 2 2" xfId="42086" xr:uid="{A72A43F9-0AED-4B89-B8AA-E1F1FA6C0371}"/>
    <cellStyle name="Currency 2 2 2 2 2 3 2 3 2 2 2 3" xfId="56965" xr:uid="{6CAF6570-40A7-4EB4-A093-63D5CAC4FA7C}"/>
    <cellStyle name="Currency 2 2 2 2 2 3 2 3 2 2 3" xfId="21550" xr:uid="{202881E2-89BE-480C-901A-8274101DD8A5}"/>
    <cellStyle name="Currency 2 2 2 2 2 3 2 3 2 2 4" xfId="35240" xr:uid="{D87ADD52-D434-4ED1-A8D1-90D6460ECF27}"/>
    <cellStyle name="Currency 2 2 2 2 2 3 2 3 2 2 5" xfId="50119" xr:uid="{4FD7C4CF-5278-4CD4-AC79-846DDD3CCF74}"/>
    <cellStyle name="Currency 2 2 2 2 2 3 2 3 2 3" xfId="24972" xr:uid="{1FA90227-DF72-4636-AC13-4111F543040A}"/>
    <cellStyle name="Currency 2 2 2 2 2 3 2 3 2 3 2" xfId="38664" xr:uid="{809D1302-0FAF-4A75-98D5-43E93AA51947}"/>
    <cellStyle name="Currency 2 2 2 2 2 3 2 3 2 3 3" xfId="53543" xr:uid="{AE4747EC-4B4A-4B96-A83A-27DC0CF30D95}"/>
    <cellStyle name="Currency 2 2 2 2 2 3 2 3 2 4" xfId="18128" xr:uid="{09CFCEEA-8A25-41FB-BADB-6E512A7F8159}"/>
    <cellStyle name="Currency 2 2 2 2 2 3 2 3 2 5" xfId="31818" xr:uid="{53EF5471-6120-4004-9EF3-61C7614D9BC1}"/>
    <cellStyle name="Currency 2 2 2 2 2 3 2 3 2 6" xfId="46697" xr:uid="{F6B6C90D-0C55-4B7C-8A48-5767C2E0EF76}"/>
    <cellStyle name="Currency 2 2 2 2 2 3 2 3 3" xfId="12992" xr:uid="{CE0F8974-3AD8-40BD-B337-9B40D8ABC2A5}"/>
    <cellStyle name="Currency 2 2 2 2 2 3 2 3 3 2" xfId="26682" xr:uid="{B011B1D6-C370-4BE6-B71F-8749AE61AF6C}"/>
    <cellStyle name="Currency 2 2 2 2 2 3 2 3 3 2 2" xfId="40374" xr:uid="{FFEF385F-960B-4EB3-8D96-C2D14E6E121A}"/>
    <cellStyle name="Currency 2 2 2 2 2 3 2 3 3 2 3" xfId="55253" xr:uid="{42B24A93-1598-47F7-8F34-592E466C2CA7}"/>
    <cellStyle name="Currency 2 2 2 2 2 3 2 3 3 3" xfId="19838" xr:uid="{B472B533-890F-4EFA-851A-980F54FB0E02}"/>
    <cellStyle name="Currency 2 2 2 2 2 3 2 3 3 4" xfId="33528" xr:uid="{B43CA460-ABA0-4841-8F0C-4255932A091E}"/>
    <cellStyle name="Currency 2 2 2 2 2 3 2 3 3 5" xfId="48407" xr:uid="{2CE78EBD-EFE8-4BA2-AD1B-BB54C9306D20}"/>
    <cellStyle name="Currency 2 2 2 2 2 3 2 3 4" xfId="23260" xr:uid="{A27C7311-F661-4925-8DF4-B2C66C2D4BD2}"/>
    <cellStyle name="Currency 2 2 2 2 2 3 2 3 4 2" xfId="36952" xr:uid="{57ED316D-40FE-4FB7-B965-D657B49F5B05}"/>
    <cellStyle name="Currency 2 2 2 2 2 3 2 3 4 3" xfId="51831" xr:uid="{69E5E577-64EA-427E-BEE2-98AD2A749A17}"/>
    <cellStyle name="Currency 2 2 2 2 2 3 2 3 5" xfId="16416" xr:uid="{94E51FAD-0E20-4D58-B70E-ABA530F2645E}"/>
    <cellStyle name="Currency 2 2 2 2 2 3 2 3 6" xfId="30106" xr:uid="{3E952452-C8AC-46DD-9482-9EF8CF674D06}"/>
    <cellStyle name="Currency 2 2 2 2 2 3 2 3 7" xfId="44985" xr:uid="{7CE9B452-45AC-4F9E-B894-80C2C1814B46}"/>
    <cellStyle name="Currency 2 2 2 2 2 3 2 3 8" xfId="9569" xr:uid="{920C0D57-6696-4215-80F0-638823924A54}"/>
    <cellStyle name="Currency 2 2 2 2 2 3 2 4" xfId="9570" xr:uid="{E3C74DC9-EDB2-4AF9-B4E8-C387B2221822}"/>
    <cellStyle name="Currency 2 2 2 2 2 3 2 4 2" xfId="11283" xr:uid="{10E9695A-409C-4729-9444-A87671F36FA9}"/>
    <cellStyle name="Currency 2 2 2 2 2 3 2 4 2 2" xfId="14705" xr:uid="{D1FDE4CE-F21B-4726-8038-D78787B3693B}"/>
    <cellStyle name="Currency 2 2 2 2 2 3 2 4 2 2 2" xfId="28395" xr:uid="{D73B6A3B-4838-4505-B540-17D62E727377}"/>
    <cellStyle name="Currency 2 2 2 2 2 3 2 4 2 2 2 2" xfId="42087" xr:uid="{320CFCFC-4161-4578-BEA5-518344B6DAEA}"/>
    <cellStyle name="Currency 2 2 2 2 2 3 2 4 2 2 2 3" xfId="56966" xr:uid="{F55A240F-F887-40BB-A0DF-23821D42968A}"/>
    <cellStyle name="Currency 2 2 2 2 2 3 2 4 2 2 3" xfId="21551" xr:uid="{103BB025-7222-4712-8D55-FF8BF6DCD771}"/>
    <cellStyle name="Currency 2 2 2 2 2 3 2 4 2 2 4" xfId="35241" xr:uid="{B3D15FCD-EB4C-4B2A-A150-A06498184C02}"/>
    <cellStyle name="Currency 2 2 2 2 2 3 2 4 2 2 5" xfId="50120" xr:uid="{8D2CC11B-3E11-4E74-A80A-C3988BDA0125}"/>
    <cellStyle name="Currency 2 2 2 2 2 3 2 4 2 3" xfId="24973" xr:uid="{EBC88D51-92B7-4C42-9651-B1BA9C7E4D2F}"/>
    <cellStyle name="Currency 2 2 2 2 2 3 2 4 2 3 2" xfId="38665" xr:uid="{DB556658-2892-42BD-B096-D56A78C0164C}"/>
    <cellStyle name="Currency 2 2 2 2 2 3 2 4 2 3 3" xfId="53544" xr:uid="{6ACF2E16-232D-470A-AF4A-C8AEC354ECB3}"/>
    <cellStyle name="Currency 2 2 2 2 2 3 2 4 2 4" xfId="18129" xr:uid="{E551B157-6FEC-4998-98C4-5B306C727B9D}"/>
    <cellStyle name="Currency 2 2 2 2 2 3 2 4 2 5" xfId="31819" xr:uid="{C2D47CCD-BC48-40AE-95E0-4775534F2E5F}"/>
    <cellStyle name="Currency 2 2 2 2 2 3 2 4 2 6" xfId="46698" xr:uid="{4BB09CAE-8B8B-47AD-8A2A-53BEAAF5C217}"/>
    <cellStyle name="Currency 2 2 2 2 2 3 2 4 3" xfId="12993" xr:uid="{A5D29F3C-AA5A-481B-93F8-B11AB7204AD6}"/>
    <cellStyle name="Currency 2 2 2 2 2 3 2 4 3 2" xfId="26683" xr:uid="{8E8730B0-5946-456D-A01C-2A46903623B5}"/>
    <cellStyle name="Currency 2 2 2 2 2 3 2 4 3 2 2" xfId="40375" xr:uid="{5795F747-C76B-421E-AFF2-1933C3964B8F}"/>
    <cellStyle name="Currency 2 2 2 2 2 3 2 4 3 2 3" xfId="55254" xr:uid="{718D737D-7E69-4680-AA85-758E360D2721}"/>
    <cellStyle name="Currency 2 2 2 2 2 3 2 4 3 3" xfId="19839" xr:uid="{54574BA3-E618-4A25-9726-6C3E63199D95}"/>
    <cellStyle name="Currency 2 2 2 2 2 3 2 4 3 4" xfId="33529" xr:uid="{357369A0-06A7-43E0-B251-CFD349E34C36}"/>
    <cellStyle name="Currency 2 2 2 2 2 3 2 4 3 5" xfId="48408" xr:uid="{C4F8371B-4BCB-48D7-9575-AE541B2BE381}"/>
    <cellStyle name="Currency 2 2 2 2 2 3 2 4 4" xfId="23261" xr:uid="{910CCB96-185D-4A67-AAAF-ACEF4C9B1626}"/>
    <cellStyle name="Currency 2 2 2 2 2 3 2 4 4 2" xfId="36953" xr:uid="{0765EE0E-09B2-4F57-95E3-9FAA13CB031C}"/>
    <cellStyle name="Currency 2 2 2 2 2 3 2 4 4 3" xfId="51832" xr:uid="{234630F4-C62C-434A-904F-C16B54C483BE}"/>
    <cellStyle name="Currency 2 2 2 2 2 3 2 4 5" xfId="16417" xr:uid="{FD268075-B5F5-4CA0-ABCB-D0AF0C39E60C}"/>
    <cellStyle name="Currency 2 2 2 2 2 3 2 4 6" xfId="30107" xr:uid="{5D2C4F75-100E-4D60-A20E-F61C110117CD}"/>
    <cellStyle name="Currency 2 2 2 2 2 3 2 4 7" xfId="44986" xr:uid="{CE0A6F1F-CE6F-4403-A363-446551C40ACD}"/>
    <cellStyle name="Currency 2 2 2 2 2 3 2 5" xfId="11279" xr:uid="{04FC6B39-70CA-4327-9E2A-4470A87AE463}"/>
    <cellStyle name="Currency 2 2 2 2 2 3 2 5 2" xfId="14701" xr:uid="{80C01011-48AE-4FDE-8B65-6E648AEBD71C}"/>
    <cellStyle name="Currency 2 2 2 2 2 3 2 5 2 2" xfId="28391" xr:uid="{C38BDA7E-0245-4E06-B9DD-B34F659DA2D2}"/>
    <cellStyle name="Currency 2 2 2 2 2 3 2 5 2 2 2" xfId="42083" xr:uid="{CCC966CE-42FD-4B96-97B8-C279BFC23D8F}"/>
    <cellStyle name="Currency 2 2 2 2 2 3 2 5 2 2 3" xfId="56962" xr:uid="{4EE8E404-6D18-4B84-BFA6-F18EF8899FC0}"/>
    <cellStyle name="Currency 2 2 2 2 2 3 2 5 2 3" xfId="21547" xr:uid="{DDC90264-27B9-4ED4-9557-C296784532F7}"/>
    <cellStyle name="Currency 2 2 2 2 2 3 2 5 2 4" xfId="35237" xr:uid="{518C23EC-0EE1-4BAD-93D0-D98235A91490}"/>
    <cellStyle name="Currency 2 2 2 2 2 3 2 5 2 5" xfId="50116" xr:uid="{8CB1D7BA-247A-4A93-ABCB-611A161F713B}"/>
    <cellStyle name="Currency 2 2 2 2 2 3 2 5 3" xfId="24969" xr:uid="{7387B332-9936-474D-B92C-490B64A113EE}"/>
    <cellStyle name="Currency 2 2 2 2 2 3 2 5 3 2" xfId="38661" xr:uid="{455F0A43-A4E0-4AE4-93FB-16549A53A6E0}"/>
    <cellStyle name="Currency 2 2 2 2 2 3 2 5 3 3" xfId="53540" xr:uid="{771DF8B7-F7F1-4ADB-88B4-2420CCFC9DDE}"/>
    <cellStyle name="Currency 2 2 2 2 2 3 2 5 4" xfId="18125" xr:uid="{41E29AFA-136B-4F3E-9F44-392CBC6A0E02}"/>
    <cellStyle name="Currency 2 2 2 2 2 3 2 5 5" xfId="31815" xr:uid="{E180B6C6-5C3A-40EE-A717-715EBB10B693}"/>
    <cellStyle name="Currency 2 2 2 2 2 3 2 5 6" xfId="46694" xr:uid="{87588A87-D0F0-4164-8F85-ADA15553B7C3}"/>
    <cellStyle name="Currency 2 2 2 2 2 3 2 6" xfId="12989" xr:uid="{2570B2BA-DD63-4663-A920-EC4DFB56DC35}"/>
    <cellStyle name="Currency 2 2 2 2 2 3 2 6 2" xfId="26679" xr:uid="{4CCE6A5B-0374-4BF6-90DC-313228CF80D2}"/>
    <cellStyle name="Currency 2 2 2 2 2 3 2 6 2 2" xfId="40371" xr:uid="{26F2A161-09F6-4527-9D4E-1F3C4697C641}"/>
    <cellStyle name="Currency 2 2 2 2 2 3 2 6 2 3" xfId="55250" xr:uid="{D492577F-3206-4C34-80B8-335B4E291491}"/>
    <cellStyle name="Currency 2 2 2 2 2 3 2 6 3" xfId="19835" xr:uid="{A931D3A2-386E-4D7E-AAC7-B7DE6B633F06}"/>
    <cellStyle name="Currency 2 2 2 2 2 3 2 6 4" xfId="33525" xr:uid="{406054E3-E2BB-4C04-88B3-48A53161ABF7}"/>
    <cellStyle name="Currency 2 2 2 2 2 3 2 6 5" xfId="48404" xr:uid="{A0EDF38B-9346-4422-AF88-D303A0CD4D74}"/>
    <cellStyle name="Currency 2 2 2 2 2 3 2 7" xfId="23257" xr:uid="{AD0439C2-93E1-4FF1-B4A4-F8DF283021B0}"/>
    <cellStyle name="Currency 2 2 2 2 2 3 2 7 2" xfId="36949" xr:uid="{047CA9EE-45DF-41E3-8612-5D92264D5C02}"/>
    <cellStyle name="Currency 2 2 2 2 2 3 2 7 3" xfId="51828" xr:uid="{86FA20F1-B182-4059-9A99-8DEBB7CAD314}"/>
    <cellStyle name="Currency 2 2 2 2 2 3 2 8" xfId="16413" xr:uid="{C10B5D0B-D8FE-4346-8C8A-42B021E050E7}"/>
    <cellStyle name="Currency 2 2 2 2 2 3 2 9" xfId="30103" xr:uid="{386ABA2E-47C9-4D5F-9A96-94ACDEF0DAFB}"/>
    <cellStyle name="Currency 2 2 2 2 2 3 3" xfId="6203" xr:uid="{D7CF8931-EC28-429A-94AF-AC7AF9138C1E}"/>
    <cellStyle name="Currency 2 2 2 2 2 3 3 10" xfId="44987" xr:uid="{A40F32B9-940E-44FE-A4B2-C8A780CD494C}"/>
    <cellStyle name="Currency 2 2 2 2 2 3 3 11" xfId="9571" xr:uid="{39CE0E24-681E-4909-8D30-36B72FE5167F}"/>
    <cellStyle name="Currency 2 2 2 2 2 3 3 2" xfId="9572" xr:uid="{45CF728C-A805-4D8A-A114-C08F435C2D89}"/>
    <cellStyle name="Currency 2 2 2 2 2 3 3 2 2" xfId="9573" xr:uid="{42B13A5F-64F4-4FB0-A974-778944D3A51B}"/>
    <cellStyle name="Currency 2 2 2 2 2 3 3 2 2 2" xfId="11286" xr:uid="{E523F580-32E3-46CB-8EAB-407EC4594D99}"/>
    <cellStyle name="Currency 2 2 2 2 2 3 3 2 2 2 2" xfId="14708" xr:uid="{77D9D6C3-29A8-4782-8447-A8F993F7DB9B}"/>
    <cellStyle name="Currency 2 2 2 2 2 3 3 2 2 2 2 2" xfId="28398" xr:uid="{DC3A49CB-2149-46A3-93C5-36CDB7651A4E}"/>
    <cellStyle name="Currency 2 2 2 2 2 3 3 2 2 2 2 2 2" xfId="42090" xr:uid="{84281AA0-4022-40CD-8A6E-CF7B5B382F27}"/>
    <cellStyle name="Currency 2 2 2 2 2 3 3 2 2 2 2 2 3" xfId="56969" xr:uid="{E8ABAC0D-6420-43C8-AE59-3BA134E13AE0}"/>
    <cellStyle name="Currency 2 2 2 2 2 3 3 2 2 2 2 3" xfId="21554" xr:uid="{FD755D73-F548-469C-A045-57DC3D828929}"/>
    <cellStyle name="Currency 2 2 2 2 2 3 3 2 2 2 2 4" xfId="35244" xr:uid="{7A58124A-6FE0-4CDD-8644-5EDD97358578}"/>
    <cellStyle name="Currency 2 2 2 2 2 3 3 2 2 2 2 5" xfId="50123" xr:uid="{88602C7A-D644-44F5-9174-CC733C43DE03}"/>
    <cellStyle name="Currency 2 2 2 2 2 3 3 2 2 2 3" xfId="24976" xr:uid="{C2D7870A-68D2-415F-ACA2-5A03A7BD31BE}"/>
    <cellStyle name="Currency 2 2 2 2 2 3 3 2 2 2 3 2" xfId="38668" xr:uid="{9014C622-27A1-44E8-8558-1A768A27D5F8}"/>
    <cellStyle name="Currency 2 2 2 2 2 3 3 2 2 2 3 3" xfId="53547" xr:uid="{E8C04D5D-EC19-4F2D-8EB7-77E7BE3FD755}"/>
    <cellStyle name="Currency 2 2 2 2 2 3 3 2 2 2 4" xfId="18132" xr:uid="{91E3B642-D56C-400D-8CE6-FFC7C57A816F}"/>
    <cellStyle name="Currency 2 2 2 2 2 3 3 2 2 2 5" xfId="31822" xr:uid="{DBE5C338-5380-4EB5-89E9-5B2A3DC3BBBB}"/>
    <cellStyle name="Currency 2 2 2 2 2 3 3 2 2 2 6" xfId="46701" xr:uid="{26AF4AE6-AD8A-431F-ACA8-C13B64F61137}"/>
    <cellStyle name="Currency 2 2 2 2 2 3 3 2 2 3" xfId="12996" xr:uid="{4393B6FF-4B6A-4E56-82D9-74E1150012E3}"/>
    <cellStyle name="Currency 2 2 2 2 2 3 3 2 2 3 2" xfId="26686" xr:uid="{F7A11053-40EE-4519-A07D-47D077359FCD}"/>
    <cellStyle name="Currency 2 2 2 2 2 3 3 2 2 3 2 2" xfId="40378" xr:uid="{7B2E88E5-6286-4168-99F8-F6D3DD913E25}"/>
    <cellStyle name="Currency 2 2 2 2 2 3 3 2 2 3 2 3" xfId="55257" xr:uid="{93DA4B58-7F49-46A8-B642-85616C66AAC6}"/>
    <cellStyle name="Currency 2 2 2 2 2 3 3 2 2 3 3" xfId="19842" xr:uid="{4D043331-16AD-4882-BABA-8EBA718A32B0}"/>
    <cellStyle name="Currency 2 2 2 2 2 3 3 2 2 3 4" xfId="33532" xr:uid="{5D01B49A-4E4C-4235-BAC9-144ED534F909}"/>
    <cellStyle name="Currency 2 2 2 2 2 3 3 2 2 3 5" xfId="48411" xr:uid="{6646F858-F004-4BEB-BCAF-AEB4CCE66431}"/>
    <cellStyle name="Currency 2 2 2 2 2 3 3 2 2 4" xfId="23264" xr:uid="{FC9FC91D-04C5-4023-9572-E0A22C5DE4CF}"/>
    <cellStyle name="Currency 2 2 2 2 2 3 3 2 2 4 2" xfId="36956" xr:uid="{5D710BA2-93BC-43BE-8536-188ADE75486D}"/>
    <cellStyle name="Currency 2 2 2 2 2 3 3 2 2 4 3" xfId="51835" xr:uid="{F8DB86FA-FC70-4721-AE8A-DD03524CFA57}"/>
    <cellStyle name="Currency 2 2 2 2 2 3 3 2 2 5" xfId="16420" xr:uid="{88DAE49E-88F4-4587-9904-727B57C69184}"/>
    <cellStyle name="Currency 2 2 2 2 2 3 3 2 2 6" xfId="30110" xr:uid="{24B0F223-D30A-4AB9-B6D3-78B15E01C568}"/>
    <cellStyle name="Currency 2 2 2 2 2 3 3 2 2 7" xfId="44989" xr:uid="{7416D1EE-15BB-4501-9C32-063C4CDA1A23}"/>
    <cellStyle name="Currency 2 2 2 2 2 3 3 2 3" xfId="11285" xr:uid="{5AAED611-8B2C-4E30-8E4C-C0AF5D5AB046}"/>
    <cellStyle name="Currency 2 2 2 2 2 3 3 2 3 2" xfId="14707" xr:uid="{6C4A2405-BEBA-4C03-96F1-18FB0C86326F}"/>
    <cellStyle name="Currency 2 2 2 2 2 3 3 2 3 2 2" xfId="28397" xr:uid="{9834CA61-126E-46FC-9D07-FF7C9ECD9BC7}"/>
    <cellStyle name="Currency 2 2 2 2 2 3 3 2 3 2 2 2" xfId="42089" xr:uid="{26B83C63-6E70-4597-A49E-82DB964229F6}"/>
    <cellStyle name="Currency 2 2 2 2 2 3 3 2 3 2 2 3" xfId="56968" xr:uid="{29C21DE2-F367-4454-8055-B0A716E35A70}"/>
    <cellStyle name="Currency 2 2 2 2 2 3 3 2 3 2 3" xfId="21553" xr:uid="{46338C7F-8893-4531-AB23-A6F96A51FD01}"/>
    <cellStyle name="Currency 2 2 2 2 2 3 3 2 3 2 4" xfId="35243" xr:uid="{6B36AC11-9DBD-4C6E-984A-EA65DAB8080D}"/>
    <cellStyle name="Currency 2 2 2 2 2 3 3 2 3 2 5" xfId="50122" xr:uid="{D59AF2AA-CCD7-4126-8A22-B08F9FCE75DE}"/>
    <cellStyle name="Currency 2 2 2 2 2 3 3 2 3 3" xfId="24975" xr:uid="{F55FBD3D-5295-4AEE-8DDA-5E2900868CE4}"/>
    <cellStyle name="Currency 2 2 2 2 2 3 3 2 3 3 2" xfId="38667" xr:uid="{8E348C26-F46A-4550-8F5D-9DCE1F160E75}"/>
    <cellStyle name="Currency 2 2 2 2 2 3 3 2 3 3 3" xfId="53546" xr:uid="{DC5DDEC6-3492-4C1C-83A7-BAB933355C61}"/>
    <cellStyle name="Currency 2 2 2 2 2 3 3 2 3 4" xfId="18131" xr:uid="{5EB2CE77-0247-448A-8B3D-E93D1CA93401}"/>
    <cellStyle name="Currency 2 2 2 2 2 3 3 2 3 5" xfId="31821" xr:uid="{B51E14C2-E1FC-4A04-A542-44616E2A8EC9}"/>
    <cellStyle name="Currency 2 2 2 2 2 3 3 2 3 6" xfId="46700" xr:uid="{D4AF6B9D-B9EB-4133-981A-33E19CAA8842}"/>
    <cellStyle name="Currency 2 2 2 2 2 3 3 2 4" xfId="12995" xr:uid="{C04028A7-3DC2-4AC7-8F11-FA0D8E1A6DD3}"/>
    <cellStyle name="Currency 2 2 2 2 2 3 3 2 4 2" xfId="26685" xr:uid="{51EF2897-CC1D-494C-863C-0CF49A852B42}"/>
    <cellStyle name="Currency 2 2 2 2 2 3 3 2 4 2 2" xfId="40377" xr:uid="{A4A9BD03-F331-4C3C-B09E-FB3CDEB6BF12}"/>
    <cellStyle name="Currency 2 2 2 2 2 3 3 2 4 2 3" xfId="55256" xr:uid="{E1BA0AFB-B412-492D-90EB-7D26FFF4517D}"/>
    <cellStyle name="Currency 2 2 2 2 2 3 3 2 4 3" xfId="19841" xr:uid="{196B938B-1998-42C4-B84F-4E9D049A1347}"/>
    <cellStyle name="Currency 2 2 2 2 2 3 3 2 4 4" xfId="33531" xr:uid="{32B6B4D4-E66C-46A8-8D55-7D1DF0ABEB65}"/>
    <cellStyle name="Currency 2 2 2 2 2 3 3 2 4 5" xfId="48410" xr:uid="{6DA67728-E4D5-4A77-BF91-5748583C8D0C}"/>
    <cellStyle name="Currency 2 2 2 2 2 3 3 2 5" xfId="23263" xr:uid="{905AEBCA-5D64-4C52-B728-F0796556ED7D}"/>
    <cellStyle name="Currency 2 2 2 2 2 3 3 2 5 2" xfId="36955" xr:uid="{0A589A1B-909B-439B-9B79-A14B7E606A03}"/>
    <cellStyle name="Currency 2 2 2 2 2 3 3 2 5 3" xfId="51834" xr:uid="{6EB74AD9-B655-408D-851D-AA697B69F82D}"/>
    <cellStyle name="Currency 2 2 2 2 2 3 3 2 6" xfId="16419" xr:uid="{BACA1896-9FBB-471F-924B-1E83DBA6368A}"/>
    <cellStyle name="Currency 2 2 2 2 2 3 3 2 7" xfId="30109" xr:uid="{697C8F16-1D3E-4296-BE8E-71136AF348F2}"/>
    <cellStyle name="Currency 2 2 2 2 2 3 3 2 8" xfId="44988" xr:uid="{2F1B46BC-6E8B-4CC0-BAA3-CEB8D79F9FDA}"/>
    <cellStyle name="Currency 2 2 2 2 2 3 3 3" xfId="9574" xr:uid="{4F4298E4-240D-43E5-B85D-6909BAF30618}"/>
    <cellStyle name="Currency 2 2 2 2 2 3 3 3 2" xfId="11287" xr:uid="{B6F578B6-0A7E-4B28-85EE-B60298F3A411}"/>
    <cellStyle name="Currency 2 2 2 2 2 3 3 3 2 2" xfId="14709" xr:uid="{A8BAD7F7-C300-48A3-9DF7-D0C6502943EB}"/>
    <cellStyle name="Currency 2 2 2 2 2 3 3 3 2 2 2" xfId="28399" xr:uid="{0517DD3B-412B-4FBE-872C-41F3B65AFB8C}"/>
    <cellStyle name="Currency 2 2 2 2 2 3 3 3 2 2 2 2" xfId="42091" xr:uid="{58FC809F-6FBB-48FE-83A5-5879EE3C06D9}"/>
    <cellStyle name="Currency 2 2 2 2 2 3 3 3 2 2 2 3" xfId="56970" xr:uid="{97E99B49-4681-46A6-8EE8-B959B4893C7E}"/>
    <cellStyle name="Currency 2 2 2 2 2 3 3 3 2 2 3" xfId="21555" xr:uid="{263D964F-9E12-4A98-800E-09DA2C0826A1}"/>
    <cellStyle name="Currency 2 2 2 2 2 3 3 3 2 2 4" xfId="35245" xr:uid="{B1A24C34-CD67-4349-880A-DFED611AB01C}"/>
    <cellStyle name="Currency 2 2 2 2 2 3 3 3 2 2 5" xfId="50124" xr:uid="{95C842A0-29AE-4B20-9AD1-CA8B394F83A4}"/>
    <cellStyle name="Currency 2 2 2 2 2 3 3 3 2 3" xfId="24977" xr:uid="{8BC0E472-2736-456F-B72F-C0B30DD99B42}"/>
    <cellStyle name="Currency 2 2 2 2 2 3 3 3 2 3 2" xfId="38669" xr:uid="{A5FC8525-622C-41B5-A4A8-B8E4E2F16121}"/>
    <cellStyle name="Currency 2 2 2 2 2 3 3 3 2 3 3" xfId="53548" xr:uid="{BB93A918-EF80-45DD-A406-7BB7ACF41B2F}"/>
    <cellStyle name="Currency 2 2 2 2 2 3 3 3 2 4" xfId="18133" xr:uid="{91F925AF-7138-402C-A030-95EB0043E377}"/>
    <cellStyle name="Currency 2 2 2 2 2 3 3 3 2 5" xfId="31823" xr:uid="{36619E82-2506-4A9E-AC75-0FDB1E5CF739}"/>
    <cellStyle name="Currency 2 2 2 2 2 3 3 3 2 6" xfId="46702" xr:uid="{69904001-9839-4007-BFF4-7F5886649E9A}"/>
    <cellStyle name="Currency 2 2 2 2 2 3 3 3 3" xfId="12997" xr:uid="{C3B66AD5-8A4E-4103-A427-FC4AD4F014CB}"/>
    <cellStyle name="Currency 2 2 2 2 2 3 3 3 3 2" xfId="26687" xr:uid="{66FF0415-A96F-478D-B19C-6CC29DC4260A}"/>
    <cellStyle name="Currency 2 2 2 2 2 3 3 3 3 2 2" xfId="40379" xr:uid="{B8F9957C-4CB2-4165-8395-6E61F229C8D2}"/>
    <cellStyle name="Currency 2 2 2 2 2 3 3 3 3 2 3" xfId="55258" xr:uid="{CCE929AC-2050-45E0-B0D0-16D193FE7B4D}"/>
    <cellStyle name="Currency 2 2 2 2 2 3 3 3 3 3" xfId="19843" xr:uid="{25660037-AF6B-4AD0-9C12-A9D9A81D6C1F}"/>
    <cellStyle name="Currency 2 2 2 2 2 3 3 3 3 4" xfId="33533" xr:uid="{EB20BF82-DBED-4DF1-85BA-0DB667B4DD67}"/>
    <cellStyle name="Currency 2 2 2 2 2 3 3 3 3 5" xfId="48412" xr:uid="{45DD943F-C343-4EE8-B734-6105F5812552}"/>
    <cellStyle name="Currency 2 2 2 2 2 3 3 3 4" xfId="23265" xr:uid="{0DA29C4D-723C-4E30-AD82-01CFC35F63DA}"/>
    <cellStyle name="Currency 2 2 2 2 2 3 3 3 4 2" xfId="36957" xr:uid="{45BAAB30-721E-4874-B82E-4C3AF32875FF}"/>
    <cellStyle name="Currency 2 2 2 2 2 3 3 3 4 3" xfId="51836" xr:uid="{40186FB2-52AA-4B19-B5A7-76332DEFC960}"/>
    <cellStyle name="Currency 2 2 2 2 2 3 3 3 5" xfId="16421" xr:uid="{E0EECACE-CEA7-420A-B7C8-6393E38F08BC}"/>
    <cellStyle name="Currency 2 2 2 2 2 3 3 3 6" xfId="30111" xr:uid="{B68C3BE4-CEF2-4856-9A1C-2FD6ABEBDE89}"/>
    <cellStyle name="Currency 2 2 2 2 2 3 3 3 7" xfId="44990" xr:uid="{C99FA6E1-76E3-46F6-A877-F382F785D3F7}"/>
    <cellStyle name="Currency 2 2 2 2 2 3 3 4" xfId="9575" xr:uid="{44CB404C-429F-4B90-A924-710C0B9692FE}"/>
    <cellStyle name="Currency 2 2 2 2 2 3 3 4 2" xfId="11288" xr:uid="{CFE17EA2-25D9-41DB-8E90-7D9E4C9200D4}"/>
    <cellStyle name="Currency 2 2 2 2 2 3 3 4 2 2" xfId="14710" xr:uid="{40517203-C699-4AC4-8870-D022948866F8}"/>
    <cellStyle name="Currency 2 2 2 2 2 3 3 4 2 2 2" xfId="28400" xr:uid="{0684A28B-ED28-47BE-8695-79CE7AA53138}"/>
    <cellStyle name="Currency 2 2 2 2 2 3 3 4 2 2 2 2" xfId="42092" xr:uid="{B7CDEF98-452A-4D1D-9929-CB52A361CC64}"/>
    <cellStyle name="Currency 2 2 2 2 2 3 3 4 2 2 2 3" xfId="56971" xr:uid="{B6124DA0-5D79-4F5D-9DFE-AA2E335ED3FC}"/>
    <cellStyle name="Currency 2 2 2 2 2 3 3 4 2 2 3" xfId="21556" xr:uid="{5831ED65-C68B-40E7-BD82-ECC3A1DE4595}"/>
    <cellStyle name="Currency 2 2 2 2 2 3 3 4 2 2 4" xfId="35246" xr:uid="{ACA6A0D4-C8BC-46E2-A2E6-CF5E6CBF9918}"/>
    <cellStyle name="Currency 2 2 2 2 2 3 3 4 2 2 5" xfId="50125" xr:uid="{B3A02895-8EB6-4561-B445-7DB2FC296D41}"/>
    <cellStyle name="Currency 2 2 2 2 2 3 3 4 2 3" xfId="24978" xr:uid="{561DC930-B63F-450E-800A-67BE7F626B4C}"/>
    <cellStyle name="Currency 2 2 2 2 2 3 3 4 2 3 2" xfId="38670" xr:uid="{133FF8F7-D9BF-43A3-805E-243831905ABF}"/>
    <cellStyle name="Currency 2 2 2 2 2 3 3 4 2 3 3" xfId="53549" xr:uid="{984D492A-48A6-4638-8E03-7712306E9679}"/>
    <cellStyle name="Currency 2 2 2 2 2 3 3 4 2 4" xfId="18134" xr:uid="{DA4FD538-FDE1-4854-8E39-A87EEFE744CD}"/>
    <cellStyle name="Currency 2 2 2 2 2 3 3 4 2 5" xfId="31824" xr:uid="{B8429077-DEC5-4978-BE43-A34E4C61C4A3}"/>
    <cellStyle name="Currency 2 2 2 2 2 3 3 4 2 6" xfId="46703" xr:uid="{AC925C13-957A-4B47-A63B-121EFD014D11}"/>
    <cellStyle name="Currency 2 2 2 2 2 3 3 4 3" xfId="12998" xr:uid="{37BF05C9-7104-44C3-8CD9-0AD25BF448BA}"/>
    <cellStyle name="Currency 2 2 2 2 2 3 3 4 3 2" xfId="26688" xr:uid="{A5DEBF96-0BDB-4C9A-B97F-A4980649BA12}"/>
    <cellStyle name="Currency 2 2 2 2 2 3 3 4 3 2 2" xfId="40380" xr:uid="{E6BF0433-A87C-416F-91AA-7BE698E800C5}"/>
    <cellStyle name="Currency 2 2 2 2 2 3 3 4 3 2 3" xfId="55259" xr:uid="{D3CDBAA1-442D-4EF9-9D90-43BDEC673E62}"/>
    <cellStyle name="Currency 2 2 2 2 2 3 3 4 3 3" xfId="19844" xr:uid="{502F9B49-3D12-41E9-845B-D58378CFD913}"/>
    <cellStyle name="Currency 2 2 2 2 2 3 3 4 3 4" xfId="33534" xr:uid="{7BD73F32-121C-4489-BFE0-B2EAD49AD4C0}"/>
    <cellStyle name="Currency 2 2 2 2 2 3 3 4 3 5" xfId="48413" xr:uid="{31CD5600-FF38-4A5E-BEE1-489F7A4B4246}"/>
    <cellStyle name="Currency 2 2 2 2 2 3 3 4 4" xfId="23266" xr:uid="{6400BDD3-3548-4362-B703-ACDB7CDB573C}"/>
    <cellStyle name="Currency 2 2 2 2 2 3 3 4 4 2" xfId="36958" xr:uid="{C0DCDC3E-08FA-4372-BB7D-FD34CFC7ED45}"/>
    <cellStyle name="Currency 2 2 2 2 2 3 3 4 4 3" xfId="51837" xr:uid="{121F48E8-B3DE-48D7-8922-48B6822EB9BD}"/>
    <cellStyle name="Currency 2 2 2 2 2 3 3 4 5" xfId="16422" xr:uid="{74F6862B-EBA3-478F-B6B5-37B9382308E9}"/>
    <cellStyle name="Currency 2 2 2 2 2 3 3 4 6" xfId="30112" xr:uid="{25CE924A-BC03-4075-9B3F-AF9393CFB83D}"/>
    <cellStyle name="Currency 2 2 2 2 2 3 3 4 7" xfId="44991" xr:uid="{26F7D025-D46A-432F-A739-92B24C5630F9}"/>
    <cellStyle name="Currency 2 2 2 2 2 3 3 5" xfId="11284" xr:uid="{BC2969C2-AAC3-4353-819D-47B20C477485}"/>
    <cellStyle name="Currency 2 2 2 2 2 3 3 5 2" xfId="14706" xr:uid="{5564DA09-A8F6-4D46-B969-B0095EA9E988}"/>
    <cellStyle name="Currency 2 2 2 2 2 3 3 5 2 2" xfId="28396" xr:uid="{90B60045-700A-44D3-8C55-6E9E0E01B022}"/>
    <cellStyle name="Currency 2 2 2 2 2 3 3 5 2 2 2" xfId="42088" xr:uid="{8D946C9A-A1C5-470F-A841-51A4B2D7BBFD}"/>
    <cellStyle name="Currency 2 2 2 2 2 3 3 5 2 2 3" xfId="56967" xr:uid="{D95786CA-590C-4DBC-A04E-EDDBFA563FA4}"/>
    <cellStyle name="Currency 2 2 2 2 2 3 3 5 2 3" xfId="21552" xr:uid="{937C4283-9021-4AF9-BBAC-1FD4ABBFCC08}"/>
    <cellStyle name="Currency 2 2 2 2 2 3 3 5 2 4" xfId="35242" xr:uid="{EDF5A087-FDE8-4CC5-94C4-212817537304}"/>
    <cellStyle name="Currency 2 2 2 2 2 3 3 5 2 5" xfId="50121" xr:uid="{A253A02A-4E65-402A-ACF7-80248288672B}"/>
    <cellStyle name="Currency 2 2 2 2 2 3 3 5 3" xfId="24974" xr:uid="{5F2755D2-BF54-44E3-9C50-A4BD2A93AF93}"/>
    <cellStyle name="Currency 2 2 2 2 2 3 3 5 3 2" xfId="38666" xr:uid="{4B71633A-AA9E-4BC9-8C65-DFF006C323DD}"/>
    <cellStyle name="Currency 2 2 2 2 2 3 3 5 3 3" xfId="53545" xr:uid="{81FD8B3D-71DD-44F3-8EE7-371F0DEBB4D5}"/>
    <cellStyle name="Currency 2 2 2 2 2 3 3 5 4" xfId="18130" xr:uid="{F260CE95-561F-4BAE-BB0A-EFA4A8225CE6}"/>
    <cellStyle name="Currency 2 2 2 2 2 3 3 5 5" xfId="31820" xr:uid="{2E76FC07-A072-4E9F-B149-FC5806F49058}"/>
    <cellStyle name="Currency 2 2 2 2 2 3 3 5 6" xfId="46699" xr:uid="{F794B481-A7A7-4884-9E46-D5FB3DC694B3}"/>
    <cellStyle name="Currency 2 2 2 2 2 3 3 6" xfId="12994" xr:uid="{99A3A8C6-3C2B-4861-A839-70921CDCDF3C}"/>
    <cellStyle name="Currency 2 2 2 2 2 3 3 6 2" xfId="26684" xr:uid="{0050112E-F281-4484-A1F8-95E18CE46EB5}"/>
    <cellStyle name="Currency 2 2 2 2 2 3 3 6 2 2" xfId="40376" xr:uid="{9EEF9387-7E87-4DC2-8445-7F11332BD7E9}"/>
    <cellStyle name="Currency 2 2 2 2 2 3 3 6 2 3" xfId="55255" xr:uid="{E7B1AD18-221F-40C7-B431-6FF0CEBFDA29}"/>
    <cellStyle name="Currency 2 2 2 2 2 3 3 6 3" xfId="19840" xr:uid="{C331DA37-BDBC-4176-B19A-440DDDA735D9}"/>
    <cellStyle name="Currency 2 2 2 2 2 3 3 6 4" xfId="33530" xr:uid="{2DA931F0-D24E-40ED-BC32-6DE9C711967B}"/>
    <cellStyle name="Currency 2 2 2 2 2 3 3 6 5" xfId="48409" xr:uid="{D3B6CD91-2236-4AE8-BE49-CB37A2C9B899}"/>
    <cellStyle name="Currency 2 2 2 2 2 3 3 7" xfId="23262" xr:uid="{DABA0F80-3A1E-416C-A6D3-6C951E11CCD1}"/>
    <cellStyle name="Currency 2 2 2 2 2 3 3 7 2" xfId="36954" xr:uid="{A4F94B32-5CB1-4F7B-AFCD-5E7B1D616429}"/>
    <cellStyle name="Currency 2 2 2 2 2 3 3 7 3" xfId="51833" xr:uid="{B9FFAEF1-C1A7-4D82-8327-B37FD20CBCA2}"/>
    <cellStyle name="Currency 2 2 2 2 2 3 3 8" xfId="16418" xr:uid="{FABC5430-2905-49EC-BDA7-24464DA2D07E}"/>
    <cellStyle name="Currency 2 2 2 2 2 3 3 9" xfId="30108" xr:uid="{73AF0D79-42FA-4D46-991A-1441E7450F4A}"/>
    <cellStyle name="Currency 2 2 2 2 2 3 4" xfId="7197" xr:uid="{26D19235-AD03-4B72-B9E9-929EB6973C97}"/>
    <cellStyle name="Currency 2 2 2 2 2 3 4 2" xfId="9577" xr:uid="{9BA396D3-62EF-496D-8F1B-F5E837FF7AC2}"/>
    <cellStyle name="Currency 2 2 2 2 2 3 4 2 2" xfId="11290" xr:uid="{64BA0517-C85D-422D-ABCD-5D91DFFA904E}"/>
    <cellStyle name="Currency 2 2 2 2 2 3 4 2 2 2" xfId="14712" xr:uid="{274F9C0C-F113-41F8-89F9-9E171B7FB400}"/>
    <cellStyle name="Currency 2 2 2 2 2 3 4 2 2 2 2" xfId="28402" xr:uid="{A21BA6E8-96ED-44C9-A0C2-A49416621E24}"/>
    <cellStyle name="Currency 2 2 2 2 2 3 4 2 2 2 2 2" xfId="42094" xr:uid="{39F13756-92EB-4096-8B03-B8A275C34B94}"/>
    <cellStyle name="Currency 2 2 2 2 2 3 4 2 2 2 2 3" xfId="56973" xr:uid="{1D1B3403-5E5A-4C04-A4CB-1E8A1EBB7FE6}"/>
    <cellStyle name="Currency 2 2 2 2 2 3 4 2 2 2 3" xfId="21558" xr:uid="{3F5DE1A5-7FD8-431F-8572-80F9BFCFD180}"/>
    <cellStyle name="Currency 2 2 2 2 2 3 4 2 2 2 4" xfId="35248" xr:uid="{95BC64E6-B70D-4C6C-8A72-3E9BC7EA5976}"/>
    <cellStyle name="Currency 2 2 2 2 2 3 4 2 2 2 5" xfId="50127" xr:uid="{0A4391F5-DFDD-4F9D-A777-11B6D93FF847}"/>
    <cellStyle name="Currency 2 2 2 2 2 3 4 2 2 3" xfId="24980" xr:uid="{9C1C58F5-2612-477B-83DC-C8710D18D8B2}"/>
    <cellStyle name="Currency 2 2 2 2 2 3 4 2 2 3 2" xfId="38672" xr:uid="{CF561A60-83B5-463D-8782-0CDD12DD58F3}"/>
    <cellStyle name="Currency 2 2 2 2 2 3 4 2 2 3 3" xfId="53551" xr:uid="{AC768ABE-69DE-4105-BA05-BE096B6CC088}"/>
    <cellStyle name="Currency 2 2 2 2 2 3 4 2 2 4" xfId="18136" xr:uid="{AA847B5B-E6FF-4D0E-9B4A-0FF45F53F50A}"/>
    <cellStyle name="Currency 2 2 2 2 2 3 4 2 2 5" xfId="31826" xr:uid="{FF82D239-23C5-4CFF-BD88-76BA0DCB58FA}"/>
    <cellStyle name="Currency 2 2 2 2 2 3 4 2 2 6" xfId="46705" xr:uid="{AEBED706-7661-451B-8A0C-DA2AC943F4F8}"/>
    <cellStyle name="Currency 2 2 2 2 2 3 4 2 3" xfId="13000" xr:uid="{9B5D0B55-5DFA-4292-B3A0-6EBEB53C4560}"/>
    <cellStyle name="Currency 2 2 2 2 2 3 4 2 3 2" xfId="26690" xr:uid="{F78A7947-AB09-4717-9710-148E57ABA3AB}"/>
    <cellStyle name="Currency 2 2 2 2 2 3 4 2 3 2 2" xfId="40382" xr:uid="{3EEADAA8-6DBF-4906-9FD4-81237D012356}"/>
    <cellStyle name="Currency 2 2 2 2 2 3 4 2 3 2 3" xfId="55261" xr:uid="{90B25CE5-5416-4961-9263-4395C75AABEB}"/>
    <cellStyle name="Currency 2 2 2 2 2 3 4 2 3 3" xfId="19846" xr:uid="{13217914-159E-4E13-92D1-9F1E78F84350}"/>
    <cellStyle name="Currency 2 2 2 2 2 3 4 2 3 4" xfId="33536" xr:uid="{5D7D9D3A-87BF-4BCB-A4C6-556E3501D5CE}"/>
    <cellStyle name="Currency 2 2 2 2 2 3 4 2 3 5" xfId="48415" xr:uid="{87E609E2-0A66-4C31-8DDA-1B78ED24D6EF}"/>
    <cellStyle name="Currency 2 2 2 2 2 3 4 2 4" xfId="23268" xr:uid="{580F38AD-76FD-4074-9AB8-B1CD9B277A0C}"/>
    <cellStyle name="Currency 2 2 2 2 2 3 4 2 4 2" xfId="36960" xr:uid="{599DC6DF-454C-461C-9A7B-54BDD18D30BE}"/>
    <cellStyle name="Currency 2 2 2 2 2 3 4 2 4 3" xfId="51839" xr:uid="{E642BF8D-94C4-4C54-905F-9418D977A03A}"/>
    <cellStyle name="Currency 2 2 2 2 2 3 4 2 5" xfId="16424" xr:uid="{14ADB0B3-3372-4639-9096-75EB745DD0B6}"/>
    <cellStyle name="Currency 2 2 2 2 2 3 4 2 6" xfId="30114" xr:uid="{E52DC4DB-7C24-4379-B4F7-E805A4286875}"/>
    <cellStyle name="Currency 2 2 2 2 2 3 4 2 7" xfId="44993" xr:uid="{89969FAD-F2C5-4EA0-A7E6-2E0E48A0D870}"/>
    <cellStyle name="Currency 2 2 2 2 2 3 4 3" xfId="11289" xr:uid="{63E247D0-92FA-463D-B8E6-6A7EFEA49D0C}"/>
    <cellStyle name="Currency 2 2 2 2 2 3 4 3 2" xfId="14711" xr:uid="{DFB90C3B-2C30-416D-AA22-6F7370458DF7}"/>
    <cellStyle name="Currency 2 2 2 2 2 3 4 3 2 2" xfId="28401" xr:uid="{3C3DE589-7C2A-4605-8934-B50DCE7364E5}"/>
    <cellStyle name="Currency 2 2 2 2 2 3 4 3 2 2 2" xfId="42093" xr:uid="{6CB71FCF-5917-4E10-AAAD-A88454169A47}"/>
    <cellStyle name="Currency 2 2 2 2 2 3 4 3 2 2 3" xfId="56972" xr:uid="{0D30F731-11C4-4B7D-A934-728C5FB662F1}"/>
    <cellStyle name="Currency 2 2 2 2 2 3 4 3 2 3" xfId="21557" xr:uid="{01B4BE7D-FB73-4902-9F0A-4B4E673371A7}"/>
    <cellStyle name="Currency 2 2 2 2 2 3 4 3 2 4" xfId="35247" xr:uid="{C504D821-9794-4EB0-B25C-5B5B9D9D7757}"/>
    <cellStyle name="Currency 2 2 2 2 2 3 4 3 2 5" xfId="50126" xr:uid="{D67FCBD4-3C5B-4A1C-BC36-B871BD68ADBA}"/>
    <cellStyle name="Currency 2 2 2 2 2 3 4 3 3" xfId="24979" xr:uid="{E8C83691-468D-4267-89D4-DA940E03087B}"/>
    <cellStyle name="Currency 2 2 2 2 2 3 4 3 3 2" xfId="38671" xr:uid="{049B902F-6E41-4F65-AEB9-50B263FB6588}"/>
    <cellStyle name="Currency 2 2 2 2 2 3 4 3 3 3" xfId="53550" xr:uid="{949E194C-2080-49E4-B1D1-1FBD94A558AF}"/>
    <cellStyle name="Currency 2 2 2 2 2 3 4 3 4" xfId="18135" xr:uid="{2DB2A497-7F07-4788-B7E3-3146C76AE1F7}"/>
    <cellStyle name="Currency 2 2 2 2 2 3 4 3 5" xfId="31825" xr:uid="{CD5EAD43-349A-4319-9A55-E0357CED7F1C}"/>
    <cellStyle name="Currency 2 2 2 2 2 3 4 3 6" xfId="46704" xr:uid="{97FF8C00-3D33-4DC0-87AA-42654732E914}"/>
    <cellStyle name="Currency 2 2 2 2 2 3 4 4" xfId="12999" xr:uid="{C31FF691-260D-4157-94F8-A2D1955615A3}"/>
    <cellStyle name="Currency 2 2 2 2 2 3 4 4 2" xfId="26689" xr:uid="{859F18E3-7AB0-4961-ABE2-1BE27823F138}"/>
    <cellStyle name="Currency 2 2 2 2 2 3 4 4 2 2" xfId="40381" xr:uid="{FF7B136F-66DA-491A-A9B1-367BCD4883C9}"/>
    <cellStyle name="Currency 2 2 2 2 2 3 4 4 2 3" xfId="55260" xr:uid="{D5CF969A-F71C-4CB6-A8B2-81497100A415}"/>
    <cellStyle name="Currency 2 2 2 2 2 3 4 4 3" xfId="19845" xr:uid="{835E7B1F-8F2F-4845-A585-81018AF91BA9}"/>
    <cellStyle name="Currency 2 2 2 2 2 3 4 4 4" xfId="33535" xr:uid="{FB4F5388-232B-4125-9A38-67D5CFA8E691}"/>
    <cellStyle name="Currency 2 2 2 2 2 3 4 4 5" xfId="48414" xr:uid="{59A7B0C0-166E-4A4B-99E7-BF6971151C9C}"/>
    <cellStyle name="Currency 2 2 2 2 2 3 4 5" xfId="23267" xr:uid="{C1E09B93-10E6-4891-8765-2D519536BFD1}"/>
    <cellStyle name="Currency 2 2 2 2 2 3 4 5 2" xfId="36959" xr:uid="{D4F30768-4CB8-4D53-9C78-05ECF0DCD4BD}"/>
    <cellStyle name="Currency 2 2 2 2 2 3 4 5 3" xfId="51838" xr:uid="{8FE1C236-CA3B-4FF0-AC3E-5256FE9ED002}"/>
    <cellStyle name="Currency 2 2 2 2 2 3 4 6" xfId="16423" xr:uid="{14ABE62C-8519-4EAA-AF68-D3EA88144E16}"/>
    <cellStyle name="Currency 2 2 2 2 2 3 4 7" xfId="30113" xr:uid="{C4A9FE09-34FE-4E78-AA08-343CE9701672}"/>
    <cellStyle name="Currency 2 2 2 2 2 3 4 8" xfId="44992" xr:uid="{A58A5733-9324-451A-B5C6-3FCFD2B7D3D0}"/>
    <cellStyle name="Currency 2 2 2 2 2 3 4 9" xfId="9576" xr:uid="{6C60D995-8ABB-4DAF-B8E3-B3592422562B}"/>
    <cellStyle name="Currency 2 2 2 2 2 3 5" xfId="9578" xr:uid="{4A3D1C26-61E4-4D01-A0E6-B19AAECDD3FB}"/>
    <cellStyle name="Currency 2 2 2 2 2 3 5 2" xfId="11291" xr:uid="{57977C1C-5443-462F-9620-7204FBA64696}"/>
    <cellStyle name="Currency 2 2 2 2 2 3 5 2 2" xfId="14713" xr:uid="{98551BFF-996C-4815-A65C-4699283CD220}"/>
    <cellStyle name="Currency 2 2 2 2 2 3 5 2 2 2" xfId="28403" xr:uid="{490EE123-8A18-4CD9-8C2C-452064B4136D}"/>
    <cellStyle name="Currency 2 2 2 2 2 3 5 2 2 2 2" xfId="42095" xr:uid="{D57E26C9-FE03-475D-965F-D834518EC3DD}"/>
    <cellStyle name="Currency 2 2 2 2 2 3 5 2 2 2 3" xfId="56974" xr:uid="{685D400B-D519-4686-A603-D2B109C94845}"/>
    <cellStyle name="Currency 2 2 2 2 2 3 5 2 2 3" xfId="21559" xr:uid="{CCCEDAF1-17AC-486D-A140-0868D728212D}"/>
    <cellStyle name="Currency 2 2 2 2 2 3 5 2 2 4" xfId="35249" xr:uid="{1C2DE0DA-E8EE-492E-84B2-4A2EF344AD64}"/>
    <cellStyle name="Currency 2 2 2 2 2 3 5 2 2 5" xfId="50128" xr:uid="{7D5D80C0-4740-4F00-9B39-BA528AF34DD3}"/>
    <cellStyle name="Currency 2 2 2 2 2 3 5 2 3" xfId="24981" xr:uid="{49F63650-7AF1-4BBF-B2EB-2C7A7200835D}"/>
    <cellStyle name="Currency 2 2 2 2 2 3 5 2 3 2" xfId="38673" xr:uid="{6AA4C923-FEC5-41CC-9BF0-44B93B9706EA}"/>
    <cellStyle name="Currency 2 2 2 2 2 3 5 2 3 3" xfId="53552" xr:uid="{C907CA87-ECD9-460A-821B-4DB6524B2624}"/>
    <cellStyle name="Currency 2 2 2 2 2 3 5 2 4" xfId="18137" xr:uid="{60E95557-AA78-4E03-B17D-B2F700F5B5D0}"/>
    <cellStyle name="Currency 2 2 2 2 2 3 5 2 5" xfId="31827" xr:uid="{62D8CF06-76FE-4A24-80CE-946133E06FC4}"/>
    <cellStyle name="Currency 2 2 2 2 2 3 5 2 6" xfId="46706" xr:uid="{D81916F4-12A1-40C7-8E93-71CF64F7DB50}"/>
    <cellStyle name="Currency 2 2 2 2 2 3 5 3" xfId="13001" xr:uid="{4A2EE75D-19BD-434C-B720-592EFDA32BB0}"/>
    <cellStyle name="Currency 2 2 2 2 2 3 5 3 2" xfId="26691" xr:uid="{CE31F8ED-1917-4BDD-9926-DC6D0C1CA75E}"/>
    <cellStyle name="Currency 2 2 2 2 2 3 5 3 2 2" xfId="40383" xr:uid="{FAF1A17E-584F-4246-9192-2B5F9CB97C1B}"/>
    <cellStyle name="Currency 2 2 2 2 2 3 5 3 2 3" xfId="55262" xr:uid="{E6B5253E-1D2F-478E-A4EC-11C65D6E124F}"/>
    <cellStyle name="Currency 2 2 2 2 2 3 5 3 3" xfId="19847" xr:uid="{490EDE42-2792-472F-BD6A-3C2EF0C2938E}"/>
    <cellStyle name="Currency 2 2 2 2 2 3 5 3 4" xfId="33537" xr:uid="{7BDD6697-695B-4F2F-AE84-084F60242E0A}"/>
    <cellStyle name="Currency 2 2 2 2 2 3 5 3 5" xfId="48416" xr:uid="{AEC0F907-3307-4EBA-9D95-0E855DAD1CEF}"/>
    <cellStyle name="Currency 2 2 2 2 2 3 5 4" xfId="23269" xr:uid="{CC54748D-A6EB-4C7B-9027-299C14F9F171}"/>
    <cellStyle name="Currency 2 2 2 2 2 3 5 4 2" xfId="36961" xr:uid="{4ED6A967-A785-4359-BA94-12CCBF31F509}"/>
    <cellStyle name="Currency 2 2 2 2 2 3 5 4 3" xfId="51840" xr:uid="{5C105C52-95B0-403C-802F-1FAF39213D8A}"/>
    <cellStyle name="Currency 2 2 2 2 2 3 5 5" xfId="16425" xr:uid="{C6ABE52D-0E79-43AC-B5D7-2C5DFEF8D434}"/>
    <cellStyle name="Currency 2 2 2 2 2 3 5 6" xfId="30115" xr:uid="{ACE2BFC7-E701-4B8A-9C86-E3DF79F700E0}"/>
    <cellStyle name="Currency 2 2 2 2 2 3 5 7" xfId="44994" xr:uid="{B77410B4-5314-4FA6-A545-06B7BD18E380}"/>
    <cellStyle name="Currency 2 2 2 2 2 3 6" xfId="9579" xr:uid="{11C2A721-17A6-4A16-95C0-2A2125D30275}"/>
    <cellStyle name="Currency 2 2 2 2 2 3 6 2" xfId="11292" xr:uid="{C190D320-0331-4C3A-AE72-1F0D7F0AE28A}"/>
    <cellStyle name="Currency 2 2 2 2 2 3 6 2 2" xfId="14714" xr:uid="{E2C715A3-E3F6-4736-907C-156C4FC0683D}"/>
    <cellStyle name="Currency 2 2 2 2 2 3 6 2 2 2" xfId="28404" xr:uid="{3AFB9E89-FF40-487D-B1C8-17550E675182}"/>
    <cellStyle name="Currency 2 2 2 2 2 3 6 2 2 2 2" xfId="42096" xr:uid="{DE3EF68E-7BD6-4A82-ACA3-F5F75F7C359B}"/>
    <cellStyle name="Currency 2 2 2 2 2 3 6 2 2 2 3" xfId="56975" xr:uid="{492DAAF8-4A73-4AA0-8B4B-13BEAA286FD3}"/>
    <cellStyle name="Currency 2 2 2 2 2 3 6 2 2 3" xfId="21560" xr:uid="{61457A9B-BEE0-4E00-A546-779ED089AFFA}"/>
    <cellStyle name="Currency 2 2 2 2 2 3 6 2 2 4" xfId="35250" xr:uid="{AB38D4ED-0E92-46BE-9E39-F33E3A20DB4C}"/>
    <cellStyle name="Currency 2 2 2 2 2 3 6 2 2 5" xfId="50129" xr:uid="{DD296E3D-7A02-40F4-8DD4-539E12966C4C}"/>
    <cellStyle name="Currency 2 2 2 2 2 3 6 2 3" xfId="24982" xr:uid="{E5F6EAB9-39B7-4AD7-A164-1195FCAC7CFD}"/>
    <cellStyle name="Currency 2 2 2 2 2 3 6 2 3 2" xfId="38674" xr:uid="{5D5994D1-B5B1-4C7B-B18F-BB94292ED901}"/>
    <cellStyle name="Currency 2 2 2 2 2 3 6 2 3 3" xfId="53553" xr:uid="{6FEEA14D-500C-4B20-A45E-EDD56930CE2B}"/>
    <cellStyle name="Currency 2 2 2 2 2 3 6 2 4" xfId="18138" xr:uid="{298DE049-9689-4B0A-8E07-F9EC00C51AE0}"/>
    <cellStyle name="Currency 2 2 2 2 2 3 6 2 5" xfId="31828" xr:uid="{6C40631A-4C43-486A-9174-FAB35FC89E4C}"/>
    <cellStyle name="Currency 2 2 2 2 2 3 6 2 6" xfId="46707" xr:uid="{E84A3B20-C2E8-428B-81D2-5609703D59D1}"/>
    <cellStyle name="Currency 2 2 2 2 2 3 6 3" xfId="13002" xr:uid="{E4B48977-CAD7-4515-B18D-12E813753911}"/>
    <cellStyle name="Currency 2 2 2 2 2 3 6 3 2" xfId="26692" xr:uid="{B1B1FEDE-8781-4608-BE12-794619D3E17B}"/>
    <cellStyle name="Currency 2 2 2 2 2 3 6 3 2 2" xfId="40384" xr:uid="{B22A4873-2B51-43E4-B030-D22DBCAF97F0}"/>
    <cellStyle name="Currency 2 2 2 2 2 3 6 3 2 3" xfId="55263" xr:uid="{2F99680C-5D7C-4A26-AAD1-36572DED5C8A}"/>
    <cellStyle name="Currency 2 2 2 2 2 3 6 3 3" xfId="19848" xr:uid="{D8D8D84B-8A80-4472-B816-DEA214B31061}"/>
    <cellStyle name="Currency 2 2 2 2 2 3 6 3 4" xfId="33538" xr:uid="{08A1E9B3-7073-4DFB-9F45-5ECE34D15E5C}"/>
    <cellStyle name="Currency 2 2 2 2 2 3 6 3 5" xfId="48417" xr:uid="{7856857D-FF69-4FEB-9416-756888507962}"/>
    <cellStyle name="Currency 2 2 2 2 2 3 6 4" xfId="23270" xr:uid="{616AFC3F-F98A-4F2C-B636-C6A156F34CFC}"/>
    <cellStyle name="Currency 2 2 2 2 2 3 6 4 2" xfId="36962" xr:uid="{4CF5F52F-35E7-4AAE-A86B-5308B6657665}"/>
    <cellStyle name="Currency 2 2 2 2 2 3 6 4 3" xfId="51841" xr:uid="{D26B986F-9D79-492F-8C3E-038B72E3DB74}"/>
    <cellStyle name="Currency 2 2 2 2 2 3 6 5" xfId="16426" xr:uid="{09DA81AB-109A-442A-A159-54D1EE6AA03E}"/>
    <cellStyle name="Currency 2 2 2 2 2 3 6 6" xfId="30116" xr:uid="{6B22CA1A-AFE0-4D90-ABDB-058649B570F2}"/>
    <cellStyle name="Currency 2 2 2 2 2 3 6 7" xfId="44995" xr:uid="{F5009085-7412-4788-A368-49BFE1EB57BA}"/>
    <cellStyle name="Currency 2 2 2 2 2 3 7" xfId="11278" xr:uid="{D9C7A02A-948D-432E-8E82-381C18C7875E}"/>
    <cellStyle name="Currency 2 2 2 2 2 3 7 2" xfId="14700" xr:uid="{CF5805A7-1FE7-49F6-B16D-AC79FEE691C1}"/>
    <cellStyle name="Currency 2 2 2 2 2 3 7 2 2" xfId="28390" xr:uid="{56EE26CD-75DD-421B-AFA8-C43AC76C880E}"/>
    <cellStyle name="Currency 2 2 2 2 2 3 7 2 2 2" xfId="42082" xr:uid="{C1EF36CA-2F57-44A9-8A92-BC99E0FB8788}"/>
    <cellStyle name="Currency 2 2 2 2 2 3 7 2 2 3" xfId="56961" xr:uid="{9682FA15-722B-469D-BE74-E3466556F1A3}"/>
    <cellStyle name="Currency 2 2 2 2 2 3 7 2 3" xfId="21546" xr:uid="{ACF9B877-C80D-46CC-9EF0-BE17E25C290F}"/>
    <cellStyle name="Currency 2 2 2 2 2 3 7 2 4" xfId="35236" xr:uid="{F7B3D5F9-3CF1-4544-8393-52FBA825E0EE}"/>
    <cellStyle name="Currency 2 2 2 2 2 3 7 2 5" xfId="50115" xr:uid="{C58CF175-E1DA-4350-B0A8-909ADED0E9D4}"/>
    <cellStyle name="Currency 2 2 2 2 2 3 7 3" xfId="24968" xr:uid="{AB662877-6D3C-46A6-96E8-871FDEB601EE}"/>
    <cellStyle name="Currency 2 2 2 2 2 3 7 3 2" xfId="38660" xr:uid="{1E7B115B-B664-492F-A155-F7DB660273C7}"/>
    <cellStyle name="Currency 2 2 2 2 2 3 7 3 3" xfId="53539" xr:uid="{BC7D97B6-54C9-4526-847B-AAF928D7B8B9}"/>
    <cellStyle name="Currency 2 2 2 2 2 3 7 4" xfId="18124" xr:uid="{6CB72DDC-215B-4EFD-AFA5-5FB77EE1425D}"/>
    <cellStyle name="Currency 2 2 2 2 2 3 7 5" xfId="31814" xr:uid="{7D9B6558-5130-4FF3-99C7-0C9D6B723CDC}"/>
    <cellStyle name="Currency 2 2 2 2 2 3 7 6" xfId="46693" xr:uid="{F1E03F96-12B5-4398-8871-5FFBE6CA3926}"/>
    <cellStyle name="Currency 2 2 2 2 2 3 8" xfId="12988" xr:uid="{5A9CFEC7-10A5-4D14-B8F3-F7CAC376ECBF}"/>
    <cellStyle name="Currency 2 2 2 2 2 3 8 2" xfId="26678" xr:uid="{3889AE24-D48B-4399-B036-C3A8AF324AC9}"/>
    <cellStyle name="Currency 2 2 2 2 2 3 8 2 2" xfId="40370" xr:uid="{5FDAEB71-6932-49AF-B4B0-8B942F0386A6}"/>
    <cellStyle name="Currency 2 2 2 2 2 3 8 2 3" xfId="55249" xr:uid="{AB16C099-A795-443A-8333-3FBD3D52BD44}"/>
    <cellStyle name="Currency 2 2 2 2 2 3 8 3" xfId="19834" xr:uid="{30D59631-EE32-4694-B621-5E26C975847E}"/>
    <cellStyle name="Currency 2 2 2 2 2 3 8 4" xfId="33524" xr:uid="{56BECC54-4DFC-4C4A-8C1E-FE2ADFAFF3F7}"/>
    <cellStyle name="Currency 2 2 2 2 2 3 8 5" xfId="48403" xr:uid="{3D5D103F-7EA7-4645-A074-875176219D8D}"/>
    <cellStyle name="Currency 2 2 2 2 2 3 9" xfId="23256" xr:uid="{8F94688D-33B2-444E-B157-8C792E52841E}"/>
    <cellStyle name="Currency 2 2 2 2 2 3 9 2" xfId="36948" xr:uid="{ED946806-7625-4E2F-8C87-356CE0D957C8}"/>
    <cellStyle name="Currency 2 2 2 2 2 3 9 3" xfId="51827" xr:uid="{E51F6ACC-0496-4231-991A-939E2B602555}"/>
    <cellStyle name="Currency 2 2 2 2 2 4" xfId="6163" xr:uid="{43C1687B-61D1-4A26-B534-9822D5DBC5B5}"/>
    <cellStyle name="Currency 2 2 2 2 2 4 10" xfId="16427" xr:uid="{5D6180B1-FDE3-43D4-A1F3-B2A16FF6C77F}"/>
    <cellStyle name="Currency 2 2 2 2 2 4 11" xfId="30117" xr:uid="{C6C2E10D-DDC8-4321-B69B-F796FA8A0AC2}"/>
    <cellStyle name="Currency 2 2 2 2 2 4 12" xfId="44996" xr:uid="{91F34E9E-8C4B-4F55-A7D7-1752FFC8C83E}"/>
    <cellStyle name="Currency 2 2 2 2 2 4 13" xfId="9580" xr:uid="{7F0F21E1-E326-4ED7-9EEE-9F4F3D092B08}"/>
    <cellStyle name="Currency 2 2 2 2 2 4 2" xfId="6349" xr:uid="{AC8FC91A-5F0D-4100-99C5-D79B1B874F67}"/>
    <cellStyle name="Currency 2 2 2 2 2 4 2 10" xfId="44997" xr:uid="{9C9F70F0-C197-4323-9180-7F20804D5D4E}"/>
    <cellStyle name="Currency 2 2 2 2 2 4 2 11" xfId="9581" xr:uid="{3AF00AF1-2C25-41D3-BF68-4648D7AA1946}"/>
    <cellStyle name="Currency 2 2 2 2 2 4 2 2" xfId="7135" xr:uid="{F9EB4479-7697-4659-95D3-7687BFB15D06}"/>
    <cellStyle name="Currency 2 2 2 2 2 4 2 2 2" xfId="9583" xr:uid="{F6914F66-2837-419B-BAB5-DDF0951AD987}"/>
    <cellStyle name="Currency 2 2 2 2 2 4 2 2 2 2" xfId="11296" xr:uid="{792405A0-0033-4870-98DE-F36BDDA6CAE7}"/>
    <cellStyle name="Currency 2 2 2 2 2 4 2 2 2 2 2" xfId="14718" xr:uid="{22589055-E9F3-4955-9622-9A16ABA9D933}"/>
    <cellStyle name="Currency 2 2 2 2 2 4 2 2 2 2 2 2" xfId="28408" xr:uid="{05F5203B-AD30-440E-8B6B-E325FCB79AA4}"/>
    <cellStyle name="Currency 2 2 2 2 2 4 2 2 2 2 2 2 2" xfId="42100" xr:uid="{6EF44817-6CF8-4B64-BEA8-1E9D40742BB5}"/>
    <cellStyle name="Currency 2 2 2 2 2 4 2 2 2 2 2 2 3" xfId="56979" xr:uid="{C26C49F4-69FA-44AE-B90B-ABB26167723A}"/>
    <cellStyle name="Currency 2 2 2 2 2 4 2 2 2 2 2 3" xfId="21564" xr:uid="{97FDFFEE-E6E6-4DFC-A991-CA13EA936901}"/>
    <cellStyle name="Currency 2 2 2 2 2 4 2 2 2 2 2 4" xfId="35254" xr:uid="{1C873194-6E19-44CD-8947-4E96DDE88C3C}"/>
    <cellStyle name="Currency 2 2 2 2 2 4 2 2 2 2 2 5" xfId="50133" xr:uid="{E87CDEE4-D9DB-4346-BE37-045BD999C44D}"/>
    <cellStyle name="Currency 2 2 2 2 2 4 2 2 2 2 3" xfId="24986" xr:uid="{9D1B111B-76BB-4235-8A96-61452D29CFEE}"/>
    <cellStyle name="Currency 2 2 2 2 2 4 2 2 2 2 3 2" xfId="38678" xr:uid="{2493534E-4EF8-4E33-A7AE-C8E6023A43B6}"/>
    <cellStyle name="Currency 2 2 2 2 2 4 2 2 2 2 3 3" xfId="53557" xr:uid="{89191937-7C3D-49F5-ACAC-0EBA831F6501}"/>
    <cellStyle name="Currency 2 2 2 2 2 4 2 2 2 2 4" xfId="18142" xr:uid="{71FD7C91-BB3D-41A9-A060-DA7369C11C30}"/>
    <cellStyle name="Currency 2 2 2 2 2 4 2 2 2 2 5" xfId="31832" xr:uid="{C96552D9-9C0A-4D57-B231-B8C540CC11AE}"/>
    <cellStyle name="Currency 2 2 2 2 2 4 2 2 2 2 6" xfId="46711" xr:uid="{E4C40101-AC0B-464F-BA3D-1326F8D42F15}"/>
    <cellStyle name="Currency 2 2 2 2 2 4 2 2 2 3" xfId="13006" xr:uid="{A55D4380-ACCE-436C-972F-84769D3C992B}"/>
    <cellStyle name="Currency 2 2 2 2 2 4 2 2 2 3 2" xfId="26696" xr:uid="{4305950A-0CCC-406D-B466-0F917D91EAAA}"/>
    <cellStyle name="Currency 2 2 2 2 2 4 2 2 2 3 2 2" xfId="40388" xr:uid="{335777F1-80BE-4D72-A7A3-94001FE6018C}"/>
    <cellStyle name="Currency 2 2 2 2 2 4 2 2 2 3 2 3" xfId="55267" xr:uid="{7BA73358-5D67-453E-9D09-302C7FA92CF6}"/>
    <cellStyle name="Currency 2 2 2 2 2 4 2 2 2 3 3" xfId="19852" xr:uid="{371FEC19-1E21-4210-9352-3223CACE0CC7}"/>
    <cellStyle name="Currency 2 2 2 2 2 4 2 2 2 3 4" xfId="33542" xr:uid="{EE7DF545-651D-476A-9376-6EFC93170994}"/>
    <cellStyle name="Currency 2 2 2 2 2 4 2 2 2 3 5" xfId="48421" xr:uid="{AA07AF4D-E182-4470-80B6-B04DD9BFAF81}"/>
    <cellStyle name="Currency 2 2 2 2 2 4 2 2 2 4" xfId="23274" xr:uid="{9A2AC9C5-AD2B-4E76-BDC9-445D0D902088}"/>
    <cellStyle name="Currency 2 2 2 2 2 4 2 2 2 4 2" xfId="36966" xr:uid="{C5BB04E4-FC83-49AB-B4FF-36B014D6EADB}"/>
    <cellStyle name="Currency 2 2 2 2 2 4 2 2 2 4 3" xfId="51845" xr:uid="{33BCA861-3FE7-4375-8B14-5D9E4AAA0279}"/>
    <cellStyle name="Currency 2 2 2 2 2 4 2 2 2 5" xfId="16430" xr:uid="{AA9DE00C-82E5-4B0A-AC69-18CAA452ED7E}"/>
    <cellStyle name="Currency 2 2 2 2 2 4 2 2 2 6" xfId="30120" xr:uid="{5B9DA7BA-0C81-406E-A312-792F8FDDFFFA}"/>
    <cellStyle name="Currency 2 2 2 2 2 4 2 2 2 7" xfId="44999" xr:uid="{CF33D073-99DA-47C6-8A1F-9A558FE53B76}"/>
    <cellStyle name="Currency 2 2 2 2 2 4 2 2 3" xfId="11295" xr:uid="{24FFADED-59E4-4687-AC18-5D4C61CF8BC8}"/>
    <cellStyle name="Currency 2 2 2 2 2 4 2 2 3 2" xfId="14717" xr:uid="{FC337AE5-9C6E-4B44-982B-45C15FF05559}"/>
    <cellStyle name="Currency 2 2 2 2 2 4 2 2 3 2 2" xfId="28407" xr:uid="{C1A3B894-B02C-4F08-B255-84C2999A5BEF}"/>
    <cellStyle name="Currency 2 2 2 2 2 4 2 2 3 2 2 2" xfId="42099" xr:uid="{6AF308E2-40CF-4747-8351-8497DCBFD5E7}"/>
    <cellStyle name="Currency 2 2 2 2 2 4 2 2 3 2 2 3" xfId="56978" xr:uid="{C7F57B6D-5888-4540-8A29-D5FE30B2955C}"/>
    <cellStyle name="Currency 2 2 2 2 2 4 2 2 3 2 3" xfId="21563" xr:uid="{D6E7AAD8-7BE5-4857-B82D-E1B941F40B5B}"/>
    <cellStyle name="Currency 2 2 2 2 2 4 2 2 3 2 4" xfId="35253" xr:uid="{D9C96663-0F0D-4B6C-A67F-69152E8A1480}"/>
    <cellStyle name="Currency 2 2 2 2 2 4 2 2 3 2 5" xfId="50132" xr:uid="{FA76E2FB-4EE2-4B61-8530-9DACEDFC4308}"/>
    <cellStyle name="Currency 2 2 2 2 2 4 2 2 3 3" xfId="24985" xr:uid="{F15B84EE-3503-44FA-95F0-E3DE9F2897C7}"/>
    <cellStyle name="Currency 2 2 2 2 2 4 2 2 3 3 2" xfId="38677" xr:uid="{1A0FF5B0-5BB8-4CF3-84B7-7BFC5AFFB5BC}"/>
    <cellStyle name="Currency 2 2 2 2 2 4 2 2 3 3 3" xfId="53556" xr:uid="{6554DC53-506B-4D53-933B-7DFF49F0A8DA}"/>
    <cellStyle name="Currency 2 2 2 2 2 4 2 2 3 4" xfId="18141" xr:uid="{AC0FAF63-A2CD-47F2-ADA3-635998C53E5B}"/>
    <cellStyle name="Currency 2 2 2 2 2 4 2 2 3 5" xfId="31831" xr:uid="{F376D287-B244-48A2-84BC-FD3793BA40E1}"/>
    <cellStyle name="Currency 2 2 2 2 2 4 2 2 3 6" xfId="46710" xr:uid="{04313B61-520A-4412-BFD8-20067954366E}"/>
    <cellStyle name="Currency 2 2 2 2 2 4 2 2 4" xfId="13005" xr:uid="{3CF6834F-EDFA-48DE-A839-0F0E5ADC7F62}"/>
    <cellStyle name="Currency 2 2 2 2 2 4 2 2 4 2" xfId="26695" xr:uid="{2D8F4CAB-B5C7-4041-8E73-34E0776BC076}"/>
    <cellStyle name="Currency 2 2 2 2 2 4 2 2 4 2 2" xfId="40387" xr:uid="{F3D3E869-0FBD-41F2-8703-FC1CCA36E2EB}"/>
    <cellStyle name="Currency 2 2 2 2 2 4 2 2 4 2 3" xfId="55266" xr:uid="{7CE86CE0-C311-434D-8FBC-01A3D65E38FA}"/>
    <cellStyle name="Currency 2 2 2 2 2 4 2 2 4 3" xfId="19851" xr:uid="{3D669B55-4280-43AB-83B6-CF2309E603B0}"/>
    <cellStyle name="Currency 2 2 2 2 2 4 2 2 4 4" xfId="33541" xr:uid="{A204383F-5AC9-44EC-96E8-15FD9A0E1EC2}"/>
    <cellStyle name="Currency 2 2 2 2 2 4 2 2 4 5" xfId="48420" xr:uid="{B86CD4F4-B3E3-4FFF-B1AB-22DA1B517B76}"/>
    <cellStyle name="Currency 2 2 2 2 2 4 2 2 5" xfId="23273" xr:uid="{6C7DD783-1B9E-4D59-B420-863A851A8CC1}"/>
    <cellStyle name="Currency 2 2 2 2 2 4 2 2 5 2" xfId="36965" xr:uid="{361F7B38-6390-4688-AE88-423161C9895E}"/>
    <cellStyle name="Currency 2 2 2 2 2 4 2 2 5 3" xfId="51844" xr:uid="{A93BE499-47FE-4129-8078-F59CF01B01D2}"/>
    <cellStyle name="Currency 2 2 2 2 2 4 2 2 6" xfId="16429" xr:uid="{63372B62-2C44-4B74-AF14-4F77E63C7BD7}"/>
    <cellStyle name="Currency 2 2 2 2 2 4 2 2 7" xfId="30119" xr:uid="{B54A4AE9-B78A-4BF9-B3E8-CFE4AC3E08A6}"/>
    <cellStyle name="Currency 2 2 2 2 2 4 2 2 8" xfId="44998" xr:uid="{E2892AB5-BEC8-4F09-B3DC-A6D2FDA216E9}"/>
    <cellStyle name="Currency 2 2 2 2 2 4 2 2 9" xfId="9582" xr:uid="{78DE093B-D48B-4C65-A72D-FB3408E27535}"/>
    <cellStyle name="Currency 2 2 2 2 2 4 2 3" xfId="7297" xr:uid="{4C58324C-FBAD-42DE-A095-EF0F54284644}"/>
    <cellStyle name="Currency 2 2 2 2 2 4 2 3 2" xfId="11297" xr:uid="{2CEF78A7-B866-417E-B6F3-A878F1412D21}"/>
    <cellStyle name="Currency 2 2 2 2 2 4 2 3 2 2" xfId="14719" xr:uid="{C6558B7D-782C-470A-A8D1-7ECC95180EB2}"/>
    <cellStyle name="Currency 2 2 2 2 2 4 2 3 2 2 2" xfId="28409" xr:uid="{4BE4635C-1EEC-4C58-BAF0-82999B4800DC}"/>
    <cellStyle name="Currency 2 2 2 2 2 4 2 3 2 2 2 2" xfId="42101" xr:uid="{8D05A48E-ACED-465C-A914-09BAA30BEAC6}"/>
    <cellStyle name="Currency 2 2 2 2 2 4 2 3 2 2 2 3" xfId="56980" xr:uid="{94ED664B-1902-43EB-A4AE-5CB1117F60AD}"/>
    <cellStyle name="Currency 2 2 2 2 2 4 2 3 2 2 3" xfId="21565" xr:uid="{0A391CA0-E0A4-4498-8E06-BEA7F6A89C65}"/>
    <cellStyle name="Currency 2 2 2 2 2 4 2 3 2 2 4" xfId="35255" xr:uid="{40213C87-C927-4AE4-A969-81EDF69E9C35}"/>
    <cellStyle name="Currency 2 2 2 2 2 4 2 3 2 2 5" xfId="50134" xr:uid="{4F6159F7-D9AF-45BF-9B41-59028002A758}"/>
    <cellStyle name="Currency 2 2 2 2 2 4 2 3 2 3" xfId="24987" xr:uid="{6046B0F3-AF47-487F-A8E5-D8F5D0003B6E}"/>
    <cellStyle name="Currency 2 2 2 2 2 4 2 3 2 3 2" xfId="38679" xr:uid="{C661BD81-F588-43C8-A2F0-159C8F909A2D}"/>
    <cellStyle name="Currency 2 2 2 2 2 4 2 3 2 3 3" xfId="53558" xr:uid="{E69960A2-8AD7-456B-8B0F-4F8FBDF8AFBE}"/>
    <cellStyle name="Currency 2 2 2 2 2 4 2 3 2 4" xfId="18143" xr:uid="{96B42FE3-AFBE-4539-A31A-CF4DB757AB69}"/>
    <cellStyle name="Currency 2 2 2 2 2 4 2 3 2 5" xfId="31833" xr:uid="{87E2BD19-D9B6-47B7-81E5-A504284C0B6D}"/>
    <cellStyle name="Currency 2 2 2 2 2 4 2 3 2 6" xfId="46712" xr:uid="{AB8B900E-150B-4237-872E-B787DF960858}"/>
    <cellStyle name="Currency 2 2 2 2 2 4 2 3 3" xfId="13007" xr:uid="{618F514D-B1F7-46D5-B77E-A6F36563EF58}"/>
    <cellStyle name="Currency 2 2 2 2 2 4 2 3 3 2" xfId="26697" xr:uid="{33F02685-A231-4F84-9188-283FDDEE1559}"/>
    <cellStyle name="Currency 2 2 2 2 2 4 2 3 3 2 2" xfId="40389" xr:uid="{C0486AF8-FF62-48E6-A885-18C7820DFAA5}"/>
    <cellStyle name="Currency 2 2 2 2 2 4 2 3 3 2 3" xfId="55268" xr:uid="{D0914B8A-58DA-4E63-BF54-0F56836097BD}"/>
    <cellStyle name="Currency 2 2 2 2 2 4 2 3 3 3" xfId="19853" xr:uid="{1C9F7E7A-C753-4985-85F9-F171CE2971F3}"/>
    <cellStyle name="Currency 2 2 2 2 2 4 2 3 3 4" xfId="33543" xr:uid="{EF3B2063-020A-4E0B-8FCB-B7FBA96F3142}"/>
    <cellStyle name="Currency 2 2 2 2 2 4 2 3 3 5" xfId="48422" xr:uid="{8C65611F-7DC0-41E5-AFA3-03309A3CE2F4}"/>
    <cellStyle name="Currency 2 2 2 2 2 4 2 3 4" xfId="23275" xr:uid="{4A0C21F2-A09B-4F5C-BD1E-BDB4EA5F0C82}"/>
    <cellStyle name="Currency 2 2 2 2 2 4 2 3 4 2" xfId="36967" xr:uid="{C67C3739-0AEE-485C-84A1-CA2A7ACF3C2C}"/>
    <cellStyle name="Currency 2 2 2 2 2 4 2 3 4 3" xfId="51846" xr:uid="{ED0B47B1-07F6-40A4-89AC-AA4AA24CE0F8}"/>
    <cellStyle name="Currency 2 2 2 2 2 4 2 3 5" xfId="16431" xr:uid="{8B2E2D94-49D6-45BD-85F5-7B1AFA30887E}"/>
    <cellStyle name="Currency 2 2 2 2 2 4 2 3 6" xfId="30121" xr:uid="{D3A106A0-95A7-4209-96D0-FB8880D41920}"/>
    <cellStyle name="Currency 2 2 2 2 2 4 2 3 7" xfId="45000" xr:uid="{A17EAC78-08A9-4B43-8CE7-52EB01956C91}"/>
    <cellStyle name="Currency 2 2 2 2 2 4 2 3 8" xfId="9584" xr:uid="{6BBEC0DB-BC6E-4670-B22C-DC3EF95E902A}"/>
    <cellStyle name="Currency 2 2 2 2 2 4 2 4" xfId="9585" xr:uid="{BFE0CFBE-D709-4DA4-A820-A7F13F92725C}"/>
    <cellStyle name="Currency 2 2 2 2 2 4 2 4 2" xfId="11298" xr:uid="{32C29561-6C5B-4812-8F49-0E230AF5F81E}"/>
    <cellStyle name="Currency 2 2 2 2 2 4 2 4 2 2" xfId="14720" xr:uid="{52943EB1-9AD9-4367-99DF-C0F4DC580673}"/>
    <cellStyle name="Currency 2 2 2 2 2 4 2 4 2 2 2" xfId="28410" xr:uid="{8C052320-DF59-44E7-A0F1-2BD70BA34573}"/>
    <cellStyle name="Currency 2 2 2 2 2 4 2 4 2 2 2 2" xfId="42102" xr:uid="{984D11F8-96CB-4F85-A570-9AD59A3928A1}"/>
    <cellStyle name="Currency 2 2 2 2 2 4 2 4 2 2 2 3" xfId="56981" xr:uid="{16E47BA8-3611-4BDA-9D7D-FEFD94D1234F}"/>
    <cellStyle name="Currency 2 2 2 2 2 4 2 4 2 2 3" xfId="21566" xr:uid="{59B9AA40-27F7-4FF3-94FB-18643689F99F}"/>
    <cellStyle name="Currency 2 2 2 2 2 4 2 4 2 2 4" xfId="35256" xr:uid="{9A29F469-DC6D-422D-B248-EAE560DAE662}"/>
    <cellStyle name="Currency 2 2 2 2 2 4 2 4 2 2 5" xfId="50135" xr:uid="{0BF4D855-4566-4389-8F39-5D80E51C6635}"/>
    <cellStyle name="Currency 2 2 2 2 2 4 2 4 2 3" xfId="24988" xr:uid="{541908EE-90DD-4626-9459-DC99FD683A1D}"/>
    <cellStyle name="Currency 2 2 2 2 2 4 2 4 2 3 2" xfId="38680" xr:uid="{9A396855-3DDD-4EB2-A725-69F76CE3B5F4}"/>
    <cellStyle name="Currency 2 2 2 2 2 4 2 4 2 3 3" xfId="53559" xr:uid="{F6445702-A7F4-452E-8285-8DA637DA04BD}"/>
    <cellStyle name="Currency 2 2 2 2 2 4 2 4 2 4" xfId="18144" xr:uid="{FF765885-116D-4CA2-941B-5882DA7A7830}"/>
    <cellStyle name="Currency 2 2 2 2 2 4 2 4 2 5" xfId="31834" xr:uid="{C14EE95B-DD48-4163-A557-98E36EDB96EC}"/>
    <cellStyle name="Currency 2 2 2 2 2 4 2 4 2 6" xfId="46713" xr:uid="{68709E6F-0B72-4D4A-8579-174591B6443F}"/>
    <cellStyle name="Currency 2 2 2 2 2 4 2 4 3" xfId="13008" xr:uid="{AAB8A770-E377-4F20-A1D0-7720A6C96B31}"/>
    <cellStyle name="Currency 2 2 2 2 2 4 2 4 3 2" xfId="26698" xr:uid="{17669FC3-DB10-4B89-B8C0-1DB3C790B70C}"/>
    <cellStyle name="Currency 2 2 2 2 2 4 2 4 3 2 2" xfId="40390" xr:uid="{5CC2E216-B5CB-42E9-A546-29BFA4DCB882}"/>
    <cellStyle name="Currency 2 2 2 2 2 4 2 4 3 2 3" xfId="55269" xr:uid="{A06EB1BA-3EB9-42B0-B9C7-BCF36FDAA20A}"/>
    <cellStyle name="Currency 2 2 2 2 2 4 2 4 3 3" xfId="19854" xr:uid="{30E96D01-C763-4439-84A5-499DB0420BC2}"/>
    <cellStyle name="Currency 2 2 2 2 2 4 2 4 3 4" xfId="33544" xr:uid="{2939AFAB-756F-4003-B092-2335087AB0FB}"/>
    <cellStyle name="Currency 2 2 2 2 2 4 2 4 3 5" xfId="48423" xr:uid="{3D516566-B56C-4584-A1CF-0212CD36DB73}"/>
    <cellStyle name="Currency 2 2 2 2 2 4 2 4 4" xfId="23276" xr:uid="{E0DF8897-08A5-4F59-BD0D-FB2727322A2B}"/>
    <cellStyle name="Currency 2 2 2 2 2 4 2 4 4 2" xfId="36968" xr:uid="{9D031D52-F178-4907-989B-85B0B434EDD0}"/>
    <cellStyle name="Currency 2 2 2 2 2 4 2 4 4 3" xfId="51847" xr:uid="{B586DF17-DECD-4964-B0E0-B315D79CEE6F}"/>
    <cellStyle name="Currency 2 2 2 2 2 4 2 4 5" xfId="16432" xr:uid="{765A1DDF-BC3C-4563-A863-8D849F1E23A2}"/>
    <cellStyle name="Currency 2 2 2 2 2 4 2 4 6" xfId="30122" xr:uid="{6C052B05-2E05-4129-ABDB-29CD1F268796}"/>
    <cellStyle name="Currency 2 2 2 2 2 4 2 4 7" xfId="45001" xr:uid="{77BED3AA-A07B-4B89-95D0-7623228AF044}"/>
    <cellStyle name="Currency 2 2 2 2 2 4 2 5" xfId="11294" xr:uid="{0C75BD7E-DF7E-47DD-BE00-40AA184035FB}"/>
    <cellStyle name="Currency 2 2 2 2 2 4 2 5 2" xfId="14716" xr:uid="{B8880F74-B96F-40A6-9185-11031EA2FD85}"/>
    <cellStyle name="Currency 2 2 2 2 2 4 2 5 2 2" xfId="28406" xr:uid="{DA1A7796-5248-4E60-93A1-9977FA34F7DD}"/>
    <cellStyle name="Currency 2 2 2 2 2 4 2 5 2 2 2" xfId="42098" xr:uid="{F622075D-9734-4C45-8D56-0782FE03E0CE}"/>
    <cellStyle name="Currency 2 2 2 2 2 4 2 5 2 2 3" xfId="56977" xr:uid="{B700D3B5-BE00-4B83-9E39-B2265383AFAB}"/>
    <cellStyle name="Currency 2 2 2 2 2 4 2 5 2 3" xfId="21562" xr:uid="{24152755-2B24-4E3D-8DE7-833B2B039CFB}"/>
    <cellStyle name="Currency 2 2 2 2 2 4 2 5 2 4" xfId="35252" xr:uid="{B6416801-585F-4E6B-802D-67C3F95C2860}"/>
    <cellStyle name="Currency 2 2 2 2 2 4 2 5 2 5" xfId="50131" xr:uid="{28201CEF-9E55-4BC4-85A4-90B431272B6A}"/>
    <cellStyle name="Currency 2 2 2 2 2 4 2 5 3" xfId="24984" xr:uid="{2BA05A00-F928-4905-B002-1781AFDC349F}"/>
    <cellStyle name="Currency 2 2 2 2 2 4 2 5 3 2" xfId="38676" xr:uid="{21421627-26FC-48E2-BF06-B955F86A2E4E}"/>
    <cellStyle name="Currency 2 2 2 2 2 4 2 5 3 3" xfId="53555" xr:uid="{87A0713C-4CEB-430C-B30E-EDE280C06FCE}"/>
    <cellStyle name="Currency 2 2 2 2 2 4 2 5 4" xfId="18140" xr:uid="{B82D850F-66EE-4131-9CE0-E2ACAE8921D9}"/>
    <cellStyle name="Currency 2 2 2 2 2 4 2 5 5" xfId="31830" xr:uid="{28A122E3-E39E-4595-BC52-56EC73D7EF64}"/>
    <cellStyle name="Currency 2 2 2 2 2 4 2 5 6" xfId="46709" xr:uid="{40A4391E-69F0-4C45-A163-1F8DF3C609CE}"/>
    <cellStyle name="Currency 2 2 2 2 2 4 2 6" xfId="13004" xr:uid="{1E918AD9-AD74-4CFC-AB2A-5E20E99297FE}"/>
    <cellStyle name="Currency 2 2 2 2 2 4 2 6 2" xfId="26694" xr:uid="{BCEB4B5D-DC40-407E-894E-B129D4360132}"/>
    <cellStyle name="Currency 2 2 2 2 2 4 2 6 2 2" xfId="40386" xr:uid="{25FC0E02-2AB0-4FD5-A827-8BA30DCDB21B}"/>
    <cellStyle name="Currency 2 2 2 2 2 4 2 6 2 3" xfId="55265" xr:uid="{EAA14AA8-B334-432D-BEEB-A07ECD1FFF5E}"/>
    <cellStyle name="Currency 2 2 2 2 2 4 2 6 3" xfId="19850" xr:uid="{59971354-6D44-436A-87A0-642B717946FB}"/>
    <cellStyle name="Currency 2 2 2 2 2 4 2 6 4" xfId="33540" xr:uid="{A5CA8EE5-DF69-4660-9D12-2BF6D0C836DE}"/>
    <cellStyle name="Currency 2 2 2 2 2 4 2 6 5" xfId="48419" xr:uid="{E17CDB90-D66D-4E78-B1A2-882BBB0B54D2}"/>
    <cellStyle name="Currency 2 2 2 2 2 4 2 7" xfId="23272" xr:uid="{D215357F-E86B-426E-851F-803ACFA575AF}"/>
    <cellStyle name="Currency 2 2 2 2 2 4 2 7 2" xfId="36964" xr:uid="{E29ECE2B-AE5B-4906-A73B-8457C3767B1B}"/>
    <cellStyle name="Currency 2 2 2 2 2 4 2 7 3" xfId="51843" xr:uid="{84CE5C9A-69C8-4D70-A144-AAABA177FB97}"/>
    <cellStyle name="Currency 2 2 2 2 2 4 2 8" xfId="16428" xr:uid="{86CE07D4-AF1F-4969-9161-DFC489AD84B3}"/>
    <cellStyle name="Currency 2 2 2 2 2 4 2 9" xfId="30118" xr:uid="{079E2370-38D8-4B08-B79C-B0C16C509BFD}"/>
    <cellStyle name="Currency 2 2 2 2 2 4 3" xfId="6396" xr:uid="{09BBEFFD-B9E0-4E81-98F5-CB1E7F9E6EFE}"/>
    <cellStyle name="Currency 2 2 2 2 2 4 3 10" xfId="45002" xr:uid="{BAFE6E5A-4B41-44D7-88B4-ADF1668F0DCB}"/>
    <cellStyle name="Currency 2 2 2 2 2 4 3 11" xfId="9586" xr:uid="{704E951C-B649-42F3-A685-3AB33FFBEBA5}"/>
    <cellStyle name="Currency 2 2 2 2 2 4 3 2" xfId="9587" xr:uid="{F5E61347-DC29-4A01-82DB-332502B32FF2}"/>
    <cellStyle name="Currency 2 2 2 2 2 4 3 2 2" xfId="9588" xr:uid="{85DFC4A5-C867-450B-83F2-4D5F410EEA54}"/>
    <cellStyle name="Currency 2 2 2 2 2 4 3 2 2 2" xfId="11301" xr:uid="{2E051DAE-D8FC-4310-9755-908FB1E76511}"/>
    <cellStyle name="Currency 2 2 2 2 2 4 3 2 2 2 2" xfId="14723" xr:uid="{F2B8C6C0-D920-4D03-8BCF-59158D6B7C3A}"/>
    <cellStyle name="Currency 2 2 2 2 2 4 3 2 2 2 2 2" xfId="28413" xr:uid="{773F954F-4C57-4FCC-8414-A785924DCCF2}"/>
    <cellStyle name="Currency 2 2 2 2 2 4 3 2 2 2 2 2 2" xfId="42105" xr:uid="{4DB0939F-34B4-4D91-9263-06355C9EAD8B}"/>
    <cellStyle name="Currency 2 2 2 2 2 4 3 2 2 2 2 2 3" xfId="56984" xr:uid="{94263FBA-D0DB-4540-9B05-87AA71CE10E2}"/>
    <cellStyle name="Currency 2 2 2 2 2 4 3 2 2 2 2 3" xfId="21569" xr:uid="{B56F74B3-D2D1-444C-864A-3F3274DA2E7B}"/>
    <cellStyle name="Currency 2 2 2 2 2 4 3 2 2 2 2 4" xfId="35259" xr:uid="{9AE6A354-9C55-49A5-90B8-59E93BD0BA96}"/>
    <cellStyle name="Currency 2 2 2 2 2 4 3 2 2 2 2 5" xfId="50138" xr:uid="{280D4E22-FBF7-4D49-98D5-85DC3659800C}"/>
    <cellStyle name="Currency 2 2 2 2 2 4 3 2 2 2 3" xfId="24991" xr:uid="{AF80849F-08CE-46F3-BBF9-8F527C883179}"/>
    <cellStyle name="Currency 2 2 2 2 2 4 3 2 2 2 3 2" xfId="38683" xr:uid="{224CB1B5-F3E3-433C-BE2F-09A7A4C4D0A3}"/>
    <cellStyle name="Currency 2 2 2 2 2 4 3 2 2 2 3 3" xfId="53562" xr:uid="{B041EED2-5DB8-4DF0-A8A8-FA2BA31CA97C}"/>
    <cellStyle name="Currency 2 2 2 2 2 4 3 2 2 2 4" xfId="18147" xr:uid="{B372086C-C9F3-4C79-AD4A-4777D58071F3}"/>
    <cellStyle name="Currency 2 2 2 2 2 4 3 2 2 2 5" xfId="31837" xr:uid="{54E32254-BB06-427F-9C40-357378B2996C}"/>
    <cellStyle name="Currency 2 2 2 2 2 4 3 2 2 2 6" xfId="46716" xr:uid="{756D982B-9B43-456A-AE55-5153B556AFD1}"/>
    <cellStyle name="Currency 2 2 2 2 2 4 3 2 2 3" xfId="13011" xr:uid="{C3883D90-0884-47C7-8A74-44F871910CD8}"/>
    <cellStyle name="Currency 2 2 2 2 2 4 3 2 2 3 2" xfId="26701" xr:uid="{A723EE88-6A35-4047-B2BD-A3592DC96AEB}"/>
    <cellStyle name="Currency 2 2 2 2 2 4 3 2 2 3 2 2" xfId="40393" xr:uid="{F1237AD3-95E4-44B5-BFFB-9B4415E3050E}"/>
    <cellStyle name="Currency 2 2 2 2 2 4 3 2 2 3 2 3" xfId="55272" xr:uid="{0F1926D8-E780-44C1-BA32-83DCD9FE2289}"/>
    <cellStyle name="Currency 2 2 2 2 2 4 3 2 2 3 3" xfId="19857" xr:uid="{72E42519-78A5-407D-9194-4F5B958F9D27}"/>
    <cellStyle name="Currency 2 2 2 2 2 4 3 2 2 3 4" xfId="33547" xr:uid="{E3612D1A-A321-4AE8-A0F4-82DD6E733F65}"/>
    <cellStyle name="Currency 2 2 2 2 2 4 3 2 2 3 5" xfId="48426" xr:uid="{A59DCF6B-1C23-44B8-AB34-8C05BD8E4E62}"/>
    <cellStyle name="Currency 2 2 2 2 2 4 3 2 2 4" xfId="23279" xr:uid="{EAF1C4E0-1A14-41AE-9875-2AAF83BC121D}"/>
    <cellStyle name="Currency 2 2 2 2 2 4 3 2 2 4 2" xfId="36971" xr:uid="{0D6E2495-CE7B-4320-864D-1C6640C6A218}"/>
    <cellStyle name="Currency 2 2 2 2 2 4 3 2 2 4 3" xfId="51850" xr:uid="{357AB8A3-3E57-4A45-8B50-66D5F8791B82}"/>
    <cellStyle name="Currency 2 2 2 2 2 4 3 2 2 5" xfId="16435" xr:uid="{A22CA24A-BECB-4D52-95A9-0A93C12B8427}"/>
    <cellStyle name="Currency 2 2 2 2 2 4 3 2 2 6" xfId="30125" xr:uid="{5C7E8207-158B-4717-AA3C-2E79FEA79810}"/>
    <cellStyle name="Currency 2 2 2 2 2 4 3 2 2 7" xfId="45004" xr:uid="{DD017F11-0CA1-47A6-996F-A2AEC9D86E6B}"/>
    <cellStyle name="Currency 2 2 2 2 2 4 3 2 3" xfId="11300" xr:uid="{FA33B1DF-0606-420E-A1B3-3823395DACE0}"/>
    <cellStyle name="Currency 2 2 2 2 2 4 3 2 3 2" xfId="14722" xr:uid="{202F7C63-D0E0-4664-97F4-3AE18E0A2D55}"/>
    <cellStyle name="Currency 2 2 2 2 2 4 3 2 3 2 2" xfId="28412" xr:uid="{C1D719E5-BD40-4E3E-847E-F85313E5D999}"/>
    <cellStyle name="Currency 2 2 2 2 2 4 3 2 3 2 2 2" xfId="42104" xr:uid="{90A8553A-9620-40A5-B98E-67A66964DBF0}"/>
    <cellStyle name="Currency 2 2 2 2 2 4 3 2 3 2 2 3" xfId="56983" xr:uid="{B67411DC-DC2B-439D-AECF-1354AEE9B06B}"/>
    <cellStyle name="Currency 2 2 2 2 2 4 3 2 3 2 3" xfId="21568" xr:uid="{99F82842-B358-4F31-89F2-013E820E9A3B}"/>
    <cellStyle name="Currency 2 2 2 2 2 4 3 2 3 2 4" xfId="35258" xr:uid="{5C1D780D-EA29-4FC9-AFFE-858C24F63B68}"/>
    <cellStyle name="Currency 2 2 2 2 2 4 3 2 3 2 5" xfId="50137" xr:uid="{385D54E9-B3F0-4FC5-A058-EB0FC802DEB2}"/>
    <cellStyle name="Currency 2 2 2 2 2 4 3 2 3 3" xfId="24990" xr:uid="{7A83C081-C806-49D2-9BC3-758BA70F845A}"/>
    <cellStyle name="Currency 2 2 2 2 2 4 3 2 3 3 2" xfId="38682" xr:uid="{D22A773C-ADBC-4F15-983A-18150EE2689A}"/>
    <cellStyle name="Currency 2 2 2 2 2 4 3 2 3 3 3" xfId="53561" xr:uid="{E3345E99-AD51-493E-8DD9-107AF69E8078}"/>
    <cellStyle name="Currency 2 2 2 2 2 4 3 2 3 4" xfId="18146" xr:uid="{8F35D757-78A2-4225-82F5-672A4222391D}"/>
    <cellStyle name="Currency 2 2 2 2 2 4 3 2 3 5" xfId="31836" xr:uid="{04AF4C34-0C8B-4D33-A8ED-FE01A464ECC7}"/>
    <cellStyle name="Currency 2 2 2 2 2 4 3 2 3 6" xfId="46715" xr:uid="{B0A220E6-5776-42B1-80DA-845EE85882F6}"/>
    <cellStyle name="Currency 2 2 2 2 2 4 3 2 4" xfId="13010" xr:uid="{92D0B9AE-A9D1-4D1F-A3DA-7DD3493AFF2D}"/>
    <cellStyle name="Currency 2 2 2 2 2 4 3 2 4 2" xfId="26700" xr:uid="{F114DF1B-FFEC-453E-A541-C9D04DADDCEC}"/>
    <cellStyle name="Currency 2 2 2 2 2 4 3 2 4 2 2" xfId="40392" xr:uid="{D243D67C-8DC2-4B17-9ADB-67A97B4D59B5}"/>
    <cellStyle name="Currency 2 2 2 2 2 4 3 2 4 2 3" xfId="55271" xr:uid="{F22DD3D0-7477-4DAB-A1A6-C4D7CBC6CF17}"/>
    <cellStyle name="Currency 2 2 2 2 2 4 3 2 4 3" xfId="19856" xr:uid="{E7C5E60E-E92A-47CC-84EF-9B98A7A7A2F6}"/>
    <cellStyle name="Currency 2 2 2 2 2 4 3 2 4 4" xfId="33546" xr:uid="{81CBEBFE-448E-454E-8A0B-42D9EEF77345}"/>
    <cellStyle name="Currency 2 2 2 2 2 4 3 2 4 5" xfId="48425" xr:uid="{97CFC44F-69EF-4B2B-A330-FC8F69136940}"/>
    <cellStyle name="Currency 2 2 2 2 2 4 3 2 5" xfId="23278" xr:uid="{9E1E4BA1-E33F-426B-A0F2-0409EE83767B}"/>
    <cellStyle name="Currency 2 2 2 2 2 4 3 2 5 2" xfId="36970" xr:uid="{EF965DE2-FFC6-437B-B6FF-05D1814DD93C}"/>
    <cellStyle name="Currency 2 2 2 2 2 4 3 2 5 3" xfId="51849" xr:uid="{D73B1E1D-DDF7-4511-A30F-3D4AA7DF6C6B}"/>
    <cellStyle name="Currency 2 2 2 2 2 4 3 2 6" xfId="16434" xr:uid="{5C88A67C-34E8-4E2F-A22F-9E7874E94B98}"/>
    <cellStyle name="Currency 2 2 2 2 2 4 3 2 7" xfId="30124" xr:uid="{6C2942F3-8BD2-4CC1-8D9B-BAD75908B524}"/>
    <cellStyle name="Currency 2 2 2 2 2 4 3 2 8" xfId="45003" xr:uid="{B3DCA3EE-68A2-4D16-A7B3-D7D2861ED4CC}"/>
    <cellStyle name="Currency 2 2 2 2 2 4 3 3" xfId="9589" xr:uid="{8AC2A84C-55BF-4D99-B218-1C5F277467A5}"/>
    <cellStyle name="Currency 2 2 2 2 2 4 3 3 2" xfId="11302" xr:uid="{A2248C84-B810-4A9A-994D-8A4F6E955C9D}"/>
    <cellStyle name="Currency 2 2 2 2 2 4 3 3 2 2" xfId="14724" xr:uid="{2E834B85-5F56-44FC-8750-5049F0C16238}"/>
    <cellStyle name="Currency 2 2 2 2 2 4 3 3 2 2 2" xfId="28414" xr:uid="{66507340-7078-44A6-BCA5-A040E652AC51}"/>
    <cellStyle name="Currency 2 2 2 2 2 4 3 3 2 2 2 2" xfId="42106" xr:uid="{C8D4F339-93C4-4C75-9685-4A4451A0B33A}"/>
    <cellStyle name="Currency 2 2 2 2 2 4 3 3 2 2 2 3" xfId="56985" xr:uid="{CE67E843-7C60-45D9-B580-6D7411049405}"/>
    <cellStyle name="Currency 2 2 2 2 2 4 3 3 2 2 3" xfId="21570" xr:uid="{36263440-1161-4C9C-96C0-46993DC23470}"/>
    <cellStyle name="Currency 2 2 2 2 2 4 3 3 2 2 4" xfId="35260" xr:uid="{EF4FFBDC-6345-4DF9-93FE-E4D8184D5216}"/>
    <cellStyle name="Currency 2 2 2 2 2 4 3 3 2 2 5" xfId="50139" xr:uid="{EAF8C944-5592-4249-9884-69335A1B849F}"/>
    <cellStyle name="Currency 2 2 2 2 2 4 3 3 2 3" xfId="24992" xr:uid="{7D15DE22-BFC4-43A1-8FC6-7924C8BCFEA2}"/>
    <cellStyle name="Currency 2 2 2 2 2 4 3 3 2 3 2" xfId="38684" xr:uid="{4134A88A-F4CE-4A56-BDDE-AD2B0B6B9D31}"/>
    <cellStyle name="Currency 2 2 2 2 2 4 3 3 2 3 3" xfId="53563" xr:uid="{3AA9D73F-9229-4D63-9687-3D15D0599E7B}"/>
    <cellStyle name="Currency 2 2 2 2 2 4 3 3 2 4" xfId="18148" xr:uid="{8E32C94A-F784-4AE7-98D3-A841E5926D40}"/>
    <cellStyle name="Currency 2 2 2 2 2 4 3 3 2 5" xfId="31838" xr:uid="{7A8EF808-D515-4F32-891B-867A551518A7}"/>
    <cellStyle name="Currency 2 2 2 2 2 4 3 3 2 6" xfId="46717" xr:uid="{EF7FE829-1640-4134-9C3B-10BC84A5C661}"/>
    <cellStyle name="Currency 2 2 2 2 2 4 3 3 3" xfId="13012" xr:uid="{2E4B917E-6DF9-4FF4-AF3F-184F6B6785F7}"/>
    <cellStyle name="Currency 2 2 2 2 2 4 3 3 3 2" xfId="26702" xr:uid="{802F124E-BFB0-465B-8F7F-558EFCC105A4}"/>
    <cellStyle name="Currency 2 2 2 2 2 4 3 3 3 2 2" xfId="40394" xr:uid="{D0CA0BF0-0D29-4D6D-9826-678E0AE2ABF2}"/>
    <cellStyle name="Currency 2 2 2 2 2 4 3 3 3 2 3" xfId="55273" xr:uid="{51CBB8C5-8B61-467E-A727-D7E8C856457C}"/>
    <cellStyle name="Currency 2 2 2 2 2 4 3 3 3 3" xfId="19858" xr:uid="{2891BDD2-A288-4556-837D-2F3CD1AEDED9}"/>
    <cellStyle name="Currency 2 2 2 2 2 4 3 3 3 4" xfId="33548" xr:uid="{F07F89EE-4E06-40B9-8295-EF9967DF8E43}"/>
    <cellStyle name="Currency 2 2 2 2 2 4 3 3 3 5" xfId="48427" xr:uid="{D2EE5689-D942-41DD-B070-9F8769501575}"/>
    <cellStyle name="Currency 2 2 2 2 2 4 3 3 4" xfId="23280" xr:uid="{2C0ADE9A-0405-411C-A908-17DA141DBBF5}"/>
    <cellStyle name="Currency 2 2 2 2 2 4 3 3 4 2" xfId="36972" xr:uid="{F6D4AF9A-87E7-4AC8-8374-27C7E2F0A9FF}"/>
    <cellStyle name="Currency 2 2 2 2 2 4 3 3 4 3" xfId="51851" xr:uid="{2A564887-AD43-45C5-A668-33EED8DD93DD}"/>
    <cellStyle name="Currency 2 2 2 2 2 4 3 3 5" xfId="16436" xr:uid="{78D4552D-F41C-4381-B2D0-87F2C10BCAAD}"/>
    <cellStyle name="Currency 2 2 2 2 2 4 3 3 6" xfId="30126" xr:uid="{89C9F4FE-FA9D-49FE-B950-AB2A63866074}"/>
    <cellStyle name="Currency 2 2 2 2 2 4 3 3 7" xfId="45005" xr:uid="{4F7A2C01-4202-4388-8A28-28A910E1E27A}"/>
    <cellStyle name="Currency 2 2 2 2 2 4 3 4" xfId="9590" xr:uid="{DB630062-36E4-4B4D-961F-F37AA748AD13}"/>
    <cellStyle name="Currency 2 2 2 2 2 4 3 4 2" xfId="11303" xr:uid="{ACDC72AB-BF5B-4975-897A-AC3E7CD33F86}"/>
    <cellStyle name="Currency 2 2 2 2 2 4 3 4 2 2" xfId="14725" xr:uid="{243063CF-FEA4-447A-95AB-BB2A51D6EB4B}"/>
    <cellStyle name="Currency 2 2 2 2 2 4 3 4 2 2 2" xfId="28415" xr:uid="{6E13B0EA-0BAB-4E7D-BC12-6781A15A1554}"/>
    <cellStyle name="Currency 2 2 2 2 2 4 3 4 2 2 2 2" xfId="42107" xr:uid="{491F165F-6455-4EB8-A93E-8A9AB2C512B2}"/>
    <cellStyle name="Currency 2 2 2 2 2 4 3 4 2 2 2 3" xfId="56986" xr:uid="{694076AC-D5EF-45D9-A1F6-A3F617F1B690}"/>
    <cellStyle name="Currency 2 2 2 2 2 4 3 4 2 2 3" xfId="21571" xr:uid="{9C2E5482-EE75-4243-ADA1-D8AEBD92E36E}"/>
    <cellStyle name="Currency 2 2 2 2 2 4 3 4 2 2 4" xfId="35261" xr:uid="{2780CFEB-AD4D-4F08-A484-34AACEAEB517}"/>
    <cellStyle name="Currency 2 2 2 2 2 4 3 4 2 2 5" xfId="50140" xr:uid="{134D5BD6-AA7D-422C-9D71-83ABF3BE1798}"/>
    <cellStyle name="Currency 2 2 2 2 2 4 3 4 2 3" xfId="24993" xr:uid="{874FD9B8-C4A0-415E-B01A-75385FA1C1E7}"/>
    <cellStyle name="Currency 2 2 2 2 2 4 3 4 2 3 2" xfId="38685" xr:uid="{2BC82BB6-6961-4193-897A-1AE931071FD2}"/>
    <cellStyle name="Currency 2 2 2 2 2 4 3 4 2 3 3" xfId="53564" xr:uid="{D1EF5587-43FC-4D86-BD2A-CB93768887E6}"/>
    <cellStyle name="Currency 2 2 2 2 2 4 3 4 2 4" xfId="18149" xr:uid="{17364FF2-DFE5-404D-8E63-7F2645FD7647}"/>
    <cellStyle name="Currency 2 2 2 2 2 4 3 4 2 5" xfId="31839" xr:uid="{E17EA1BF-9ED5-4214-9006-3144BD265C22}"/>
    <cellStyle name="Currency 2 2 2 2 2 4 3 4 2 6" xfId="46718" xr:uid="{8CECB742-603E-4BA1-A5CC-1CDCE31A8CB9}"/>
    <cellStyle name="Currency 2 2 2 2 2 4 3 4 3" xfId="13013" xr:uid="{A10E2082-F8A2-47A6-98E2-BDF9450E3091}"/>
    <cellStyle name="Currency 2 2 2 2 2 4 3 4 3 2" xfId="26703" xr:uid="{223EFDB3-2907-4AEB-AAC0-9A40045C48BB}"/>
    <cellStyle name="Currency 2 2 2 2 2 4 3 4 3 2 2" xfId="40395" xr:uid="{919D4E95-6CBD-46FB-8391-DA9D854EA67E}"/>
    <cellStyle name="Currency 2 2 2 2 2 4 3 4 3 2 3" xfId="55274" xr:uid="{6DE17015-DE60-4FC7-B798-5B8923C86221}"/>
    <cellStyle name="Currency 2 2 2 2 2 4 3 4 3 3" xfId="19859" xr:uid="{E18A245E-5A9C-4BDB-972F-191E4FB84162}"/>
    <cellStyle name="Currency 2 2 2 2 2 4 3 4 3 4" xfId="33549" xr:uid="{93646968-E0DE-475D-92EC-BCB04768FDDE}"/>
    <cellStyle name="Currency 2 2 2 2 2 4 3 4 3 5" xfId="48428" xr:uid="{89A51761-5D4D-43AF-A7B0-50C426A48AB3}"/>
    <cellStyle name="Currency 2 2 2 2 2 4 3 4 4" xfId="23281" xr:uid="{35775CB3-F3B6-44BE-98E3-669ACC0916CA}"/>
    <cellStyle name="Currency 2 2 2 2 2 4 3 4 4 2" xfId="36973" xr:uid="{BD125AA3-1B30-4421-96FD-B2D5680FDCA7}"/>
    <cellStyle name="Currency 2 2 2 2 2 4 3 4 4 3" xfId="51852" xr:uid="{6DB6882B-DBFC-43DA-AF26-8844A5A4BBD5}"/>
    <cellStyle name="Currency 2 2 2 2 2 4 3 4 5" xfId="16437" xr:uid="{1E464099-9FB4-4455-BAAD-98A96CEC8023}"/>
    <cellStyle name="Currency 2 2 2 2 2 4 3 4 6" xfId="30127" xr:uid="{B52F90A1-BD85-4CFD-84A4-7A0F355F0A1F}"/>
    <cellStyle name="Currency 2 2 2 2 2 4 3 4 7" xfId="45006" xr:uid="{01B064ED-A6E2-47A3-9579-479FEDB603EA}"/>
    <cellStyle name="Currency 2 2 2 2 2 4 3 5" xfId="11299" xr:uid="{1D0BC2C2-96F4-4F2D-B803-8F67752D3EB8}"/>
    <cellStyle name="Currency 2 2 2 2 2 4 3 5 2" xfId="14721" xr:uid="{E857B19D-1A61-4F12-A3EB-497E802A29A8}"/>
    <cellStyle name="Currency 2 2 2 2 2 4 3 5 2 2" xfId="28411" xr:uid="{9367BE2C-3D38-45E3-9980-91E2E18EE2AF}"/>
    <cellStyle name="Currency 2 2 2 2 2 4 3 5 2 2 2" xfId="42103" xr:uid="{0A34CF07-A062-41FE-9467-4F0C54235E1D}"/>
    <cellStyle name="Currency 2 2 2 2 2 4 3 5 2 2 3" xfId="56982" xr:uid="{16B63291-1EC9-499C-99FB-4514EBC8ED11}"/>
    <cellStyle name="Currency 2 2 2 2 2 4 3 5 2 3" xfId="21567" xr:uid="{6436DFB1-F844-43DE-83AB-7687BF964682}"/>
    <cellStyle name="Currency 2 2 2 2 2 4 3 5 2 4" xfId="35257" xr:uid="{D494058A-66B2-4E35-B8F8-1BE4B12C38C8}"/>
    <cellStyle name="Currency 2 2 2 2 2 4 3 5 2 5" xfId="50136" xr:uid="{224133E1-31EF-4B57-A9FD-A70686892F63}"/>
    <cellStyle name="Currency 2 2 2 2 2 4 3 5 3" xfId="24989" xr:uid="{47711F84-8D81-4EC8-8196-949601B859F3}"/>
    <cellStyle name="Currency 2 2 2 2 2 4 3 5 3 2" xfId="38681" xr:uid="{EB5C0487-BEB5-4076-82B8-6DFA7BC51917}"/>
    <cellStyle name="Currency 2 2 2 2 2 4 3 5 3 3" xfId="53560" xr:uid="{6F50A880-E85D-48C1-ADFF-1AC470F5CB85}"/>
    <cellStyle name="Currency 2 2 2 2 2 4 3 5 4" xfId="18145" xr:uid="{4399B984-14DD-4191-90B9-529011F5B4CF}"/>
    <cellStyle name="Currency 2 2 2 2 2 4 3 5 5" xfId="31835" xr:uid="{9C6D2123-B1F3-4810-BEBF-35CB6E02DEB8}"/>
    <cellStyle name="Currency 2 2 2 2 2 4 3 5 6" xfId="46714" xr:uid="{3D955A81-CFFC-49CE-97FE-266164E1997B}"/>
    <cellStyle name="Currency 2 2 2 2 2 4 3 6" xfId="13009" xr:uid="{DAA9ED2F-191C-4727-90ED-6D72A3FEAB8E}"/>
    <cellStyle name="Currency 2 2 2 2 2 4 3 6 2" xfId="26699" xr:uid="{0365CB60-C2DA-4C93-9D2D-F793CDA210E3}"/>
    <cellStyle name="Currency 2 2 2 2 2 4 3 6 2 2" xfId="40391" xr:uid="{0DD240F9-A85B-44E7-A80F-043E28495982}"/>
    <cellStyle name="Currency 2 2 2 2 2 4 3 6 2 3" xfId="55270" xr:uid="{A0C34F2C-C5FD-4836-AD25-AFBD297D44DA}"/>
    <cellStyle name="Currency 2 2 2 2 2 4 3 6 3" xfId="19855" xr:uid="{873AB92F-5D37-42D6-BAEF-70CE0301273A}"/>
    <cellStyle name="Currency 2 2 2 2 2 4 3 6 4" xfId="33545" xr:uid="{86339175-6841-4270-8569-0CC8CA2E3DF8}"/>
    <cellStyle name="Currency 2 2 2 2 2 4 3 6 5" xfId="48424" xr:uid="{83EF4ECD-89E3-4585-9796-690C55C4451A}"/>
    <cellStyle name="Currency 2 2 2 2 2 4 3 7" xfId="23277" xr:uid="{3EA1FCFD-6FE8-4E55-9320-5D6038791885}"/>
    <cellStyle name="Currency 2 2 2 2 2 4 3 7 2" xfId="36969" xr:uid="{85439875-7710-4E94-ADEE-1D6A238EC6E2}"/>
    <cellStyle name="Currency 2 2 2 2 2 4 3 7 3" xfId="51848" xr:uid="{85CC108C-98DD-4422-9A2A-6D8DC8C3651B}"/>
    <cellStyle name="Currency 2 2 2 2 2 4 3 8" xfId="16433" xr:uid="{00B766CD-6969-437C-81DF-2BD3059FFC1E}"/>
    <cellStyle name="Currency 2 2 2 2 2 4 3 9" xfId="30123" xr:uid="{07ECAF67-665F-42D7-B36D-A7DBCBD65BD0}"/>
    <cellStyle name="Currency 2 2 2 2 2 4 4" xfId="7224" xr:uid="{12433C59-F9BD-4CAD-A963-D4953BBCB0F8}"/>
    <cellStyle name="Currency 2 2 2 2 2 4 4 2" xfId="9592" xr:uid="{90A0D987-894A-416A-97D4-6AE3D6655D1C}"/>
    <cellStyle name="Currency 2 2 2 2 2 4 4 2 2" xfId="11305" xr:uid="{376A388C-6738-4719-B919-02E410EDDAF9}"/>
    <cellStyle name="Currency 2 2 2 2 2 4 4 2 2 2" xfId="14727" xr:uid="{B290CB19-6E13-496C-830F-A06880E9B8C6}"/>
    <cellStyle name="Currency 2 2 2 2 2 4 4 2 2 2 2" xfId="28417" xr:uid="{BAC70291-96A1-43FC-BA17-1580FF999D84}"/>
    <cellStyle name="Currency 2 2 2 2 2 4 4 2 2 2 2 2" xfId="42109" xr:uid="{51E87280-FBB8-4AA1-975A-AC9C3803D235}"/>
    <cellStyle name="Currency 2 2 2 2 2 4 4 2 2 2 2 3" xfId="56988" xr:uid="{DF6D043A-6A25-4998-9F1B-E39AA375A725}"/>
    <cellStyle name="Currency 2 2 2 2 2 4 4 2 2 2 3" xfId="21573" xr:uid="{9A2E2E72-9614-4935-8CA3-AD39C1367FED}"/>
    <cellStyle name="Currency 2 2 2 2 2 4 4 2 2 2 4" xfId="35263" xr:uid="{D5E8BEC4-AAE1-404D-B8F0-9FFEDFA1379A}"/>
    <cellStyle name="Currency 2 2 2 2 2 4 4 2 2 2 5" xfId="50142" xr:uid="{51D2CDE3-32EA-4A86-889D-B170D6A4D395}"/>
    <cellStyle name="Currency 2 2 2 2 2 4 4 2 2 3" xfId="24995" xr:uid="{18F025A2-52DB-460E-92BC-11C9148CD3ED}"/>
    <cellStyle name="Currency 2 2 2 2 2 4 4 2 2 3 2" xfId="38687" xr:uid="{30806776-FCD4-4F59-BF1F-63D2490AB4AC}"/>
    <cellStyle name="Currency 2 2 2 2 2 4 4 2 2 3 3" xfId="53566" xr:uid="{C3FB2851-DF04-42EF-9E7D-B0C8D552AD95}"/>
    <cellStyle name="Currency 2 2 2 2 2 4 4 2 2 4" xfId="18151" xr:uid="{37205B27-8FBD-4EC1-8A4A-AB0E7EF8C4B0}"/>
    <cellStyle name="Currency 2 2 2 2 2 4 4 2 2 5" xfId="31841" xr:uid="{A7809833-5A61-4737-9BD8-1F9D95EE62A3}"/>
    <cellStyle name="Currency 2 2 2 2 2 4 4 2 2 6" xfId="46720" xr:uid="{9BAC8BD0-44A8-4DC4-BED1-B9763A822AF9}"/>
    <cellStyle name="Currency 2 2 2 2 2 4 4 2 3" xfId="13015" xr:uid="{4C0AA810-2627-4E39-A90C-DA4584B01DD2}"/>
    <cellStyle name="Currency 2 2 2 2 2 4 4 2 3 2" xfId="26705" xr:uid="{452C2EFC-28D9-47A1-B1F2-066B714A9AD5}"/>
    <cellStyle name="Currency 2 2 2 2 2 4 4 2 3 2 2" xfId="40397" xr:uid="{5672C45E-F9A1-447C-81D7-3DE8DCB27A78}"/>
    <cellStyle name="Currency 2 2 2 2 2 4 4 2 3 2 3" xfId="55276" xr:uid="{B1C2FA54-06B0-4B07-B77B-DC2961A35A63}"/>
    <cellStyle name="Currency 2 2 2 2 2 4 4 2 3 3" xfId="19861" xr:uid="{B895A8FE-3E04-4FB4-9E15-11AE608B48ED}"/>
    <cellStyle name="Currency 2 2 2 2 2 4 4 2 3 4" xfId="33551" xr:uid="{BD66440D-5C8B-4DA6-A2B0-428716288B09}"/>
    <cellStyle name="Currency 2 2 2 2 2 4 4 2 3 5" xfId="48430" xr:uid="{49F25417-BB48-439D-A04E-D30C9C481698}"/>
    <cellStyle name="Currency 2 2 2 2 2 4 4 2 4" xfId="23283" xr:uid="{1F4196CF-D815-4901-89EB-74188C2592A5}"/>
    <cellStyle name="Currency 2 2 2 2 2 4 4 2 4 2" xfId="36975" xr:uid="{C6ADA3DB-D2FA-4322-A826-E8916BC3E077}"/>
    <cellStyle name="Currency 2 2 2 2 2 4 4 2 4 3" xfId="51854" xr:uid="{7E4881CE-B125-4CFE-BFDD-EFAEC5B9BF4D}"/>
    <cellStyle name="Currency 2 2 2 2 2 4 4 2 5" xfId="16439" xr:uid="{12B1FE25-0B88-4FDD-A81C-5C0E30FB7F8C}"/>
    <cellStyle name="Currency 2 2 2 2 2 4 4 2 6" xfId="30129" xr:uid="{52A8A234-9BCB-464C-B6D2-AA070AC7307D}"/>
    <cellStyle name="Currency 2 2 2 2 2 4 4 2 7" xfId="45008" xr:uid="{1444BCD9-FB11-4B34-A8C4-20378F592A18}"/>
    <cellStyle name="Currency 2 2 2 2 2 4 4 3" xfId="11304" xr:uid="{93A129AE-BD3E-43FA-A9CB-54D204AF6ED7}"/>
    <cellStyle name="Currency 2 2 2 2 2 4 4 3 2" xfId="14726" xr:uid="{D7446D79-D155-41E5-A66D-A88799566375}"/>
    <cellStyle name="Currency 2 2 2 2 2 4 4 3 2 2" xfId="28416" xr:uid="{E4295C5B-5B96-43E8-8817-70BCE1F7950C}"/>
    <cellStyle name="Currency 2 2 2 2 2 4 4 3 2 2 2" xfId="42108" xr:uid="{CE3F9738-530C-49AA-8AEA-B787AC2C88A6}"/>
    <cellStyle name="Currency 2 2 2 2 2 4 4 3 2 2 3" xfId="56987" xr:uid="{751D1A56-3F2D-4C7F-A87B-E64EE0E1C9A4}"/>
    <cellStyle name="Currency 2 2 2 2 2 4 4 3 2 3" xfId="21572" xr:uid="{10FBB1F7-F114-4905-AE16-A776BD826DAA}"/>
    <cellStyle name="Currency 2 2 2 2 2 4 4 3 2 4" xfId="35262" xr:uid="{1A49ECBC-CF72-4091-AAAA-4ECCD1FE69B5}"/>
    <cellStyle name="Currency 2 2 2 2 2 4 4 3 2 5" xfId="50141" xr:uid="{B5A880AA-E3C7-4C2C-B36B-609CD89AB986}"/>
    <cellStyle name="Currency 2 2 2 2 2 4 4 3 3" xfId="24994" xr:uid="{40F53299-844B-4FDD-A714-B7632688842E}"/>
    <cellStyle name="Currency 2 2 2 2 2 4 4 3 3 2" xfId="38686" xr:uid="{A6790534-8C8F-49B7-B753-5D29DBC2DB17}"/>
    <cellStyle name="Currency 2 2 2 2 2 4 4 3 3 3" xfId="53565" xr:uid="{7C88736D-D983-4D4F-B2F7-786A53B60660}"/>
    <cellStyle name="Currency 2 2 2 2 2 4 4 3 4" xfId="18150" xr:uid="{A1ADC809-AC68-403D-9340-2F1AA4BC502C}"/>
    <cellStyle name="Currency 2 2 2 2 2 4 4 3 5" xfId="31840" xr:uid="{ACC5BE16-99E5-472C-9730-6DF107BEBE16}"/>
    <cellStyle name="Currency 2 2 2 2 2 4 4 3 6" xfId="46719" xr:uid="{1B75D3ED-C730-4516-AD42-BDBC305B600C}"/>
    <cellStyle name="Currency 2 2 2 2 2 4 4 4" xfId="13014" xr:uid="{0C09AD67-14CF-455D-9EAF-806F4E47EA59}"/>
    <cellStyle name="Currency 2 2 2 2 2 4 4 4 2" xfId="26704" xr:uid="{EE45C7AA-98D7-4D69-BADF-5F3CC5B91EC5}"/>
    <cellStyle name="Currency 2 2 2 2 2 4 4 4 2 2" xfId="40396" xr:uid="{47E0771A-444D-4F42-80A6-D59FF0029D22}"/>
    <cellStyle name="Currency 2 2 2 2 2 4 4 4 2 3" xfId="55275" xr:uid="{77AF4F20-C5BF-4A49-80FD-B174F3292100}"/>
    <cellStyle name="Currency 2 2 2 2 2 4 4 4 3" xfId="19860" xr:uid="{C7DC3047-98F6-4309-8F1B-31E9A1385206}"/>
    <cellStyle name="Currency 2 2 2 2 2 4 4 4 4" xfId="33550" xr:uid="{735B786E-5817-41D8-B06A-1E1602FA9C8C}"/>
    <cellStyle name="Currency 2 2 2 2 2 4 4 4 5" xfId="48429" xr:uid="{92FF3D43-1218-4888-A74B-486A2B52D801}"/>
    <cellStyle name="Currency 2 2 2 2 2 4 4 5" xfId="23282" xr:uid="{6C0A70E4-E804-45A1-A28C-5C0746E19423}"/>
    <cellStyle name="Currency 2 2 2 2 2 4 4 5 2" xfId="36974" xr:uid="{1606F603-EFEB-4797-9DE9-F11017E5C4B5}"/>
    <cellStyle name="Currency 2 2 2 2 2 4 4 5 3" xfId="51853" xr:uid="{DDFD8D12-B1FF-45C1-856A-375D04144AB1}"/>
    <cellStyle name="Currency 2 2 2 2 2 4 4 6" xfId="16438" xr:uid="{EA41277C-D800-41DB-97F0-667B4B1864FB}"/>
    <cellStyle name="Currency 2 2 2 2 2 4 4 7" xfId="30128" xr:uid="{6D7BC517-55CF-49FF-9452-59CB1D8D6764}"/>
    <cellStyle name="Currency 2 2 2 2 2 4 4 8" xfId="45007" xr:uid="{F6EA07E5-C724-4A59-9BE9-185D73190255}"/>
    <cellStyle name="Currency 2 2 2 2 2 4 4 9" xfId="9591" xr:uid="{B2D5AF52-DCA7-449B-84E4-C97FEE02EF74}"/>
    <cellStyle name="Currency 2 2 2 2 2 4 5" xfId="9593" xr:uid="{07B2028A-5689-491A-B8F9-A88856C7F61B}"/>
    <cellStyle name="Currency 2 2 2 2 2 4 5 2" xfId="11306" xr:uid="{201F906E-3BE9-457F-8522-62481339FEF4}"/>
    <cellStyle name="Currency 2 2 2 2 2 4 5 2 2" xfId="14728" xr:uid="{9B0D5096-356E-4B27-98BD-284F65964519}"/>
    <cellStyle name="Currency 2 2 2 2 2 4 5 2 2 2" xfId="28418" xr:uid="{6D316486-DED0-41B3-9E85-9A6711E419FF}"/>
    <cellStyle name="Currency 2 2 2 2 2 4 5 2 2 2 2" xfId="42110" xr:uid="{C388A470-264C-4F47-9C04-83B858CAD504}"/>
    <cellStyle name="Currency 2 2 2 2 2 4 5 2 2 2 3" xfId="56989" xr:uid="{C92F99E7-42A0-48FE-AD4F-5025B95BC76F}"/>
    <cellStyle name="Currency 2 2 2 2 2 4 5 2 2 3" xfId="21574" xr:uid="{8852DEA7-005A-4C83-ADD3-7AB20044D5F9}"/>
    <cellStyle name="Currency 2 2 2 2 2 4 5 2 2 4" xfId="35264" xr:uid="{F739D6A1-7276-491A-BC53-493AA869C2CE}"/>
    <cellStyle name="Currency 2 2 2 2 2 4 5 2 2 5" xfId="50143" xr:uid="{1B9FAC4F-F400-4F01-B036-AEC6410774C8}"/>
    <cellStyle name="Currency 2 2 2 2 2 4 5 2 3" xfId="24996" xr:uid="{48ED3BEC-B12D-4D2F-99D6-40779D76B6AD}"/>
    <cellStyle name="Currency 2 2 2 2 2 4 5 2 3 2" xfId="38688" xr:uid="{0C51FE02-C565-4A47-8608-FC9869A13166}"/>
    <cellStyle name="Currency 2 2 2 2 2 4 5 2 3 3" xfId="53567" xr:uid="{D731653B-F030-4012-8E9D-AFBF4042DC3B}"/>
    <cellStyle name="Currency 2 2 2 2 2 4 5 2 4" xfId="18152" xr:uid="{10AA25B6-2A61-4F34-95C9-098636A23F82}"/>
    <cellStyle name="Currency 2 2 2 2 2 4 5 2 5" xfId="31842" xr:uid="{F02F6FEB-DD9A-4FBD-8D9C-58D91844081E}"/>
    <cellStyle name="Currency 2 2 2 2 2 4 5 2 6" xfId="46721" xr:uid="{E94AA6A2-8084-4FE4-AB7B-01D7F9624224}"/>
    <cellStyle name="Currency 2 2 2 2 2 4 5 3" xfId="13016" xr:uid="{30A70E5D-B26B-4285-B291-AE53263F9E8D}"/>
    <cellStyle name="Currency 2 2 2 2 2 4 5 3 2" xfId="26706" xr:uid="{33DC7B29-C5C8-4754-BD8C-3157CB49C21C}"/>
    <cellStyle name="Currency 2 2 2 2 2 4 5 3 2 2" xfId="40398" xr:uid="{C42E2410-711A-4D9C-B248-AD96AE3086A8}"/>
    <cellStyle name="Currency 2 2 2 2 2 4 5 3 2 3" xfId="55277" xr:uid="{91B96376-2B28-4F19-846C-9555E3D8C063}"/>
    <cellStyle name="Currency 2 2 2 2 2 4 5 3 3" xfId="19862" xr:uid="{92454114-643C-4B3E-B0A4-042E96BDC674}"/>
    <cellStyle name="Currency 2 2 2 2 2 4 5 3 4" xfId="33552" xr:uid="{F60E98DE-127F-4C74-B536-7878E9C4C737}"/>
    <cellStyle name="Currency 2 2 2 2 2 4 5 3 5" xfId="48431" xr:uid="{9DA3D909-11B0-4BD1-B9FD-70D8A3D652C6}"/>
    <cellStyle name="Currency 2 2 2 2 2 4 5 4" xfId="23284" xr:uid="{56D17FE1-47C0-4EF4-8C71-2BA88A32B36E}"/>
    <cellStyle name="Currency 2 2 2 2 2 4 5 4 2" xfId="36976" xr:uid="{2968D665-AED2-4D65-879E-2518498865A7}"/>
    <cellStyle name="Currency 2 2 2 2 2 4 5 4 3" xfId="51855" xr:uid="{EB27DDC2-1A55-4F03-98D1-9699B6F21550}"/>
    <cellStyle name="Currency 2 2 2 2 2 4 5 5" xfId="16440" xr:uid="{9A9E89B7-BEF3-4600-8BAA-86242497D0DC}"/>
    <cellStyle name="Currency 2 2 2 2 2 4 5 6" xfId="30130" xr:uid="{61F1EAE6-3856-4E1D-AA0E-293C5682909A}"/>
    <cellStyle name="Currency 2 2 2 2 2 4 5 7" xfId="45009" xr:uid="{6A0F674B-F891-4720-A91F-77CD08A6AFEF}"/>
    <cellStyle name="Currency 2 2 2 2 2 4 6" xfId="9594" xr:uid="{8570D30A-DF5D-4775-870E-AB23AB0DC3A5}"/>
    <cellStyle name="Currency 2 2 2 2 2 4 6 2" xfId="11307" xr:uid="{735FAB48-5856-4DFD-BF0A-5582BEDB501E}"/>
    <cellStyle name="Currency 2 2 2 2 2 4 6 2 2" xfId="14729" xr:uid="{EE7A5536-5F8E-4B1B-9BBD-BEEF6D82830E}"/>
    <cellStyle name="Currency 2 2 2 2 2 4 6 2 2 2" xfId="28419" xr:uid="{EB3D459B-789D-4BFE-B099-E844DC47C2BD}"/>
    <cellStyle name="Currency 2 2 2 2 2 4 6 2 2 2 2" xfId="42111" xr:uid="{F1DFFB36-E0A4-4B59-BC86-4B37B0E2538E}"/>
    <cellStyle name="Currency 2 2 2 2 2 4 6 2 2 2 3" xfId="56990" xr:uid="{BC069D92-887C-42D5-A043-0F215097A7C7}"/>
    <cellStyle name="Currency 2 2 2 2 2 4 6 2 2 3" xfId="21575" xr:uid="{BD1EF2C7-BC4D-417F-B7D2-A54139188A5C}"/>
    <cellStyle name="Currency 2 2 2 2 2 4 6 2 2 4" xfId="35265" xr:uid="{3F5F61D4-15D1-43F5-A64D-A2C5AB1371B8}"/>
    <cellStyle name="Currency 2 2 2 2 2 4 6 2 2 5" xfId="50144" xr:uid="{4EEE2432-82B1-4831-B987-661BA5ABFAA7}"/>
    <cellStyle name="Currency 2 2 2 2 2 4 6 2 3" xfId="24997" xr:uid="{153A163A-6B1E-47F0-912F-2501822093D4}"/>
    <cellStyle name="Currency 2 2 2 2 2 4 6 2 3 2" xfId="38689" xr:uid="{BBBB6CDE-40D0-4CD3-ACBD-F785F78DE2D6}"/>
    <cellStyle name="Currency 2 2 2 2 2 4 6 2 3 3" xfId="53568" xr:uid="{D46A75C7-806E-4083-BD62-49B43D11E704}"/>
    <cellStyle name="Currency 2 2 2 2 2 4 6 2 4" xfId="18153" xr:uid="{B3DCD31D-B74E-47F1-B3DB-49FC47F3E5FC}"/>
    <cellStyle name="Currency 2 2 2 2 2 4 6 2 5" xfId="31843" xr:uid="{D7A91617-57F4-4F9B-8836-497F9EB5C078}"/>
    <cellStyle name="Currency 2 2 2 2 2 4 6 2 6" xfId="46722" xr:uid="{0BD197C9-86F6-439D-B048-01E7307A54C4}"/>
    <cellStyle name="Currency 2 2 2 2 2 4 6 3" xfId="13017" xr:uid="{B85ADD01-D0D0-436B-A0C5-DDD5B17C0527}"/>
    <cellStyle name="Currency 2 2 2 2 2 4 6 3 2" xfId="26707" xr:uid="{25FE0792-CEDA-433E-A184-BCE44B5F7D18}"/>
    <cellStyle name="Currency 2 2 2 2 2 4 6 3 2 2" xfId="40399" xr:uid="{29C73C12-F0B8-4770-8FEA-9595401BBA3E}"/>
    <cellStyle name="Currency 2 2 2 2 2 4 6 3 2 3" xfId="55278" xr:uid="{956A8ED9-5158-49AB-8539-06ACE882A633}"/>
    <cellStyle name="Currency 2 2 2 2 2 4 6 3 3" xfId="19863" xr:uid="{11F876E7-4591-4991-8217-A7598EB6146A}"/>
    <cellStyle name="Currency 2 2 2 2 2 4 6 3 4" xfId="33553" xr:uid="{3F8425A8-F346-42BE-B98A-B53F054051FB}"/>
    <cellStyle name="Currency 2 2 2 2 2 4 6 3 5" xfId="48432" xr:uid="{E55652B5-E89F-4242-9949-6BDD4E563B79}"/>
    <cellStyle name="Currency 2 2 2 2 2 4 6 4" xfId="23285" xr:uid="{D59E3C52-C146-43F5-95A3-AFC71F67A892}"/>
    <cellStyle name="Currency 2 2 2 2 2 4 6 4 2" xfId="36977" xr:uid="{DEE26DDF-AFF7-4C0B-9583-8A02E188ADF2}"/>
    <cellStyle name="Currency 2 2 2 2 2 4 6 4 3" xfId="51856" xr:uid="{5F85E5D9-AEC4-418B-868E-893BC0ADC395}"/>
    <cellStyle name="Currency 2 2 2 2 2 4 6 5" xfId="16441" xr:uid="{CEBF14A2-48FD-4AAD-85BE-25F45A5B24B9}"/>
    <cellStyle name="Currency 2 2 2 2 2 4 6 6" xfId="30131" xr:uid="{5B5B4C80-7143-4FCA-AFCB-75544A45DDAC}"/>
    <cellStyle name="Currency 2 2 2 2 2 4 6 7" xfId="45010" xr:uid="{9F0A8ED3-5426-4FB0-9601-433B5955218A}"/>
    <cellStyle name="Currency 2 2 2 2 2 4 7" xfId="11293" xr:uid="{1F58AB1E-DE18-4452-AE6B-5623A650FD0E}"/>
    <cellStyle name="Currency 2 2 2 2 2 4 7 2" xfId="14715" xr:uid="{920B8F09-2182-43BD-BFB8-45958A10B2E8}"/>
    <cellStyle name="Currency 2 2 2 2 2 4 7 2 2" xfId="28405" xr:uid="{D870D6AD-1188-482F-BD19-D0433C6A517B}"/>
    <cellStyle name="Currency 2 2 2 2 2 4 7 2 2 2" xfId="42097" xr:uid="{DEE8A066-DF21-4FE0-A7CE-8BF96231BE5B}"/>
    <cellStyle name="Currency 2 2 2 2 2 4 7 2 2 3" xfId="56976" xr:uid="{7F2D6978-62C8-4BD2-BAC8-3717D012A222}"/>
    <cellStyle name="Currency 2 2 2 2 2 4 7 2 3" xfId="21561" xr:uid="{59B7E9BE-60F2-4835-BA3B-6BCF43CBD8BB}"/>
    <cellStyle name="Currency 2 2 2 2 2 4 7 2 4" xfId="35251" xr:uid="{2BB41771-5151-4292-A1B1-5818018617AB}"/>
    <cellStyle name="Currency 2 2 2 2 2 4 7 2 5" xfId="50130" xr:uid="{30CBB851-A57B-4C89-A779-63FB7E7FDD32}"/>
    <cellStyle name="Currency 2 2 2 2 2 4 7 3" xfId="24983" xr:uid="{58D7072F-0CB9-4219-A1CC-009B2C50407F}"/>
    <cellStyle name="Currency 2 2 2 2 2 4 7 3 2" xfId="38675" xr:uid="{45579F52-FD13-496C-9457-16551C03B5BA}"/>
    <cellStyle name="Currency 2 2 2 2 2 4 7 3 3" xfId="53554" xr:uid="{4C4BA86F-B70D-44F1-8751-86A7E7A9D09F}"/>
    <cellStyle name="Currency 2 2 2 2 2 4 7 4" xfId="18139" xr:uid="{290765C8-F277-4690-AE25-985FE3B7CA71}"/>
    <cellStyle name="Currency 2 2 2 2 2 4 7 5" xfId="31829" xr:uid="{D47129E1-2014-4F10-937A-A57BD12E25EA}"/>
    <cellStyle name="Currency 2 2 2 2 2 4 7 6" xfId="46708" xr:uid="{4A1D785D-04E2-46C9-885C-57444DFE1D7F}"/>
    <cellStyle name="Currency 2 2 2 2 2 4 8" xfId="13003" xr:uid="{381B7CB8-138F-41E6-BD7D-3B2F19993A12}"/>
    <cellStyle name="Currency 2 2 2 2 2 4 8 2" xfId="26693" xr:uid="{E7E31413-A794-40D7-92DE-57CED9974E02}"/>
    <cellStyle name="Currency 2 2 2 2 2 4 8 2 2" xfId="40385" xr:uid="{6747C899-8E94-4BC7-9A7B-825E4280AC40}"/>
    <cellStyle name="Currency 2 2 2 2 2 4 8 2 3" xfId="55264" xr:uid="{42FF184C-5E38-45CB-B3AF-D53EEB39E6EE}"/>
    <cellStyle name="Currency 2 2 2 2 2 4 8 3" xfId="19849" xr:uid="{8EB29710-A109-4468-A830-1F6A76DA658F}"/>
    <cellStyle name="Currency 2 2 2 2 2 4 8 4" xfId="33539" xr:uid="{A584BF72-3697-45C3-A62B-6A67516AE526}"/>
    <cellStyle name="Currency 2 2 2 2 2 4 8 5" xfId="48418" xr:uid="{CCC9265D-8B7C-430C-87C8-ED1A673E76A6}"/>
    <cellStyle name="Currency 2 2 2 2 2 4 9" xfId="23271" xr:uid="{E306C136-8CCB-4E24-9349-206F6D024A34}"/>
    <cellStyle name="Currency 2 2 2 2 2 4 9 2" xfId="36963" xr:uid="{D6D89257-5AE6-4A5D-A951-250EDAB6F786}"/>
    <cellStyle name="Currency 2 2 2 2 2 4 9 3" xfId="51842" xr:uid="{D976C56F-967E-4EEB-A831-29290E224331}"/>
    <cellStyle name="Currency 2 2 2 2 2 5" xfId="6354" xr:uid="{41C69893-9A52-49C3-99EA-411C9A333874}"/>
    <cellStyle name="Currency 2 2 2 2 2 5 10" xfId="45011" xr:uid="{3DFF71FD-2894-4FC2-80D7-987910DA0807}"/>
    <cellStyle name="Currency 2 2 2 2 2 5 11" xfId="9595" xr:uid="{0C4703C7-C86C-4EC8-887B-FDA89E4D88DE}"/>
    <cellStyle name="Currency 2 2 2 2 2 5 2" xfId="6190" xr:uid="{31AA0BF1-C28A-425A-B394-4B7033E537A1}"/>
    <cellStyle name="Currency 2 2 2 2 2 5 2 2" xfId="9597" xr:uid="{E4CE4F2B-CCA0-4936-BE11-2816590F90FE}"/>
    <cellStyle name="Currency 2 2 2 2 2 5 2 2 2" xfId="11310" xr:uid="{1A572959-A99A-44D7-8213-691A1F0C2072}"/>
    <cellStyle name="Currency 2 2 2 2 2 5 2 2 2 2" xfId="14732" xr:uid="{5C6A98D3-6E29-4C03-BE8F-D2BBB8305132}"/>
    <cellStyle name="Currency 2 2 2 2 2 5 2 2 2 2 2" xfId="28422" xr:uid="{255615DF-8617-4451-A9D1-D33CB469F922}"/>
    <cellStyle name="Currency 2 2 2 2 2 5 2 2 2 2 2 2" xfId="42114" xr:uid="{1CB3D093-DB05-4E87-9A99-CDB33E44ECEA}"/>
    <cellStyle name="Currency 2 2 2 2 2 5 2 2 2 2 2 3" xfId="56993" xr:uid="{DBCF74D2-353F-49F6-A205-F694F3F991EA}"/>
    <cellStyle name="Currency 2 2 2 2 2 5 2 2 2 2 3" xfId="21578" xr:uid="{DBBB57A3-3BB2-47A9-BAC2-9431B3E945A4}"/>
    <cellStyle name="Currency 2 2 2 2 2 5 2 2 2 2 4" xfId="35268" xr:uid="{3C538189-2707-4F5D-9A35-903ABE3B7C94}"/>
    <cellStyle name="Currency 2 2 2 2 2 5 2 2 2 2 5" xfId="50147" xr:uid="{0D949FDB-EE5B-4B74-9773-1266FF8E2986}"/>
    <cellStyle name="Currency 2 2 2 2 2 5 2 2 2 3" xfId="25000" xr:uid="{11299366-1B76-4782-A22F-FA6332A533C6}"/>
    <cellStyle name="Currency 2 2 2 2 2 5 2 2 2 3 2" xfId="38692" xr:uid="{EC2CC3AB-BB3E-41F5-BA65-8BF7E45CEC5C}"/>
    <cellStyle name="Currency 2 2 2 2 2 5 2 2 2 3 3" xfId="53571" xr:uid="{E051A428-311A-4D96-B164-62EB669E3521}"/>
    <cellStyle name="Currency 2 2 2 2 2 5 2 2 2 4" xfId="18156" xr:uid="{7119B6B6-CC45-409A-A7AE-552339B299FA}"/>
    <cellStyle name="Currency 2 2 2 2 2 5 2 2 2 5" xfId="31846" xr:uid="{9AF3CFE6-78F1-46F3-B6C4-6C1A3CA05BF1}"/>
    <cellStyle name="Currency 2 2 2 2 2 5 2 2 2 6" xfId="46725" xr:uid="{9A6BE891-486D-43C3-892D-25DAC3399376}"/>
    <cellStyle name="Currency 2 2 2 2 2 5 2 2 3" xfId="13020" xr:uid="{2310655A-0503-454B-83ED-1253806B3186}"/>
    <cellStyle name="Currency 2 2 2 2 2 5 2 2 3 2" xfId="26710" xr:uid="{60E8F6C0-584A-448F-AB11-CED1096980AF}"/>
    <cellStyle name="Currency 2 2 2 2 2 5 2 2 3 2 2" xfId="40402" xr:uid="{AE73E53C-F339-48BC-8246-365EC228CFF9}"/>
    <cellStyle name="Currency 2 2 2 2 2 5 2 2 3 2 3" xfId="55281" xr:uid="{9BE75F40-7EDC-48CB-8201-6FFE824F0E8D}"/>
    <cellStyle name="Currency 2 2 2 2 2 5 2 2 3 3" xfId="19866" xr:uid="{4C5271E5-3C2F-49C1-A506-3477F142673E}"/>
    <cellStyle name="Currency 2 2 2 2 2 5 2 2 3 4" xfId="33556" xr:uid="{57C8C555-2E68-4D41-945E-1B64CEE85271}"/>
    <cellStyle name="Currency 2 2 2 2 2 5 2 2 3 5" xfId="48435" xr:uid="{07A52371-FD10-44B4-BEB6-86505F5CF59E}"/>
    <cellStyle name="Currency 2 2 2 2 2 5 2 2 4" xfId="23288" xr:uid="{5FFA3C7E-C5FA-484D-A2D3-DEE6EA64204A}"/>
    <cellStyle name="Currency 2 2 2 2 2 5 2 2 4 2" xfId="36980" xr:uid="{AECA2996-7E89-443A-B500-ECCF80B8BE46}"/>
    <cellStyle name="Currency 2 2 2 2 2 5 2 2 4 3" xfId="51859" xr:uid="{DF311B2C-61DB-4999-A7ED-FBC98EF83ADE}"/>
    <cellStyle name="Currency 2 2 2 2 2 5 2 2 5" xfId="16444" xr:uid="{1CB8B8A5-8174-45F0-9058-9DFD6E727865}"/>
    <cellStyle name="Currency 2 2 2 2 2 5 2 2 6" xfId="30134" xr:uid="{8A5A3445-7667-4BAE-ACB8-A893DD34508C}"/>
    <cellStyle name="Currency 2 2 2 2 2 5 2 2 7" xfId="45013" xr:uid="{A0923200-4291-46E8-81F0-6BCB63CC30E0}"/>
    <cellStyle name="Currency 2 2 2 2 2 5 2 3" xfId="11309" xr:uid="{1B7CC31A-C111-422F-9154-FF11FFE602DB}"/>
    <cellStyle name="Currency 2 2 2 2 2 5 2 3 2" xfId="14731" xr:uid="{8ECC63EB-57A7-4A5B-A71E-DCDD1A1B1648}"/>
    <cellStyle name="Currency 2 2 2 2 2 5 2 3 2 2" xfId="28421" xr:uid="{50733A99-90FE-4DB6-9A4E-7FE56114309E}"/>
    <cellStyle name="Currency 2 2 2 2 2 5 2 3 2 2 2" xfId="42113" xr:uid="{68668799-DDAD-442B-A2B6-E791947F06FA}"/>
    <cellStyle name="Currency 2 2 2 2 2 5 2 3 2 2 3" xfId="56992" xr:uid="{E7C5AA24-F35C-4E68-8AC1-50A57D6DBAD6}"/>
    <cellStyle name="Currency 2 2 2 2 2 5 2 3 2 3" xfId="21577" xr:uid="{030F4C3D-1401-4B56-B68C-C74F9F48BBF0}"/>
    <cellStyle name="Currency 2 2 2 2 2 5 2 3 2 4" xfId="35267" xr:uid="{8ACD89EC-F250-44F3-8688-03FE4A10F6CE}"/>
    <cellStyle name="Currency 2 2 2 2 2 5 2 3 2 5" xfId="50146" xr:uid="{D956D591-7272-4F92-8C90-55BAC6790452}"/>
    <cellStyle name="Currency 2 2 2 2 2 5 2 3 3" xfId="24999" xr:uid="{1BE3A632-17E9-4BFB-9A2E-F1E8A4EAFEB6}"/>
    <cellStyle name="Currency 2 2 2 2 2 5 2 3 3 2" xfId="38691" xr:uid="{AF2181E4-E55F-4122-87B9-ACCA25320EE3}"/>
    <cellStyle name="Currency 2 2 2 2 2 5 2 3 3 3" xfId="53570" xr:uid="{3DF566FA-1412-412B-BD00-6B9D22415F0D}"/>
    <cellStyle name="Currency 2 2 2 2 2 5 2 3 4" xfId="18155" xr:uid="{D2847662-BD85-49B1-81A9-F93B14E32271}"/>
    <cellStyle name="Currency 2 2 2 2 2 5 2 3 5" xfId="31845" xr:uid="{A8DE5FA1-34D1-41A9-93CD-49FB910FAB7C}"/>
    <cellStyle name="Currency 2 2 2 2 2 5 2 3 6" xfId="46724" xr:uid="{1C809F12-D743-49A5-AC15-1FD1DB4C65FC}"/>
    <cellStyle name="Currency 2 2 2 2 2 5 2 4" xfId="13019" xr:uid="{292E1526-ACB3-4273-A531-866CD1811770}"/>
    <cellStyle name="Currency 2 2 2 2 2 5 2 4 2" xfId="26709" xr:uid="{373C6174-0716-49FE-8FBB-9F65A9DE4825}"/>
    <cellStyle name="Currency 2 2 2 2 2 5 2 4 2 2" xfId="40401" xr:uid="{38DB5D35-4CA1-4A18-BD85-81D40036C5C7}"/>
    <cellStyle name="Currency 2 2 2 2 2 5 2 4 2 3" xfId="55280" xr:uid="{A115419E-0FBA-4C54-9142-93FB6A54915E}"/>
    <cellStyle name="Currency 2 2 2 2 2 5 2 4 3" xfId="19865" xr:uid="{8DCAC155-2DE9-4391-9B9F-C9417BF809FB}"/>
    <cellStyle name="Currency 2 2 2 2 2 5 2 4 4" xfId="33555" xr:uid="{07F9DD90-3A6B-43DE-89A7-E3EDB863F5C3}"/>
    <cellStyle name="Currency 2 2 2 2 2 5 2 4 5" xfId="48434" xr:uid="{13FDBE0C-F526-46D6-9DDE-733BF1B75538}"/>
    <cellStyle name="Currency 2 2 2 2 2 5 2 5" xfId="23287" xr:uid="{7D9A03D0-7122-49BD-8CF8-AA2F4F498A03}"/>
    <cellStyle name="Currency 2 2 2 2 2 5 2 5 2" xfId="36979" xr:uid="{2DEABC42-B93E-4B49-A62A-B3767B2D027B}"/>
    <cellStyle name="Currency 2 2 2 2 2 5 2 5 3" xfId="51858" xr:uid="{F13706E2-4B50-4824-B159-3E5149817433}"/>
    <cellStyle name="Currency 2 2 2 2 2 5 2 6" xfId="16443" xr:uid="{1ED6F22F-DD68-44A4-B37B-7663C58B5C38}"/>
    <cellStyle name="Currency 2 2 2 2 2 5 2 7" xfId="30133" xr:uid="{252290BC-14FF-4BB4-BAA3-EBF33FAA018D}"/>
    <cellStyle name="Currency 2 2 2 2 2 5 2 8" xfId="45012" xr:uid="{99457713-D09B-4602-98C0-8596F42413BB}"/>
    <cellStyle name="Currency 2 2 2 2 2 5 2 9" xfId="9596" xr:uid="{F2C30059-BDE2-4FC9-8AE6-0998D902863E}"/>
    <cellStyle name="Currency 2 2 2 2 2 5 3" xfId="7279" xr:uid="{ADFDF8C5-278A-46B4-930F-3A80883F89E9}"/>
    <cellStyle name="Currency 2 2 2 2 2 5 3 2" xfId="11311" xr:uid="{290AD5BD-110F-4391-8E19-3EA9D4A5F18B}"/>
    <cellStyle name="Currency 2 2 2 2 2 5 3 2 2" xfId="14733" xr:uid="{2E3A99C6-8978-41F4-B771-2F0502D26A8B}"/>
    <cellStyle name="Currency 2 2 2 2 2 5 3 2 2 2" xfId="28423" xr:uid="{812176C9-3D02-4081-91B1-8924482F4FAD}"/>
    <cellStyle name="Currency 2 2 2 2 2 5 3 2 2 2 2" xfId="42115" xr:uid="{D8A87EAD-10B4-4DC2-8082-CD0C298A1FFA}"/>
    <cellStyle name="Currency 2 2 2 2 2 5 3 2 2 2 3" xfId="56994" xr:uid="{8ACC7787-93FC-4393-992B-D9F2AF29AF90}"/>
    <cellStyle name="Currency 2 2 2 2 2 5 3 2 2 3" xfId="21579" xr:uid="{94E7DA90-C026-43EF-8477-C23D76D2B9CD}"/>
    <cellStyle name="Currency 2 2 2 2 2 5 3 2 2 4" xfId="35269" xr:uid="{0CA8FE1F-6940-47F6-AA10-49885A3988C2}"/>
    <cellStyle name="Currency 2 2 2 2 2 5 3 2 2 5" xfId="50148" xr:uid="{BAC48EC3-C30C-4588-A56A-0CF6CD9E3A5E}"/>
    <cellStyle name="Currency 2 2 2 2 2 5 3 2 3" xfId="25001" xr:uid="{0D141B14-253A-4FA2-8C2E-33DEA2A76F85}"/>
    <cellStyle name="Currency 2 2 2 2 2 5 3 2 3 2" xfId="38693" xr:uid="{6F0D22E7-94F5-48A1-BC90-C341714A93F9}"/>
    <cellStyle name="Currency 2 2 2 2 2 5 3 2 3 3" xfId="53572" xr:uid="{7EDE39B9-6D68-48B9-8B40-34F0274B9045}"/>
    <cellStyle name="Currency 2 2 2 2 2 5 3 2 4" xfId="18157" xr:uid="{07EAABC1-326D-43AF-A264-182B113B3C87}"/>
    <cellStyle name="Currency 2 2 2 2 2 5 3 2 5" xfId="31847" xr:uid="{CB86CBBE-AB69-48FF-B559-CB82E299643D}"/>
    <cellStyle name="Currency 2 2 2 2 2 5 3 2 6" xfId="46726" xr:uid="{D609E958-6941-4678-8C48-0528F4035409}"/>
    <cellStyle name="Currency 2 2 2 2 2 5 3 3" xfId="13021" xr:uid="{9562D747-D710-43C1-B725-349AF9F16A2B}"/>
    <cellStyle name="Currency 2 2 2 2 2 5 3 3 2" xfId="26711" xr:uid="{19D2EACF-558E-42E4-97A0-A42E6B108965}"/>
    <cellStyle name="Currency 2 2 2 2 2 5 3 3 2 2" xfId="40403" xr:uid="{D0014F18-5C0F-4B30-BFC1-E39C117106FF}"/>
    <cellStyle name="Currency 2 2 2 2 2 5 3 3 2 3" xfId="55282" xr:uid="{E1D9E6E6-748C-4F2E-82FD-4A61D6ECCD8C}"/>
    <cellStyle name="Currency 2 2 2 2 2 5 3 3 3" xfId="19867" xr:uid="{D83A2E1E-AC8C-401E-96C3-61041BEAD840}"/>
    <cellStyle name="Currency 2 2 2 2 2 5 3 3 4" xfId="33557" xr:uid="{AEE9B536-2E0C-400E-8337-26EE2CC60489}"/>
    <cellStyle name="Currency 2 2 2 2 2 5 3 3 5" xfId="48436" xr:uid="{A8DABB03-01D7-4DD0-A1C8-9756D3B7E72D}"/>
    <cellStyle name="Currency 2 2 2 2 2 5 3 4" xfId="23289" xr:uid="{70FA5B10-6D69-4D8B-8DA8-4085F55DBE36}"/>
    <cellStyle name="Currency 2 2 2 2 2 5 3 4 2" xfId="36981" xr:uid="{D604DBE6-3A03-4A55-A08E-935FACAD15D5}"/>
    <cellStyle name="Currency 2 2 2 2 2 5 3 4 3" xfId="51860" xr:uid="{F1E90E26-5C63-4550-A89C-252655523624}"/>
    <cellStyle name="Currency 2 2 2 2 2 5 3 5" xfId="16445" xr:uid="{FEE85E76-EB46-4C83-A8B0-9612CFC68883}"/>
    <cellStyle name="Currency 2 2 2 2 2 5 3 6" xfId="30135" xr:uid="{100E28C1-13D9-4551-AD72-E61721807AE0}"/>
    <cellStyle name="Currency 2 2 2 2 2 5 3 7" xfId="45014" xr:uid="{0CAA4172-F5AB-4A6A-9C8D-63081BFBBB3C}"/>
    <cellStyle name="Currency 2 2 2 2 2 5 3 8" xfId="9598" xr:uid="{501C808F-82B1-4BA9-8415-870FC3009D1F}"/>
    <cellStyle name="Currency 2 2 2 2 2 5 4" xfId="9599" xr:uid="{3A608889-0E16-44CB-B334-65EB61623F3B}"/>
    <cellStyle name="Currency 2 2 2 2 2 5 4 2" xfId="11312" xr:uid="{7729FDD9-05A6-4178-8AFD-58BBDDD913F1}"/>
    <cellStyle name="Currency 2 2 2 2 2 5 4 2 2" xfId="14734" xr:uid="{CF3864C8-E4D5-49B6-87F7-191E0BDC6745}"/>
    <cellStyle name="Currency 2 2 2 2 2 5 4 2 2 2" xfId="28424" xr:uid="{7DC308C3-2018-4420-8986-8ACDB4D298D7}"/>
    <cellStyle name="Currency 2 2 2 2 2 5 4 2 2 2 2" xfId="42116" xr:uid="{633BCAC3-A469-4964-A51B-864BBFF9F6A6}"/>
    <cellStyle name="Currency 2 2 2 2 2 5 4 2 2 2 3" xfId="56995" xr:uid="{E79719DF-8460-4ADA-9C50-E7D863E41964}"/>
    <cellStyle name="Currency 2 2 2 2 2 5 4 2 2 3" xfId="21580" xr:uid="{66B09AA3-1072-4C54-8510-28F6F8F20C4F}"/>
    <cellStyle name="Currency 2 2 2 2 2 5 4 2 2 4" xfId="35270" xr:uid="{F7FB03AD-0155-4B3C-B53A-4C590B6705CF}"/>
    <cellStyle name="Currency 2 2 2 2 2 5 4 2 2 5" xfId="50149" xr:uid="{4F9F57AF-7CA1-46C3-8D94-4992C1805595}"/>
    <cellStyle name="Currency 2 2 2 2 2 5 4 2 3" xfId="25002" xr:uid="{E44A7BFB-E9DC-4B33-977C-4912837D069D}"/>
    <cellStyle name="Currency 2 2 2 2 2 5 4 2 3 2" xfId="38694" xr:uid="{60069122-0036-44A1-9CFB-914CC1DB6717}"/>
    <cellStyle name="Currency 2 2 2 2 2 5 4 2 3 3" xfId="53573" xr:uid="{5CA7EE43-CDA2-4B88-A62B-FE7056A3F50A}"/>
    <cellStyle name="Currency 2 2 2 2 2 5 4 2 4" xfId="18158" xr:uid="{B0B1DBAB-63C6-4C92-8A91-4FD2EC845A52}"/>
    <cellStyle name="Currency 2 2 2 2 2 5 4 2 5" xfId="31848" xr:uid="{B0A39180-1C86-49BE-887B-59ED7A5A7BB5}"/>
    <cellStyle name="Currency 2 2 2 2 2 5 4 2 6" xfId="46727" xr:uid="{74BE3CD2-E936-4D83-9850-8402BC12688F}"/>
    <cellStyle name="Currency 2 2 2 2 2 5 4 3" xfId="13022" xr:uid="{A7718940-68E6-4871-A0F5-7575DD496AFE}"/>
    <cellStyle name="Currency 2 2 2 2 2 5 4 3 2" xfId="26712" xr:uid="{A722F57D-A8C1-4726-B211-3B8EF0FA4475}"/>
    <cellStyle name="Currency 2 2 2 2 2 5 4 3 2 2" xfId="40404" xr:uid="{3AFCA378-D894-4FB7-8A33-951F2EDC289D}"/>
    <cellStyle name="Currency 2 2 2 2 2 5 4 3 2 3" xfId="55283" xr:uid="{F406BBA9-64F5-4D51-91AC-2A4AFC51A11A}"/>
    <cellStyle name="Currency 2 2 2 2 2 5 4 3 3" xfId="19868" xr:uid="{D12651AC-F2C8-40A8-BF99-B72E51639C90}"/>
    <cellStyle name="Currency 2 2 2 2 2 5 4 3 4" xfId="33558" xr:uid="{D8D1E998-62E5-4492-8DB7-4B143549AD20}"/>
    <cellStyle name="Currency 2 2 2 2 2 5 4 3 5" xfId="48437" xr:uid="{24ECC0C3-10F5-4788-87CD-956447FBDA8B}"/>
    <cellStyle name="Currency 2 2 2 2 2 5 4 4" xfId="23290" xr:uid="{D18BA910-8F91-4CCF-83A5-9018FBB3F759}"/>
    <cellStyle name="Currency 2 2 2 2 2 5 4 4 2" xfId="36982" xr:uid="{E86CE7AE-8984-461C-A40E-274E46378244}"/>
    <cellStyle name="Currency 2 2 2 2 2 5 4 4 3" xfId="51861" xr:uid="{9F83E043-8EDE-4656-9AB5-2323C65C40E1}"/>
    <cellStyle name="Currency 2 2 2 2 2 5 4 5" xfId="16446" xr:uid="{CB655E25-0E97-48FF-A594-D0B3C20E197C}"/>
    <cellStyle name="Currency 2 2 2 2 2 5 4 6" xfId="30136" xr:uid="{90F3EB71-4386-4D92-9EDB-DF2B4DA329AB}"/>
    <cellStyle name="Currency 2 2 2 2 2 5 4 7" xfId="45015" xr:uid="{8B74D864-A68E-4241-8DA8-03ACA34987B9}"/>
    <cellStyle name="Currency 2 2 2 2 2 5 5" xfId="11308" xr:uid="{6621A54D-435A-4430-ADF0-80EDD2424799}"/>
    <cellStyle name="Currency 2 2 2 2 2 5 5 2" xfId="14730" xr:uid="{44C4E30E-2338-42F7-8C68-742B0DDC1E51}"/>
    <cellStyle name="Currency 2 2 2 2 2 5 5 2 2" xfId="28420" xr:uid="{06572CE2-DE64-46B4-8A38-E0B14FF60BAE}"/>
    <cellStyle name="Currency 2 2 2 2 2 5 5 2 2 2" xfId="42112" xr:uid="{E8A16EC4-DD8B-4DFE-9938-A051C8D712EA}"/>
    <cellStyle name="Currency 2 2 2 2 2 5 5 2 2 3" xfId="56991" xr:uid="{C635E5B4-D6BA-4104-AA99-A6D0286BF88C}"/>
    <cellStyle name="Currency 2 2 2 2 2 5 5 2 3" xfId="21576" xr:uid="{60379229-6355-49B3-AB06-255349CE122D}"/>
    <cellStyle name="Currency 2 2 2 2 2 5 5 2 4" xfId="35266" xr:uid="{38A77AC1-BEF5-4A4A-B3BF-EDF830E1D6F5}"/>
    <cellStyle name="Currency 2 2 2 2 2 5 5 2 5" xfId="50145" xr:uid="{D096BA76-4451-48FA-BF18-1F06B10AEE8F}"/>
    <cellStyle name="Currency 2 2 2 2 2 5 5 3" xfId="24998" xr:uid="{3CE0D9F3-E4BB-4D47-9E56-A8EBB4A4EEF0}"/>
    <cellStyle name="Currency 2 2 2 2 2 5 5 3 2" xfId="38690" xr:uid="{C992C29C-B59E-403F-B8D4-AE4927F42E9D}"/>
    <cellStyle name="Currency 2 2 2 2 2 5 5 3 3" xfId="53569" xr:uid="{11205F7D-FA21-44E8-8F68-706883F38002}"/>
    <cellStyle name="Currency 2 2 2 2 2 5 5 4" xfId="18154" xr:uid="{012B347B-2547-4DC4-8DD5-710B49410103}"/>
    <cellStyle name="Currency 2 2 2 2 2 5 5 5" xfId="31844" xr:uid="{EEF2C1D3-7497-46BD-BCB0-FC4DD900D145}"/>
    <cellStyle name="Currency 2 2 2 2 2 5 5 6" xfId="46723" xr:uid="{191BDFB6-EC63-4D37-834E-CD0D76A581BC}"/>
    <cellStyle name="Currency 2 2 2 2 2 5 6" xfId="13018" xr:uid="{F35007B5-AC72-4EAE-81DF-EE05EED0CDF0}"/>
    <cellStyle name="Currency 2 2 2 2 2 5 6 2" xfId="26708" xr:uid="{9E710E51-3001-423A-8082-EFE5E3BBABB5}"/>
    <cellStyle name="Currency 2 2 2 2 2 5 6 2 2" xfId="40400" xr:uid="{49B3963D-203F-4D55-8061-9942475A799B}"/>
    <cellStyle name="Currency 2 2 2 2 2 5 6 2 3" xfId="55279" xr:uid="{34F20CDA-CB77-47AF-961D-A40BD02C5BF1}"/>
    <cellStyle name="Currency 2 2 2 2 2 5 6 3" xfId="19864" xr:uid="{6FA8FFE2-A0CA-4F84-8FDA-4ACF6C7348B5}"/>
    <cellStyle name="Currency 2 2 2 2 2 5 6 4" xfId="33554" xr:uid="{586329CF-6E22-46C5-85A9-05458A23838D}"/>
    <cellStyle name="Currency 2 2 2 2 2 5 6 5" xfId="48433" xr:uid="{03FC930E-C4E7-49FC-8F04-986FC17104D9}"/>
    <cellStyle name="Currency 2 2 2 2 2 5 7" xfId="23286" xr:uid="{FEA9B7EC-8266-4D91-97E1-1C7623692E76}"/>
    <cellStyle name="Currency 2 2 2 2 2 5 7 2" xfId="36978" xr:uid="{1D73B879-8030-484A-AE3E-812E4E68EF50}"/>
    <cellStyle name="Currency 2 2 2 2 2 5 7 3" xfId="51857" xr:uid="{19E6821E-3C3A-4BFE-843C-CF4916162D10}"/>
    <cellStyle name="Currency 2 2 2 2 2 5 8" xfId="16442" xr:uid="{4562AD2E-4EE4-4033-9995-79BD19303C35}"/>
    <cellStyle name="Currency 2 2 2 2 2 5 9" xfId="30132" xr:uid="{1966A761-91F6-483E-82F6-F1ACA6CFDBC7}"/>
    <cellStyle name="Currency 2 2 2 2 2 6" xfId="6452" xr:uid="{25BC51D5-58EF-4FFB-9F58-A8F91A10E63B}"/>
    <cellStyle name="Currency 2 2 2 2 2 6 10" xfId="45016" xr:uid="{FB03EA5C-B375-4E50-A67A-108CB765B45F}"/>
    <cellStyle name="Currency 2 2 2 2 2 6 11" xfId="9600" xr:uid="{FD84B0C1-F2CB-4F0B-A08B-430A54C3CDF3}"/>
    <cellStyle name="Currency 2 2 2 2 2 6 2" xfId="6451" xr:uid="{0576A908-1C9B-4B91-8900-35E53ADC79FC}"/>
    <cellStyle name="Currency 2 2 2 2 2 6 2 2" xfId="9602" xr:uid="{DB90A415-04D5-4DDB-BF80-0E7B0FC0C781}"/>
    <cellStyle name="Currency 2 2 2 2 2 6 2 2 2" xfId="11315" xr:uid="{08F91741-2F7A-41FF-A4CF-C6F9823B0432}"/>
    <cellStyle name="Currency 2 2 2 2 2 6 2 2 2 2" xfId="14737" xr:uid="{AD1D2580-8F63-462A-B3D6-D0347F09B110}"/>
    <cellStyle name="Currency 2 2 2 2 2 6 2 2 2 2 2" xfId="28427" xr:uid="{19100F20-2A9F-4F80-BB2B-6BB620C55C89}"/>
    <cellStyle name="Currency 2 2 2 2 2 6 2 2 2 2 2 2" xfId="42119" xr:uid="{9E0F59FA-5E3D-4588-8C1D-5111B7DAD278}"/>
    <cellStyle name="Currency 2 2 2 2 2 6 2 2 2 2 2 3" xfId="56998" xr:uid="{14AA0BA0-E078-45E3-8FDB-9269D70A7942}"/>
    <cellStyle name="Currency 2 2 2 2 2 6 2 2 2 2 3" xfId="21583" xr:uid="{1E14DDC8-3B56-46F0-8172-1A2A29A6444C}"/>
    <cellStyle name="Currency 2 2 2 2 2 6 2 2 2 2 4" xfId="35273" xr:uid="{59C70DED-3424-4583-AB9D-5D4274F8C76D}"/>
    <cellStyle name="Currency 2 2 2 2 2 6 2 2 2 2 5" xfId="50152" xr:uid="{AA966291-29C5-47C8-9908-0C850E2CE508}"/>
    <cellStyle name="Currency 2 2 2 2 2 6 2 2 2 3" xfId="25005" xr:uid="{9CA81237-F0DF-4274-956B-3360B10A047C}"/>
    <cellStyle name="Currency 2 2 2 2 2 6 2 2 2 3 2" xfId="38697" xr:uid="{696166A1-965A-4EE9-990D-344BEE9548FA}"/>
    <cellStyle name="Currency 2 2 2 2 2 6 2 2 2 3 3" xfId="53576" xr:uid="{C4C52E92-4DF4-40F5-B688-03FA8B564980}"/>
    <cellStyle name="Currency 2 2 2 2 2 6 2 2 2 4" xfId="18161" xr:uid="{1F2F0D66-4D49-4DB9-B733-14D316470244}"/>
    <cellStyle name="Currency 2 2 2 2 2 6 2 2 2 5" xfId="31851" xr:uid="{DCA9D5C1-974E-4A73-B359-E167B0D56C32}"/>
    <cellStyle name="Currency 2 2 2 2 2 6 2 2 2 6" xfId="46730" xr:uid="{486EA0B6-CD98-46B4-81EB-517B5D380EBA}"/>
    <cellStyle name="Currency 2 2 2 2 2 6 2 2 3" xfId="13025" xr:uid="{FCF6FAF0-7C62-42DA-812E-F13BA2F423C5}"/>
    <cellStyle name="Currency 2 2 2 2 2 6 2 2 3 2" xfId="26715" xr:uid="{36DC51E4-50DF-45D7-9C9F-057E82C99C14}"/>
    <cellStyle name="Currency 2 2 2 2 2 6 2 2 3 2 2" xfId="40407" xr:uid="{70C5F31E-68D5-4A1B-A5BF-3548FC774148}"/>
    <cellStyle name="Currency 2 2 2 2 2 6 2 2 3 2 3" xfId="55286" xr:uid="{B4F2A4E2-BE89-4613-AF83-9CC23036058D}"/>
    <cellStyle name="Currency 2 2 2 2 2 6 2 2 3 3" xfId="19871" xr:uid="{D8571AD3-79C7-4372-9F56-23F21E35114F}"/>
    <cellStyle name="Currency 2 2 2 2 2 6 2 2 3 4" xfId="33561" xr:uid="{7B4C4557-6740-465D-A3EA-533D5BD09424}"/>
    <cellStyle name="Currency 2 2 2 2 2 6 2 2 3 5" xfId="48440" xr:uid="{49C4D7D4-B383-4813-976E-E856113F8025}"/>
    <cellStyle name="Currency 2 2 2 2 2 6 2 2 4" xfId="23293" xr:uid="{1EC31AEA-F341-4AE3-A368-1C0BED0576A5}"/>
    <cellStyle name="Currency 2 2 2 2 2 6 2 2 4 2" xfId="36985" xr:uid="{D55BD5E8-33CD-45E0-9EC8-708BDEC8801D}"/>
    <cellStyle name="Currency 2 2 2 2 2 6 2 2 4 3" xfId="51864" xr:uid="{0F1A931A-668A-4159-A8DE-E34E2BFA1308}"/>
    <cellStyle name="Currency 2 2 2 2 2 6 2 2 5" xfId="16449" xr:uid="{95D23C2D-66E6-4999-B53E-AC913ACF72CB}"/>
    <cellStyle name="Currency 2 2 2 2 2 6 2 2 6" xfId="30139" xr:uid="{A14252BD-BF83-45E7-AC09-777C534B198C}"/>
    <cellStyle name="Currency 2 2 2 2 2 6 2 2 7" xfId="45018" xr:uid="{7FC3DCA0-263B-4046-81FB-06C595F42AD2}"/>
    <cellStyle name="Currency 2 2 2 2 2 6 2 3" xfId="11314" xr:uid="{2E79B59C-7E87-4EBB-9252-0F97943B9A30}"/>
    <cellStyle name="Currency 2 2 2 2 2 6 2 3 2" xfId="14736" xr:uid="{81F876E1-8D1E-4425-9C20-5BBC56ECBEBE}"/>
    <cellStyle name="Currency 2 2 2 2 2 6 2 3 2 2" xfId="28426" xr:uid="{CCF198CD-EC40-47A6-84B0-2BE399CEE456}"/>
    <cellStyle name="Currency 2 2 2 2 2 6 2 3 2 2 2" xfId="42118" xr:uid="{5017AB20-6026-4E63-9BAA-1C31B6A94C2D}"/>
    <cellStyle name="Currency 2 2 2 2 2 6 2 3 2 2 3" xfId="56997" xr:uid="{C4E29AA8-4CA8-4F9A-9876-03050F2D1C7C}"/>
    <cellStyle name="Currency 2 2 2 2 2 6 2 3 2 3" xfId="21582" xr:uid="{8888C0DA-3508-4033-A400-68BC987AB329}"/>
    <cellStyle name="Currency 2 2 2 2 2 6 2 3 2 4" xfId="35272" xr:uid="{B43042DF-98A3-48D2-9082-7026C219C50A}"/>
    <cellStyle name="Currency 2 2 2 2 2 6 2 3 2 5" xfId="50151" xr:uid="{803511DD-CC5C-483D-8567-153533D4276E}"/>
    <cellStyle name="Currency 2 2 2 2 2 6 2 3 3" xfId="25004" xr:uid="{B50C6626-3286-4106-8235-DF42F5748D11}"/>
    <cellStyle name="Currency 2 2 2 2 2 6 2 3 3 2" xfId="38696" xr:uid="{DDBEE8A0-705A-4817-AD80-D1E1D93A6579}"/>
    <cellStyle name="Currency 2 2 2 2 2 6 2 3 3 3" xfId="53575" xr:uid="{74A07EE1-81E6-4403-A626-0CDD3940D6B9}"/>
    <cellStyle name="Currency 2 2 2 2 2 6 2 3 4" xfId="18160" xr:uid="{2F068944-CB56-466E-9CF8-FE4063AB28A7}"/>
    <cellStyle name="Currency 2 2 2 2 2 6 2 3 5" xfId="31850" xr:uid="{6608E348-7841-4449-AA20-CFD2B67F2F6B}"/>
    <cellStyle name="Currency 2 2 2 2 2 6 2 3 6" xfId="46729" xr:uid="{A314A200-613D-4809-A916-B03E083DDCBD}"/>
    <cellStyle name="Currency 2 2 2 2 2 6 2 4" xfId="13024" xr:uid="{01520757-0501-42C9-A99D-CAC4818DDF93}"/>
    <cellStyle name="Currency 2 2 2 2 2 6 2 4 2" xfId="26714" xr:uid="{3F3E4169-AFA1-45AB-B678-7C400A30DF20}"/>
    <cellStyle name="Currency 2 2 2 2 2 6 2 4 2 2" xfId="40406" xr:uid="{DB0F9CB1-0F05-4E62-AAF2-D987AE4C0836}"/>
    <cellStyle name="Currency 2 2 2 2 2 6 2 4 2 3" xfId="55285" xr:uid="{9F312083-CA19-4628-9282-D401F5049C65}"/>
    <cellStyle name="Currency 2 2 2 2 2 6 2 4 3" xfId="19870" xr:uid="{DB33C2CA-33E7-4DEC-88EB-2FE453E08048}"/>
    <cellStyle name="Currency 2 2 2 2 2 6 2 4 4" xfId="33560" xr:uid="{7BCF9BA7-1FDB-4F19-AD2B-B13939769150}"/>
    <cellStyle name="Currency 2 2 2 2 2 6 2 4 5" xfId="48439" xr:uid="{A32DD680-6C50-4495-A474-E63F9B9FC1BD}"/>
    <cellStyle name="Currency 2 2 2 2 2 6 2 5" xfId="23292" xr:uid="{5CEBEF24-C3A3-4247-AFD1-8BD530E32728}"/>
    <cellStyle name="Currency 2 2 2 2 2 6 2 5 2" xfId="36984" xr:uid="{8EB13D4F-FBEE-455A-833A-0F2B15980711}"/>
    <cellStyle name="Currency 2 2 2 2 2 6 2 5 3" xfId="51863" xr:uid="{F732B57D-B6F1-4A24-ACA3-12566C7EB18E}"/>
    <cellStyle name="Currency 2 2 2 2 2 6 2 6" xfId="16448" xr:uid="{A7F110EE-2597-43F3-8ED8-881EE2DAE648}"/>
    <cellStyle name="Currency 2 2 2 2 2 6 2 7" xfId="30138" xr:uid="{2FD04CE5-3CEA-4469-AA20-CEBB6194EB01}"/>
    <cellStyle name="Currency 2 2 2 2 2 6 2 8" xfId="45017" xr:uid="{13A1CD54-1F46-4F4C-93B8-EBFE82A1C778}"/>
    <cellStyle name="Currency 2 2 2 2 2 6 2 9" xfId="9601" xr:uid="{56A6D72B-25CF-4144-A77A-040B77DD339F}"/>
    <cellStyle name="Currency 2 2 2 2 2 6 3" xfId="7243" xr:uid="{5178B0EB-8242-4700-9B04-0F5F9301FCC8}"/>
    <cellStyle name="Currency 2 2 2 2 2 6 3 2" xfId="11316" xr:uid="{B6AF1465-106A-47EC-801D-39FEE96EAB16}"/>
    <cellStyle name="Currency 2 2 2 2 2 6 3 2 2" xfId="14738" xr:uid="{B6D48E1C-17BA-4C91-89D0-6429773AD36B}"/>
    <cellStyle name="Currency 2 2 2 2 2 6 3 2 2 2" xfId="28428" xr:uid="{4B0807A7-AEA0-4768-855E-7A17EA5DDEC7}"/>
    <cellStyle name="Currency 2 2 2 2 2 6 3 2 2 2 2" xfId="42120" xr:uid="{F7A15C0E-E3C8-4B5F-AC1F-9371AB1E34CB}"/>
    <cellStyle name="Currency 2 2 2 2 2 6 3 2 2 2 3" xfId="56999" xr:uid="{3BED5825-7D1C-4D46-8373-14F64E65E43A}"/>
    <cellStyle name="Currency 2 2 2 2 2 6 3 2 2 3" xfId="21584" xr:uid="{6408FE5A-719D-4ED0-A13C-65DA91147A8C}"/>
    <cellStyle name="Currency 2 2 2 2 2 6 3 2 2 4" xfId="35274" xr:uid="{4B7FB446-1D0B-49B6-97AE-2D78A165336A}"/>
    <cellStyle name="Currency 2 2 2 2 2 6 3 2 2 5" xfId="50153" xr:uid="{0BD1C4D7-094F-4102-81CE-ECEE64FF9CE8}"/>
    <cellStyle name="Currency 2 2 2 2 2 6 3 2 3" xfId="25006" xr:uid="{E1585E2E-B09C-415C-8849-D678770F301A}"/>
    <cellStyle name="Currency 2 2 2 2 2 6 3 2 3 2" xfId="38698" xr:uid="{2D3EF949-43A9-48B0-B7A0-283A40D068A3}"/>
    <cellStyle name="Currency 2 2 2 2 2 6 3 2 3 3" xfId="53577" xr:uid="{6D35B808-A161-4038-81F0-61A8EB53BFC7}"/>
    <cellStyle name="Currency 2 2 2 2 2 6 3 2 4" xfId="18162" xr:uid="{43DC5E87-E811-40AF-8238-6D7A4A40D805}"/>
    <cellStyle name="Currency 2 2 2 2 2 6 3 2 5" xfId="31852" xr:uid="{780A8139-20AA-4054-989C-A6F791348171}"/>
    <cellStyle name="Currency 2 2 2 2 2 6 3 2 6" xfId="46731" xr:uid="{561EDC10-757A-46D9-B51A-27FC0869CA07}"/>
    <cellStyle name="Currency 2 2 2 2 2 6 3 3" xfId="13026" xr:uid="{298C4E45-4F26-4810-B649-318469C04BCC}"/>
    <cellStyle name="Currency 2 2 2 2 2 6 3 3 2" xfId="26716" xr:uid="{040D21E4-E83D-4332-B648-8481A0E9C4BB}"/>
    <cellStyle name="Currency 2 2 2 2 2 6 3 3 2 2" xfId="40408" xr:uid="{08CED2CA-CCF6-459E-BC6E-95F5A16DDB3F}"/>
    <cellStyle name="Currency 2 2 2 2 2 6 3 3 2 3" xfId="55287" xr:uid="{59BF3B2A-8E18-4533-BD9B-1A52C7C2630F}"/>
    <cellStyle name="Currency 2 2 2 2 2 6 3 3 3" xfId="19872" xr:uid="{7DFCD452-01B2-488E-9E1F-0A1142A0C42A}"/>
    <cellStyle name="Currency 2 2 2 2 2 6 3 3 4" xfId="33562" xr:uid="{BF309CC1-5F17-446B-A37F-A6AA81EF29CE}"/>
    <cellStyle name="Currency 2 2 2 2 2 6 3 3 5" xfId="48441" xr:uid="{54A64E5E-A0F0-4419-B5C1-98A51ACB6E4F}"/>
    <cellStyle name="Currency 2 2 2 2 2 6 3 4" xfId="23294" xr:uid="{D1F0DF04-249A-4480-86B1-EF4FAA0C8B1A}"/>
    <cellStyle name="Currency 2 2 2 2 2 6 3 4 2" xfId="36986" xr:uid="{51714B33-66D5-4199-8EEB-14DC1BB9DC5A}"/>
    <cellStyle name="Currency 2 2 2 2 2 6 3 4 3" xfId="51865" xr:uid="{508C2BEC-6FBD-4CE2-8C7D-1AF8A36026BA}"/>
    <cellStyle name="Currency 2 2 2 2 2 6 3 5" xfId="16450" xr:uid="{87E93406-5D99-41A3-8189-432250D1F32C}"/>
    <cellStyle name="Currency 2 2 2 2 2 6 3 6" xfId="30140" xr:uid="{AA66B2F4-B462-4B9B-A320-AE70D48866C0}"/>
    <cellStyle name="Currency 2 2 2 2 2 6 3 7" xfId="45019" xr:uid="{4E45797B-B5F3-4551-BAB2-D24B55361BF6}"/>
    <cellStyle name="Currency 2 2 2 2 2 6 3 8" xfId="9603" xr:uid="{A6444A23-29AE-4730-88AC-452F1E13D12F}"/>
    <cellStyle name="Currency 2 2 2 2 2 6 4" xfId="9604" xr:uid="{90979158-7904-4560-8129-DF48E0C78F46}"/>
    <cellStyle name="Currency 2 2 2 2 2 6 4 2" xfId="11317" xr:uid="{C28612D8-3507-4D01-9731-4AE401D61DA1}"/>
    <cellStyle name="Currency 2 2 2 2 2 6 4 2 2" xfId="14739" xr:uid="{026790D4-32C2-46FF-BE36-529CFEC50BFE}"/>
    <cellStyle name="Currency 2 2 2 2 2 6 4 2 2 2" xfId="28429" xr:uid="{9A939054-DEC1-479E-85D5-EAB41BC3DB98}"/>
    <cellStyle name="Currency 2 2 2 2 2 6 4 2 2 2 2" xfId="42121" xr:uid="{602B7793-CFB1-4A39-B8A4-0839D1F1C123}"/>
    <cellStyle name="Currency 2 2 2 2 2 6 4 2 2 2 3" xfId="57000" xr:uid="{67D81035-75E0-4134-B4BF-3A67312F5C0C}"/>
    <cellStyle name="Currency 2 2 2 2 2 6 4 2 2 3" xfId="21585" xr:uid="{4F2E94A9-8460-43BF-BC9D-C1591BB94AFE}"/>
    <cellStyle name="Currency 2 2 2 2 2 6 4 2 2 4" xfId="35275" xr:uid="{271DE6A5-53B5-409C-8FB0-9DE71EB216E8}"/>
    <cellStyle name="Currency 2 2 2 2 2 6 4 2 2 5" xfId="50154" xr:uid="{B6297078-88CF-4BFF-873A-964BC403DF93}"/>
    <cellStyle name="Currency 2 2 2 2 2 6 4 2 3" xfId="25007" xr:uid="{FB999484-4109-48E4-8250-00FDB13071B5}"/>
    <cellStyle name="Currency 2 2 2 2 2 6 4 2 3 2" xfId="38699" xr:uid="{1151522B-C06C-4508-A15A-00B14CBB6114}"/>
    <cellStyle name="Currency 2 2 2 2 2 6 4 2 3 3" xfId="53578" xr:uid="{F231F433-384C-46FB-942D-0A619E3D4488}"/>
    <cellStyle name="Currency 2 2 2 2 2 6 4 2 4" xfId="18163" xr:uid="{1F08AE89-877D-423C-AB02-D6C0BB00C4F0}"/>
    <cellStyle name="Currency 2 2 2 2 2 6 4 2 5" xfId="31853" xr:uid="{E741E9D7-27B3-4C43-A795-C6F290E08945}"/>
    <cellStyle name="Currency 2 2 2 2 2 6 4 2 6" xfId="46732" xr:uid="{60288350-FC9B-48B6-B372-780F21D82030}"/>
    <cellStyle name="Currency 2 2 2 2 2 6 4 3" xfId="13027" xr:uid="{A55F95EA-9EB2-43D8-B63A-6948F383E3A2}"/>
    <cellStyle name="Currency 2 2 2 2 2 6 4 3 2" xfId="26717" xr:uid="{FC3FB3DE-CDE4-42AE-A5A4-F42E804F6FE8}"/>
    <cellStyle name="Currency 2 2 2 2 2 6 4 3 2 2" xfId="40409" xr:uid="{AE80B67D-856A-4238-B450-5F6A12AD9C2C}"/>
    <cellStyle name="Currency 2 2 2 2 2 6 4 3 2 3" xfId="55288" xr:uid="{D192A7BF-66DD-4EA7-9BE6-F540B4328CB0}"/>
    <cellStyle name="Currency 2 2 2 2 2 6 4 3 3" xfId="19873" xr:uid="{49557AA6-071D-40DE-9F11-DCA2DC7F037F}"/>
    <cellStyle name="Currency 2 2 2 2 2 6 4 3 4" xfId="33563" xr:uid="{267FE2E3-2B8F-4BB5-8590-E213748D55D0}"/>
    <cellStyle name="Currency 2 2 2 2 2 6 4 3 5" xfId="48442" xr:uid="{41934397-47BC-4F0F-B2E0-D91F1B572DDA}"/>
    <cellStyle name="Currency 2 2 2 2 2 6 4 4" xfId="23295" xr:uid="{8D18AF03-1FBD-49FD-8D7C-216BA38E66F1}"/>
    <cellStyle name="Currency 2 2 2 2 2 6 4 4 2" xfId="36987" xr:uid="{2CFFCC90-03CB-48D4-886F-0193505FFF4A}"/>
    <cellStyle name="Currency 2 2 2 2 2 6 4 4 3" xfId="51866" xr:uid="{AE534A1A-0A95-41F0-AB43-F539A38520A1}"/>
    <cellStyle name="Currency 2 2 2 2 2 6 4 5" xfId="16451" xr:uid="{479CC485-9614-4FFB-A877-CDC302880BD8}"/>
    <cellStyle name="Currency 2 2 2 2 2 6 4 6" xfId="30141" xr:uid="{ED6F66D1-6932-4C5C-BEC6-7388005654E3}"/>
    <cellStyle name="Currency 2 2 2 2 2 6 4 7" xfId="45020" xr:uid="{C4C0B843-BF94-4539-9EFE-4EAFC7651C3C}"/>
    <cellStyle name="Currency 2 2 2 2 2 6 5" xfId="11313" xr:uid="{530D4FAB-D12A-462A-9580-1EA04D68A50E}"/>
    <cellStyle name="Currency 2 2 2 2 2 6 5 2" xfId="14735" xr:uid="{94A6E3F8-15C0-4A1F-835B-7F8F2B91E532}"/>
    <cellStyle name="Currency 2 2 2 2 2 6 5 2 2" xfId="28425" xr:uid="{FF1DA0B9-6D2B-4B66-82DA-8F57571A6ED8}"/>
    <cellStyle name="Currency 2 2 2 2 2 6 5 2 2 2" xfId="42117" xr:uid="{C72914F6-5C51-4CBE-B35C-EA9CE9C8CCD3}"/>
    <cellStyle name="Currency 2 2 2 2 2 6 5 2 2 3" xfId="56996" xr:uid="{2AF696A1-9F75-4C8A-80BD-3B0EEE82D8D8}"/>
    <cellStyle name="Currency 2 2 2 2 2 6 5 2 3" xfId="21581" xr:uid="{5F892CD6-5C9F-4C3B-BDC6-5F512A9C0F42}"/>
    <cellStyle name="Currency 2 2 2 2 2 6 5 2 4" xfId="35271" xr:uid="{EA6B453D-3F74-43F3-AE3E-6C990F971492}"/>
    <cellStyle name="Currency 2 2 2 2 2 6 5 2 5" xfId="50150" xr:uid="{34EBABBC-0CD3-4020-B725-2C60D285CF25}"/>
    <cellStyle name="Currency 2 2 2 2 2 6 5 3" xfId="25003" xr:uid="{45CF273E-01D9-4B59-AB86-E35E32C792B0}"/>
    <cellStyle name="Currency 2 2 2 2 2 6 5 3 2" xfId="38695" xr:uid="{7A9DE309-FD63-46B6-86B6-CE88CC6B3688}"/>
    <cellStyle name="Currency 2 2 2 2 2 6 5 3 3" xfId="53574" xr:uid="{51CE34E1-6BE0-4C49-A2B3-717F624488E3}"/>
    <cellStyle name="Currency 2 2 2 2 2 6 5 4" xfId="18159" xr:uid="{2652EC8A-4A74-4271-9B6B-850B7F401FDA}"/>
    <cellStyle name="Currency 2 2 2 2 2 6 5 5" xfId="31849" xr:uid="{66766B90-9F62-4CC4-B94F-563E66F5CB55}"/>
    <cellStyle name="Currency 2 2 2 2 2 6 5 6" xfId="46728" xr:uid="{C90E468B-0DFD-41FC-87E1-6694AD75A502}"/>
    <cellStyle name="Currency 2 2 2 2 2 6 6" xfId="13023" xr:uid="{852E7A95-BFD1-499E-BB2B-FAEBE17B1C9F}"/>
    <cellStyle name="Currency 2 2 2 2 2 6 6 2" xfId="26713" xr:uid="{8F6DEB5F-8816-4C56-86FF-00C829105C45}"/>
    <cellStyle name="Currency 2 2 2 2 2 6 6 2 2" xfId="40405" xr:uid="{7E5DABF6-F3E0-439D-9011-FC6FAB13DCF0}"/>
    <cellStyle name="Currency 2 2 2 2 2 6 6 2 3" xfId="55284" xr:uid="{F31FFB69-2D86-4D1F-967B-1F5BFF851F9C}"/>
    <cellStyle name="Currency 2 2 2 2 2 6 6 3" xfId="19869" xr:uid="{791C32B5-106C-4B74-BAF2-B07F8848FAC2}"/>
    <cellStyle name="Currency 2 2 2 2 2 6 6 4" xfId="33559" xr:uid="{B7614A39-7DC5-4CAC-8DE0-5BDCF33B9E72}"/>
    <cellStyle name="Currency 2 2 2 2 2 6 6 5" xfId="48438" xr:uid="{26EC2909-5D43-4D86-BB0C-15CD5131F018}"/>
    <cellStyle name="Currency 2 2 2 2 2 6 7" xfId="23291" xr:uid="{69E29916-F15D-4C1F-A331-4729B733B133}"/>
    <cellStyle name="Currency 2 2 2 2 2 6 7 2" xfId="36983" xr:uid="{AF44F7E0-4CCE-4183-8335-DFE12A9D62B5}"/>
    <cellStyle name="Currency 2 2 2 2 2 6 7 3" xfId="51862" xr:uid="{A9B6C1AE-F340-4806-816A-90537B9C8AC0}"/>
    <cellStyle name="Currency 2 2 2 2 2 6 8" xfId="16447" xr:uid="{8A6AAF87-7771-4672-ADD6-D7BD2D77B466}"/>
    <cellStyle name="Currency 2 2 2 2 2 6 9" xfId="30137" xr:uid="{712B60B5-3A6F-42D9-AE1B-E38825A5C1ED}"/>
    <cellStyle name="Currency 2 2 2 2 2 7" xfId="6384" xr:uid="{74411AEE-E5D4-41E3-BD57-772DB2920398}"/>
    <cellStyle name="Currency 2 2 2 2 2 7 2" xfId="9606" xr:uid="{3BE7A629-D544-41E9-9F4A-CC1B627A9FAA}"/>
    <cellStyle name="Currency 2 2 2 2 2 7 2 2" xfId="11319" xr:uid="{C2DD5D22-D1AD-4389-AC59-1BDE0518B187}"/>
    <cellStyle name="Currency 2 2 2 2 2 7 2 2 2" xfId="14741" xr:uid="{D5EEE15E-31B2-4B4E-95F1-151BDB5A1530}"/>
    <cellStyle name="Currency 2 2 2 2 2 7 2 2 2 2" xfId="28431" xr:uid="{05A99084-FE25-4078-9B78-74413CD882B5}"/>
    <cellStyle name="Currency 2 2 2 2 2 7 2 2 2 2 2" xfId="42123" xr:uid="{2FE57503-F1FD-4FAE-BF84-B220DEB3E55F}"/>
    <cellStyle name="Currency 2 2 2 2 2 7 2 2 2 2 3" xfId="57002" xr:uid="{A13E76F4-8CC6-4D2F-ABEE-FE99781BAEAC}"/>
    <cellStyle name="Currency 2 2 2 2 2 7 2 2 2 3" xfId="21587" xr:uid="{B54A9733-9E68-413F-80ED-1BBF4A396F1F}"/>
    <cellStyle name="Currency 2 2 2 2 2 7 2 2 2 4" xfId="35277" xr:uid="{E07C2981-C648-41A3-B9A7-FFAC13B0283F}"/>
    <cellStyle name="Currency 2 2 2 2 2 7 2 2 2 5" xfId="50156" xr:uid="{22986512-FD7F-420D-9247-CA7D909F0914}"/>
    <cellStyle name="Currency 2 2 2 2 2 7 2 2 3" xfId="25009" xr:uid="{B969E4F4-C943-45A8-9B94-A970BDB9C108}"/>
    <cellStyle name="Currency 2 2 2 2 2 7 2 2 3 2" xfId="38701" xr:uid="{FBBA8E2A-4796-4C3C-8178-6F43E8834EF4}"/>
    <cellStyle name="Currency 2 2 2 2 2 7 2 2 3 3" xfId="53580" xr:uid="{845CF36A-7292-4B17-B473-44F5E94AF13D}"/>
    <cellStyle name="Currency 2 2 2 2 2 7 2 2 4" xfId="18165" xr:uid="{4304DEDF-1350-4C55-97C8-4C8C7980CA97}"/>
    <cellStyle name="Currency 2 2 2 2 2 7 2 2 5" xfId="31855" xr:uid="{D58F0793-D595-4DCB-96AF-1D4B6AED8A0F}"/>
    <cellStyle name="Currency 2 2 2 2 2 7 2 2 6" xfId="46734" xr:uid="{8346D30F-485C-4C4C-9E6A-349BE1738CDF}"/>
    <cellStyle name="Currency 2 2 2 2 2 7 2 3" xfId="13029" xr:uid="{3BE31F76-BC99-48D3-A9B8-1667A9268740}"/>
    <cellStyle name="Currency 2 2 2 2 2 7 2 3 2" xfId="26719" xr:uid="{7D600982-DE0D-4E3B-A2AC-8C31E46EC4BC}"/>
    <cellStyle name="Currency 2 2 2 2 2 7 2 3 2 2" xfId="40411" xr:uid="{A0341E1E-59AD-4DAC-87E3-58DF5C22F00D}"/>
    <cellStyle name="Currency 2 2 2 2 2 7 2 3 2 3" xfId="55290" xr:uid="{2748ED92-26A5-4FA0-B7FA-BB939F8AF4E9}"/>
    <cellStyle name="Currency 2 2 2 2 2 7 2 3 3" xfId="19875" xr:uid="{5CF3CCD1-7164-49A0-9193-6D6E8797B6C7}"/>
    <cellStyle name="Currency 2 2 2 2 2 7 2 3 4" xfId="33565" xr:uid="{871EAA36-B76E-46D5-A66E-7268A3BB0885}"/>
    <cellStyle name="Currency 2 2 2 2 2 7 2 3 5" xfId="48444" xr:uid="{B8EFD868-887D-48FE-9AB0-2A8FB7AE7B5D}"/>
    <cellStyle name="Currency 2 2 2 2 2 7 2 4" xfId="23297" xr:uid="{59584393-E89D-4E83-80D1-C398A34E1C7E}"/>
    <cellStyle name="Currency 2 2 2 2 2 7 2 4 2" xfId="36989" xr:uid="{4EDFB7FC-CC1A-47DF-B37E-A139488F61F0}"/>
    <cellStyle name="Currency 2 2 2 2 2 7 2 4 3" xfId="51868" xr:uid="{D285DEA4-8F6E-40AF-8EDB-44D6C846FAE6}"/>
    <cellStyle name="Currency 2 2 2 2 2 7 2 5" xfId="16453" xr:uid="{F7BAE07E-E4BD-4696-A434-D3106E90E78D}"/>
    <cellStyle name="Currency 2 2 2 2 2 7 2 6" xfId="30143" xr:uid="{E95FA316-BD5D-481B-83C2-ABB786B054C9}"/>
    <cellStyle name="Currency 2 2 2 2 2 7 2 7" xfId="45022" xr:uid="{50BF6FC6-9D19-4D79-BF13-EB17D6AEC69F}"/>
    <cellStyle name="Currency 2 2 2 2 2 7 3" xfId="11318" xr:uid="{0B1A7E96-0680-4075-8A8F-3C45C16369D6}"/>
    <cellStyle name="Currency 2 2 2 2 2 7 3 2" xfId="14740" xr:uid="{C7202DEB-8150-42E2-975C-308DE15E5322}"/>
    <cellStyle name="Currency 2 2 2 2 2 7 3 2 2" xfId="28430" xr:uid="{CE5B4621-5E9B-4C32-81C7-89FEFF67385C}"/>
    <cellStyle name="Currency 2 2 2 2 2 7 3 2 2 2" xfId="42122" xr:uid="{ACC01183-9F91-40A6-B82A-11A45AB9A7D6}"/>
    <cellStyle name="Currency 2 2 2 2 2 7 3 2 2 3" xfId="57001" xr:uid="{F9A1F4E4-D137-4041-8DF8-903E71E84CEF}"/>
    <cellStyle name="Currency 2 2 2 2 2 7 3 2 3" xfId="21586" xr:uid="{3F02B13D-3385-4BD6-B619-D243CAD36C3A}"/>
    <cellStyle name="Currency 2 2 2 2 2 7 3 2 4" xfId="35276" xr:uid="{76FE9457-CF2D-42D1-AD01-70BAF46503FA}"/>
    <cellStyle name="Currency 2 2 2 2 2 7 3 2 5" xfId="50155" xr:uid="{D252705C-C31D-4D60-A5C2-DB87E84CAC7F}"/>
    <cellStyle name="Currency 2 2 2 2 2 7 3 3" xfId="25008" xr:uid="{568F593F-003D-477E-B20E-DB7458D056E2}"/>
    <cellStyle name="Currency 2 2 2 2 2 7 3 3 2" xfId="38700" xr:uid="{39CC11F5-E385-4586-9612-AE99C5E2C9BC}"/>
    <cellStyle name="Currency 2 2 2 2 2 7 3 3 3" xfId="53579" xr:uid="{E5310B80-69EE-45FA-BEFC-5B968723BB94}"/>
    <cellStyle name="Currency 2 2 2 2 2 7 3 4" xfId="18164" xr:uid="{FBA9AB30-D2E3-477E-A652-C0B694B2A729}"/>
    <cellStyle name="Currency 2 2 2 2 2 7 3 5" xfId="31854" xr:uid="{548FA713-5453-43B7-8E58-F9867BEB4F57}"/>
    <cellStyle name="Currency 2 2 2 2 2 7 3 6" xfId="46733" xr:uid="{51AAA758-C5A7-44B0-9BBD-8BF80491CE2B}"/>
    <cellStyle name="Currency 2 2 2 2 2 7 4" xfId="13028" xr:uid="{F91A33B3-3461-4872-91F1-082F602648A5}"/>
    <cellStyle name="Currency 2 2 2 2 2 7 4 2" xfId="26718" xr:uid="{C529BC65-F99E-4D6D-AA2A-B8027FBDEF55}"/>
    <cellStyle name="Currency 2 2 2 2 2 7 4 2 2" xfId="40410" xr:uid="{FD903E0F-E89F-4354-ADCE-43397810CAB2}"/>
    <cellStyle name="Currency 2 2 2 2 2 7 4 2 3" xfId="55289" xr:uid="{8AC1BEA1-E3E9-4B74-9101-ECA3ACB689AF}"/>
    <cellStyle name="Currency 2 2 2 2 2 7 4 3" xfId="19874" xr:uid="{917A5561-230D-4F13-9632-F65F2E6F9947}"/>
    <cellStyle name="Currency 2 2 2 2 2 7 4 4" xfId="33564" xr:uid="{D110E7F6-FC70-499D-93A1-DE4588400B85}"/>
    <cellStyle name="Currency 2 2 2 2 2 7 4 5" xfId="48443" xr:uid="{A5DBAC5F-DBEA-4BDC-930A-7A9A2FCFB804}"/>
    <cellStyle name="Currency 2 2 2 2 2 7 5" xfId="23296" xr:uid="{F36EEBB3-5024-4308-8EAC-FC8C8DEA35E1}"/>
    <cellStyle name="Currency 2 2 2 2 2 7 5 2" xfId="36988" xr:uid="{2DB75161-EBAC-4264-9A04-EBF3E3AD82B6}"/>
    <cellStyle name="Currency 2 2 2 2 2 7 5 3" xfId="51867" xr:uid="{94E4770A-CE3A-4E47-A440-6CB30783452F}"/>
    <cellStyle name="Currency 2 2 2 2 2 7 6" xfId="16452" xr:uid="{29A155D2-56D9-4130-A735-DC284E86889E}"/>
    <cellStyle name="Currency 2 2 2 2 2 7 7" xfId="30142" xr:uid="{EFB01C4F-10A9-4E33-90B2-021472AF47E2}"/>
    <cellStyle name="Currency 2 2 2 2 2 7 8" xfId="45021" xr:uid="{0993D630-A32C-4FD7-B2D7-78BA0E37E075}"/>
    <cellStyle name="Currency 2 2 2 2 2 7 9" xfId="9605" xr:uid="{0C0BEE89-0F1C-4052-9FFD-7CAD7945364B}"/>
    <cellStyle name="Currency 2 2 2 2 2 8" xfId="6217" xr:uid="{2331AB73-3A37-43F0-B463-533ED3A80BD4}"/>
    <cellStyle name="Currency 2 2 2 2 2 8 2" xfId="11320" xr:uid="{D95946AF-EF6D-4EE1-8AC9-A7F6AA32F4B6}"/>
    <cellStyle name="Currency 2 2 2 2 2 8 2 2" xfId="14742" xr:uid="{A2FCD021-4142-4D3D-8410-1F2B92873AB9}"/>
    <cellStyle name="Currency 2 2 2 2 2 8 2 2 2" xfId="28432" xr:uid="{1CEC8A1E-F687-41C5-B5FA-D595ED0B2D4C}"/>
    <cellStyle name="Currency 2 2 2 2 2 8 2 2 2 2" xfId="42124" xr:uid="{949A3A32-E1BA-4A77-95BF-D5AC31D49F96}"/>
    <cellStyle name="Currency 2 2 2 2 2 8 2 2 2 3" xfId="57003" xr:uid="{FFBC89DE-F866-47F9-8D8F-7F7BB75FFD70}"/>
    <cellStyle name="Currency 2 2 2 2 2 8 2 2 3" xfId="21588" xr:uid="{67269F3A-06CF-48B3-8847-D42043173E35}"/>
    <cellStyle name="Currency 2 2 2 2 2 8 2 2 4" xfId="35278" xr:uid="{06FFDD24-A2A7-4D57-97EA-64E0BC5C63B1}"/>
    <cellStyle name="Currency 2 2 2 2 2 8 2 2 5" xfId="50157" xr:uid="{29BBF02B-DDE5-4B4C-AFA0-41FD4708351C}"/>
    <cellStyle name="Currency 2 2 2 2 2 8 2 3" xfId="25010" xr:uid="{74A66601-1EB3-4149-A8ED-F4B5BCE8E0CA}"/>
    <cellStyle name="Currency 2 2 2 2 2 8 2 3 2" xfId="38702" xr:uid="{6361B3A1-3FEE-4552-BEAC-EBE62717A3C7}"/>
    <cellStyle name="Currency 2 2 2 2 2 8 2 3 3" xfId="53581" xr:uid="{2D6CBC42-FF20-446A-9A66-03637B99A619}"/>
    <cellStyle name="Currency 2 2 2 2 2 8 2 4" xfId="18166" xr:uid="{713C61A5-5EC1-48CA-A80E-FD9360F081F8}"/>
    <cellStyle name="Currency 2 2 2 2 2 8 2 5" xfId="31856" xr:uid="{A24E5828-E52C-4C72-8CDB-51DA7DA3D007}"/>
    <cellStyle name="Currency 2 2 2 2 2 8 2 6" xfId="46735" xr:uid="{504E2FA3-5EB2-40B4-8D32-095BE151BCB3}"/>
    <cellStyle name="Currency 2 2 2 2 2 8 3" xfId="13030" xr:uid="{BA05288C-5841-4659-BA0E-887A1781CCD4}"/>
    <cellStyle name="Currency 2 2 2 2 2 8 3 2" xfId="26720" xr:uid="{4DE33DF5-16BB-40BC-BA15-C6C29F7F64CC}"/>
    <cellStyle name="Currency 2 2 2 2 2 8 3 2 2" xfId="40412" xr:uid="{3FCF58A3-4616-4F83-A2EF-A1885C12C59D}"/>
    <cellStyle name="Currency 2 2 2 2 2 8 3 2 3" xfId="55291" xr:uid="{DCFAD520-6127-4C42-B7A4-BD9BB6C469F5}"/>
    <cellStyle name="Currency 2 2 2 2 2 8 3 3" xfId="19876" xr:uid="{40123DE5-FA1A-409A-BF4A-F75CC2BED764}"/>
    <cellStyle name="Currency 2 2 2 2 2 8 3 4" xfId="33566" xr:uid="{3D888B41-0CAE-4ACA-9A37-C7FE07663D87}"/>
    <cellStyle name="Currency 2 2 2 2 2 8 3 5" xfId="48445" xr:uid="{AF3014BC-516A-48AC-9C09-B3647625FA57}"/>
    <cellStyle name="Currency 2 2 2 2 2 8 4" xfId="23298" xr:uid="{AE108264-17C2-4B1D-8013-3B3A6271F274}"/>
    <cellStyle name="Currency 2 2 2 2 2 8 4 2" xfId="36990" xr:uid="{731E7F65-C580-4AB5-9336-6D5324A256D3}"/>
    <cellStyle name="Currency 2 2 2 2 2 8 4 3" xfId="51869" xr:uid="{A7F62A8E-56B8-4778-8568-19542021C522}"/>
    <cellStyle name="Currency 2 2 2 2 2 8 5" xfId="16454" xr:uid="{E63C4C2F-84FA-47C5-B16C-B7E969F3C7A9}"/>
    <cellStyle name="Currency 2 2 2 2 2 8 6" xfId="30144" xr:uid="{17B6A40B-0C71-4562-B36C-E1C6E39D850C}"/>
    <cellStyle name="Currency 2 2 2 2 2 8 7" xfId="45023" xr:uid="{21F88E5A-2DC1-4806-B6E1-798A04143F12}"/>
    <cellStyle name="Currency 2 2 2 2 2 8 8" xfId="9607" xr:uid="{2EEA6D1A-738A-464B-88C4-BC911CBA384C}"/>
    <cellStyle name="Currency 2 2 2 2 2 9" xfId="6424" xr:uid="{A002ACDF-0999-4EB0-8234-F7A65E10CFC3}"/>
    <cellStyle name="Currency 2 2 2 2 2 9 2" xfId="11321" xr:uid="{57BC0158-3841-4B02-B655-0A50B0A17414}"/>
    <cellStyle name="Currency 2 2 2 2 2 9 2 2" xfId="14743" xr:uid="{DD3F962A-D3AB-47A8-82B1-75EE709D730D}"/>
    <cellStyle name="Currency 2 2 2 2 2 9 2 2 2" xfId="28433" xr:uid="{E20BA01C-779B-44BE-834C-ADBCA26E092B}"/>
    <cellStyle name="Currency 2 2 2 2 2 9 2 2 2 2" xfId="42125" xr:uid="{DA68FFE8-D8B2-4BF4-895E-2FA4DD0BF017}"/>
    <cellStyle name="Currency 2 2 2 2 2 9 2 2 2 3" xfId="57004" xr:uid="{7816A92D-6323-41FE-B58A-562CD4EC06FE}"/>
    <cellStyle name="Currency 2 2 2 2 2 9 2 2 3" xfId="21589" xr:uid="{0C97E43B-6FA1-4A78-98A5-A3EFCFD9509A}"/>
    <cellStyle name="Currency 2 2 2 2 2 9 2 2 4" xfId="35279" xr:uid="{6D1040F9-7A32-47C8-9C55-ED1825743465}"/>
    <cellStyle name="Currency 2 2 2 2 2 9 2 2 5" xfId="50158" xr:uid="{0E1062C3-D9A9-485D-8954-D86BAA9E71ED}"/>
    <cellStyle name="Currency 2 2 2 2 2 9 2 3" xfId="25011" xr:uid="{F98C4651-FD16-4B50-802C-6F1A259921A2}"/>
    <cellStyle name="Currency 2 2 2 2 2 9 2 3 2" xfId="38703" xr:uid="{45309570-2EF9-4739-B913-1068E3202EA4}"/>
    <cellStyle name="Currency 2 2 2 2 2 9 2 3 3" xfId="53582" xr:uid="{20A2D90A-592E-4AB0-A83A-F7E44AFF080C}"/>
    <cellStyle name="Currency 2 2 2 2 2 9 2 4" xfId="18167" xr:uid="{67CA8F0E-EE78-4452-A12A-BDD38325A7A1}"/>
    <cellStyle name="Currency 2 2 2 2 2 9 2 5" xfId="31857" xr:uid="{948390E5-F48F-4913-AA91-37B2026C6E7F}"/>
    <cellStyle name="Currency 2 2 2 2 2 9 2 6" xfId="46736" xr:uid="{E6B9C47D-181E-4B1C-9BC8-D85F6560CB57}"/>
    <cellStyle name="Currency 2 2 2 2 2 9 3" xfId="13031" xr:uid="{5BE8FC5F-EB9F-47A9-9999-4EDF1319F9A5}"/>
    <cellStyle name="Currency 2 2 2 2 2 9 3 2" xfId="26721" xr:uid="{E82BA455-3C71-40DD-8A47-BA4193414262}"/>
    <cellStyle name="Currency 2 2 2 2 2 9 3 2 2" xfId="40413" xr:uid="{FE948A47-5E82-4573-A86F-A56CDDC57986}"/>
    <cellStyle name="Currency 2 2 2 2 2 9 3 2 3" xfId="55292" xr:uid="{955397B4-40ED-4DA4-BF8C-40664957A822}"/>
    <cellStyle name="Currency 2 2 2 2 2 9 3 3" xfId="19877" xr:uid="{C6B14764-394D-4CA9-B2CE-684270D9DCB9}"/>
    <cellStyle name="Currency 2 2 2 2 2 9 3 4" xfId="33567" xr:uid="{15DD8517-4B26-4B44-9ABB-865B216E07B5}"/>
    <cellStyle name="Currency 2 2 2 2 2 9 3 5" xfId="48446" xr:uid="{50613D9C-4A71-49EB-AE1A-BE088098956F}"/>
    <cellStyle name="Currency 2 2 2 2 2 9 4" xfId="23299" xr:uid="{EE6BBEF8-9B59-4086-AF90-103389334D1F}"/>
    <cellStyle name="Currency 2 2 2 2 2 9 4 2" xfId="36991" xr:uid="{CBA28B63-19D1-49D3-B6F8-3D6A8C05840A}"/>
    <cellStyle name="Currency 2 2 2 2 2 9 4 3" xfId="51870" xr:uid="{F99B437F-83DA-4AD0-813D-E9672D2AE745}"/>
    <cellStyle name="Currency 2 2 2 2 2 9 5" xfId="16455" xr:uid="{298135C4-CB9F-4564-BB68-662FCD9D83F8}"/>
    <cellStyle name="Currency 2 2 2 2 2 9 6" xfId="30145" xr:uid="{7F2127AE-4FB0-479F-B413-055586969EAB}"/>
    <cellStyle name="Currency 2 2 2 2 2 9 7" xfId="45024" xr:uid="{3D088EB4-6A44-4CB5-935B-0F4084270AB8}"/>
    <cellStyle name="Currency 2 2 2 2 2 9 8" xfId="9608" xr:uid="{9B1BC61A-25B4-4048-82EB-0DCC5A1B20CE}"/>
    <cellStyle name="Currency 2 2 2 2 20" xfId="7460" xr:uid="{17FADC76-0DD1-4F4B-9197-B55A834AD4FB}"/>
    <cellStyle name="Currency 2 2 2 2 3" xfId="6372" xr:uid="{86AEF232-0007-4754-B583-E0A21F7BBF4C}"/>
    <cellStyle name="Currency 2 2 2 2 3 10" xfId="23300" xr:uid="{0F885B4D-61FF-40C6-B0CF-CE69C0763D3D}"/>
    <cellStyle name="Currency 2 2 2 2 3 10 2" xfId="36992" xr:uid="{7525DFE5-55AD-4648-AAC4-64F404CF7B60}"/>
    <cellStyle name="Currency 2 2 2 2 3 10 3" xfId="51871" xr:uid="{D3CD3336-F660-4A7D-86CA-416B56A19F45}"/>
    <cellStyle name="Currency 2 2 2 2 3 11" xfId="16456" xr:uid="{C59AF4CE-9560-4861-8812-1E534DB27E49}"/>
    <cellStyle name="Currency 2 2 2 2 3 12" xfId="30146" xr:uid="{60CD1D7E-42FB-48E5-A7F7-FF708B2CF4D8}"/>
    <cellStyle name="Currency 2 2 2 2 3 13" xfId="45025" xr:uid="{5DA7133F-E651-4B6C-B503-CBB247CB3D10}"/>
    <cellStyle name="Currency 2 2 2 2 3 14" xfId="9609" xr:uid="{9D525CF2-B500-4E75-9614-7596EFC2CBEF}"/>
    <cellStyle name="Currency 2 2 2 2 3 2" xfId="6265" xr:uid="{094440A6-311A-4DCC-BC64-2E9FADE2A4F4}"/>
    <cellStyle name="Currency 2 2 2 2 3 2 10" xfId="16457" xr:uid="{F46D863D-3D46-4B37-ACED-9A0EC89D29A3}"/>
    <cellStyle name="Currency 2 2 2 2 3 2 11" xfId="30147" xr:uid="{ADF7CAA4-CE0B-49F2-874F-EB05C1484B2E}"/>
    <cellStyle name="Currency 2 2 2 2 3 2 12" xfId="45026" xr:uid="{632C8E1C-400D-4EC5-BE56-8D9BDC5E97D2}"/>
    <cellStyle name="Currency 2 2 2 2 3 2 13" xfId="9610" xr:uid="{41634BD2-9108-4862-86E3-0A551C206171}"/>
    <cellStyle name="Currency 2 2 2 2 3 2 2" xfId="7117" xr:uid="{5EF473E6-F8CD-4D94-831E-BB93ED43E73B}"/>
    <cellStyle name="Currency 2 2 2 2 3 2 2 10" xfId="45027" xr:uid="{150AAA4B-B679-4A6A-86D8-218DC53ABD1E}"/>
    <cellStyle name="Currency 2 2 2 2 3 2 2 11" xfId="9611" xr:uid="{FA8B1DAB-6B8E-4C13-9BC2-E0D7DDB789E9}"/>
    <cellStyle name="Currency 2 2 2 2 3 2 2 2" xfId="6291" xr:uid="{32340BA7-09F4-46EF-8B50-8D81C2EE1A58}"/>
    <cellStyle name="Currency 2 2 2 2 3 2 2 2 2" xfId="9613" xr:uid="{D6C55E2B-F5ED-48CC-BB1A-811A45CDFE7F}"/>
    <cellStyle name="Currency 2 2 2 2 3 2 2 2 2 2" xfId="11326" xr:uid="{D8DB8090-F3EB-4F52-865B-2B047C487206}"/>
    <cellStyle name="Currency 2 2 2 2 3 2 2 2 2 2 2" xfId="14748" xr:uid="{0AA78B09-7682-4731-9DFA-CDA12F6791A9}"/>
    <cellStyle name="Currency 2 2 2 2 3 2 2 2 2 2 2 2" xfId="28438" xr:uid="{CCCDF22E-6DA0-49E7-8A43-475AE4DE8BE1}"/>
    <cellStyle name="Currency 2 2 2 2 3 2 2 2 2 2 2 2 2" xfId="42130" xr:uid="{4B3A7678-FA4C-414C-991D-DC9841FDF5C7}"/>
    <cellStyle name="Currency 2 2 2 2 3 2 2 2 2 2 2 2 3" xfId="57009" xr:uid="{B5A94EC3-4BF2-4825-AEDF-C96AD6B63694}"/>
    <cellStyle name="Currency 2 2 2 2 3 2 2 2 2 2 2 3" xfId="21594" xr:uid="{FD3A93F5-DDFE-4881-A65C-76F03537A48A}"/>
    <cellStyle name="Currency 2 2 2 2 3 2 2 2 2 2 2 4" xfId="35284" xr:uid="{43514652-12E6-4443-BA79-92AAD45048EF}"/>
    <cellStyle name="Currency 2 2 2 2 3 2 2 2 2 2 2 5" xfId="50163" xr:uid="{5CD775BD-78E6-4FAE-B02A-E6224CF8C296}"/>
    <cellStyle name="Currency 2 2 2 2 3 2 2 2 2 2 3" xfId="25016" xr:uid="{6B928783-D1F6-4F01-936E-31521E5EE71B}"/>
    <cellStyle name="Currency 2 2 2 2 3 2 2 2 2 2 3 2" xfId="38708" xr:uid="{9CB2B6A4-1EA9-4134-87D0-C90CD6FBE414}"/>
    <cellStyle name="Currency 2 2 2 2 3 2 2 2 2 2 3 3" xfId="53587" xr:uid="{4BB59072-C288-4D0F-9951-63E8959A4E42}"/>
    <cellStyle name="Currency 2 2 2 2 3 2 2 2 2 2 4" xfId="18172" xr:uid="{5DB007BF-AA01-470F-966F-3CFB05B8CBF2}"/>
    <cellStyle name="Currency 2 2 2 2 3 2 2 2 2 2 5" xfId="31862" xr:uid="{D7BDFD1E-205B-48BE-9501-5D627167FA68}"/>
    <cellStyle name="Currency 2 2 2 2 3 2 2 2 2 2 6" xfId="46741" xr:uid="{4C20186D-1E72-460C-9E63-87A5A1945471}"/>
    <cellStyle name="Currency 2 2 2 2 3 2 2 2 2 3" xfId="13036" xr:uid="{5825A12E-02C0-46DF-A98A-EBFF4E9B4BB6}"/>
    <cellStyle name="Currency 2 2 2 2 3 2 2 2 2 3 2" xfId="26726" xr:uid="{3C8CCA06-DB2D-40E3-BF2E-16E207D6E8F4}"/>
    <cellStyle name="Currency 2 2 2 2 3 2 2 2 2 3 2 2" xfId="40418" xr:uid="{A42380A5-EE1C-476F-8AE2-4B4AAA21B941}"/>
    <cellStyle name="Currency 2 2 2 2 3 2 2 2 2 3 2 3" xfId="55297" xr:uid="{22079BD4-1CAD-44DC-9DCF-F535455B8D37}"/>
    <cellStyle name="Currency 2 2 2 2 3 2 2 2 2 3 3" xfId="19882" xr:uid="{6C399499-9FFE-446D-9627-A306E9A31246}"/>
    <cellStyle name="Currency 2 2 2 2 3 2 2 2 2 3 4" xfId="33572" xr:uid="{883CF7EF-ADCC-4459-AC45-8112002B3590}"/>
    <cellStyle name="Currency 2 2 2 2 3 2 2 2 2 3 5" xfId="48451" xr:uid="{B9069F09-055D-4EF1-A85B-630B553FD0C4}"/>
    <cellStyle name="Currency 2 2 2 2 3 2 2 2 2 4" xfId="23304" xr:uid="{7772207D-0B0F-4F2E-AC6D-8239DC2371E9}"/>
    <cellStyle name="Currency 2 2 2 2 3 2 2 2 2 4 2" xfId="36996" xr:uid="{DB100ECA-7CFD-4ECD-BA4C-570F56177410}"/>
    <cellStyle name="Currency 2 2 2 2 3 2 2 2 2 4 3" xfId="51875" xr:uid="{D1FF522D-9113-4AB8-ACD5-A5E08CF0AD82}"/>
    <cellStyle name="Currency 2 2 2 2 3 2 2 2 2 5" xfId="16460" xr:uid="{084EA351-D34C-4078-ACF0-9131168F7E0A}"/>
    <cellStyle name="Currency 2 2 2 2 3 2 2 2 2 6" xfId="30150" xr:uid="{F8080FC9-CD78-4C6D-8C71-74C85C8F5348}"/>
    <cellStyle name="Currency 2 2 2 2 3 2 2 2 2 7" xfId="45029" xr:uid="{F12EE108-98EE-43B6-9A3D-91A44EA10B73}"/>
    <cellStyle name="Currency 2 2 2 2 3 2 2 2 3" xfId="11325" xr:uid="{15FD9C22-FF56-4D78-8975-5EE0997C4F08}"/>
    <cellStyle name="Currency 2 2 2 2 3 2 2 2 3 2" xfId="14747" xr:uid="{9DE84A87-A34C-4A1E-B2B2-ABC703523249}"/>
    <cellStyle name="Currency 2 2 2 2 3 2 2 2 3 2 2" xfId="28437" xr:uid="{0727D41C-F22F-4DA0-8ADD-0B8FF3B22E8F}"/>
    <cellStyle name="Currency 2 2 2 2 3 2 2 2 3 2 2 2" xfId="42129" xr:uid="{0FBAE53A-55C6-47BA-99B3-6800E51AD3E8}"/>
    <cellStyle name="Currency 2 2 2 2 3 2 2 2 3 2 2 3" xfId="57008" xr:uid="{4F5BBAAB-58BC-4241-B3A6-D0D97CCC6242}"/>
    <cellStyle name="Currency 2 2 2 2 3 2 2 2 3 2 3" xfId="21593" xr:uid="{4CF0B49C-F936-41B6-9F87-8F00E56F9C11}"/>
    <cellStyle name="Currency 2 2 2 2 3 2 2 2 3 2 4" xfId="35283" xr:uid="{1B251F2D-A743-4C25-9A76-084635A4D6A7}"/>
    <cellStyle name="Currency 2 2 2 2 3 2 2 2 3 2 5" xfId="50162" xr:uid="{D3BA81D6-C2D0-4BC2-9C46-587ED104DC14}"/>
    <cellStyle name="Currency 2 2 2 2 3 2 2 2 3 3" xfId="25015" xr:uid="{7245B92E-106A-41FA-A060-5CEEBA506E99}"/>
    <cellStyle name="Currency 2 2 2 2 3 2 2 2 3 3 2" xfId="38707" xr:uid="{2A612294-CCA6-4ED7-B109-FCB2AF226746}"/>
    <cellStyle name="Currency 2 2 2 2 3 2 2 2 3 3 3" xfId="53586" xr:uid="{C411CE4D-7CC8-4FCE-B657-325C8852FB95}"/>
    <cellStyle name="Currency 2 2 2 2 3 2 2 2 3 4" xfId="18171" xr:uid="{52C92C3B-C146-4054-B482-1FEAF7A5B865}"/>
    <cellStyle name="Currency 2 2 2 2 3 2 2 2 3 5" xfId="31861" xr:uid="{88BFF363-EEEC-48B2-A1D5-367A72A1513E}"/>
    <cellStyle name="Currency 2 2 2 2 3 2 2 2 3 6" xfId="46740" xr:uid="{B813199A-6540-4820-BA6F-9D065C2B2D41}"/>
    <cellStyle name="Currency 2 2 2 2 3 2 2 2 4" xfId="13035" xr:uid="{177D1CF3-C9BB-4CAE-9D54-270F74600F91}"/>
    <cellStyle name="Currency 2 2 2 2 3 2 2 2 4 2" xfId="26725" xr:uid="{D684539D-5734-4EE4-A211-2BF5413E2D4A}"/>
    <cellStyle name="Currency 2 2 2 2 3 2 2 2 4 2 2" xfId="40417" xr:uid="{07DC6B4C-2A5B-424A-9BF2-58E59B0995D0}"/>
    <cellStyle name="Currency 2 2 2 2 3 2 2 2 4 2 3" xfId="55296" xr:uid="{8B68A812-0D5F-40D4-80ED-C963C95F38AF}"/>
    <cellStyle name="Currency 2 2 2 2 3 2 2 2 4 3" xfId="19881" xr:uid="{9D1D3D0B-1381-4C07-8C1F-4A9829114348}"/>
    <cellStyle name="Currency 2 2 2 2 3 2 2 2 4 4" xfId="33571" xr:uid="{31C8B249-6B4E-4964-A058-E4A6126F2EA7}"/>
    <cellStyle name="Currency 2 2 2 2 3 2 2 2 4 5" xfId="48450" xr:uid="{B2246495-7989-4D29-B4E2-39FC4F3B65BC}"/>
    <cellStyle name="Currency 2 2 2 2 3 2 2 2 5" xfId="23303" xr:uid="{3687691B-5185-414A-A723-E61D7645EFAB}"/>
    <cellStyle name="Currency 2 2 2 2 3 2 2 2 5 2" xfId="36995" xr:uid="{2BAC94E7-291A-4117-97CA-43320E28902C}"/>
    <cellStyle name="Currency 2 2 2 2 3 2 2 2 5 3" xfId="51874" xr:uid="{574C149E-1574-477E-9CE8-8B577609341E}"/>
    <cellStyle name="Currency 2 2 2 2 3 2 2 2 6" xfId="16459" xr:uid="{F3499E85-AAB8-4894-8DD1-6BDD43759179}"/>
    <cellStyle name="Currency 2 2 2 2 3 2 2 2 7" xfId="30149" xr:uid="{F2FE8F78-A675-433A-960B-1A8066480D2F}"/>
    <cellStyle name="Currency 2 2 2 2 3 2 2 2 8" xfId="45028" xr:uid="{0B4CFF17-A983-489E-88E6-3EC4AFBB2C15}"/>
    <cellStyle name="Currency 2 2 2 2 3 2 2 2 9" xfId="9612" xr:uid="{CBDC8FDA-8AD4-46D8-88E4-3C902528E8CE}"/>
    <cellStyle name="Currency 2 2 2 2 3 2 2 3" xfId="7322" xr:uid="{79444E67-7D4C-4556-B973-65D8AD529E89}"/>
    <cellStyle name="Currency 2 2 2 2 3 2 2 3 2" xfId="11327" xr:uid="{5FA96A23-4D2E-4236-852F-CEBE7AF9F71B}"/>
    <cellStyle name="Currency 2 2 2 2 3 2 2 3 2 2" xfId="14749" xr:uid="{C7151223-6332-4569-B7E5-EC836DE45BC9}"/>
    <cellStyle name="Currency 2 2 2 2 3 2 2 3 2 2 2" xfId="28439" xr:uid="{250EEE74-3A49-42FB-B211-EBB36951792C}"/>
    <cellStyle name="Currency 2 2 2 2 3 2 2 3 2 2 2 2" xfId="42131" xr:uid="{30DF8637-001C-4126-B199-4F655490E7C3}"/>
    <cellStyle name="Currency 2 2 2 2 3 2 2 3 2 2 2 3" xfId="57010" xr:uid="{BB90E175-71D5-4478-924E-52EE1B992EBD}"/>
    <cellStyle name="Currency 2 2 2 2 3 2 2 3 2 2 3" xfId="21595" xr:uid="{B8E174BB-2A4F-40BC-B3DB-6234B81EAF3F}"/>
    <cellStyle name="Currency 2 2 2 2 3 2 2 3 2 2 4" xfId="35285" xr:uid="{CC4F9569-5F6B-4903-AE13-6E974B745842}"/>
    <cellStyle name="Currency 2 2 2 2 3 2 2 3 2 2 5" xfId="50164" xr:uid="{A49BC397-09B0-4E9A-941E-C8B5B5A5F916}"/>
    <cellStyle name="Currency 2 2 2 2 3 2 2 3 2 3" xfId="25017" xr:uid="{FB8A9D76-6C5C-45EB-AADD-D573ECEA82D0}"/>
    <cellStyle name="Currency 2 2 2 2 3 2 2 3 2 3 2" xfId="38709" xr:uid="{D161F580-F4EF-48BB-886D-C1CDCEA1D12B}"/>
    <cellStyle name="Currency 2 2 2 2 3 2 2 3 2 3 3" xfId="53588" xr:uid="{BA4874F8-B547-4446-934A-5E7A28E0FCE3}"/>
    <cellStyle name="Currency 2 2 2 2 3 2 2 3 2 4" xfId="18173" xr:uid="{737F7605-FEA7-4881-BF84-07D3521D5692}"/>
    <cellStyle name="Currency 2 2 2 2 3 2 2 3 2 5" xfId="31863" xr:uid="{36825AE6-0AC1-4AEA-B16F-AA67A9A1624C}"/>
    <cellStyle name="Currency 2 2 2 2 3 2 2 3 2 6" xfId="46742" xr:uid="{EE31661F-5489-450D-9640-4850999DB16F}"/>
    <cellStyle name="Currency 2 2 2 2 3 2 2 3 3" xfId="13037" xr:uid="{44AAC215-8C99-48B5-BADF-545A433A45AE}"/>
    <cellStyle name="Currency 2 2 2 2 3 2 2 3 3 2" xfId="26727" xr:uid="{009DC81B-3D28-4283-93FF-8BB501564468}"/>
    <cellStyle name="Currency 2 2 2 2 3 2 2 3 3 2 2" xfId="40419" xr:uid="{563A1E30-DB46-4E05-840B-3008D58C7DA3}"/>
    <cellStyle name="Currency 2 2 2 2 3 2 2 3 3 2 3" xfId="55298" xr:uid="{B9841E3D-8ACE-4E32-AFDC-2A13E68DC3F5}"/>
    <cellStyle name="Currency 2 2 2 2 3 2 2 3 3 3" xfId="19883" xr:uid="{CADD5C15-040A-4916-8DA3-A8BFEA54D4CB}"/>
    <cellStyle name="Currency 2 2 2 2 3 2 2 3 3 4" xfId="33573" xr:uid="{9041A31E-1147-4662-9FB7-1859B4B547AB}"/>
    <cellStyle name="Currency 2 2 2 2 3 2 2 3 3 5" xfId="48452" xr:uid="{09E53CA8-AB80-4244-BB08-2D4CE8946366}"/>
    <cellStyle name="Currency 2 2 2 2 3 2 2 3 4" xfId="23305" xr:uid="{1364B2FF-EE52-43DF-9DCF-6F98B5EB2212}"/>
    <cellStyle name="Currency 2 2 2 2 3 2 2 3 4 2" xfId="36997" xr:uid="{4B5FBD6E-187E-4ACD-A1B3-37E881D02027}"/>
    <cellStyle name="Currency 2 2 2 2 3 2 2 3 4 3" xfId="51876" xr:uid="{0BE2C5D9-2CE0-4A05-97F4-B8A8D8CAD357}"/>
    <cellStyle name="Currency 2 2 2 2 3 2 2 3 5" xfId="16461" xr:uid="{5709491B-7AA3-4B82-8D61-94E152A0C4B9}"/>
    <cellStyle name="Currency 2 2 2 2 3 2 2 3 6" xfId="30151" xr:uid="{BCBD3509-2B9B-438E-8568-D272DFB96EFC}"/>
    <cellStyle name="Currency 2 2 2 2 3 2 2 3 7" xfId="45030" xr:uid="{3077DF3A-6B40-4ACB-8949-3DE18F9721CB}"/>
    <cellStyle name="Currency 2 2 2 2 3 2 2 3 8" xfId="9614" xr:uid="{0E9C8FD0-1D6E-4830-89DD-8DF3A6D3B72E}"/>
    <cellStyle name="Currency 2 2 2 2 3 2 2 4" xfId="9615" xr:uid="{26C18D94-34A7-4BAF-9BB9-75E9C99D5256}"/>
    <cellStyle name="Currency 2 2 2 2 3 2 2 4 2" xfId="11328" xr:uid="{AB6597DB-5070-4E9C-965C-B93FD70D860B}"/>
    <cellStyle name="Currency 2 2 2 2 3 2 2 4 2 2" xfId="14750" xr:uid="{E058A1BE-A54F-4979-8D63-D2E25B9329A0}"/>
    <cellStyle name="Currency 2 2 2 2 3 2 2 4 2 2 2" xfId="28440" xr:uid="{B168D9F7-A1DA-44E1-B6DA-78E475FE791F}"/>
    <cellStyle name="Currency 2 2 2 2 3 2 2 4 2 2 2 2" xfId="42132" xr:uid="{D5FF46CA-9F36-411D-A5D3-8F910BA2E5A9}"/>
    <cellStyle name="Currency 2 2 2 2 3 2 2 4 2 2 2 3" xfId="57011" xr:uid="{AE3FF8E0-7BDF-4C54-AD9D-063899471CFC}"/>
    <cellStyle name="Currency 2 2 2 2 3 2 2 4 2 2 3" xfId="21596" xr:uid="{C0E834A2-67DA-4B1E-818B-FBAB185F53DD}"/>
    <cellStyle name="Currency 2 2 2 2 3 2 2 4 2 2 4" xfId="35286" xr:uid="{DF4FDB6E-CB78-48DB-A61D-D787B3B7A8C6}"/>
    <cellStyle name="Currency 2 2 2 2 3 2 2 4 2 2 5" xfId="50165" xr:uid="{F869AB4A-B0E3-4702-822F-652F8AA4E786}"/>
    <cellStyle name="Currency 2 2 2 2 3 2 2 4 2 3" xfId="25018" xr:uid="{F0BEA884-D939-47E9-A374-329EB682039B}"/>
    <cellStyle name="Currency 2 2 2 2 3 2 2 4 2 3 2" xfId="38710" xr:uid="{4AEFCC1B-6A3B-4B25-904A-C4BAE903E349}"/>
    <cellStyle name="Currency 2 2 2 2 3 2 2 4 2 3 3" xfId="53589" xr:uid="{2EE8FC46-61CF-4D85-A464-9B9059C9A7E6}"/>
    <cellStyle name="Currency 2 2 2 2 3 2 2 4 2 4" xfId="18174" xr:uid="{0CE238C6-583F-45AF-9951-52D961DF496E}"/>
    <cellStyle name="Currency 2 2 2 2 3 2 2 4 2 5" xfId="31864" xr:uid="{0EE4BE3F-A227-4A43-8E04-D12DC356AF58}"/>
    <cellStyle name="Currency 2 2 2 2 3 2 2 4 2 6" xfId="46743" xr:uid="{CF4283D8-2FF1-4C68-B144-B67C4131CDE4}"/>
    <cellStyle name="Currency 2 2 2 2 3 2 2 4 3" xfId="13038" xr:uid="{F1CEF928-041D-414D-97A2-99C1E9D6A31E}"/>
    <cellStyle name="Currency 2 2 2 2 3 2 2 4 3 2" xfId="26728" xr:uid="{0232C537-0B05-4F7A-9842-810A56AB3619}"/>
    <cellStyle name="Currency 2 2 2 2 3 2 2 4 3 2 2" xfId="40420" xr:uid="{859A8082-0091-4583-8193-0F13B7983347}"/>
    <cellStyle name="Currency 2 2 2 2 3 2 2 4 3 2 3" xfId="55299" xr:uid="{0263392A-374D-4F25-B34A-94ADDCF34526}"/>
    <cellStyle name="Currency 2 2 2 2 3 2 2 4 3 3" xfId="19884" xr:uid="{24650D97-6FF6-43D8-8822-70FA58C09A08}"/>
    <cellStyle name="Currency 2 2 2 2 3 2 2 4 3 4" xfId="33574" xr:uid="{C52903D0-DE8C-43D8-9B21-51478196E19E}"/>
    <cellStyle name="Currency 2 2 2 2 3 2 2 4 3 5" xfId="48453" xr:uid="{EE0C7BD1-F467-409F-8C86-82E5C9519B71}"/>
    <cellStyle name="Currency 2 2 2 2 3 2 2 4 4" xfId="23306" xr:uid="{6DA5AB03-9E34-4C2D-A41E-F6BF190A1A16}"/>
    <cellStyle name="Currency 2 2 2 2 3 2 2 4 4 2" xfId="36998" xr:uid="{AE4B1B38-74F2-4D45-9AE8-1A35EC24ADC3}"/>
    <cellStyle name="Currency 2 2 2 2 3 2 2 4 4 3" xfId="51877" xr:uid="{A852B072-42B0-4927-A689-7D01C43D99F7}"/>
    <cellStyle name="Currency 2 2 2 2 3 2 2 4 5" xfId="16462" xr:uid="{83E95DEB-8023-4B29-AA07-EF380F2951D8}"/>
    <cellStyle name="Currency 2 2 2 2 3 2 2 4 6" xfId="30152" xr:uid="{23AFFDF2-CDE1-4B64-BC99-4EB003A0CAB4}"/>
    <cellStyle name="Currency 2 2 2 2 3 2 2 4 7" xfId="45031" xr:uid="{2746BED8-1514-4724-B2BE-04765ED42638}"/>
    <cellStyle name="Currency 2 2 2 2 3 2 2 5" xfId="11324" xr:uid="{663E8BA4-D1A0-4F5C-9D41-516D8FED0863}"/>
    <cellStyle name="Currency 2 2 2 2 3 2 2 5 2" xfId="14746" xr:uid="{5324A12B-3C38-4DBE-AABA-76DF98EAE924}"/>
    <cellStyle name="Currency 2 2 2 2 3 2 2 5 2 2" xfId="28436" xr:uid="{7A40ED42-3ED4-4D0A-B3E4-345FA03E36B7}"/>
    <cellStyle name="Currency 2 2 2 2 3 2 2 5 2 2 2" xfId="42128" xr:uid="{AAAA1906-A308-4304-B34D-E064E882A90E}"/>
    <cellStyle name="Currency 2 2 2 2 3 2 2 5 2 2 3" xfId="57007" xr:uid="{AC95F496-30D1-4B54-AE57-94B813615936}"/>
    <cellStyle name="Currency 2 2 2 2 3 2 2 5 2 3" xfId="21592" xr:uid="{AB04E530-2051-45FE-904A-8531F8335BF6}"/>
    <cellStyle name="Currency 2 2 2 2 3 2 2 5 2 4" xfId="35282" xr:uid="{448885E5-2338-49BF-9D37-378D6AA56195}"/>
    <cellStyle name="Currency 2 2 2 2 3 2 2 5 2 5" xfId="50161" xr:uid="{1147B6D0-F857-49E6-AAC4-56069222E4A3}"/>
    <cellStyle name="Currency 2 2 2 2 3 2 2 5 3" xfId="25014" xr:uid="{5F5B1E13-35D0-47FE-80F4-FAF62998A252}"/>
    <cellStyle name="Currency 2 2 2 2 3 2 2 5 3 2" xfId="38706" xr:uid="{35B3F4A7-C631-4548-A6EC-F2BED9D5F429}"/>
    <cellStyle name="Currency 2 2 2 2 3 2 2 5 3 3" xfId="53585" xr:uid="{9413253C-BE64-482E-9B09-D74D38635E1A}"/>
    <cellStyle name="Currency 2 2 2 2 3 2 2 5 4" xfId="18170" xr:uid="{8B938CD1-C0A2-4965-9180-23EEBD54F407}"/>
    <cellStyle name="Currency 2 2 2 2 3 2 2 5 5" xfId="31860" xr:uid="{2215F031-E442-462D-828D-3CB7FAA19961}"/>
    <cellStyle name="Currency 2 2 2 2 3 2 2 5 6" xfId="46739" xr:uid="{91EF5A3F-468C-4545-B0C7-6FFC5D64474A}"/>
    <cellStyle name="Currency 2 2 2 2 3 2 2 6" xfId="13034" xr:uid="{1728FD8C-BF89-44CD-80F5-F9BF46F83B99}"/>
    <cellStyle name="Currency 2 2 2 2 3 2 2 6 2" xfId="26724" xr:uid="{677FF594-653A-4B7D-B849-DE84D005826E}"/>
    <cellStyle name="Currency 2 2 2 2 3 2 2 6 2 2" xfId="40416" xr:uid="{A4E75309-AE4E-4A5F-8DD8-FF9FF8CE5165}"/>
    <cellStyle name="Currency 2 2 2 2 3 2 2 6 2 3" xfId="55295" xr:uid="{1A65E49C-539E-4C01-88EC-0991760ECFD3}"/>
    <cellStyle name="Currency 2 2 2 2 3 2 2 6 3" xfId="19880" xr:uid="{98F2A686-3FE2-4409-905A-E5D97A315FEA}"/>
    <cellStyle name="Currency 2 2 2 2 3 2 2 6 4" xfId="33570" xr:uid="{9DF6FC1C-F60A-420F-B7BD-847B8A81A5B4}"/>
    <cellStyle name="Currency 2 2 2 2 3 2 2 6 5" xfId="48449" xr:uid="{975F6721-FD01-4669-A109-533D53AAD920}"/>
    <cellStyle name="Currency 2 2 2 2 3 2 2 7" xfId="23302" xr:uid="{EA3A0B35-CCC1-438F-AC4E-E4C34D97A329}"/>
    <cellStyle name="Currency 2 2 2 2 3 2 2 7 2" xfId="36994" xr:uid="{E936541C-6190-4BD4-A692-BA4288AFF807}"/>
    <cellStyle name="Currency 2 2 2 2 3 2 2 7 3" xfId="51873" xr:uid="{7E8E39A8-C4AA-4309-B2C6-16A7696EDB16}"/>
    <cellStyle name="Currency 2 2 2 2 3 2 2 8" xfId="16458" xr:uid="{5112415C-B0F2-4E28-BE0A-A3195A3AE721}"/>
    <cellStyle name="Currency 2 2 2 2 3 2 2 9" xfId="30148" xr:uid="{BE4F1B7C-7C1D-46F6-BE59-E874250633D2}"/>
    <cellStyle name="Currency 2 2 2 2 3 2 3" xfId="6430" xr:uid="{8B3A160B-39B2-46C5-ACBB-B5D92EA964B9}"/>
    <cellStyle name="Currency 2 2 2 2 3 2 3 10" xfId="45032" xr:uid="{CCBD1EB5-D2F0-482A-9A7B-462E45B0E547}"/>
    <cellStyle name="Currency 2 2 2 2 3 2 3 11" xfId="9616" xr:uid="{C9C6DA67-5D82-4195-8D72-A319E010C979}"/>
    <cellStyle name="Currency 2 2 2 2 3 2 3 2" xfId="9617" xr:uid="{D24998E6-7373-4D03-9401-C8DC590362BC}"/>
    <cellStyle name="Currency 2 2 2 2 3 2 3 2 2" xfId="9618" xr:uid="{9C5EC2A5-CD15-4C40-AC67-4DAE68EA2E25}"/>
    <cellStyle name="Currency 2 2 2 2 3 2 3 2 2 2" xfId="11331" xr:uid="{0FD62BA2-F231-47D7-97D2-2401FA104792}"/>
    <cellStyle name="Currency 2 2 2 2 3 2 3 2 2 2 2" xfId="14753" xr:uid="{FD8EF6EB-B576-459C-8AA7-98899E5F6D3B}"/>
    <cellStyle name="Currency 2 2 2 2 3 2 3 2 2 2 2 2" xfId="28443" xr:uid="{60476AD8-9FB1-4F07-8309-EE8713EE9190}"/>
    <cellStyle name="Currency 2 2 2 2 3 2 3 2 2 2 2 2 2" xfId="42135" xr:uid="{071F5616-31EC-4AD9-AED8-A09727962DE0}"/>
    <cellStyle name="Currency 2 2 2 2 3 2 3 2 2 2 2 2 3" xfId="57014" xr:uid="{DA404A96-8C74-47A8-9429-A61D4889D9BF}"/>
    <cellStyle name="Currency 2 2 2 2 3 2 3 2 2 2 2 3" xfId="21599" xr:uid="{2F3B474F-F76B-4A3E-992C-46CA892A6825}"/>
    <cellStyle name="Currency 2 2 2 2 3 2 3 2 2 2 2 4" xfId="35289" xr:uid="{1A6208A1-795D-4024-9D42-5438EDED7BA8}"/>
    <cellStyle name="Currency 2 2 2 2 3 2 3 2 2 2 2 5" xfId="50168" xr:uid="{59ECDEF0-DC54-461F-AB67-4836DC19E8FB}"/>
    <cellStyle name="Currency 2 2 2 2 3 2 3 2 2 2 3" xfId="25021" xr:uid="{9C7928FF-D1E5-4EA0-BE3F-27A5DCBC1AEE}"/>
    <cellStyle name="Currency 2 2 2 2 3 2 3 2 2 2 3 2" xfId="38713" xr:uid="{9521FB56-280A-4963-80A5-6811DA687063}"/>
    <cellStyle name="Currency 2 2 2 2 3 2 3 2 2 2 3 3" xfId="53592" xr:uid="{5BF2FC6B-5C9A-41F7-AB57-864089AA7166}"/>
    <cellStyle name="Currency 2 2 2 2 3 2 3 2 2 2 4" xfId="18177" xr:uid="{57DB9B03-FEFA-479B-B300-01BD39FADC57}"/>
    <cellStyle name="Currency 2 2 2 2 3 2 3 2 2 2 5" xfId="31867" xr:uid="{1B9FE1BD-DE24-41A0-A604-8215A6D550EB}"/>
    <cellStyle name="Currency 2 2 2 2 3 2 3 2 2 2 6" xfId="46746" xr:uid="{D69754F3-5367-4570-9F3B-B455FF7B36E8}"/>
    <cellStyle name="Currency 2 2 2 2 3 2 3 2 2 3" xfId="13041" xr:uid="{FBE8F3E7-18A5-47E4-8D88-5AB03B036CDB}"/>
    <cellStyle name="Currency 2 2 2 2 3 2 3 2 2 3 2" xfId="26731" xr:uid="{234AF84B-8293-405C-BC7B-9D2B858C3ED5}"/>
    <cellStyle name="Currency 2 2 2 2 3 2 3 2 2 3 2 2" xfId="40423" xr:uid="{62214474-804E-45D5-B74A-501A77AAD778}"/>
    <cellStyle name="Currency 2 2 2 2 3 2 3 2 2 3 2 3" xfId="55302" xr:uid="{9805A074-A3BA-4A81-8F95-D17F1098F9FB}"/>
    <cellStyle name="Currency 2 2 2 2 3 2 3 2 2 3 3" xfId="19887" xr:uid="{1FD94942-DC6D-4C78-9325-106FDBAEDF6B}"/>
    <cellStyle name="Currency 2 2 2 2 3 2 3 2 2 3 4" xfId="33577" xr:uid="{4C98E7EE-8C1A-436C-9CF4-09AF33FCEC47}"/>
    <cellStyle name="Currency 2 2 2 2 3 2 3 2 2 3 5" xfId="48456" xr:uid="{2911B633-C3D8-42C7-B587-39A240E1B50E}"/>
    <cellStyle name="Currency 2 2 2 2 3 2 3 2 2 4" xfId="23309" xr:uid="{7F111139-0095-4B67-BE84-BBE9E7D5B8F0}"/>
    <cellStyle name="Currency 2 2 2 2 3 2 3 2 2 4 2" xfId="37001" xr:uid="{0CECC7BC-3750-445F-831D-054171196E44}"/>
    <cellStyle name="Currency 2 2 2 2 3 2 3 2 2 4 3" xfId="51880" xr:uid="{6A435C3B-7D94-4DE4-AB72-81DE6C4923F0}"/>
    <cellStyle name="Currency 2 2 2 2 3 2 3 2 2 5" xfId="16465" xr:uid="{00153429-B1CB-4836-B105-6246FB19EC96}"/>
    <cellStyle name="Currency 2 2 2 2 3 2 3 2 2 6" xfId="30155" xr:uid="{0E165166-4D58-49D8-9C90-AE027FB17E86}"/>
    <cellStyle name="Currency 2 2 2 2 3 2 3 2 2 7" xfId="45034" xr:uid="{DA744439-119C-4238-8918-D7E5F972A1CF}"/>
    <cellStyle name="Currency 2 2 2 2 3 2 3 2 3" xfId="11330" xr:uid="{AB306703-5B6C-44AD-914B-E7AA51608D68}"/>
    <cellStyle name="Currency 2 2 2 2 3 2 3 2 3 2" xfId="14752" xr:uid="{A514BA09-B8BE-410B-B6E9-4B7C003C7C9E}"/>
    <cellStyle name="Currency 2 2 2 2 3 2 3 2 3 2 2" xfId="28442" xr:uid="{045C2CCD-9AFD-4871-A561-DF829E23D44A}"/>
    <cellStyle name="Currency 2 2 2 2 3 2 3 2 3 2 2 2" xfId="42134" xr:uid="{D411B507-998B-4376-89B0-45A4AFF09EBC}"/>
    <cellStyle name="Currency 2 2 2 2 3 2 3 2 3 2 2 3" xfId="57013" xr:uid="{6BD43E0A-5F61-4F46-BA02-E441EA6E4A5D}"/>
    <cellStyle name="Currency 2 2 2 2 3 2 3 2 3 2 3" xfId="21598" xr:uid="{2D29AF4B-2E07-4F1A-96B9-F5C8251433A5}"/>
    <cellStyle name="Currency 2 2 2 2 3 2 3 2 3 2 4" xfId="35288" xr:uid="{DA5868B6-C674-47DB-A5BF-8558DFA132A0}"/>
    <cellStyle name="Currency 2 2 2 2 3 2 3 2 3 2 5" xfId="50167" xr:uid="{FF58C5A6-F1BB-49E1-A2A0-C3BD1515D19F}"/>
    <cellStyle name="Currency 2 2 2 2 3 2 3 2 3 3" xfId="25020" xr:uid="{067ECF10-7F7D-4B00-987F-5D321E305FDD}"/>
    <cellStyle name="Currency 2 2 2 2 3 2 3 2 3 3 2" xfId="38712" xr:uid="{83089021-DE30-480A-96B8-744D29D85D92}"/>
    <cellStyle name="Currency 2 2 2 2 3 2 3 2 3 3 3" xfId="53591" xr:uid="{0FFD2B13-B506-4F0F-A81A-CE4BC0F554A8}"/>
    <cellStyle name="Currency 2 2 2 2 3 2 3 2 3 4" xfId="18176" xr:uid="{26E18CF2-EBE2-4DB3-BAF4-ED4F7B29A690}"/>
    <cellStyle name="Currency 2 2 2 2 3 2 3 2 3 5" xfId="31866" xr:uid="{FDB1DA55-7921-47B7-B8C8-D1C1FEFFD7BA}"/>
    <cellStyle name="Currency 2 2 2 2 3 2 3 2 3 6" xfId="46745" xr:uid="{9C23D554-2990-492D-95D0-326806CE6BBD}"/>
    <cellStyle name="Currency 2 2 2 2 3 2 3 2 4" xfId="13040" xr:uid="{403DFCBD-B31F-4558-A7B4-FDF2930BDF41}"/>
    <cellStyle name="Currency 2 2 2 2 3 2 3 2 4 2" xfId="26730" xr:uid="{C8E00F2C-7501-44CB-8D82-FA4FC393E365}"/>
    <cellStyle name="Currency 2 2 2 2 3 2 3 2 4 2 2" xfId="40422" xr:uid="{FD96440E-C594-4ED5-856F-368DCEF8AF53}"/>
    <cellStyle name="Currency 2 2 2 2 3 2 3 2 4 2 3" xfId="55301" xr:uid="{4CF3F260-CCBE-4E44-9C16-C93A00C74A21}"/>
    <cellStyle name="Currency 2 2 2 2 3 2 3 2 4 3" xfId="19886" xr:uid="{331F9378-FBE2-4665-AEF1-A19F4C3C19B7}"/>
    <cellStyle name="Currency 2 2 2 2 3 2 3 2 4 4" xfId="33576" xr:uid="{C0601C00-808A-462A-B228-F489B61AB70C}"/>
    <cellStyle name="Currency 2 2 2 2 3 2 3 2 4 5" xfId="48455" xr:uid="{4A405053-A159-4776-A491-270C333942D5}"/>
    <cellStyle name="Currency 2 2 2 2 3 2 3 2 5" xfId="23308" xr:uid="{3CB84253-F557-4AF3-B52F-F1A9BA55D2F7}"/>
    <cellStyle name="Currency 2 2 2 2 3 2 3 2 5 2" xfId="37000" xr:uid="{C684FEA2-6F53-49AB-A99D-A8C950342A44}"/>
    <cellStyle name="Currency 2 2 2 2 3 2 3 2 5 3" xfId="51879" xr:uid="{C44F7E3D-E5C1-49AB-83B3-61F8582503C9}"/>
    <cellStyle name="Currency 2 2 2 2 3 2 3 2 6" xfId="16464" xr:uid="{43E3116E-664B-48AE-9F54-414B6CB0C3F2}"/>
    <cellStyle name="Currency 2 2 2 2 3 2 3 2 7" xfId="30154" xr:uid="{E3F2FA87-B9B5-4591-BF83-0C6F03913606}"/>
    <cellStyle name="Currency 2 2 2 2 3 2 3 2 8" xfId="45033" xr:uid="{03E7DD33-26B7-48E0-B9B8-FDD4C097B6F2}"/>
    <cellStyle name="Currency 2 2 2 2 3 2 3 3" xfId="9619" xr:uid="{63FBDF43-5411-49A2-8810-967A4157AAB4}"/>
    <cellStyle name="Currency 2 2 2 2 3 2 3 3 2" xfId="11332" xr:uid="{373138EC-0591-4471-B3FC-3F014B9870A7}"/>
    <cellStyle name="Currency 2 2 2 2 3 2 3 3 2 2" xfId="14754" xr:uid="{2E2377B2-D447-4BE6-9FF5-27DD3F6C3107}"/>
    <cellStyle name="Currency 2 2 2 2 3 2 3 3 2 2 2" xfId="28444" xr:uid="{FA0E316D-F528-46D0-AF30-3777E8A0009F}"/>
    <cellStyle name="Currency 2 2 2 2 3 2 3 3 2 2 2 2" xfId="42136" xr:uid="{7383B7E4-8D8E-4286-9ADF-154DA2EB1880}"/>
    <cellStyle name="Currency 2 2 2 2 3 2 3 3 2 2 2 3" xfId="57015" xr:uid="{0A549621-186C-4AE1-8D1C-1C8237816557}"/>
    <cellStyle name="Currency 2 2 2 2 3 2 3 3 2 2 3" xfId="21600" xr:uid="{A588D6AD-66E2-4CD3-96B7-D36CF74B6DED}"/>
    <cellStyle name="Currency 2 2 2 2 3 2 3 3 2 2 4" xfId="35290" xr:uid="{CA982187-1D72-4AC8-94D2-D492DE0A3AF9}"/>
    <cellStyle name="Currency 2 2 2 2 3 2 3 3 2 2 5" xfId="50169" xr:uid="{C2F8ACAE-1739-40B3-8F62-D228396E840A}"/>
    <cellStyle name="Currency 2 2 2 2 3 2 3 3 2 3" xfId="25022" xr:uid="{90FE1BAB-0D16-4549-B8A4-A1525B88D83D}"/>
    <cellStyle name="Currency 2 2 2 2 3 2 3 3 2 3 2" xfId="38714" xr:uid="{2655EA0C-3CDE-4DC9-91EF-53E8509EC7E6}"/>
    <cellStyle name="Currency 2 2 2 2 3 2 3 3 2 3 3" xfId="53593" xr:uid="{C646B395-6A0E-44B2-AE24-7C7DCA7361C1}"/>
    <cellStyle name="Currency 2 2 2 2 3 2 3 3 2 4" xfId="18178" xr:uid="{449EAF13-910D-4C27-879F-618B2EB7096D}"/>
    <cellStyle name="Currency 2 2 2 2 3 2 3 3 2 5" xfId="31868" xr:uid="{250B66CF-12CD-4386-B051-D590EFAEF830}"/>
    <cellStyle name="Currency 2 2 2 2 3 2 3 3 2 6" xfId="46747" xr:uid="{5517B927-92E2-4B39-9DCF-41875166EDFD}"/>
    <cellStyle name="Currency 2 2 2 2 3 2 3 3 3" xfId="13042" xr:uid="{6CDC40DE-4EAA-4AC8-B439-F7F6501F9787}"/>
    <cellStyle name="Currency 2 2 2 2 3 2 3 3 3 2" xfId="26732" xr:uid="{8C1C09BC-8EFC-40AC-9CC1-B5E389CF58FB}"/>
    <cellStyle name="Currency 2 2 2 2 3 2 3 3 3 2 2" xfId="40424" xr:uid="{044CE1E9-B158-4CF3-AA55-682E004A0989}"/>
    <cellStyle name="Currency 2 2 2 2 3 2 3 3 3 2 3" xfId="55303" xr:uid="{3F37F610-7DDB-4A56-848C-58610F6422AE}"/>
    <cellStyle name="Currency 2 2 2 2 3 2 3 3 3 3" xfId="19888" xr:uid="{16EEE70B-CA56-4281-AFD1-E0E4AEFC70FD}"/>
    <cellStyle name="Currency 2 2 2 2 3 2 3 3 3 4" xfId="33578" xr:uid="{EEFDE52E-5A41-4717-BD0F-939C86A4D5DE}"/>
    <cellStyle name="Currency 2 2 2 2 3 2 3 3 3 5" xfId="48457" xr:uid="{87EBA458-D5F7-49CA-A9F2-AA7C133254C1}"/>
    <cellStyle name="Currency 2 2 2 2 3 2 3 3 4" xfId="23310" xr:uid="{D16987F3-8F2B-479B-BB22-5F6937F61525}"/>
    <cellStyle name="Currency 2 2 2 2 3 2 3 3 4 2" xfId="37002" xr:uid="{C7BBFB63-9086-46C9-9C40-2769E8506E0F}"/>
    <cellStyle name="Currency 2 2 2 2 3 2 3 3 4 3" xfId="51881" xr:uid="{42583372-C499-43AA-BF71-B0520E980EFF}"/>
    <cellStyle name="Currency 2 2 2 2 3 2 3 3 5" xfId="16466" xr:uid="{96C08557-803B-491A-A830-857B5C653614}"/>
    <cellStyle name="Currency 2 2 2 2 3 2 3 3 6" xfId="30156" xr:uid="{8633F654-471A-4193-BB0D-80078C3C0278}"/>
    <cellStyle name="Currency 2 2 2 2 3 2 3 3 7" xfId="45035" xr:uid="{97A6697C-9E37-4975-8BB6-2993D6E56671}"/>
    <cellStyle name="Currency 2 2 2 2 3 2 3 4" xfId="9620" xr:uid="{CF6448D8-E19B-4E94-A79E-9F6B57EC3039}"/>
    <cellStyle name="Currency 2 2 2 2 3 2 3 4 2" xfId="11333" xr:uid="{74206101-6ECD-4ACB-87AC-1333739FC800}"/>
    <cellStyle name="Currency 2 2 2 2 3 2 3 4 2 2" xfId="14755" xr:uid="{29F03D62-AEF7-41C0-99E3-B6595EC09C66}"/>
    <cellStyle name="Currency 2 2 2 2 3 2 3 4 2 2 2" xfId="28445" xr:uid="{C0854A34-E780-4BBA-B274-D657750A201E}"/>
    <cellStyle name="Currency 2 2 2 2 3 2 3 4 2 2 2 2" xfId="42137" xr:uid="{19F09D5D-9BB2-44EB-A6DC-6DF2168B12C1}"/>
    <cellStyle name="Currency 2 2 2 2 3 2 3 4 2 2 2 3" xfId="57016" xr:uid="{5C422068-7967-4D46-9C07-C32F134D9519}"/>
    <cellStyle name="Currency 2 2 2 2 3 2 3 4 2 2 3" xfId="21601" xr:uid="{7F4EE141-34D9-4B6A-B433-A10D0444A800}"/>
    <cellStyle name="Currency 2 2 2 2 3 2 3 4 2 2 4" xfId="35291" xr:uid="{37619437-6585-4936-BFCE-A70EF7B95003}"/>
    <cellStyle name="Currency 2 2 2 2 3 2 3 4 2 2 5" xfId="50170" xr:uid="{F8206CEA-2BA9-452F-A3C1-BA657AC56002}"/>
    <cellStyle name="Currency 2 2 2 2 3 2 3 4 2 3" xfId="25023" xr:uid="{CED85D23-1178-41FE-8639-879AB6A541FC}"/>
    <cellStyle name="Currency 2 2 2 2 3 2 3 4 2 3 2" xfId="38715" xr:uid="{F989D7DA-B82F-44A1-A632-95A505474510}"/>
    <cellStyle name="Currency 2 2 2 2 3 2 3 4 2 3 3" xfId="53594" xr:uid="{1136B2BE-3A48-4457-BB6F-4660035D5E91}"/>
    <cellStyle name="Currency 2 2 2 2 3 2 3 4 2 4" xfId="18179" xr:uid="{3F095BEB-E65A-4A2E-B104-D71D0911FFC5}"/>
    <cellStyle name="Currency 2 2 2 2 3 2 3 4 2 5" xfId="31869" xr:uid="{AD80B0F5-A035-4CA3-8D09-CD7825B35459}"/>
    <cellStyle name="Currency 2 2 2 2 3 2 3 4 2 6" xfId="46748" xr:uid="{9E59D32A-F7CE-4452-AB05-BB312B9E1782}"/>
    <cellStyle name="Currency 2 2 2 2 3 2 3 4 3" xfId="13043" xr:uid="{86295678-8264-4BAB-95E4-D6F6BF39328F}"/>
    <cellStyle name="Currency 2 2 2 2 3 2 3 4 3 2" xfId="26733" xr:uid="{60367940-FA2D-4E28-96FE-35DBC4820F2F}"/>
    <cellStyle name="Currency 2 2 2 2 3 2 3 4 3 2 2" xfId="40425" xr:uid="{F568FF82-A0AB-47D0-9BAD-89FCA985C722}"/>
    <cellStyle name="Currency 2 2 2 2 3 2 3 4 3 2 3" xfId="55304" xr:uid="{56C7CDA9-1309-4F4A-899C-B9540566ABDF}"/>
    <cellStyle name="Currency 2 2 2 2 3 2 3 4 3 3" xfId="19889" xr:uid="{72177E80-5EDA-4D68-8122-0804A10A81E9}"/>
    <cellStyle name="Currency 2 2 2 2 3 2 3 4 3 4" xfId="33579" xr:uid="{D6F256BF-4180-4BCE-9F0E-909E6179B0C7}"/>
    <cellStyle name="Currency 2 2 2 2 3 2 3 4 3 5" xfId="48458" xr:uid="{7AEF1590-27AB-4205-B2E3-46B19083BD31}"/>
    <cellStyle name="Currency 2 2 2 2 3 2 3 4 4" xfId="23311" xr:uid="{A4E4ADEF-2D83-40F0-BCC8-91DC65C819CD}"/>
    <cellStyle name="Currency 2 2 2 2 3 2 3 4 4 2" xfId="37003" xr:uid="{DB44FD61-4503-43C8-BAF3-36624EB20A91}"/>
    <cellStyle name="Currency 2 2 2 2 3 2 3 4 4 3" xfId="51882" xr:uid="{D4FDA7EC-238F-4CB5-916B-80DEB46C4BCB}"/>
    <cellStyle name="Currency 2 2 2 2 3 2 3 4 5" xfId="16467" xr:uid="{EE692354-B991-429E-99A0-9AE7C7E5FAFE}"/>
    <cellStyle name="Currency 2 2 2 2 3 2 3 4 6" xfId="30157" xr:uid="{014871E8-4163-41D2-9DB8-F797624A9A44}"/>
    <cellStyle name="Currency 2 2 2 2 3 2 3 4 7" xfId="45036" xr:uid="{1F85EDE8-7266-4ED7-879F-F3D076BF987E}"/>
    <cellStyle name="Currency 2 2 2 2 3 2 3 5" xfId="11329" xr:uid="{AAC7006E-CCF7-4D53-ADA8-A281F1F7048D}"/>
    <cellStyle name="Currency 2 2 2 2 3 2 3 5 2" xfId="14751" xr:uid="{067D360F-8A10-4BA4-8F09-7EA226BB1C07}"/>
    <cellStyle name="Currency 2 2 2 2 3 2 3 5 2 2" xfId="28441" xr:uid="{3CB372BD-259F-464F-8488-12A56A0AEA3B}"/>
    <cellStyle name="Currency 2 2 2 2 3 2 3 5 2 2 2" xfId="42133" xr:uid="{6C7D0F65-4789-4DDA-88A7-3A464F592D6D}"/>
    <cellStyle name="Currency 2 2 2 2 3 2 3 5 2 2 3" xfId="57012" xr:uid="{48B48C04-1CB9-4102-AE7C-5205E3380731}"/>
    <cellStyle name="Currency 2 2 2 2 3 2 3 5 2 3" xfId="21597" xr:uid="{E5E1A7D3-1D8C-405A-B2EF-825ABBFAAB77}"/>
    <cellStyle name="Currency 2 2 2 2 3 2 3 5 2 4" xfId="35287" xr:uid="{A504EFD1-BC22-479B-80AE-83BFD451D193}"/>
    <cellStyle name="Currency 2 2 2 2 3 2 3 5 2 5" xfId="50166" xr:uid="{1C8C2A93-9701-4E4E-97A0-8544F72D7DEC}"/>
    <cellStyle name="Currency 2 2 2 2 3 2 3 5 3" xfId="25019" xr:uid="{5A2C74BC-4288-426F-8355-15122E519E20}"/>
    <cellStyle name="Currency 2 2 2 2 3 2 3 5 3 2" xfId="38711" xr:uid="{21434FFE-FC54-4A65-B1EF-49D160C0A80F}"/>
    <cellStyle name="Currency 2 2 2 2 3 2 3 5 3 3" xfId="53590" xr:uid="{0347F589-B2B9-41AD-BF47-886A32343DDF}"/>
    <cellStyle name="Currency 2 2 2 2 3 2 3 5 4" xfId="18175" xr:uid="{39B9FE3D-E220-4893-99CC-104409359F0A}"/>
    <cellStyle name="Currency 2 2 2 2 3 2 3 5 5" xfId="31865" xr:uid="{4AF5BB5E-3D9E-4E10-99C7-859BF4692ABB}"/>
    <cellStyle name="Currency 2 2 2 2 3 2 3 5 6" xfId="46744" xr:uid="{0C93351C-01D9-4477-8A34-140C66A66BDD}"/>
    <cellStyle name="Currency 2 2 2 2 3 2 3 6" xfId="13039" xr:uid="{4FF21590-54AA-4AFA-AFBD-53845917F5D8}"/>
    <cellStyle name="Currency 2 2 2 2 3 2 3 6 2" xfId="26729" xr:uid="{E7312285-81C9-4E53-9C86-60596F79F5A0}"/>
    <cellStyle name="Currency 2 2 2 2 3 2 3 6 2 2" xfId="40421" xr:uid="{8BE6EB42-FDB9-4BE0-ABBF-A8EC91493130}"/>
    <cellStyle name="Currency 2 2 2 2 3 2 3 6 2 3" xfId="55300" xr:uid="{7EEFFBE1-E706-4BFC-903C-39ABFA8D603B}"/>
    <cellStyle name="Currency 2 2 2 2 3 2 3 6 3" xfId="19885" xr:uid="{8C420784-ECFA-4896-8C69-7E9510C41381}"/>
    <cellStyle name="Currency 2 2 2 2 3 2 3 6 4" xfId="33575" xr:uid="{66594071-4005-4A31-8AC5-A0D3CE265DF1}"/>
    <cellStyle name="Currency 2 2 2 2 3 2 3 6 5" xfId="48454" xr:uid="{A09F38E2-7584-4E97-92E2-1208A80B3DA6}"/>
    <cellStyle name="Currency 2 2 2 2 3 2 3 7" xfId="23307" xr:uid="{DB779C68-7F66-4503-BA0B-D43A5482148D}"/>
    <cellStyle name="Currency 2 2 2 2 3 2 3 7 2" xfId="36999" xr:uid="{D81F34F5-FD66-477E-81CD-83322B5441A0}"/>
    <cellStyle name="Currency 2 2 2 2 3 2 3 7 3" xfId="51878" xr:uid="{213C71D2-9F7F-4C10-9A73-1C82915CDD3D}"/>
    <cellStyle name="Currency 2 2 2 2 3 2 3 8" xfId="16463" xr:uid="{17A8FB45-4FC6-4F86-87C6-6A3FBEFA7331}"/>
    <cellStyle name="Currency 2 2 2 2 3 2 3 9" xfId="30153" xr:uid="{C18D270F-524E-4160-ABE1-75B6CC150636}"/>
    <cellStyle name="Currency 2 2 2 2 3 2 4" xfId="7204" xr:uid="{1FC3F19E-2AF9-412D-A3D8-7601E8BA96C7}"/>
    <cellStyle name="Currency 2 2 2 2 3 2 4 2" xfId="9622" xr:uid="{8D348073-730F-435E-AD61-6D626A96B311}"/>
    <cellStyle name="Currency 2 2 2 2 3 2 4 2 2" xfId="11335" xr:uid="{93EAFF04-5224-4C49-8F17-6FE1306C79C0}"/>
    <cellStyle name="Currency 2 2 2 2 3 2 4 2 2 2" xfId="14757" xr:uid="{0351D551-DE3F-48CB-BC95-B835C07D409C}"/>
    <cellStyle name="Currency 2 2 2 2 3 2 4 2 2 2 2" xfId="28447" xr:uid="{3A86EC3D-5B11-4DBC-BC9F-3B92FE157D32}"/>
    <cellStyle name="Currency 2 2 2 2 3 2 4 2 2 2 2 2" xfId="42139" xr:uid="{DFC730CF-D824-4DA8-A505-B41F0F58B8F6}"/>
    <cellStyle name="Currency 2 2 2 2 3 2 4 2 2 2 2 3" xfId="57018" xr:uid="{594BC626-93C1-45C0-BE45-C86D839379D1}"/>
    <cellStyle name="Currency 2 2 2 2 3 2 4 2 2 2 3" xfId="21603" xr:uid="{3E107DDB-7528-4177-9A73-1FBE6363652D}"/>
    <cellStyle name="Currency 2 2 2 2 3 2 4 2 2 2 4" xfId="35293" xr:uid="{8106DF9F-EE11-418F-8658-C1B78583A482}"/>
    <cellStyle name="Currency 2 2 2 2 3 2 4 2 2 2 5" xfId="50172" xr:uid="{A065931D-932E-4B22-998A-F19A54F58A29}"/>
    <cellStyle name="Currency 2 2 2 2 3 2 4 2 2 3" xfId="25025" xr:uid="{F840FDC4-1E04-4999-B52E-08F537E535CB}"/>
    <cellStyle name="Currency 2 2 2 2 3 2 4 2 2 3 2" xfId="38717" xr:uid="{EB110E03-33A2-496C-BE54-951DC0EB1BB8}"/>
    <cellStyle name="Currency 2 2 2 2 3 2 4 2 2 3 3" xfId="53596" xr:uid="{4D356279-4DB0-4020-AA85-B398B7F911C3}"/>
    <cellStyle name="Currency 2 2 2 2 3 2 4 2 2 4" xfId="18181" xr:uid="{3AB52675-01AD-4EE2-8C79-2A19EC49A197}"/>
    <cellStyle name="Currency 2 2 2 2 3 2 4 2 2 5" xfId="31871" xr:uid="{098B6407-7A0E-4F85-AC46-E505AD6E31B3}"/>
    <cellStyle name="Currency 2 2 2 2 3 2 4 2 2 6" xfId="46750" xr:uid="{C7AEAA33-7E3F-435A-A079-9D3FF8647CB5}"/>
    <cellStyle name="Currency 2 2 2 2 3 2 4 2 3" xfId="13045" xr:uid="{D1950FEC-38B9-46BB-978E-1FEA2219F96F}"/>
    <cellStyle name="Currency 2 2 2 2 3 2 4 2 3 2" xfId="26735" xr:uid="{8C1FBFD0-8CF9-43A8-BA85-488338F124EF}"/>
    <cellStyle name="Currency 2 2 2 2 3 2 4 2 3 2 2" xfId="40427" xr:uid="{7EE77EFC-DBD2-4AE7-8FBA-44DE067709FE}"/>
    <cellStyle name="Currency 2 2 2 2 3 2 4 2 3 2 3" xfId="55306" xr:uid="{BDC2E822-931A-417F-98D2-6BECF78600E9}"/>
    <cellStyle name="Currency 2 2 2 2 3 2 4 2 3 3" xfId="19891" xr:uid="{8BD1D177-2407-4D15-B08C-732AFBC7D9EA}"/>
    <cellStyle name="Currency 2 2 2 2 3 2 4 2 3 4" xfId="33581" xr:uid="{3BE5285C-610D-4669-AD7A-35892BDC639A}"/>
    <cellStyle name="Currency 2 2 2 2 3 2 4 2 3 5" xfId="48460" xr:uid="{B5880438-4E83-4955-BF06-B853C3B4F14B}"/>
    <cellStyle name="Currency 2 2 2 2 3 2 4 2 4" xfId="23313" xr:uid="{1DA9E4FD-BCFF-4A27-B780-E58CDEB08A6A}"/>
    <cellStyle name="Currency 2 2 2 2 3 2 4 2 4 2" xfId="37005" xr:uid="{7FCBAAAE-2E97-414D-A1CC-BC4AD488651D}"/>
    <cellStyle name="Currency 2 2 2 2 3 2 4 2 4 3" xfId="51884" xr:uid="{BD521BFE-C6F1-4CF9-825B-E9F428697338}"/>
    <cellStyle name="Currency 2 2 2 2 3 2 4 2 5" xfId="16469" xr:uid="{3DEED25D-AEB2-4AC6-99F6-3DC6CAF952E7}"/>
    <cellStyle name="Currency 2 2 2 2 3 2 4 2 6" xfId="30159" xr:uid="{E98077B4-FFD6-417D-86BA-6704E20C774C}"/>
    <cellStyle name="Currency 2 2 2 2 3 2 4 2 7" xfId="45038" xr:uid="{3EB0DB75-6240-4EB7-94E9-4B658DA4C971}"/>
    <cellStyle name="Currency 2 2 2 2 3 2 4 3" xfId="11334" xr:uid="{1DCB433F-2EF0-4E79-A932-93AE2D976A70}"/>
    <cellStyle name="Currency 2 2 2 2 3 2 4 3 2" xfId="14756" xr:uid="{065EC367-BBF4-4076-AFF9-7C83E4DB6829}"/>
    <cellStyle name="Currency 2 2 2 2 3 2 4 3 2 2" xfId="28446" xr:uid="{B7B1BAF9-20CF-446E-BCAB-15AD716CD4CA}"/>
    <cellStyle name="Currency 2 2 2 2 3 2 4 3 2 2 2" xfId="42138" xr:uid="{C58CAEDB-D2CA-457F-9283-D690F8F07D6A}"/>
    <cellStyle name="Currency 2 2 2 2 3 2 4 3 2 2 3" xfId="57017" xr:uid="{344C7179-CA14-425A-870F-17BADC6933E4}"/>
    <cellStyle name="Currency 2 2 2 2 3 2 4 3 2 3" xfId="21602" xr:uid="{FBA1FAA5-7E5A-4C60-9CDA-15B52E08287C}"/>
    <cellStyle name="Currency 2 2 2 2 3 2 4 3 2 4" xfId="35292" xr:uid="{3390555D-9555-4354-85DB-757D2CF898D2}"/>
    <cellStyle name="Currency 2 2 2 2 3 2 4 3 2 5" xfId="50171" xr:uid="{A02FC94C-DE59-41AE-B23A-57E644C79A53}"/>
    <cellStyle name="Currency 2 2 2 2 3 2 4 3 3" xfId="25024" xr:uid="{E2139B5C-D3CD-4221-B200-DA3D68797B01}"/>
    <cellStyle name="Currency 2 2 2 2 3 2 4 3 3 2" xfId="38716" xr:uid="{5F484197-501F-4F7C-8923-2DEB8274DF7B}"/>
    <cellStyle name="Currency 2 2 2 2 3 2 4 3 3 3" xfId="53595" xr:uid="{BF2C5DE3-4943-4299-B0C1-A45EA60D636C}"/>
    <cellStyle name="Currency 2 2 2 2 3 2 4 3 4" xfId="18180" xr:uid="{A499D790-4FDE-4EDA-B734-D7DB41A4588B}"/>
    <cellStyle name="Currency 2 2 2 2 3 2 4 3 5" xfId="31870" xr:uid="{6380B3A1-8A3D-4AE9-BABD-9483DD222B07}"/>
    <cellStyle name="Currency 2 2 2 2 3 2 4 3 6" xfId="46749" xr:uid="{450A11CA-7F80-4766-ADCF-8BAB8F5979E6}"/>
    <cellStyle name="Currency 2 2 2 2 3 2 4 4" xfId="13044" xr:uid="{7AD134B8-3790-4FC3-A261-0A373E8A7438}"/>
    <cellStyle name="Currency 2 2 2 2 3 2 4 4 2" xfId="26734" xr:uid="{88BDAC0D-CBEA-4CD7-84FD-6AD3AA867B9F}"/>
    <cellStyle name="Currency 2 2 2 2 3 2 4 4 2 2" xfId="40426" xr:uid="{C3935CFB-D4A0-4840-93E1-0B19370F8694}"/>
    <cellStyle name="Currency 2 2 2 2 3 2 4 4 2 3" xfId="55305" xr:uid="{4C59F514-C7E7-44E9-801D-6AFB42B0DF3F}"/>
    <cellStyle name="Currency 2 2 2 2 3 2 4 4 3" xfId="19890" xr:uid="{650CDD0B-2A49-4DF0-9FE7-451E4559A0A6}"/>
    <cellStyle name="Currency 2 2 2 2 3 2 4 4 4" xfId="33580" xr:uid="{003B8BC1-0ED4-469D-BD7A-0558E4972955}"/>
    <cellStyle name="Currency 2 2 2 2 3 2 4 4 5" xfId="48459" xr:uid="{6588BED7-E238-46BD-BA0A-A449636AAB28}"/>
    <cellStyle name="Currency 2 2 2 2 3 2 4 5" xfId="23312" xr:uid="{22C2DA6C-094B-4A88-892B-E973519B176A}"/>
    <cellStyle name="Currency 2 2 2 2 3 2 4 5 2" xfId="37004" xr:uid="{BB0CE5B6-9E6E-41A8-AC4F-C42A2C034740}"/>
    <cellStyle name="Currency 2 2 2 2 3 2 4 5 3" xfId="51883" xr:uid="{45C2D078-16F4-4C72-A92B-ADF1D42C27E3}"/>
    <cellStyle name="Currency 2 2 2 2 3 2 4 6" xfId="16468" xr:uid="{2EFECD9A-E945-4412-98B7-E4054C61975B}"/>
    <cellStyle name="Currency 2 2 2 2 3 2 4 7" xfId="30158" xr:uid="{852E889E-7EA2-41E1-B317-309AD4207565}"/>
    <cellStyle name="Currency 2 2 2 2 3 2 4 8" xfId="45037" xr:uid="{3FA55104-0309-4BED-BFBB-80591C2604B1}"/>
    <cellStyle name="Currency 2 2 2 2 3 2 4 9" xfId="9621" xr:uid="{74995BCC-C2BF-4921-8493-988CC2A2F484}"/>
    <cellStyle name="Currency 2 2 2 2 3 2 5" xfId="9623" xr:uid="{559231C4-9505-4345-B9E6-17DF28F81458}"/>
    <cellStyle name="Currency 2 2 2 2 3 2 5 2" xfId="11336" xr:uid="{4325C9B7-0B4B-4627-9526-6D53B7A3D3F3}"/>
    <cellStyle name="Currency 2 2 2 2 3 2 5 2 2" xfId="14758" xr:uid="{8DCFB79D-6127-4187-8661-267B24D29814}"/>
    <cellStyle name="Currency 2 2 2 2 3 2 5 2 2 2" xfId="28448" xr:uid="{93CC19BE-DA9D-4894-A789-8CCE3BAC7340}"/>
    <cellStyle name="Currency 2 2 2 2 3 2 5 2 2 2 2" xfId="42140" xr:uid="{C8134D73-BEEA-47A1-B598-2391A68AB669}"/>
    <cellStyle name="Currency 2 2 2 2 3 2 5 2 2 2 3" xfId="57019" xr:uid="{12F407D9-30CA-4496-AA2D-546EE1E7F84A}"/>
    <cellStyle name="Currency 2 2 2 2 3 2 5 2 2 3" xfId="21604" xr:uid="{236B00FA-F77A-469D-82CB-F64ED3F4F65E}"/>
    <cellStyle name="Currency 2 2 2 2 3 2 5 2 2 4" xfId="35294" xr:uid="{A79074CD-A94B-4D51-956B-6682DD325ED3}"/>
    <cellStyle name="Currency 2 2 2 2 3 2 5 2 2 5" xfId="50173" xr:uid="{E8605ABE-D284-4BC3-8982-A504F0152495}"/>
    <cellStyle name="Currency 2 2 2 2 3 2 5 2 3" xfId="25026" xr:uid="{EEA96E40-4077-467E-9BF5-C09C6D1449CB}"/>
    <cellStyle name="Currency 2 2 2 2 3 2 5 2 3 2" xfId="38718" xr:uid="{7A0DE2A9-B859-4DF8-A349-C7536C98EA8F}"/>
    <cellStyle name="Currency 2 2 2 2 3 2 5 2 3 3" xfId="53597" xr:uid="{3EAD45A3-FA5E-4505-9667-8CA9D17332C1}"/>
    <cellStyle name="Currency 2 2 2 2 3 2 5 2 4" xfId="18182" xr:uid="{9EF969FD-F231-4B75-9386-B3B495C37E36}"/>
    <cellStyle name="Currency 2 2 2 2 3 2 5 2 5" xfId="31872" xr:uid="{B760BF0D-2741-48C1-BCA9-D5FA64A52C82}"/>
    <cellStyle name="Currency 2 2 2 2 3 2 5 2 6" xfId="46751" xr:uid="{97042EA9-FFE6-4490-907D-7CFCCF5B93D4}"/>
    <cellStyle name="Currency 2 2 2 2 3 2 5 3" xfId="13046" xr:uid="{8EDD5FC6-4C23-44CC-8D7B-4EC140F131BC}"/>
    <cellStyle name="Currency 2 2 2 2 3 2 5 3 2" xfId="26736" xr:uid="{460BD7D1-AF1F-4C36-BC4C-E2938E407953}"/>
    <cellStyle name="Currency 2 2 2 2 3 2 5 3 2 2" xfId="40428" xr:uid="{8F02C155-C205-442E-A962-16478C1A973E}"/>
    <cellStyle name="Currency 2 2 2 2 3 2 5 3 2 3" xfId="55307" xr:uid="{239D9A54-8C20-41DA-AAB7-3DA78B814395}"/>
    <cellStyle name="Currency 2 2 2 2 3 2 5 3 3" xfId="19892" xr:uid="{15AC4100-E083-4666-A50B-507CE35C9DDB}"/>
    <cellStyle name="Currency 2 2 2 2 3 2 5 3 4" xfId="33582" xr:uid="{FE402D6A-294D-4A1C-91BA-018FFAA02642}"/>
    <cellStyle name="Currency 2 2 2 2 3 2 5 3 5" xfId="48461" xr:uid="{4A3BCB86-4665-4344-90A7-33A6DB39A9A4}"/>
    <cellStyle name="Currency 2 2 2 2 3 2 5 4" xfId="23314" xr:uid="{FFB7EF79-D13E-4EC8-A2CA-DD74B8B49754}"/>
    <cellStyle name="Currency 2 2 2 2 3 2 5 4 2" xfId="37006" xr:uid="{49BAEE03-2238-4592-8819-7094B18A3F6E}"/>
    <cellStyle name="Currency 2 2 2 2 3 2 5 4 3" xfId="51885" xr:uid="{5EC7FE8A-B3AA-4223-A24C-22207BBD5927}"/>
    <cellStyle name="Currency 2 2 2 2 3 2 5 5" xfId="16470" xr:uid="{04F3AAA4-C504-47AE-883A-9707C5BF5443}"/>
    <cellStyle name="Currency 2 2 2 2 3 2 5 6" xfId="30160" xr:uid="{812D29D2-F33C-44D6-9D9D-EB4666261E00}"/>
    <cellStyle name="Currency 2 2 2 2 3 2 5 7" xfId="45039" xr:uid="{F6F67C01-2800-4D54-902A-9D412E3C732A}"/>
    <cellStyle name="Currency 2 2 2 2 3 2 6" xfId="9624" xr:uid="{D2D63A90-EF1C-42FC-A102-EA4F97AE82C5}"/>
    <cellStyle name="Currency 2 2 2 2 3 2 6 2" xfId="11337" xr:uid="{BB2BD946-5876-48E2-BD0A-65AFE456E3DF}"/>
    <cellStyle name="Currency 2 2 2 2 3 2 6 2 2" xfId="14759" xr:uid="{F421F7BC-1CD3-4C59-9FC3-DAC42CF858E9}"/>
    <cellStyle name="Currency 2 2 2 2 3 2 6 2 2 2" xfId="28449" xr:uid="{3997F1DF-7940-41A1-A6F9-B032C649C73F}"/>
    <cellStyle name="Currency 2 2 2 2 3 2 6 2 2 2 2" xfId="42141" xr:uid="{AD1EF095-8F9B-48B3-A996-BD8FCEA293E7}"/>
    <cellStyle name="Currency 2 2 2 2 3 2 6 2 2 2 3" xfId="57020" xr:uid="{98461263-EE10-41A2-98C9-A881EBE3A639}"/>
    <cellStyle name="Currency 2 2 2 2 3 2 6 2 2 3" xfId="21605" xr:uid="{EAFEF9CC-9300-4E17-86E5-C847E13B834C}"/>
    <cellStyle name="Currency 2 2 2 2 3 2 6 2 2 4" xfId="35295" xr:uid="{4C7C0D7D-E043-4F6A-BD97-F2E3A776B020}"/>
    <cellStyle name="Currency 2 2 2 2 3 2 6 2 2 5" xfId="50174" xr:uid="{D05DC8B7-9A9B-41E9-958C-F48BB0B6E9C1}"/>
    <cellStyle name="Currency 2 2 2 2 3 2 6 2 3" xfId="25027" xr:uid="{C75FB726-019C-419D-AEA7-4C9F64C57050}"/>
    <cellStyle name="Currency 2 2 2 2 3 2 6 2 3 2" xfId="38719" xr:uid="{FD90682F-2126-483A-8749-EF6B74A16B44}"/>
    <cellStyle name="Currency 2 2 2 2 3 2 6 2 3 3" xfId="53598" xr:uid="{06DA88BA-4F4F-4D75-B3D6-5C136414D8F4}"/>
    <cellStyle name="Currency 2 2 2 2 3 2 6 2 4" xfId="18183" xr:uid="{61740941-5398-4B14-B2DE-5A2DA4797E55}"/>
    <cellStyle name="Currency 2 2 2 2 3 2 6 2 5" xfId="31873" xr:uid="{D966ED3C-EBA6-4940-9497-02286E1D329C}"/>
    <cellStyle name="Currency 2 2 2 2 3 2 6 2 6" xfId="46752" xr:uid="{FE4169C9-BAAD-4D88-947D-10F1C65BC747}"/>
    <cellStyle name="Currency 2 2 2 2 3 2 6 3" xfId="13047" xr:uid="{93B86EBF-7EA8-4F78-82E1-7F35219DE9DE}"/>
    <cellStyle name="Currency 2 2 2 2 3 2 6 3 2" xfId="26737" xr:uid="{EA9655AA-9CBE-4868-A7CE-E3689D24CBF7}"/>
    <cellStyle name="Currency 2 2 2 2 3 2 6 3 2 2" xfId="40429" xr:uid="{DFABE403-A108-4918-8CE3-AAF9A5524A82}"/>
    <cellStyle name="Currency 2 2 2 2 3 2 6 3 2 3" xfId="55308" xr:uid="{7CC19C28-A356-4EED-9173-19BC92016931}"/>
    <cellStyle name="Currency 2 2 2 2 3 2 6 3 3" xfId="19893" xr:uid="{F91A7630-D8F0-429E-B907-4801A0338320}"/>
    <cellStyle name="Currency 2 2 2 2 3 2 6 3 4" xfId="33583" xr:uid="{70E10D4D-574E-4653-BD76-244EC6020693}"/>
    <cellStyle name="Currency 2 2 2 2 3 2 6 3 5" xfId="48462" xr:uid="{05C05CF2-5C54-49A0-884A-616D3C2B128F}"/>
    <cellStyle name="Currency 2 2 2 2 3 2 6 4" xfId="23315" xr:uid="{881EF5A6-0552-454D-90A0-35A73AD692FD}"/>
    <cellStyle name="Currency 2 2 2 2 3 2 6 4 2" xfId="37007" xr:uid="{8609F512-3F90-4327-807C-E8C88A6F57BE}"/>
    <cellStyle name="Currency 2 2 2 2 3 2 6 4 3" xfId="51886" xr:uid="{87124C25-F577-4DFA-99EC-C5559D454CAC}"/>
    <cellStyle name="Currency 2 2 2 2 3 2 6 5" xfId="16471" xr:uid="{3661C34E-3E75-4CDD-B6EC-25F005711864}"/>
    <cellStyle name="Currency 2 2 2 2 3 2 6 6" xfId="30161" xr:uid="{AA1EE55F-5C97-4A56-8B74-8CF095FDEFA2}"/>
    <cellStyle name="Currency 2 2 2 2 3 2 6 7" xfId="45040" xr:uid="{D35ADC7E-3587-4EA3-A069-F9DC0C52BA37}"/>
    <cellStyle name="Currency 2 2 2 2 3 2 7" xfId="11323" xr:uid="{68695CA5-EAC0-4DF5-B9C6-B3D43109B7DA}"/>
    <cellStyle name="Currency 2 2 2 2 3 2 7 2" xfId="14745" xr:uid="{51E309AA-2FA7-466E-B2E6-8B9EE5DE0759}"/>
    <cellStyle name="Currency 2 2 2 2 3 2 7 2 2" xfId="28435" xr:uid="{BE33C236-FBA3-488E-A4EA-5482365541F6}"/>
    <cellStyle name="Currency 2 2 2 2 3 2 7 2 2 2" xfId="42127" xr:uid="{85CF9DF9-53CA-4220-A6B8-F30C61AB152B}"/>
    <cellStyle name="Currency 2 2 2 2 3 2 7 2 2 3" xfId="57006" xr:uid="{CBD4FC94-64FE-451A-A7E8-C644D8348B8D}"/>
    <cellStyle name="Currency 2 2 2 2 3 2 7 2 3" xfId="21591" xr:uid="{99448CBA-4A4E-4E17-A43D-BBA28FE25BD0}"/>
    <cellStyle name="Currency 2 2 2 2 3 2 7 2 4" xfId="35281" xr:uid="{F6D89254-8DED-470C-AFCB-09AE74572936}"/>
    <cellStyle name="Currency 2 2 2 2 3 2 7 2 5" xfId="50160" xr:uid="{0EC27935-0C3B-40A1-BC33-11A76098E16F}"/>
    <cellStyle name="Currency 2 2 2 2 3 2 7 3" xfId="25013" xr:uid="{7D453642-9BF5-40C1-8B8C-8B1C597577D8}"/>
    <cellStyle name="Currency 2 2 2 2 3 2 7 3 2" xfId="38705" xr:uid="{C063C076-D0BD-4DB4-9106-4F4E9F2417CC}"/>
    <cellStyle name="Currency 2 2 2 2 3 2 7 3 3" xfId="53584" xr:uid="{FDFAE4B4-9B01-4480-BAF7-5F961B42696A}"/>
    <cellStyle name="Currency 2 2 2 2 3 2 7 4" xfId="18169" xr:uid="{4E2EA77D-D05A-4F88-8A09-BB39D2D0262F}"/>
    <cellStyle name="Currency 2 2 2 2 3 2 7 5" xfId="31859" xr:uid="{AF5B7CC9-A8B2-4A42-9F60-84D2D8F64C80}"/>
    <cellStyle name="Currency 2 2 2 2 3 2 7 6" xfId="46738" xr:uid="{4A9EC5FD-B189-4F52-835C-E602BBD978A9}"/>
    <cellStyle name="Currency 2 2 2 2 3 2 8" xfId="13033" xr:uid="{5BDFFA7F-8CEF-4C9A-84A5-9D17FBB2973A}"/>
    <cellStyle name="Currency 2 2 2 2 3 2 8 2" xfId="26723" xr:uid="{C714167D-9ED6-4921-B5BE-A1D7F084921F}"/>
    <cellStyle name="Currency 2 2 2 2 3 2 8 2 2" xfId="40415" xr:uid="{616F8C72-E0E8-42B8-9591-81EE6E8BF2A3}"/>
    <cellStyle name="Currency 2 2 2 2 3 2 8 2 3" xfId="55294" xr:uid="{8F1DF9EF-AAF5-44D5-ADBE-D75BEBBEE9CF}"/>
    <cellStyle name="Currency 2 2 2 2 3 2 8 3" xfId="19879" xr:uid="{5D7A35DA-6345-43C3-AEDC-908F23036128}"/>
    <cellStyle name="Currency 2 2 2 2 3 2 8 4" xfId="33569" xr:uid="{BCC51DB1-1916-44CA-AE17-BF203D786CF9}"/>
    <cellStyle name="Currency 2 2 2 2 3 2 8 5" xfId="48448" xr:uid="{F257D9F8-313C-47FF-BD3F-6F3B0E494DBF}"/>
    <cellStyle name="Currency 2 2 2 2 3 2 9" xfId="23301" xr:uid="{5EBBF373-8279-4859-8546-7E626CAE395C}"/>
    <cellStyle name="Currency 2 2 2 2 3 2 9 2" xfId="36993" xr:uid="{530AA540-4505-4ACE-952B-7246D8963FCE}"/>
    <cellStyle name="Currency 2 2 2 2 3 2 9 3" xfId="51872" xr:uid="{671154BA-3E93-42C4-8012-42BC501564CE}"/>
    <cellStyle name="Currency 2 2 2 2 3 3" xfId="6248" xr:uid="{67622B38-48A5-482E-BAD7-05145FD30017}"/>
    <cellStyle name="Currency 2 2 2 2 3 3 10" xfId="45041" xr:uid="{CEBABA9B-2821-4EB2-A85C-1DD90A8D6E34}"/>
    <cellStyle name="Currency 2 2 2 2 3 3 11" xfId="9625" xr:uid="{5E96C471-BD08-47FB-804A-AD43840DA684}"/>
    <cellStyle name="Currency 2 2 2 2 3 3 2" xfId="6071" xr:uid="{911622B5-C8E9-4B33-BE4D-3F2F8FC65DF5}"/>
    <cellStyle name="Currency 2 2 2 2 3 3 2 2" xfId="9627" xr:uid="{CAC3E713-F430-4461-B04E-470329045964}"/>
    <cellStyle name="Currency 2 2 2 2 3 3 2 2 2" xfId="11340" xr:uid="{14C35A48-E40E-40FB-95CF-F816E27A6162}"/>
    <cellStyle name="Currency 2 2 2 2 3 3 2 2 2 2" xfId="14762" xr:uid="{F22516A0-CFB5-40CF-BD6D-C5D50E9A1A58}"/>
    <cellStyle name="Currency 2 2 2 2 3 3 2 2 2 2 2" xfId="28452" xr:uid="{828ECF1A-5EE5-4D6D-99D3-F623053CEE62}"/>
    <cellStyle name="Currency 2 2 2 2 3 3 2 2 2 2 2 2" xfId="42144" xr:uid="{C9DCB658-CED3-4C5B-803E-E90F200AA266}"/>
    <cellStyle name="Currency 2 2 2 2 3 3 2 2 2 2 2 3" xfId="57023" xr:uid="{7EC791C3-0A0C-4BC0-B5B6-8C1152CC489E}"/>
    <cellStyle name="Currency 2 2 2 2 3 3 2 2 2 2 3" xfId="21608" xr:uid="{CB0A7239-B27E-4E4F-8FDF-691C75F4E0FE}"/>
    <cellStyle name="Currency 2 2 2 2 3 3 2 2 2 2 4" xfId="35298" xr:uid="{CF3092BE-98B8-4068-A087-E990D6FB9E0A}"/>
    <cellStyle name="Currency 2 2 2 2 3 3 2 2 2 2 5" xfId="50177" xr:uid="{E08D32B9-599A-48FF-8A62-47C65A0F8A89}"/>
    <cellStyle name="Currency 2 2 2 2 3 3 2 2 2 3" xfId="25030" xr:uid="{F4573081-AA70-475B-B950-25DEC8E9581E}"/>
    <cellStyle name="Currency 2 2 2 2 3 3 2 2 2 3 2" xfId="38722" xr:uid="{5F7B74F7-6475-4DA1-9918-22219BC08040}"/>
    <cellStyle name="Currency 2 2 2 2 3 3 2 2 2 3 3" xfId="53601" xr:uid="{8152AAD4-71F6-4DBD-ACC3-9E9D61FE6BC6}"/>
    <cellStyle name="Currency 2 2 2 2 3 3 2 2 2 4" xfId="18186" xr:uid="{B1CEE5AA-B425-49FF-816C-434C03261949}"/>
    <cellStyle name="Currency 2 2 2 2 3 3 2 2 2 5" xfId="31876" xr:uid="{FE6E3C7B-2D65-4CAB-B8CF-437B27C66D86}"/>
    <cellStyle name="Currency 2 2 2 2 3 3 2 2 2 6" xfId="46755" xr:uid="{3B75D21F-3494-4C46-91E6-0C0304CE6889}"/>
    <cellStyle name="Currency 2 2 2 2 3 3 2 2 3" xfId="13050" xr:uid="{B30A26DF-30CB-4351-A02D-0F3D283245F9}"/>
    <cellStyle name="Currency 2 2 2 2 3 3 2 2 3 2" xfId="26740" xr:uid="{32465340-A6CF-4652-8A8D-D1D903EF5CDC}"/>
    <cellStyle name="Currency 2 2 2 2 3 3 2 2 3 2 2" xfId="40432" xr:uid="{E63AB0AD-CA20-46B5-8347-86C401F5A039}"/>
    <cellStyle name="Currency 2 2 2 2 3 3 2 2 3 2 3" xfId="55311" xr:uid="{CE59C73B-5F50-4FBD-9263-1C783D5379EA}"/>
    <cellStyle name="Currency 2 2 2 2 3 3 2 2 3 3" xfId="19896" xr:uid="{2C5289F4-9567-4243-8A04-913CBBEB616A}"/>
    <cellStyle name="Currency 2 2 2 2 3 3 2 2 3 4" xfId="33586" xr:uid="{9ACB103C-C84D-4CD8-AFFA-F266239FE731}"/>
    <cellStyle name="Currency 2 2 2 2 3 3 2 2 3 5" xfId="48465" xr:uid="{130700D8-D8A1-426A-A146-45F4AE875662}"/>
    <cellStyle name="Currency 2 2 2 2 3 3 2 2 4" xfId="23318" xr:uid="{B7F75BC7-4F0A-42A4-BB4F-2B94EE2088C1}"/>
    <cellStyle name="Currency 2 2 2 2 3 3 2 2 4 2" xfId="37010" xr:uid="{0499DC46-A9F5-4393-B0CE-70FE475FA8B1}"/>
    <cellStyle name="Currency 2 2 2 2 3 3 2 2 4 3" xfId="51889" xr:uid="{2FE234AB-A208-485A-AF7D-52FDE2EE2E5A}"/>
    <cellStyle name="Currency 2 2 2 2 3 3 2 2 5" xfId="16474" xr:uid="{99EC2BA8-F672-49E5-9E98-6F6F2A18BB29}"/>
    <cellStyle name="Currency 2 2 2 2 3 3 2 2 6" xfId="30164" xr:uid="{5D220C18-B2C3-4B2E-9B61-F47A477EB425}"/>
    <cellStyle name="Currency 2 2 2 2 3 3 2 2 7" xfId="45043" xr:uid="{5029BF84-13EA-45C5-972D-CCBA769E5BC3}"/>
    <cellStyle name="Currency 2 2 2 2 3 3 2 3" xfId="11339" xr:uid="{007C123B-A820-458F-812F-1C3FA4962674}"/>
    <cellStyle name="Currency 2 2 2 2 3 3 2 3 2" xfId="14761" xr:uid="{DD7E36EE-E710-4BB8-A77A-17418A1D06FD}"/>
    <cellStyle name="Currency 2 2 2 2 3 3 2 3 2 2" xfId="28451" xr:uid="{EF22916B-F3A3-47DD-BD12-7A9E8BA3AF7C}"/>
    <cellStyle name="Currency 2 2 2 2 3 3 2 3 2 2 2" xfId="42143" xr:uid="{003C2ED6-048F-4973-958D-FE729FBD8AE5}"/>
    <cellStyle name="Currency 2 2 2 2 3 3 2 3 2 2 3" xfId="57022" xr:uid="{201A71C2-B052-4BF7-9363-72C37749D2E8}"/>
    <cellStyle name="Currency 2 2 2 2 3 3 2 3 2 3" xfId="21607" xr:uid="{6A93DC7B-633E-4F6E-97D5-A628F1DA8D92}"/>
    <cellStyle name="Currency 2 2 2 2 3 3 2 3 2 4" xfId="35297" xr:uid="{8DDCA766-4F1F-46BD-B3D1-D1C2C1357943}"/>
    <cellStyle name="Currency 2 2 2 2 3 3 2 3 2 5" xfId="50176" xr:uid="{F22140D2-FCEA-4D21-9CFC-92B86F38826E}"/>
    <cellStyle name="Currency 2 2 2 2 3 3 2 3 3" xfId="25029" xr:uid="{9D1C2614-CDDB-48A7-8969-E5167147F4BF}"/>
    <cellStyle name="Currency 2 2 2 2 3 3 2 3 3 2" xfId="38721" xr:uid="{FEC60A15-50F0-4AC8-8E7D-4485765DBB92}"/>
    <cellStyle name="Currency 2 2 2 2 3 3 2 3 3 3" xfId="53600" xr:uid="{6BE18542-E0B4-4186-8287-816F64304F0F}"/>
    <cellStyle name="Currency 2 2 2 2 3 3 2 3 4" xfId="18185" xr:uid="{B3B2CFF7-247F-4565-9FAB-DBD73F76F407}"/>
    <cellStyle name="Currency 2 2 2 2 3 3 2 3 5" xfId="31875" xr:uid="{E200ADBE-1E45-4654-8401-4EB57C815E24}"/>
    <cellStyle name="Currency 2 2 2 2 3 3 2 3 6" xfId="46754" xr:uid="{A766E07E-E87B-4DE7-82F7-164CC00DAAA0}"/>
    <cellStyle name="Currency 2 2 2 2 3 3 2 4" xfId="13049" xr:uid="{B1D61C7A-4D7E-4981-9384-273C34C83A2B}"/>
    <cellStyle name="Currency 2 2 2 2 3 3 2 4 2" xfId="26739" xr:uid="{B2A5ADDC-F7BD-490B-AA2B-C5A0A1F88D7A}"/>
    <cellStyle name="Currency 2 2 2 2 3 3 2 4 2 2" xfId="40431" xr:uid="{27F1A015-4AF8-4C85-AC2B-386F3ECEBEC9}"/>
    <cellStyle name="Currency 2 2 2 2 3 3 2 4 2 3" xfId="55310" xr:uid="{89011E9F-35BE-401F-A992-12C89572DCD7}"/>
    <cellStyle name="Currency 2 2 2 2 3 3 2 4 3" xfId="19895" xr:uid="{1B71A6A4-8386-4940-B2AA-A996841EABFA}"/>
    <cellStyle name="Currency 2 2 2 2 3 3 2 4 4" xfId="33585" xr:uid="{FCFC703B-CFEE-4CCA-B812-EBE94F5F35A0}"/>
    <cellStyle name="Currency 2 2 2 2 3 3 2 4 5" xfId="48464" xr:uid="{0144D52D-E43B-4E80-8633-5181CA372232}"/>
    <cellStyle name="Currency 2 2 2 2 3 3 2 5" xfId="23317" xr:uid="{F802A867-7752-4CFF-8739-902F3E25577D}"/>
    <cellStyle name="Currency 2 2 2 2 3 3 2 5 2" xfId="37009" xr:uid="{EF3B0FD8-4744-44A6-9E09-CAB479C41169}"/>
    <cellStyle name="Currency 2 2 2 2 3 3 2 5 3" xfId="51888" xr:uid="{069D7927-3AB4-4783-87D8-1949E74CA3FD}"/>
    <cellStyle name="Currency 2 2 2 2 3 3 2 6" xfId="16473" xr:uid="{F2F1CF30-B3B0-43F2-8364-003605C59C1D}"/>
    <cellStyle name="Currency 2 2 2 2 3 3 2 7" xfId="30163" xr:uid="{1B4B1A2D-08ED-49DF-853C-6B97D6C9309C}"/>
    <cellStyle name="Currency 2 2 2 2 3 3 2 8" xfId="45042" xr:uid="{8A955D6F-1479-44F6-91A0-642158D3D6DF}"/>
    <cellStyle name="Currency 2 2 2 2 3 3 2 9" xfId="9626" xr:uid="{D97BFC84-454D-4F91-8D12-6F8AAAD13EE7}"/>
    <cellStyle name="Currency 2 2 2 2 3 3 3" xfId="7253" xr:uid="{091A2DDC-4FDF-4395-8038-7DF83663280B}"/>
    <cellStyle name="Currency 2 2 2 2 3 3 3 2" xfId="11341" xr:uid="{97BEA8AA-2C61-459B-AC6B-BB32F4F7ECF7}"/>
    <cellStyle name="Currency 2 2 2 2 3 3 3 2 2" xfId="14763" xr:uid="{80E83AC7-FCA2-4F34-AAA7-3E2076C78642}"/>
    <cellStyle name="Currency 2 2 2 2 3 3 3 2 2 2" xfId="28453" xr:uid="{D0CBAA0D-1FDC-410D-B7EE-464D2A0027D3}"/>
    <cellStyle name="Currency 2 2 2 2 3 3 3 2 2 2 2" xfId="42145" xr:uid="{F2A31E74-D0F2-42FB-97CE-85510F361403}"/>
    <cellStyle name="Currency 2 2 2 2 3 3 3 2 2 2 3" xfId="57024" xr:uid="{EF52B564-30BE-401D-B051-0AB34DD33FBB}"/>
    <cellStyle name="Currency 2 2 2 2 3 3 3 2 2 3" xfId="21609" xr:uid="{1B4E9731-0D43-44AF-A921-253AE0FFA785}"/>
    <cellStyle name="Currency 2 2 2 2 3 3 3 2 2 4" xfId="35299" xr:uid="{A3D601A4-7D2D-49DD-9996-E126C07F6150}"/>
    <cellStyle name="Currency 2 2 2 2 3 3 3 2 2 5" xfId="50178" xr:uid="{DA3B5C31-2BFD-426E-AC39-588C80DCD741}"/>
    <cellStyle name="Currency 2 2 2 2 3 3 3 2 3" xfId="25031" xr:uid="{615B651C-9038-4381-AEB0-FB43E425F255}"/>
    <cellStyle name="Currency 2 2 2 2 3 3 3 2 3 2" xfId="38723" xr:uid="{B610AA1A-5E74-4BC7-807F-0DB226B22FD3}"/>
    <cellStyle name="Currency 2 2 2 2 3 3 3 2 3 3" xfId="53602" xr:uid="{49CA913D-1581-4B54-BE80-4486191DF84F}"/>
    <cellStyle name="Currency 2 2 2 2 3 3 3 2 4" xfId="18187" xr:uid="{99D3E2A5-8EFB-4D9E-BC8D-E8BE921CB155}"/>
    <cellStyle name="Currency 2 2 2 2 3 3 3 2 5" xfId="31877" xr:uid="{5BAE5737-DF7A-48A2-B41A-61A90B2CB624}"/>
    <cellStyle name="Currency 2 2 2 2 3 3 3 2 6" xfId="46756" xr:uid="{D73065D4-006A-4DBE-A122-3F98329AEBFD}"/>
    <cellStyle name="Currency 2 2 2 2 3 3 3 3" xfId="13051" xr:uid="{9182D5D6-A2B8-414F-9D8A-C8CD836962F9}"/>
    <cellStyle name="Currency 2 2 2 2 3 3 3 3 2" xfId="26741" xr:uid="{64274484-DAD2-40C2-9882-8B5D0079CBA2}"/>
    <cellStyle name="Currency 2 2 2 2 3 3 3 3 2 2" xfId="40433" xr:uid="{ED20E829-92F4-4585-BDA0-5C56D4A793A8}"/>
    <cellStyle name="Currency 2 2 2 2 3 3 3 3 2 3" xfId="55312" xr:uid="{EC56ACB8-5EFB-44A6-B532-D79B3B2A2A91}"/>
    <cellStyle name="Currency 2 2 2 2 3 3 3 3 3" xfId="19897" xr:uid="{95291943-065C-43B6-8AC1-C78B97731B99}"/>
    <cellStyle name="Currency 2 2 2 2 3 3 3 3 4" xfId="33587" xr:uid="{1F4EA7BE-BA8A-4460-AE54-0D496725BAF1}"/>
    <cellStyle name="Currency 2 2 2 2 3 3 3 3 5" xfId="48466" xr:uid="{D248DB56-6C2E-4F4A-B8A5-86CA23150351}"/>
    <cellStyle name="Currency 2 2 2 2 3 3 3 4" xfId="23319" xr:uid="{AE4C4E6A-06A3-4083-B2BE-2142055AE129}"/>
    <cellStyle name="Currency 2 2 2 2 3 3 3 4 2" xfId="37011" xr:uid="{58EA4FCD-3808-4B5D-B7B1-8DD43609EB42}"/>
    <cellStyle name="Currency 2 2 2 2 3 3 3 4 3" xfId="51890" xr:uid="{1E6FE24D-629B-4234-B79D-EF61698D5FA9}"/>
    <cellStyle name="Currency 2 2 2 2 3 3 3 5" xfId="16475" xr:uid="{BC8BE7C4-B399-408D-B2A7-7919E63A5E73}"/>
    <cellStyle name="Currency 2 2 2 2 3 3 3 6" xfId="30165" xr:uid="{B18C40D9-C3F0-494F-ABF9-481E65933866}"/>
    <cellStyle name="Currency 2 2 2 2 3 3 3 7" xfId="45044" xr:uid="{ABD2EE81-7498-43AB-8232-F16B19B88743}"/>
    <cellStyle name="Currency 2 2 2 2 3 3 3 8" xfId="9628" xr:uid="{1F6D5FC9-FA33-47EB-8316-4EA9CBDC1A48}"/>
    <cellStyle name="Currency 2 2 2 2 3 3 4" xfId="9629" xr:uid="{389158EF-0F06-4C8A-9076-CCCFE503EA3E}"/>
    <cellStyle name="Currency 2 2 2 2 3 3 4 2" xfId="11342" xr:uid="{DB834CED-7BF7-4B81-BFB5-BD0D089CD63B}"/>
    <cellStyle name="Currency 2 2 2 2 3 3 4 2 2" xfId="14764" xr:uid="{A6DA63D2-1799-40D7-AE12-B9E4C6DB675C}"/>
    <cellStyle name="Currency 2 2 2 2 3 3 4 2 2 2" xfId="28454" xr:uid="{1090B799-1E4C-4437-BE00-0EDA322E7F56}"/>
    <cellStyle name="Currency 2 2 2 2 3 3 4 2 2 2 2" xfId="42146" xr:uid="{6D9B7CEB-CA1C-4FBB-999E-9346A678C1F8}"/>
    <cellStyle name="Currency 2 2 2 2 3 3 4 2 2 2 3" xfId="57025" xr:uid="{19CD452D-BAB1-4132-BC7F-37D40387D5DC}"/>
    <cellStyle name="Currency 2 2 2 2 3 3 4 2 2 3" xfId="21610" xr:uid="{4BB47373-EDAF-4FAA-A208-41A1FFEF5D34}"/>
    <cellStyle name="Currency 2 2 2 2 3 3 4 2 2 4" xfId="35300" xr:uid="{69852CC1-FE92-4ADB-BD5C-4E0194E800BF}"/>
    <cellStyle name="Currency 2 2 2 2 3 3 4 2 2 5" xfId="50179" xr:uid="{A87E7131-D0E4-4F3E-95D5-8157DB6CDA41}"/>
    <cellStyle name="Currency 2 2 2 2 3 3 4 2 3" xfId="25032" xr:uid="{78D66265-C113-4043-9A30-F44E0C2D24AE}"/>
    <cellStyle name="Currency 2 2 2 2 3 3 4 2 3 2" xfId="38724" xr:uid="{88642EE1-0C87-4C40-8B1F-28D0B48650A7}"/>
    <cellStyle name="Currency 2 2 2 2 3 3 4 2 3 3" xfId="53603" xr:uid="{35357FF1-9155-44DE-BDAC-7995E34B678B}"/>
    <cellStyle name="Currency 2 2 2 2 3 3 4 2 4" xfId="18188" xr:uid="{4BECA144-ED77-4634-A729-3CC5C685B19F}"/>
    <cellStyle name="Currency 2 2 2 2 3 3 4 2 5" xfId="31878" xr:uid="{9EEBDAB8-166C-4472-93FF-867A9F65478D}"/>
    <cellStyle name="Currency 2 2 2 2 3 3 4 2 6" xfId="46757" xr:uid="{75A713E0-5934-4B2A-8DAB-20101C40A3A9}"/>
    <cellStyle name="Currency 2 2 2 2 3 3 4 3" xfId="13052" xr:uid="{818DBC24-1959-4D89-8B88-097FDC618BFD}"/>
    <cellStyle name="Currency 2 2 2 2 3 3 4 3 2" xfId="26742" xr:uid="{96CC56B5-4B44-41B5-BF62-98A60E603B72}"/>
    <cellStyle name="Currency 2 2 2 2 3 3 4 3 2 2" xfId="40434" xr:uid="{11C14C5F-B093-43F9-B572-431E3CBF9EA1}"/>
    <cellStyle name="Currency 2 2 2 2 3 3 4 3 2 3" xfId="55313" xr:uid="{2460AC0B-2D76-411E-9033-736ABDB0BA82}"/>
    <cellStyle name="Currency 2 2 2 2 3 3 4 3 3" xfId="19898" xr:uid="{9406BFE4-0F3B-4BAE-A319-151C56564D9A}"/>
    <cellStyle name="Currency 2 2 2 2 3 3 4 3 4" xfId="33588" xr:uid="{F5BF8483-6173-4320-9D58-D42B53D995EC}"/>
    <cellStyle name="Currency 2 2 2 2 3 3 4 3 5" xfId="48467" xr:uid="{A47545B1-4353-4946-A861-6EFC5571B810}"/>
    <cellStyle name="Currency 2 2 2 2 3 3 4 4" xfId="23320" xr:uid="{B856FA12-BFBA-40A6-A5AF-E5A8C98BEFC3}"/>
    <cellStyle name="Currency 2 2 2 2 3 3 4 4 2" xfId="37012" xr:uid="{C4A01D6F-E3F4-49BD-99C5-6DC4CE0A15FF}"/>
    <cellStyle name="Currency 2 2 2 2 3 3 4 4 3" xfId="51891" xr:uid="{4B70BE64-7BB3-4755-B4F4-DD52FF94FE29}"/>
    <cellStyle name="Currency 2 2 2 2 3 3 4 5" xfId="16476" xr:uid="{24888233-7AF4-4611-A22E-5D747E2448CA}"/>
    <cellStyle name="Currency 2 2 2 2 3 3 4 6" xfId="30166" xr:uid="{1A3D5251-17E2-4461-9873-8F38F96CCEC1}"/>
    <cellStyle name="Currency 2 2 2 2 3 3 4 7" xfId="45045" xr:uid="{9BA1BDC5-1E79-4346-9BCA-42BDAF40233D}"/>
    <cellStyle name="Currency 2 2 2 2 3 3 5" xfId="11338" xr:uid="{C1F903A1-4017-4C29-B29A-F2E8ED9F15FB}"/>
    <cellStyle name="Currency 2 2 2 2 3 3 5 2" xfId="14760" xr:uid="{6220137E-F00D-439D-A4C4-875F699E0308}"/>
    <cellStyle name="Currency 2 2 2 2 3 3 5 2 2" xfId="28450" xr:uid="{1AD53D5D-D024-4A71-905E-05BF3BE880C2}"/>
    <cellStyle name="Currency 2 2 2 2 3 3 5 2 2 2" xfId="42142" xr:uid="{B7EF2211-53D7-4621-94F6-6AF8399D30D4}"/>
    <cellStyle name="Currency 2 2 2 2 3 3 5 2 2 3" xfId="57021" xr:uid="{4688F692-8D1F-4C3A-A049-DDE2A6684A27}"/>
    <cellStyle name="Currency 2 2 2 2 3 3 5 2 3" xfId="21606" xr:uid="{4FF440AE-6C03-482B-BBC1-A644EFEB097B}"/>
    <cellStyle name="Currency 2 2 2 2 3 3 5 2 4" xfId="35296" xr:uid="{74DC588E-4DB8-4AC5-A66B-106FC3AC0F0E}"/>
    <cellStyle name="Currency 2 2 2 2 3 3 5 2 5" xfId="50175" xr:uid="{C90DC782-0AF9-47ED-A922-A5165186EB6C}"/>
    <cellStyle name="Currency 2 2 2 2 3 3 5 3" xfId="25028" xr:uid="{52001C2D-CA08-4A64-86F9-6A6B753FF786}"/>
    <cellStyle name="Currency 2 2 2 2 3 3 5 3 2" xfId="38720" xr:uid="{E6DA33BF-5075-4F48-81EF-EC320DC02AE6}"/>
    <cellStyle name="Currency 2 2 2 2 3 3 5 3 3" xfId="53599" xr:uid="{C12E948E-A11A-436D-AC87-C31650F9511C}"/>
    <cellStyle name="Currency 2 2 2 2 3 3 5 4" xfId="18184" xr:uid="{0C4E5BE1-2C21-4373-83F7-C4600DC9476D}"/>
    <cellStyle name="Currency 2 2 2 2 3 3 5 5" xfId="31874" xr:uid="{FEF766A8-367B-4268-82ED-BDB8487283DE}"/>
    <cellStyle name="Currency 2 2 2 2 3 3 5 6" xfId="46753" xr:uid="{16C410EF-CC2E-43ED-9A75-2BF4BAD8AC03}"/>
    <cellStyle name="Currency 2 2 2 2 3 3 6" xfId="13048" xr:uid="{CED809E9-39F6-41EC-B173-230A0EB048A6}"/>
    <cellStyle name="Currency 2 2 2 2 3 3 6 2" xfId="26738" xr:uid="{1E78FB1E-D78E-47FB-9DD7-AC5B0404B83C}"/>
    <cellStyle name="Currency 2 2 2 2 3 3 6 2 2" xfId="40430" xr:uid="{997D47FB-9997-4ADF-86F4-F7AD03CD50D4}"/>
    <cellStyle name="Currency 2 2 2 2 3 3 6 2 3" xfId="55309" xr:uid="{9E50D003-F133-471D-8223-144352FF18AB}"/>
    <cellStyle name="Currency 2 2 2 2 3 3 6 3" xfId="19894" xr:uid="{5E47DCB0-5C23-486A-949B-A72F2CFB7DCF}"/>
    <cellStyle name="Currency 2 2 2 2 3 3 6 4" xfId="33584" xr:uid="{2134E51C-9E35-4AF2-857E-EF5E074CB023}"/>
    <cellStyle name="Currency 2 2 2 2 3 3 6 5" xfId="48463" xr:uid="{417F7013-A48F-453F-B59C-5B8E37F10687}"/>
    <cellStyle name="Currency 2 2 2 2 3 3 7" xfId="23316" xr:uid="{A7C2B902-2B7F-4F2F-9A34-345425A781D1}"/>
    <cellStyle name="Currency 2 2 2 2 3 3 7 2" xfId="37008" xr:uid="{B684D4C6-790C-4AD8-9EC4-6185ABB29E57}"/>
    <cellStyle name="Currency 2 2 2 2 3 3 7 3" xfId="51887" xr:uid="{5EEC991E-520C-45C8-AC4C-91E2C0C18C82}"/>
    <cellStyle name="Currency 2 2 2 2 3 3 8" xfId="16472" xr:uid="{13E5AF6F-50EB-45DB-91B3-BAB9274AA6F2}"/>
    <cellStyle name="Currency 2 2 2 2 3 3 9" xfId="30162" xr:uid="{CA3A57FA-0885-4375-B6B9-CEC3B01CEBCA}"/>
    <cellStyle name="Currency 2 2 2 2 3 4" xfId="6295" xr:uid="{5B970F57-65AF-42F1-9852-B2088E010F95}"/>
    <cellStyle name="Currency 2 2 2 2 3 4 10" xfId="45046" xr:uid="{1208D7F4-C1DB-4619-82CF-AFEDA0E58174}"/>
    <cellStyle name="Currency 2 2 2 2 3 4 11" xfId="9630" xr:uid="{CD4DD87A-0B22-43D2-9C29-860F7FDCA484}"/>
    <cellStyle name="Currency 2 2 2 2 3 4 2" xfId="9631" xr:uid="{3A8FDC18-CDB3-4ECB-935F-15F3F92EF93F}"/>
    <cellStyle name="Currency 2 2 2 2 3 4 2 2" xfId="9632" xr:uid="{8A96C3A9-8CD0-47EC-9041-81C1D38938DF}"/>
    <cellStyle name="Currency 2 2 2 2 3 4 2 2 2" xfId="11345" xr:uid="{E2F84E5F-8F16-421E-9498-894AABEE9661}"/>
    <cellStyle name="Currency 2 2 2 2 3 4 2 2 2 2" xfId="14767" xr:uid="{DEFF6538-3E06-4A79-8DDF-A1A77024D1D9}"/>
    <cellStyle name="Currency 2 2 2 2 3 4 2 2 2 2 2" xfId="28457" xr:uid="{5E34DD17-AF7C-43CC-873B-A8E173527364}"/>
    <cellStyle name="Currency 2 2 2 2 3 4 2 2 2 2 2 2" xfId="42149" xr:uid="{EB318385-E304-413E-A3A0-24BA53C73669}"/>
    <cellStyle name="Currency 2 2 2 2 3 4 2 2 2 2 2 3" xfId="57028" xr:uid="{50FDD5E6-95AB-4DA3-B913-D5932C2BD0F6}"/>
    <cellStyle name="Currency 2 2 2 2 3 4 2 2 2 2 3" xfId="21613" xr:uid="{14F0BFB7-C184-4FD0-9538-8D0A1A3EAC71}"/>
    <cellStyle name="Currency 2 2 2 2 3 4 2 2 2 2 4" xfId="35303" xr:uid="{B915D2CB-635A-4E05-A68C-6BF42E9D8BE1}"/>
    <cellStyle name="Currency 2 2 2 2 3 4 2 2 2 2 5" xfId="50182" xr:uid="{67CC9C6F-7A46-44D7-8E7D-4AFC5E6149D0}"/>
    <cellStyle name="Currency 2 2 2 2 3 4 2 2 2 3" xfId="25035" xr:uid="{FBB7A2DE-2A35-46A9-8DF6-FC27EFAA31FB}"/>
    <cellStyle name="Currency 2 2 2 2 3 4 2 2 2 3 2" xfId="38727" xr:uid="{076CC4AE-CA83-4800-B8B9-10D0691B69B1}"/>
    <cellStyle name="Currency 2 2 2 2 3 4 2 2 2 3 3" xfId="53606" xr:uid="{5477E1A3-885A-4234-AF7A-0A2776FDD913}"/>
    <cellStyle name="Currency 2 2 2 2 3 4 2 2 2 4" xfId="18191" xr:uid="{12A75612-7E90-4A7A-8CB3-E5513EBDF382}"/>
    <cellStyle name="Currency 2 2 2 2 3 4 2 2 2 5" xfId="31881" xr:uid="{C9A40816-B179-443A-833C-952142B20BC3}"/>
    <cellStyle name="Currency 2 2 2 2 3 4 2 2 2 6" xfId="46760" xr:uid="{736AF27D-18A3-4327-B97E-6DD04608E5C6}"/>
    <cellStyle name="Currency 2 2 2 2 3 4 2 2 3" xfId="13055" xr:uid="{52503C04-01B9-45FE-9CCC-211C154CA718}"/>
    <cellStyle name="Currency 2 2 2 2 3 4 2 2 3 2" xfId="26745" xr:uid="{7D4DEDF0-ECBE-43F8-9760-DF6DD0A36594}"/>
    <cellStyle name="Currency 2 2 2 2 3 4 2 2 3 2 2" xfId="40437" xr:uid="{F6A93121-7529-4C2D-A550-8BD29FE7AEA3}"/>
    <cellStyle name="Currency 2 2 2 2 3 4 2 2 3 2 3" xfId="55316" xr:uid="{B37732DC-5EB1-42EB-B090-6C05BB6C70AD}"/>
    <cellStyle name="Currency 2 2 2 2 3 4 2 2 3 3" xfId="19901" xr:uid="{808A80F8-E90F-48BB-9A17-A775999AADB6}"/>
    <cellStyle name="Currency 2 2 2 2 3 4 2 2 3 4" xfId="33591" xr:uid="{BB69D722-3C9D-4B39-B495-FEC2E7E3EC66}"/>
    <cellStyle name="Currency 2 2 2 2 3 4 2 2 3 5" xfId="48470" xr:uid="{C763A3A7-72D7-423F-99E6-783E05CA932E}"/>
    <cellStyle name="Currency 2 2 2 2 3 4 2 2 4" xfId="23323" xr:uid="{B45B6514-0D51-463E-9D76-1D0472B01470}"/>
    <cellStyle name="Currency 2 2 2 2 3 4 2 2 4 2" xfId="37015" xr:uid="{4FBE97F0-22DC-40D9-8C9E-B4C620C50209}"/>
    <cellStyle name="Currency 2 2 2 2 3 4 2 2 4 3" xfId="51894" xr:uid="{CE9B3AC8-222B-4868-B28B-BB99F251F9F3}"/>
    <cellStyle name="Currency 2 2 2 2 3 4 2 2 5" xfId="16479" xr:uid="{4C00000D-AF68-46E2-9797-32BE39625755}"/>
    <cellStyle name="Currency 2 2 2 2 3 4 2 2 6" xfId="30169" xr:uid="{94A7013B-721B-466E-A23A-FA8765C4EA91}"/>
    <cellStyle name="Currency 2 2 2 2 3 4 2 2 7" xfId="45048" xr:uid="{C753A28C-D661-4D4C-82F5-C50FED8EF6F3}"/>
    <cellStyle name="Currency 2 2 2 2 3 4 2 3" xfId="11344" xr:uid="{B54496AB-523F-408C-A331-915D6B3642FA}"/>
    <cellStyle name="Currency 2 2 2 2 3 4 2 3 2" xfId="14766" xr:uid="{18F6F7A1-C2B4-488C-9156-124C1316B2E3}"/>
    <cellStyle name="Currency 2 2 2 2 3 4 2 3 2 2" xfId="28456" xr:uid="{0A5684E5-442A-4EC4-9FCC-16F092693524}"/>
    <cellStyle name="Currency 2 2 2 2 3 4 2 3 2 2 2" xfId="42148" xr:uid="{7353A8C7-4CA8-40B2-8EE4-9286B8B103DC}"/>
    <cellStyle name="Currency 2 2 2 2 3 4 2 3 2 2 3" xfId="57027" xr:uid="{76CE9282-CC41-42FB-86CE-5F9739BD871B}"/>
    <cellStyle name="Currency 2 2 2 2 3 4 2 3 2 3" xfId="21612" xr:uid="{619E7BFB-B918-4128-B594-17986526377D}"/>
    <cellStyle name="Currency 2 2 2 2 3 4 2 3 2 4" xfId="35302" xr:uid="{803A4AFE-7D60-4E1E-A04B-8BF9F1579849}"/>
    <cellStyle name="Currency 2 2 2 2 3 4 2 3 2 5" xfId="50181" xr:uid="{47080CFF-FD6C-44F2-8C82-A8D8C4C97DF6}"/>
    <cellStyle name="Currency 2 2 2 2 3 4 2 3 3" xfId="25034" xr:uid="{FDEA2381-004B-4ACF-A548-87E1487120A3}"/>
    <cellStyle name="Currency 2 2 2 2 3 4 2 3 3 2" xfId="38726" xr:uid="{B71572ED-FD33-4221-A5AF-E6F8B4D0710B}"/>
    <cellStyle name="Currency 2 2 2 2 3 4 2 3 3 3" xfId="53605" xr:uid="{4F0EBB29-6554-42B6-BBBA-2A2637E55627}"/>
    <cellStyle name="Currency 2 2 2 2 3 4 2 3 4" xfId="18190" xr:uid="{E44045F8-A9F8-4EAE-8B97-4104428E04F1}"/>
    <cellStyle name="Currency 2 2 2 2 3 4 2 3 5" xfId="31880" xr:uid="{7374E44E-55C2-454A-8AD5-EB89199CF0C3}"/>
    <cellStyle name="Currency 2 2 2 2 3 4 2 3 6" xfId="46759" xr:uid="{9BFFAF59-B64B-4786-A57F-21966E4CDE80}"/>
    <cellStyle name="Currency 2 2 2 2 3 4 2 4" xfId="13054" xr:uid="{5FD65D6C-7EC2-4BA4-A0DF-0804F77CE854}"/>
    <cellStyle name="Currency 2 2 2 2 3 4 2 4 2" xfId="26744" xr:uid="{9CE04C23-CFBB-4CB2-B5D6-7563A6A428DF}"/>
    <cellStyle name="Currency 2 2 2 2 3 4 2 4 2 2" xfId="40436" xr:uid="{B583C112-78D2-4C6E-8462-12F542E25F22}"/>
    <cellStyle name="Currency 2 2 2 2 3 4 2 4 2 3" xfId="55315" xr:uid="{00B0B4E5-1FA1-49F5-B8CA-F09073F24D65}"/>
    <cellStyle name="Currency 2 2 2 2 3 4 2 4 3" xfId="19900" xr:uid="{2E6F3F79-49F0-4DCC-A403-4EAB6AAE1E7C}"/>
    <cellStyle name="Currency 2 2 2 2 3 4 2 4 4" xfId="33590" xr:uid="{0CB53DAB-BFE6-4613-9A57-3ED332D9AEC7}"/>
    <cellStyle name="Currency 2 2 2 2 3 4 2 4 5" xfId="48469" xr:uid="{F5AEA53D-D351-416D-84FA-1D4491C3EDC9}"/>
    <cellStyle name="Currency 2 2 2 2 3 4 2 5" xfId="23322" xr:uid="{2C58E671-94FB-4C0B-B849-FAC09BC93377}"/>
    <cellStyle name="Currency 2 2 2 2 3 4 2 5 2" xfId="37014" xr:uid="{C1650684-537D-4A43-AF14-0CC7F4380E0B}"/>
    <cellStyle name="Currency 2 2 2 2 3 4 2 5 3" xfId="51893" xr:uid="{B474B3EA-A68F-48A5-AAF5-EDC4316F8228}"/>
    <cellStyle name="Currency 2 2 2 2 3 4 2 6" xfId="16478" xr:uid="{DA0159F7-3CE1-41EE-AF5A-F06FCF9787CA}"/>
    <cellStyle name="Currency 2 2 2 2 3 4 2 7" xfId="30168" xr:uid="{AC4CFE48-271E-4F4F-AF0D-58090DB32C7A}"/>
    <cellStyle name="Currency 2 2 2 2 3 4 2 8" xfId="45047" xr:uid="{D78F3646-C78A-440F-805D-9679F8DC306B}"/>
    <cellStyle name="Currency 2 2 2 2 3 4 3" xfId="9633" xr:uid="{DC59F711-5AA8-49DB-AA29-FC7576FB423B}"/>
    <cellStyle name="Currency 2 2 2 2 3 4 3 2" xfId="11346" xr:uid="{316D925E-C5DE-4A62-93F2-7C69AA093CDA}"/>
    <cellStyle name="Currency 2 2 2 2 3 4 3 2 2" xfId="14768" xr:uid="{98EF1890-A586-40E8-9C2E-CDA11B3EEE06}"/>
    <cellStyle name="Currency 2 2 2 2 3 4 3 2 2 2" xfId="28458" xr:uid="{13AE8856-4AEE-4873-90BF-F042098BEA1F}"/>
    <cellStyle name="Currency 2 2 2 2 3 4 3 2 2 2 2" xfId="42150" xr:uid="{B4CEAE61-1D05-4942-9323-67C4CB308BD0}"/>
    <cellStyle name="Currency 2 2 2 2 3 4 3 2 2 2 3" xfId="57029" xr:uid="{96AAD5ED-B8FE-4DF9-8D89-14DE4FC4219D}"/>
    <cellStyle name="Currency 2 2 2 2 3 4 3 2 2 3" xfId="21614" xr:uid="{D7744E55-C2BA-4A38-A227-0E448E065157}"/>
    <cellStyle name="Currency 2 2 2 2 3 4 3 2 2 4" xfId="35304" xr:uid="{58877AE7-D26C-4324-ACF8-3C33761C6317}"/>
    <cellStyle name="Currency 2 2 2 2 3 4 3 2 2 5" xfId="50183" xr:uid="{52F328A1-6456-41EE-8E4B-98A1C750C1FF}"/>
    <cellStyle name="Currency 2 2 2 2 3 4 3 2 3" xfId="25036" xr:uid="{35C26AA8-5B48-4144-8158-C8753D1FA1CE}"/>
    <cellStyle name="Currency 2 2 2 2 3 4 3 2 3 2" xfId="38728" xr:uid="{8F884E07-C620-49F2-B277-20B63E6D20BC}"/>
    <cellStyle name="Currency 2 2 2 2 3 4 3 2 3 3" xfId="53607" xr:uid="{F24D9FE0-BEF8-4F86-ACF3-888CF3C7FD15}"/>
    <cellStyle name="Currency 2 2 2 2 3 4 3 2 4" xfId="18192" xr:uid="{4C97A34B-B0EC-47B4-BB48-03188AB8C74B}"/>
    <cellStyle name="Currency 2 2 2 2 3 4 3 2 5" xfId="31882" xr:uid="{FF89A7F3-0212-4A20-B4CB-9B599A0C5E0B}"/>
    <cellStyle name="Currency 2 2 2 2 3 4 3 2 6" xfId="46761" xr:uid="{A6CE57E6-B6F1-4FC3-9E3B-FF819C0371A6}"/>
    <cellStyle name="Currency 2 2 2 2 3 4 3 3" xfId="13056" xr:uid="{648B0419-C0F0-40E7-B1B7-1C60F21B781E}"/>
    <cellStyle name="Currency 2 2 2 2 3 4 3 3 2" xfId="26746" xr:uid="{1F2F9772-EF6F-4E28-BA02-CECA893711B3}"/>
    <cellStyle name="Currency 2 2 2 2 3 4 3 3 2 2" xfId="40438" xr:uid="{3FE266F2-A7D5-4CD5-8AF3-38853D5A2DCC}"/>
    <cellStyle name="Currency 2 2 2 2 3 4 3 3 2 3" xfId="55317" xr:uid="{A0696086-7A70-460D-9DBA-58DC608D414E}"/>
    <cellStyle name="Currency 2 2 2 2 3 4 3 3 3" xfId="19902" xr:uid="{0208F835-6307-4D4F-BE5D-492E599E4D6D}"/>
    <cellStyle name="Currency 2 2 2 2 3 4 3 3 4" xfId="33592" xr:uid="{31E86D36-C28B-413F-A83D-45C634396F2E}"/>
    <cellStyle name="Currency 2 2 2 2 3 4 3 3 5" xfId="48471" xr:uid="{4DC73669-3655-4C5D-B64B-386112BE99A5}"/>
    <cellStyle name="Currency 2 2 2 2 3 4 3 4" xfId="23324" xr:uid="{1A6B9FA0-13D7-4291-8312-0F985A692FF1}"/>
    <cellStyle name="Currency 2 2 2 2 3 4 3 4 2" xfId="37016" xr:uid="{FF05B29B-E775-4E9A-8656-C84DDBAC5E41}"/>
    <cellStyle name="Currency 2 2 2 2 3 4 3 4 3" xfId="51895" xr:uid="{CE4D7A4E-90C3-4168-BD4D-279ACF38C22B}"/>
    <cellStyle name="Currency 2 2 2 2 3 4 3 5" xfId="16480" xr:uid="{2658E944-8933-40E9-B2B4-32C9A8A22E5E}"/>
    <cellStyle name="Currency 2 2 2 2 3 4 3 6" xfId="30170" xr:uid="{B02D2D97-F3BD-4F7E-9991-9A0B869CC948}"/>
    <cellStyle name="Currency 2 2 2 2 3 4 3 7" xfId="45049" xr:uid="{F3E336C1-3693-4239-8C2E-3CE81C105472}"/>
    <cellStyle name="Currency 2 2 2 2 3 4 4" xfId="9634" xr:uid="{156A1712-43F4-4DBD-9A8D-C97866E43E0E}"/>
    <cellStyle name="Currency 2 2 2 2 3 4 4 2" xfId="11347" xr:uid="{1B2EF499-CC8C-44EE-A819-D4CD1574888F}"/>
    <cellStyle name="Currency 2 2 2 2 3 4 4 2 2" xfId="14769" xr:uid="{73FAE2E5-1A37-441C-AC06-4C9799611522}"/>
    <cellStyle name="Currency 2 2 2 2 3 4 4 2 2 2" xfId="28459" xr:uid="{D974E1FE-D357-43E4-8F57-30C45E25CC99}"/>
    <cellStyle name="Currency 2 2 2 2 3 4 4 2 2 2 2" xfId="42151" xr:uid="{057150B0-5E94-4D06-B7C3-584211D53344}"/>
    <cellStyle name="Currency 2 2 2 2 3 4 4 2 2 2 3" xfId="57030" xr:uid="{5FBF3823-4044-49C3-AB63-96588EDDECD4}"/>
    <cellStyle name="Currency 2 2 2 2 3 4 4 2 2 3" xfId="21615" xr:uid="{6BFF7E90-7F6D-406B-95D4-15028633D458}"/>
    <cellStyle name="Currency 2 2 2 2 3 4 4 2 2 4" xfId="35305" xr:uid="{83544E69-1213-4F10-B97B-EE5C6F4749F5}"/>
    <cellStyle name="Currency 2 2 2 2 3 4 4 2 2 5" xfId="50184" xr:uid="{7ED7A39D-A25A-491A-898C-0FA7027ABFC3}"/>
    <cellStyle name="Currency 2 2 2 2 3 4 4 2 3" xfId="25037" xr:uid="{B0279950-FEBF-4E91-B3B7-1E743716C0AD}"/>
    <cellStyle name="Currency 2 2 2 2 3 4 4 2 3 2" xfId="38729" xr:uid="{7EFD47EE-5CD1-4A98-ACCA-E0BAB12B42CB}"/>
    <cellStyle name="Currency 2 2 2 2 3 4 4 2 3 3" xfId="53608" xr:uid="{6261B37C-2038-4479-894A-9875B710C5A0}"/>
    <cellStyle name="Currency 2 2 2 2 3 4 4 2 4" xfId="18193" xr:uid="{2BAC00C4-0D1E-4973-A8A3-F6E49D8FA0F4}"/>
    <cellStyle name="Currency 2 2 2 2 3 4 4 2 5" xfId="31883" xr:uid="{94A1FF10-D913-4A7D-8F75-08BF2E449031}"/>
    <cellStyle name="Currency 2 2 2 2 3 4 4 2 6" xfId="46762" xr:uid="{D70EAE24-A8D9-4BA1-BDFD-0E63DD16EB66}"/>
    <cellStyle name="Currency 2 2 2 2 3 4 4 3" xfId="13057" xr:uid="{6BF903BC-8D76-41E2-94B2-C4262A2E6AA6}"/>
    <cellStyle name="Currency 2 2 2 2 3 4 4 3 2" xfId="26747" xr:uid="{89B5A0CB-C71B-4FDA-90A7-3AD08265FD1F}"/>
    <cellStyle name="Currency 2 2 2 2 3 4 4 3 2 2" xfId="40439" xr:uid="{F830A4EB-2083-4C57-8DB0-B48E58503480}"/>
    <cellStyle name="Currency 2 2 2 2 3 4 4 3 2 3" xfId="55318" xr:uid="{69EF65D5-8644-4956-B7CD-D0114732799E}"/>
    <cellStyle name="Currency 2 2 2 2 3 4 4 3 3" xfId="19903" xr:uid="{70FA1F07-16AD-41AF-B49A-BB882F986834}"/>
    <cellStyle name="Currency 2 2 2 2 3 4 4 3 4" xfId="33593" xr:uid="{5E93E358-537D-447A-B902-CA9B07AC97F2}"/>
    <cellStyle name="Currency 2 2 2 2 3 4 4 3 5" xfId="48472" xr:uid="{643B8331-0CF0-46C6-8673-E7DFD78642C2}"/>
    <cellStyle name="Currency 2 2 2 2 3 4 4 4" xfId="23325" xr:uid="{F67E8902-A4AB-45ED-8239-37326CDDA05F}"/>
    <cellStyle name="Currency 2 2 2 2 3 4 4 4 2" xfId="37017" xr:uid="{C0316833-534A-4FBD-99EB-6FB1C5EF8293}"/>
    <cellStyle name="Currency 2 2 2 2 3 4 4 4 3" xfId="51896" xr:uid="{1BCFA653-CD1D-4D78-9C03-C4DC5F52CE25}"/>
    <cellStyle name="Currency 2 2 2 2 3 4 4 5" xfId="16481" xr:uid="{82A6D0DB-0BAA-49C0-A404-3570931CC40D}"/>
    <cellStyle name="Currency 2 2 2 2 3 4 4 6" xfId="30171" xr:uid="{D1D40AB5-5D42-4E3D-B37F-5C4D677CF75C}"/>
    <cellStyle name="Currency 2 2 2 2 3 4 4 7" xfId="45050" xr:uid="{41FC1113-4BF0-413B-9062-95E86A1746BD}"/>
    <cellStyle name="Currency 2 2 2 2 3 4 5" xfId="11343" xr:uid="{A8BC8785-BFE8-4F47-B828-82478DA3D108}"/>
    <cellStyle name="Currency 2 2 2 2 3 4 5 2" xfId="14765" xr:uid="{C0FFA8D5-B430-4890-8D94-A0FBCC40D616}"/>
    <cellStyle name="Currency 2 2 2 2 3 4 5 2 2" xfId="28455" xr:uid="{CA3CF38A-7C7A-4097-A7D1-CD1463A2D6C8}"/>
    <cellStyle name="Currency 2 2 2 2 3 4 5 2 2 2" xfId="42147" xr:uid="{1BB99C5D-9DE1-453F-9462-DE07194C56FB}"/>
    <cellStyle name="Currency 2 2 2 2 3 4 5 2 2 3" xfId="57026" xr:uid="{A0125CBD-48C3-4392-B0AC-EAFFD7843B67}"/>
    <cellStyle name="Currency 2 2 2 2 3 4 5 2 3" xfId="21611" xr:uid="{257B15C1-B6B1-49B7-BFC5-EE39AE6887D1}"/>
    <cellStyle name="Currency 2 2 2 2 3 4 5 2 4" xfId="35301" xr:uid="{23D225E4-97BC-480C-B84B-09F4AF4F6645}"/>
    <cellStyle name="Currency 2 2 2 2 3 4 5 2 5" xfId="50180" xr:uid="{229A4B95-7090-46B5-A035-DD655FC57872}"/>
    <cellStyle name="Currency 2 2 2 2 3 4 5 3" xfId="25033" xr:uid="{50191C8A-2864-47A9-A144-586128F7E18D}"/>
    <cellStyle name="Currency 2 2 2 2 3 4 5 3 2" xfId="38725" xr:uid="{42C97DE3-87F2-438F-8576-125626F4A058}"/>
    <cellStyle name="Currency 2 2 2 2 3 4 5 3 3" xfId="53604" xr:uid="{71D8634F-C7F2-4B42-9CE7-2A7D62EAC8E9}"/>
    <cellStyle name="Currency 2 2 2 2 3 4 5 4" xfId="18189" xr:uid="{99F26F92-802D-4D4E-A842-29891305EC38}"/>
    <cellStyle name="Currency 2 2 2 2 3 4 5 5" xfId="31879" xr:uid="{2145BE67-2DAC-4824-9D47-A2DD87937DE2}"/>
    <cellStyle name="Currency 2 2 2 2 3 4 5 6" xfId="46758" xr:uid="{6BE22D3C-0CED-4734-BE68-8F7CD0DAFAD0}"/>
    <cellStyle name="Currency 2 2 2 2 3 4 6" xfId="13053" xr:uid="{1C3F4975-A5EF-466E-9001-79829DC34FBE}"/>
    <cellStyle name="Currency 2 2 2 2 3 4 6 2" xfId="26743" xr:uid="{8F4C6D74-034D-4197-94E1-8A455976785F}"/>
    <cellStyle name="Currency 2 2 2 2 3 4 6 2 2" xfId="40435" xr:uid="{234CE608-A601-4AA2-AFD6-E188D58ACF9B}"/>
    <cellStyle name="Currency 2 2 2 2 3 4 6 2 3" xfId="55314" xr:uid="{895D59F5-8428-471F-9FD0-B41D2A5C8727}"/>
    <cellStyle name="Currency 2 2 2 2 3 4 6 3" xfId="19899" xr:uid="{FCD78BE9-46BC-4C6F-959D-969DCECEA7F1}"/>
    <cellStyle name="Currency 2 2 2 2 3 4 6 4" xfId="33589" xr:uid="{B5E64943-0AF1-40A8-8B0E-C62471B9E076}"/>
    <cellStyle name="Currency 2 2 2 2 3 4 6 5" xfId="48468" xr:uid="{37EA8628-0AE2-4707-A8C2-15B71EA577E1}"/>
    <cellStyle name="Currency 2 2 2 2 3 4 7" xfId="23321" xr:uid="{8379DEEE-9AA2-4D36-907A-97EB9117CB63}"/>
    <cellStyle name="Currency 2 2 2 2 3 4 7 2" xfId="37013" xr:uid="{5F086E64-0BE4-4744-931F-1F8F126A3BBA}"/>
    <cellStyle name="Currency 2 2 2 2 3 4 7 3" xfId="51892" xr:uid="{01B4F35D-E36B-4CD2-BD7E-DF75FEF80D4F}"/>
    <cellStyle name="Currency 2 2 2 2 3 4 8" xfId="16477" xr:uid="{13FB975E-F270-4B63-9339-4CA2EEF7D60D}"/>
    <cellStyle name="Currency 2 2 2 2 3 4 9" xfId="30167" xr:uid="{5D0C7B7F-9480-47A2-955B-4B8F76E5119C}"/>
    <cellStyle name="Currency 2 2 2 2 3 5" xfId="6334" xr:uid="{4E44CB18-3BA3-4374-83B2-EC1E0C6C73E0}"/>
    <cellStyle name="Currency 2 2 2 2 3 5 2" xfId="9636" xr:uid="{7CD3FC67-15C4-4E41-B97E-E0FA69C48EBF}"/>
    <cellStyle name="Currency 2 2 2 2 3 5 2 2" xfId="11349" xr:uid="{44595283-48CE-4931-B821-77ACD65A848F}"/>
    <cellStyle name="Currency 2 2 2 2 3 5 2 2 2" xfId="14771" xr:uid="{ECEDCC60-EBE2-4765-A917-C14FC1686AC9}"/>
    <cellStyle name="Currency 2 2 2 2 3 5 2 2 2 2" xfId="28461" xr:uid="{4A0DB376-2B1D-4967-BE23-F06FC0BF19EC}"/>
    <cellStyle name="Currency 2 2 2 2 3 5 2 2 2 2 2" xfId="42153" xr:uid="{2CA09CC4-2D13-4C25-86AB-59CBAB0BEFE9}"/>
    <cellStyle name="Currency 2 2 2 2 3 5 2 2 2 2 3" xfId="57032" xr:uid="{A5366E10-D9E0-4E91-BDAD-D04C49A4FFB7}"/>
    <cellStyle name="Currency 2 2 2 2 3 5 2 2 2 3" xfId="21617" xr:uid="{BE5F7F10-3556-4BD4-9CF1-260D38AA5D2E}"/>
    <cellStyle name="Currency 2 2 2 2 3 5 2 2 2 4" xfId="35307" xr:uid="{77FE5AC8-38EC-458C-8807-E3AA6333CAB4}"/>
    <cellStyle name="Currency 2 2 2 2 3 5 2 2 2 5" xfId="50186" xr:uid="{C7CCC3C7-C932-4093-A2CD-C41264FDA670}"/>
    <cellStyle name="Currency 2 2 2 2 3 5 2 2 3" xfId="25039" xr:uid="{0B689656-5810-44CF-8FB3-6EB9E67709E0}"/>
    <cellStyle name="Currency 2 2 2 2 3 5 2 2 3 2" xfId="38731" xr:uid="{D6C5D83B-FB78-433C-AF15-6CD812DC1A8E}"/>
    <cellStyle name="Currency 2 2 2 2 3 5 2 2 3 3" xfId="53610" xr:uid="{7AAED072-1C99-4373-9FA4-7E2C0544CCD2}"/>
    <cellStyle name="Currency 2 2 2 2 3 5 2 2 4" xfId="18195" xr:uid="{F0672FC5-449A-4415-BDFF-F93EADBB2F9C}"/>
    <cellStyle name="Currency 2 2 2 2 3 5 2 2 5" xfId="31885" xr:uid="{CD19ED65-689F-421E-8DC9-D91CA98A37FF}"/>
    <cellStyle name="Currency 2 2 2 2 3 5 2 2 6" xfId="46764" xr:uid="{447CA809-4FB4-452E-9644-9D04189A899F}"/>
    <cellStyle name="Currency 2 2 2 2 3 5 2 3" xfId="13059" xr:uid="{129246E8-3E33-4AD3-BFD5-CC2932F4EDA2}"/>
    <cellStyle name="Currency 2 2 2 2 3 5 2 3 2" xfId="26749" xr:uid="{A01E4B83-06A9-45AE-B51F-1F4FF2489754}"/>
    <cellStyle name="Currency 2 2 2 2 3 5 2 3 2 2" xfId="40441" xr:uid="{B55267AF-3049-45A7-B333-986C28FA4086}"/>
    <cellStyle name="Currency 2 2 2 2 3 5 2 3 2 3" xfId="55320" xr:uid="{83AE0F70-F4CD-483C-9E45-BDA09F55DF3A}"/>
    <cellStyle name="Currency 2 2 2 2 3 5 2 3 3" xfId="19905" xr:uid="{6B59CA32-6500-4F31-8DB2-6E089D2B4B88}"/>
    <cellStyle name="Currency 2 2 2 2 3 5 2 3 4" xfId="33595" xr:uid="{D5335EDA-C56D-47AC-A507-580127446354}"/>
    <cellStyle name="Currency 2 2 2 2 3 5 2 3 5" xfId="48474" xr:uid="{9AA957EC-37EE-4970-AADC-A1B152E9705A}"/>
    <cellStyle name="Currency 2 2 2 2 3 5 2 4" xfId="23327" xr:uid="{0A264A12-9A68-409B-ABA7-7075E12B611A}"/>
    <cellStyle name="Currency 2 2 2 2 3 5 2 4 2" xfId="37019" xr:uid="{BB99ED5E-F992-4B1A-9B9A-7336DC414E52}"/>
    <cellStyle name="Currency 2 2 2 2 3 5 2 4 3" xfId="51898" xr:uid="{F88002FC-58A3-48DF-A7D3-C2D844F66E85}"/>
    <cellStyle name="Currency 2 2 2 2 3 5 2 5" xfId="16483" xr:uid="{6FF263D6-665C-475E-BD0F-22178E2E44CB}"/>
    <cellStyle name="Currency 2 2 2 2 3 5 2 6" xfId="30173" xr:uid="{A7A6842A-13CE-4DC7-B57F-2C2B6BC8F55E}"/>
    <cellStyle name="Currency 2 2 2 2 3 5 2 7" xfId="45052" xr:uid="{69E933E6-7949-4C49-AED5-75A517156389}"/>
    <cellStyle name="Currency 2 2 2 2 3 5 3" xfId="11348" xr:uid="{F1F7D2F6-1455-46F2-A3A4-CB9ECC6A3ED6}"/>
    <cellStyle name="Currency 2 2 2 2 3 5 3 2" xfId="14770" xr:uid="{10C71AA1-C698-4879-B884-789900A068F6}"/>
    <cellStyle name="Currency 2 2 2 2 3 5 3 2 2" xfId="28460" xr:uid="{D7644439-D76C-448C-B29B-C837247BC3DA}"/>
    <cellStyle name="Currency 2 2 2 2 3 5 3 2 2 2" xfId="42152" xr:uid="{28C3873A-E181-4C71-95D7-7CFA941AF098}"/>
    <cellStyle name="Currency 2 2 2 2 3 5 3 2 2 3" xfId="57031" xr:uid="{4FA771D8-699A-4C41-A394-7B72A5D2A288}"/>
    <cellStyle name="Currency 2 2 2 2 3 5 3 2 3" xfId="21616" xr:uid="{52FD5D78-2427-4331-9659-0058EB51D7AE}"/>
    <cellStyle name="Currency 2 2 2 2 3 5 3 2 4" xfId="35306" xr:uid="{BBDC39E4-DE31-4107-B096-9ED497F98AEC}"/>
    <cellStyle name="Currency 2 2 2 2 3 5 3 2 5" xfId="50185" xr:uid="{57EFDE4F-22E1-40B0-A304-1F512A293CC6}"/>
    <cellStyle name="Currency 2 2 2 2 3 5 3 3" xfId="25038" xr:uid="{45CAF15B-5A5F-4D6C-98FC-38357A63CEAE}"/>
    <cellStyle name="Currency 2 2 2 2 3 5 3 3 2" xfId="38730" xr:uid="{7CB321BA-2855-4735-8059-B7E0F0056DF1}"/>
    <cellStyle name="Currency 2 2 2 2 3 5 3 3 3" xfId="53609" xr:uid="{536E7D98-3FC4-4AD6-B6FF-DD7CCF3CC820}"/>
    <cellStyle name="Currency 2 2 2 2 3 5 3 4" xfId="18194" xr:uid="{0FD890A5-4CB3-4BD1-9C3D-C79D12A1FA83}"/>
    <cellStyle name="Currency 2 2 2 2 3 5 3 5" xfId="31884" xr:uid="{C44A5E71-953B-4BC1-A777-30BAF9B98CF5}"/>
    <cellStyle name="Currency 2 2 2 2 3 5 3 6" xfId="46763" xr:uid="{FCFC860A-C13B-425E-AB18-9AAF42392B5F}"/>
    <cellStyle name="Currency 2 2 2 2 3 5 4" xfId="13058" xr:uid="{8BA3E895-B9F9-473C-B2F1-E4D962A20F99}"/>
    <cellStyle name="Currency 2 2 2 2 3 5 4 2" xfId="26748" xr:uid="{41D604AD-E5B8-4FFA-80C9-C1411F588C62}"/>
    <cellStyle name="Currency 2 2 2 2 3 5 4 2 2" xfId="40440" xr:uid="{ABA1D44D-0E7E-4000-B03B-4B25FB0DD3D6}"/>
    <cellStyle name="Currency 2 2 2 2 3 5 4 2 3" xfId="55319" xr:uid="{0057E435-E58C-41FB-B540-EE923333FD3B}"/>
    <cellStyle name="Currency 2 2 2 2 3 5 4 3" xfId="19904" xr:uid="{D1D9DD96-556E-4BB6-BD43-C2A3C64BC7D3}"/>
    <cellStyle name="Currency 2 2 2 2 3 5 4 4" xfId="33594" xr:uid="{4B6B511E-53B9-499A-927B-39112DD5D41A}"/>
    <cellStyle name="Currency 2 2 2 2 3 5 4 5" xfId="48473" xr:uid="{A684B44A-75F1-4441-AC4D-15FF83EDB890}"/>
    <cellStyle name="Currency 2 2 2 2 3 5 5" xfId="23326" xr:uid="{C3CDC90A-CA8F-4322-98C4-EB39DA746E31}"/>
    <cellStyle name="Currency 2 2 2 2 3 5 5 2" xfId="37018" xr:uid="{4CA994B4-0B0F-4677-BC2C-ADB4F3A4358C}"/>
    <cellStyle name="Currency 2 2 2 2 3 5 5 3" xfId="51897" xr:uid="{AD880F9C-CD34-4F7C-9339-BC266FBBB4D9}"/>
    <cellStyle name="Currency 2 2 2 2 3 5 6" xfId="16482" xr:uid="{3B0AEEB6-B70F-4572-841F-00EDBF3CAF8D}"/>
    <cellStyle name="Currency 2 2 2 2 3 5 7" xfId="30172" xr:uid="{7CC5A112-D9F0-4121-A0C9-2F306FF76973}"/>
    <cellStyle name="Currency 2 2 2 2 3 5 8" xfId="45051" xr:uid="{CDDE017B-3626-4743-B82D-CE190FA276B7}"/>
    <cellStyle name="Currency 2 2 2 2 3 5 9" xfId="9635" xr:uid="{D390CA5A-DFB1-4701-8D85-AE80202907EF}"/>
    <cellStyle name="Currency 2 2 2 2 3 6" xfId="7179" xr:uid="{7D545530-E679-4FB0-8D99-7C6D78B35542}"/>
    <cellStyle name="Currency 2 2 2 2 3 6 2" xfId="11350" xr:uid="{1D81D14E-ED5B-4495-8435-1CD333762778}"/>
    <cellStyle name="Currency 2 2 2 2 3 6 2 2" xfId="14772" xr:uid="{6B196699-2867-4B3F-B1DE-BDA8D3C3A78E}"/>
    <cellStyle name="Currency 2 2 2 2 3 6 2 2 2" xfId="28462" xr:uid="{72C315EA-CF55-4E0C-B7F4-CD53340F190D}"/>
    <cellStyle name="Currency 2 2 2 2 3 6 2 2 2 2" xfId="42154" xr:uid="{A64E31F2-9828-4AF8-8F9B-9628EA1AE38B}"/>
    <cellStyle name="Currency 2 2 2 2 3 6 2 2 2 3" xfId="57033" xr:uid="{FAD5941A-7D0E-43B8-8D8D-A96811A27C79}"/>
    <cellStyle name="Currency 2 2 2 2 3 6 2 2 3" xfId="21618" xr:uid="{05D00411-B855-453F-9FBB-5497E02076B3}"/>
    <cellStyle name="Currency 2 2 2 2 3 6 2 2 4" xfId="35308" xr:uid="{FC997C97-C0DC-4654-9F6C-593148C07F13}"/>
    <cellStyle name="Currency 2 2 2 2 3 6 2 2 5" xfId="50187" xr:uid="{48F5AD65-351A-461B-815A-B7DD388D73DE}"/>
    <cellStyle name="Currency 2 2 2 2 3 6 2 3" xfId="25040" xr:uid="{644D8A3B-7E6D-49F5-961F-A08E5DDF47A1}"/>
    <cellStyle name="Currency 2 2 2 2 3 6 2 3 2" xfId="38732" xr:uid="{EEBFA965-83F3-463E-B855-12176222D3B0}"/>
    <cellStyle name="Currency 2 2 2 2 3 6 2 3 3" xfId="53611" xr:uid="{621D98D4-3AB3-4790-9067-1B4E56D77733}"/>
    <cellStyle name="Currency 2 2 2 2 3 6 2 4" xfId="18196" xr:uid="{9912BE04-75BF-4310-A2DE-BE683018A6D4}"/>
    <cellStyle name="Currency 2 2 2 2 3 6 2 5" xfId="31886" xr:uid="{DA263A05-4909-4E49-A5AB-4FA129DA38BD}"/>
    <cellStyle name="Currency 2 2 2 2 3 6 2 6" xfId="46765" xr:uid="{5A599298-388F-4B9C-9067-0E51D2A44FEA}"/>
    <cellStyle name="Currency 2 2 2 2 3 6 3" xfId="13060" xr:uid="{DE3627F9-E313-4BBC-97FD-508DDCA1F4F7}"/>
    <cellStyle name="Currency 2 2 2 2 3 6 3 2" xfId="26750" xr:uid="{FB7246D8-17BA-484F-BC2A-C5F8B20AF026}"/>
    <cellStyle name="Currency 2 2 2 2 3 6 3 2 2" xfId="40442" xr:uid="{1CFB8553-0594-49DF-B710-23F4BE8574A9}"/>
    <cellStyle name="Currency 2 2 2 2 3 6 3 2 3" xfId="55321" xr:uid="{2F0C3B42-85C7-4D69-9B1E-F2AEAD557719}"/>
    <cellStyle name="Currency 2 2 2 2 3 6 3 3" xfId="19906" xr:uid="{E4DBD3F5-A29D-4AF7-A6A5-5AA92B0D40D5}"/>
    <cellStyle name="Currency 2 2 2 2 3 6 3 4" xfId="33596" xr:uid="{5E8DEA71-7A58-4D21-97F1-812E3E1903FC}"/>
    <cellStyle name="Currency 2 2 2 2 3 6 3 5" xfId="48475" xr:uid="{521C6830-95E5-4CF6-ABCC-DDD7121CAADB}"/>
    <cellStyle name="Currency 2 2 2 2 3 6 4" xfId="23328" xr:uid="{075CDDAE-1D35-462C-A0EC-E2813C5D7998}"/>
    <cellStyle name="Currency 2 2 2 2 3 6 4 2" xfId="37020" xr:uid="{8323C0C9-B063-453E-B0E0-1A5E689B3D09}"/>
    <cellStyle name="Currency 2 2 2 2 3 6 4 3" xfId="51899" xr:uid="{F92DC4AE-7AF0-4BF0-B68D-0B92309C1172}"/>
    <cellStyle name="Currency 2 2 2 2 3 6 5" xfId="16484" xr:uid="{0FA4A780-D9F1-462D-8D4A-8BE7B63BB543}"/>
    <cellStyle name="Currency 2 2 2 2 3 6 6" xfId="30174" xr:uid="{C2CF2135-69CB-4207-9499-A9C46060ABB3}"/>
    <cellStyle name="Currency 2 2 2 2 3 6 7" xfId="45053" xr:uid="{C0F9812D-A539-4502-9BF2-D9EA5C21E1AE}"/>
    <cellStyle name="Currency 2 2 2 2 3 6 8" xfId="9637" xr:uid="{8B65CE2F-C7DF-4B32-A7C8-DEF36A504215}"/>
    <cellStyle name="Currency 2 2 2 2 3 7" xfId="9638" xr:uid="{653F7331-C4C2-4D3F-8582-3E0D152F7A73}"/>
    <cellStyle name="Currency 2 2 2 2 3 7 2" xfId="11351" xr:uid="{56D1F881-B264-4948-8E0E-84238EFBB177}"/>
    <cellStyle name="Currency 2 2 2 2 3 7 2 2" xfId="14773" xr:uid="{B88037C3-3BB1-4942-972A-B42F19DBE708}"/>
    <cellStyle name="Currency 2 2 2 2 3 7 2 2 2" xfId="28463" xr:uid="{20F4ED47-7B25-4AC1-A551-9B5A2E077A2C}"/>
    <cellStyle name="Currency 2 2 2 2 3 7 2 2 2 2" xfId="42155" xr:uid="{D1654C3A-1AFD-4958-9AE4-D06CE813615A}"/>
    <cellStyle name="Currency 2 2 2 2 3 7 2 2 2 3" xfId="57034" xr:uid="{604A3D24-1FAE-456E-BC94-44F756484A64}"/>
    <cellStyle name="Currency 2 2 2 2 3 7 2 2 3" xfId="21619" xr:uid="{5E955CFF-3F17-4300-8B61-C06D500C665D}"/>
    <cellStyle name="Currency 2 2 2 2 3 7 2 2 4" xfId="35309" xr:uid="{0D3B970E-270B-43D0-8E25-08AF593FE734}"/>
    <cellStyle name="Currency 2 2 2 2 3 7 2 2 5" xfId="50188" xr:uid="{AD138BEA-B79B-49F2-989B-EECB1B9BC0A0}"/>
    <cellStyle name="Currency 2 2 2 2 3 7 2 3" xfId="25041" xr:uid="{C2C74A73-E1B1-4BC0-B1B6-5C66E6FDA510}"/>
    <cellStyle name="Currency 2 2 2 2 3 7 2 3 2" xfId="38733" xr:uid="{11097A6A-987C-4907-9192-03313BCBA65B}"/>
    <cellStyle name="Currency 2 2 2 2 3 7 2 3 3" xfId="53612" xr:uid="{D448EDD4-CE64-4D9A-A560-A2D355DF5490}"/>
    <cellStyle name="Currency 2 2 2 2 3 7 2 4" xfId="18197" xr:uid="{5AD1B815-EEEB-41B4-9E0D-F411F6CA9DE9}"/>
    <cellStyle name="Currency 2 2 2 2 3 7 2 5" xfId="31887" xr:uid="{0F061AC9-2A0D-423A-8566-C5719A9B99F5}"/>
    <cellStyle name="Currency 2 2 2 2 3 7 2 6" xfId="46766" xr:uid="{D08E8FBB-F88D-4E03-9DA5-483DEF502E00}"/>
    <cellStyle name="Currency 2 2 2 2 3 7 3" xfId="13061" xr:uid="{D2DABA42-898B-4908-8A92-59072DCE6767}"/>
    <cellStyle name="Currency 2 2 2 2 3 7 3 2" xfId="26751" xr:uid="{96796F89-577E-4E2D-91CD-7E86CBF4B0A1}"/>
    <cellStyle name="Currency 2 2 2 2 3 7 3 2 2" xfId="40443" xr:uid="{D3617F4D-8303-460B-BE9C-94EBDA8B250C}"/>
    <cellStyle name="Currency 2 2 2 2 3 7 3 2 3" xfId="55322" xr:uid="{5D4FB009-A252-46EC-9710-C32481443114}"/>
    <cellStyle name="Currency 2 2 2 2 3 7 3 3" xfId="19907" xr:uid="{FAC3F0CB-F245-4F29-9E17-7DE73C9BF87D}"/>
    <cellStyle name="Currency 2 2 2 2 3 7 3 4" xfId="33597" xr:uid="{0E04AD66-6014-41BB-81BF-9C5C2B6010FC}"/>
    <cellStyle name="Currency 2 2 2 2 3 7 3 5" xfId="48476" xr:uid="{42F1AB96-5339-445C-BEF0-560F3CD7B32B}"/>
    <cellStyle name="Currency 2 2 2 2 3 7 4" xfId="23329" xr:uid="{1F59C0C0-0CAE-4D76-9EE9-84F36C51A2AE}"/>
    <cellStyle name="Currency 2 2 2 2 3 7 4 2" xfId="37021" xr:uid="{D701FA09-D654-457B-A250-679106DBAF7E}"/>
    <cellStyle name="Currency 2 2 2 2 3 7 4 3" xfId="51900" xr:uid="{8D8534D8-71A7-42F2-80CF-737DF990615E}"/>
    <cellStyle name="Currency 2 2 2 2 3 7 5" xfId="16485" xr:uid="{C8FCAAC4-AA7F-4671-A8C8-D2B3F5D75C7F}"/>
    <cellStyle name="Currency 2 2 2 2 3 7 6" xfId="30175" xr:uid="{A737D3E9-46DC-4B6A-971D-9A12BF6B2FE6}"/>
    <cellStyle name="Currency 2 2 2 2 3 7 7" xfId="45054" xr:uid="{535942F6-CB26-455F-853B-C5E986F25A70}"/>
    <cellStyle name="Currency 2 2 2 2 3 8" xfId="11322" xr:uid="{2D08C8A1-BBA1-4A07-8E44-D5BDA0D1D1FB}"/>
    <cellStyle name="Currency 2 2 2 2 3 8 2" xfId="14744" xr:uid="{EAA75F60-A86A-46DC-B783-6FF98B82D021}"/>
    <cellStyle name="Currency 2 2 2 2 3 8 2 2" xfId="28434" xr:uid="{4171AC11-5AF9-4112-AA42-A3C64795652A}"/>
    <cellStyle name="Currency 2 2 2 2 3 8 2 2 2" xfId="42126" xr:uid="{464B4E59-E67B-4EA5-9A21-8FC8E2B5603A}"/>
    <cellStyle name="Currency 2 2 2 2 3 8 2 2 3" xfId="57005" xr:uid="{D65FD00E-98E7-4A00-BAA3-F5F51D900F23}"/>
    <cellStyle name="Currency 2 2 2 2 3 8 2 3" xfId="21590" xr:uid="{11C618D6-7D62-40E5-A511-8DE5958EC1F1}"/>
    <cellStyle name="Currency 2 2 2 2 3 8 2 4" xfId="35280" xr:uid="{BEC44551-3DA5-4679-A724-740A8229F5E0}"/>
    <cellStyle name="Currency 2 2 2 2 3 8 2 5" xfId="50159" xr:uid="{F03811CA-4E45-496C-B904-ADD3472CAF7B}"/>
    <cellStyle name="Currency 2 2 2 2 3 8 3" xfId="25012" xr:uid="{37900E46-44FA-41F8-998B-226A91238E97}"/>
    <cellStyle name="Currency 2 2 2 2 3 8 3 2" xfId="38704" xr:uid="{CD73CC2E-815D-4100-882A-7C18C54AC1DD}"/>
    <cellStyle name="Currency 2 2 2 2 3 8 3 3" xfId="53583" xr:uid="{1CAF0928-93D5-4E93-B237-5F43ECFBD77A}"/>
    <cellStyle name="Currency 2 2 2 2 3 8 4" xfId="18168" xr:uid="{22FC9D50-03C7-4EEE-AD93-98351AF67CFE}"/>
    <cellStyle name="Currency 2 2 2 2 3 8 5" xfId="31858" xr:uid="{D944E6F0-47B1-46C2-8300-C509FEBCE292}"/>
    <cellStyle name="Currency 2 2 2 2 3 8 6" xfId="46737" xr:uid="{44A0524D-47AD-4F0F-B2AD-B34ABB867E84}"/>
    <cellStyle name="Currency 2 2 2 2 3 9" xfId="13032" xr:uid="{1C6947C4-937B-4B33-8B7B-AECFF6B9B446}"/>
    <cellStyle name="Currency 2 2 2 2 3 9 2" xfId="26722" xr:uid="{B9D3246A-9100-4D59-844F-251A4A61A5AE}"/>
    <cellStyle name="Currency 2 2 2 2 3 9 2 2" xfId="40414" xr:uid="{A7637349-ACC7-4668-A653-557FCE3AE369}"/>
    <cellStyle name="Currency 2 2 2 2 3 9 2 3" xfId="55293" xr:uid="{78C5C6D1-8B87-46B7-AC69-FE8AC738132C}"/>
    <cellStyle name="Currency 2 2 2 2 3 9 3" xfId="19878" xr:uid="{A7FD5022-8815-401D-9FEA-13FD5A288197}"/>
    <cellStyle name="Currency 2 2 2 2 3 9 4" xfId="33568" xr:uid="{2C70F8C3-F7C9-43AC-A78C-DD8168E8575B}"/>
    <cellStyle name="Currency 2 2 2 2 3 9 5" xfId="48447" xr:uid="{C793B77D-451D-4B9B-B58C-4298E3A70EAC}"/>
    <cellStyle name="Currency 2 2 2 2 4" xfId="6268" xr:uid="{E9F8DE8F-B796-4BF4-9997-A533218C8FC4}"/>
    <cellStyle name="Currency 2 2 2 2 4 10" xfId="16486" xr:uid="{E5BAEE3A-858D-423A-8DDA-A52B47311489}"/>
    <cellStyle name="Currency 2 2 2 2 4 11" xfId="30176" xr:uid="{47145611-F0A4-4E69-9563-F82BAE5BD580}"/>
    <cellStyle name="Currency 2 2 2 2 4 12" xfId="45055" xr:uid="{EF05D3B0-3A05-4473-9442-C06FA32E88FB}"/>
    <cellStyle name="Currency 2 2 2 2 4 13" xfId="9639" xr:uid="{7B612BE3-1D27-4105-BB28-2F251A58BA39}"/>
    <cellStyle name="Currency 2 2 2 2 4 2" xfId="6236" xr:uid="{93367B2E-9A7E-4A0E-B540-E9C965873FAA}"/>
    <cellStyle name="Currency 2 2 2 2 4 2 10" xfId="45056" xr:uid="{FF338388-D565-4A67-ADB6-3AA87A6ACE23}"/>
    <cellStyle name="Currency 2 2 2 2 4 2 11" xfId="9640" xr:uid="{26F5D16B-011F-4238-B433-2292BDC08878}"/>
    <cellStyle name="Currency 2 2 2 2 4 2 2" xfId="6184" xr:uid="{FEE92CB8-5823-4962-A670-42693074DFFE}"/>
    <cellStyle name="Currency 2 2 2 2 4 2 2 2" xfId="9642" xr:uid="{9FFF013F-20D3-4088-8A48-6F86D4BB6AD9}"/>
    <cellStyle name="Currency 2 2 2 2 4 2 2 2 2" xfId="11355" xr:uid="{A7241CE2-FFCB-4CD6-83FE-7AA4ED2F27A6}"/>
    <cellStyle name="Currency 2 2 2 2 4 2 2 2 2 2" xfId="14777" xr:uid="{92B5BB4D-CA03-42A3-B5EA-296EBBCF7807}"/>
    <cellStyle name="Currency 2 2 2 2 4 2 2 2 2 2 2" xfId="28467" xr:uid="{5B5A3C61-FE5E-4656-981A-E40509067175}"/>
    <cellStyle name="Currency 2 2 2 2 4 2 2 2 2 2 2 2" xfId="42159" xr:uid="{EF1A6A0F-2095-44A5-816A-5701935BB26C}"/>
    <cellStyle name="Currency 2 2 2 2 4 2 2 2 2 2 2 3" xfId="57038" xr:uid="{0577DF0B-2181-483D-8349-270F9A258379}"/>
    <cellStyle name="Currency 2 2 2 2 4 2 2 2 2 2 3" xfId="21623" xr:uid="{6CCB154E-E736-4C96-924F-D7538EDFB946}"/>
    <cellStyle name="Currency 2 2 2 2 4 2 2 2 2 2 4" xfId="35313" xr:uid="{A26417FF-FE5A-49AC-AF0C-08A127E176E2}"/>
    <cellStyle name="Currency 2 2 2 2 4 2 2 2 2 2 5" xfId="50192" xr:uid="{EABFF44B-43C3-457E-BE0B-0ACAA1119FB5}"/>
    <cellStyle name="Currency 2 2 2 2 4 2 2 2 2 3" xfId="25045" xr:uid="{8C507C6F-1468-4BDD-BAE6-E614AE6F080E}"/>
    <cellStyle name="Currency 2 2 2 2 4 2 2 2 2 3 2" xfId="38737" xr:uid="{15A07BBA-4ACD-436B-B90D-247CA95096A9}"/>
    <cellStyle name="Currency 2 2 2 2 4 2 2 2 2 3 3" xfId="53616" xr:uid="{89CD191B-B1BF-4D2A-A5F1-47EFE3DC69C5}"/>
    <cellStyle name="Currency 2 2 2 2 4 2 2 2 2 4" xfId="18201" xr:uid="{B49FF7BD-CB7E-45E6-B916-386177A05B5C}"/>
    <cellStyle name="Currency 2 2 2 2 4 2 2 2 2 5" xfId="31891" xr:uid="{5779C7E6-A739-4EAC-A6E2-2737557A2B17}"/>
    <cellStyle name="Currency 2 2 2 2 4 2 2 2 2 6" xfId="46770" xr:uid="{8934335C-D955-4BFD-BE70-210995A12D23}"/>
    <cellStyle name="Currency 2 2 2 2 4 2 2 2 3" xfId="13065" xr:uid="{EBCF66DB-73C0-4AA2-B775-6D97FC76A159}"/>
    <cellStyle name="Currency 2 2 2 2 4 2 2 2 3 2" xfId="26755" xr:uid="{8FC8C8A8-DD23-4900-B5FA-104EDBF2F7D8}"/>
    <cellStyle name="Currency 2 2 2 2 4 2 2 2 3 2 2" xfId="40447" xr:uid="{999D1558-8198-4F1E-BE11-E9CF5CC73506}"/>
    <cellStyle name="Currency 2 2 2 2 4 2 2 2 3 2 3" xfId="55326" xr:uid="{15A69429-52DC-4C69-B455-EF706115FDEB}"/>
    <cellStyle name="Currency 2 2 2 2 4 2 2 2 3 3" xfId="19911" xr:uid="{1B5358EE-41CA-4D25-A751-B75B95271DDA}"/>
    <cellStyle name="Currency 2 2 2 2 4 2 2 2 3 4" xfId="33601" xr:uid="{C6499E1D-D0A9-4387-A07A-15CED3667D6F}"/>
    <cellStyle name="Currency 2 2 2 2 4 2 2 2 3 5" xfId="48480" xr:uid="{DA5489BD-540E-46C0-A94F-1305131BEC4A}"/>
    <cellStyle name="Currency 2 2 2 2 4 2 2 2 4" xfId="23333" xr:uid="{D74202CB-467F-4360-9C46-34DCE58CCE96}"/>
    <cellStyle name="Currency 2 2 2 2 4 2 2 2 4 2" xfId="37025" xr:uid="{455328BE-03CA-4050-8C1B-B2A96F25A28C}"/>
    <cellStyle name="Currency 2 2 2 2 4 2 2 2 4 3" xfId="51904" xr:uid="{CACD9CA9-520E-4124-8AF4-DAC0E78307D2}"/>
    <cellStyle name="Currency 2 2 2 2 4 2 2 2 5" xfId="16489" xr:uid="{61F40F9C-44ED-4354-820D-22DD294C5D74}"/>
    <cellStyle name="Currency 2 2 2 2 4 2 2 2 6" xfId="30179" xr:uid="{C948895F-9CFC-49BB-9228-43D3E96798C6}"/>
    <cellStyle name="Currency 2 2 2 2 4 2 2 2 7" xfId="45058" xr:uid="{84D9D357-14B0-49E9-9070-EBD1CDD145E8}"/>
    <cellStyle name="Currency 2 2 2 2 4 2 2 3" xfId="11354" xr:uid="{9E38F68C-7898-4D9A-BECF-629F0512208B}"/>
    <cellStyle name="Currency 2 2 2 2 4 2 2 3 2" xfId="14776" xr:uid="{7C259B80-CB3F-46F8-AA40-3513CB0D6412}"/>
    <cellStyle name="Currency 2 2 2 2 4 2 2 3 2 2" xfId="28466" xr:uid="{F98B4FAD-15AA-4823-BAC0-E5C6FE679050}"/>
    <cellStyle name="Currency 2 2 2 2 4 2 2 3 2 2 2" xfId="42158" xr:uid="{87323D2D-ABD3-4377-82B7-59DD57EC73C4}"/>
    <cellStyle name="Currency 2 2 2 2 4 2 2 3 2 2 3" xfId="57037" xr:uid="{3B84726D-136A-45A9-98FB-8E6046CBECF5}"/>
    <cellStyle name="Currency 2 2 2 2 4 2 2 3 2 3" xfId="21622" xr:uid="{514CF072-E498-4BB4-BCF9-EC72A4008EB6}"/>
    <cellStyle name="Currency 2 2 2 2 4 2 2 3 2 4" xfId="35312" xr:uid="{1B8FA382-4632-4AB4-AEF4-836870A39A9D}"/>
    <cellStyle name="Currency 2 2 2 2 4 2 2 3 2 5" xfId="50191" xr:uid="{FCEC91B5-A41A-47F1-B571-FCBBF00207C5}"/>
    <cellStyle name="Currency 2 2 2 2 4 2 2 3 3" xfId="25044" xr:uid="{C573D434-9B2C-4707-836A-A76154D7BD81}"/>
    <cellStyle name="Currency 2 2 2 2 4 2 2 3 3 2" xfId="38736" xr:uid="{C5F1524A-DA76-43B3-B659-387D42551F1D}"/>
    <cellStyle name="Currency 2 2 2 2 4 2 2 3 3 3" xfId="53615" xr:uid="{08C6CEA2-763B-426F-A894-4A236FCA5002}"/>
    <cellStyle name="Currency 2 2 2 2 4 2 2 3 4" xfId="18200" xr:uid="{F494813B-7CF7-4D1B-BB56-701C422FC3AF}"/>
    <cellStyle name="Currency 2 2 2 2 4 2 2 3 5" xfId="31890" xr:uid="{21D61524-5789-4102-95F7-DC2F906A9D10}"/>
    <cellStyle name="Currency 2 2 2 2 4 2 2 3 6" xfId="46769" xr:uid="{7865EDD5-AF9D-4FE9-A562-2B6B01B983C2}"/>
    <cellStyle name="Currency 2 2 2 2 4 2 2 4" xfId="13064" xr:uid="{A40F413E-F651-4F09-87C6-4AC2D92C3D88}"/>
    <cellStyle name="Currency 2 2 2 2 4 2 2 4 2" xfId="26754" xr:uid="{19AF52EB-DAE6-4681-9F51-F8454BFA3363}"/>
    <cellStyle name="Currency 2 2 2 2 4 2 2 4 2 2" xfId="40446" xr:uid="{3B3065FF-255D-432E-B69A-3EC96CAEA6AA}"/>
    <cellStyle name="Currency 2 2 2 2 4 2 2 4 2 3" xfId="55325" xr:uid="{29D71623-C338-4BAA-B860-A56B9B6EC866}"/>
    <cellStyle name="Currency 2 2 2 2 4 2 2 4 3" xfId="19910" xr:uid="{416AE382-E05A-4583-87F2-8A473A3BFE35}"/>
    <cellStyle name="Currency 2 2 2 2 4 2 2 4 4" xfId="33600" xr:uid="{D4F79D1B-E406-4F9B-B66E-6A0C265F8849}"/>
    <cellStyle name="Currency 2 2 2 2 4 2 2 4 5" xfId="48479" xr:uid="{4C922457-F864-4A82-8E2B-2FF24C708348}"/>
    <cellStyle name="Currency 2 2 2 2 4 2 2 5" xfId="23332" xr:uid="{BFD206BF-5209-4CB0-8367-D7296E58B663}"/>
    <cellStyle name="Currency 2 2 2 2 4 2 2 5 2" xfId="37024" xr:uid="{E3195906-C1B6-4F29-8CCA-D61F24F4BD14}"/>
    <cellStyle name="Currency 2 2 2 2 4 2 2 5 3" xfId="51903" xr:uid="{EB71A974-EB66-4ACC-AF01-AD28B63551C0}"/>
    <cellStyle name="Currency 2 2 2 2 4 2 2 6" xfId="16488" xr:uid="{197387C5-8284-44F1-BCFB-F91C4770DCA1}"/>
    <cellStyle name="Currency 2 2 2 2 4 2 2 7" xfId="30178" xr:uid="{299975CF-2F21-4550-A540-8129F7F967FD}"/>
    <cellStyle name="Currency 2 2 2 2 4 2 2 8" xfId="45057" xr:uid="{68C87392-AEF8-4D30-AE6D-68B54868BCD8}"/>
    <cellStyle name="Currency 2 2 2 2 4 2 2 9" xfId="9641" xr:uid="{0AFFA9B0-8514-4B24-808A-55247A35D027}"/>
    <cellStyle name="Currency 2 2 2 2 4 2 3" xfId="7304" xr:uid="{9B0BC881-799F-4DA8-B879-2BF7A0D4A30F}"/>
    <cellStyle name="Currency 2 2 2 2 4 2 3 2" xfId="11356" xr:uid="{6C547EFF-B078-43D5-AF62-F01390FE46DB}"/>
    <cellStyle name="Currency 2 2 2 2 4 2 3 2 2" xfId="14778" xr:uid="{95FBE3E7-B0E5-4D54-8EC5-488C14667B7A}"/>
    <cellStyle name="Currency 2 2 2 2 4 2 3 2 2 2" xfId="28468" xr:uid="{5FC5BCFE-F264-45C5-946E-2137ECC2087F}"/>
    <cellStyle name="Currency 2 2 2 2 4 2 3 2 2 2 2" xfId="42160" xr:uid="{F767D26D-01F9-4C76-90F1-41256C4E611C}"/>
    <cellStyle name="Currency 2 2 2 2 4 2 3 2 2 2 3" xfId="57039" xr:uid="{6EEDA9F4-4C89-47F0-ACD8-0126AF7069AD}"/>
    <cellStyle name="Currency 2 2 2 2 4 2 3 2 2 3" xfId="21624" xr:uid="{F9CD13FD-CD25-45D4-BDAC-9441280B9C49}"/>
    <cellStyle name="Currency 2 2 2 2 4 2 3 2 2 4" xfId="35314" xr:uid="{FCE9D437-15E2-428A-B19C-91704FE64840}"/>
    <cellStyle name="Currency 2 2 2 2 4 2 3 2 2 5" xfId="50193" xr:uid="{F95BA03F-6325-471F-83C5-E064AF585EB4}"/>
    <cellStyle name="Currency 2 2 2 2 4 2 3 2 3" xfId="25046" xr:uid="{0F1C6E92-B54D-49AC-AE72-93B05AFFF7E6}"/>
    <cellStyle name="Currency 2 2 2 2 4 2 3 2 3 2" xfId="38738" xr:uid="{0D0B7315-84D5-4418-8B0D-939915E39BE5}"/>
    <cellStyle name="Currency 2 2 2 2 4 2 3 2 3 3" xfId="53617" xr:uid="{82202AEA-0A18-4019-A313-7D0B1EA227BE}"/>
    <cellStyle name="Currency 2 2 2 2 4 2 3 2 4" xfId="18202" xr:uid="{D15A00A3-9C26-4998-A491-EED38798B79F}"/>
    <cellStyle name="Currency 2 2 2 2 4 2 3 2 5" xfId="31892" xr:uid="{4BF4B54F-E96C-4991-A21D-D19AEDA44965}"/>
    <cellStyle name="Currency 2 2 2 2 4 2 3 2 6" xfId="46771" xr:uid="{124067FF-280B-4824-8946-2CA061932F9F}"/>
    <cellStyle name="Currency 2 2 2 2 4 2 3 3" xfId="13066" xr:uid="{5DAA2489-B691-4C7D-8C9B-9A540B0EFB42}"/>
    <cellStyle name="Currency 2 2 2 2 4 2 3 3 2" xfId="26756" xr:uid="{006E13A3-C92F-44BA-997D-9A9B9BAE02EB}"/>
    <cellStyle name="Currency 2 2 2 2 4 2 3 3 2 2" xfId="40448" xr:uid="{AE2D382E-9F79-463D-8D16-9E2463AE1017}"/>
    <cellStyle name="Currency 2 2 2 2 4 2 3 3 2 3" xfId="55327" xr:uid="{F8E75ADD-F66E-4C0A-A583-06BD07474635}"/>
    <cellStyle name="Currency 2 2 2 2 4 2 3 3 3" xfId="19912" xr:uid="{D9D3C91B-A0EE-4B7F-AF7D-11AFF3E86EFC}"/>
    <cellStyle name="Currency 2 2 2 2 4 2 3 3 4" xfId="33602" xr:uid="{E47C8657-1DF0-472B-8D39-5F04BC97AD7F}"/>
    <cellStyle name="Currency 2 2 2 2 4 2 3 3 5" xfId="48481" xr:uid="{A9F266D2-72EA-4620-9C1E-9D9DEAEEAE9C}"/>
    <cellStyle name="Currency 2 2 2 2 4 2 3 4" xfId="23334" xr:uid="{0CE40140-AE6F-45B6-A5A3-12B3A9367E34}"/>
    <cellStyle name="Currency 2 2 2 2 4 2 3 4 2" xfId="37026" xr:uid="{1077D239-5A0B-4CB5-B9B5-FD458DC67EB8}"/>
    <cellStyle name="Currency 2 2 2 2 4 2 3 4 3" xfId="51905" xr:uid="{673F6557-5B10-4AC5-B86D-8A2A5DF1FCDB}"/>
    <cellStyle name="Currency 2 2 2 2 4 2 3 5" xfId="16490" xr:uid="{8276C681-A60F-4155-A4B3-4DD0E3DFD606}"/>
    <cellStyle name="Currency 2 2 2 2 4 2 3 6" xfId="30180" xr:uid="{BB9ED160-46E2-4A7B-AB68-293452C09EA8}"/>
    <cellStyle name="Currency 2 2 2 2 4 2 3 7" xfId="45059" xr:uid="{48C051D1-AE89-4C33-92C6-2CBCA13CE3E8}"/>
    <cellStyle name="Currency 2 2 2 2 4 2 3 8" xfId="9643" xr:uid="{23095E31-B5CA-448A-BCED-88198B630F8B}"/>
    <cellStyle name="Currency 2 2 2 2 4 2 4" xfId="9644" xr:uid="{415A0AA2-CE56-4271-A60B-98E74AB0E631}"/>
    <cellStyle name="Currency 2 2 2 2 4 2 4 2" xfId="11357" xr:uid="{B656A300-F320-484B-BE72-95558E105C4D}"/>
    <cellStyle name="Currency 2 2 2 2 4 2 4 2 2" xfId="14779" xr:uid="{3EBA5061-5256-48E0-AAAB-792EEC9E0DD3}"/>
    <cellStyle name="Currency 2 2 2 2 4 2 4 2 2 2" xfId="28469" xr:uid="{C3679B4E-1B65-4A12-B56E-291BC1466EFF}"/>
    <cellStyle name="Currency 2 2 2 2 4 2 4 2 2 2 2" xfId="42161" xr:uid="{E22AC969-5205-49B1-B54D-59B76754E313}"/>
    <cellStyle name="Currency 2 2 2 2 4 2 4 2 2 2 3" xfId="57040" xr:uid="{2918EC8B-4FFF-412E-9A62-7AAFC814A460}"/>
    <cellStyle name="Currency 2 2 2 2 4 2 4 2 2 3" xfId="21625" xr:uid="{0B03AD3C-8FDC-43ED-90CA-42B237BB999C}"/>
    <cellStyle name="Currency 2 2 2 2 4 2 4 2 2 4" xfId="35315" xr:uid="{31B742D6-58C9-4530-93ED-8BDCD06DC3D1}"/>
    <cellStyle name="Currency 2 2 2 2 4 2 4 2 2 5" xfId="50194" xr:uid="{1CECFCCD-005B-4E7D-930D-E53DF1A7F1B4}"/>
    <cellStyle name="Currency 2 2 2 2 4 2 4 2 3" xfId="25047" xr:uid="{42C159A3-A562-4334-A16F-ABFA6618D927}"/>
    <cellStyle name="Currency 2 2 2 2 4 2 4 2 3 2" xfId="38739" xr:uid="{0D6929FB-A1D7-45A6-A3E3-3EE54D5805E3}"/>
    <cellStyle name="Currency 2 2 2 2 4 2 4 2 3 3" xfId="53618" xr:uid="{D78D18D2-AA7B-472B-AD49-854F343F5E44}"/>
    <cellStyle name="Currency 2 2 2 2 4 2 4 2 4" xfId="18203" xr:uid="{9222FBBA-8048-4198-8ED5-72BE4B376CD1}"/>
    <cellStyle name="Currency 2 2 2 2 4 2 4 2 5" xfId="31893" xr:uid="{675C240E-BB48-4D0A-A53B-5AB188AA6931}"/>
    <cellStyle name="Currency 2 2 2 2 4 2 4 2 6" xfId="46772" xr:uid="{2A4E5544-B9EB-4201-B520-F5075497979D}"/>
    <cellStyle name="Currency 2 2 2 2 4 2 4 3" xfId="13067" xr:uid="{F5D3AAD8-0918-4BB0-AA55-202CD722D2F3}"/>
    <cellStyle name="Currency 2 2 2 2 4 2 4 3 2" xfId="26757" xr:uid="{26212010-39C6-48D6-A542-2FF16E87268A}"/>
    <cellStyle name="Currency 2 2 2 2 4 2 4 3 2 2" xfId="40449" xr:uid="{416C1E67-34F9-45C6-8C92-D10DFED37A41}"/>
    <cellStyle name="Currency 2 2 2 2 4 2 4 3 2 3" xfId="55328" xr:uid="{F0608527-68EE-41D0-B5BD-7329EBBDC225}"/>
    <cellStyle name="Currency 2 2 2 2 4 2 4 3 3" xfId="19913" xr:uid="{7A95DBF7-FA09-4C02-8298-FA3D6867BD2E}"/>
    <cellStyle name="Currency 2 2 2 2 4 2 4 3 4" xfId="33603" xr:uid="{661F1B5C-1B87-41CC-A4CF-1DDFC7185E6D}"/>
    <cellStyle name="Currency 2 2 2 2 4 2 4 3 5" xfId="48482" xr:uid="{A86D3DA0-14A4-4AC4-8A50-D115759A5B7F}"/>
    <cellStyle name="Currency 2 2 2 2 4 2 4 4" xfId="23335" xr:uid="{4B30F8A4-E69B-424F-B9D2-3C7F029A26AF}"/>
    <cellStyle name="Currency 2 2 2 2 4 2 4 4 2" xfId="37027" xr:uid="{AB134B63-ACB8-4F64-A7D1-44F5369DC88B}"/>
    <cellStyle name="Currency 2 2 2 2 4 2 4 4 3" xfId="51906" xr:uid="{7E365229-2CB5-45EA-B186-6CE77321F56B}"/>
    <cellStyle name="Currency 2 2 2 2 4 2 4 5" xfId="16491" xr:uid="{F78A3BA9-FC29-4932-9AC1-6959706955FA}"/>
    <cellStyle name="Currency 2 2 2 2 4 2 4 6" xfId="30181" xr:uid="{98E104EE-1E0B-45E5-8160-BEDB6B5015EC}"/>
    <cellStyle name="Currency 2 2 2 2 4 2 4 7" xfId="45060" xr:uid="{0136CE85-A0C7-4ACB-A80F-A91ED9781DB8}"/>
    <cellStyle name="Currency 2 2 2 2 4 2 5" xfId="11353" xr:uid="{DC02AF64-9517-4310-B770-032B8202CC26}"/>
    <cellStyle name="Currency 2 2 2 2 4 2 5 2" xfId="14775" xr:uid="{E2CC1D4B-B489-4BD3-8245-754AA8A9F01C}"/>
    <cellStyle name="Currency 2 2 2 2 4 2 5 2 2" xfId="28465" xr:uid="{2B782A0E-4643-426A-B039-373A1D3B9B89}"/>
    <cellStyle name="Currency 2 2 2 2 4 2 5 2 2 2" xfId="42157" xr:uid="{C9DCA70B-477D-42C4-BCB1-3B15D2D2247E}"/>
    <cellStyle name="Currency 2 2 2 2 4 2 5 2 2 3" xfId="57036" xr:uid="{7EBCB377-A956-4F8C-803F-FD0BCCA27AAD}"/>
    <cellStyle name="Currency 2 2 2 2 4 2 5 2 3" xfId="21621" xr:uid="{99919EAF-589B-4FE3-B0AB-7ADFE0085D35}"/>
    <cellStyle name="Currency 2 2 2 2 4 2 5 2 4" xfId="35311" xr:uid="{82854C13-2C96-4167-BB61-0F5FC188C033}"/>
    <cellStyle name="Currency 2 2 2 2 4 2 5 2 5" xfId="50190" xr:uid="{47E40CD5-9E13-4254-81DF-443BBEC7FC10}"/>
    <cellStyle name="Currency 2 2 2 2 4 2 5 3" xfId="25043" xr:uid="{81CB3249-E083-4401-B763-D69C2A483F30}"/>
    <cellStyle name="Currency 2 2 2 2 4 2 5 3 2" xfId="38735" xr:uid="{EEC1E2A3-89BB-4F63-834E-AE13A2668D12}"/>
    <cellStyle name="Currency 2 2 2 2 4 2 5 3 3" xfId="53614" xr:uid="{D56B2C28-1567-4AA2-A42C-73432D81D724}"/>
    <cellStyle name="Currency 2 2 2 2 4 2 5 4" xfId="18199" xr:uid="{161D014D-EDAE-4893-9164-8A67EC988F35}"/>
    <cellStyle name="Currency 2 2 2 2 4 2 5 5" xfId="31889" xr:uid="{CCE13C91-A9A0-4035-B656-21CDEB7F7606}"/>
    <cellStyle name="Currency 2 2 2 2 4 2 5 6" xfId="46768" xr:uid="{68238FD5-8CF8-4C39-AA38-ECAF7915A8E8}"/>
    <cellStyle name="Currency 2 2 2 2 4 2 6" xfId="13063" xr:uid="{A521F2D0-9BFE-4BD1-ADDB-A10B70B77C1F}"/>
    <cellStyle name="Currency 2 2 2 2 4 2 6 2" xfId="26753" xr:uid="{BF65EA94-3044-4085-A82A-C9A45AC5EF83}"/>
    <cellStyle name="Currency 2 2 2 2 4 2 6 2 2" xfId="40445" xr:uid="{BC6E7182-F4DC-430A-AD5F-AC450D44CAA0}"/>
    <cellStyle name="Currency 2 2 2 2 4 2 6 2 3" xfId="55324" xr:uid="{4A5314A1-E171-4E83-8742-3964EE837142}"/>
    <cellStyle name="Currency 2 2 2 2 4 2 6 3" xfId="19909" xr:uid="{0DD476BC-D339-4BCB-B0B1-E3A3818875D4}"/>
    <cellStyle name="Currency 2 2 2 2 4 2 6 4" xfId="33599" xr:uid="{1C22FB24-A38A-429D-BED4-D7A006D861BD}"/>
    <cellStyle name="Currency 2 2 2 2 4 2 6 5" xfId="48478" xr:uid="{3D264D30-F068-4679-9378-2D5828C704F8}"/>
    <cellStyle name="Currency 2 2 2 2 4 2 7" xfId="23331" xr:uid="{BC541358-37E9-4AD1-8884-14EC09C02A04}"/>
    <cellStyle name="Currency 2 2 2 2 4 2 7 2" xfId="37023" xr:uid="{738B81DB-6C03-4457-A193-E81230B8CCC0}"/>
    <cellStyle name="Currency 2 2 2 2 4 2 7 3" xfId="51902" xr:uid="{1E343EE7-44E8-4F7B-BF53-77609A506719}"/>
    <cellStyle name="Currency 2 2 2 2 4 2 8" xfId="16487" xr:uid="{F7A2A01C-B8CC-42A7-AB40-757C942EFC17}"/>
    <cellStyle name="Currency 2 2 2 2 4 2 9" xfId="30177" xr:uid="{2071C843-1E5D-4398-9607-B891F1FC9736}"/>
    <cellStyle name="Currency 2 2 2 2 4 3" xfId="6329" xr:uid="{5390054C-3716-4007-8AB1-7688A5F6FA46}"/>
    <cellStyle name="Currency 2 2 2 2 4 3 10" xfId="45061" xr:uid="{9E3E96EC-4627-4A11-A4E9-FAC9F55E8ABD}"/>
    <cellStyle name="Currency 2 2 2 2 4 3 11" xfId="9645" xr:uid="{B22642AB-D95C-4099-8B56-3888868AECEC}"/>
    <cellStyle name="Currency 2 2 2 2 4 3 2" xfId="9646" xr:uid="{E8A73D19-91A3-4F3A-A141-E97262A97C99}"/>
    <cellStyle name="Currency 2 2 2 2 4 3 2 2" xfId="9647" xr:uid="{E03ABA5C-6322-4B13-9CC0-4C51D9AE9131}"/>
    <cellStyle name="Currency 2 2 2 2 4 3 2 2 2" xfId="11360" xr:uid="{C744B4E6-7231-448D-B938-EF98DBB696C4}"/>
    <cellStyle name="Currency 2 2 2 2 4 3 2 2 2 2" xfId="14782" xr:uid="{B69B5663-0E70-40F2-AB42-FDED4897C2FB}"/>
    <cellStyle name="Currency 2 2 2 2 4 3 2 2 2 2 2" xfId="28472" xr:uid="{732FE2E8-5710-42C9-AA56-03298399F0A5}"/>
    <cellStyle name="Currency 2 2 2 2 4 3 2 2 2 2 2 2" xfId="42164" xr:uid="{CA4116BA-079D-4236-81BE-A94670E7D27E}"/>
    <cellStyle name="Currency 2 2 2 2 4 3 2 2 2 2 2 3" xfId="57043" xr:uid="{1AAA9782-FDD9-4D4A-BCDE-2C9927CEBC14}"/>
    <cellStyle name="Currency 2 2 2 2 4 3 2 2 2 2 3" xfId="21628" xr:uid="{C43C6DA9-BA3D-41BE-AFAF-A735409FBC27}"/>
    <cellStyle name="Currency 2 2 2 2 4 3 2 2 2 2 4" xfId="35318" xr:uid="{3EF27F4F-7401-489D-A000-A8A516D196F9}"/>
    <cellStyle name="Currency 2 2 2 2 4 3 2 2 2 2 5" xfId="50197" xr:uid="{3D738B00-021E-4975-BF4D-56E79D374D7A}"/>
    <cellStyle name="Currency 2 2 2 2 4 3 2 2 2 3" xfId="25050" xr:uid="{3B93A2C6-D71C-4257-A9B0-BF8124D3A33D}"/>
    <cellStyle name="Currency 2 2 2 2 4 3 2 2 2 3 2" xfId="38742" xr:uid="{77B599DB-07A2-4303-9E70-8FA7BD935A3A}"/>
    <cellStyle name="Currency 2 2 2 2 4 3 2 2 2 3 3" xfId="53621" xr:uid="{95CEBA29-4613-481D-9DE8-03F09709F278}"/>
    <cellStyle name="Currency 2 2 2 2 4 3 2 2 2 4" xfId="18206" xr:uid="{732368F2-6D3C-4E5E-AF10-7303CC1F0AF1}"/>
    <cellStyle name="Currency 2 2 2 2 4 3 2 2 2 5" xfId="31896" xr:uid="{5F546221-B9C7-4FAE-86AA-8E98F02E0B06}"/>
    <cellStyle name="Currency 2 2 2 2 4 3 2 2 2 6" xfId="46775" xr:uid="{401B1694-E8F8-4A37-ACC4-1F1E9D0E3943}"/>
    <cellStyle name="Currency 2 2 2 2 4 3 2 2 3" xfId="13070" xr:uid="{99DA73B1-87EA-4EB9-9D3A-331052393DE1}"/>
    <cellStyle name="Currency 2 2 2 2 4 3 2 2 3 2" xfId="26760" xr:uid="{C6F62902-829A-49ED-A6E5-87A4DB05071A}"/>
    <cellStyle name="Currency 2 2 2 2 4 3 2 2 3 2 2" xfId="40452" xr:uid="{F06EEB98-4FA2-40A6-A945-B88D17747F79}"/>
    <cellStyle name="Currency 2 2 2 2 4 3 2 2 3 2 3" xfId="55331" xr:uid="{A3305DA0-E82C-48B8-B1CC-D23195ADF130}"/>
    <cellStyle name="Currency 2 2 2 2 4 3 2 2 3 3" xfId="19916" xr:uid="{0F9941E9-C560-491A-8E57-964BE88B2EFD}"/>
    <cellStyle name="Currency 2 2 2 2 4 3 2 2 3 4" xfId="33606" xr:uid="{3B438D64-9F82-4276-8313-203F1248017E}"/>
    <cellStyle name="Currency 2 2 2 2 4 3 2 2 3 5" xfId="48485" xr:uid="{6F28C5C6-0D36-462E-BAD2-55585DEEC4AD}"/>
    <cellStyle name="Currency 2 2 2 2 4 3 2 2 4" xfId="23338" xr:uid="{7E0C6EC6-3FF5-4909-8065-0EB8ADDCD76D}"/>
    <cellStyle name="Currency 2 2 2 2 4 3 2 2 4 2" xfId="37030" xr:uid="{62DA8AA9-54EA-4413-9211-FA27B63EBB32}"/>
    <cellStyle name="Currency 2 2 2 2 4 3 2 2 4 3" xfId="51909" xr:uid="{47C87245-83F1-4555-944D-05EA539AD6BF}"/>
    <cellStyle name="Currency 2 2 2 2 4 3 2 2 5" xfId="16494" xr:uid="{573A2BC0-980E-4B9B-836F-DE878AAC4CB8}"/>
    <cellStyle name="Currency 2 2 2 2 4 3 2 2 6" xfId="30184" xr:uid="{C344FE7B-8302-4CDA-B5C7-A071BC96E5FB}"/>
    <cellStyle name="Currency 2 2 2 2 4 3 2 2 7" xfId="45063" xr:uid="{842DFAB4-29B7-41CD-8590-EE47EABB076E}"/>
    <cellStyle name="Currency 2 2 2 2 4 3 2 3" xfId="11359" xr:uid="{356E42F5-04B3-482A-A04D-2B8B2CCC55EA}"/>
    <cellStyle name="Currency 2 2 2 2 4 3 2 3 2" xfId="14781" xr:uid="{06F585B5-D925-4AEF-AA13-D354F1635BEB}"/>
    <cellStyle name="Currency 2 2 2 2 4 3 2 3 2 2" xfId="28471" xr:uid="{E11CB2BF-1948-47E7-8ABA-08BD95AA81EC}"/>
    <cellStyle name="Currency 2 2 2 2 4 3 2 3 2 2 2" xfId="42163" xr:uid="{714219E6-BB34-429A-83F8-27164BD2630F}"/>
    <cellStyle name="Currency 2 2 2 2 4 3 2 3 2 2 3" xfId="57042" xr:uid="{D10931CA-79AA-4412-AA10-8F471484F5DF}"/>
    <cellStyle name="Currency 2 2 2 2 4 3 2 3 2 3" xfId="21627" xr:uid="{690AFA41-636B-4715-8520-DC3DEE153E1E}"/>
    <cellStyle name="Currency 2 2 2 2 4 3 2 3 2 4" xfId="35317" xr:uid="{87DB44A6-366F-4314-A19B-520C1730EE69}"/>
    <cellStyle name="Currency 2 2 2 2 4 3 2 3 2 5" xfId="50196" xr:uid="{ABF3074E-218F-430F-B3E4-32253D6850EA}"/>
    <cellStyle name="Currency 2 2 2 2 4 3 2 3 3" xfId="25049" xr:uid="{BEF8BD1E-970C-4217-ABFA-196348E93487}"/>
    <cellStyle name="Currency 2 2 2 2 4 3 2 3 3 2" xfId="38741" xr:uid="{75C6CCC8-5E52-4721-8A6C-BDEF9A5CE30C}"/>
    <cellStyle name="Currency 2 2 2 2 4 3 2 3 3 3" xfId="53620" xr:uid="{4CDD3902-01FC-46A0-B67C-AB23D564B476}"/>
    <cellStyle name="Currency 2 2 2 2 4 3 2 3 4" xfId="18205" xr:uid="{B7F0743A-0E1E-4810-871F-8BA1CFBE8DE7}"/>
    <cellStyle name="Currency 2 2 2 2 4 3 2 3 5" xfId="31895" xr:uid="{207C3159-D1FD-4864-8602-79AEFEA3E9A2}"/>
    <cellStyle name="Currency 2 2 2 2 4 3 2 3 6" xfId="46774" xr:uid="{9EC39171-D6C3-48D6-B8E0-DE98C1F8B8FC}"/>
    <cellStyle name="Currency 2 2 2 2 4 3 2 4" xfId="13069" xr:uid="{B5111AB4-2EFD-407C-BBA6-428626F23579}"/>
    <cellStyle name="Currency 2 2 2 2 4 3 2 4 2" xfId="26759" xr:uid="{B6439E8A-8EF8-4787-8F24-FAD722EF61AA}"/>
    <cellStyle name="Currency 2 2 2 2 4 3 2 4 2 2" xfId="40451" xr:uid="{ED2AA042-7407-4DB5-9D8D-A43E9E3ED0C5}"/>
    <cellStyle name="Currency 2 2 2 2 4 3 2 4 2 3" xfId="55330" xr:uid="{CA3B1A68-5312-459B-8A71-4F91BA772298}"/>
    <cellStyle name="Currency 2 2 2 2 4 3 2 4 3" xfId="19915" xr:uid="{C82D38BF-024D-4F86-AE7E-8EF9398DE6FC}"/>
    <cellStyle name="Currency 2 2 2 2 4 3 2 4 4" xfId="33605" xr:uid="{EE642227-D81A-4E2C-BEC0-03FA059C9A15}"/>
    <cellStyle name="Currency 2 2 2 2 4 3 2 4 5" xfId="48484" xr:uid="{A6EE8CBD-07E3-4D60-89E8-113FBA73AC09}"/>
    <cellStyle name="Currency 2 2 2 2 4 3 2 5" xfId="23337" xr:uid="{1EE08433-1B9E-464E-B94A-FA331B013676}"/>
    <cellStyle name="Currency 2 2 2 2 4 3 2 5 2" xfId="37029" xr:uid="{A7477AD4-C84D-400F-8D67-EF9A6A0F9313}"/>
    <cellStyle name="Currency 2 2 2 2 4 3 2 5 3" xfId="51908" xr:uid="{3584B080-850E-4E51-8898-095A92342B07}"/>
    <cellStyle name="Currency 2 2 2 2 4 3 2 6" xfId="16493" xr:uid="{9C40F95D-2C99-4586-A33D-1D17D290E755}"/>
    <cellStyle name="Currency 2 2 2 2 4 3 2 7" xfId="30183" xr:uid="{F3F70D06-FAE0-4FA1-8BA5-5DE757431947}"/>
    <cellStyle name="Currency 2 2 2 2 4 3 2 8" xfId="45062" xr:uid="{50667E26-28E2-4E78-A1D7-6B0F631B6FF1}"/>
    <cellStyle name="Currency 2 2 2 2 4 3 3" xfId="9648" xr:uid="{01F709CB-CA0D-4A5F-B101-0FEF88563D3F}"/>
    <cellStyle name="Currency 2 2 2 2 4 3 3 2" xfId="11361" xr:uid="{E2FD3615-FE1E-42DF-945B-765471FB2369}"/>
    <cellStyle name="Currency 2 2 2 2 4 3 3 2 2" xfId="14783" xr:uid="{A35DA6D8-B564-40A8-846D-9D5BCECF503C}"/>
    <cellStyle name="Currency 2 2 2 2 4 3 3 2 2 2" xfId="28473" xr:uid="{D194F066-6641-4FB0-9A62-CD137A6E790E}"/>
    <cellStyle name="Currency 2 2 2 2 4 3 3 2 2 2 2" xfId="42165" xr:uid="{D799F6A4-002D-4374-810B-29FF1E907903}"/>
    <cellStyle name="Currency 2 2 2 2 4 3 3 2 2 2 3" xfId="57044" xr:uid="{4999680C-7D51-4B13-8008-D9E82AEED78A}"/>
    <cellStyle name="Currency 2 2 2 2 4 3 3 2 2 3" xfId="21629" xr:uid="{5AEA6C1E-899B-4510-AA8B-E2A767B7121A}"/>
    <cellStyle name="Currency 2 2 2 2 4 3 3 2 2 4" xfId="35319" xr:uid="{5245C3DE-0502-4511-8FBB-72E18B22A028}"/>
    <cellStyle name="Currency 2 2 2 2 4 3 3 2 2 5" xfId="50198" xr:uid="{DBEC8959-1D90-436D-A77B-8DB11E01D215}"/>
    <cellStyle name="Currency 2 2 2 2 4 3 3 2 3" xfId="25051" xr:uid="{562EB080-8D37-4DEF-97B7-FC4C31FEE406}"/>
    <cellStyle name="Currency 2 2 2 2 4 3 3 2 3 2" xfId="38743" xr:uid="{150C83D1-359C-4B71-A3E5-D86C31355F42}"/>
    <cellStyle name="Currency 2 2 2 2 4 3 3 2 3 3" xfId="53622" xr:uid="{D7FAB59F-521F-462D-9E24-3A816D4248FF}"/>
    <cellStyle name="Currency 2 2 2 2 4 3 3 2 4" xfId="18207" xr:uid="{CF5D15F9-8AFE-4E4E-B5C5-38387080FC9E}"/>
    <cellStyle name="Currency 2 2 2 2 4 3 3 2 5" xfId="31897" xr:uid="{AEE19D01-C98F-4089-ACB7-2C76DEB0A776}"/>
    <cellStyle name="Currency 2 2 2 2 4 3 3 2 6" xfId="46776" xr:uid="{18398407-F538-4739-8040-E7821C4E6110}"/>
    <cellStyle name="Currency 2 2 2 2 4 3 3 3" xfId="13071" xr:uid="{46819320-E371-485A-B648-5B9C831838CC}"/>
    <cellStyle name="Currency 2 2 2 2 4 3 3 3 2" xfId="26761" xr:uid="{D2A7EF1A-1943-4503-8897-F8E844643683}"/>
    <cellStyle name="Currency 2 2 2 2 4 3 3 3 2 2" xfId="40453" xr:uid="{FD829AFD-EF09-4BA5-BC17-D80EE35DD03A}"/>
    <cellStyle name="Currency 2 2 2 2 4 3 3 3 2 3" xfId="55332" xr:uid="{971E9ED2-277A-4E7F-9E7B-DB7A3110ADC9}"/>
    <cellStyle name="Currency 2 2 2 2 4 3 3 3 3" xfId="19917" xr:uid="{D453C25D-5DDB-499C-A1FE-0BBC7E0CB083}"/>
    <cellStyle name="Currency 2 2 2 2 4 3 3 3 4" xfId="33607" xr:uid="{50E64387-DDD4-4F63-A349-D9D57DB589CB}"/>
    <cellStyle name="Currency 2 2 2 2 4 3 3 3 5" xfId="48486" xr:uid="{24C93675-3532-4A42-8C24-B6AF23A07143}"/>
    <cellStyle name="Currency 2 2 2 2 4 3 3 4" xfId="23339" xr:uid="{8F3D99C2-3522-447F-A555-C3AEED7169CA}"/>
    <cellStyle name="Currency 2 2 2 2 4 3 3 4 2" xfId="37031" xr:uid="{478B0FB4-AEA9-4A82-BC11-C181139B76C4}"/>
    <cellStyle name="Currency 2 2 2 2 4 3 3 4 3" xfId="51910" xr:uid="{2A3F04F4-D729-415C-843F-4F13D39A3328}"/>
    <cellStyle name="Currency 2 2 2 2 4 3 3 5" xfId="16495" xr:uid="{C0453EAF-2EA5-41AB-917A-1BD961F84939}"/>
    <cellStyle name="Currency 2 2 2 2 4 3 3 6" xfId="30185" xr:uid="{C6963837-603E-48FB-8D32-8C488DA7501F}"/>
    <cellStyle name="Currency 2 2 2 2 4 3 3 7" xfId="45064" xr:uid="{6F1FF3A3-8E7B-4344-A3CD-15E2189F72BB}"/>
    <cellStyle name="Currency 2 2 2 2 4 3 4" xfId="9649" xr:uid="{C50FA3D8-BCAE-4E9C-8522-4116836686B2}"/>
    <cellStyle name="Currency 2 2 2 2 4 3 4 2" xfId="11362" xr:uid="{109173D0-FFFA-4ED9-9F6E-CA2141726BA1}"/>
    <cellStyle name="Currency 2 2 2 2 4 3 4 2 2" xfId="14784" xr:uid="{5ADBE738-0958-496A-95FF-6A905BBED031}"/>
    <cellStyle name="Currency 2 2 2 2 4 3 4 2 2 2" xfId="28474" xr:uid="{1535A964-F6C6-48A3-BC32-F41D1CD261DF}"/>
    <cellStyle name="Currency 2 2 2 2 4 3 4 2 2 2 2" xfId="42166" xr:uid="{6C090A95-588C-435F-8C5B-D244E1548299}"/>
    <cellStyle name="Currency 2 2 2 2 4 3 4 2 2 2 3" xfId="57045" xr:uid="{44A79776-F273-4465-8305-78D9CF9FA7D7}"/>
    <cellStyle name="Currency 2 2 2 2 4 3 4 2 2 3" xfId="21630" xr:uid="{EE8C1BF3-D848-4F8E-978C-1455A12C85FF}"/>
    <cellStyle name="Currency 2 2 2 2 4 3 4 2 2 4" xfId="35320" xr:uid="{2958EAEE-A3A2-4A4E-8815-F9A60C393996}"/>
    <cellStyle name="Currency 2 2 2 2 4 3 4 2 2 5" xfId="50199" xr:uid="{19FCE9F1-C107-4998-9B14-0F92A0AF08BD}"/>
    <cellStyle name="Currency 2 2 2 2 4 3 4 2 3" xfId="25052" xr:uid="{AE914735-8A4F-4CD0-94DD-AC0506158459}"/>
    <cellStyle name="Currency 2 2 2 2 4 3 4 2 3 2" xfId="38744" xr:uid="{D0292AD6-7E8E-4FDB-868C-67DB672DC999}"/>
    <cellStyle name="Currency 2 2 2 2 4 3 4 2 3 3" xfId="53623" xr:uid="{23E3BE86-D4BD-4370-9CBE-C2EEEB3CDD69}"/>
    <cellStyle name="Currency 2 2 2 2 4 3 4 2 4" xfId="18208" xr:uid="{AA5D2C1B-AB45-4E06-B605-D6D1B30DFCAB}"/>
    <cellStyle name="Currency 2 2 2 2 4 3 4 2 5" xfId="31898" xr:uid="{70E49610-3803-4485-AF3F-F8A9B7D61D78}"/>
    <cellStyle name="Currency 2 2 2 2 4 3 4 2 6" xfId="46777" xr:uid="{5F98EDCF-708F-4EDA-AC5B-55D22BD5A3B9}"/>
    <cellStyle name="Currency 2 2 2 2 4 3 4 3" xfId="13072" xr:uid="{6B96D46F-F600-4F67-AD87-DECB887B2889}"/>
    <cellStyle name="Currency 2 2 2 2 4 3 4 3 2" xfId="26762" xr:uid="{F5DD9E21-192A-4CC9-894D-5E24B45257A0}"/>
    <cellStyle name="Currency 2 2 2 2 4 3 4 3 2 2" xfId="40454" xr:uid="{42E6A2D2-BAFA-4752-BCB2-A7A65ADFAEAA}"/>
    <cellStyle name="Currency 2 2 2 2 4 3 4 3 2 3" xfId="55333" xr:uid="{B375D16C-8E96-4539-BE73-18BA2FDEE0B0}"/>
    <cellStyle name="Currency 2 2 2 2 4 3 4 3 3" xfId="19918" xr:uid="{9E486DCD-C2CE-4349-A731-6348CFD71A9A}"/>
    <cellStyle name="Currency 2 2 2 2 4 3 4 3 4" xfId="33608" xr:uid="{97782BB9-370F-406C-B8A1-E383F82ACD95}"/>
    <cellStyle name="Currency 2 2 2 2 4 3 4 3 5" xfId="48487" xr:uid="{D1C48E02-520B-4EE7-905D-23BD3EA7D168}"/>
    <cellStyle name="Currency 2 2 2 2 4 3 4 4" xfId="23340" xr:uid="{B17AB558-84DA-4CCD-867D-A9863ED515A9}"/>
    <cellStyle name="Currency 2 2 2 2 4 3 4 4 2" xfId="37032" xr:uid="{722BF850-4433-4771-B623-45A71FB7C3DF}"/>
    <cellStyle name="Currency 2 2 2 2 4 3 4 4 3" xfId="51911" xr:uid="{0ED5F91A-1BE7-4870-B0DB-F0775F2091C7}"/>
    <cellStyle name="Currency 2 2 2 2 4 3 4 5" xfId="16496" xr:uid="{3835CB48-239D-4C25-9AE5-4A7957FBBC76}"/>
    <cellStyle name="Currency 2 2 2 2 4 3 4 6" xfId="30186" xr:uid="{CEBCAE6A-21E8-46FA-9E36-4E670862B2AF}"/>
    <cellStyle name="Currency 2 2 2 2 4 3 4 7" xfId="45065" xr:uid="{D1E622DB-568A-4585-B559-A727724C999E}"/>
    <cellStyle name="Currency 2 2 2 2 4 3 5" xfId="11358" xr:uid="{F5EB4975-33EE-4C97-84AF-61F4E6918C59}"/>
    <cellStyle name="Currency 2 2 2 2 4 3 5 2" xfId="14780" xr:uid="{1901C5E0-352D-4D3D-86BB-558DE718FFCA}"/>
    <cellStyle name="Currency 2 2 2 2 4 3 5 2 2" xfId="28470" xr:uid="{F17A8A45-0401-499D-B0E9-AF0A5D0E40CC}"/>
    <cellStyle name="Currency 2 2 2 2 4 3 5 2 2 2" xfId="42162" xr:uid="{D1DB19EF-9F06-4337-830D-E6A3CE5FB81B}"/>
    <cellStyle name="Currency 2 2 2 2 4 3 5 2 2 3" xfId="57041" xr:uid="{F82AE807-4729-4AC8-8F4F-7298D782857B}"/>
    <cellStyle name="Currency 2 2 2 2 4 3 5 2 3" xfId="21626" xr:uid="{E17073C7-E1BD-47B3-8E6B-2960DB0CBC7E}"/>
    <cellStyle name="Currency 2 2 2 2 4 3 5 2 4" xfId="35316" xr:uid="{3437E82E-A1AD-4E0F-8960-ACB9C6B759CC}"/>
    <cellStyle name="Currency 2 2 2 2 4 3 5 2 5" xfId="50195" xr:uid="{FA7ADF2B-B4B1-4EDD-9BED-DF4E2639DF26}"/>
    <cellStyle name="Currency 2 2 2 2 4 3 5 3" xfId="25048" xr:uid="{1220CF3B-89FC-4328-9597-DF43D671454B}"/>
    <cellStyle name="Currency 2 2 2 2 4 3 5 3 2" xfId="38740" xr:uid="{8DADF172-529F-4A13-B2BA-AD585B71F397}"/>
    <cellStyle name="Currency 2 2 2 2 4 3 5 3 3" xfId="53619" xr:uid="{1191A065-61EB-4D14-9EC8-2DF5D41B9FF6}"/>
    <cellStyle name="Currency 2 2 2 2 4 3 5 4" xfId="18204" xr:uid="{D7188B51-58A2-41B2-AB26-55D7DD1BCC5B}"/>
    <cellStyle name="Currency 2 2 2 2 4 3 5 5" xfId="31894" xr:uid="{90FB629A-BBD3-4888-ABC7-FEBB4BB85537}"/>
    <cellStyle name="Currency 2 2 2 2 4 3 5 6" xfId="46773" xr:uid="{0B329173-BBE4-4EC6-8F21-8B98892CEB96}"/>
    <cellStyle name="Currency 2 2 2 2 4 3 6" xfId="13068" xr:uid="{314FCFE4-4DD0-4481-930B-477219C6D66A}"/>
    <cellStyle name="Currency 2 2 2 2 4 3 6 2" xfId="26758" xr:uid="{30CCAE2B-968E-4AEF-AE3B-63AD5745C0F6}"/>
    <cellStyle name="Currency 2 2 2 2 4 3 6 2 2" xfId="40450" xr:uid="{D6AFAF50-FCC6-4C3E-931E-FFF0B2D2C185}"/>
    <cellStyle name="Currency 2 2 2 2 4 3 6 2 3" xfId="55329" xr:uid="{D0EB2F6C-41A3-4331-ABC5-2F2C760D2FCF}"/>
    <cellStyle name="Currency 2 2 2 2 4 3 6 3" xfId="19914" xr:uid="{CD1ACF20-8331-4D05-B03F-8F14125823F2}"/>
    <cellStyle name="Currency 2 2 2 2 4 3 6 4" xfId="33604" xr:uid="{A069C137-0731-4F99-883A-67CC49DC6E64}"/>
    <cellStyle name="Currency 2 2 2 2 4 3 6 5" xfId="48483" xr:uid="{E7A6170F-BEBD-4EDF-9842-4AA196F7A1A3}"/>
    <cellStyle name="Currency 2 2 2 2 4 3 7" xfId="23336" xr:uid="{144932F7-5034-4484-881C-35B5938B1DF2}"/>
    <cellStyle name="Currency 2 2 2 2 4 3 7 2" xfId="37028" xr:uid="{D45D9DBC-1092-461F-8E12-776BBAA3B5C2}"/>
    <cellStyle name="Currency 2 2 2 2 4 3 7 3" xfId="51907" xr:uid="{0BBEC63E-97A9-4097-88C5-C6CD2B404D18}"/>
    <cellStyle name="Currency 2 2 2 2 4 3 8" xfId="16492" xr:uid="{1A770FC2-EBE5-4067-82D1-4B54970533A3}"/>
    <cellStyle name="Currency 2 2 2 2 4 3 9" xfId="30182" xr:uid="{DD30B1B3-9E58-4D83-961D-4C26DB56F48F}"/>
    <cellStyle name="Currency 2 2 2 2 4 4" xfId="7190" xr:uid="{922171A3-D98B-47FA-ACDB-32E1A71DBCC8}"/>
    <cellStyle name="Currency 2 2 2 2 4 4 2" xfId="9651" xr:uid="{6A57A2AD-74FC-4107-90F7-440626496E45}"/>
    <cellStyle name="Currency 2 2 2 2 4 4 2 2" xfId="11364" xr:uid="{FF057DC6-23B7-4E5A-AD5A-68D98C798D38}"/>
    <cellStyle name="Currency 2 2 2 2 4 4 2 2 2" xfId="14786" xr:uid="{2414E991-A158-4008-8BE6-C3DE4DBCF4B5}"/>
    <cellStyle name="Currency 2 2 2 2 4 4 2 2 2 2" xfId="28476" xr:uid="{B10813F5-17DD-44A3-9031-F33DC42565F4}"/>
    <cellStyle name="Currency 2 2 2 2 4 4 2 2 2 2 2" xfId="42168" xr:uid="{8386A51D-0E6A-4A8F-8796-1E0526DE221B}"/>
    <cellStyle name="Currency 2 2 2 2 4 4 2 2 2 2 3" xfId="57047" xr:uid="{A66BF4DA-3B55-4AA5-8A2B-4DFCCAEAFDCA}"/>
    <cellStyle name="Currency 2 2 2 2 4 4 2 2 2 3" xfId="21632" xr:uid="{F470C99E-B774-4A58-A5BD-67CE21935BA2}"/>
    <cellStyle name="Currency 2 2 2 2 4 4 2 2 2 4" xfId="35322" xr:uid="{B672594A-6CAF-412C-BE3B-6C35E0271986}"/>
    <cellStyle name="Currency 2 2 2 2 4 4 2 2 2 5" xfId="50201" xr:uid="{E125012A-7CAE-48A1-94A5-AE2FE5ED89F6}"/>
    <cellStyle name="Currency 2 2 2 2 4 4 2 2 3" xfId="25054" xr:uid="{C6D94DA7-7DE4-4002-AACD-9C6AB5FE90B6}"/>
    <cellStyle name="Currency 2 2 2 2 4 4 2 2 3 2" xfId="38746" xr:uid="{8AA526D4-6C74-445B-B449-00E048A2E80C}"/>
    <cellStyle name="Currency 2 2 2 2 4 4 2 2 3 3" xfId="53625" xr:uid="{DF8F76B0-39AB-4FE3-9E81-0A25024094EE}"/>
    <cellStyle name="Currency 2 2 2 2 4 4 2 2 4" xfId="18210" xr:uid="{C9E13C5D-CDDC-44D0-AC10-8A63881BDB6E}"/>
    <cellStyle name="Currency 2 2 2 2 4 4 2 2 5" xfId="31900" xr:uid="{BA5B1EED-9E88-4FF4-9AA7-381935E1DA3B}"/>
    <cellStyle name="Currency 2 2 2 2 4 4 2 2 6" xfId="46779" xr:uid="{22CB4E05-499D-41E8-BBC5-36ABE29BD4D0}"/>
    <cellStyle name="Currency 2 2 2 2 4 4 2 3" xfId="13074" xr:uid="{FADA59C4-FA0E-481A-B494-F85F98D819DB}"/>
    <cellStyle name="Currency 2 2 2 2 4 4 2 3 2" xfId="26764" xr:uid="{8A996132-868E-4202-835C-F3C7386FE84B}"/>
    <cellStyle name="Currency 2 2 2 2 4 4 2 3 2 2" xfId="40456" xr:uid="{A83F0FAD-6001-4764-B8E3-45ADE0413B79}"/>
    <cellStyle name="Currency 2 2 2 2 4 4 2 3 2 3" xfId="55335" xr:uid="{23F33F62-43DE-47F4-8A19-2C9E95906DFC}"/>
    <cellStyle name="Currency 2 2 2 2 4 4 2 3 3" xfId="19920" xr:uid="{C1D28975-9C07-4517-9245-14F77D880C75}"/>
    <cellStyle name="Currency 2 2 2 2 4 4 2 3 4" xfId="33610" xr:uid="{B50300E2-7BD8-48A9-908B-91ACDCF4497A}"/>
    <cellStyle name="Currency 2 2 2 2 4 4 2 3 5" xfId="48489" xr:uid="{54548A50-99B9-4397-B9BF-18A7F3612005}"/>
    <cellStyle name="Currency 2 2 2 2 4 4 2 4" xfId="23342" xr:uid="{C46BE91D-AA5B-4893-95C5-C82F12B66517}"/>
    <cellStyle name="Currency 2 2 2 2 4 4 2 4 2" xfId="37034" xr:uid="{EA187D9A-2451-4F6F-A340-5172AB991F7B}"/>
    <cellStyle name="Currency 2 2 2 2 4 4 2 4 3" xfId="51913" xr:uid="{7BB9EB20-D0F1-46A4-936A-49F418EA5CB3}"/>
    <cellStyle name="Currency 2 2 2 2 4 4 2 5" xfId="16498" xr:uid="{291B3286-4584-419E-B8CC-3EDAFF6B5B23}"/>
    <cellStyle name="Currency 2 2 2 2 4 4 2 6" xfId="30188" xr:uid="{D07BE3AD-9EB9-415C-BC53-B44CA7B11885}"/>
    <cellStyle name="Currency 2 2 2 2 4 4 2 7" xfId="45067" xr:uid="{44BAA8B6-2EF7-425A-8568-9D9BD1C2F592}"/>
    <cellStyle name="Currency 2 2 2 2 4 4 3" xfId="11363" xr:uid="{E2CC8AB3-579E-452C-9093-9995300388B2}"/>
    <cellStyle name="Currency 2 2 2 2 4 4 3 2" xfId="14785" xr:uid="{B763C625-D7A3-40C8-8BAC-2465E81A4C37}"/>
    <cellStyle name="Currency 2 2 2 2 4 4 3 2 2" xfId="28475" xr:uid="{39F40E7B-9C96-40DB-B51B-3ABA212CB121}"/>
    <cellStyle name="Currency 2 2 2 2 4 4 3 2 2 2" xfId="42167" xr:uid="{9D4D7DE7-BB45-415F-9A39-A450D3F6F722}"/>
    <cellStyle name="Currency 2 2 2 2 4 4 3 2 2 3" xfId="57046" xr:uid="{D3279A42-5E6F-4BF8-9B1A-60EDDB2595B5}"/>
    <cellStyle name="Currency 2 2 2 2 4 4 3 2 3" xfId="21631" xr:uid="{7F42E5CB-C021-46F0-A0AD-62FE9D374DE7}"/>
    <cellStyle name="Currency 2 2 2 2 4 4 3 2 4" xfId="35321" xr:uid="{26B46E2E-B4BD-4404-B949-14EC5F47578E}"/>
    <cellStyle name="Currency 2 2 2 2 4 4 3 2 5" xfId="50200" xr:uid="{E76861A9-9EAF-4660-9D01-E3E71A0B6791}"/>
    <cellStyle name="Currency 2 2 2 2 4 4 3 3" xfId="25053" xr:uid="{54941D1F-69DB-48D9-9ACF-18129700B536}"/>
    <cellStyle name="Currency 2 2 2 2 4 4 3 3 2" xfId="38745" xr:uid="{8E6ABAB5-B275-41E9-8FE5-04CA958F9E02}"/>
    <cellStyle name="Currency 2 2 2 2 4 4 3 3 3" xfId="53624" xr:uid="{AAB9601C-E3D7-476B-8E00-DDB34BA15886}"/>
    <cellStyle name="Currency 2 2 2 2 4 4 3 4" xfId="18209" xr:uid="{6541F3A6-073A-4643-836A-7142CD752F13}"/>
    <cellStyle name="Currency 2 2 2 2 4 4 3 5" xfId="31899" xr:uid="{24F3FC88-2163-4C56-83BC-091829DE425A}"/>
    <cellStyle name="Currency 2 2 2 2 4 4 3 6" xfId="46778" xr:uid="{AC224673-D516-4666-900F-476D9153D612}"/>
    <cellStyle name="Currency 2 2 2 2 4 4 4" xfId="13073" xr:uid="{CD36EE05-B73F-4679-B514-694CFAD6F98C}"/>
    <cellStyle name="Currency 2 2 2 2 4 4 4 2" xfId="26763" xr:uid="{5FD8D434-4F67-4E69-99E6-DBA0EBCB567E}"/>
    <cellStyle name="Currency 2 2 2 2 4 4 4 2 2" xfId="40455" xr:uid="{85848438-B43C-4368-965C-2AD83D35869E}"/>
    <cellStyle name="Currency 2 2 2 2 4 4 4 2 3" xfId="55334" xr:uid="{0230BEA5-CBC1-43F3-85EC-4E09AF556D0A}"/>
    <cellStyle name="Currency 2 2 2 2 4 4 4 3" xfId="19919" xr:uid="{1090BF8D-6E22-415B-ABFE-D90BA0AC607F}"/>
    <cellStyle name="Currency 2 2 2 2 4 4 4 4" xfId="33609" xr:uid="{E12021A2-1D99-47F5-A070-25B6B3AE9137}"/>
    <cellStyle name="Currency 2 2 2 2 4 4 4 5" xfId="48488" xr:uid="{EE9793D5-19A9-4094-B9E5-F8E626260B85}"/>
    <cellStyle name="Currency 2 2 2 2 4 4 5" xfId="23341" xr:uid="{DD472590-21E1-466F-837C-06E9C46F8E8E}"/>
    <cellStyle name="Currency 2 2 2 2 4 4 5 2" xfId="37033" xr:uid="{8AFBC1EC-0FE0-4CA0-AE2F-29D3305A2F82}"/>
    <cellStyle name="Currency 2 2 2 2 4 4 5 3" xfId="51912" xr:uid="{12F6D370-FFB8-4848-AF17-F4A73BE2F1AE}"/>
    <cellStyle name="Currency 2 2 2 2 4 4 6" xfId="16497" xr:uid="{7E898C66-A2C4-46DF-A5E0-7AACFC314AD3}"/>
    <cellStyle name="Currency 2 2 2 2 4 4 7" xfId="30187" xr:uid="{5F52A260-A845-4D5E-82ED-E1D7250EB937}"/>
    <cellStyle name="Currency 2 2 2 2 4 4 8" xfId="45066" xr:uid="{1EE85361-3D96-4549-8D6A-E1B9FC45A467}"/>
    <cellStyle name="Currency 2 2 2 2 4 4 9" xfId="9650" xr:uid="{5AB3F5EA-37D0-4A4F-B77A-FE69B0B96DE3}"/>
    <cellStyle name="Currency 2 2 2 2 4 5" xfId="9652" xr:uid="{F94F2524-9199-449A-AE3D-857BF41AF35C}"/>
    <cellStyle name="Currency 2 2 2 2 4 5 2" xfId="11365" xr:uid="{C7BDB5ED-D6DF-481F-82AB-643DCC49E350}"/>
    <cellStyle name="Currency 2 2 2 2 4 5 2 2" xfId="14787" xr:uid="{83F719B7-E2B1-41CB-9C4A-437F2D9967FE}"/>
    <cellStyle name="Currency 2 2 2 2 4 5 2 2 2" xfId="28477" xr:uid="{AD317EFF-7BF1-447D-92DD-5B5894EF14DE}"/>
    <cellStyle name="Currency 2 2 2 2 4 5 2 2 2 2" xfId="42169" xr:uid="{EEA30DA4-A9C1-439D-AD60-5B1DFD535480}"/>
    <cellStyle name="Currency 2 2 2 2 4 5 2 2 2 3" xfId="57048" xr:uid="{4B44894B-26B7-4905-A7E7-954BDEEB633B}"/>
    <cellStyle name="Currency 2 2 2 2 4 5 2 2 3" xfId="21633" xr:uid="{764E0FC3-415D-4A98-BB6A-C724695F7690}"/>
    <cellStyle name="Currency 2 2 2 2 4 5 2 2 4" xfId="35323" xr:uid="{97C1F446-AAB3-4DF0-A5C2-FFE70CB73E2C}"/>
    <cellStyle name="Currency 2 2 2 2 4 5 2 2 5" xfId="50202" xr:uid="{D03D901D-F040-4058-96E3-E502890A8216}"/>
    <cellStyle name="Currency 2 2 2 2 4 5 2 3" xfId="25055" xr:uid="{22B8987C-B842-4F79-BDDC-39172471592C}"/>
    <cellStyle name="Currency 2 2 2 2 4 5 2 3 2" xfId="38747" xr:uid="{6A087D57-071D-461E-9BF2-5935ADAF5B29}"/>
    <cellStyle name="Currency 2 2 2 2 4 5 2 3 3" xfId="53626" xr:uid="{7FA92031-F439-4CFC-9171-33F888EFDFDC}"/>
    <cellStyle name="Currency 2 2 2 2 4 5 2 4" xfId="18211" xr:uid="{1D1ED0E5-2EA1-4E59-B459-1CF2291C448C}"/>
    <cellStyle name="Currency 2 2 2 2 4 5 2 5" xfId="31901" xr:uid="{18BA90B4-21A0-4523-BB01-D4F886460C41}"/>
    <cellStyle name="Currency 2 2 2 2 4 5 2 6" xfId="46780" xr:uid="{5D3319CC-26A2-4CB7-BA78-4C14F9F67E8E}"/>
    <cellStyle name="Currency 2 2 2 2 4 5 3" xfId="13075" xr:uid="{AD28A74A-9F4F-4839-9849-44416CC63C1A}"/>
    <cellStyle name="Currency 2 2 2 2 4 5 3 2" xfId="26765" xr:uid="{4F832E79-8FAB-4C20-BCBD-982369C46377}"/>
    <cellStyle name="Currency 2 2 2 2 4 5 3 2 2" xfId="40457" xr:uid="{E7BD3F1D-14A3-48F4-B79D-7B2C4C8F86DE}"/>
    <cellStyle name="Currency 2 2 2 2 4 5 3 2 3" xfId="55336" xr:uid="{0612E024-7E3F-4651-B656-FFD7603A8D68}"/>
    <cellStyle name="Currency 2 2 2 2 4 5 3 3" xfId="19921" xr:uid="{512A4648-2D4E-4F05-A436-C3FAD51047AD}"/>
    <cellStyle name="Currency 2 2 2 2 4 5 3 4" xfId="33611" xr:uid="{3057E6D8-DE6B-4119-8528-312C64EA9DC0}"/>
    <cellStyle name="Currency 2 2 2 2 4 5 3 5" xfId="48490" xr:uid="{3E8EA84A-6DA5-43F7-B507-E9F9E69EC170}"/>
    <cellStyle name="Currency 2 2 2 2 4 5 4" xfId="23343" xr:uid="{13BD7A4A-1E25-4381-8475-A964C1CE9065}"/>
    <cellStyle name="Currency 2 2 2 2 4 5 4 2" xfId="37035" xr:uid="{1C3BF570-CA11-49A0-81D1-A5A5EB89C316}"/>
    <cellStyle name="Currency 2 2 2 2 4 5 4 3" xfId="51914" xr:uid="{8F36EF28-C274-4E1C-8617-FD04F80DF9FC}"/>
    <cellStyle name="Currency 2 2 2 2 4 5 5" xfId="16499" xr:uid="{9D0A7806-5AAB-4BAB-939B-3CFA4208B872}"/>
    <cellStyle name="Currency 2 2 2 2 4 5 6" xfId="30189" xr:uid="{C2E563C1-9935-4AD0-9775-95AEE2A0847C}"/>
    <cellStyle name="Currency 2 2 2 2 4 5 7" xfId="45068" xr:uid="{3CDE5CDD-3179-4021-B19C-94A0F92788B3}"/>
    <cellStyle name="Currency 2 2 2 2 4 6" xfId="9653" xr:uid="{4B7C7A24-DB90-44D3-8639-5F5391FF7F02}"/>
    <cellStyle name="Currency 2 2 2 2 4 6 2" xfId="11366" xr:uid="{9FB1673C-AC48-441B-9773-649F7D0EC9AE}"/>
    <cellStyle name="Currency 2 2 2 2 4 6 2 2" xfId="14788" xr:uid="{F1E7788C-96E9-4665-B259-3E58B0C48A9C}"/>
    <cellStyle name="Currency 2 2 2 2 4 6 2 2 2" xfId="28478" xr:uid="{006DE293-7335-41CF-8630-0AEE33846E61}"/>
    <cellStyle name="Currency 2 2 2 2 4 6 2 2 2 2" xfId="42170" xr:uid="{52D1F90E-74A7-49EC-A2F8-A73AEE9C5581}"/>
    <cellStyle name="Currency 2 2 2 2 4 6 2 2 2 3" xfId="57049" xr:uid="{A55C2535-DDDA-4433-BCB6-5D6C4D4949FC}"/>
    <cellStyle name="Currency 2 2 2 2 4 6 2 2 3" xfId="21634" xr:uid="{A7324679-28EF-4886-B299-62C7F42DAA8B}"/>
    <cellStyle name="Currency 2 2 2 2 4 6 2 2 4" xfId="35324" xr:uid="{73C5859A-4717-41B7-8F85-957250F5F83C}"/>
    <cellStyle name="Currency 2 2 2 2 4 6 2 2 5" xfId="50203" xr:uid="{ADDC818E-A959-4B40-98BE-A8E41BCE6555}"/>
    <cellStyle name="Currency 2 2 2 2 4 6 2 3" xfId="25056" xr:uid="{1B8517E5-82BF-41C8-A704-87961181C567}"/>
    <cellStyle name="Currency 2 2 2 2 4 6 2 3 2" xfId="38748" xr:uid="{C4B5D961-0FAD-49AD-B7AA-9C03936AED9F}"/>
    <cellStyle name="Currency 2 2 2 2 4 6 2 3 3" xfId="53627" xr:uid="{D0A36363-EF42-49EC-914C-98607F3E6BFF}"/>
    <cellStyle name="Currency 2 2 2 2 4 6 2 4" xfId="18212" xr:uid="{AF1F8166-8FF3-4B04-A544-3A1C9F296563}"/>
    <cellStyle name="Currency 2 2 2 2 4 6 2 5" xfId="31902" xr:uid="{42AC13B5-CA61-43E3-AF31-8AAEE4261F58}"/>
    <cellStyle name="Currency 2 2 2 2 4 6 2 6" xfId="46781" xr:uid="{877CE76F-47F8-4A35-B78C-49B3F1555A6F}"/>
    <cellStyle name="Currency 2 2 2 2 4 6 3" xfId="13076" xr:uid="{6FAC1B19-E6FB-411B-8663-6A64D17ECAC2}"/>
    <cellStyle name="Currency 2 2 2 2 4 6 3 2" xfId="26766" xr:uid="{4256A4A7-69F3-4C26-BEEA-C9782538B85C}"/>
    <cellStyle name="Currency 2 2 2 2 4 6 3 2 2" xfId="40458" xr:uid="{CF5A520A-B20E-47A3-8C4E-7C2AF1525C6F}"/>
    <cellStyle name="Currency 2 2 2 2 4 6 3 2 3" xfId="55337" xr:uid="{EF97313F-6ADE-482E-8844-13E1BD71E0B4}"/>
    <cellStyle name="Currency 2 2 2 2 4 6 3 3" xfId="19922" xr:uid="{00F7BEC1-C379-47AE-8CA5-B385073DBBC5}"/>
    <cellStyle name="Currency 2 2 2 2 4 6 3 4" xfId="33612" xr:uid="{66D9925E-E193-41C0-8FDC-81DCB7272708}"/>
    <cellStyle name="Currency 2 2 2 2 4 6 3 5" xfId="48491" xr:uid="{E57DBB44-E8FB-472B-ADBA-2742B76C32A3}"/>
    <cellStyle name="Currency 2 2 2 2 4 6 4" xfId="23344" xr:uid="{F4C6D2FE-80AC-4662-ABB6-389BFD348C90}"/>
    <cellStyle name="Currency 2 2 2 2 4 6 4 2" xfId="37036" xr:uid="{4F33CFA6-C655-4FC2-9526-2B3137A4DB34}"/>
    <cellStyle name="Currency 2 2 2 2 4 6 4 3" xfId="51915" xr:uid="{58D09CF4-CC05-49BF-B790-916F2BE79D03}"/>
    <cellStyle name="Currency 2 2 2 2 4 6 5" xfId="16500" xr:uid="{7586AB9C-1E4B-4168-A70B-DE31E3361317}"/>
    <cellStyle name="Currency 2 2 2 2 4 6 6" xfId="30190" xr:uid="{1759E534-76CB-4AB5-BB00-F2E71EB82B6E}"/>
    <cellStyle name="Currency 2 2 2 2 4 6 7" xfId="45069" xr:uid="{4BF8BB95-C6FE-47F8-8222-8F58F8ACFC77}"/>
    <cellStyle name="Currency 2 2 2 2 4 7" xfId="11352" xr:uid="{DB00F831-39A4-4326-9E80-F98EAB791815}"/>
    <cellStyle name="Currency 2 2 2 2 4 7 2" xfId="14774" xr:uid="{84F9A3E0-E056-4662-AE26-84256E881A82}"/>
    <cellStyle name="Currency 2 2 2 2 4 7 2 2" xfId="28464" xr:uid="{4AAE6820-073C-45E5-9B2C-96F161AB827C}"/>
    <cellStyle name="Currency 2 2 2 2 4 7 2 2 2" xfId="42156" xr:uid="{4245D19D-B693-4B27-B9F3-C745B0EC666E}"/>
    <cellStyle name="Currency 2 2 2 2 4 7 2 2 3" xfId="57035" xr:uid="{19118AC8-0483-4B3C-AF60-1530C271B116}"/>
    <cellStyle name="Currency 2 2 2 2 4 7 2 3" xfId="21620" xr:uid="{F3C9E099-B602-45BE-9ECD-9AA50E72E8D8}"/>
    <cellStyle name="Currency 2 2 2 2 4 7 2 4" xfId="35310" xr:uid="{58D1FF43-DB16-4E72-B537-03722CE01F7F}"/>
    <cellStyle name="Currency 2 2 2 2 4 7 2 5" xfId="50189" xr:uid="{42FB70B0-56A4-49CE-8BF1-59D2B0616F01}"/>
    <cellStyle name="Currency 2 2 2 2 4 7 3" xfId="25042" xr:uid="{97E9A85B-713C-45E0-934A-DA01F04D792C}"/>
    <cellStyle name="Currency 2 2 2 2 4 7 3 2" xfId="38734" xr:uid="{8CC037CF-8181-4C99-8654-76B8A398EBA0}"/>
    <cellStyle name="Currency 2 2 2 2 4 7 3 3" xfId="53613" xr:uid="{8BD4D63F-70F8-4D24-B32A-6E0ED9EE6CD6}"/>
    <cellStyle name="Currency 2 2 2 2 4 7 4" xfId="18198" xr:uid="{A9969498-F1E2-441D-A818-D2AD0519BF9D}"/>
    <cellStyle name="Currency 2 2 2 2 4 7 5" xfId="31888" xr:uid="{D11BABB2-6185-4DE9-AA4F-B1E4509272B3}"/>
    <cellStyle name="Currency 2 2 2 2 4 7 6" xfId="46767" xr:uid="{C9F3EB3D-1A2D-4E9E-9154-A24A9D652B89}"/>
    <cellStyle name="Currency 2 2 2 2 4 8" xfId="13062" xr:uid="{A74C1CB9-95C3-4A75-BAF4-75CCB1A6870C}"/>
    <cellStyle name="Currency 2 2 2 2 4 8 2" xfId="26752" xr:uid="{AEFF2BFC-B3FA-4CCE-BE68-B0B23EFF6616}"/>
    <cellStyle name="Currency 2 2 2 2 4 8 2 2" xfId="40444" xr:uid="{118FE9F5-0735-41CB-997A-FFCFC99EB70B}"/>
    <cellStyle name="Currency 2 2 2 2 4 8 2 3" xfId="55323" xr:uid="{44686A99-B6DA-49BA-9327-5A78E2C9973E}"/>
    <cellStyle name="Currency 2 2 2 2 4 8 3" xfId="19908" xr:uid="{2243E7BF-B79E-4272-9EDE-EAB4217FFD38}"/>
    <cellStyle name="Currency 2 2 2 2 4 8 4" xfId="33598" xr:uid="{60F5D339-8B40-4780-A5CF-CFF46E662EA8}"/>
    <cellStyle name="Currency 2 2 2 2 4 8 5" xfId="48477" xr:uid="{71E95C8D-4FAD-4C0A-B302-1469BEFC8E83}"/>
    <cellStyle name="Currency 2 2 2 2 4 9" xfId="23330" xr:uid="{303EC9EA-A7BD-4F83-BE76-BBFB1639495E}"/>
    <cellStyle name="Currency 2 2 2 2 4 9 2" xfId="37022" xr:uid="{35F74101-608A-4422-B082-8930F6539FDB}"/>
    <cellStyle name="Currency 2 2 2 2 4 9 3" xfId="51901" xr:uid="{47632F45-B645-4B9F-B464-885C1E69A4C9}"/>
    <cellStyle name="Currency 2 2 2 2 5" xfId="6137" xr:uid="{0F9A93B8-B631-4D45-952B-805BA7469685}"/>
    <cellStyle name="Currency 2 2 2 2 5 10" xfId="16501" xr:uid="{87AAAD43-27FA-4AE7-9D8B-8B866CD9B79A}"/>
    <cellStyle name="Currency 2 2 2 2 5 11" xfId="30191" xr:uid="{81B1C2C0-308B-4DE8-AE33-BCF165617F1F}"/>
    <cellStyle name="Currency 2 2 2 2 5 12" xfId="45070" xr:uid="{3BF34C1A-3947-4EDD-8F79-14FFEF20F792}"/>
    <cellStyle name="Currency 2 2 2 2 5 13" xfId="9654" xr:uid="{8C7298B6-DDC6-43AA-A098-0BFEE2D0D21D}"/>
    <cellStyle name="Currency 2 2 2 2 5 2" xfId="6157" xr:uid="{4383CC32-A133-456A-BCD6-23269E9FA10F}"/>
    <cellStyle name="Currency 2 2 2 2 5 2 10" xfId="45071" xr:uid="{D65E0BB9-0954-474E-B550-6E271348A05B}"/>
    <cellStyle name="Currency 2 2 2 2 5 2 11" xfId="9655" xr:uid="{C2B89185-60C3-49DF-900B-1F9E8702628A}"/>
    <cellStyle name="Currency 2 2 2 2 5 2 2" xfId="7107" xr:uid="{F3771FF2-4AE8-4CA0-BA4E-3EF7DD161D19}"/>
    <cellStyle name="Currency 2 2 2 2 5 2 2 2" xfId="9657" xr:uid="{2877B98B-4B76-4CCA-9806-26EB3CC0EFC3}"/>
    <cellStyle name="Currency 2 2 2 2 5 2 2 2 2" xfId="11370" xr:uid="{8C68AF72-3DB0-4340-A1C5-9743ACF6C95C}"/>
    <cellStyle name="Currency 2 2 2 2 5 2 2 2 2 2" xfId="14792" xr:uid="{D730B744-6634-4607-B02B-B9E9818DD7C3}"/>
    <cellStyle name="Currency 2 2 2 2 5 2 2 2 2 2 2" xfId="28482" xr:uid="{857ABA7D-A80D-49B8-AD6C-37D2CE240428}"/>
    <cellStyle name="Currency 2 2 2 2 5 2 2 2 2 2 2 2" xfId="42174" xr:uid="{C83D3615-0E12-4EA1-B537-4FEEBB938D3E}"/>
    <cellStyle name="Currency 2 2 2 2 5 2 2 2 2 2 2 3" xfId="57053" xr:uid="{005CC653-F71D-45C2-98AF-AD48247DDCCF}"/>
    <cellStyle name="Currency 2 2 2 2 5 2 2 2 2 2 3" xfId="21638" xr:uid="{FE6298A3-28F6-4455-BF19-6C54613BE658}"/>
    <cellStyle name="Currency 2 2 2 2 5 2 2 2 2 2 4" xfId="35328" xr:uid="{83FFCE61-8378-4FBE-ABA5-8ED37581F051}"/>
    <cellStyle name="Currency 2 2 2 2 5 2 2 2 2 2 5" xfId="50207" xr:uid="{DD59BD16-97C7-45E0-AD69-37551B91E254}"/>
    <cellStyle name="Currency 2 2 2 2 5 2 2 2 2 3" xfId="25060" xr:uid="{6C9AFDBA-EFCC-4703-8D18-2565F5A4A6A9}"/>
    <cellStyle name="Currency 2 2 2 2 5 2 2 2 2 3 2" xfId="38752" xr:uid="{30761273-0116-4078-A5E8-CEFCB201D6C3}"/>
    <cellStyle name="Currency 2 2 2 2 5 2 2 2 2 3 3" xfId="53631" xr:uid="{77D4180C-5B56-4BD1-A9A4-A2E07A2CFF0A}"/>
    <cellStyle name="Currency 2 2 2 2 5 2 2 2 2 4" xfId="18216" xr:uid="{F1592C9C-659A-43FF-824A-BE5B28F7F688}"/>
    <cellStyle name="Currency 2 2 2 2 5 2 2 2 2 5" xfId="31906" xr:uid="{5EBC3495-84EC-491E-A979-CD11639A3EBF}"/>
    <cellStyle name="Currency 2 2 2 2 5 2 2 2 2 6" xfId="46785" xr:uid="{5C0DF016-9030-4DA2-9EBD-6C7A79E2BD3D}"/>
    <cellStyle name="Currency 2 2 2 2 5 2 2 2 3" xfId="13080" xr:uid="{A6FB49D3-601A-4AFD-A1EB-69F2CB6D656B}"/>
    <cellStyle name="Currency 2 2 2 2 5 2 2 2 3 2" xfId="26770" xr:uid="{A6BBF70D-CF21-4345-9D3B-6DD0B7306794}"/>
    <cellStyle name="Currency 2 2 2 2 5 2 2 2 3 2 2" xfId="40462" xr:uid="{3B42F2AA-2773-4AA8-B556-E7F1BF73ACD5}"/>
    <cellStyle name="Currency 2 2 2 2 5 2 2 2 3 2 3" xfId="55341" xr:uid="{A1381223-13F8-4971-9E6D-25BF07B8BDAC}"/>
    <cellStyle name="Currency 2 2 2 2 5 2 2 2 3 3" xfId="19926" xr:uid="{71C6E839-A985-48EA-8B85-F33D27FE9ED0}"/>
    <cellStyle name="Currency 2 2 2 2 5 2 2 2 3 4" xfId="33616" xr:uid="{31951177-4FA8-4B86-A17B-EA1BD9613F6D}"/>
    <cellStyle name="Currency 2 2 2 2 5 2 2 2 3 5" xfId="48495" xr:uid="{30BD63E3-8760-4C7C-A3D9-6A3DC03D1F36}"/>
    <cellStyle name="Currency 2 2 2 2 5 2 2 2 4" xfId="23348" xr:uid="{9B323D16-9864-4136-844A-0968ADB0B48A}"/>
    <cellStyle name="Currency 2 2 2 2 5 2 2 2 4 2" xfId="37040" xr:uid="{BCBE30F2-E815-4D44-BADA-97F82A778E7D}"/>
    <cellStyle name="Currency 2 2 2 2 5 2 2 2 4 3" xfId="51919" xr:uid="{55E408CA-8239-4CE1-B82A-4F0E53F43F54}"/>
    <cellStyle name="Currency 2 2 2 2 5 2 2 2 5" xfId="16504" xr:uid="{7458938E-3EFE-45FF-85DF-C948BF96F325}"/>
    <cellStyle name="Currency 2 2 2 2 5 2 2 2 6" xfId="30194" xr:uid="{9B98E080-B3BF-4B85-A87E-5B49D7616A0A}"/>
    <cellStyle name="Currency 2 2 2 2 5 2 2 2 7" xfId="45073" xr:uid="{A31D52E1-A888-49C8-804E-0A61F8AE34FE}"/>
    <cellStyle name="Currency 2 2 2 2 5 2 2 3" xfId="11369" xr:uid="{D4E9BAEB-8A57-4D99-87C2-893033EFA7DF}"/>
    <cellStyle name="Currency 2 2 2 2 5 2 2 3 2" xfId="14791" xr:uid="{6298C51E-2C7F-48AD-B220-2C870F39659E}"/>
    <cellStyle name="Currency 2 2 2 2 5 2 2 3 2 2" xfId="28481" xr:uid="{9F4A7EEA-E8BC-4D8E-B72F-DE2628C5C8BB}"/>
    <cellStyle name="Currency 2 2 2 2 5 2 2 3 2 2 2" xfId="42173" xr:uid="{FDB0110B-B291-4196-9D8C-AF5C452AF207}"/>
    <cellStyle name="Currency 2 2 2 2 5 2 2 3 2 2 3" xfId="57052" xr:uid="{D4D135B8-CA28-4107-B24D-C30525726DAF}"/>
    <cellStyle name="Currency 2 2 2 2 5 2 2 3 2 3" xfId="21637" xr:uid="{011E95CD-C315-40AD-9B1D-6299B15C9E90}"/>
    <cellStyle name="Currency 2 2 2 2 5 2 2 3 2 4" xfId="35327" xr:uid="{26EDB516-F7D6-440D-A9C9-822ABE22499B}"/>
    <cellStyle name="Currency 2 2 2 2 5 2 2 3 2 5" xfId="50206" xr:uid="{36FB5FC0-925E-4D8E-85AE-E78F8EE43053}"/>
    <cellStyle name="Currency 2 2 2 2 5 2 2 3 3" xfId="25059" xr:uid="{3F1F0185-9ECC-4844-8323-9EFF4609A537}"/>
    <cellStyle name="Currency 2 2 2 2 5 2 2 3 3 2" xfId="38751" xr:uid="{BA844F00-7EC3-4273-9043-B4E0AC4F61BE}"/>
    <cellStyle name="Currency 2 2 2 2 5 2 2 3 3 3" xfId="53630" xr:uid="{F33ADE2A-0289-407C-ABB3-B11691609D2A}"/>
    <cellStyle name="Currency 2 2 2 2 5 2 2 3 4" xfId="18215" xr:uid="{0BF7338A-5FC9-4BE3-8176-88B6D2D8A4C3}"/>
    <cellStyle name="Currency 2 2 2 2 5 2 2 3 5" xfId="31905" xr:uid="{2F8AED56-AEA1-467D-A790-23AA3F2DB9ED}"/>
    <cellStyle name="Currency 2 2 2 2 5 2 2 3 6" xfId="46784" xr:uid="{9D5CC29E-4575-4048-87A1-F2120ED91CDC}"/>
    <cellStyle name="Currency 2 2 2 2 5 2 2 4" xfId="13079" xr:uid="{879C732E-D7A0-4E9D-B4BD-4C4D979AE06A}"/>
    <cellStyle name="Currency 2 2 2 2 5 2 2 4 2" xfId="26769" xr:uid="{D8D082F4-DF5B-4BB0-9B9E-DD1B64ADFDF5}"/>
    <cellStyle name="Currency 2 2 2 2 5 2 2 4 2 2" xfId="40461" xr:uid="{2B54ACB1-A7E1-40D8-B10E-B839043EC7FB}"/>
    <cellStyle name="Currency 2 2 2 2 5 2 2 4 2 3" xfId="55340" xr:uid="{8037D96A-3351-4EB5-852F-C6A71E38F70C}"/>
    <cellStyle name="Currency 2 2 2 2 5 2 2 4 3" xfId="19925" xr:uid="{9B663F27-E93F-417B-8F3C-16E147E547A6}"/>
    <cellStyle name="Currency 2 2 2 2 5 2 2 4 4" xfId="33615" xr:uid="{36B76754-6EEB-4FF3-8F0D-A7178074A331}"/>
    <cellStyle name="Currency 2 2 2 2 5 2 2 4 5" xfId="48494" xr:uid="{1E50A1F2-7D60-4962-9B50-C0148FD8D382}"/>
    <cellStyle name="Currency 2 2 2 2 5 2 2 5" xfId="23347" xr:uid="{04058152-FB6F-429D-9963-C63005EA0DB0}"/>
    <cellStyle name="Currency 2 2 2 2 5 2 2 5 2" xfId="37039" xr:uid="{9ADEA377-1170-493A-88A8-9049D8609A3F}"/>
    <cellStyle name="Currency 2 2 2 2 5 2 2 5 3" xfId="51918" xr:uid="{F835A2C6-F296-4577-8D81-3B5933E319F3}"/>
    <cellStyle name="Currency 2 2 2 2 5 2 2 6" xfId="16503" xr:uid="{E2A0B6B6-9ACB-4939-BB94-269C369B6C16}"/>
    <cellStyle name="Currency 2 2 2 2 5 2 2 7" xfId="30193" xr:uid="{B56E3B6E-3C00-46AB-A639-6813BB9F4B6C}"/>
    <cellStyle name="Currency 2 2 2 2 5 2 2 8" xfId="45072" xr:uid="{51E64EAE-9A00-49E9-A8B0-F20DA7671A28}"/>
    <cellStyle name="Currency 2 2 2 2 5 2 2 9" xfId="9656" xr:uid="{416D4C26-715A-471E-9686-1255DA8C9FFB}"/>
    <cellStyle name="Currency 2 2 2 2 5 2 3" xfId="7288" xr:uid="{6BC36091-3139-4C46-896D-DF1A5D3AFBDA}"/>
    <cellStyle name="Currency 2 2 2 2 5 2 3 2" xfId="11371" xr:uid="{C1C6B9FE-EF8B-48EE-9F3F-C34C0EC4F2CA}"/>
    <cellStyle name="Currency 2 2 2 2 5 2 3 2 2" xfId="14793" xr:uid="{5A4512E5-8329-4E23-9793-67806E8318BB}"/>
    <cellStyle name="Currency 2 2 2 2 5 2 3 2 2 2" xfId="28483" xr:uid="{C00EA418-8508-4854-B40A-ED9379BB62F1}"/>
    <cellStyle name="Currency 2 2 2 2 5 2 3 2 2 2 2" xfId="42175" xr:uid="{799D06F6-22F4-4251-AB17-1C57351D7732}"/>
    <cellStyle name="Currency 2 2 2 2 5 2 3 2 2 2 3" xfId="57054" xr:uid="{7BFCDB1C-43CA-4E0D-9801-772A013395BF}"/>
    <cellStyle name="Currency 2 2 2 2 5 2 3 2 2 3" xfId="21639" xr:uid="{B98AD545-4A3A-4D72-9213-E7D41DBD0011}"/>
    <cellStyle name="Currency 2 2 2 2 5 2 3 2 2 4" xfId="35329" xr:uid="{13E67E2D-3AF1-41E5-8AC9-D2191D1C1608}"/>
    <cellStyle name="Currency 2 2 2 2 5 2 3 2 2 5" xfId="50208" xr:uid="{66FA3B55-9AB6-4E74-A5C7-31046AEC1292}"/>
    <cellStyle name="Currency 2 2 2 2 5 2 3 2 3" xfId="25061" xr:uid="{53F4B263-00FC-4C85-9277-215D9AA8D228}"/>
    <cellStyle name="Currency 2 2 2 2 5 2 3 2 3 2" xfId="38753" xr:uid="{ED46E295-AD0D-4399-8D78-29B55E26FA00}"/>
    <cellStyle name="Currency 2 2 2 2 5 2 3 2 3 3" xfId="53632" xr:uid="{C76D193D-2443-4B40-AC60-9C77CECBA2BA}"/>
    <cellStyle name="Currency 2 2 2 2 5 2 3 2 4" xfId="18217" xr:uid="{1B509A2A-59C2-4171-97E9-10CBABA9EF1F}"/>
    <cellStyle name="Currency 2 2 2 2 5 2 3 2 5" xfId="31907" xr:uid="{0AF9A0B8-783A-4C26-A375-D75A81EEA4D5}"/>
    <cellStyle name="Currency 2 2 2 2 5 2 3 2 6" xfId="46786" xr:uid="{07956FEB-7877-4AA7-96AA-AD24B3D913D0}"/>
    <cellStyle name="Currency 2 2 2 2 5 2 3 3" xfId="13081" xr:uid="{5F84147C-12FB-4363-88F0-3F1DFD4980E6}"/>
    <cellStyle name="Currency 2 2 2 2 5 2 3 3 2" xfId="26771" xr:uid="{460075F9-2813-49A3-87D3-2C5512CDA1BF}"/>
    <cellStyle name="Currency 2 2 2 2 5 2 3 3 2 2" xfId="40463" xr:uid="{5D9FCFD2-4D5F-4479-92DF-A5C4336A3748}"/>
    <cellStyle name="Currency 2 2 2 2 5 2 3 3 2 3" xfId="55342" xr:uid="{BAA5A9D2-D9F1-4B78-BECD-D0F42CF804FE}"/>
    <cellStyle name="Currency 2 2 2 2 5 2 3 3 3" xfId="19927" xr:uid="{7BE40CDE-6261-4594-97A2-A6451F9ADCB3}"/>
    <cellStyle name="Currency 2 2 2 2 5 2 3 3 4" xfId="33617" xr:uid="{68F4F901-3BDB-45F5-90D1-5D2DEE948679}"/>
    <cellStyle name="Currency 2 2 2 2 5 2 3 3 5" xfId="48496" xr:uid="{A13153D3-E94C-4F48-8C69-2F99C0A914C8}"/>
    <cellStyle name="Currency 2 2 2 2 5 2 3 4" xfId="23349" xr:uid="{A20318C9-A3B9-422B-8E51-8C4126D930FF}"/>
    <cellStyle name="Currency 2 2 2 2 5 2 3 4 2" xfId="37041" xr:uid="{18A4EA95-0544-4458-B038-6BC7B2C682C5}"/>
    <cellStyle name="Currency 2 2 2 2 5 2 3 4 3" xfId="51920" xr:uid="{3D4DD3F1-A435-42EF-B73F-7F836F9D2A8E}"/>
    <cellStyle name="Currency 2 2 2 2 5 2 3 5" xfId="16505" xr:uid="{1975F81D-5018-4A1B-B645-5D49AA550B61}"/>
    <cellStyle name="Currency 2 2 2 2 5 2 3 6" xfId="30195" xr:uid="{1F96EC9F-CB50-4B76-A0C9-3347390429C8}"/>
    <cellStyle name="Currency 2 2 2 2 5 2 3 7" xfId="45074" xr:uid="{85BFF913-E9CD-4CE1-87CA-4CDEDA94AAA0}"/>
    <cellStyle name="Currency 2 2 2 2 5 2 3 8" xfId="9658" xr:uid="{216237A9-20CF-4CC9-9BD5-EE2A26132CD7}"/>
    <cellStyle name="Currency 2 2 2 2 5 2 4" xfId="9659" xr:uid="{466DDF04-343D-448F-98A4-DF64704322D9}"/>
    <cellStyle name="Currency 2 2 2 2 5 2 4 2" xfId="11372" xr:uid="{F652D3B1-4E91-44F3-8141-27236BCC63CD}"/>
    <cellStyle name="Currency 2 2 2 2 5 2 4 2 2" xfId="14794" xr:uid="{F557B32E-E6A6-493E-8F01-FFF5CA89A42A}"/>
    <cellStyle name="Currency 2 2 2 2 5 2 4 2 2 2" xfId="28484" xr:uid="{16B04BE8-B493-490D-97DD-FE4BA3056430}"/>
    <cellStyle name="Currency 2 2 2 2 5 2 4 2 2 2 2" xfId="42176" xr:uid="{163E311D-5109-4548-AFE4-6F3925A44D90}"/>
    <cellStyle name="Currency 2 2 2 2 5 2 4 2 2 2 3" xfId="57055" xr:uid="{F460AAA0-5131-40EE-BBF5-71C3897367D3}"/>
    <cellStyle name="Currency 2 2 2 2 5 2 4 2 2 3" xfId="21640" xr:uid="{EB8390F7-C733-49D5-94EE-11CE896D6CF8}"/>
    <cellStyle name="Currency 2 2 2 2 5 2 4 2 2 4" xfId="35330" xr:uid="{0A7FC09D-3621-4B5E-93C0-CF9C52FE6CF7}"/>
    <cellStyle name="Currency 2 2 2 2 5 2 4 2 2 5" xfId="50209" xr:uid="{5FA6757B-3137-4C8E-9D5F-39171C352BC1}"/>
    <cellStyle name="Currency 2 2 2 2 5 2 4 2 3" xfId="25062" xr:uid="{554896CD-2F56-4E8B-B540-35CF87E045E0}"/>
    <cellStyle name="Currency 2 2 2 2 5 2 4 2 3 2" xfId="38754" xr:uid="{76F9D8BD-6B61-4D53-B6A8-5F83B1FAE3E1}"/>
    <cellStyle name="Currency 2 2 2 2 5 2 4 2 3 3" xfId="53633" xr:uid="{8F52E9B6-9D56-4292-AA9F-6C3D8D27BFB8}"/>
    <cellStyle name="Currency 2 2 2 2 5 2 4 2 4" xfId="18218" xr:uid="{584FCB57-31AC-4C26-98BE-CD47F7A3C90F}"/>
    <cellStyle name="Currency 2 2 2 2 5 2 4 2 5" xfId="31908" xr:uid="{3C14EDDB-5F27-4662-A787-48EDF79CAA1D}"/>
    <cellStyle name="Currency 2 2 2 2 5 2 4 2 6" xfId="46787" xr:uid="{52F40F67-8D80-4ED0-A48F-C35C7CE398DA}"/>
    <cellStyle name="Currency 2 2 2 2 5 2 4 3" xfId="13082" xr:uid="{1504FBE1-ED6E-4241-A9C3-E964837A5ED6}"/>
    <cellStyle name="Currency 2 2 2 2 5 2 4 3 2" xfId="26772" xr:uid="{909DECD6-0E1F-4423-AD4D-07AF4B7C18E3}"/>
    <cellStyle name="Currency 2 2 2 2 5 2 4 3 2 2" xfId="40464" xr:uid="{44FFD703-E388-4215-9BF5-916D0DE7C953}"/>
    <cellStyle name="Currency 2 2 2 2 5 2 4 3 2 3" xfId="55343" xr:uid="{205CBB29-7C6D-44A1-8111-019289B062B4}"/>
    <cellStyle name="Currency 2 2 2 2 5 2 4 3 3" xfId="19928" xr:uid="{06846C75-3632-4361-9257-7E4F82ADA79E}"/>
    <cellStyle name="Currency 2 2 2 2 5 2 4 3 4" xfId="33618" xr:uid="{38CBA6BD-0EC0-40D7-AA07-01AD0E48E162}"/>
    <cellStyle name="Currency 2 2 2 2 5 2 4 3 5" xfId="48497" xr:uid="{F9A0269A-B7EF-4CDC-90FE-1562DF150441}"/>
    <cellStyle name="Currency 2 2 2 2 5 2 4 4" xfId="23350" xr:uid="{2B3B3D0C-7D01-4BB4-BC0D-89591A173815}"/>
    <cellStyle name="Currency 2 2 2 2 5 2 4 4 2" xfId="37042" xr:uid="{8A41425A-63F2-4098-8871-50B18D5076EC}"/>
    <cellStyle name="Currency 2 2 2 2 5 2 4 4 3" xfId="51921" xr:uid="{C19DC0EA-5437-43EA-BBCC-007C6A5926CD}"/>
    <cellStyle name="Currency 2 2 2 2 5 2 4 5" xfId="16506" xr:uid="{FEA8B7EF-5CA6-43AF-ACEB-FB299A54EA76}"/>
    <cellStyle name="Currency 2 2 2 2 5 2 4 6" xfId="30196" xr:uid="{7AEA8C3C-02DC-4E6A-89AB-4A8BDF419227}"/>
    <cellStyle name="Currency 2 2 2 2 5 2 4 7" xfId="45075" xr:uid="{9A93D706-3A92-4A17-8185-A3CBA239F23A}"/>
    <cellStyle name="Currency 2 2 2 2 5 2 5" xfId="11368" xr:uid="{5380E18D-AE37-49DC-874A-45F3D7EA0E3D}"/>
    <cellStyle name="Currency 2 2 2 2 5 2 5 2" xfId="14790" xr:uid="{C49EF9EC-538B-439E-B8DE-8F6A56368785}"/>
    <cellStyle name="Currency 2 2 2 2 5 2 5 2 2" xfId="28480" xr:uid="{41AE788A-903E-450E-B639-23D8F753DD4C}"/>
    <cellStyle name="Currency 2 2 2 2 5 2 5 2 2 2" xfId="42172" xr:uid="{5DFDB64E-35BF-4945-BA01-08F3E8297CD3}"/>
    <cellStyle name="Currency 2 2 2 2 5 2 5 2 2 3" xfId="57051" xr:uid="{8FB0B296-87C4-4EFE-BA00-3B70283FB073}"/>
    <cellStyle name="Currency 2 2 2 2 5 2 5 2 3" xfId="21636" xr:uid="{EA2E1583-752C-4394-A812-A8E0AE5C359A}"/>
    <cellStyle name="Currency 2 2 2 2 5 2 5 2 4" xfId="35326" xr:uid="{7D9F440B-46BD-4290-90E5-CD851DF75347}"/>
    <cellStyle name="Currency 2 2 2 2 5 2 5 2 5" xfId="50205" xr:uid="{874B4276-9647-4B31-BCF5-D4207079F60C}"/>
    <cellStyle name="Currency 2 2 2 2 5 2 5 3" xfId="25058" xr:uid="{97D01238-9026-4E2C-9F79-2F92380C1D6F}"/>
    <cellStyle name="Currency 2 2 2 2 5 2 5 3 2" xfId="38750" xr:uid="{9A42BA50-AC01-405A-99E3-E000981816BA}"/>
    <cellStyle name="Currency 2 2 2 2 5 2 5 3 3" xfId="53629" xr:uid="{192163BB-7CC4-4E15-9EE4-3934413D60D6}"/>
    <cellStyle name="Currency 2 2 2 2 5 2 5 4" xfId="18214" xr:uid="{F5AB66FD-00F3-41CA-9F18-B7A674DC4613}"/>
    <cellStyle name="Currency 2 2 2 2 5 2 5 5" xfId="31904" xr:uid="{6D4B74E8-0C5D-40A0-82D5-F54F80EFE77A}"/>
    <cellStyle name="Currency 2 2 2 2 5 2 5 6" xfId="46783" xr:uid="{FF6D41AE-CAD9-43DF-8282-2C7A32FE75FA}"/>
    <cellStyle name="Currency 2 2 2 2 5 2 6" xfId="13078" xr:uid="{617D071C-0DBE-4792-A210-2FABF83F8526}"/>
    <cellStyle name="Currency 2 2 2 2 5 2 6 2" xfId="26768" xr:uid="{80BDADCF-253B-4C3E-9189-5F4EE16F5D75}"/>
    <cellStyle name="Currency 2 2 2 2 5 2 6 2 2" xfId="40460" xr:uid="{34DC09D8-D7AB-440B-BC9A-428A6F5FD42D}"/>
    <cellStyle name="Currency 2 2 2 2 5 2 6 2 3" xfId="55339" xr:uid="{6A32AE50-13AD-42FF-A78D-3FFBA8818B95}"/>
    <cellStyle name="Currency 2 2 2 2 5 2 6 3" xfId="19924" xr:uid="{6BF0E184-625C-41CE-9B1D-317F53DD8717}"/>
    <cellStyle name="Currency 2 2 2 2 5 2 6 4" xfId="33614" xr:uid="{007D13BA-BF8C-45EA-B05B-3B19BEDE089C}"/>
    <cellStyle name="Currency 2 2 2 2 5 2 6 5" xfId="48493" xr:uid="{C0B77D90-A72A-4427-BC6D-8F58E5DFB4DF}"/>
    <cellStyle name="Currency 2 2 2 2 5 2 7" xfId="23346" xr:uid="{2B4CACF9-8D3E-4B80-8F9D-529DBF38C888}"/>
    <cellStyle name="Currency 2 2 2 2 5 2 7 2" xfId="37038" xr:uid="{93FE40F2-3E0E-48E0-B4D2-BE33D1BAB712}"/>
    <cellStyle name="Currency 2 2 2 2 5 2 7 3" xfId="51917" xr:uid="{AD824CD4-6842-456E-A3F8-5F497A5D381C}"/>
    <cellStyle name="Currency 2 2 2 2 5 2 8" xfId="16502" xr:uid="{B3B6ED9F-2D71-4DB7-8CC9-3B982FD960EF}"/>
    <cellStyle name="Currency 2 2 2 2 5 2 9" xfId="30192" xr:uid="{4991EA5D-55E0-4685-A7BF-AF447D4B721F}"/>
    <cellStyle name="Currency 2 2 2 2 5 3" xfId="6199" xr:uid="{E5CF82FA-9912-43EA-B451-0CE87ED8B25C}"/>
    <cellStyle name="Currency 2 2 2 2 5 3 10" xfId="45076" xr:uid="{F736EBA3-3821-46C4-9792-8971EE8A2869}"/>
    <cellStyle name="Currency 2 2 2 2 5 3 11" xfId="9660" xr:uid="{2EEEB81C-AC1F-4441-ADA2-5A8D574BC904}"/>
    <cellStyle name="Currency 2 2 2 2 5 3 2" xfId="9661" xr:uid="{A5ADDF20-9D1F-429D-A464-A1FD89C87B70}"/>
    <cellStyle name="Currency 2 2 2 2 5 3 2 2" xfId="9662" xr:uid="{9AB68CD9-83DE-447A-9651-94E1D3A55673}"/>
    <cellStyle name="Currency 2 2 2 2 5 3 2 2 2" xfId="11375" xr:uid="{4019A79F-05FB-4DC7-B801-58A2055CB6BC}"/>
    <cellStyle name="Currency 2 2 2 2 5 3 2 2 2 2" xfId="14797" xr:uid="{0201C846-0E21-4E39-8B71-E5780303A818}"/>
    <cellStyle name="Currency 2 2 2 2 5 3 2 2 2 2 2" xfId="28487" xr:uid="{BC4F656E-686B-4ADB-9B39-B9B5776A2ED6}"/>
    <cellStyle name="Currency 2 2 2 2 5 3 2 2 2 2 2 2" xfId="42179" xr:uid="{EF9254C3-D35B-4EEE-9F95-5B1646E35F7B}"/>
    <cellStyle name="Currency 2 2 2 2 5 3 2 2 2 2 2 3" xfId="57058" xr:uid="{9D144D9B-C27A-47A7-BD9F-B72BA8ED0CED}"/>
    <cellStyle name="Currency 2 2 2 2 5 3 2 2 2 2 3" xfId="21643" xr:uid="{7850736D-C554-4BEA-8CCB-1B7EC9B48920}"/>
    <cellStyle name="Currency 2 2 2 2 5 3 2 2 2 2 4" xfId="35333" xr:uid="{E783FC2B-BFE0-45C5-8C0B-0118033686F3}"/>
    <cellStyle name="Currency 2 2 2 2 5 3 2 2 2 2 5" xfId="50212" xr:uid="{B2C404DA-D5F0-467D-B4BD-84493A1CB853}"/>
    <cellStyle name="Currency 2 2 2 2 5 3 2 2 2 3" xfId="25065" xr:uid="{F6259DD7-493F-4F39-B56D-6D30D6D7DC5C}"/>
    <cellStyle name="Currency 2 2 2 2 5 3 2 2 2 3 2" xfId="38757" xr:uid="{687B62A7-8334-43B8-97C9-D107CF5F72D7}"/>
    <cellStyle name="Currency 2 2 2 2 5 3 2 2 2 3 3" xfId="53636" xr:uid="{4AA0E01D-E609-4B50-AECD-FA1A4A9EDAE8}"/>
    <cellStyle name="Currency 2 2 2 2 5 3 2 2 2 4" xfId="18221" xr:uid="{474D5900-A377-4192-B89A-55245ED04FF1}"/>
    <cellStyle name="Currency 2 2 2 2 5 3 2 2 2 5" xfId="31911" xr:uid="{E410BFD1-D23F-4A47-8A56-54BA0B0ACD97}"/>
    <cellStyle name="Currency 2 2 2 2 5 3 2 2 2 6" xfId="46790" xr:uid="{547C1BEC-297B-4DFB-A6F7-CFA130C800D8}"/>
    <cellStyle name="Currency 2 2 2 2 5 3 2 2 3" xfId="13085" xr:uid="{EDE7805A-C598-4E8B-9E8B-B18FBCD34854}"/>
    <cellStyle name="Currency 2 2 2 2 5 3 2 2 3 2" xfId="26775" xr:uid="{07D037D4-4067-468E-B0C8-A3A2D636D9C9}"/>
    <cellStyle name="Currency 2 2 2 2 5 3 2 2 3 2 2" xfId="40467" xr:uid="{9BDB39AA-E229-4AF6-9B0C-262A6F546D09}"/>
    <cellStyle name="Currency 2 2 2 2 5 3 2 2 3 2 3" xfId="55346" xr:uid="{F7D36291-3523-4E68-9AEB-EC5E5C92B986}"/>
    <cellStyle name="Currency 2 2 2 2 5 3 2 2 3 3" xfId="19931" xr:uid="{4B18445A-DD3D-40A0-9441-B2E222FC0BCE}"/>
    <cellStyle name="Currency 2 2 2 2 5 3 2 2 3 4" xfId="33621" xr:uid="{2D51F347-4944-46ED-A263-408AC0784B54}"/>
    <cellStyle name="Currency 2 2 2 2 5 3 2 2 3 5" xfId="48500" xr:uid="{B294E6A2-D65A-4A76-AD43-7290A764732E}"/>
    <cellStyle name="Currency 2 2 2 2 5 3 2 2 4" xfId="23353" xr:uid="{0DDF4A0A-5808-44DD-B6C2-3121F14E53B1}"/>
    <cellStyle name="Currency 2 2 2 2 5 3 2 2 4 2" xfId="37045" xr:uid="{FFCD9063-7C9F-429E-AEC3-AED583995335}"/>
    <cellStyle name="Currency 2 2 2 2 5 3 2 2 4 3" xfId="51924" xr:uid="{1328DC4E-38CA-4D56-ABD4-ECFE196FDDAD}"/>
    <cellStyle name="Currency 2 2 2 2 5 3 2 2 5" xfId="16509" xr:uid="{631FAE19-20C1-44E9-8E75-1B7650FB2A4B}"/>
    <cellStyle name="Currency 2 2 2 2 5 3 2 2 6" xfId="30199" xr:uid="{664D382A-EDF3-4FBC-9B61-6C1101BF7C08}"/>
    <cellStyle name="Currency 2 2 2 2 5 3 2 2 7" xfId="45078" xr:uid="{658D3EED-A33E-446E-BFA2-55A2C58AE7AC}"/>
    <cellStyle name="Currency 2 2 2 2 5 3 2 3" xfId="11374" xr:uid="{5742232C-A10B-4E5A-BFA7-19DA4FD90EFC}"/>
    <cellStyle name="Currency 2 2 2 2 5 3 2 3 2" xfId="14796" xr:uid="{0C9F149C-E622-4B1F-AB22-CDB364DF5049}"/>
    <cellStyle name="Currency 2 2 2 2 5 3 2 3 2 2" xfId="28486" xr:uid="{EAA2E719-9CBC-4A53-A569-73B22DC10B00}"/>
    <cellStyle name="Currency 2 2 2 2 5 3 2 3 2 2 2" xfId="42178" xr:uid="{FBC75E2C-340E-4B58-90AE-B49FF959F389}"/>
    <cellStyle name="Currency 2 2 2 2 5 3 2 3 2 2 3" xfId="57057" xr:uid="{47E2525E-4719-48C1-AF0A-08ECDDE83F68}"/>
    <cellStyle name="Currency 2 2 2 2 5 3 2 3 2 3" xfId="21642" xr:uid="{36AD2806-BADF-4609-B9F1-C070D4417D0E}"/>
    <cellStyle name="Currency 2 2 2 2 5 3 2 3 2 4" xfId="35332" xr:uid="{9D447738-7894-481C-80DB-0EA7FFE88AA5}"/>
    <cellStyle name="Currency 2 2 2 2 5 3 2 3 2 5" xfId="50211" xr:uid="{97F195E5-2E9F-41EF-B0E5-2C73FAEFA35E}"/>
    <cellStyle name="Currency 2 2 2 2 5 3 2 3 3" xfId="25064" xr:uid="{C243DBCC-09A0-4682-9D2C-DF11B1A69F66}"/>
    <cellStyle name="Currency 2 2 2 2 5 3 2 3 3 2" xfId="38756" xr:uid="{222D79D4-635C-425C-B093-02908FF779DC}"/>
    <cellStyle name="Currency 2 2 2 2 5 3 2 3 3 3" xfId="53635" xr:uid="{B05742C8-F709-4DB8-8676-395DE0D85CD6}"/>
    <cellStyle name="Currency 2 2 2 2 5 3 2 3 4" xfId="18220" xr:uid="{50741A91-5EE5-4209-B15E-569CF6AC6A1E}"/>
    <cellStyle name="Currency 2 2 2 2 5 3 2 3 5" xfId="31910" xr:uid="{C4C89C87-ED54-41A9-B9DB-FC7C2A29818F}"/>
    <cellStyle name="Currency 2 2 2 2 5 3 2 3 6" xfId="46789" xr:uid="{1C2E6B76-3DA4-42C3-9377-D5B9E46BE7A5}"/>
    <cellStyle name="Currency 2 2 2 2 5 3 2 4" xfId="13084" xr:uid="{28E4F981-AF16-4470-BE70-C10EA6CAE0B0}"/>
    <cellStyle name="Currency 2 2 2 2 5 3 2 4 2" xfId="26774" xr:uid="{A6A694DA-5AFB-492D-8AF8-560FFDAC8C84}"/>
    <cellStyle name="Currency 2 2 2 2 5 3 2 4 2 2" xfId="40466" xr:uid="{C559FA34-578A-4871-B274-E011BDC56878}"/>
    <cellStyle name="Currency 2 2 2 2 5 3 2 4 2 3" xfId="55345" xr:uid="{28DE877E-E8ED-45A8-B2A5-315B4FA6B7A2}"/>
    <cellStyle name="Currency 2 2 2 2 5 3 2 4 3" xfId="19930" xr:uid="{E245B6C1-481F-4FA4-A4D2-11849033B940}"/>
    <cellStyle name="Currency 2 2 2 2 5 3 2 4 4" xfId="33620" xr:uid="{CDA61D49-AA55-4F0D-AC2C-29BEC0B9A877}"/>
    <cellStyle name="Currency 2 2 2 2 5 3 2 4 5" xfId="48499" xr:uid="{7E66CC9A-A946-46FD-9203-952A566E9FE8}"/>
    <cellStyle name="Currency 2 2 2 2 5 3 2 5" xfId="23352" xr:uid="{0665744C-C054-45FD-B501-450579E60342}"/>
    <cellStyle name="Currency 2 2 2 2 5 3 2 5 2" xfId="37044" xr:uid="{1560EE8C-CDF3-4CF7-83B4-2DB33DD5C48B}"/>
    <cellStyle name="Currency 2 2 2 2 5 3 2 5 3" xfId="51923" xr:uid="{DEBF7975-16FE-480F-AB26-BA9DD4DEFCA0}"/>
    <cellStyle name="Currency 2 2 2 2 5 3 2 6" xfId="16508" xr:uid="{10495964-3C7A-4642-BBCE-6A25D195DB23}"/>
    <cellStyle name="Currency 2 2 2 2 5 3 2 7" xfId="30198" xr:uid="{56B0FF1E-3280-4508-9323-04368D0861D3}"/>
    <cellStyle name="Currency 2 2 2 2 5 3 2 8" xfId="45077" xr:uid="{EEDD550F-2C11-4243-8049-253360D1F79F}"/>
    <cellStyle name="Currency 2 2 2 2 5 3 3" xfId="9663" xr:uid="{C603D22B-B23E-4B62-A03C-665DC6C95861}"/>
    <cellStyle name="Currency 2 2 2 2 5 3 3 2" xfId="11376" xr:uid="{C35C4F77-A898-4D45-BBD6-A7ADFA8D1A9E}"/>
    <cellStyle name="Currency 2 2 2 2 5 3 3 2 2" xfId="14798" xr:uid="{E3F3C8D7-45CF-4003-A6DE-AB4866157C82}"/>
    <cellStyle name="Currency 2 2 2 2 5 3 3 2 2 2" xfId="28488" xr:uid="{066B1B1F-6719-4DD9-A927-DD4530BAB917}"/>
    <cellStyle name="Currency 2 2 2 2 5 3 3 2 2 2 2" xfId="42180" xr:uid="{A9E6279A-C9ED-46CA-8E71-972C81D4ECD7}"/>
    <cellStyle name="Currency 2 2 2 2 5 3 3 2 2 2 3" xfId="57059" xr:uid="{5B1E0F90-7A64-4BE9-8B42-0F15A349D4F7}"/>
    <cellStyle name="Currency 2 2 2 2 5 3 3 2 2 3" xfId="21644" xr:uid="{5F3D9DFC-769A-455C-9B9D-7CD7B545886C}"/>
    <cellStyle name="Currency 2 2 2 2 5 3 3 2 2 4" xfId="35334" xr:uid="{3631006C-0FBE-4505-89B4-ADB53DEC7A25}"/>
    <cellStyle name="Currency 2 2 2 2 5 3 3 2 2 5" xfId="50213" xr:uid="{EF909CC5-C46B-4BE8-9642-A25DD1D626EB}"/>
    <cellStyle name="Currency 2 2 2 2 5 3 3 2 3" xfId="25066" xr:uid="{0513165D-B1BA-4817-8B8B-F843A510AF4B}"/>
    <cellStyle name="Currency 2 2 2 2 5 3 3 2 3 2" xfId="38758" xr:uid="{80ADBC8F-8A56-41E6-8689-5B9EDDE649B9}"/>
    <cellStyle name="Currency 2 2 2 2 5 3 3 2 3 3" xfId="53637" xr:uid="{8B073830-4C0B-4040-9D11-1A59C4FB8CE5}"/>
    <cellStyle name="Currency 2 2 2 2 5 3 3 2 4" xfId="18222" xr:uid="{1447BF66-926F-4E22-9EF1-2101451215AA}"/>
    <cellStyle name="Currency 2 2 2 2 5 3 3 2 5" xfId="31912" xr:uid="{E125357E-50A5-4ECC-9630-A02CADDE2ED8}"/>
    <cellStyle name="Currency 2 2 2 2 5 3 3 2 6" xfId="46791" xr:uid="{7B1E207B-F116-41FD-84AD-7EFACA95F16E}"/>
    <cellStyle name="Currency 2 2 2 2 5 3 3 3" xfId="13086" xr:uid="{D51C9BA2-C505-44F0-A293-ABDC4CE6DB07}"/>
    <cellStyle name="Currency 2 2 2 2 5 3 3 3 2" xfId="26776" xr:uid="{8D583FC8-4719-4535-B8D3-B9E6F7567507}"/>
    <cellStyle name="Currency 2 2 2 2 5 3 3 3 2 2" xfId="40468" xr:uid="{49A421E2-DA19-48FA-ACA2-DF016C9EA54A}"/>
    <cellStyle name="Currency 2 2 2 2 5 3 3 3 2 3" xfId="55347" xr:uid="{B3592450-4985-451F-A4A1-8094B8580D1F}"/>
    <cellStyle name="Currency 2 2 2 2 5 3 3 3 3" xfId="19932" xr:uid="{B7D787CC-CFAC-48B0-8158-198CBFC01A65}"/>
    <cellStyle name="Currency 2 2 2 2 5 3 3 3 4" xfId="33622" xr:uid="{44F0DCE4-18D8-46E4-9E01-DBF61E2666C3}"/>
    <cellStyle name="Currency 2 2 2 2 5 3 3 3 5" xfId="48501" xr:uid="{F0360115-F64E-4372-808E-B1A3CBD263DC}"/>
    <cellStyle name="Currency 2 2 2 2 5 3 3 4" xfId="23354" xr:uid="{C6182D6F-7D1E-485F-9AB4-C446F132252C}"/>
    <cellStyle name="Currency 2 2 2 2 5 3 3 4 2" xfId="37046" xr:uid="{4BD58B90-4F61-44EB-9DB6-0FC082802C45}"/>
    <cellStyle name="Currency 2 2 2 2 5 3 3 4 3" xfId="51925" xr:uid="{D67086E2-F052-471C-9719-12EDF488F0AF}"/>
    <cellStyle name="Currency 2 2 2 2 5 3 3 5" xfId="16510" xr:uid="{BCE0F943-1C54-41FE-9119-BA195324B5FD}"/>
    <cellStyle name="Currency 2 2 2 2 5 3 3 6" xfId="30200" xr:uid="{1AEF05BD-DF9F-4AB6-8B5B-E34BCE477C6B}"/>
    <cellStyle name="Currency 2 2 2 2 5 3 3 7" xfId="45079" xr:uid="{FBB8DDA6-151F-4FDA-84AB-BB4CC60055FA}"/>
    <cellStyle name="Currency 2 2 2 2 5 3 4" xfId="9664" xr:uid="{D8A39012-5FAE-40CB-98BB-D2B103AC8B82}"/>
    <cellStyle name="Currency 2 2 2 2 5 3 4 2" xfId="11377" xr:uid="{C78EDE5F-44FC-41C1-8B2C-AEF03C7FFDBD}"/>
    <cellStyle name="Currency 2 2 2 2 5 3 4 2 2" xfId="14799" xr:uid="{ED54301D-F21F-45BF-B734-0F980064152B}"/>
    <cellStyle name="Currency 2 2 2 2 5 3 4 2 2 2" xfId="28489" xr:uid="{7A74D478-B997-4D7A-B0AA-0E4DEB36C1E8}"/>
    <cellStyle name="Currency 2 2 2 2 5 3 4 2 2 2 2" xfId="42181" xr:uid="{56E12E32-F528-4E56-B4CB-921A657DE4C1}"/>
    <cellStyle name="Currency 2 2 2 2 5 3 4 2 2 2 3" xfId="57060" xr:uid="{0D509C84-051A-4172-B65F-984C185843F1}"/>
    <cellStyle name="Currency 2 2 2 2 5 3 4 2 2 3" xfId="21645" xr:uid="{96F2BAE5-9CDA-405B-9DEB-0B29E703DA6E}"/>
    <cellStyle name="Currency 2 2 2 2 5 3 4 2 2 4" xfId="35335" xr:uid="{7BD6B7F7-04B3-4AEF-862A-91E281387762}"/>
    <cellStyle name="Currency 2 2 2 2 5 3 4 2 2 5" xfId="50214" xr:uid="{DE0A8731-A722-46B3-A87F-E2877D6952DA}"/>
    <cellStyle name="Currency 2 2 2 2 5 3 4 2 3" xfId="25067" xr:uid="{92D5603B-7A46-4188-9B6F-E488235B88CD}"/>
    <cellStyle name="Currency 2 2 2 2 5 3 4 2 3 2" xfId="38759" xr:uid="{DB118EA5-AF1A-4FD0-B88E-06AB2E5BB68D}"/>
    <cellStyle name="Currency 2 2 2 2 5 3 4 2 3 3" xfId="53638" xr:uid="{3322C174-B092-4818-8490-112CBFA43B7E}"/>
    <cellStyle name="Currency 2 2 2 2 5 3 4 2 4" xfId="18223" xr:uid="{8FAB383D-6E1A-4018-BF48-2E8CF8122346}"/>
    <cellStyle name="Currency 2 2 2 2 5 3 4 2 5" xfId="31913" xr:uid="{CA77A8B8-EFEB-436E-8E8D-12B9E4FC17EB}"/>
    <cellStyle name="Currency 2 2 2 2 5 3 4 2 6" xfId="46792" xr:uid="{6F3123DD-2CB6-469B-B83A-D2691FA00A06}"/>
    <cellStyle name="Currency 2 2 2 2 5 3 4 3" xfId="13087" xr:uid="{F0D5EF84-344C-4099-B9B2-0F0BF3E5DB5C}"/>
    <cellStyle name="Currency 2 2 2 2 5 3 4 3 2" xfId="26777" xr:uid="{B27D52D2-B47F-4637-A8EE-CB1A62022834}"/>
    <cellStyle name="Currency 2 2 2 2 5 3 4 3 2 2" xfId="40469" xr:uid="{88479D17-4091-414F-8D9E-6C43885C1E89}"/>
    <cellStyle name="Currency 2 2 2 2 5 3 4 3 2 3" xfId="55348" xr:uid="{7813A3AA-271D-4E2D-9309-92951C930D06}"/>
    <cellStyle name="Currency 2 2 2 2 5 3 4 3 3" xfId="19933" xr:uid="{5F77B69E-395E-4517-B1F6-85A09B7D7CD8}"/>
    <cellStyle name="Currency 2 2 2 2 5 3 4 3 4" xfId="33623" xr:uid="{7A2157E8-E951-4D70-8051-5CF68F494EC5}"/>
    <cellStyle name="Currency 2 2 2 2 5 3 4 3 5" xfId="48502" xr:uid="{3EDAE935-7252-4809-AA2E-98E2143B3A4B}"/>
    <cellStyle name="Currency 2 2 2 2 5 3 4 4" xfId="23355" xr:uid="{8ED3A8A8-7573-4C0E-B284-48BF93A97CAC}"/>
    <cellStyle name="Currency 2 2 2 2 5 3 4 4 2" xfId="37047" xr:uid="{10A9944B-17C5-461F-8223-63CE6211F834}"/>
    <cellStyle name="Currency 2 2 2 2 5 3 4 4 3" xfId="51926" xr:uid="{5B8F6A60-8A7F-4C31-AB63-17A72C752329}"/>
    <cellStyle name="Currency 2 2 2 2 5 3 4 5" xfId="16511" xr:uid="{82023690-5AB2-4113-A361-EFEA02B325DF}"/>
    <cellStyle name="Currency 2 2 2 2 5 3 4 6" xfId="30201" xr:uid="{FB8523AA-1440-4B2F-B875-12AC7831C4D2}"/>
    <cellStyle name="Currency 2 2 2 2 5 3 4 7" xfId="45080" xr:uid="{95920820-7810-4F64-999B-A72A395C66B8}"/>
    <cellStyle name="Currency 2 2 2 2 5 3 5" xfId="11373" xr:uid="{F50EB269-026F-468C-BEEA-E9E1F3D448B9}"/>
    <cellStyle name="Currency 2 2 2 2 5 3 5 2" xfId="14795" xr:uid="{80ECCA49-B92E-4A54-BB17-D0163BE85DD9}"/>
    <cellStyle name="Currency 2 2 2 2 5 3 5 2 2" xfId="28485" xr:uid="{AFCD41EE-598B-4A8E-9718-B797B8BDFCD3}"/>
    <cellStyle name="Currency 2 2 2 2 5 3 5 2 2 2" xfId="42177" xr:uid="{D5904A4A-6400-4062-9880-201A3FBD5F7D}"/>
    <cellStyle name="Currency 2 2 2 2 5 3 5 2 2 3" xfId="57056" xr:uid="{B81842CD-C98D-4F1F-82F9-3097AA723C3D}"/>
    <cellStyle name="Currency 2 2 2 2 5 3 5 2 3" xfId="21641" xr:uid="{2B19B12D-5B3D-4C83-ABF5-3AA89D4382E6}"/>
    <cellStyle name="Currency 2 2 2 2 5 3 5 2 4" xfId="35331" xr:uid="{D6800746-464F-4089-9810-59F7156C34D6}"/>
    <cellStyle name="Currency 2 2 2 2 5 3 5 2 5" xfId="50210" xr:uid="{B6890DF8-14F4-491E-BB49-A675EB0AA310}"/>
    <cellStyle name="Currency 2 2 2 2 5 3 5 3" xfId="25063" xr:uid="{E60777CF-958D-454E-9F0D-F57B759B0E47}"/>
    <cellStyle name="Currency 2 2 2 2 5 3 5 3 2" xfId="38755" xr:uid="{4E4EA69D-D1B4-43C7-B2CD-B216D3F9F389}"/>
    <cellStyle name="Currency 2 2 2 2 5 3 5 3 3" xfId="53634" xr:uid="{B1B0F4B9-1791-4A9E-8C65-F4DCA85F1110}"/>
    <cellStyle name="Currency 2 2 2 2 5 3 5 4" xfId="18219" xr:uid="{CB30B101-50E6-4D17-82C5-EB1E5D255189}"/>
    <cellStyle name="Currency 2 2 2 2 5 3 5 5" xfId="31909" xr:uid="{0F9F56D0-DB7C-41CF-B2A5-BA70B9F3D96B}"/>
    <cellStyle name="Currency 2 2 2 2 5 3 5 6" xfId="46788" xr:uid="{E6A36DD6-E148-48AD-B68D-8267C88219FA}"/>
    <cellStyle name="Currency 2 2 2 2 5 3 6" xfId="13083" xr:uid="{B64F0B47-8FEB-466B-B220-047732A26418}"/>
    <cellStyle name="Currency 2 2 2 2 5 3 6 2" xfId="26773" xr:uid="{2CFA2DAD-0D7C-4D47-8AFA-4B17755C12AA}"/>
    <cellStyle name="Currency 2 2 2 2 5 3 6 2 2" xfId="40465" xr:uid="{DEE851E2-8A47-43C0-9468-01FBCD1EDC5F}"/>
    <cellStyle name="Currency 2 2 2 2 5 3 6 2 3" xfId="55344" xr:uid="{716C8CC3-8EE9-4312-824A-D7770C7E264F}"/>
    <cellStyle name="Currency 2 2 2 2 5 3 6 3" xfId="19929" xr:uid="{167801A3-6FA0-4DC8-86CC-AC043E7C9F82}"/>
    <cellStyle name="Currency 2 2 2 2 5 3 6 4" xfId="33619" xr:uid="{ECB31DC7-EF2B-43D6-82A2-371873181FA7}"/>
    <cellStyle name="Currency 2 2 2 2 5 3 6 5" xfId="48498" xr:uid="{9D1EA3D5-9BAC-4C25-B9EF-5157444EBEFD}"/>
    <cellStyle name="Currency 2 2 2 2 5 3 7" xfId="23351" xr:uid="{5799EC00-2165-448B-9C42-2C0F8C3BD7EC}"/>
    <cellStyle name="Currency 2 2 2 2 5 3 7 2" xfId="37043" xr:uid="{1D50787F-5280-40FA-A725-25BEA004CCB3}"/>
    <cellStyle name="Currency 2 2 2 2 5 3 7 3" xfId="51922" xr:uid="{9D02A74C-88A6-49F9-8D75-F075C7D1F765}"/>
    <cellStyle name="Currency 2 2 2 2 5 3 8" xfId="16507" xr:uid="{34D42701-5494-4703-A3CB-ADFC31FF56EE}"/>
    <cellStyle name="Currency 2 2 2 2 5 3 9" xfId="30197" xr:uid="{3F04AE4B-4D10-4910-A39D-B326ADFF4C93}"/>
    <cellStyle name="Currency 2 2 2 2 5 4" xfId="7216" xr:uid="{55B2DF62-6A5C-4C2A-AA90-6FF7A22A9FB9}"/>
    <cellStyle name="Currency 2 2 2 2 5 4 2" xfId="9666" xr:uid="{ACB1F6BC-6A77-461E-B0D0-CCE479809F95}"/>
    <cellStyle name="Currency 2 2 2 2 5 4 2 2" xfId="11379" xr:uid="{964BBF36-F79C-47C4-AB65-78585C08F7F0}"/>
    <cellStyle name="Currency 2 2 2 2 5 4 2 2 2" xfId="14801" xr:uid="{05A79085-6B3C-43E5-B1D4-1580E187A73B}"/>
    <cellStyle name="Currency 2 2 2 2 5 4 2 2 2 2" xfId="28491" xr:uid="{E98411E8-0823-40DB-9974-456977398FE3}"/>
    <cellStyle name="Currency 2 2 2 2 5 4 2 2 2 2 2" xfId="42183" xr:uid="{3D394E68-CC63-4FEE-A33E-D3F5445052C7}"/>
    <cellStyle name="Currency 2 2 2 2 5 4 2 2 2 2 3" xfId="57062" xr:uid="{6B00241F-3044-4DAB-A917-0CF3CD931DA6}"/>
    <cellStyle name="Currency 2 2 2 2 5 4 2 2 2 3" xfId="21647" xr:uid="{83889DF5-49A8-4C45-89C4-00EB489FDA96}"/>
    <cellStyle name="Currency 2 2 2 2 5 4 2 2 2 4" xfId="35337" xr:uid="{6CF2E226-4067-4F13-A88D-15E9248F5966}"/>
    <cellStyle name="Currency 2 2 2 2 5 4 2 2 2 5" xfId="50216" xr:uid="{3ABA4D50-198B-4B26-B9DF-9539DBFAEB4C}"/>
    <cellStyle name="Currency 2 2 2 2 5 4 2 2 3" xfId="25069" xr:uid="{6FBFC078-B357-4284-856C-D075AF860000}"/>
    <cellStyle name="Currency 2 2 2 2 5 4 2 2 3 2" xfId="38761" xr:uid="{C91EAD75-285B-4AB4-A9EA-0A3ED58A4900}"/>
    <cellStyle name="Currency 2 2 2 2 5 4 2 2 3 3" xfId="53640" xr:uid="{32B68E2F-0031-4C33-B4FA-54646F99AFF7}"/>
    <cellStyle name="Currency 2 2 2 2 5 4 2 2 4" xfId="18225" xr:uid="{2BEAD793-34A0-4E77-9D02-2C62533FBF54}"/>
    <cellStyle name="Currency 2 2 2 2 5 4 2 2 5" xfId="31915" xr:uid="{68735E14-2D4A-49E4-86B5-50A6857B116C}"/>
    <cellStyle name="Currency 2 2 2 2 5 4 2 2 6" xfId="46794" xr:uid="{260BC119-6BC5-42C1-B61A-EFB599833D28}"/>
    <cellStyle name="Currency 2 2 2 2 5 4 2 3" xfId="13089" xr:uid="{630A8772-53AE-4D68-9BF2-C3B9E02CF114}"/>
    <cellStyle name="Currency 2 2 2 2 5 4 2 3 2" xfId="26779" xr:uid="{23ED1232-07E9-4D9B-BA9C-401723BEFC72}"/>
    <cellStyle name="Currency 2 2 2 2 5 4 2 3 2 2" xfId="40471" xr:uid="{863877A7-E2C7-427A-9D93-01C0AC4EA35A}"/>
    <cellStyle name="Currency 2 2 2 2 5 4 2 3 2 3" xfId="55350" xr:uid="{0205D0BF-DD7C-4A63-8A81-063A39EE3AD4}"/>
    <cellStyle name="Currency 2 2 2 2 5 4 2 3 3" xfId="19935" xr:uid="{FFAE6CBA-842E-447A-88F7-EF7BD4FCF5ED}"/>
    <cellStyle name="Currency 2 2 2 2 5 4 2 3 4" xfId="33625" xr:uid="{9C7905C8-7E2E-4ACE-8975-40F7C6CA0988}"/>
    <cellStyle name="Currency 2 2 2 2 5 4 2 3 5" xfId="48504" xr:uid="{3D047F3D-32C0-4DA2-B84B-46E7D4DE7F8B}"/>
    <cellStyle name="Currency 2 2 2 2 5 4 2 4" xfId="23357" xr:uid="{BA13955B-B468-43E1-A1E7-1FC78AE11E6D}"/>
    <cellStyle name="Currency 2 2 2 2 5 4 2 4 2" xfId="37049" xr:uid="{639C3161-1ED7-4CF7-998C-D6103E630788}"/>
    <cellStyle name="Currency 2 2 2 2 5 4 2 4 3" xfId="51928" xr:uid="{94127A74-512E-4002-B449-B8C91B2C4D86}"/>
    <cellStyle name="Currency 2 2 2 2 5 4 2 5" xfId="16513" xr:uid="{1B670277-A618-4489-9EEB-233322090155}"/>
    <cellStyle name="Currency 2 2 2 2 5 4 2 6" xfId="30203" xr:uid="{C0C715A7-B7C8-4C73-B52C-33343ED7D695}"/>
    <cellStyle name="Currency 2 2 2 2 5 4 2 7" xfId="45082" xr:uid="{2E19CFCE-AF35-4E36-8AD3-2248AAAB6408}"/>
    <cellStyle name="Currency 2 2 2 2 5 4 3" xfId="11378" xr:uid="{FA5EF542-BD75-4968-88DA-D1F2E3839AA7}"/>
    <cellStyle name="Currency 2 2 2 2 5 4 3 2" xfId="14800" xr:uid="{F9D70ECA-5DD4-4097-951A-9F841F65FC70}"/>
    <cellStyle name="Currency 2 2 2 2 5 4 3 2 2" xfId="28490" xr:uid="{11A0AF4A-C790-47A6-9CCA-616D40420592}"/>
    <cellStyle name="Currency 2 2 2 2 5 4 3 2 2 2" xfId="42182" xr:uid="{7DA9F8A8-C4BF-4C5A-9B92-17A26FB60E5A}"/>
    <cellStyle name="Currency 2 2 2 2 5 4 3 2 2 3" xfId="57061" xr:uid="{5A668AAE-C929-4D75-B685-B8C07E218539}"/>
    <cellStyle name="Currency 2 2 2 2 5 4 3 2 3" xfId="21646" xr:uid="{D2C4D021-AA2D-4238-AD6C-07281B4A2BE1}"/>
    <cellStyle name="Currency 2 2 2 2 5 4 3 2 4" xfId="35336" xr:uid="{A2A536DE-4359-47E4-8DC1-16E744D64A88}"/>
    <cellStyle name="Currency 2 2 2 2 5 4 3 2 5" xfId="50215" xr:uid="{113A9B3D-3819-46EC-A9C9-590314067B1F}"/>
    <cellStyle name="Currency 2 2 2 2 5 4 3 3" xfId="25068" xr:uid="{E26F21B1-8256-4D01-94D5-10DE422A2545}"/>
    <cellStyle name="Currency 2 2 2 2 5 4 3 3 2" xfId="38760" xr:uid="{DCCE952E-D1F9-4B83-9042-065C0E39019B}"/>
    <cellStyle name="Currency 2 2 2 2 5 4 3 3 3" xfId="53639" xr:uid="{99E3140D-AD29-4499-8B91-A37B476371BC}"/>
    <cellStyle name="Currency 2 2 2 2 5 4 3 4" xfId="18224" xr:uid="{A39FDDB4-D599-4F53-8904-40A916856307}"/>
    <cellStyle name="Currency 2 2 2 2 5 4 3 5" xfId="31914" xr:uid="{604DB725-4E64-4B9B-921B-22E10393CEB2}"/>
    <cellStyle name="Currency 2 2 2 2 5 4 3 6" xfId="46793" xr:uid="{FC98CB9A-DC26-4A31-BCE9-50EECEF7257B}"/>
    <cellStyle name="Currency 2 2 2 2 5 4 4" xfId="13088" xr:uid="{D3980C03-6519-42B9-8530-8DDE3E351719}"/>
    <cellStyle name="Currency 2 2 2 2 5 4 4 2" xfId="26778" xr:uid="{E2865106-44D9-4180-9C68-B2E7DAC0D80A}"/>
    <cellStyle name="Currency 2 2 2 2 5 4 4 2 2" xfId="40470" xr:uid="{587D1A21-79D5-4DFC-B967-59E0BA0AFBA6}"/>
    <cellStyle name="Currency 2 2 2 2 5 4 4 2 3" xfId="55349" xr:uid="{BA43DB3C-47B8-4E22-9F59-81D9474756E1}"/>
    <cellStyle name="Currency 2 2 2 2 5 4 4 3" xfId="19934" xr:uid="{B0A89BCC-A253-4D26-943E-6007FDA1B5BE}"/>
    <cellStyle name="Currency 2 2 2 2 5 4 4 4" xfId="33624" xr:uid="{9AEEC609-AF9E-4DFD-81B6-1A64100E3784}"/>
    <cellStyle name="Currency 2 2 2 2 5 4 4 5" xfId="48503" xr:uid="{2DACE286-C05F-4AE0-A2F3-51261FB42123}"/>
    <cellStyle name="Currency 2 2 2 2 5 4 5" xfId="23356" xr:uid="{9FD5F178-4D9B-4121-857D-FB823C8D707F}"/>
    <cellStyle name="Currency 2 2 2 2 5 4 5 2" xfId="37048" xr:uid="{E0D5BAEA-4C8C-4AB9-B526-D4B68B9136A2}"/>
    <cellStyle name="Currency 2 2 2 2 5 4 5 3" xfId="51927" xr:uid="{C602BE88-5AE3-485A-850E-AC27CC2DD79D}"/>
    <cellStyle name="Currency 2 2 2 2 5 4 6" xfId="16512" xr:uid="{AF88F7E1-FD0E-492C-AE19-5ADCC29F0539}"/>
    <cellStyle name="Currency 2 2 2 2 5 4 7" xfId="30202" xr:uid="{88BC5F97-AA0E-491C-B641-6682A84BE252}"/>
    <cellStyle name="Currency 2 2 2 2 5 4 8" xfId="45081" xr:uid="{6E451352-3280-49A1-9136-DB106E80A4A8}"/>
    <cellStyle name="Currency 2 2 2 2 5 4 9" xfId="9665" xr:uid="{0470A9BA-26EF-4789-B17B-1A6B01A82E3E}"/>
    <cellStyle name="Currency 2 2 2 2 5 5" xfId="9667" xr:uid="{A07FA7E9-02E6-4BC9-8B31-2E5033B40915}"/>
    <cellStyle name="Currency 2 2 2 2 5 5 2" xfId="11380" xr:uid="{6FA35BED-A045-4985-B8CE-3A2EF36C9B10}"/>
    <cellStyle name="Currency 2 2 2 2 5 5 2 2" xfId="14802" xr:uid="{658CFADD-FE35-43CA-9245-E2EE1E6F3236}"/>
    <cellStyle name="Currency 2 2 2 2 5 5 2 2 2" xfId="28492" xr:uid="{35D8BD64-F1AA-4B89-84C0-886D59BE47D6}"/>
    <cellStyle name="Currency 2 2 2 2 5 5 2 2 2 2" xfId="42184" xr:uid="{1E2A712A-5508-412D-B64F-4F5EA618AE7B}"/>
    <cellStyle name="Currency 2 2 2 2 5 5 2 2 2 3" xfId="57063" xr:uid="{2E34E8E7-253E-4FA2-B45A-1FED474DE63E}"/>
    <cellStyle name="Currency 2 2 2 2 5 5 2 2 3" xfId="21648" xr:uid="{756B094F-EC6B-4FF0-86B2-B64F7BF36EE4}"/>
    <cellStyle name="Currency 2 2 2 2 5 5 2 2 4" xfId="35338" xr:uid="{86430301-C388-4A9F-BB40-553A3FD62E4D}"/>
    <cellStyle name="Currency 2 2 2 2 5 5 2 2 5" xfId="50217" xr:uid="{2637DB73-0734-4448-B084-3155B9C6574B}"/>
    <cellStyle name="Currency 2 2 2 2 5 5 2 3" xfId="25070" xr:uid="{ED5AC3CF-3CAC-4CE2-A0F5-036AC5ACEDB6}"/>
    <cellStyle name="Currency 2 2 2 2 5 5 2 3 2" xfId="38762" xr:uid="{F29D6CFA-A763-488A-B957-155B8E7A7058}"/>
    <cellStyle name="Currency 2 2 2 2 5 5 2 3 3" xfId="53641" xr:uid="{DEA04584-86D3-481B-8D27-80284EE4492E}"/>
    <cellStyle name="Currency 2 2 2 2 5 5 2 4" xfId="18226" xr:uid="{ED7C165B-724D-406B-B610-0ED097A70DCF}"/>
    <cellStyle name="Currency 2 2 2 2 5 5 2 5" xfId="31916" xr:uid="{06363776-3674-4410-B1E4-4644E1639556}"/>
    <cellStyle name="Currency 2 2 2 2 5 5 2 6" xfId="46795" xr:uid="{8C2562FC-5C46-4CF9-A27B-B0C66D859E06}"/>
    <cellStyle name="Currency 2 2 2 2 5 5 3" xfId="13090" xr:uid="{7A1A87B3-F4B4-4675-AA96-E37EFA3DC180}"/>
    <cellStyle name="Currency 2 2 2 2 5 5 3 2" xfId="26780" xr:uid="{AC434660-007A-4C8C-A42D-76431A84EE9D}"/>
    <cellStyle name="Currency 2 2 2 2 5 5 3 2 2" xfId="40472" xr:uid="{BA7FE9A3-3528-4A1B-94BD-20C952184328}"/>
    <cellStyle name="Currency 2 2 2 2 5 5 3 2 3" xfId="55351" xr:uid="{2F5CCEA1-1971-4B1F-930C-4F1086E10F26}"/>
    <cellStyle name="Currency 2 2 2 2 5 5 3 3" xfId="19936" xr:uid="{38D39D3E-0262-44AF-89D5-7501642BBD13}"/>
    <cellStyle name="Currency 2 2 2 2 5 5 3 4" xfId="33626" xr:uid="{1CEE0148-6083-4B4A-865E-2046B872A783}"/>
    <cellStyle name="Currency 2 2 2 2 5 5 3 5" xfId="48505" xr:uid="{32CE2E93-6AE2-444E-A5AE-059A2284847F}"/>
    <cellStyle name="Currency 2 2 2 2 5 5 4" xfId="23358" xr:uid="{45820B1B-A81E-4246-AF9C-B1EAF9CB64F9}"/>
    <cellStyle name="Currency 2 2 2 2 5 5 4 2" xfId="37050" xr:uid="{B7027CD8-0092-44B9-94AE-77A741F586FA}"/>
    <cellStyle name="Currency 2 2 2 2 5 5 4 3" xfId="51929" xr:uid="{5F230AF9-541A-4F7B-AC8A-CC7FA62E41F7}"/>
    <cellStyle name="Currency 2 2 2 2 5 5 5" xfId="16514" xr:uid="{E560B75C-9A06-4E38-8060-DB65723209E8}"/>
    <cellStyle name="Currency 2 2 2 2 5 5 6" xfId="30204" xr:uid="{589D4BF8-D102-4352-9677-F7DE94D4D2A9}"/>
    <cellStyle name="Currency 2 2 2 2 5 5 7" xfId="45083" xr:uid="{605D8B9B-7416-413E-BE18-AF199293642E}"/>
    <cellStyle name="Currency 2 2 2 2 5 6" xfId="9668" xr:uid="{61B985A9-B94F-44F4-975F-A9AC021DD2C2}"/>
    <cellStyle name="Currency 2 2 2 2 5 6 2" xfId="11381" xr:uid="{44699881-3BC4-40A3-84D1-7CF177ED0DD8}"/>
    <cellStyle name="Currency 2 2 2 2 5 6 2 2" xfId="14803" xr:uid="{214C322E-EDE6-4BC8-B2C5-3E2863D9F4E0}"/>
    <cellStyle name="Currency 2 2 2 2 5 6 2 2 2" xfId="28493" xr:uid="{D1A800E6-4DC4-43C6-B2DB-DC9AE9B900F8}"/>
    <cellStyle name="Currency 2 2 2 2 5 6 2 2 2 2" xfId="42185" xr:uid="{3DD4782B-0FC2-48D6-A3D0-AAE4C98637E9}"/>
    <cellStyle name="Currency 2 2 2 2 5 6 2 2 2 3" xfId="57064" xr:uid="{FD89A567-7000-4648-A4A0-8EB504584F5F}"/>
    <cellStyle name="Currency 2 2 2 2 5 6 2 2 3" xfId="21649" xr:uid="{52381770-3C9C-4480-A673-7C00D6EFC62A}"/>
    <cellStyle name="Currency 2 2 2 2 5 6 2 2 4" xfId="35339" xr:uid="{04384E1D-B21F-4685-94F0-CEE137958CC2}"/>
    <cellStyle name="Currency 2 2 2 2 5 6 2 2 5" xfId="50218" xr:uid="{02132B16-245E-4291-904B-19D0913514D0}"/>
    <cellStyle name="Currency 2 2 2 2 5 6 2 3" xfId="25071" xr:uid="{EDDD087E-478B-4818-B867-5960480F9B36}"/>
    <cellStyle name="Currency 2 2 2 2 5 6 2 3 2" xfId="38763" xr:uid="{2A5CBCE5-DDAA-468A-88DE-86CAA86D9952}"/>
    <cellStyle name="Currency 2 2 2 2 5 6 2 3 3" xfId="53642" xr:uid="{7BF5493C-C95C-457B-ACA7-60577CA238A0}"/>
    <cellStyle name="Currency 2 2 2 2 5 6 2 4" xfId="18227" xr:uid="{31E59434-F7D2-40BB-B734-734263647EBE}"/>
    <cellStyle name="Currency 2 2 2 2 5 6 2 5" xfId="31917" xr:uid="{B266E6E9-3BC7-4C19-AFB8-718BE98A6845}"/>
    <cellStyle name="Currency 2 2 2 2 5 6 2 6" xfId="46796" xr:uid="{C9AAB34B-E5F6-4AAC-BE69-3928CA3A0937}"/>
    <cellStyle name="Currency 2 2 2 2 5 6 3" xfId="13091" xr:uid="{CBB69300-3E0F-4BE9-89D3-A13D88E64139}"/>
    <cellStyle name="Currency 2 2 2 2 5 6 3 2" xfId="26781" xr:uid="{47180FDB-C5C2-45DB-A622-67839E741A3A}"/>
    <cellStyle name="Currency 2 2 2 2 5 6 3 2 2" xfId="40473" xr:uid="{008E651E-6C59-410F-92FC-F6AD6B740F23}"/>
    <cellStyle name="Currency 2 2 2 2 5 6 3 2 3" xfId="55352" xr:uid="{1F3B732F-AE8D-43F1-AFBA-DF8B91FDC924}"/>
    <cellStyle name="Currency 2 2 2 2 5 6 3 3" xfId="19937" xr:uid="{4B602093-99A6-4A33-B85D-E5B9B7B2E4BE}"/>
    <cellStyle name="Currency 2 2 2 2 5 6 3 4" xfId="33627" xr:uid="{1DD41FCA-BC07-4836-B031-1F1BAD0FABF7}"/>
    <cellStyle name="Currency 2 2 2 2 5 6 3 5" xfId="48506" xr:uid="{4B352209-C5D9-46F6-88C5-C650B39D5787}"/>
    <cellStyle name="Currency 2 2 2 2 5 6 4" xfId="23359" xr:uid="{C742B48F-C757-4DAF-A8B6-507143A8FB72}"/>
    <cellStyle name="Currency 2 2 2 2 5 6 4 2" xfId="37051" xr:uid="{4EA6D130-DA92-478A-AB17-5436440E6073}"/>
    <cellStyle name="Currency 2 2 2 2 5 6 4 3" xfId="51930" xr:uid="{6E8F28ED-724F-40EC-914C-E5A5DC4EF0E6}"/>
    <cellStyle name="Currency 2 2 2 2 5 6 5" xfId="16515" xr:uid="{F2D91352-FBB7-4207-B5AD-A7E4C21F7E66}"/>
    <cellStyle name="Currency 2 2 2 2 5 6 6" xfId="30205" xr:uid="{0FA6C838-755F-4BFF-9AD0-F88E763D3F54}"/>
    <cellStyle name="Currency 2 2 2 2 5 6 7" xfId="45084" xr:uid="{C824ECED-9BC2-4BC6-90F6-4A11809197E5}"/>
    <cellStyle name="Currency 2 2 2 2 5 7" xfId="11367" xr:uid="{1151C1A5-A68A-4E55-9BF0-F55D47A57DE7}"/>
    <cellStyle name="Currency 2 2 2 2 5 7 2" xfId="14789" xr:uid="{BF5C7D46-7758-4F04-8856-2200765CAA84}"/>
    <cellStyle name="Currency 2 2 2 2 5 7 2 2" xfId="28479" xr:uid="{8238E80D-A9E9-45E2-875B-B38769489EC7}"/>
    <cellStyle name="Currency 2 2 2 2 5 7 2 2 2" xfId="42171" xr:uid="{95E2A53F-1E62-4575-B819-26B6B0A62368}"/>
    <cellStyle name="Currency 2 2 2 2 5 7 2 2 3" xfId="57050" xr:uid="{B820D658-2EDB-4B55-8D04-A086DA57058D}"/>
    <cellStyle name="Currency 2 2 2 2 5 7 2 3" xfId="21635" xr:uid="{E846D5C0-AB98-4DFA-B1FE-89E46ECE0552}"/>
    <cellStyle name="Currency 2 2 2 2 5 7 2 4" xfId="35325" xr:uid="{55F4DA33-94C5-405C-9ACE-7D62CBBAC765}"/>
    <cellStyle name="Currency 2 2 2 2 5 7 2 5" xfId="50204" xr:uid="{8B477750-F7D0-4E92-88CF-54F536FDC3BF}"/>
    <cellStyle name="Currency 2 2 2 2 5 7 3" xfId="25057" xr:uid="{94E42BE1-0400-48A0-8674-3182F8883A8A}"/>
    <cellStyle name="Currency 2 2 2 2 5 7 3 2" xfId="38749" xr:uid="{A84560F9-DF51-43FD-A86E-9561EA776334}"/>
    <cellStyle name="Currency 2 2 2 2 5 7 3 3" xfId="53628" xr:uid="{B2062C3F-7FEA-4C83-9B64-B68F57630F60}"/>
    <cellStyle name="Currency 2 2 2 2 5 7 4" xfId="18213" xr:uid="{9AAE1B20-5992-4BB0-8A3D-C401D16BD134}"/>
    <cellStyle name="Currency 2 2 2 2 5 7 5" xfId="31903" xr:uid="{F94B251F-5142-432A-9F06-1F819BCCE2F5}"/>
    <cellStyle name="Currency 2 2 2 2 5 7 6" xfId="46782" xr:uid="{7B4A4BFC-6DEB-4436-AC96-61BC4B751EE6}"/>
    <cellStyle name="Currency 2 2 2 2 5 8" xfId="13077" xr:uid="{F4F7F474-B4F8-48F9-BEB7-7BF989888BD8}"/>
    <cellStyle name="Currency 2 2 2 2 5 8 2" xfId="26767" xr:uid="{A32C3967-0401-4ED2-8ADC-D16C5BAEE908}"/>
    <cellStyle name="Currency 2 2 2 2 5 8 2 2" xfId="40459" xr:uid="{CDB45C14-FD6F-4502-B14F-E9F51C165AA6}"/>
    <cellStyle name="Currency 2 2 2 2 5 8 2 3" xfId="55338" xr:uid="{94506261-5729-44DD-8F11-37F6DCF853E8}"/>
    <cellStyle name="Currency 2 2 2 2 5 8 3" xfId="19923" xr:uid="{6E80A4EA-945B-4FF0-9695-F315BAC633CB}"/>
    <cellStyle name="Currency 2 2 2 2 5 8 4" xfId="33613" xr:uid="{854B220B-F55E-4933-B79B-D459CAF3D089}"/>
    <cellStyle name="Currency 2 2 2 2 5 8 5" xfId="48492" xr:uid="{1FBA81D1-5725-4C4D-85A3-56FB65D111AF}"/>
    <cellStyle name="Currency 2 2 2 2 5 9" xfId="23345" xr:uid="{25CB76C4-13A8-4EB6-826C-0E9D9B78522A}"/>
    <cellStyle name="Currency 2 2 2 2 5 9 2" xfId="37037" xr:uid="{42A09305-9E12-422A-AE10-33073AA0340A}"/>
    <cellStyle name="Currency 2 2 2 2 5 9 3" xfId="51916" xr:uid="{56C47E48-E760-472B-A9E6-43D3A2BF1C9F}"/>
    <cellStyle name="Currency 2 2 2 2 6" xfId="6244" xr:uid="{A42FF2B7-1BA3-46D7-ABB8-3C0AA0AA8226}"/>
    <cellStyle name="Currency 2 2 2 2 6 10" xfId="45085" xr:uid="{7D6C5B73-96C3-47B2-B473-2AFF62E05522}"/>
    <cellStyle name="Currency 2 2 2 2 6 11" xfId="9669" xr:uid="{631961A2-E926-4C98-949C-84BDE584A4DE}"/>
    <cellStyle name="Currency 2 2 2 2 6 2" xfId="7128" xr:uid="{A403346A-27F4-4E29-B388-86A5B89A288C}"/>
    <cellStyle name="Currency 2 2 2 2 6 2 2" xfId="9671" xr:uid="{552F8128-988C-45BA-8638-A4EE6670990B}"/>
    <cellStyle name="Currency 2 2 2 2 6 2 2 2" xfId="11384" xr:uid="{E9BA5056-7FCA-4A32-8F31-7589DDDA4391}"/>
    <cellStyle name="Currency 2 2 2 2 6 2 2 2 2" xfId="14806" xr:uid="{587C0298-27D0-43A2-9572-9820A1B460E7}"/>
    <cellStyle name="Currency 2 2 2 2 6 2 2 2 2 2" xfId="28496" xr:uid="{C4E8F258-7939-45AE-8E5A-1DA923CE36BB}"/>
    <cellStyle name="Currency 2 2 2 2 6 2 2 2 2 2 2" xfId="42188" xr:uid="{C937FEBF-7B19-4792-97A0-821461E244F1}"/>
    <cellStyle name="Currency 2 2 2 2 6 2 2 2 2 2 3" xfId="57067" xr:uid="{D2370D4D-58C3-4E8D-A8D7-A988B931761D}"/>
    <cellStyle name="Currency 2 2 2 2 6 2 2 2 2 3" xfId="21652" xr:uid="{48B79D9C-6A89-4379-9FEE-5F33C844D101}"/>
    <cellStyle name="Currency 2 2 2 2 6 2 2 2 2 4" xfId="35342" xr:uid="{4AE81D01-0EAF-4A17-B2E6-5A9DA9ADA0AD}"/>
    <cellStyle name="Currency 2 2 2 2 6 2 2 2 2 5" xfId="50221" xr:uid="{BA8B6C59-E854-4244-B13B-5D4A2559ADBD}"/>
    <cellStyle name="Currency 2 2 2 2 6 2 2 2 3" xfId="25074" xr:uid="{2AE89E2A-C7DF-43F1-A06B-E9E074573DB9}"/>
    <cellStyle name="Currency 2 2 2 2 6 2 2 2 3 2" xfId="38766" xr:uid="{C30197B4-A762-4297-AE7C-2D3BED0EEAC6}"/>
    <cellStyle name="Currency 2 2 2 2 6 2 2 2 3 3" xfId="53645" xr:uid="{A38C7A0C-F62B-45C6-A5FD-6018A47E28B0}"/>
    <cellStyle name="Currency 2 2 2 2 6 2 2 2 4" xfId="18230" xr:uid="{88FF06A4-4CB6-4770-A155-985E38233355}"/>
    <cellStyle name="Currency 2 2 2 2 6 2 2 2 5" xfId="31920" xr:uid="{721C69B4-3B9C-421B-8B3F-622386C1E5AE}"/>
    <cellStyle name="Currency 2 2 2 2 6 2 2 2 6" xfId="46799" xr:uid="{FEA9AAF6-DC76-4AB4-855C-CF6E8ABD0C39}"/>
    <cellStyle name="Currency 2 2 2 2 6 2 2 3" xfId="13094" xr:uid="{C2B9B0F6-6B22-4262-BCA2-A0D0D78F937B}"/>
    <cellStyle name="Currency 2 2 2 2 6 2 2 3 2" xfId="26784" xr:uid="{8C545F28-B89A-429E-B597-64F076B1C73E}"/>
    <cellStyle name="Currency 2 2 2 2 6 2 2 3 2 2" xfId="40476" xr:uid="{99B3F79D-126C-48AE-BDB3-DDB9B5C8EAB1}"/>
    <cellStyle name="Currency 2 2 2 2 6 2 2 3 2 3" xfId="55355" xr:uid="{ECA82DBD-1A50-456E-BE9F-BF2FF3F9BCF7}"/>
    <cellStyle name="Currency 2 2 2 2 6 2 2 3 3" xfId="19940" xr:uid="{0B6DD1F1-F8B9-4ACA-A0BD-FFF7741FAFBB}"/>
    <cellStyle name="Currency 2 2 2 2 6 2 2 3 4" xfId="33630" xr:uid="{BF2EB999-7DB8-409E-87A1-927DC759106B}"/>
    <cellStyle name="Currency 2 2 2 2 6 2 2 3 5" xfId="48509" xr:uid="{F78FDA9A-8A80-4820-A2BC-51EC8218697D}"/>
    <cellStyle name="Currency 2 2 2 2 6 2 2 4" xfId="23362" xr:uid="{5F7772CD-EE76-44D5-AF89-59ECEC2E579D}"/>
    <cellStyle name="Currency 2 2 2 2 6 2 2 4 2" xfId="37054" xr:uid="{288D0E87-806A-4C68-AE05-070BF1260802}"/>
    <cellStyle name="Currency 2 2 2 2 6 2 2 4 3" xfId="51933" xr:uid="{38F975F3-B5FE-4B32-8F51-273C5D939527}"/>
    <cellStyle name="Currency 2 2 2 2 6 2 2 5" xfId="16518" xr:uid="{16CE5E41-140A-45F7-8DE9-F42A726C11AD}"/>
    <cellStyle name="Currency 2 2 2 2 6 2 2 6" xfId="30208" xr:uid="{792D9502-2E44-4F68-A011-92C5E91E9C8A}"/>
    <cellStyle name="Currency 2 2 2 2 6 2 2 7" xfId="45087" xr:uid="{44010E6F-EBAD-4580-858B-C1EA44B647F8}"/>
    <cellStyle name="Currency 2 2 2 2 6 2 3" xfId="11383" xr:uid="{076393A9-BF3F-4C35-A913-D98F60BA5DDC}"/>
    <cellStyle name="Currency 2 2 2 2 6 2 3 2" xfId="14805" xr:uid="{DD993ECB-9B4F-4E90-A67D-63274A9A8F85}"/>
    <cellStyle name="Currency 2 2 2 2 6 2 3 2 2" xfId="28495" xr:uid="{BF01B291-5FE9-4C96-AA79-A83F9827D128}"/>
    <cellStyle name="Currency 2 2 2 2 6 2 3 2 2 2" xfId="42187" xr:uid="{740A29B1-C005-431B-8169-E37C011EE16E}"/>
    <cellStyle name="Currency 2 2 2 2 6 2 3 2 2 3" xfId="57066" xr:uid="{9308C02C-4900-47C3-AC7F-7B486184DC91}"/>
    <cellStyle name="Currency 2 2 2 2 6 2 3 2 3" xfId="21651" xr:uid="{0B7DB5A1-6931-4E0D-86CD-D6CCBCF67133}"/>
    <cellStyle name="Currency 2 2 2 2 6 2 3 2 4" xfId="35341" xr:uid="{F7045D38-15D5-46B8-82ED-C1D3C1D2884D}"/>
    <cellStyle name="Currency 2 2 2 2 6 2 3 2 5" xfId="50220" xr:uid="{18EB2A1A-BF8E-4A78-941A-3BBA35CA05D7}"/>
    <cellStyle name="Currency 2 2 2 2 6 2 3 3" xfId="25073" xr:uid="{586FF8DB-21F2-43BC-A6DD-E67F60B04E28}"/>
    <cellStyle name="Currency 2 2 2 2 6 2 3 3 2" xfId="38765" xr:uid="{BCAD4475-D526-4291-813A-BFA75444C5DC}"/>
    <cellStyle name="Currency 2 2 2 2 6 2 3 3 3" xfId="53644" xr:uid="{FA781955-5CC2-49AD-BA80-CAC4B5C25388}"/>
    <cellStyle name="Currency 2 2 2 2 6 2 3 4" xfId="18229" xr:uid="{AEA1C14E-CE7A-48D1-A5CF-0E267118EBF8}"/>
    <cellStyle name="Currency 2 2 2 2 6 2 3 5" xfId="31919" xr:uid="{3326085A-3909-4B20-A668-A46A6C7A5D31}"/>
    <cellStyle name="Currency 2 2 2 2 6 2 3 6" xfId="46798" xr:uid="{F365A396-06BE-4848-A9F2-B93AD55B4E7C}"/>
    <cellStyle name="Currency 2 2 2 2 6 2 4" xfId="13093" xr:uid="{751095B9-A0C4-44F3-8854-3DD7664DD170}"/>
    <cellStyle name="Currency 2 2 2 2 6 2 4 2" xfId="26783" xr:uid="{31014189-B97E-40D3-8576-AA55233437EC}"/>
    <cellStyle name="Currency 2 2 2 2 6 2 4 2 2" xfId="40475" xr:uid="{C7CB3F36-150F-4613-9DD0-48CC23BACB5B}"/>
    <cellStyle name="Currency 2 2 2 2 6 2 4 2 3" xfId="55354" xr:uid="{54FBF4C8-C68C-48EC-B152-AFCC7F24F3AC}"/>
    <cellStyle name="Currency 2 2 2 2 6 2 4 3" xfId="19939" xr:uid="{E4465889-A5B1-476B-9752-8ADA36F4A730}"/>
    <cellStyle name="Currency 2 2 2 2 6 2 4 4" xfId="33629" xr:uid="{56FABDA7-2322-4D11-9716-8B484F95FF74}"/>
    <cellStyle name="Currency 2 2 2 2 6 2 4 5" xfId="48508" xr:uid="{EAE20D3A-48CB-4EA3-B0A6-4B3C49C050D8}"/>
    <cellStyle name="Currency 2 2 2 2 6 2 5" xfId="23361" xr:uid="{CC9D2BB1-70B9-490D-B368-1DECE19FBED4}"/>
    <cellStyle name="Currency 2 2 2 2 6 2 5 2" xfId="37053" xr:uid="{80605511-DE59-467E-A82F-E0B1F38FC8FB}"/>
    <cellStyle name="Currency 2 2 2 2 6 2 5 3" xfId="51932" xr:uid="{740DE7C8-1E8A-4AD9-A797-6E1230031DFD}"/>
    <cellStyle name="Currency 2 2 2 2 6 2 6" xfId="16517" xr:uid="{8869B4EF-832C-4DB4-994F-924CD355416C}"/>
    <cellStyle name="Currency 2 2 2 2 6 2 7" xfId="30207" xr:uid="{0B8FE044-CE15-42D1-9F70-C8424EC39F10}"/>
    <cellStyle name="Currency 2 2 2 2 6 2 8" xfId="45086" xr:uid="{BDB84D34-F4C8-4910-99E5-6569669D713B}"/>
    <cellStyle name="Currency 2 2 2 2 6 2 9" xfId="9670" xr:uid="{9FDA3365-B018-4221-9BC0-4A9FF384EEF4}"/>
    <cellStyle name="Currency 2 2 2 2 6 3" xfId="7269" xr:uid="{4F0EC8A0-5492-493F-AC93-CE23444A922B}"/>
    <cellStyle name="Currency 2 2 2 2 6 3 2" xfId="11385" xr:uid="{E85D7D31-F6BD-420C-B5AE-67AA86F315AC}"/>
    <cellStyle name="Currency 2 2 2 2 6 3 2 2" xfId="14807" xr:uid="{F2D61FBE-FEDF-4374-B9A7-171CDC2A7D89}"/>
    <cellStyle name="Currency 2 2 2 2 6 3 2 2 2" xfId="28497" xr:uid="{2316185C-E100-4C80-B921-DCC53F6068C6}"/>
    <cellStyle name="Currency 2 2 2 2 6 3 2 2 2 2" xfId="42189" xr:uid="{E6316E74-0F07-40F7-AA91-8310BEC62451}"/>
    <cellStyle name="Currency 2 2 2 2 6 3 2 2 2 3" xfId="57068" xr:uid="{3EACDB3C-F8FF-4017-9940-8D256567581C}"/>
    <cellStyle name="Currency 2 2 2 2 6 3 2 2 3" xfId="21653" xr:uid="{68C8F1E2-EE48-44F2-8EAE-342F319C8BBA}"/>
    <cellStyle name="Currency 2 2 2 2 6 3 2 2 4" xfId="35343" xr:uid="{6B080CDE-C9E6-4BBD-A729-15F12C146B3C}"/>
    <cellStyle name="Currency 2 2 2 2 6 3 2 2 5" xfId="50222" xr:uid="{A50D2F92-5CCE-43AA-B178-B7D66E643266}"/>
    <cellStyle name="Currency 2 2 2 2 6 3 2 3" xfId="25075" xr:uid="{1AC3838C-4E5D-449C-8156-3C347A03F00D}"/>
    <cellStyle name="Currency 2 2 2 2 6 3 2 3 2" xfId="38767" xr:uid="{9968854E-D170-434E-81FB-481ED54A7D3D}"/>
    <cellStyle name="Currency 2 2 2 2 6 3 2 3 3" xfId="53646" xr:uid="{13DB654D-A8F6-42B7-A91F-2569B21C2D7F}"/>
    <cellStyle name="Currency 2 2 2 2 6 3 2 4" xfId="18231" xr:uid="{1CEC3A7D-533D-423D-9110-4BFC91CF097D}"/>
    <cellStyle name="Currency 2 2 2 2 6 3 2 5" xfId="31921" xr:uid="{E2B79475-DD0F-4A93-94DA-E5E93DB8AABC}"/>
    <cellStyle name="Currency 2 2 2 2 6 3 2 6" xfId="46800" xr:uid="{FC97D3FE-7714-4D6A-B121-A0FAA23F1277}"/>
    <cellStyle name="Currency 2 2 2 2 6 3 3" xfId="13095" xr:uid="{0C8C116C-E673-49D1-8B00-A3EFE0CEDE26}"/>
    <cellStyle name="Currency 2 2 2 2 6 3 3 2" xfId="26785" xr:uid="{2EC69288-2E71-4237-9B45-75A7C8A4A9A2}"/>
    <cellStyle name="Currency 2 2 2 2 6 3 3 2 2" xfId="40477" xr:uid="{4D2178EC-DB58-4019-881B-EA7449BAFF6D}"/>
    <cellStyle name="Currency 2 2 2 2 6 3 3 2 3" xfId="55356" xr:uid="{8BB4A5D4-886A-410B-AEAF-14E0B6C1E84B}"/>
    <cellStyle name="Currency 2 2 2 2 6 3 3 3" xfId="19941" xr:uid="{219F3269-7622-42AB-9172-2CEBA5C6192E}"/>
    <cellStyle name="Currency 2 2 2 2 6 3 3 4" xfId="33631" xr:uid="{7378D801-6C62-4A87-A8A4-5C1C2E83D035}"/>
    <cellStyle name="Currency 2 2 2 2 6 3 3 5" xfId="48510" xr:uid="{C3B0C65C-4BBF-442B-B90F-4E90DCC4EA00}"/>
    <cellStyle name="Currency 2 2 2 2 6 3 4" xfId="23363" xr:uid="{441B4B36-68D2-429E-BBBF-90C58D7779E8}"/>
    <cellStyle name="Currency 2 2 2 2 6 3 4 2" xfId="37055" xr:uid="{BFA00F36-829C-4E87-87FF-6EA4972435FE}"/>
    <cellStyle name="Currency 2 2 2 2 6 3 4 3" xfId="51934" xr:uid="{543B4B4D-CCDE-4D89-8F01-E5C5C5C0038C}"/>
    <cellStyle name="Currency 2 2 2 2 6 3 5" xfId="16519" xr:uid="{7B4CE2E9-F6DB-4476-977B-E612D36A09AB}"/>
    <cellStyle name="Currency 2 2 2 2 6 3 6" xfId="30209" xr:uid="{84B7E57F-FB49-4CEE-9730-A0E470292767}"/>
    <cellStyle name="Currency 2 2 2 2 6 3 7" xfId="45088" xr:uid="{5E9C1A78-BCC0-44E8-8547-9D021E2F494A}"/>
    <cellStyle name="Currency 2 2 2 2 6 3 8" xfId="9672" xr:uid="{8E1142EF-26EC-4A4A-8F3A-ED7DB69E7F1F}"/>
    <cellStyle name="Currency 2 2 2 2 6 4" xfId="9673" xr:uid="{88ACC0E6-9FF5-4E9A-8AB1-30C879BA42A1}"/>
    <cellStyle name="Currency 2 2 2 2 6 4 2" xfId="11386" xr:uid="{69698591-AF12-4D2C-90B3-25EB5790A74F}"/>
    <cellStyle name="Currency 2 2 2 2 6 4 2 2" xfId="14808" xr:uid="{BB392CF0-CB68-4907-8464-583257E9FC0F}"/>
    <cellStyle name="Currency 2 2 2 2 6 4 2 2 2" xfId="28498" xr:uid="{08262463-B187-48ED-9A52-0D4499F8BCBC}"/>
    <cellStyle name="Currency 2 2 2 2 6 4 2 2 2 2" xfId="42190" xr:uid="{AC55F5F5-0F86-4BD4-AF58-7F872D53ED8E}"/>
    <cellStyle name="Currency 2 2 2 2 6 4 2 2 2 3" xfId="57069" xr:uid="{562DD23E-0C3A-4738-8F4D-73DC94DB083A}"/>
    <cellStyle name="Currency 2 2 2 2 6 4 2 2 3" xfId="21654" xr:uid="{4CEAB2E3-CC11-40AB-A041-DFC0C25A30BC}"/>
    <cellStyle name="Currency 2 2 2 2 6 4 2 2 4" xfId="35344" xr:uid="{F85A37C5-369E-45E3-A82B-5A40B13278C3}"/>
    <cellStyle name="Currency 2 2 2 2 6 4 2 2 5" xfId="50223" xr:uid="{5E89CAA1-15AD-47A9-BC83-DE0E7D8EB790}"/>
    <cellStyle name="Currency 2 2 2 2 6 4 2 3" xfId="25076" xr:uid="{3AFEFCBE-CCF6-4718-9DEE-35B3FC0B0376}"/>
    <cellStyle name="Currency 2 2 2 2 6 4 2 3 2" xfId="38768" xr:uid="{B1A95074-38D6-4703-B65B-730487103F30}"/>
    <cellStyle name="Currency 2 2 2 2 6 4 2 3 3" xfId="53647" xr:uid="{B4043B4F-BFF6-4CD4-83EE-53B214DC69A1}"/>
    <cellStyle name="Currency 2 2 2 2 6 4 2 4" xfId="18232" xr:uid="{080DA033-679D-40D3-B85D-671F3FE85D35}"/>
    <cellStyle name="Currency 2 2 2 2 6 4 2 5" xfId="31922" xr:uid="{00ACB022-6516-49A1-ACEC-E6109F7A394E}"/>
    <cellStyle name="Currency 2 2 2 2 6 4 2 6" xfId="46801" xr:uid="{0E00B5A0-D257-4B51-A25A-514B349A1430}"/>
    <cellStyle name="Currency 2 2 2 2 6 4 3" xfId="13096" xr:uid="{7CECBBED-3794-42AC-95A8-FF4A5CFE8520}"/>
    <cellStyle name="Currency 2 2 2 2 6 4 3 2" xfId="26786" xr:uid="{34FB0DA9-04A6-4349-8560-02EDD8736AAF}"/>
    <cellStyle name="Currency 2 2 2 2 6 4 3 2 2" xfId="40478" xr:uid="{4B49AD7B-FF93-4F80-B5D2-55C412C658E6}"/>
    <cellStyle name="Currency 2 2 2 2 6 4 3 2 3" xfId="55357" xr:uid="{60146A16-6088-4CBA-B543-91794313999F}"/>
    <cellStyle name="Currency 2 2 2 2 6 4 3 3" xfId="19942" xr:uid="{B39DA3F6-6DD8-4AF2-B8AC-30FC826CBA93}"/>
    <cellStyle name="Currency 2 2 2 2 6 4 3 4" xfId="33632" xr:uid="{3CB8BC87-0D27-4DFF-B4B3-562609AEDB85}"/>
    <cellStyle name="Currency 2 2 2 2 6 4 3 5" xfId="48511" xr:uid="{265895DB-8633-42CD-B097-CDAAC06FB6F7}"/>
    <cellStyle name="Currency 2 2 2 2 6 4 4" xfId="23364" xr:uid="{8B784BFF-1C44-409B-A202-1805F554821F}"/>
    <cellStyle name="Currency 2 2 2 2 6 4 4 2" xfId="37056" xr:uid="{58AD4F03-4516-472B-A3EB-FA0D30A33879}"/>
    <cellStyle name="Currency 2 2 2 2 6 4 4 3" xfId="51935" xr:uid="{A713924F-0DC8-4C29-A62D-3ADADE17A15C}"/>
    <cellStyle name="Currency 2 2 2 2 6 4 5" xfId="16520" xr:uid="{ACFA8B5B-B942-4BB2-AA3F-E7F84CAE16AD}"/>
    <cellStyle name="Currency 2 2 2 2 6 4 6" xfId="30210" xr:uid="{C1F3A03E-DFAA-4D48-981D-BE21DE20B62D}"/>
    <cellStyle name="Currency 2 2 2 2 6 4 7" xfId="45089" xr:uid="{79EC846C-5C79-4263-8214-21FD0ED899DE}"/>
    <cellStyle name="Currency 2 2 2 2 6 5" xfId="11382" xr:uid="{B10E9AEB-D6D9-4E3D-9C68-AEAB59FF4A36}"/>
    <cellStyle name="Currency 2 2 2 2 6 5 2" xfId="14804" xr:uid="{52A4018A-4143-4D51-A08A-6B612F5FDE7C}"/>
    <cellStyle name="Currency 2 2 2 2 6 5 2 2" xfId="28494" xr:uid="{2283D321-03E8-458D-8BA2-A31BB952E12A}"/>
    <cellStyle name="Currency 2 2 2 2 6 5 2 2 2" xfId="42186" xr:uid="{552131DB-EA9A-4222-AB20-83EC28C1FF68}"/>
    <cellStyle name="Currency 2 2 2 2 6 5 2 2 3" xfId="57065" xr:uid="{51DC9090-5C6F-460E-8911-7863D748E71C}"/>
    <cellStyle name="Currency 2 2 2 2 6 5 2 3" xfId="21650" xr:uid="{36262996-81BC-4D5E-8E54-F0C6051BB267}"/>
    <cellStyle name="Currency 2 2 2 2 6 5 2 4" xfId="35340" xr:uid="{B4C81AA1-D415-42CC-9D5D-7E59FEED0E29}"/>
    <cellStyle name="Currency 2 2 2 2 6 5 2 5" xfId="50219" xr:uid="{6E6829D7-3679-4B0B-B6D2-3C4F410E9DEA}"/>
    <cellStyle name="Currency 2 2 2 2 6 5 3" xfId="25072" xr:uid="{643EE191-F17F-4099-8501-8A7B248744BC}"/>
    <cellStyle name="Currency 2 2 2 2 6 5 3 2" xfId="38764" xr:uid="{28F16D84-562C-42D4-AA60-9FF07438BE64}"/>
    <cellStyle name="Currency 2 2 2 2 6 5 3 3" xfId="53643" xr:uid="{F4AD3A7E-B1E0-48FC-A6DE-E306CE12BEBA}"/>
    <cellStyle name="Currency 2 2 2 2 6 5 4" xfId="18228" xr:uid="{9C3872D2-90AB-4FDF-A2C8-1BA6F9EB0946}"/>
    <cellStyle name="Currency 2 2 2 2 6 5 5" xfId="31918" xr:uid="{DF4432B4-2086-466B-BFB6-1FDDD349E856}"/>
    <cellStyle name="Currency 2 2 2 2 6 5 6" xfId="46797" xr:uid="{BF466FCA-8DF0-479B-B802-C3D2AB8B506F}"/>
    <cellStyle name="Currency 2 2 2 2 6 6" xfId="13092" xr:uid="{9FE099C7-BF28-4F42-97ED-5EAF5CEDA7B2}"/>
    <cellStyle name="Currency 2 2 2 2 6 6 2" xfId="26782" xr:uid="{71E83750-4332-44B5-8299-909EE50BCFEB}"/>
    <cellStyle name="Currency 2 2 2 2 6 6 2 2" xfId="40474" xr:uid="{27CDB388-B708-44E4-AA28-A2661F0DA9D4}"/>
    <cellStyle name="Currency 2 2 2 2 6 6 2 3" xfId="55353" xr:uid="{ACF13F52-D4D9-489A-9972-B31A5D49F750}"/>
    <cellStyle name="Currency 2 2 2 2 6 6 3" xfId="19938" xr:uid="{5226C7F3-11A5-425B-A3B1-1F951840C96E}"/>
    <cellStyle name="Currency 2 2 2 2 6 6 4" xfId="33628" xr:uid="{5DF4DF33-96E2-44A7-8F3E-F716798302FA}"/>
    <cellStyle name="Currency 2 2 2 2 6 6 5" xfId="48507" xr:uid="{78714260-07B2-42F8-8515-0ED00F8ECF3C}"/>
    <cellStyle name="Currency 2 2 2 2 6 7" xfId="23360" xr:uid="{2487DCC1-1D6E-429B-95CA-35863856E977}"/>
    <cellStyle name="Currency 2 2 2 2 6 7 2" xfId="37052" xr:uid="{C4AA84B8-0E8E-4CA3-BF56-E757F5DEA55E}"/>
    <cellStyle name="Currency 2 2 2 2 6 7 3" xfId="51931" xr:uid="{6FDE4469-DE4B-4D23-B4D5-14855C702FB9}"/>
    <cellStyle name="Currency 2 2 2 2 6 8" xfId="16516" xr:uid="{486C1C99-AD94-4258-8E77-05EA159B33F8}"/>
    <cellStyle name="Currency 2 2 2 2 6 9" xfId="30206" xr:uid="{44F23E46-BDE0-46B9-AD8D-F9208926038D}"/>
    <cellStyle name="Currency 2 2 2 2 7" xfId="6136" xr:uid="{1A052FED-12CE-4223-A607-1FB6EF2740AB}"/>
    <cellStyle name="Currency 2 2 2 2 7 10" xfId="45090" xr:uid="{662E3FC2-EF0D-4C17-BC6C-90F13723671D}"/>
    <cellStyle name="Currency 2 2 2 2 7 11" xfId="9674" xr:uid="{3EF40134-D2F6-4B1A-B7FC-20D881943A59}"/>
    <cellStyle name="Currency 2 2 2 2 7 2" xfId="6312" xr:uid="{3800E1A0-0BD7-4E99-BBE2-DD4407FB00A6}"/>
    <cellStyle name="Currency 2 2 2 2 7 2 2" xfId="9676" xr:uid="{BA3DBAFE-CC2B-4600-A9F0-AD7BD719D410}"/>
    <cellStyle name="Currency 2 2 2 2 7 2 2 2" xfId="11389" xr:uid="{8A91F93D-FD1F-4ACB-9F21-D4121AC8D462}"/>
    <cellStyle name="Currency 2 2 2 2 7 2 2 2 2" xfId="14811" xr:uid="{E93FA2F8-06C4-480C-9927-76F8C5E08345}"/>
    <cellStyle name="Currency 2 2 2 2 7 2 2 2 2 2" xfId="28501" xr:uid="{4A161150-09C3-4455-B2DC-A58F219CC5E5}"/>
    <cellStyle name="Currency 2 2 2 2 7 2 2 2 2 2 2" xfId="42193" xr:uid="{20AE9FFE-E0E8-4EC3-BE37-81EFEC061837}"/>
    <cellStyle name="Currency 2 2 2 2 7 2 2 2 2 2 3" xfId="57072" xr:uid="{2AE5DCEF-2674-4C31-B076-150D3BCEA75F}"/>
    <cellStyle name="Currency 2 2 2 2 7 2 2 2 2 3" xfId="21657" xr:uid="{D661D418-AEE4-4AA1-9698-FCCE4BB1095F}"/>
    <cellStyle name="Currency 2 2 2 2 7 2 2 2 2 4" xfId="35347" xr:uid="{3A60026A-D26C-4CA3-AD22-D1232A4A10D0}"/>
    <cellStyle name="Currency 2 2 2 2 7 2 2 2 2 5" xfId="50226" xr:uid="{80A11D68-86DC-43A8-ABE1-D59E57259668}"/>
    <cellStyle name="Currency 2 2 2 2 7 2 2 2 3" xfId="25079" xr:uid="{7963BAAD-4D25-48AA-8188-315D079EF220}"/>
    <cellStyle name="Currency 2 2 2 2 7 2 2 2 3 2" xfId="38771" xr:uid="{C58F33A7-9EA0-4959-9DDE-02CB4974059A}"/>
    <cellStyle name="Currency 2 2 2 2 7 2 2 2 3 3" xfId="53650" xr:uid="{68FB701F-F733-450E-90BD-C348CFBCC996}"/>
    <cellStyle name="Currency 2 2 2 2 7 2 2 2 4" xfId="18235" xr:uid="{08C20CAD-51D2-4E4D-ACA4-6BD398996A8B}"/>
    <cellStyle name="Currency 2 2 2 2 7 2 2 2 5" xfId="31925" xr:uid="{8843D3B9-4D08-47BC-92EA-45991E195CF6}"/>
    <cellStyle name="Currency 2 2 2 2 7 2 2 2 6" xfId="46804" xr:uid="{171C08FE-84D0-44E0-9284-5E6CC165899A}"/>
    <cellStyle name="Currency 2 2 2 2 7 2 2 3" xfId="13099" xr:uid="{69048E4A-0E03-4D0B-8BE9-4ADA866B31E8}"/>
    <cellStyle name="Currency 2 2 2 2 7 2 2 3 2" xfId="26789" xr:uid="{E6C8495F-0518-4622-B17D-496BD2053AAE}"/>
    <cellStyle name="Currency 2 2 2 2 7 2 2 3 2 2" xfId="40481" xr:uid="{59833041-FAE5-4740-AA5E-1B8B5D9BC533}"/>
    <cellStyle name="Currency 2 2 2 2 7 2 2 3 2 3" xfId="55360" xr:uid="{A0D52950-7D90-4C31-97E5-F0C1034E8134}"/>
    <cellStyle name="Currency 2 2 2 2 7 2 2 3 3" xfId="19945" xr:uid="{4F4AA8EE-F973-454D-AC27-1ACD4B41E684}"/>
    <cellStyle name="Currency 2 2 2 2 7 2 2 3 4" xfId="33635" xr:uid="{D7AE7764-3007-44BD-BD21-C42EE1F9DC8A}"/>
    <cellStyle name="Currency 2 2 2 2 7 2 2 3 5" xfId="48514" xr:uid="{4A6710F2-CAD8-4FE9-92FF-6209F8C1D95F}"/>
    <cellStyle name="Currency 2 2 2 2 7 2 2 4" xfId="23367" xr:uid="{E5D69235-3234-40D3-A1BE-B578E9EC86AF}"/>
    <cellStyle name="Currency 2 2 2 2 7 2 2 4 2" xfId="37059" xr:uid="{88F4EDC2-F634-40BE-AEE9-AA7F8733A0F2}"/>
    <cellStyle name="Currency 2 2 2 2 7 2 2 4 3" xfId="51938" xr:uid="{F061ED6C-C9A9-4CB4-8E77-8E444422654B}"/>
    <cellStyle name="Currency 2 2 2 2 7 2 2 5" xfId="16523" xr:uid="{CB6F8E31-901B-4110-B1F0-BAA3294BB738}"/>
    <cellStyle name="Currency 2 2 2 2 7 2 2 6" xfId="30213" xr:uid="{00513CF0-2FEC-4C73-898C-4F4784F89355}"/>
    <cellStyle name="Currency 2 2 2 2 7 2 2 7" xfId="45092" xr:uid="{713EF904-1EB2-4FC3-B5A1-1E1FC21F18AB}"/>
    <cellStyle name="Currency 2 2 2 2 7 2 3" xfId="11388" xr:uid="{4225AC54-5102-4B2A-8E7D-F8394C2E4059}"/>
    <cellStyle name="Currency 2 2 2 2 7 2 3 2" xfId="14810" xr:uid="{7C49E668-DE3A-47C0-9CD9-2B8F9183A04F}"/>
    <cellStyle name="Currency 2 2 2 2 7 2 3 2 2" xfId="28500" xr:uid="{89E4A818-5987-4220-A1F0-C144354278F2}"/>
    <cellStyle name="Currency 2 2 2 2 7 2 3 2 2 2" xfId="42192" xr:uid="{61BDB86E-0CC5-4D73-B797-46AAA8FB9CFA}"/>
    <cellStyle name="Currency 2 2 2 2 7 2 3 2 2 3" xfId="57071" xr:uid="{25F69629-78E0-48DB-9964-2F070260A644}"/>
    <cellStyle name="Currency 2 2 2 2 7 2 3 2 3" xfId="21656" xr:uid="{AF2064B8-E0AD-4192-BC2A-A34109CF9D2C}"/>
    <cellStyle name="Currency 2 2 2 2 7 2 3 2 4" xfId="35346" xr:uid="{DA22B8A9-2C10-4C8E-9668-F9C86E73A6F7}"/>
    <cellStyle name="Currency 2 2 2 2 7 2 3 2 5" xfId="50225" xr:uid="{DB43DF7C-B6D1-4DF6-ABEF-9DC7587BC50F}"/>
    <cellStyle name="Currency 2 2 2 2 7 2 3 3" xfId="25078" xr:uid="{C243DF11-0AF9-453E-A140-020F233C152E}"/>
    <cellStyle name="Currency 2 2 2 2 7 2 3 3 2" xfId="38770" xr:uid="{ACF809FE-D1F9-4276-BF1A-5D12F470B16F}"/>
    <cellStyle name="Currency 2 2 2 2 7 2 3 3 3" xfId="53649" xr:uid="{2928B096-8BFB-424F-8120-6D21E12374EB}"/>
    <cellStyle name="Currency 2 2 2 2 7 2 3 4" xfId="18234" xr:uid="{2DCD04F8-7DB4-4E4B-B8D9-A6B070402006}"/>
    <cellStyle name="Currency 2 2 2 2 7 2 3 5" xfId="31924" xr:uid="{DACD6DBA-CCF8-42ED-AF06-724DA95C3C6B}"/>
    <cellStyle name="Currency 2 2 2 2 7 2 3 6" xfId="46803" xr:uid="{916774C7-E562-40F2-BD3B-7258D478D105}"/>
    <cellStyle name="Currency 2 2 2 2 7 2 4" xfId="13098" xr:uid="{2AC105E6-A8F9-46F1-A2F3-29D1D64B3BDC}"/>
    <cellStyle name="Currency 2 2 2 2 7 2 4 2" xfId="26788" xr:uid="{421EB2AD-54EB-41D6-9E92-55BBC9F927B2}"/>
    <cellStyle name="Currency 2 2 2 2 7 2 4 2 2" xfId="40480" xr:uid="{37ED6C07-302C-42E2-8F84-3509C254207F}"/>
    <cellStyle name="Currency 2 2 2 2 7 2 4 2 3" xfId="55359" xr:uid="{B5150924-85D0-46F0-A340-8F5CE8E6937A}"/>
    <cellStyle name="Currency 2 2 2 2 7 2 4 3" xfId="19944" xr:uid="{3C61A104-490C-4094-B7D9-B7128BCE180F}"/>
    <cellStyle name="Currency 2 2 2 2 7 2 4 4" xfId="33634" xr:uid="{7AF00F17-1A29-4453-8980-9264DFB5C0FB}"/>
    <cellStyle name="Currency 2 2 2 2 7 2 4 5" xfId="48513" xr:uid="{A41E2D58-9714-4116-A7DB-719F5F4542F6}"/>
    <cellStyle name="Currency 2 2 2 2 7 2 5" xfId="23366" xr:uid="{0B88CFC1-6F45-44A9-BB5E-F99E948E3A49}"/>
    <cellStyle name="Currency 2 2 2 2 7 2 5 2" xfId="37058" xr:uid="{3A2185F1-38BD-40D4-95C5-3ACD5450DBB0}"/>
    <cellStyle name="Currency 2 2 2 2 7 2 5 3" xfId="51937" xr:uid="{74312D23-D9A6-41C3-B452-1B8A2448CBD5}"/>
    <cellStyle name="Currency 2 2 2 2 7 2 6" xfId="16522" xr:uid="{18ECDC7E-5A7C-4484-BFCC-4F7FB87B9ACE}"/>
    <cellStyle name="Currency 2 2 2 2 7 2 7" xfId="30212" xr:uid="{35898CEB-B2C2-45BA-ABE5-E0071583BDEE}"/>
    <cellStyle name="Currency 2 2 2 2 7 2 8" xfId="45091" xr:uid="{9DE2C93C-DE2C-46C8-A085-D6FA5AE653B5}"/>
    <cellStyle name="Currency 2 2 2 2 7 2 9" xfId="9675" xr:uid="{9B39CCAB-48ED-4A2B-BA50-1812423E65F8}"/>
    <cellStyle name="Currency 2 2 2 2 7 3" xfId="7233" xr:uid="{29488565-DF2E-436C-B89A-24DFBE9D4361}"/>
    <cellStyle name="Currency 2 2 2 2 7 3 2" xfId="11390" xr:uid="{F9B7597C-0102-4A22-8484-4A18FEA12B51}"/>
    <cellStyle name="Currency 2 2 2 2 7 3 2 2" xfId="14812" xr:uid="{875E7757-23A9-41C6-B227-1C71AC2A66FC}"/>
    <cellStyle name="Currency 2 2 2 2 7 3 2 2 2" xfId="28502" xr:uid="{7666DB28-E546-4168-846D-38892315FABD}"/>
    <cellStyle name="Currency 2 2 2 2 7 3 2 2 2 2" xfId="42194" xr:uid="{12403092-90CC-48C5-BA21-AC0709349093}"/>
    <cellStyle name="Currency 2 2 2 2 7 3 2 2 2 3" xfId="57073" xr:uid="{045756D8-E796-4F26-92F0-10C5E48E743D}"/>
    <cellStyle name="Currency 2 2 2 2 7 3 2 2 3" xfId="21658" xr:uid="{5746B269-7A90-4FB3-9EA2-790C46F4933A}"/>
    <cellStyle name="Currency 2 2 2 2 7 3 2 2 4" xfId="35348" xr:uid="{25DA4730-714C-40A8-B0ED-961F48175445}"/>
    <cellStyle name="Currency 2 2 2 2 7 3 2 2 5" xfId="50227" xr:uid="{D24E10A5-95A7-49D5-A477-DB1DB47AC65C}"/>
    <cellStyle name="Currency 2 2 2 2 7 3 2 3" xfId="25080" xr:uid="{F3DF93BC-2A5D-416A-A2B7-8303A4FE01F3}"/>
    <cellStyle name="Currency 2 2 2 2 7 3 2 3 2" xfId="38772" xr:uid="{54E7C25C-D5A1-4C6E-AABC-09C43B267CA2}"/>
    <cellStyle name="Currency 2 2 2 2 7 3 2 3 3" xfId="53651" xr:uid="{B3744B1D-8597-4EAA-BC91-EAD5C7FC863E}"/>
    <cellStyle name="Currency 2 2 2 2 7 3 2 4" xfId="18236" xr:uid="{18ADA727-5278-4DCC-AED5-DF7904C5CA2C}"/>
    <cellStyle name="Currency 2 2 2 2 7 3 2 5" xfId="31926" xr:uid="{68CAB3CB-2570-4287-9632-BEF1AF13B33A}"/>
    <cellStyle name="Currency 2 2 2 2 7 3 2 6" xfId="46805" xr:uid="{86EC124C-7C5C-4EB2-A589-1ABF54BCE16C}"/>
    <cellStyle name="Currency 2 2 2 2 7 3 3" xfId="13100" xr:uid="{BAA6C477-578F-4981-ADA3-673E99C18F46}"/>
    <cellStyle name="Currency 2 2 2 2 7 3 3 2" xfId="26790" xr:uid="{D5C3491A-1275-4B0B-BEA3-731988F0EF63}"/>
    <cellStyle name="Currency 2 2 2 2 7 3 3 2 2" xfId="40482" xr:uid="{69D405D1-6604-4581-BFAC-ADEFF71D39F7}"/>
    <cellStyle name="Currency 2 2 2 2 7 3 3 2 3" xfId="55361" xr:uid="{898ECEAC-8192-4673-99BD-86FAD15F9972}"/>
    <cellStyle name="Currency 2 2 2 2 7 3 3 3" xfId="19946" xr:uid="{A858CF49-8D64-4613-8662-EB98A752E929}"/>
    <cellStyle name="Currency 2 2 2 2 7 3 3 4" xfId="33636" xr:uid="{3CEBF301-C1EC-49AE-B99F-E1FBCA9D2D97}"/>
    <cellStyle name="Currency 2 2 2 2 7 3 3 5" xfId="48515" xr:uid="{395E0E57-903D-4758-9430-7D1D1D8F49E6}"/>
    <cellStyle name="Currency 2 2 2 2 7 3 4" xfId="23368" xr:uid="{EF7E355D-24D8-4917-BE42-02B81E08D1DD}"/>
    <cellStyle name="Currency 2 2 2 2 7 3 4 2" xfId="37060" xr:uid="{B02A3019-B30B-4A4B-AB44-C2DB41B08C10}"/>
    <cellStyle name="Currency 2 2 2 2 7 3 4 3" xfId="51939" xr:uid="{C91B8798-6239-417A-974C-C117AB24DA1A}"/>
    <cellStyle name="Currency 2 2 2 2 7 3 5" xfId="16524" xr:uid="{812B1545-414C-4D88-9191-5E958C9907C6}"/>
    <cellStyle name="Currency 2 2 2 2 7 3 6" xfId="30214" xr:uid="{DF7A49CE-37F6-43A3-B290-DA29079D0032}"/>
    <cellStyle name="Currency 2 2 2 2 7 3 7" xfId="45093" xr:uid="{592DFB0B-71F0-4C7C-86ED-5F59857C6010}"/>
    <cellStyle name="Currency 2 2 2 2 7 3 8" xfId="9677" xr:uid="{0708E2F2-FDBB-4291-A7CA-9F5C02FBBDFE}"/>
    <cellStyle name="Currency 2 2 2 2 7 4" xfId="9678" xr:uid="{F544839F-BCD1-413B-AB02-6BD9EF1CC360}"/>
    <cellStyle name="Currency 2 2 2 2 7 4 2" xfId="11391" xr:uid="{9FA58A97-4E8E-4BBD-9841-055E6731ECED}"/>
    <cellStyle name="Currency 2 2 2 2 7 4 2 2" xfId="14813" xr:uid="{DB3EDC67-E2C6-4E0B-98A1-3F643FC9B262}"/>
    <cellStyle name="Currency 2 2 2 2 7 4 2 2 2" xfId="28503" xr:uid="{D589E501-92AC-4989-BA78-99C3D45F1D59}"/>
    <cellStyle name="Currency 2 2 2 2 7 4 2 2 2 2" xfId="42195" xr:uid="{AEEB62C4-BF56-4B6A-A426-41F5EF3398C1}"/>
    <cellStyle name="Currency 2 2 2 2 7 4 2 2 2 3" xfId="57074" xr:uid="{9322B925-EBAC-4468-82CF-061FC29243AC}"/>
    <cellStyle name="Currency 2 2 2 2 7 4 2 2 3" xfId="21659" xr:uid="{81263384-6861-4590-8CED-A8C6D2513500}"/>
    <cellStyle name="Currency 2 2 2 2 7 4 2 2 4" xfId="35349" xr:uid="{698A9186-B5D6-4C72-BE4F-EFFAD6DF4F6F}"/>
    <cellStyle name="Currency 2 2 2 2 7 4 2 2 5" xfId="50228" xr:uid="{63DE2892-151E-4CAB-932D-D80303BA731E}"/>
    <cellStyle name="Currency 2 2 2 2 7 4 2 3" xfId="25081" xr:uid="{846AE8E3-13C1-44D8-B352-E703A86FB2DB}"/>
    <cellStyle name="Currency 2 2 2 2 7 4 2 3 2" xfId="38773" xr:uid="{D6281486-817F-413F-B6B6-49A923745B33}"/>
    <cellStyle name="Currency 2 2 2 2 7 4 2 3 3" xfId="53652" xr:uid="{227E7A0E-8270-4FB1-8A86-DFC1D3FE97A8}"/>
    <cellStyle name="Currency 2 2 2 2 7 4 2 4" xfId="18237" xr:uid="{3C9BBBF7-2A10-4016-BFE9-4FC56E393141}"/>
    <cellStyle name="Currency 2 2 2 2 7 4 2 5" xfId="31927" xr:uid="{A7FE323D-EF97-44DD-B3A2-263B0C31EBAF}"/>
    <cellStyle name="Currency 2 2 2 2 7 4 2 6" xfId="46806" xr:uid="{6001AB8A-4EC9-468A-99E2-D8B2C1A39892}"/>
    <cellStyle name="Currency 2 2 2 2 7 4 3" xfId="13101" xr:uid="{560CA3C0-F99F-4073-873D-D2104D68274F}"/>
    <cellStyle name="Currency 2 2 2 2 7 4 3 2" xfId="26791" xr:uid="{B9B6AF1D-9CA3-4D5A-B2B5-F298697D4128}"/>
    <cellStyle name="Currency 2 2 2 2 7 4 3 2 2" xfId="40483" xr:uid="{A4C6FFC1-E558-474E-AF33-F4B54B726030}"/>
    <cellStyle name="Currency 2 2 2 2 7 4 3 2 3" xfId="55362" xr:uid="{9E81BF86-032A-415C-AB4F-E42D3AC08015}"/>
    <cellStyle name="Currency 2 2 2 2 7 4 3 3" xfId="19947" xr:uid="{211DF45D-30BF-45C0-B1ED-85689BCFFE58}"/>
    <cellStyle name="Currency 2 2 2 2 7 4 3 4" xfId="33637" xr:uid="{44F8A71D-B7FF-4149-81BE-4BC38CACBB42}"/>
    <cellStyle name="Currency 2 2 2 2 7 4 3 5" xfId="48516" xr:uid="{F6228C45-F914-4E1D-8D21-BF85017DF210}"/>
    <cellStyle name="Currency 2 2 2 2 7 4 4" xfId="23369" xr:uid="{AE152A1D-E2F8-47D3-ADD9-D67A9B973350}"/>
    <cellStyle name="Currency 2 2 2 2 7 4 4 2" xfId="37061" xr:uid="{EAA49404-070A-4C69-8372-620C5F6479A6}"/>
    <cellStyle name="Currency 2 2 2 2 7 4 4 3" xfId="51940" xr:uid="{7A802988-677A-42CD-B025-69CC0460E57E}"/>
    <cellStyle name="Currency 2 2 2 2 7 4 5" xfId="16525" xr:uid="{48884233-6330-4291-AE10-A099225E959B}"/>
    <cellStyle name="Currency 2 2 2 2 7 4 6" xfId="30215" xr:uid="{855B24AB-2BDC-49BB-87ED-D2DAF5A54582}"/>
    <cellStyle name="Currency 2 2 2 2 7 4 7" xfId="45094" xr:uid="{C2B4670A-794E-4D99-AB62-EB30C4EA9AF8}"/>
    <cellStyle name="Currency 2 2 2 2 7 5" xfId="11387" xr:uid="{74C9DB82-F24C-493D-AE44-4D0D8C1B8F1E}"/>
    <cellStyle name="Currency 2 2 2 2 7 5 2" xfId="14809" xr:uid="{3A3C96CD-A1A7-4B6D-B4BA-90DD6C326AF9}"/>
    <cellStyle name="Currency 2 2 2 2 7 5 2 2" xfId="28499" xr:uid="{90BE629E-0464-4D30-A8DA-458B842E9AD0}"/>
    <cellStyle name="Currency 2 2 2 2 7 5 2 2 2" xfId="42191" xr:uid="{58F5C391-4961-49DA-84BB-B391A5D76F3C}"/>
    <cellStyle name="Currency 2 2 2 2 7 5 2 2 3" xfId="57070" xr:uid="{3FE7636A-09FA-4088-807F-2A251AB327C7}"/>
    <cellStyle name="Currency 2 2 2 2 7 5 2 3" xfId="21655" xr:uid="{D9E76644-9125-4346-8EE4-6E0E21CE89C8}"/>
    <cellStyle name="Currency 2 2 2 2 7 5 2 4" xfId="35345" xr:uid="{CA51170C-6984-4CD8-9319-0EB0F27E8063}"/>
    <cellStyle name="Currency 2 2 2 2 7 5 2 5" xfId="50224" xr:uid="{D0CB3A9A-CFF2-4E96-9001-D8CE8CFC39AF}"/>
    <cellStyle name="Currency 2 2 2 2 7 5 3" xfId="25077" xr:uid="{4120E0C9-D4C9-4336-8C6B-B593C3EFFA97}"/>
    <cellStyle name="Currency 2 2 2 2 7 5 3 2" xfId="38769" xr:uid="{1CD928E4-AC6E-4FA9-8958-AE013757324A}"/>
    <cellStyle name="Currency 2 2 2 2 7 5 3 3" xfId="53648" xr:uid="{766C2B18-7AC8-456A-AADC-2C672C99AAB3}"/>
    <cellStyle name="Currency 2 2 2 2 7 5 4" xfId="18233" xr:uid="{3D1AF715-94E7-4385-9B94-D9676C9ED1C9}"/>
    <cellStyle name="Currency 2 2 2 2 7 5 5" xfId="31923" xr:uid="{B6D069AA-B7A3-4CD3-922B-B3CFE6D6BBB3}"/>
    <cellStyle name="Currency 2 2 2 2 7 5 6" xfId="46802" xr:uid="{D6A9F90F-79A2-4263-BFDF-D2DBAFC46EC5}"/>
    <cellStyle name="Currency 2 2 2 2 7 6" xfId="13097" xr:uid="{A4BF9A9B-41E2-4FFD-A200-7BA983AA548F}"/>
    <cellStyle name="Currency 2 2 2 2 7 6 2" xfId="26787" xr:uid="{7DF81E34-0267-4BE1-8517-8DA787B6D9E5}"/>
    <cellStyle name="Currency 2 2 2 2 7 6 2 2" xfId="40479" xr:uid="{1A47336E-4BDA-4E13-AE4F-9D5FDDE83BF0}"/>
    <cellStyle name="Currency 2 2 2 2 7 6 2 3" xfId="55358" xr:uid="{898713EA-DBB1-4A98-AE52-202F7A0F0B8D}"/>
    <cellStyle name="Currency 2 2 2 2 7 6 3" xfId="19943" xr:uid="{7BE81737-8DFB-4566-87F3-6943DDC21212}"/>
    <cellStyle name="Currency 2 2 2 2 7 6 4" xfId="33633" xr:uid="{0356E80F-48F5-4392-AD27-09598A69E36B}"/>
    <cellStyle name="Currency 2 2 2 2 7 6 5" xfId="48512" xr:uid="{95FFF256-56FA-4083-83DA-800935ED9008}"/>
    <cellStyle name="Currency 2 2 2 2 7 7" xfId="23365" xr:uid="{BBF11B44-E051-4321-A6D4-AC8AF6102766}"/>
    <cellStyle name="Currency 2 2 2 2 7 7 2" xfId="37057" xr:uid="{63B3BCEB-9104-4605-842E-03B273D377CA}"/>
    <cellStyle name="Currency 2 2 2 2 7 7 3" xfId="51936" xr:uid="{3FA9E73F-AFA9-484B-B4C3-67BE2B74B261}"/>
    <cellStyle name="Currency 2 2 2 2 7 8" xfId="16521" xr:uid="{F9874D54-C84C-42F5-AA3C-D4D25DB6036A}"/>
    <cellStyle name="Currency 2 2 2 2 7 9" xfId="30211" xr:uid="{D1F5345F-A1CB-4F9E-B1E7-AD0D96991688}"/>
    <cellStyle name="Currency 2 2 2 2 8" xfId="6416" xr:uid="{555558FF-3FFB-4B18-A3F8-A5E9CB664F8A}"/>
    <cellStyle name="Currency 2 2 2 2 8 2" xfId="9680" xr:uid="{1BB1097C-AABD-4A52-A276-1DE3CC611502}"/>
    <cellStyle name="Currency 2 2 2 2 8 2 2" xfId="11393" xr:uid="{7A330315-AFE2-4096-A71B-487807E196A5}"/>
    <cellStyle name="Currency 2 2 2 2 8 2 2 2" xfId="14815" xr:uid="{274ED4AE-4C15-4B77-9F97-AF1E77866CF6}"/>
    <cellStyle name="Currency 2 2 2 2 8 2 2 2 2" xfId="28505" xr:uid="{0637B2F7-F7CF-44DF-967D-2E9FFE46BDA7}"/>
    <cellStyle name="Currency 2 2 2 2 8 2 2 2 2 2" xfId="42197" xr:uid="{1E0E36FB-E06C-4B56-81B5-0AE1AA802314}"/>
    <cellStyle name="Currency 2 2 2 2 8 2 2 2 2 3" xfId="57076" xr:uid="{52CB613B-67A4-4B9C-AC49-6168EF558101}"/>
    <cellStyle name="Currency 2 2 2 2 8 2 2 2 3" xfId="21661" xr:uid="{FC69C168-80F3-4B11-A226-FF12BE67AA84}"/>
    <cellStyle name="Currency 2 2 2 2 8 2 2 2 4" xfId="35351" xr:uid="{5880FBCE-E42B-4934-9FCF-B78E46B0E7E2}"/>
    <cellStyle name="Currency 2 2 2 2 8 2 2 2 5" xfId="50230" xr:uid="{F95C9EE6-E134-4707-8B5C-9B7A8C0902AC}"/>
    <cellStyle name="Currency 2 2 2 2 8 2 2 3" xfId="25083" xr:uid="{2CF64FF1-75A2-447E-ACB9-3302AE8F8882}"/>
    <cellStyle name="Currency 2 2 2 2 8 2 2 3 2" xfId="38775" xr:uid="{4B8C2CEC-CFD3-4D56-94DB-0218CD9D12B0}"/>
    <cellStyle name="Currency 2 2 2 2 8 2 2 3 3" xfId="53654" xr:uid="{7427661B-C7BF-43E6-88D6-7C9256E57601}"/>
    <cellStyle name="Currency 2 2 2 2 8 2 2 4" xfId="18239" xr:uid="{69464249-541A-4D96-A01E-476AB868074F}"/>
    <cellStyle name="Currency 2 2 2 2 8 2 2 5" xfId="31929" xr:uid="{B581CE5F-D033-424E-B5DA-E61A2090A473}"/>
    <cellStyle name="Currency 2 2 2 2 8 2 2 6" xfId="46808" xr:uid="{F5B825B8-2D34-4133-A029-9F2B7C8D0C1D}"/>
    <cellStyle name="Currency 2 2 2 2 8 2 3" xfId="13103" xr:uid="{B643A7EF-A975-403D-B373-BE09CFFDADB7}"/>
    <cellStyle name="Currency 2 2 2 2 8 2 3 2" xfId="26793" xr:uid="{4E8320A7-44EE-44AD-9B06-8B79C89930A7}"/>
    <cellStyle name="Currency 2 2 2 2 8 2 3 2 2" xfId="40485" xr:uid="{7224311E-CB86-4C96-BC0B-67E27BD0B5FD}"/>
    <cellStyle name="Currency 2 2 2 2 8 2 3 2 3" xfId="55364" xr:uid="{1AD7498D-7D56-425F-B79B-C2560691C35A}"/>
    <cellStyle name="Currency 2 2 2 2 8 2 3 3" xfId="19949" xr:uid="{0724433D-D785-48F9-9669-2595EA53817F}"/>
    <cellStyle name="Currency 2 2 2 2 8 2 3 4" xfId="33639" xr:uid="{4B2D37C6-A74F-4EAA-96CF-4A8DAC54F513}"/>
    <cellStyle name="Currency 2 2 2 2 8 2 3 5" xfId="48518" xr:uid="{BECFEFBF-1F2B-4E92-9E77-D57BE091FB48}"/>
    <cellStyle name="Currency 2 2 2 2 8 2 4" xfId="23371" xr:uid="{3630DEF2-CA8D-4884-8E28-7DC18634B55A}"/>
    <cellStyle name="Currency 2 2 2 2 8 2 4 2" xfId="37063" xr:uid="{7EF33279-87B6-4037-B402-2048A5E956A0}"/>
    <cellStyle name="Currency 2 2 2 2 8 2 4 3" xfId="51942" xr:uid="{0D61BA56-3E1D-48FD-A91F-7CDE573E59BA}"/>
    <cellStyle name="Currency 2 2 2 2 8 2 5" xfId="16527" xr:uid="{547584A2-F6F7-470A-B3F5-53622FC534F2}"/>
    <cellStyle name="Currency 2 2 2 2 8 2 6" xfId="30217" xr:uid="{4B9747C7-D44A-4741-809F-F3F30E3D9B76}"/>
    <cellStyle name="Currency 2 2 2 2 8 2 7" xfId="45096" xr:uid="{7BA45D5D-298A-4A10-AA6C-CE0B9CE89FF5}"/>
    <cellStyle name="Currency 2 2 2 2 8 3" xfId="11392" xr:uid="{511FB8BD-8DF7-4B53-8513-EF28A4258239}"/>
    <cellStyle name="Currency 2 2 2 2 8 3 2" xfId="14814" xr:uid="{BC8BD472-A9C6-469B-9B31-40C622D4FE33}"/>
    <cellStyle name="Currency 2 2 2 2 8 3 2 2" xfId="28504" xr:uid="{8B631090-2D62-4C87-9B0C-AD4D9A355271}"/>
    <cellStyle name="Currency 2 2 2 2 8 3 2 2 2" xfId="42196" xr:uid="{AC3E4DB9-9BB1-4217-A0E0-8A8CB01E9BDF}"/>
    <cellStyle name="Currency 2 2 2 2 8 3 2 2 3" xfId="57075" xr:uid="{3228A360-926C-4509-BB5A-9B49911FE597}"/>
    <cellStyle name="Currency 2 2 2 2 8 3 2 3" xfId="21660" xr:uid="{68C60BE3-1480-463C-B9D2-0F0DA8C2ADE6}"/>
    <cellStyle name="Currency 2 2 2 2 8 3 2 4" xfId="35350" xr:uid="{F789DF7F-9CBB-41B1-841E-52DA9F9342A2}"/>
    <cellStyle name="Currency 2 2 2 2 8 3 2 5" xfId="50229" xr:uid="{E713EC14-FCBB-4C8C-BCEC-111CC84288ED}"/>
    <cellStyle name="Currency 2 2 2 2 8 3 3" xfId="25082" xr:uid="{268263D2-B1C1-409C-96CC-6883CA0E1D0A}"/>
    <cellStyle name="Currency 2 2 2 2 8 3 3 2" xfId="38774" xr:uid="{0B8C04AD-8207-443C-915A-C93B743E1165}"/>
    <cellStyle name="Currency 2 2 2 2 8 3 3 3" xfId="53653" xr:uid="{739D8B16-8B10-4F71-95F2-5EE59A033E42}"/>
    <cellStyle name="Currency 2 2 2 2 8 3 4" xfId="18238" xr:uid="{9ECE7F2B-2E69-4B6A-8661-A213A53D8C1F}"/>
    <cellStyle name="Currency 2 2 2 2 8 3 5" xfId="31928" xr:uid="{86214A4B-9D0E-4688-9410-E0E8C30D6CB1}"/>
    <cellStyle name="Currency 2 2 2 2 8 3 6" xfId="46807" xr:uid="{D9EA55D2-D96A-459F-B597-EE5182761560}"/>
    <cellStyle name="Currency 2 2 2 2 8 4" xfId="13102" xr:uid="{77FD0867-570D-4229-9EC7-AEE35AB5D7A4}"/>
    <cellStyle name="Currency 2 2 2 2 8 4 2" xfId="26792" xr:uid="{583F86E5-E772-4573-9356-05AE013945DA}"/>
    <cellStyle name="Currency 2 2 2 2 8 4 2 2" xfId="40484" xr:uid="{BC40D20E-E3E3-407B-9307-14E2E1D035F2}"/>
    <cellStyle name="Currency 2 2 2 2 8 4 2 3" xfId="55363" xr:uid="{A6D8A771-3F6A-429E-92BA-704876FDC57F}"/>
    <cellStyle name="Currency 2 2 2 2 8 4 3" xfId="19948" xr:uid="{C48120A4-7DD9-4C49-A4D8-97E58A6690F1}"/>
    <cellStyle name="Currency 2 2 2 2 8 4 4" xfId="33638" xr:uid="{22786911-B2AC-41AF-9C4D-675F42AFD94C}"/>
    <cellStyle name="Currency 2 2 2 2 8 4 5" xfId="48517" xr:uid="{76D84080-330D-4112-9D7C-7ABAA900E9C2}"/>
    <cellStyle name="Currency 2 2 2 2 8 5" xfId="23370" xr:uid="{9FA82AF8-AB7F-4CCA-BDB1-15BE82415F9D}"/>
    <cellStyle name="Currency 2 2 2 2 8 5 2" xfId="37062" xr:uid="{1B97753F-A8D1-4CC0-A1A6-93DC1D6BCCBC}"/>
    <cellStyle name="Currency 2 2 2 2 8 5 3" xfId="51941" xr:uid="{11879DD1-6C69-4946-919E-E8EB7672F2C2}"/>
    <cellStyle name="Currency 2 2 2 2 8 6" xfId="16526" xr:uid="{596EE031-02D4-42D9-8850-C5B5E149FB95}"/>
    <cellStyle name="Currency 2 2 2 2 8 7" xfId="30216" xr:uid="{25601458-9141-48E1-BB42-FA11C32BDF84}"/>
    <cellStyle name="Currency 2 2 2 2 8 8" xfId="45095" xr:uid="{2349425D-9B77-42CC-BBA1-D65ED3BF3134}"/>
    <cellStyle name="Currency 2 2 2 2 8 9" xfId="9679" xr:uid="{1BDF5BF9-F6A9-4F5F-A8A5-FB951663E87F}"/>
    <cellStyle name="Currency 2 2 2 2 9" xfId="6445" xr:uid="{0CFA9250-2B0A-404E-9EF0-94E59641889B}"/>
    <cellStyle name="Currency 2 2 2 2 9 2" xfId="11394" xr:uid="{BA2DF554-E1FE-4B6B-9B6D-A3A1D355AD8A}"/>
    <cellStyle name="Currency 2 2 2 2 9 2 2" xfId="14816" xr:uid="{AE1BEC58-2C8B-4A1B-B6B7-271A56E1BB1A}"/>
    <cellStyle name="Currency 2 2 2 2 9 2 2 2" xfId="28506" xr:uid="{BBD3BE34-2DA1-4F49-80A7-E0F6366952DB}"/>
    <cellStyle name="Currency 2 2 2 2 9 2 2 2 2" xfId="42198" xr:uid="{71535694-1840-48C5-A4F7-F398CE964A8B}"/>
    <cellStyle name="Currency 2 2 2 2 9 2 2 2 3" xfId="57077" xr:uid="{E13BEF7A-0CD9-4246-995B-9726C2165BFF}"/>
    <cellStyle name="Currency 2 2 2 2 9 2 2 3" xfId="21662" xr:uid="{2CF90F85-9A2C-43EE-9362-FD8E5A2BE107}"/>
    <cellStyle name="Currency 2 2 2 2 9 2 2 4" xfId="35352" xr:uid="{753836BA-E21D-4D93-A94E-1B589F01BF42}"/>
    <cellStyle name="Currency 2 2 2 2 9 2 2 5" xfId="50231" xr:uid="{DE36ED8C-A43F-4286-88A4-AA2D46332F98}"/>
    <cellStyle name="Currency 2 2 2 2 9 2 3" xfId="25084" xr:uid="{241CCFA3-D37A-4DC6-8411-59056A77646B}"/>
    <cellStyle name="Currency 2 2 2 2 9 2 3 2" xfId="38776" xr:uid="{2BF296FB-8914-4E1E-A248-DCEB01E4ED7A}"/>
    <cellStyle name="Currency 2 2 2 2 9 2 3 3" xfId="53655" xr:uid="{C20D069D-9499-4E6C-9DE2-CCE1CEB41C75}"/>
    <cellStyle name="Currency 2 2 2 2 9 2 4" xfId="18240" xr:uid="{88317F4D-61FA-47C7-B04C-34190B3C1815}"/>
    <cellStyle name="Currency 2 2 2 2 9 2 5" xfId="31930" xr:uid="{19298269-62BA-4713-9697-A7FDC60FE5E3}"/>
    <cellStyle name="Currency 2 2 2 2 9 2 6" xfId="46809" xr:uid="{0A973A34-3108-41EC-9B9E-DF40B612DC99}"/>
    <cellStyle name="Currency 2 2 2 2 9 3" xfId="13104" xr:uid="{5017E6BE-81CC-48B6-845E-6C85AB66ECFB}"/>
    <cellStyle name="Currency 2 2 2 2 9 3 2" xfId="26794" xr:uid="{DE9CF0EE-9490-4E33-B2CE-3A48DDC1541A}"/>
    <cellStyle name="Currency 2 2 2 2 9 3 2 2" xfId="40486" xr:uid="{C32F47E5-9BE9-4867-A6B8-B34C9B4185DE}"/>
    <cellStyle name="Currency 2 2 2 2 9 3 2 3" xfId="55365" xr:uid="{7703FAA9-0525-45EA-BDE9-EB6CAB63A514}"/>
    <cellStyle name="Currency 2 2 2 2 9 3 3" xfId="19950" xr:uid="{ED33EB72-856A-4B3F-A788-203CC19DB1EF}"/>
    <cellStyle name="Currency 2 2 2 2 9 3 4" xfId="33640" xr:uid="{D8882CE7-D627-41EF-A828-D876BE62FF6F}"/>
    <cellStyle name="Currency 2 2 2 2 9 3 5" xfId="48519" xr:uid="{64535474-E304-4D90-ABF4-6254EFBA7881}"/>
    <cellStyle name="Currency 2 2 2 2 9 4" xfId="23372" xr:uid="{12349A36-324E-4EC4-800E-EA7E5FBCF5AF}"/>
    <cellStyle name="Currency 2 2 2 2 9 4 2" xfId="37064" xr:uid="{42BC187D-1719-453A-BF13-CCA2ABADA318}"/>
    <cellStyle name="Currency 2 2 2 2 9 4 3" xfId="51943" xr:uid="{291EEC10-336B-46ED-84B4-982C8552495A}"/>
    <cellStyle name="Currency 2 2 2 2 9 5" xfId="16528" xr:uid="{713193F8-CCCD-4219-960B-22352008945A}"/>
    <cellStyle name="Currency 2 2 2 2 9 6" xfId="30218" xr:uid="{FBDA54A3-A08D-40F2-BF31-931C81163756}"/>
    <cellStyle name="Currency 2 2 2 2 9 7" xfId="45097" xr:uid="{00E9A709-D73D-477C-8862-1C46253CE716}"/>
    <cellStyle name="Currency 2 2 2 2 9 8" xfId="9681" xr:uid="{0F38EECC-2B7C-4215-974E-550B310E8D7A}"/>
    <cellStyle name="Currency 2 2 2 3" xfId="24" xr:uid="{4B785981-37C4-49F5-A3EE-B16C9041E43C}"/>
    <cellStyle name="Currency 2 2 2 3 2" xfId="3680" xr:uid="{07E72289-448F-42E2-BB2C-10C1A7403E42}"/>
    <cellStyle name="Currency 2 2 2 3 2 2" xfId="4503" xr:uid="{E7F28609-C679-4275-9234-E4C31498D79C}"/>
    <cellStyle name="Currency 2 2 2 3 2 2 2" xfId="5936" xr:uid="{1DAB68B6-F376-4C0C-ADDA-08AF81B80800}"/>
    <cellStyle name="Currency 2 2 2 3 2 3" xfId="5765" xr:uid="{B601C5D9-6373-41A5-B6FB-0EDE2E9DA9B9}"/>
    <cellStyle name="Currency 2 2 2 3 3" xfId="4424" xr:uid="{554EFC6B-9971-422A-AA42-CACDE8B90211}"/>
    <cellStyle name="Currency 2 2 2 3 3 2" xfId="5673" xr:uid="{12A0E0EF-5A96-4065-B610-2DE1AE8F3396}"/>
    <cellStyle name="Currency 2 2 2 3 3 2 2" xfId="5993" xr:uid="{72128216-24A9-46A5-9D85-011C938E9AA2}"/>
    <cellStyle name="Currency 2 2 2 3 3 3" xfId="5827" xr:uid="{70173218-C95B-4107-ADE9-17D11D1F64D3}"/>
    <cellStyle name="Currency 2 2 2 3 4" xfId="5631" xr:uid="{2ACE1B72-2DA9-493B-A7BA-8E51FDB661E5}"/>
    <cellStyle name="Currency 2 2 2 3 4 2" xfId="5884" xr:uid="{E85B5916-85AA-4C21-8DF1-2F0F94CFD6A7}"/>
    <cellStyle name="Currency 2 2 2 3 5" xfId="5715" xr:uid="{B7DEDB75-F6E9-4DB9-831E-A592755CCF64}"/>
    <cellStyle name="Currency 2 2 2 4" xfId="3681" xr:uid="{4A454EFB-8A77-4F50-ACC8-17AC2EA46958}"/>
    <cellStyle name="Currency 2 2 2 4 2" xfId="4504" xr:uid="{C680CD0C-FEA3-4F91-B0EA-6B2CE5920EC7}"/>
    <cellStyle name="Currency 2 2 2 4 2 2" xfId="5937" xr:uid="{5BC55B96-5E99-41E8-BB1A-C8AED80B23B9}"/>
    <cellStyle name="Currency 2 2 2 4 3" xfId="5766" xr:uid="{A1D0A6B9-8328-488B-A208-648CD08367F4}"/>
    <cellStyle name="Currency 2 2 2 5" xfId="4423" xr:uid="{F86ABB94-F815-4E64-934F-09D07FCC6CB1}"/>
    <cellStyle name="Currency 2 2 2 5 2" xfId="5672" xr:uid="{2FA9EF71-D03F-49B3-A5A4-683BA9E93034}"/>
    <cellStyle name="Currency 2 2 2 5 2 2" xfId="5992" xr:uid="{5607B94F-357C-4B3E-8999-2C28C0E7E530}"/>
    <cellStyle name="Currency 2 2 2 5 3" xfId="5826" xr:uid="{4DB24108-CD6E-4E82-93E9-8F22823C6151}"/>
    <cellStyle name="Currency 2 2 2 6" xfId="5630" xr:uid="{46E7A335-AF95-4FC2-9A6F-E48F6A391DA5}"/>
    <cellStyle name="Currency 2 2 2 6 2" xfId="5883" xr:uid="{EF1C3B54-4AD1-4D00-9EA3-9B8F6FCD13BF}"/>
    <cellStyle name="Currency 2 2 2 7" xfId="5714" xr:uid="{2FB239C6-1760-4928-BF9F-DF67FCABBEB6}"/>
    <cellStyle name="Currency 2 2 3" xfId="3682" xr:uid="{724E806A-EE04-4A48-9849-72EFBF521C75}"/>
    <cellStyle name="Currency 2 2 3 2" xfId="4505" xr:uid="{62A9B7C4-E293-44BB-BF06-D4AE2CD6A673}"/>
    <cellStyle name="Currency 2 2 3 2 2" xfId="5938" xr:uid="{FB85B389-E28C-4917-BD89-4C875D9FC0E4}"/>
    <cellStyle name="Currency 2 2 3 3" xfId="5767" xr:uid="{0707DFD0-32F8-430F-A668-A7BA08EE17E4}"/>
    <cellStyle name="Currency 2 2 4" xfId="4422" xr:uid="{387F08A4-CD27-4424-947C-02550E2C75C1}"/>
    <cellStyle name="Currency 2 2 4 2" xfId="5671" xr:uid="{34EE787B-D0E2-4AB5-83AD-A48F055A055D}"/>
    <cellStyle name="Currency 2 2 4 2 2" xfId="5991" xr:uid="{B4BF7F55-AD21-4378-9C93-C03D01520FDA}"/>
    <cellStyle name="Currency 2 2 4 3" xfId="5825" xr:uid="{EC52F708-8502-4744-9721-8915DD17D3D3}"/>
    <cellStyle name="Currency 2 2 5" xfId="5629" xr:uid="{0C80218F-99E8-4633-B679-7B11350632AA}"/>
    <cellStyle name="Currency 2 2 5 2" xfId="5882" xr:uid="{0FBA5CFA-79FA-4A1D-9C98-2284848C3E5A}"/>
    <cellStyle name="Currency 2 2 6" xfId="5713" xr:uid="{4614FDF1-38A3-4802-97CF-4A0D75C98D38}"/>
    <cellStyle name="Currency 2 3" xfId="25" xr:uid="{E916D6AB-F1B8-4B0F-80EB-8FE7D847AB9C}"/>
    <cellStyle name="Currency 2 3 2" xfId="3683" xr:uid="{BF2458FB-D32F-44C2-BAB4-FE87BF54C567}"/>
    <cellStyle name="Currency 2 3 2 2" xfId="4506" xr:uid="{57A19F4F-8C43-4CA0-9E67-2C4E1513DE5B}"/>
    <cellStyle name="Currency 2 3 2 2 2" xfId="5939" xr:uid="{7E0A48EB-FAE5-438F-AD8B-C0BF50A347DA}"/>
    <cellStyle name="Currency 2 3 2 3" xfId="5768" xr:uid="{7789033A-88D8-4ACC-BF1E-846245A88946}"/>
    <cellStyle name="Currency 2 3 3" xfId="4425" xr:uid="{53D5A689-EC65-4CB1-A96A-858CE2154691}"/>
    <cellStyle name="Currency 2 3 3 2" xfId="5674" xr:uid="{F13DA1DE-4A19-424E-A200-CB202BAD0F2A}"/>
    <cellStyle name="Currency 2 3 3 2 2" xfId="5994" xr:uid="{A2975FDE-0EB8-4FD6-A4BC-AE66B204DA3C}"/>
    <cellStyle name="Currency 2 3 3 3" xfId="5828" xr:uid="{1672691A-FA17-43D5-B3A9-050FCDF71FAC}"/>
    <cellStyle name="Currency 2 3 4" xfId="5632" xr:uid="{5B361AB7-976A-4BF5-90EA-FBE15F1DB8FF}"/>
    <cellStyle name="Currency 2 3 4 2" xfId="5885" xr:uid="{7DE3A942-2FF0-4F0E-931A-6E668CDB6D9E}"/>
    <cellStyle name="Currency 2 3 5" xfId="5716" xr:uid="{C67AC9DC-C720-4327-A655-3067BFAB2E1B}"/>
    <cellStyle name="Currency 2 4" xfId="3684" xr:uid="{1641E55A-D15B-430C-8A82-4D75AFA612CC}"/>
    <cellStyle name="Currency 2 4 2" xfId="4507" xr:uid="{C6C7DB16-5297-4562-9344-1EE34A67525B}"/>
    <cellStyle name="Currency 2 4 2 2" xfId="5940" xr:uid="{0472EADB-99BE-4EA1-B978-BF34C8311D4E}"/>
    <cellStyle name="Currency 2 4 3" xfId="5769" xr:uid="{A6188A65-2B0E-4DF3-B528-31DD32F486B4}"/>
    <cellStyle name="Currency 2 5" xfId="4421" xr:uid="{55C8A3B8-2EEE-48EF-BCA0-C8C624D26360}"/>
    <cellStyle name="Currency 2 5 2" xfId="4686" xr:uid="{DE45547C-7129-4B67-BCDA-E6259BC23B84}"/>
    <cellStyle name="Currency 2 5 2 2" xfId="5990" xr:uid="{53237E7D-3B9A-470F-8FD3-CC93BAD21AC7}"/>
    <cellStyle name="Currency 2 5 3" xfId="5824" xr:uid="{19EAB8BE-43EA-4393-BA92-93AFB9FD9D97}"/>
    <cellStyle name="Currency 2 6" xfId="4687" xr:uid="{0EC2E89A-9455-4A74-8D67-14369E049591}"/>
    <cellStyle name="Currency 2 6 2" xfId="5881" xr:uid="{46C3A0E4-57BB-477D-9538-F80CCD0CFA7F}"/>
    <cellStyle name="Currency 2 7" xfId="5712" xr:uid="{B4850737-56B8-439D-91D4-1C46180722DA}"/>
    <cellStyle name="Currency 2 8" xfId="5620" xr:uid="{E2832871-C43C-4BE8-A341-C5CA4D4CC120}"/>
    <cellStyle name="Currency 3" xfId="26" xr:uid="{B1940A67-4A02-45E1-9528-062D65B2F49F}"/>
    <cellStyle name="Currency 3 2" xfId="27" xr:uid="{EACE783E-FB3F-419D-88DA-21DFA2D7E833}"/>
    <cellStyle name="Currency 3 2 2" xfId="3685" xr:uid="{878A903E-5BCD-4027-B15F-A7597F35B41C}"/>
    <cellStyle name="Currency 3 2 2 2" xfId="4508" xr:uid="{703F94D9-0C29-4258-AC1B-C62E3FA659C1}"/>
    <cellStyle name="Currency 3 2 2 2 2" xfId="5941" xr:uid="{D165FA0E-2507-4B0A-ABB2-1385E95E55E1}"/>
    <cellStyle name="Currency 3 2 2 3" xfId="5770" xr:uid="{D8051BD0-B4E2-4C83-9C53-7512F29DF71C}"/>
    <cellStyle name="Currency 3 2 3" xfId="4427" xr:uid="{93F906BD-259F-4F25-BD36-723A7E3DDA3F}"/>
    <cellStyle name="Currency 3 2 3 2" xfId="5676" xr:uid="{77D48B8B-C8FC-4E90-83EC-C7978281F1D3}"/>
    <cellStyle name="Currency 3 2 3 2 2" xfId="5996" xr:uid="{F66F8A58-283E-483F-822C-D188D60B3120}"/>
    <cellStyle name="Currency 3 2 3 3" xfId="5830" xr:uid="{8494B2C4-CDB4-425F-B3CE-B370859310AF}"/>
    <cellStyle name="Currency 3 2 4" xfId="5634" xr:uid="{19A4BB91-602E-4BF9-975D-9B529084B99A}"/>
    <cellStyle name="Currency 3 2 4 2" xfId="5887" xr:uid="{EC24AD71-4A68-4867-88E6-70F78DE09E2F}"/>
    <cellStyle name="Currency 3 2 5" xfId="5718" xr:uid="{72263424-7E8E-4345-929D-1F3851DD0E95}"/>
    <cellStyle name="Currency 3 3" xfId="28" xr:uid="{1D2E1D30-8EC2-4612-B96B-A99385E0BC86}"/>
    <cellStyle name="Currency 3 3 2" xfId="3686" xr:uid="{D78C711A-6E99-4A3B-A586-4E7678701FB3}"/>
    <cellStyle name="Currency 3 3 2 2" xfId="4509" xr:uid="{77F020B9-B0D5-46C7-A0EE-780BC688ED12}"/>
    <cellStyle name="Currency 3 3 2 2 2" xfId="5942" xr:uid="{93652ECB-E67A-4DA5-8BC1-73AFB1DEF9B8}"/>
    <cellStyle name="Currency 3 3 2 3" xfId="5771" xr:uid="{DC8E4B72-9E13-413F-8329-9CA7D5BDC4E5}"/>
    <cellStyle name="Currency 3 3 3" xfId="4428" xr:uid="{2105ACE5-B717-4235-B66D-1C48850334D2}"/>
    <cellStyle name="Currency 3 3 3 2" xfId="5677" xr:uid="{C1A2B6E7-D99F-4930-B062-07AF98ABEDB9}"/>
    <cellStyle name="Currency 3 3 3 2 2" xfId="5997" xr:uid="{2215587D-EBBD-4797-93C3-2409FD8E4659}"/>
    <cellStyle name="Currency 3 3 3 3" xfId="5831" xr:uid="{76C50162-BB9B-4232-AD96-CA2092B9D532}"/>
    <cellStyle name="Currency 3 3 4" xfId="5635" xr:uid="{D3D57A14-C608-4BED-B628-4177019B3F10}"/>
    <cellStyle name="Currency 3 3 4 2" xfId="5888" xr:uid="{CC4482E0-C97C-43D8-8EA3-8FFE83188E58}"/>
    <cellStyle name="Currency 3 3 5" xfId="5719" xr:uid="{B380918B-5E0E-4154-96CD-3F123ADFBB36}"/>
    <cellStyle name="Currency 3 4" xfId="29" xr:uid="{938F759D-132B-4BC5-A0BF-40F30B868AB0}"/>
    <cellStyle name="Currency 3 4 2" xfId="3687" xr:uid="{251ECD94-080F-49AF-AA31-2A9D7CE8BB71}"/>
    <cellStyle name="Currency 3 4 2 2" xfId="4510" xr:uid="{62A2D109-9B90-41FD-90A4-28F9DE9FA8D8}"/>
    <cellStyle name="Currency 3 4 2 2 2" xfId="5943" xr:uid="{F167B9B6-7EAA-444A-B705-95ECCFEC542A}"/>
    <cellStyle name="Currency 3 4 2 3" xfId="5772" xr:uid="{46313284-AFD3-42AA-8196-5684D94AE440}"/>
    <cellStyle name="Currency 3 4 3" xfId="4429" xr:uid="{DD78EE5F-FA35-4D77-BCF7-C800D0182446}"/>
    <cellStyle name="Currency 3 4 3 2" xfId="5678" xr:uid="{B28D0D2D-DAF3-43A9-87D4-DDDCDBAB32AA}"/>
    <cellStyle name="Currency 3 4 3 2 2" xfId="5998" xr:uid="{6D358CF9-EF7F-4918-A372-1B04552977E6}"/>
    <cellStyle name="Currency 3 4 3 3" xfId="5832" xr:uid="{6BE9F799-874E-49C4-A991-0BCE27CB7C21}"/>
    <cellStyle name="Currency 3 4 4" xfId="5636" xr:uid="{3D4F1C6F-C4EB-40C5-B791-5FB8785C9EE6}"/>
    <cellStyle name="Currency 3 4 4 2" xfId="5889" xr:uid="{CC9B10D3-63E4-4303-9188-FD33E1FA6B7A}"/>
    <cellStyle name="Currency 3 4 5" xfId="5720" xr:uid="{5E1087E6-24C9-42A2-AA80-C06728B8C713}"/>
    <cellStyle name="Currency 3 5" xfId="3688" xr:uid="{FA32E293-AF5B-4367-A68D-B40D1BB146A7}"/>
    <cellStyle name="Currency 3 5 2" xfId="4511" xr:uid="{7C9EB1B1-AB71-4089-BD60-5A976EF71B70}"/>
    <cellStyle name="Currency 3 5 2 2" xfId="5944" xr:uid="{23AE1C83-A152-4C68-B4D6-EAE63E1DDBDA}"/>
    <cellStyle name="Currency 3 5 3" xfId="5773" xr:uid="{7EF6DFA9-A169-4471-B674-CADB06A8FCBD}"/>
    <cellStyle name="Currency 3 6" xfId="4426" xr:uid="{CC8ABC36-EF5B-46E1-9C9B-DAB1FEE84D90}"/>
    <cellStyle name="Currency 3 6 2" xfId="5675" xr:uid="{0A4BE2B8-9C5F-42D4-93DA-B382EEE66936}"/>
    <cellStyle name="Currency 3 6 2 2" xfId="5995" xr:uid="{5201306E-0A9D-4ECD-9D11-617D2FCBE886}"/>
    <cellStyle name="Currency 3 6 3" xfId="5829" xr:uid="{695A67F3-E893-4D14-9407-E69B3A2E367E}"/>
    <cellStyle name="Currency 3 7" xfId="5633" xr:uid="{6D2AAF52-8DA1-426A-9507-A49C5853E997}"/>
    <cellStyle name="Currency 3 7 2" xfId="5886" xr:uid="{5B97295A-4C29-4210-953F-155D1D54C321}"/>
    <cellStyle name="Currency 3 8" xfId="5717" xr:uid="{82426F39-085E-45E9-A1D0-CDF96AB3351B}"/>
    <cellStyle name="Currency 4" xfId="30" xr:uid="{89F2F369-4D3E-4BDD-96CF-B47E0FF57EF4}"/>
    <cellStyle name="Currency 4 2" xfId="31" xr:uid="{0B3CA038-EBE8-4917-A695-C6234466551F}"/>
    <cellStyle name="Currency 4 2 2" xfId="3689" xr:uid="{CA241DA9-294E-47D4-AA96-FF493C02EA0D}"/>
    <cellStyle name="Currency 4 2 2 2" xfId="4512" xr:uid="{C4ACFBC3-49F0-4FF4-B87E-8139A6075B9C}"/>
    <cellStyle name="Currency 4 2 2 2 2" xfId="5945" xr:uid="{D367458B-96CD-4D08-86E8-3E0E862D4D36}"/>
    <cellStyle name="Currency 4 2 2 3" xfId="5774" xr:uid="{50475784-13EC-4E8C-8C7D-74FE90C83764}"/>
    <cellStyle name="Currency 4 2 3" xfId="4431" xr:uid="{30B4292B-AF3E-4754-803A-458502F6A713}"/>
    <cellStyle name="Currency 4 2 3 2" xfId="5679" xr:uid="{76837557-7323-4E7A-8F7E-A81A599186B0}"/>
    <cellStyle name="Currency 4 2 3 2 2" xfId="6000" xr:uid="{951457DF-092A-4613-9A25-3328E32024D0}"/>
    <cellStyle name="Currency 4 2 3 3" xfId="5834" xr:uid="{FF8A55EA-C03B-401F-B006-9D6B84261491}"/>
    <cellStyle name="Currency 4 2 4" xfId="5637" xr:uid="{F82AD297-6EAB-4CF2-8F1F-752CBF3E7C1D}"/>
    <cellStyle name="Currency 4 2 4 2" xfId="5891" xr:uid="{DAD660CA-5F94-4696-8DD0-A936A230EBF5}"/>
    <cellStyle name="Currency 4 2 5" xfId="5722" xr:uid="{1B4B1C91-134D-4B57-8350-1CDC173E266D}"/>
    <cellStyle name="Currency 4 3" xfId="32" xr:uid="{1F82B63E-84A5-412B-B1A4-CEFDF5E7A0A1}"/>
    <cellStyle name="Currency 4 3 2" xfId="3690" xr:uid="{AB1E2DBA-BE7E-4E9B-86F0-A30F3B52CC99}"/>
    <cellStyle name="Currency 4 3 2 2" xfId="4513" xr:uid="{6BD6BF0B-7CC8-4578-B1EE-ED7540A490A6}"/>
    <cellStyle name="Currency 4 3 2 2 2" xfId="5946" xr:uid="{BF1C7856-ACF6-40CF-8AF0-67CB9C59CC07}"/>
    <cellStyle name="Currency 4 3 2 3" xfId="5775" xr:uid="{613E9154-609A-4D1F-93B7-FF8DBC4ED61C}"/>
    <cellStyle name="Currency 4 3 3" xfId="4432" xr:uid="{12A6D7F0-E6AF-4C28-B8BE-B9A19A2F04FF}"/>
    <cellStyle name="Currency 4 3 3 2" xfId="5680" xr:uid="{E2A86F6D-2CB2-437C-A8AC-C182CC31AFE9}"/>
    <cellStyle name="Currency 4 3 3 2 2" xfId="6001" xr:uid="{BF36AB0F-C0A3-4BCA-96AC-78C7A7C41997}"/>
    <cellStyle name="Currency 4 3 3 3" xfId="5835" xr:uid="{9DF1412B-63D2-41C9-BF40-5273FD991FAC}"/>
    <cellStyle name="Currency 4 3 4" xfId="5638" xr:uid="{41ABC1A9-A6AF-4070-9BEB-760D54D558AE}"/>
    <cellStyle name="Currency 4 3 4 2" xfId="5892" xr:uid="{DBD236C5-FAFD-4945-8C18-E4A7161B7D5F}"/>
    <cellStyle name="Currency 4 3 5" xfId="5723" xr:uid="{644AC7EC-22CE-4FC6-8243-88C7C947201D}"/>
    <cellStyle name="Currency 4 4" xfId="3691" xr:uid="{92F31332-DC21-434F-A39B-8E52DD087E98}"/>
    <cellStyle name="Currency 4 4 2" xfId="4514" xr:uid="{97C0F445-B6BD-4555-A557-DA3A83A2F559}"/>
    <cellStyle name="Currency 4 4 2 2" xfId="5947" xr:uid="{FEF1BFF4-8A49-4173-B49A-D5BC4AB30E94}"/>
    <cellStyle name="Currency 4 4 3" xfId="5776" xr:uid="{E9EB2B01-E044-417A-AC6E-C6EABC32FA76}"/>
    <cellStyle name="Currency 4 5" xfId="4301" xr:uid="{675DC641-8FD1-4EB5-8A6F-2AEA99ADF0D6}"/>
    <cellStyle name="Currency 4 5 2" xfId="4702" xr:uid="{6B988265-6338-4007-B8B5-46443AB2B514}"/>
    <cellStyle name="Currency 4 5 2 2" xfId="5999" xr:uid="{8AF01931-E862-4F3C-B694-6335164F3F8C}"/>
    <cellStyle name="Currency 4 5 3" xfId="4891" xr:uid="{C361E162-54D8-4820-BE5B-0FC6CE880E31}"/>
    <cellStyle name="Currency 4 5 3 2" xfId="5486" xr:uid="{7A62A9F2-9069-439D-A683-0BDDD996A189}"/>
    <cellStyle name="Currency 4 5 3 2 2" xfId="44642" xr:uid="{3E164A23-DB1D-4973-AEA3-B2600B92A0AE}"/>
    <cellStyle name="Currency 4 5 3 2 3" xfId="9227" xr:uid="{B9F4716A-2897-4DE2-8E21-874D93DDC458}"/>
    <cellStyle name="Currency 4 5 3 2 4" xfId="8635" xr:uid="{1DC1C883-00DC-4067-8FAF-D32D73CC8DB9}"/>
    <cellStyle name="Currency 4 5 3 2 5" xfId="8043" xr:uid="{27C0E582-6177-4965-B46E-53B30950C78B}"/>
    <cellStyle name="Currency 4 5 3 3" xfId="4931" xr:uid="{A64EAE23-ABFD-4775-A8B6-2DC04AC3B1BB}"/>
    <cellStyle name="Currency 4 5 3 4" xfId="5833" xr:uid="{38E77ACE-E04F-4781-BCD4-AA0F939BFA15}"/>
    <cellStyle name="Currency 4 5 3 4 2" xfId="44090" xr:uid="{4DE417A3-7D2E-460D-8B71-9982A35C2075}"/>
    <cellStyle name="Currency 4 5 3 5" xfId="8683" xr:uid="{4874EBF5-730B-4FDA-AB23-EF41BEA3AF6A}"/>
    <cellStyle name="Currency 4 5 3 6" xfId="8091" xr:uid="{542AE679-7663-473C-9B91-C2EFC6F4B973}"/>
    <cellStyle name="Currency 4 5 3 7" xfId="7499" xr:uid="{CF6775D9-A398-48AA-AB20-ADA74E2292E9}"/>
    <cellStyle name="Currency 4 5 4" xfId="4868" xr:uid="{9CC38E61-4C65-4E8E-BF6E-95C7F11BD2AF}"/>
    <cellStyle name="Currency 4 5 5" xfId="44036" xr:uid="{E7E8ABD0-EBCF-45AE-A340-F37317DF5F14}"/>
    <cellStyle name="Currency 4 5 6" xfId="8660" xr:uid="{2B01BCB2-7508-46CD-9312-9556F1D03FFD}"/>
    <cellStyle name="Currency 4 5 7" xfId="8068" xr:uid="{11BC8477-3E68-4CF1-A4F8-4373041E06A0}"/>
    <cellStyle name="Currency 4 5 8" xfId="7476" xr:uid="{65FB4E97-5A44-4489-AA3A-52655629C3B4}"/>
    <cellStyle name="Currency 4 6" xfId="4430" xr:uid="{D9E54286-D845-4DBA-AA96-D29A5FCA2811}"/>
    <cellStyle name="Currency 4 6 2" xfId="5890" xr:uid="{71F0C32D-0E5A-4ED4-B6A0-83638711D490}"/>
    <cellStyle name="Currency 4 7" xfId="5721" xr:uid="{91DF80FC-6EBE-429B-95E0-315BCF24F73F}"/>
    <cellStyle name="Currency 4 8" xfId="6041" xr:uid="{4C1A0D78-A6EB-4051-89B5-5BDB9B3AEBCD}"/>
    <cellStyle name="Currency 5" xfId="33" xr:uid="{539ED2B3-B4B4-4946-8A54-FE2D7C992AE5}"/>
    <cellStyle name="Currency 5 10" xfId="6339" xr:uid="{C6D6345E-DBA6-4C11-9727-39B26EF19749}"/>
    <cellStyle name="Currency 5 10 2" xfId="11396" xr:uid="{A709B078-6B74-42E9-AD24-15BF88569C82}"/>
    <cellStyle name="Currency 5 10 2 2" xfId="14818" xr:uid="{C07293EA-DB60-4A09-BBE7-1588D41368B4}"/>
    <cellStyle name="Currency 5 10 2 2 2" xfId="28508" xr:uid="{D0E9A105-2208-4B58-8F43-749AA0415B42}"/>
    <cellStyle name="Currency 5 10 2 2 2 2" xfId="42200" xr:uid="{6BC8A195-FC56-4A2F-8C97-EE5B670165A9}"/>
    <cellStyle name="Currency 5 10 2 2 2 3" xfId="57079" xr:uid="{1703556C-138C-462E-86E8-B500738E1847}"/>
    <cellStyle name="Currency 5 10 2 2 3" xfId="21664" xr:uid="{0352B14D-1D13-4E85-804F-51F2F15257F9}"/>
    <cellStyle name="Currency 5 10 2 2 4" xfId="35354" xr:uid="{48EF649D-9D69-4F9A-934D-39630FC7AE34}"/>
    <cellStyle name="Currency 5 10 2 2 5" xfId="50233" xr:uid="{BA6E8928-790D-437B-A8DA-05FCF2F63FA8}"/>
    <cellStyle name="Currency 5 10 2 3" xfId="25086" xr:uid="{17E10E00-0DB0-49FD-8C54-B935AA2ADDF5}"/>
    <cellStyle name="Currency 5 10 2 3 2" xfId="38778" xr:uid="{B15CE396-8CCA-4927-BF41-B35530D405B3}"/>
    <cellStyle name="Currency 5 10 2 3 3" xfId="53657" xr:uid="{1A5871D5-A36E-41EC-A55C-60F766B45454}"/>
    <cellStyle name="Currency 5 10 2 4" xfId="18242" xr:uid="{6E81B5B7-5C12-44E6-9987-71546EE3CAC8}"/>
    <cellStyle name="Currency 5 10 2 5" xfId="31932" xr:uid="{DF2B7E55-8E76-44FE-BD91-15A585AA5BD1}"/>
    <cellStyle name="Currency 5 10 2 6" xfId="46811" xr:uid="{080F1456-2A92-481C-8852-E7493A5EEF36}"/>
    <cellStyle name="Currency 5 10 3" xfId="13106" xr:uid="{4BDAEA44-3DA3-4F46-B809-9CBD87564B1B}"/>
    <cellStyle name="Currency 5 10 3 2" xfId="26796" xr:uid="{8A2CD45A-DF25-4D81-BF88-FF7550C2E5A3}"/>
    <cellStyle name="Currency 5 10 3 2 2" xfId="40488" xr:uid="{5B252D75-9606-4A3A-97C4-59B6A8A7B4CD}"/>
    <cellStyle name="Currency 5 10 3 2 3" xfId="55367" xr:uid="{D84D8D7C-92EE-4185-A5B4-8F36C6E24C67}"/>
    <cellStyle name="Currency 5 10 3 3" xfId="19952" xr:uid="{8F2B7610-58C8-4294-B74B-831E154A2D91}"/>
    <cellStyle name="Currency 5 10 3 4" xfId="33642" xr:uid="{ADD24036-E5E8-4AAA-BAD7-ABEA2AEC7D26}"/>
    <cellStyle name="Currency 5 10 3 5" xfId="48521" xr:uid="{8223876F-DCBA-4978-90C2-E3C8DAE5B44D}"/>
    <cellStyle name="Currency 5 10 4" xfId="23374" xr:uid="{E2208943-6511-4723-AFE5-2064DF55F921}"/>
    <cellStyle name="Currency 5 10 4 2" xfId="37066" xr:uid="{DDD949D5-C63E-4581-B957-8D5FDD3134E7}"/>
    <cellStyle name="Currency 5 10 4 3" xfId="51945" xr:uid="{F574ACAB-6838-416E-B181-98DCD433FCDC}"/>
    <cellStyle name="Currency 5 10 5" xfId="16530" xr:uid="{EE94510B-D893-4959-9BB3-B58349EB4FF5}"/>
    <cellStyle name="Currency 5 10 6" xfId="30220" xr:uid="{1CC72B99-9DED-4212-A38D-D1058356712A}"/>
    <cellStyle name="Currency 5 10 7" xfId="45099" xr:uid="{400DA185-CE28-4B15-9B82-82EFE5A91D48}"/>
    <cellStyle name="Currency 5 10 8" xfId="9683" xr:uid="{6277DA03-784D-45A5-8964-D956C14CF160}"/>
    <cellStyle name="Currency 5 11" xfId="7166" xr:uid="{E9D4758A-B3B4-4F0D-A21B-27FA09CBB189}"/>
    <cellStyle name="Currency 5 11 2" xfId="11397" xr:uid="{26A57F4B-93DF-46CC-8A38-E65922BD4765}"/>
    <cellStyle name="Currency 5 11 2 2" xfId="14819" xr:uid="{3102F00E-C665-47F3-A1AD-93339653C9E5}"/>
    <cellStyle name="Currency 5 11 2 2 2" xfId="28509" xr:uid="{8DD71060-057E-4F7B-BF18-E3591DCBAD9C}"/>
    <cellStyle name="Currency 5 11 2 2 2 2" xfId="42201" xr:uid="{5A6EA9E7-3A6E-42C1-ACA2-3C78465924B1}"/>
    <cellStyle name="Currency 5 11 2 2 2 3" xfId="57080" xr:uid="{E4627939-8D41-4A95-855D-315AA8DF4CD7}"/>
    <cellStyle name="Currency 5 11 2 2 3" xfId="21665" xr:uid="{48465DB4-2356-4FFB-9436-7B7DE72FAF71}"/>
    <cellStyle name="Currency 5 11 2 2 4" xfId="35355" xr:uid="{108FF527-9016-4046-9C3C-76B1B1EF401C}"/>
    <cellStyle name="Currency 5 11 2 2 5" xfId="50234" xr:uid="{09B4FEB0-CB60-49AC-8014-677806880000}"/>
    <cellStyle name="Currency 5 11 2 3" xfId="25087" xr:uid="{47FA2D22-8278-4161-BA95-1039EE25A8EB}"/>
    <cellStyle name="Currency 5 11 2 3 2" xfId="38779" xr:uid="{F8595B89-91FD-47A5-B984-F93E22F3E032}"/>
    <cellStyle name="Currency 5 11 2 3 3" xfId="53658" xr:uid="{5E8C05CC-A74B-479D-8931-8BCC54D35A7B}"/>
    <cellStyle name="Currency 5 11 2 4" xfId="18243" xr:uid="{FC84F38C-1DA8-465D-81A7-CA8F8136D775}"/>
    <cellStyle name="Currency 5 11 2 5" xfId="31933" xr:uid="{DAB59620-83E6-4B2D-8362-899F2B4F2AAB}"/>
    <cellStyle name="Currency 5 11 2 6" xfId="46812" xr:uid="{77218E16-1357-40EF-AAEA-50DBB8F468EE}"/>
    <cellStyle name="Currency 5 11 3" xfId="13107" xr:uid="{2C43A555-B1D7-4250-80FB-60DD3D70C985}"/>
    <cellStyle name="Currency 5 11 3 2" xfId="26797" xr:uid="{C5A03E36-9469-4CF2-BD95-CA2D03686AA8}"/>
    <cellStyle name="Currency 5 11 3 2 2" xfId="40489" xr:uid="{2BC43677-06E1-4948-A36D-ACE01A6DE4F1}"/>
    <cellStyle name="Currency 5 11 3 2 3" xfId="55368" xr:uid="{CDF3A150-0557-4ECD-934E-6232B1CE9C91}"/>
    <cellStyle name="Currency 5 11 3 3" xfId="19953" xr:uid="{47BD1224-09C7-4E3A-869F-1D3636360C3E}"/>
    <cellStyle name="Currency 5 11 3 4" xfId="33643" xr:uid="{7D27E43E-52E6-4C1C-9188-ADB34DE19559}"/>
    <cellStyle name="Currency 5 11 3 5" xfId="48522" xr:uid="{A8B36212-21F6-4D0D-B088-D64CCD14CE41}"/>
    <cellStyle name="Currency 5 11 4" xfId="23375" xr:uid="{31D07999-30D2-4243-A1C3-40E493B35AD4}"/>
    <cellStyle name="Currency 5 11 4 2" xfId="37067" xr:uid="{85384333-7C85-49FA-B3C8-ED17601B7431}"/>
    <cellStyle name="Currency 5 11 4 3" xfId="51946" xr:uid="{0E847B9D-D55B-4FD4-9242-2BAFEBD4BD3F}"/>
    <cellStyle name="Currency 5 11 5" xfId="16531" xr:uid="{E57A29CF-B71F-4B56-9203-A0AE04DBEB8F}"/>
    <cellStyle name="Currency 5 11 6" xfId="30221" xr:uid="{6F441CE4-20CB-493C-807D-0E369CF13C1E}"/>
    <cellStyle name="Currency 5 11 7" xfId="45100" xr:uid="{483E3227-098C-45F8-B59A-F1B04E5ABD1D}"/>
    <cellStyle name="Currency 5 11 8" xfId="9684" xr:uid="{AD7F65F8-16ED-4DA8-A433-55AC852B1C70}"/>
    <cellStyle name="Currency 5 12" xfId="11395" xr:uid="{7EBE4547-BF0E-464C-9D0D-B3FA83569FF0}"/>
    <cellStyle name="Currency 5 12 2" xfId="14817" xr:uid="{64466D1B-737A-4DF4-8FA2-73FE54E2A344}"/>
    <cellStyle name="Currency 5 12 2 2" xfId="28507" xr:uid="{F760B644-4E4B-40C7-856C-7679CBBD4DC4}"/>
    <cellStyle name="Currency 5 12 2 2 2" xfId="42199" xr:uid="{9606BA3E-6A05-4435-9360-CF75AEAF1EF9}"/>
    <cellStyle name="Currency 5 12 2 2 3" xfId="57078" xr:uid="{963A4006-AE96-4D8C-92AE-FBF360AC34F5}"/>
    <cellStyle name="Currency 5 12 2 3" xfId="21663" xr:uid="{3A45D664-354D-41BB-A118-B10108FBB86D}"/>
    <cellStyle name="Currency 5 12 2 4" xfId="35353" xr:uid="{5D282BA8-E5A5-44BC-A75D-44582C5A9B7B}"/>
    <cellStyle name="Currency 5 12 2 5" xfId="50232" xr:uid="{E291903B-7391-4835-8A44-4F4C2C9B9463}"/>
    <cellStyle name="Currency 5 12 3" xfId="25085" xr:uid="{125C8093-4B34-4A8C-9C77-5C63162A3716}"/>
    <cellStyle name="Currency 5 12 3 2" xfId="38777" xr:uid="{735AC1BC-C4A0-455D-91D7-20EDC033FAA2}"/>
    <cellStyle name="Currency 5 12 3 3" xfId="53656" xr:uid="{78B5B54C-9D76-4EB4-8A03-0D211276F78B}"/>
    <cellStyle name="Currency 5 12 4" xfId="18241" xr:uid="{2AAA69EC-9A4E-450E-8C22-2012659925AD}"/>
    <cellStyle name="Currency 5 12 5" xfId="31931" xr:uid="{83C3BE30-08BF-40F4-B667-646A77AA408C}"/>
    <cellStyle name="Currency 5 12 6" xfId="46810" xr:uid="{843629E5-7FE3-4C06-80F1-35B99AF0F09A}"/>
    <cellStyle name="Currency 5 13" xfId="13105" xr:uid="{E28286A4-6C0B-4C08-914E-23095245C484}"/>
    <cellStyle name="Currency 5 13 2" xfId="26795" xr:uid="{E747C179-1758-4E0C-8E73-677FDAE62869}"/>
    <cellStyle name="Currency 5 13 2 2" xfId="40487" xr:uid="{CE1F78B9-0F78-4628-8D06-7E5CD3A584BD}"/>
    <cellStyle name="Currency 5 13 2 3" xfId="55366" xr:uid="{20258165-474E-44B9-A4C2-6EF903BEC7FE}"/>
    <cellStyle name="Currency 5 13 3" xfId="19951" xr:uid="{F1D654EE-C5B1-4C0E-81D1-5F365EBC96B3}"/>
    <cellStyle name="Currency 5 13 4" xfId="33641" xr:uid="{A86229ED-2745-4AA9-B365-7C5F125228EE}"/>
    <cellStyle name="Currency 5 13 5" xfId="48520" xr:uid="{E74B807C-E452-4938-BD6D-EEA1FA1F6DC8}"/>
    <cellStyle name="Currency 5 14" xfId="23373" xr:uid="{8A2F0A3B-9310-4E41-91E2-FBAE64304FA0}"/>
    <cellStyle name="Currency 5 14 2" xfId="37065" xr:uid="{B1E50E8D-CBDA-47A7-841B-7B4FADAF6FA9}"/>
    <cellStyle name="Currency 5 14 3" xfId="51944" xr:uid="{D1FCC718-0CC2-4B88-89A7-EE704B2E235E}"/>
    <cellStyle name="Currency 5 15" xfId="16529" xr:uid="{568E738E-7F12-477B-A34E-B2F528FCE3FA}"/>
    <cellStyle name="Currency 5 15 2" xfId="43466" xr:uid="{096E11CB-AFD9-4ADD-8C4F-A213AD744E47}"/>
    <cellStyle name="Currency 5 16" xfId="30219" xr:uid="{DC7D3712-2FCF-451E-95E4-02F3F53ED79F}"/>
    <cellStyle name="Currency 5 17" xfId="45098" xr:uid="{81EC15E8-160E-498E-B04F-EBEF31B21E8C}"/>
    <cellStyle name="Currency 5 18" xfId="9682" xr:uid="{5EC3E7F9-CD05-45F2-B06F-67B0B270B3A7}"/>
    <cellStyle name="Currency 5 19" xfId="8645" xr:uid="{B1C0AB8E-3CC4-41E0-8525-80E7F3DA5335}"/>
    <cellStyle name="Currency 5 2" xfId="34" xr:uid="{5A39F54C-4272-4A21-A453-29CA3B9FF712}"/>
    <cellStyle name="Currency 5 2 2" xfId="3692" xr:uid="{93BE1AAC-A518-424E-A77E-79EAFB2AAAED}"/>
    <cellStyle name="Currency 5 2 2 2" xfId="4515" xr:uid="{694844FC-50AD-417E-B430-F9D8DFB932BC}"/>
    <cellStyle name="Currency 5 2 2 2 2" xfId="5948" xr:uid="{2A694B82-25A4-4E6A-9959-02AC08CC1E40}"/>
    <cellStyle name="Currency 5 2 2 3" xfId="5777" xr:uid="{885DC031-60BC-49CE-9D6C-45589393E264}"/>
    <cellStyle name="Currency 5 2 3" xfId="4433" xr:uid="{489118A2-2BAB-4AE0-AF29-5E84BD69DDB9}"/>
    <cellStyle name="Currency 5 2 3 2" xfId="5681" xr:uid="{A8D66A39-871F-40DC-BE0F-832C9C4354AD}"/>
    <cellStyle name="Currency 5 2 3 2 2" xfId="6002" xr:uid="{F9E37636-9979-4669-A28A-867F4E15F695}"/>
    <cellStyle name="Currency 5 2 3 3" xfId="5836" xr:uid="{AE4DFFAA-4D55-4F85-9D6A-5E3E8850830E}"/>
    <cellStyle name="Currency 5 2 4" xfId="5639" xr:uid="{E01558C2-8B01-4892-998D-E4E605F540B4}"/>
    <cellStyle name="Currency 5 2 4 2" xfId="5893" xr:uid="{25F26224-D8A4-4FAE-BE86-526226D20E2B}"/>
    <cellStyle name="Currency 5 2 5" xfId="5724" xr:uid="{05264BEB-E5B4-4A75-871F-4CF628DFA76D}"/>
    <cellStyle name="Currency 5 20" xfId="8053" xr:uid="{26D8739D-4257-490E-88AE-26C94B9F9BEE}"/>
    <cellStyle name="Currency 5 21" xfId="7461" xr:uid="{903D36DB-85E7-4631-AD6B-8E749C2EB770}"/>
    <cellStyle name="Currency 5 3" xfId="4302" xr:uid="{0229C96F-CEED-4E3B-AA00-A2A1F75CAC10}"/>
    <cellStyle name="Currency 5 3 10" xfId="11398" xr:uid="{DA03EB9A-3FBF-42C2-B521-AAEB3FA0C62D}"/>
    <cellStyle name="Currency 5 3 10 2" xfId="14820" xr:uid="{D0C0A66A-C760-4C89-91C3-654126114AFC}"/>
    <cellStyle name="Currency 5 3 10 2 2" xfId="28510" xr:uid="{818426BB-DC80-4F10-8474-7A8BDCA07D59}"/>
    <cellStyle name="Currency 5 3 10 2 2 2" xfId="42202" xr:uid="{AB8E40E4-3C79-4A23-86D5-D71630C12D76}"/>
    <cellStyle name="Currency 5 3 10 2 2 3" xfId="57081" xr:uid="{447F4FDD-0E2C-4557-B5E4-2E0DA949ECBB}"/>
    <cellStyle name="Currency 5 3 10 2 3" xfId="21666" xr:uid="{BBBB2721-5F1F-49C8-BA5C-B34BD82E4F50}"/>
    <cellStyle name="Currency 5 3 10 2 4" xfId="35356" xr:uid="{C0EE48F0-7763-4D65-8A94-D5DAED0BC4D8}"/>
    <cellStyle name="Currency 5 3 10 2 5" xfId="50235" xr:uid="{9A53BDFC-5D82-43BF-9F2A-3683842814AF}"/>
    <cellStyle name="Currency 5 3 10 3" xfId="25088" xr:uid="{A8B130CC-6FEA-46E2-93D4-35D2168F91CA}"/>
    <cellStyle name="Currency 5 3 10 3 2" xfId="38780" xr:uid="{589C6B6A-2661-41AE-9451-44902B563DA6}"/>
    <cellStyle name="Currency 5 3 10 3 3" xfId="53659" xr:uid="{D8087173-62B3-4230-8A97-436248C84DED}"/>
    <cellStyle name="Currency 5 3 10 4" xfId="18244" xr:uid="{8A3E1B71-6E65-4CF7-AF16-6D614CA7EE0B}"/>
    <cellStyle name="Currency 5 3 10 5" xfId="31934" xr:uid="{8E5662FC-DAFD-4206-BC84-4A0FD82BD836}"/>
    <cellStyle name="Currency 5 3 10 6" xfId="46813" xr:uid="{B30F0C90-761A-435E-A296-7FC717E6F182}"/>
    <cellStyle name="Currency 5 3 11" xfId="13108" xr:uid="{E32C92F1-AE8D-4C25-B1DA-6B6ED6D3B10D}"/>
    <cellStyle name="Currency 5 3 11 2" xfId="26798" xr:uid="{604E4475-0FA3-4336-8E45-3B81E41C18CB}"/>
    <cellStyle name="Currency 5 3 11 2 2" xfId="40490" xr:uid="{0334D545-CC16-40E8-854D-DE20232AF083}"/>
    <cellStyle name="Currency 5 3 11 2 3" xfId="55369" xr:uid="{56C72920-16CE-44D4-A46F-899CF81D3CE1}"/>
    <cellStyle name="Currency 5 3 11 3" xfId="19954" xr:uid="{B2D9A1AA-8B5D-4D2C-8218-761F7260EAEA}"/>
    <cellStyle name="Currency 5 3 11 4" xfId="33644" xr:uid="{92F83C94-F6A4-4D9C-AB34-F56D6A81F1A6}"/>
    <cellStyle name="Currency 5 3 11 5" xfId="48523" xr:uid="{6507FD4A-C9C4-43DF-8E83-729FA3FE9BA2}"/>
    <cellStyle name="Currency 5 3 12" xfId="23376" xr:uid="{77555CC2-A83C-43B2-ACC8-346475F484E1}"/>
    <cellStyle name="Currency 5 3 12 2" xfId="37068" xr:uid="{9E224007-55BD-42B4-8EC7-B2A25BA125A0}"/>
    <cellStyle name="Currency 5 3 12 3" xfId="51947" xr:uid="{ADC70D81-1319-446D-8B97-684D11B4936F}"/>
    <cellStyle name="Currency 5 3 13" xfId="16532" xr:uid="{625F2076-9A3B-40CE-BF19-648CBB78703D}"/>
    <cellStyle name="Currency 5 3 13 2" xfId="44037" xr:uid="{AFBEF3D2-034B-4B95-98E6-438F611FD366}"/>
    <cellStyle name="Currency 5 3 14" xfId="30222" xr:uid="{6E10B5C7-6CB8-44F2-8124-34844C4A6902}"/>
    <cellStyle name="Currency 5 3 15" xfId="45101" xr:uid="{DD9721D3-201F-43BF-825B-614F6B4D42F7}"/>
    <cellStyle name="Currency 5 3 16" xfId="9685" xr:uid="{1B36DF3A-B5BA-4369-B6F9-7F4BA280240F}"/>
    <cellStyle name="Currency 5 3 17" xfId="8661" xr:uid="{53C971A7-33D3-4A83-ACC4-F37BAF7AF889}"/>
    <cellStyle name="Currency 5 3 18" xfId="8069" xr:uid="{247E8D37-543A-482F-9F59-6DA64707E6D9}"/>
    <cellStyle name="Currency 5 3 19" xfId="7477" xr:uid="{2669E437-2EB6-4301-9BDC-717085931350}"/>
    <cellStyle name="Currency 5 3 2" xfId="4703" xr:uid="{BAF7E3AA-00D0-4214-BD9B-E70F4B551FFB}"/>
    <cellStyle name="Currency 5 3 2 10" xfId="23377" xr:uid="{BAD85A90-D9D3-414D-A53B-7CCB144E8C70}"/>
    <cellStyle name="Currency 5 3 2 10 2" xfId="37069" xr:uid="{4E214FC9-381D-4D38-8AD0-1A395A86263E}"/>
    <cellStyle name="Currency 5 3 2 10 3" xfId="51948" xr:uid="{1A7A0F30-69BD-468A-A68F-6A66126AC226}"/>
    <cellStyle name="Currency 5 3 2 11" xfId="16533" xr:uid="{E26D6996-44E5-4194-973E-8298E2933571}"/>
    <cellStyle name="Currency 5 3 2 11 2" xfId="44054" xr:uid="{21A494B7-1562-4641-9DD8-E2DAED09EBD0}"/>
    <cellStyle name="Currency 5 3 2 12" xfId="30223" xr:uid="{7C3ACBA6-1429-42AD-88F9-803EBE97E1BC}"/>
    <cellStyle name="Currency 5 3 2 13" xfId="45102" xr:uid="{952F88C3-DAE0-4EB2-B88E-34FB08D48132}"/>
    <cellStyle name="Currency 5 3 2 14" xfId="9686" xr:uid="{A148F191-1288-49D9-A381-ED119DB14796}"/>
    <cellStyle name="Currency 5 3 2 2" xfId="5476" xr:uid="{FA097FF1-F7DD-4BEE-865F-8CD5AFD5FF67}"/>
    <cellStyle name="Currency 5 3 2 2 10" xfId="16534" xr:uid="{3550AA8B-F190-453C-A284-F16A6E026375}"/>
    <cellStyle name="Currency 5 3 2 2 10 2" xfId="44640" xr:uid="{FFA22D80-CFC5-471C-89CD-3A990DEC695D}"/>
    <cellStyle name="Currency 5 3 2 2 11" xfId="30224" xr:uid="{FEC4BFE3-D15A-403C-AB72-0BF486EEEB90}"/>
    <cellStyle name="Currency 5 3 2 2 12" xfId="45103" xr:uid="{879459F5-91DB-4A35-8AD9-54C260E59E0F}"/>
    <cellStyle name="Currency 5 3 2 2 13" xfId="9687" xr:uid="{224E6F18-37BB-466F-9524-B350E6B6FA9B}"/>
    <cellStyle name="Currency 5 3 2 2 2" xfId="6110" xr:uid="{2E3EAAB6-EBD2-4E99-9067-FB043D3B3442}"/>
    <cellStyle name="Currency 5 3 2 2 2 10" xfId="45104" xr:uid="{F24307F3-E6DD-40A0-8AB0-C33F399B3960}"/>
    <cellStyle name="Currency 5 3 2 2 2 11" xfId="9688" xr:uid="{26C961D8-8729-4618-B928-BDB75AE45DEB}"/>
    <cellStyle name="Currency 5 3 2 2 2 2" xfId="6435" xr:uid="{FBE8EDA3-FA36-4251-B9C0-9B1D3A353748}"/>
    <cellStyle name="Currency 5 3 2 2 2 2 2" xfId="9690" xr:uid="{EE325E92-B65A-4EA6-ABDE-672D2BD0998F}"/>
    <cellStyle name="Currency 5 3 2 2 2 2 2 2" xfId="11403" xr:uid="{91CF30E3-EC7C-490C-8E4D-9F1813C06E4B}"/>
    <cellStyle name="Currency 5 3 2 2 2 2 2 2 2" xfId="14825" xr:uid="{FF264020-9693-48D9-820B-A5E64B7A7068}"/>
    <cellStyle name="Currency 5 3 2 2 2 2 2 2 2 2" xfId="28515" xr:uid="{67DC9759-2A5B-4323-8B00-44DAC9CEA14C}"/>
    <cellStyle name="Currency 5 3 2 2 2 2 2 2 2 2 2" xfId="42207" xr:uid="{1F51606E-72D4-4A21-B51A-36067294FC0B}"/>
    <cellStyle name="Currency 5 3 2 2 2 2 2 2 2 2 3" xfId="57086" xr:uid="{E00CDF07-8504-4061-BB00-EA81E3C264F8}"/>
    <cellStyle name="Currency 5 3 2 2 2 2 2 2 2 3" xfId="21671" xr:uid="{9E7ECFA4-BF06-436F-89D5-E081F70E28EB}"/>
    <cellStyle name="Currency 5 3 2 2 2 2 2 2 2 4" xfId="35361" xr:uid="{E27611A4-81A5-4300-85B8-0E18870AA8DE}"/>
    <cellStyle name="Currency 5 3 2 2 2 2 2 2 2 5" xfId="50240" xr:uid="{2990C04A-E554-44A8-AE72-03FC0B44327A}"/>
    <cellStyle name="Currency 5 3 2 2 2 2 2 2 3" xfId="25093" xr:uid="{1C6663F6-B31C-421B-8939-07087CC470D0}"/>
    <cellStyle name="Currency 5 3 2 2 2 2 2 2 3 2" xfId="38785" xr:uid="{A9A25F6D-A744-4770-A65F-8509ABA28C36}"/>
    <cellStyle name="Currency 5 3 2 2 2 2 2 2 3 3" xfId="53664" xr:uid="{66515768-04D2-416D-B2E9-E947A9187010}"/>
    <cellStyle name="Currency 5 3 2 2 2 2 2 2 4" xfId="18249" xr:uid="{F21E169C-3ECC-4A3E-AF52-BD2927D232D8}"/>
    <cellStyle name="Currency 5 3 2 2 2 2 2 2 5" xfId="31939" xr:uid="{38447424-388E-4000-80AD-A81C31C6CD08}"/>
    <cellStyle name="Currency 5 3 2 2 2 2 2 2 6" xfId="46818" xr:uid="{F5CE8B28-5D76-4812-890B-EFFEBBE6DDC5}"/>
    <cellStyle name="Currency 5 3 2 2 2 2 2 3" xfId="13113" xr:uid="{B12E874C-40D1-4460-A280-C593BCE52BB5}"/>
    <cellStyle name="Currency 5 3 2 2 2 2 2 3 2" xfId="26803" xr:uid="{02E9E8AB-C955-498A-B36E-3E8BE7C13A30}"/>
    <cellStyle name="Currency 5 3 2 2 2 2 2 3 2 2" xfId="40495" xr:uid="{79B86E05-D041-417A-AF29-130D134B77BA}"/>
    <cellStyle name="Currency 5 3 2 2 2 2 2 3 2 3" xfId="55374" xr:uid="{6E30F43D-F6D5-4ADE-902B-B8B90D0515C3}"/>
    <cellStyle name="Currency 5 3 2 2 2 2 2 3 3" xfId="19959" xr:uid="{22C7C4C2-3F40-4987-862E-661F1BCFE1B5}"/>
    <cellStyle name="Currency 5 3 2 2 2 2 2 3 4" xfId="33649" xr:uid="{7378EC69-BBF3-4EC9-BE3C-6D3A68761652}"/>
    <cellStyle name="Currency 5 3 2 2 2 2 2 3 5" xfId="48528" xr:uid="{506765F1-4EE3-4D43-B4EC-B00949F91590}"/>
    <cellStyle name="Currency 5 3 2 2 2 2 2 4" xfId="23381" xr:uid="{8AE95FA2-AAB5-4209-8638-6B43D8B10305}"/>
    <cellStyle name="Currency 5 3 2 2 2 2 2 4 2" xfId="37073" xr:uid="{3C9E705F-2847-4A92-BEA6-ED9B0ACAAE1C}"/>
    <cellStyle name="Currency 5 3 2 2 2 2 2 4 3" xfId="51952" xr:uid="{06A6BDA1-55A3-4922-A730-6C45BA3BCBA4}"/>
    <cellStyle name="Currency 5 3 2 2 2 2 2 5" xfId="16537" xr:uid="{A553535B-0664-420A-AA25-530C5F7B7346}"/>
    <cellStyle name="Currency 5 3 2 2 2 2 2 6" xfId="30227" xr:uid="{F8ABD2C8-855C-4628-B2BF-D32282DA8057}"/>
    <cellStyle name="Currency 5 3 2 2 2 2 2 7" xfId="45106" xr:uid="{5D2683EB-9BE0-4D08-9F95-4E037F054008}"/>
    <cellStyle name="Currency 5 3 2 2 2 2 3" xfId="11402" xr:uid="{9B6C05EC-C0C1-4FCD-B880-FD2CDD9A811B}"/>
    <cellStyle name="Currency 5 3 2 2 2 2 3 2" xfId="14824" xr:uid="{9301C4E6-3F42-4228-A435-6439E2FCF1B4}"/>
    <cellStyle name="Currency 5 3 2 2 2 2 3 2 2" xfId="28514" xr:uid="{29872EFC-5458-4A45-A505-C5F539273532}"/>
    <cellStyle name="Currency 5 3 2 2 2 2 3 2 2 2" xfId="42206" xr:uid="{A7804DE6-F94A-4B9F-AF29-84AA2C336893}"/>
    <cellStyle name="Currency 5 3 2 2 2 2 3 2 2 3" xfId="57085" xr:uid="{8169D04F-7318-4397-82FD-F4E8D6DB0916}"/>
    <cellStyle name="Currency 5 3 2 2 2 2 3 2 3" xfId="21670" xr:uid="{4105A95C-20D1-48A6-B54E-36D38B44A6EA}"/>
    <cellStyle name="Currency 5 3 2 2 2 2 3 2 4" xfId="35360" xr:uid="{1356F9CD-907D-444C-B360-17FBE6D406AC}"/>
    <cellStyle name="Currency 5 3 2 2 2 2 3 2 5" xfId="50239" xr:uid="{F1E12247-9A0B-424C-A5F3-F76A8F7961D7}"/>
    <cellStyle name="Currency 5 3 2 2 2 2 3 3" xfId="25092" xr:uid="{85C15CD5-5A59-433C-9263-52D490B1A8E7}"/>
    <cellStyle name="Currency 5 3 2 2 2 2 3 3 2" xfId="38784" xr:uid="{CDD2ADEB-116E-4D46-A4E8-A35F738C0E85}"/>
    <cellStyle name="Currency 5 3 2 2 2 2 3 3 3" xfId="53663" xr:uid="{15F600A2-2FD2-4E6A-96FA-2B49ADE2A82C}"/>
    <cellStyle name="Currency 5 3 2 2 2 2 3 4" xfId="18248" xr:uid="{C2674EAA-E346-4412-89EC-7C079EF80F04}"/>
    <cellStyle name="Currency 5 3 2 2 2 2 3 5" xfId="31938" xr:uid="{2FC75BB6-414A-4F07-B53D-4A5438B325FC}"/>
    <cellStyle name="Currency 5 3 2 2 2 2 3 6" xfId="46817" xr:uid="{77576F8F-3683-49BC-8D21-34C710BD5A3C}"/>
    <cellStyle name="Currency 5 3 2 2 2 2 4" xfId="13112" xr:uid="{2DF011F4-8CD4-4B7E-9A7B-52CE5562E265}"/>
    <cellStyle name="Currency 5 3 2 2 2 2 4 2" xfId="26802" xr:uid="{491352DF-91B1-4540-86CA-8330FF31AF82}"/>
    <cellStyle name="Currency 5 3 2 2 2 2 4 2 2" xfId="40494" xr:uid="{9121AEAA-3F95-422A-AD92-20D24F736C7F}"/>
    <cellStyle name="Currency 5 3 2 2 2 2 4 2 3" xfId="55373" xr:uid="{2C98D626-CEC7-4E3F-A15E-10AE71ABBE7F}"/>
    <cellStyle name="Currency 5 3 2 2 2 2 4 3" xfId="19958" xr:uid="{CE2F01DC-DD18-4CB2-AA7A-F2CA5E4F6AF9}"/>
    <cellStyle name="Currency 5 3 2 2 2 2 4 4" xfId="33648" xr:uid="{582F9CDC-A81D-4E43-84D2-984C8C1028B5}"/>
    <cellStyle name="Currency 5 3 2 2 2 2 4 5" xfId="48527" xr:uid="{3B468285-5D74-416A-8BDC-642244C212F0}"/>
    <cellStyle name="Currency 5 3 2 2 2 2 5" xfId="23380" xr:uid="{CBB51949-75CC-48D1-8059-A151D9053F6E}"/>
    <cellStyle name="Currency 5 3 2 2 2 2 5 2" xfId="37072" xr:uid="{B79F248F-766D-4D71-9EF9-2DD2E4E958F9}"/>
    <cellStyle name="Currency 5 3 2 2 2 2 5 3" xfId="51951" xr:uid="{477D0888-1822-4FDE-812D-7B3C53B07CCF}"/>
    <cellStyle name="Currency 5 3 2 2 2 2 6" xfId="16536" xr:uid="{973FA084-6635-4AFA-B39A-E4834384B8E8}"/>
    <cellStyle name="Currency 5 3 2 2 2 2 7" xfId="30226" xr:uid="{914DAA4A-6C19-4F15-8F3E-1F34D9C32FDF}"/>
    <cellStyle name="Currency 5 3 2 2 2 2 8" xfId="45105" xr:uid="{AC7173EF-43E0-4777-B4F0-682A76A781C4}"/>
    <cellStyle name="Currency 5 3 2 2 2 2 9" xfId="9689" xr:uid="{32E0A8BC-E3A0-42CF-935F-C87967FE71F7}"/>
    <cellStyle name="Currency 5 3 2 2 2 3" xfId="7330" xr:uid="{C93E8595-4A85-4187-80C3-3AAD0108639F}"/>
    <cellStyle name="Currency 5 3 2 2 2 3 2" xfId="11404" xr:uid="{0B197EA6-825B-4342-BF3D-1D26DCC173EC}"/>
    <cellStyle name="Currency 5 3 2 2 2 3 2 2" xfId="14826" xr:uid="{C6FC95D0-B80D-4A48-AAC8-ED1C5BCF47EB}"/>
    <cellStyle name="Currency 5 3 2 2 2 3 2 2 2" xfId="28516" xr:uid="{F1FD2D2F-5B5D-41D4-8505-C43463F0B983}"/>
    <cellStyle name="Currency 5 3 2 2 2 3 2 2 2 2" xfId="42208" xr:uid="{DCD8EA59-2028-45A6-B9FE-21F50B472CDC}"/>
    <cellStyle name="Currency 5 3 2 2 2 3 2 2 2 3" xfId="57087" xr:uid="{6BA32326-90DA-43CC-B3DA-A0E6B29C92B4}"/>
    <cellStyle name="Currency 5 3 2 2 2 3 2 2 3" xfId="21672" xr:uid="{D6C6C145-FBEE-4D3F-9E27-DEA662C782EC}"/>
    <cellStyle name="Currency 5 3 2 2 2 3 2 2 4" xfId="35362" xr:uid="{B660EB98-52B0-45E4-A9B9-58B54DFAF56F}"/>
    <cellStyle name="Currency 5 3 2 2 2 3 2 2 5" xfId="50241" xr:uid="{58FEFCF6-CB57-4FC0-A4DF-F63B5C795A78}"/>
    <cellStyle name="Currency 5 3 2 2 2 3 2 3" xfId="25094" xr:uid="{A23A6E9A-7A64-43BA-82C9-A52D7738D5FD}"/>
    <cellStyle name="Currency 5 3 2 2 2 3 2 3 2" xfId="38786" xr:uid="{3FB646FA-CF4C-4A2F-B052-A8CD01DB2D59}"/>
    <cellStyle name="Currency 5 3 2 2 2 3 2 3 3" xfId="53665" xr:uid="{81A7DDAF-90EF-475A-A5DD-3C7DCE6597F2}"/>
    <cellStyle name="Currency 5 3 2 2 2 3 2 4" xfId="18250" xr:uid="{BC478517-DEE6-44F6-A261-8980FE361496}"/>
    <cellStyle name="Currency 5 3 2 2 2 3 2 5" xfId="31940" xr:uid="{9F455939-1EBB-4945-8D75-938A59AC2D67}"/>
    <cellStyle name="Currency 5 3 2 2 2 3 2 6" xfId="46819" xr:uid="{BF604A4F-FD85-4FC2-B0DC-26022DF31C3D}"/>
    <cellStyle name="Currency 5 3 2 2 2 3 3" xfId="13114" xr:uid="{1CF20C14-CD74-4311-877E-1B3223BBA525}"/>
    <cellStyle name="Currency 5 3 2 2 2 3 3 2" xfId="26804" xr:uid="{B9D1E070-5018-41AA-A348-9C0CCEE54740}"/>
    <cellStyle name="Currency 5 3 2 2 2 3 3 2 2" xfId="40496" xr:uid="{39D3350D-173B-4649-A4B4-953F1429CC36}"/>
    <cellStyle name="Currency 5 3 2 2 2 3 3 2 3" xfId="55375" xr:uid="{E5E6E418-3B42-4FF9-B149-133A98FE1F61}"/>
    <cellStyle name="Currency 5 3 2 2 2 3 3 3" xfId="19960" xr:uid="{C1D87868-87EE-44A1-B9A5-FE6C7BB47A76}"/>
    <cellStyle name="Currency 5 3 2 2 2 3 3 4" xfId="33650" xr:uid="{AC89C64A-A7C8-4D2D-A275-F3326B87FD36}"/>
    <cellStyle name="Currency 5 3 2 2 2 3 3 5" xfId="48529" xr:uid="{3F13B063-A423-431D-AF90-CF3C6492A6D4}"/>
    <cellStyle name="Currency 5 3 2 2 2 3 4" xfId="23382" xr:uid="{C24FA9E0-950E-42ED-B4E8-3914328F5F74}"/>
    <cellStyle name="Currency 5 3 2 2 2 3 4 2" xfId="37074" xr:uid="{B8031D6C-85CE-44C8-A2EA-41C7F86AA97E}"/>
    <cellStyle name="Currency 5 3 2 2 2 3 4 3" xfId="51953" xr:uid="{A22B1DB3-844E-4967-A1AD-A83786B16224}"/>
    <cellStyle name="Currency 5 3 2 2 2 3 5" xfId="16538" xr:uid="{50F600E7-A80A-487A-B4BD-058F476DD3BA}"/>
    <cellStyle name="Currency 5 3 2 2 2 3 6" xfId="30228" xr:uid="{D6CEDC47-96A9-487A-BDF5-FD939E7FE93D}"/>
    <cellStyle name="Currency 5 3 2 2 2 3 7" xfId="45107" xr:uid="{E2E4D5BB-57E4-4D55-814E-39488E019162}"/>
    <cellStyle name="Currency 5 3 2 2 2 3 8" xfId="9691" xr:uid="{692B4A25-968F-47EB-A076-ECEDD1E46FEC}"/>
    <cellStyle name="Currency 5 3 2 2 2 4" xfId="9692" xr:uid="{1A4F1768-F58C-44FD-B4E1-582CE8A29DDF}"/>
    <cellStyle name="Currency 5 3 2 2 2 4 2" xfId="11405" xr:uid="{CD51471D-B2B5-4000-A4A9-B483A24358EB}"/>
    <cellStyle name="Currency 5 3 2 2 2 4 2 2" xfId="14827" xr:uid="{6F091B2E-7A2B-496F-99B2-DBD0E9142C8E}"/>
    <cellStyle name="Currency 5 3 2 2 2 4 2 2 2" xfId="28517" xr:uid="{4834A794-F40E-4515-AB04-7D9A3AB569C3}"/>
    <cellStyle name="Currency 5 3 2 2 2 4 2 2 2 2" xfId="42209" xr:uid="{B8C33D15-C737-4475-B63B-1F74BB0F2A12}"/>
    <cellStyle name="Currency 5 3 2 2 2 4 2 2 2 3" xfId="57088" xr:uid="{C1C52CB2-3544-4105-8396-41ACA9902D8C}"/>
    <cellStyle name="Currency 5 3 2 2 2 4 2 2 3" xfId="21673" xr:uid="{219F1CA6-DE6D-4F5E-A910-6D6A4928FC2E}"/>
    <cellStyle name="Currency 5 3 2 2 2 4 2 2 4" xfId="35363" xr:uid="{27C07DB4-EE72-4D5A-91FC-6702857AC5EB}"/>
    <cellStyle name="Currency 5 3 2 2 2 4 2 2 5" xfId="50242" xr:uid="{800F36F1-63DC-4D79-BD7F-C7BE5EE75989}"/>
    <cellStyle name="Currency 5 3 2 2 2 4 2 3" xfId="25095" xr:uid="{F4487D2C-3C57-4AD1-9D29-3914DBDD9675}"/>
    <cellStyle name="Currency 5 3 2 2 2 4 2 3 2" xfId="38787" xr:uid="{EF621152-9176-4823-BB52-7929402E0A9B}"/>
    <cellStyle name="Currency 5 3 2 2 2 4 2 3 3" xfId="53666" xr:uid="{354FC1F8-0CB2-404C-A92F-CF09E6638B22}"/>
    <cellStyle name="Currency 5 3 2 2 2 4 2 4" xfId="18251" xr:uid="{1393F468-7F8D-4175-871C-5FF539548FCC}"/>
    <cellStyle name="Currency 5 3 2 2 2 4 2 5" xfId="31941" xr:uid="{3C08135B-E2B0-464F-B8EA-9E7AD088A796}"/>
    <cellStyle name="Currency 5 3 2 2 2 4 2 6" xfId="46820" xr:uid="{AC546876-95CB-4486-9C96-3B2E48F16307}"/>
    <cellStyle name="Currency 5 3 2 2 2 4 3" xfId="13115" xr:uid="{61FEE002-6661-41DC-A0CF-55268936CD18}"/>
    <cellStyle name="Currency 5 3 2 2 2 4 3 2" xfId="26805" xr:uid="{D277493C-D492-48D9-BFE6-CC128907341C}"/>
    <cellStyle name="Currency 5 3 2 2 2 4 3 2 2" xfId="40497" xr:uid="{D456A7BF-D788-4355-AB4D-E2981CAECA39}"/>
    <cellStyle name="Currency 5 3 2 2 2 4 3 2 3" xfId="55376" xr:uid="{E74DD1C7-03DA-4687-84BB-C782BA76B10B}"/>
    <cellStyle name="Currency 5 3 2 2 2 4 3 3" xfId="19961" xr:uid="{92698494-562A-428C-A549-9D25A3E88782}"/>
    <cellStyle name="Currency 5 3 2 2 2 4 3 4" xfId="33651" xr:uid="{7F38D6E8-CEB1-4BA3-A7CC-6E5BD85D86FD}"/>
    <cellStyle name="Currency 5 3 2 2 2 4 3 5" xfId="48530" xr:uid="{C5E8B9A5-DD27-429A-8F94-139BD6F19D58}"/>
    <cellStyle name="Currency 5 3 2 2 2 4 4" xfId="23383" xr:uid="{F606EB57-BCCD-46AE-9B4E-AAE6C4E84FA7}"/>
    <cellStyle name="Currency 5 3 2 2 2 4 4 2" xfId="37075" xr:uid="{24E2274B-9AF9-4D62-9C6A-5CD4A0FD9ABC}"/>
    <cellStyle name="Currency 5 3 2 2 2 4 4 3" xfId="51954" xr:uid="{F849254C-776F-4BEA-9331-C272EC4F070D}"/>
    <cellStyle name="Currency 5 3 2 2 2 4 5" xfId="16539" xr:uid="{9E3F8263-246C-4B89-BFC9-84D1C26BCD26}"/>
    <cellStyle name="Currency 5 3 2 2 2 4 6" xfId="30229" xr:uid="{8A5BCCAF-CD1D-48A4-AFE8-1576CF26C842}"/>
    <cellStyle name="Currency 5 3 2 2 2 4 7" xfId="45108" xr:uid="{39AF4514-D307-4E1E-83C1-8EC722884434}"/>
    <cellStyle name="Currency 5 3 2 2 2 5" xfId="11401" xr:uid="{0BBEB00D-D207-4081-8CCF-55BDE2C0CDFC}"/>
    <cellStyle name="Currency 5 3 2 2 2 5 2" xfId="14823" xr:uid="{6A35F9CE-0D85-480F-BDDE-CEBABB8ABFBC}"/>
    <cellStyle name="Currency 5 3 2 2 2 5 2 2" xfId="28513" xr:uid="{36705A4B-783F-44DB-B359-6859F3746D51}"/>
    <cellStyle name="Currency 5 3 2 2 2 5 2 2 2" xfId="42205" xr:uid="{3A9DDE37-8D33-47E8-A609-51D783B57713}"/>
    <cellStyle name="Currency 5 3 2 2 2 5 2 2 3" xfId="57084" xr:uid="{A7B16CB3-074B-468D-9F82-A820A5F3AED2}"/>
    <cellStyle name="Currency 5 3 2 2 2 5 2 3" xfId="21669" xr:uid="{99BF8781-F5A5-430A-9965-635D444F941F}"/>
    <cellStyle name="Currency 5 3 2 2 2 5 2 4" xfId="35359" xr:uid="{835D5665-9870-4EAE-AFD8-07096EFC4060}"/>
    <cellStyle name="Currency 5 3 2 2 2 5 2 5" xfId="50238" xr:uid="{D9D3227C-A054-407A-B9BC-CDAC628360B5}"/>
    <cellStyle name="Currency 5 3 2 2 2 5 3" xfId="25091" xr:uid="{EA467DCA-3D19-4D79-9647-F5114DEA9BA5}"/>
    <cellStyle name="Currency 5 3 2 2 2 5 3 2" xfId="38783" xr:uid="{51C2D15A-8F71-4CC7-8C01-7EFF4F248984}"/>
    <cellStyle name="Currency 5 3 2 2 2 5 3 3" xfId="53662" xr:uid="{1B8700C8-136B-410E-8388-7F4326D786C8}"/>
    <cellStyle name="Currency 5 3 2 2 2 5 4" xfId="18247" xr:uid="{C938DFEC-5101-4EFA-97A7-6A2422FB2717}"/>
    <cellStyle name="Currency 5 3 2 2 2 5 5" xfId="31937" xr:uid="{6B6B9200-9775-43DA-A64C-2A4B84E4BF63}"/>
    <cellStyle name="Currency 5 3 2 2 2 5 6" xfId="46816" xr:uid="{F47F4047-448E-426A-A9CF-D80090448E9B}"/>
    <cellStyle name="Currency 5 3 2 2 2 6" xfId="13111" xr:uid="{B1ECC6CC-98C9-4E54-9C34-92D49EBBEAB6}"/>
    <cellStyle name="Currency 5 3 2 2 2 6 2" xfId="26801" xr:uid="{8917BD32-A6CF-48CD-B9CE-420707BE4805}"/>
    <cellStyle name="Currency 5 3 2 2 2 6 2 2" xfId="40493" xr:uid="{D105A412-1AA6-411A-B5C7-8867A8F419FB}"/>
    <cellStyle name="Currency 5 3 2 2 2 6 2 3" xfId="55372" xr:uid="{3C2089A0-3DF2-47A2-88BD-184E77EA5275}"/>
    <cellStyle name="Currency 5 3 2 2 2 6 3" xfId="19957" xr:uid="{C74A0668-6497-48D2-892B-BEDFF591EBB1}"/>
    <cellStyle name="Currency 5 3 2 2 2 6 4" xfId="33647" xr:uid="{65B4D031-2F73-4EB8-87AE-D8B4E446DBFB}"/>
    <cellStyle name="Currency 5 3 2 2 2 6 5" xfId="48526" xr:uid="{4EDFDCED-41E3-4851-AE52-F3DA626755B8}"/>
    <cellStyle name="Currency 5 3 2 2 2 7" xfId="23379" xr:uid="{62FC4F3A-6180-40E5-B015-A186CB3D8CAD}"/>
    <cellStyle name="Currency 5 3 2 2 2 7 2" xfId="37071" xr:uid="{5A629FDA-E7DD-4A5A-8A81-78DDC757572B}"/>
    <cellStyle name="Currency 5 3 2 2 2 7 3" xfId="51950" xr:uid="{5112E8BB-995E-4DBF-BCB4-C7FEE23F783F}"/>
    <cellStyle name="Currency 5 3 2 2 2 8" xfId="16535" xr:uid="{7CA43270-F585-49AF-B38A-267AB0E50F59}"/>
    <cellStyle name="Currency 5 3 2 2 2 9" xfId="30225" xr:uid="{6844CA5E-9D8F-4852-A61E-6B9BE3902486}"/>
    <cellStyle name="Currency 5 3 2 2 3" xfId="6167" xr:uid="{4DC8F159-4A77-4730-98C5-25174063688F}"/>
    <cellStyle name="Currency 5 3 2 2 3 10" xfId="45109" xr:uid="{A665B352-0D74-4782-8EB3-AB9C86CD9282}"/>
    <cellStyle name="Currency 5 3 2 2 3 11" xfId="9693" xr:uid="{3E08446C-6DB6-41F0-9482-96315160A23C}"/>
    <cellStyle name="Currency 5 3 2 2 3 2" xfId="9694" xr:uid="{D59704B6-7C21-415E-BD0B-ECB5A76C9DD3}"/>
    <cellStyle name="Currency 5 3 2 2 3 2 2" xfId="9695" xr:uid="{EA1587EC-7344-4E62-B0CF-77EA62B3AC88}"/>
    <cellStyle name="Currency 5 3 2 2 3 2 2 2" xfId="11408" xr:uid="{005F1CBB-4901-4F77-A5EC-E51E904B7196}"/>
    <cellStyle name="Currency 5 3 2 2 3 2 2 2 2" xfId="14830" xr:uid="{E34A80F7-8628-4AFC-BB8B-F53508714A5E}"/>
    <cellStyle name="Currency 5 3 2 2 3 2 2 2 2 2" xfId="28520" xr:uid="{A83F7616-46CE-4F9A-8632-E3467A11FFCB}"/>
    <cellStyle name="Currency 5 3 2 2 3 2 2 2 2 2 2" xfId="42212" xr:uid="{FD9541FA-BB88-46D7-A5FF-19423D5C9105}"/>
    <cellStyle name="Currency 5 3 2 2 3 2 2 2 2 2 3" xfId="57091" xr:uid="{94A142E7-8D6A-4693-8BEB-D450FC1FB8C2}"/>
    <cellStyle name="Currency 5 3 2 2 3 2 2 2 2 3" xfId="21676" xr:uid="{C032BB56-9C22-48A1-94FA-F56D9A45685E}"/>
    <cellStyle name="Currency 5 3 2 2 3 2 2 2 2 4" xfId="35366" xr:uid="{B89E8977-CC42-4AEF-B6E7-E2525CD44653}"/>
    <cellStyle name="Currency 5 3 2 2 3 2 2 2 2 5" xfId="50245" xr:uid="{70057D35-07BB-44CF-894F-2DF84FA31484}"/>
    <cellStyle name="Currency 5 3 2 2 3 2 2 2 3" xfId="25098" xr:uid="{87D80F31-07B0-4AD1-8833-F753BBCAE9BB}"/>
    <cellStyle name="Currency 5 3 2 2 3 2 2 2 3 2" xfId="38790" xr:uid="{B0C5E6E5-4C86-458E-9606-5423893D5F0C}"/>
    <cellStyle name="Currency 5 3 2 2 3 2 2 2 3 3" xfId="53669" xr:uid="{457DE76D-B72B-4872-8013-7AE3D8252698}"/>
    <cellStyle name="Currency 5 3 2 2 3 2 2 2 4" xfId="18254" xr:uid="{5EA677BA-435D-4B84-87F4-4E49EDE050CB}"/>
    <cellStyle name="Currency 5 3 2 2 3 2 2 2 5" xfId="31944" xr:uid="{D18EDC90-02C2-4F6A-A630-8474741AF08C}"/>
    <cellStyle name="Currency 5 3 2 2 3 2 2 2 6" xfId="46823" xr:uid="{E465E7B8-F42C-4436-B9A5-CFCB61D36F0B}"/>
    <cellStyle name="Currency 5 3 2 2 3 2 2 3" xfId="13118" xr:uid="{96026C52-9C5E-401A-9C9D-163C34AFA1AE}"/>
    <cellStyle name="Currency 5 3 2 2 3 2 2 3 2" xfId="26808" xr:uid="{0ECC855E-6DDE-43CE-ADE2-B50E87A5225C}"/>
    <cellStyle name="Currency 5 3 2 2 3 2 2 3 2 2" xfId="40500" xr:uid="{9C48DFB8-E629-44EB-8420-3159AD6C4546}"/>
    <cellStyle name="Currency 5 3 2 2 3 2 2 3 2 3" xfId="55379" xr:uid="{DEAA57E6-E860-4F11-9E8E-3D335E6F950C}"/>
    <cellStyle name="Currency 5 3 2 2 3 2 2 3 3" xfId="19964" xr:uid="{D1C0DC4E-1EE0-4739-87EA-BFCFE2E207DA}"/>
    <cellStyle name="Currency 5 3 2 2 3 2 2 3 4" xfId="33654" xr:uid="{CF807AF8-9344-419D-AE1B-87A2CB6CA97A}"/>
    <cellStyle name="Currency 5 3 2 2 3 2 2 3 5" xfId="48533" xr:uid="{16C4AEFA-1A48-4B68-9D08-1876033AAF82}"/>
    <cellStyle name="Currency 5 3 2 2 3 2 2 4" xfId="23386" xr:uid="{19259D6D-AFB6-4E97-8BB3-406489508DE1}"/>
    <cellStyle name="Currency 5 3 2 2 3 2 2 4 2" xfId="37078" xr:uid="{5E4DA785-80A3-43F8-A0DB-C995316E68BD}"/>
    <cellStyle name="Currency 5 3 2 2 3 2 2 4 3" xfId="51957" xr:uid="{ADDCD921-11A8-4252-A89A-5891E1EED345}"/>
    <cellStyle name="Currency 5 3 2 2 3 2 2 5" xfId="16542" xr:uid="{EB03EC50-6188-4DBE-B485-D4DA2EFE1240}"/>
    <cellStyle name="Currency 5 3 2 2 3 2 2 6" xfId="30232" xr:uid="{A1D7B5A8-3A11-46D2-B1E2-C9F520E1D816}"/>
    <cellStyle name="Currency 5 3 2 2 3 2 2 7" xfId="45111" xr:uid="{2D454DEC-FC55-4CF9-8C41-5FC8676AFFED}"/>
    <cellStyle name="Currency 5 3 2 2 3 2 3" xfId="11407" xr:uid="{F55902E2-9253-4D47-949A-A9C48A2F068D}"/>
    <cellStyle name="Currency 5 3 2 2 3 2 3 2" xfId="14829" xr:uid="{F8B33A7F-BFD5-4FDA-9786-D9681923A573}"/>
    <cellStyle name="Currency 5 3 2 2 3 2 3 2 2" xfId="28519" xr:uid="{100B5241-7000-4161-8E28-74F2084CFA25}"/>
    <cellStyle name="Currency 5 3 2 2 3 2 3 2 2 2" xfId="42211" xr:uid="{DA6352D5-5B9F-4BD4-AAB9-324685AA35D7}"/>
    <cellStyle name="Currency 5 3 2 2 3 2 3 2 2 3" xfId="57090" xr:uid="{02D1CEFC-56D4-43D2-A08A-F21E1EA503DB}"/>
    <cellStyle name="Currency 5 3 2 2 3 2 3 2 3" xfId="21675" xr:uid="{70FE9922-8728-4E00-B7F7-F2B296159F92}"/>
    <cellStyle name="Currency 5 3 2 2 3 2 3 2 4" xfId="35365" xr:uid="{23A6C118-02FB-450A-93B3-D5FB54785A9C}"/>
    <cellStyle name="Currency 5 3 2 2 3 2 3 2 5" xfId="50244" xr:uid="{5A0589AE-3B71-42B2-A787-952E05D6E0EC}"/>
    <cellStyle name="Currency 5 3 2 2 3 2 3 3" xfId="25097" xr:uid="{FD3A59E8-6C23-4B96-9B26-472F6B200C11}"/>
    <cellStyle name="Currency 5 3 2 2 3 2 3 3 2" xfId="38789" xr:uid="{A69FCCF8-975A-4A5F-99CE-E118D8613718}"/>
    <cellStyle name="Currency 5 3 2 2 3 2 3 3 3" xfId="53668" xr:uid="{F7B0E7B5-8337-434B-A0BC-18424F84D70C}"/>
    <cellStyle name="Currency 5 3 2 2 3 2 3 4" xfId="18253" xr:uid="{6A8E305C-EBB1-404D-AE33-4784C9443B69}"/>
    <cellStyle name="Currency 5 3 2 2 3 2 3 5" xfId="31943" xr:uid="{03963B58-7849-4D31-9969-89D62DBCC580}"/>
    <cellStyle name="Currency 5 3 2 2 3 2 3 6" xfId="46822" xr:uid="{6FA6EA80-9E5D-4EF6-956F-E23E378CC454}"/>
    <cellStyle name="Currency 5 3 2 2 3 2 4" xfId="13117" xr:uid="{E0943B81-FA02-4D1A-A6B0-6E0E53CAA1B3}"/>
    <cellStyle name="Currency 5 3 2 2 3 2 4 2" xfId="26807" xr:uid="{963DBE77-9816-4278-BB9D-FBDD47A44E37}"/>
    <cellStyle name="Currency 5 3 2 2 3 2 4 2 2" xfId="40499" xr:uid="{48DB68C0-616C-49A5-BC2D-2D9F245CB73A}"/>
    <cellStyle name="Currency 5 3 2 2 3 2 4 2 3" xfId="55378" xr:uid="{CA4A1A26-9817-4151-95E4-415C0AC07D83}"/>
    <cellStyle name="Currency 5 3 2 2 3 2 4 3" xfId="19963" xr:uid="{BF4C714F-7DF0-476D-AF31-1F154E10E9D4}"/>
    <cellStyle name="Currency 5 3 2 2 3 2 4 4" xfId="33653" xr:uid="{BB8A9131-4772-46B0-905F-BC48B7E3AFAD}"/>
    <cellStyle name="Currency 5 3 2 2 3 2 4 5" xfId="48532" xr:uid="{F5ABFF95-A321-4DD6-A21E-CBA57D24A317}"/>
    <cellStyle name="Currency 5 3 2 2 3 2 5" xfId="23385" xr:uid="{35740C4F-22DF-42B5-A064-AF417EB905B2}"/>
    <cellStyle name="Currency 5 3 2 2 3 2 5 2" xfId="37077" xr:uid="{73CFD611-AFE3-4711-A6A6-9E9EE8B3B323}"/>
    <cellStyle name="Currency 5 3 2 2 3 2 5 3" xfId="51956" xr:uid="{E16550C2-35D4-422A-99AA-B62713AB23B6}"/>
    <cellStyle name="Currency 5 3 2 2 3 2 6" xfId="16541" xr:uid="{415DB19F-9FD3-45FD-8AFA-60718442A405}"/>
    <cellStyle name="Currency 5 3 2 2 3 2 7" xfId="30231" xr:uid="{5153AAB7-27C2-4E03-A56A-78E78163AEFF}"/>
    <cellStyle name="Currency 5 3 2 2 3 2 8" xfId="45110" xr:uid="{CD74D8A8-C4C8-4D9E-8EAF-F617B1E7A00C}"/>
    <cellStyle name="Currency 5 3 2 2 3 3" xfId="9696" xr:uid="{AB49F688-34B9-4B5E-B5A2-A4A834634CB2}"/>
    <cellStyle name="Currency 5 3 2 2 3 3 2" xfId="11409" xr:uid="{B9E42A0C-CA34-49EA-9D0C-08D2FB393D88}"/>
    <cellStyle name="Currency 5 3 2 2 3 3 2 2" xfId="14831" xr:uid="{3C9745C4-BE74-4E52-9144-1DE51CE1D3AB}"/>
    <cellStyle name="Currency 5 3 2 2 3 3 2 2 2" xfId="28521" xr:uid="{8A1C90B9-B20A-49D3-8455-3854FA3598EE}"/>
    <cellStyle name="Currency 5 3 2 2 3 3 2 2 2 2" xfId="42213" xr:uid="{2096B898-ADCF-453B-8482-162D9FCA7535}"/>
    <cellStyle name="Currency 5 3 2 2 3 3 2 2 2 3" xfId="57092" xr:uid="{73D82465-AB8F-41EC-AAFC-CCC1A96D5AC5}"/>
    <cellStyle name="Currency 5 3 2 2 3 3 2 2 3" xfId="21677" xr:uid="{D7E78AA9-58C7-4808-AC10-425BD847E237}"/>
    <cellStyle name="Currency 5 3 2 2 3 3 2 2 4" xfId="35367" xr:uid="{AB35BB87-2CC1-4D1D-A4B3-6BA970F3D23B}"/>
    <cellStyle name="Currency 5 3 2 2 3 3 2 2 5" xfId="50246" xr:uid="{19867B4B-B605-48F4-8415-423058F807B8}"/>
    <cellStyle name="Currency 5 3 2 2 3 3 2 3" xfId="25099" xr:uid="{72CE2DAE-6FCD-406E-9838-92AA6D4138EF}"/>
    <cellStyle name="Currency 5 3 2 2 3 3 2 3 2" xfId="38791" xr:uid="{41604D0D-2FAA-4FAB-98A8-B22E62CB712F}"/>
    <cellStyle name="Currency 5 3 2 2 3 3 2 3 3" xfId="53670" xr:uid="{8634949C-56FF-47B7-B1DE-5CD32FD4362B}"/>
    <cellStyle name="Currency 5 3 2 2 3 3 2 4" xfId="18255" xr:uid="{2DCEFE79-D8EF-4C39-A42C-EA8FB1C46680}"/>
    <cellStyle name="Currency 5 3 2 2 3 3 2 5" xfId="31945" xr:uid="{931D319F-D508-4059-ABA5-239CA6924179}"/>
    <cellStyle name="Currency 5 3 2 2 3 3 2 6" xfId="46824" xr:uid="{8A651578-D3C6-4902-9C7C-93E0AA049DBC}"/>
    <cellStyle name="Currency 5 3 2 2 3 3 3" xfId="13119" xr:uid="{8284F453-D9A5-41CC-9184-37011FC2A6E4}"/>
    <cellStyle name="Currency 5 3 2 2 3 3 3 2" xfId="26809" xr:uid="{40564827-C4AF-4707-A7C6-3449DF14D6C2}"/>
    <cellStyle name="Currency 5 3 2 2 3 3 3 2 2" xfId="40501" xr:uid="{44BE7B4B-3762-488B-A664-8ADA864FFFE6}"/>
    <cellStyle name="Currency 5 3 2 2 3 3 3 2 3" xfId="55380" xr:uid="{7D40605E-2C6C-490C-BF81-8CA5B13FE34C}"/>
    <cellStyle name="Currency 5 3 2 2 3 3 3 3" xfId="19965" xr:uid="{3794F518-602A-451E-BD20-F54D550661B6}"/>
    <cellStyle name="Currency 5 3 2 2 3 3 3 4" xfId="33655" xr:uid="{A6524053-9092-4386-85F0-E6EF004B8C5F}"/>
    <cellStyle name="Currency 5 3 2 2 3 3 3 5" xfId="48534" xr:uid="{86CF6E3D-6DE2-4DE6-978F-8A4808C45E5F}"/>
    <cellStyle name="Currency 5 3 2 2 3 3 4" xfId="23387" xr:uid="{BBC603C1-5CEB-4B7C-9E00-CC399E25275F}"/>
    <cellStyle name="Currency 5 3 2 2 3 3 4 2" xfId="37079" xr:uid="{07575211-DC18-444B-897E-952E3106A048}"/>
    <cellStyle name="Currency 5 3 2 2 3 3 4 3" xfId="51958" xr:uid="{5E0618C4-999B-474C-9CB6-BD21AFD60903}"/>
    <cellStyle name="Currency 5 3 2 2 3 3 5" xfId="16543" xr:uid="{BB4C172B-CFEC-473C-BCFB-6FE11AE3E718}"/>
    <cellStyle name="Currency 5 3 2 2 3 3 6" xfId="30233" xr:uid="{CD4C0963-A272-4D42-956D-F5C8389C698F}"/>
    <cellStyle name="Currency 5 3 2 2 3 3 7" xfId="45112" xr:uid="{F9C0C5F0-A4E6-42F7-B7AD-4277984E0627}"/>
    <cellStyle name="Currency 5 3 2 2 3 4" xfId="9697" xr:uid="{9E1577C6-4B87-40EC-9DC2-31FDA4C1ADC5}"/>
    <cellStyle name="Currency 5 3 2 2 3 4 2" xfId="11410" xr:uid="{F77E747A-64DB-4897-8AF2-6F329E3179B0}"/>
    <cellStyle name="Currency 5 3 2 2 3 4 2 2" xfId="14832" xr:uid="{0CABBA50-5C45-44F8-B51C-F3CBDC8E6AC8}"/>
    <cellStyle name="Currency 5 3 2 2 3 4 2 2 2" xfId="28522" xr:uid="{D08D5D0B-8B82-46C1-87FD-FBC87DCDB61C}"/>
    <cellStyle name="Currency 5 3 2 2 3 4 2 2 2 2" xfId="42214" xr:uid="{9292F774-6836-4268-BD2F-B79C945A1E7A}"/>
    <cellStyle name="Currency 5 3 2 2 3 4 2 2 2 3" xfId="57093" xr:uid="{924BCDE0-BB0A-4B75-8528-F46F502E91EC}"/>
    <cellStyle name="Currency 5 3 2 2 3 4 2 2 3" xfId="21678" xr:uid="{F2AA26D1-F4F3-494F-AAF7-886BDB323C64}"/>
    <cellStyle name="Currency 5 3 2 2 3 4 2 2 4" xfId="35368" xr:uid="{564AD28F-38D0-4927-A529-E4C73F5CB3A6}"/>
    <cellStyle name="Currency 5 3 2 2 3 4 2 2 5" xfId="50247" xr:uid="{3C08C2E6-159F-4C92-8351-ADA0954E56B0}"/>
    <cellStyle name="Currency 5 3 2 2 3 4 2 3" xfId="25100" xr:uid="{5BD401C9-79C5-43BD-A873-D1BAA6EF2AA4}"/>
    <cellStyle name="Currency 5 3 2 2 3 4 2 3 2" xfId="38792" xr:uid="{32309264-3F3B-45EE-8EE1-56B53975B534}"/>
    <cellStyle name="Currency 5 3 2 2 3 4 2 3 3" xfId="53671" xr:uid="{865AB5C8-DFE9-422E-88F4-A585E32E6AFF}"/>
    <cellStyle name="Currency 5 3 2 2 3 4 2 4" xfId="18256" xr:uid="{7399D96F-B453-4212-B4A6-497F8D4F0528}"/>
    <cellStyle name="Currency 5 3 2 2 3 4 2 5" xfId="31946" xr:uid="{2BB6F7C8-DE2B-42AB-ADEC-9475BAA3C350}"/>
    <cellStyle name="Currency 5 3 2 2 3 4 2 6" xfId="46825" xr:uid="{FF235860-ABCF-45D9-B67D-E8F3E9790F2B}"/>
    <cellStyle name="Currency 5 3 2 2 3 4 3" xfId="13120" xr:uid="{F982B4E0-69EC-4A6A-AFA9-55D11EB990A4}"/>
    <cellStyle name="Currency 5 3 2 2 3 4 3 2" xfId="26810" xr:uid="{740A3A2F-19E0-4C7D-A945-E794545B8EDA}"/>
    <cellStyle name="Currency 5 3 2 2 3 4 3 2 2" xfId="40502" xr:uid="{5C7CE751-36B3-4187-B11B-1E299A60EA5A}"/>
    <cellStyle name="Currency 5 3 2 2 3 4 3 2 3" xfId="55381" xr:uid="{E8E597F1-9FF1-4769-A01B-72475880E87E}"/>
    <cellStyle name="Currency 5 3 2 2 3 4 3 3" xfId="19966" xr:uid="{AB1646C5-4D87-4B66-A493-8F7C6A636E53}"/>
    <cellStyle name="Currency 5 3 2 2 3 4 3 4" xfId="33656" xr:uid="{C72D3232-D052-4303-8E39-28B8284A5DD3}"/>
    <cellStyle name="Currency 5 3 2 2 3 4 3 5" xfId="48535" xr:uid="{64053B8D-16D5-49CF-BC72-BF942195E4C8}"/>
    <cellStyle name="Currency 5 3 2 2 3 4 4" xfId="23388" xr:uid="{398C515B-FBAF-47BE-B8F7-AA06E5F5E7C5}"/>
    <cellStyle name="Currency 5 3 2 2 3 4 4 2" xfId="37080" xr:uid="{5A557BFA-5781-453B-925D-9B714E8BA9E5}"/>
    <cellStyle name="Currency 5 3 2 2 3 4 4 3" xfId="51959" xr:uid="{52221441-98A5-47E7-94EC-9AA62225A051}"/>
    <cellStyle name="Currency 5 3 2 2 3 4 5" xfId="16544" xr:uid="{CBF212CD-A0A3-4A2C-960D-5E2DA32C067D}"/>
    <cellStyle name="Currency 5 3 2 2 3 4 6" xfId="30234" xr:uid="{3AA65552-1D65-4136-879F-7D207D0543A5}"/>
    <cellStyle name="Currency 5 3 2 2 3 4 7" xfId="45113" xr:uid="{06A34559-8C30-474A-A3BC-C601187C6E37}"/>
    <cellStyle name="Currency 5 3 2 2 3 5" xfId="11406" xr:uid="{D2DEDBB1-D2B9-4FF7-BAD8-E8861E000F4F}"/>
    <cellStyle name="Currency 5 3 2 2 3 5 2" xfId="14828" xr:uid="{2B4DD431-7363-4552-BAD9-C28D0E2C7725}"/>
    <cellStyle name="Currency 5 3 2 2 3 5 2 2" xfId="28518" xr:uid="{6726ED04-CBB3-4371-8C3D-99B123FE05CD}"/>
    <cellStyle name="Currency 5 3 2 2 3 5 2 2 2" xfId="42210" xr:uid="{89723857-F242-4D58-8354-969B6924C51C}"/>
    <cellStyle name="Currency 5 3 2 2 3 5 2 2 3" xfId="57089" xr:uid="{A42B8E47-7656-41E5-A5B7-EC710104A24E}"/>
    <cellStyle name="Currency 5 3 2 2 3 5 2 3" xfId="21674" xr:uid="{A051E067-CDD0-477D-B68E-248810B7D4EA}"/>
    <cellStyle name="Currency 5 3 2 2 3 5 2 4" xfId="35364" xr:uid="{246542A5-7EE4-4436-9071-E15421FC9A59}"/>
    <cellStyle name="Currency 5 3 2 2 3 5 2 5" xfId="50243" xr:uid="{B9C289FE-57E3-4233-BDD0-21511E4FEAC8}"/>
    <cellStyle name="Currency 5 3 2 2 3 5 3" xfId="25096" xr:uid="{212E6A86-FFA7-4078-88CD-A5DD739F0C7F}"/>
    <cellStyle name="Currency 5 3 2 2 3 5 3 2" xfId="38788" xr:uid="{622CAF02-C00D-45E7-A756-76B34ED72CA1}"/>
    <cellStyle name="Currency 5 3 2 2 3 5 3 3" xfId="53667" xr:uid="{4B35FA77-4F80-4BD0-AD00-863212E05A03}"/>
    <cellStyle name="Currency 5 3 2 2 3 5 4" xfId="18252" xr:uid="{70B5B33D-FE80-4603-9248-BED1445242EA}"/>
    <cellStyle name="Currency 5 3 2 2 3 5 5" xfId="31942" xr:uid="{A45EAC30-B447-4AB8-A19F-8C1B08EE9C39}"/>
    <cellStyle name="Currency 5 3 2 2 3 5 6" xfId="46821" xr:uid="{5A783FFD-844A-4788-90DC-AAF8DAFF4B8A}"/>
    <cellStyle name="Currency 5 3 2 2 3 6" xfId="13116" xr:uid="{602B14E0-BE72-4A73-B5F4-82A2C9A703A0}"/>
    <cellStyle name="Currency 5 3 2 2 3 6 2" xfId="26806" xr:uid="{AB1A00D7-011E-4BD2-9293-AEE18C3FA8A4}"/>
    <cellStyle name="Currency 5 3 2 2 3 6 2 2" xfId="40498" xr:uid="{0E34DDEF-6269-467E-BA04-72E886B7535E}"/>
    <cellStyle name="Currency 5 3 2 2 3 6 2 3" xfId="55377" xr:uid="{3DD8F233-2269-4218-A59F-2D7293D98148}"/>
    <cellStyle name="Currency 5 3 2 2 3 6 3" xfId="19962" xr:uid="{0CA4E359-3A55-4C77-A9BF-7E760A97131E}"/>
    <cellStyle name="Currency 5 3 2 2 3 6 4" xfId="33652" xr:uid="{3AA02B5B-FD0F-427F-AB7B-84C13F971EDD}"/>
    <cellStyle name="Currency 5 3 2 2 3 6 5" xfId="48531" xr:uid="{50C92B74-1F0A-4515-92C2-AFA22F637E05}"/>
    <cellStyle name="Currency 5 3 2 2 3 7" xfId="23384" xr:uid="{5697C001-1576-4C70-8413-A44FBED4DF1F}"/>
    <cellStyle name="Currency 5 3 2 2 3 7 2" xfId="37076" xr:uid="{57BD05D6-D4FB-45C8-80B9-28BC91127553}"/>
    <cellStyle name="Currency 5 3 2 2 3 7 3" xfId="51955" xr:uid="{65265D08-F138-4319-8ED5-7833A10627AC}"/>
    <cellStyle name="Currency 5 3 2 2 3 8" xfId="16540" xr:uid="{1BDC70E5-CBA9-434E-814B-F7E24AE17135}"/>
    <cellStyle name="Currency 5 3 2 2 3 9" xfId="30230" xr:uid="{6E84BF68-B59B-4463-B23C-797CAECCEBC7}"/>
    <cellStyle name="Currency 5 3 2 2 4" xfId="6260" xr:uid="{99673EC9-3D38-4740-915D-43D736543BE1}"/>
    <cellStyle name="Currency 5 3 2 2 4 2" xfId="9699" xr:uid="{FFE5FA99-A872-4565-9844-0CC1E1F3CA7B}"/>
    <cellStyle name="Currency 5 3 2 2 4 2 2" xfId="11412" xr:uid="{1976F25C-1C19-4E14-A991-4B6216AA737C}"/>
    <cellStyle name="Currency 5 3 2 2 4 2 2 2" xfId="14834" xr:uid="{DDAE1AE9-E0A2-4889-911A-D504BCBEC3D4}"/>
    <cellStyle name="Currency 5 3 2 2 4 2 2 2 2" xfId="28524" xr:uid="{290C45F2-BDCD-49F7-9B36-50812F250CEF}"/>
    <cellStyle name="Currency 5 3 2 2 4 2 2 2 2 2" xfId="42216" xr:uid="{3CEF35D8-0300-4B0F-96FB-E72DDE09CDE5}"/>
    <cellStyle name="Currency 5 3 2 2 4 2 2 2 2 3" xfId="57095" xr:uid="{686FFF1D-5CD9-4673-8B00-392596C553F9}"/>
    <cellStyle name="Currency 5 3 2 2 4 2 2 2 3" xfId="21680" xr:uid="{712AEF02-6232-4C50-8D75-6C7843CC758F}"/>
    <cellStyle name="Currency 5 3 2 2 4 2 2 2 4" xfId="35370" xr:uid="{95403FA5-165B-4441-A9E5-3B98AB3F1900}"/>
    <cellStyle name="Currency 5 3 2 2 4 2 2 2 5" xfId="50249" xr:uid="{540EA8EF-3920-4009-A90F-FB08B67DDA0A}"/>
    <cellStyle name="Currency 5 3 2 2 4 2 2 3" xfId="25102" xr:uid="{00205250-9CC3-456B-A048-39CEAADA3781}"/>
    <cellStyle name="Currency 5 3 2 2 4 2 2 3 2" xfId="38794" xr:uid="{DB84CD80-FFBC-44CA-A994-B97B09633885}"/>
    <cellStyle name="Currency 5 3 2 2 4 2 2 3 3" xfId="53673" xr:uid="{A0AF9827-9820-43AD-A0B2-D71A70870222}"/>
    <cellStyle name="Currency 5 3 2 2 4 2 2 4" xfId="18258" xr:uid="{DCCD9F78-11F7-4C5A-AABC-C6F162D90BAB}"/>
    <cellStyle name="Currency 5 3 2 2 4 2 2 5" xfId="31948" xr:uid="{1A50E1D7-26AD-4FA3-8CCB-B5F341C43888}"/>
    <cellStyle name="Currency 5 3 2 2 4 2 2 6" xfId="46827" xr:uid="{644E5524-2B98-41FD-9D16-E10C68AB1891}"/>
    <cellStyle name="Currency 5 3 2 2 4 2 3" xfId="13122" xr:uid="{86971CDF-CF5F-4CB6-B105-F2A3027C762A}"/>
    <cellStyle name="Currency 5 3 2 2 4 2 3 2" xfId="26812" xr:uid="{9CEAD4B1-B23E-4F75-962B-F949E4C9E2CC}"/>
    <cellStyle name="Currency 5 3 2 2 4 2 3 2 2" xfId="40504" xr:uid="{FBC2C35F-36B6-4191-8CF3-3C3B302A03ED}"/>
    <cellStyle name="Currency 5 3 2 2 4 2 3 2 3" xfId="55383" xr:uid="{36464BE4-1D27-4B72-8235-C88D63BD1278}"/>
    <cellStyle name="Currency 5 3 2 2 4 2 3 3" xfId="19968" xr:uid="{EA94D764-FEAC-4A14-90AC-D17ED0991822}"/>
    <cellStyle name="Currency 5 3 2 2 4 2 3 4" xfId="33658" xr:uid="{AD3E9F51-EFF1-42EB-A4C4-11DE7686CAF4}"/>
    <cellStyle name="Currency 5 3 2 2 4 2 3 5" xfId="48537" xr:uid="{85E9FEFF-B3EB-417D-9CC0-F57095F0C144}"/>
    <cellStyle name="Currency 5 3 2 2 4 2 4" xfId="23390" xr:uid="{62AC08A4-BD72-460E-A44A-5895B722F787}"/>
    <cellStyle name="Currency 5 3 2 2 4 2 4 2" xfId="37082" xr:uid="{5EC244FE-525D-4AB4-89BA-58CD92212ECD}"/>
    <cellStyle name="Currency 5 3 2 2 4 2 4 3" xfId="51961" xr:uid="{8C4AAAAD-38DB-480C-8FD2-E4BB66E2F005}"/>
    <cellStyle name="Currency 5 3 2 2 4 2 5" xfId="16546" xr:uid="{05A889D7-D3AA-4728-8816-C4EC8C335165}"/>
    <cellStyle name="Currency 5 3 2 2 4 2 6" xfId="30236" xr:uid="{4AEB9261-7490-4077-946A-5AE825E9C0CB}"/>
    <cellStyle name="Currency 5 3 2 2 4 2 7" xfId="45115" xr:uid="{386295C3-59FA-460E-8BA4-28624BFE6C34}"/>
    <cellStyle name="Currency 5 3 2 2 4 3" xfId="11411" xr:uid="{83328703-9131-4E77-A96B-93D8ACE3F3A2}"/>
    <cellStyle name="Currency 5 3 2 2 4 3 2" xfId="14833" xr:uid="{A06B51DB-5CC4-4FFF-B070-FD8EA4C83E2A}"/>
    <cellStyle name="Currency 5 3 2 2 4 3 2 2" xfId="28523" xr:uid="{7FF1A4E2-A7FB-475B-A9C2-013773945071}"/>
    <cellStyle name="Currency 5 3 2 2 4 3 2 2 2" xfId="42215" xr:uid="{FEE9DBDA-AD76-493F-AA26-C8FE327FDBF0}"/>
    <cellStyle name="Currency 5 3 2 2 4 3 2 2 3" xfId="57094" xr:uid="{58C71804-D98E-4593-B215-396FA703E28B}"/>
    <cellStyle name="Currency 5 3 2 2 4 3 2 3" xfId="21679" xr:uid="{39FA4E24-0A3F-4C14-AA4B-A670192B6570}"/>
    <cellStyle name="Currency 5 3 2 2 4 3 2 4" xfId="35369" xr:uid="{55AA4F95-24E2-49FC-AB15-BCFE4843FBFF}"/>
    <cellStyle name="Currency 5 3 2 2 4 3 2 5" xfId="50248" xr:uid="{C746807B-77E5-4762-BED6-81610726ACA3}"/>
    <cellStyle name="Currency 5 3 2 2 4 3 3" xfId="25101" xr:uid="{E9F0247E-BB41-45A6-9DD4-0BAC82E5F2AB}"/>
    <cellStyle name="Currency 5 3 2 2 4 3 3 2" xfId="38793" xr:uid="{AE69A0AD-6D15-460F-BDEE-CE7FA795E621}"/>
    <cellStyle name="Currency 5 3 2 2 4 3 3 3" xfId="53672" xr:uid="{F4BB7171-F8C4-4988-A616-9E845CA4D67F}"/>
    <cellStyle name="Currency 5 3 2 2 4 3 4" xfId="18257" xr:uid="{6E6ADE82-425F-4698-A981-CA854EF58CB2}"/>
    <cellStyle name="Currency 5 3 2 2 4 3 5" xfId="31947" xr:uid="{45D30948-BBA9-429B-9696-1B07894376EB}"/>
    <cellStyle name="Currency 5 3 2 2 4 3 6" xfId="46826" xr:uid="{0B5D84B5-BF46-429F-9CE1-AD6CD029A5E4}"/>
    <cellStyle name="Currency 5 3 2 2 4 4" xfId="13121" xr:uid="{CB3895B4-15AF-4332-AD77-8D37C8EDAA51}"/>
    <cellStyle name="Currency 5 3 2 2 4 4 2" xfId="26811" xr:uid="{B1F5BF6F-21BD-43C0-83AD-29E54850360E}"/>
    <cellStyle name="Currency 5 3 2 2 4 4 2 2" xfId="40503" xr:uid="{0FC57838-C7A5-4F63-8A06-A806D50D94E8}"/>
    <cellStyle name="Currency 5 3 2 2 4 4 2 3" xfId="55382" xr:uid="{878BDB52-4440-470B-B422-2B82936A1302}"/>
    <cellStyle name="Currency 5 3 2 2 4 4 3" xfId="19967" xr:uid="{A8B92919-1152-4309-B0EB-458838394382}"/>
    <cellStyle name="Currency 5 3 2 2 4 4 4" xfId="33657" xr:uid="{E5CFC195-AF0B-4603-9BB6-1AD0D35AF160}"/>
    <cellStyle name="Currency 5 3 2 2 4 4 5" xfId="48536" xr:uid="{45D0680C-619C-42EF-A5F6-B1CC1804008C}"/>
    <cellStyle name="Currency 5 3 2 2 4 5" xfId="23389" xr:uid="{F87B0E80-E95C-4EEE-A241-FA4799F40DA4}"/>
    <cellStyle name="Currency 5 3 2 2 4 5 2" xfId="37081" xr:uid="{BECA8780-975D-44C0-B16F-F2712F706A81}"/>
    <cellStyle name="Currency 5 3 2 2 4 5 3" xfId="51960" xr:uid="{9A104BA9-DE07-4ED2-8B4B-10458567CA5B}"/>
    <cellStyle name="Currency 5 3 2 2 4 6" xfId="16545" xr:uid="{53CD6B80-82E9-4A58-84B5-94681E461486}"/>
    <cellStyle name="Currency 5 3 2 2 4 7" xfId="30235" xr:uid="{C5EA6DCF-5D11-4C72-A0E7-41F93244DC98}"/>
    <cellStyle name="Currency 5 3 2 2 4 8" xfId="45114" xr:uid="{1B64970B-0FA0-40A7-939B-2202D75011EA}"/>
    <cellStyle name="Currency 5 3 2 2 4 9" xfId="9698" xr:uid="{B675FB94-5E1E-44AB-A77F-F951336E943A}"/>
    <cellStyle name="Currency 5 3 2 2 5" xfId="9700" xr:uid="{3EC7445B-62FE-42F8-BDD2-62D430E89B1F}"/>
    <cellStyle name="Currency 5 3 2 2 5 2" xfId="11413" xr:uid="{5594911F-546E-486C-A27D-8A70FC3FB8C7}"/>
    <cellStyle name="Currency 5 3 2 2 5 2 2" xfId="14835" xr:uid="{3BC11EB2-A570-4F5A-A994-E65AD159F334}"/>
    <cellStyle name="Currency 5 3 2 2 5 2 2 2" xfId="28525" xr:uid="{F4DB3455-B3E3-44E8-98C8-052A5ED4C535}"/>
    <cellStyle name="Currency 5 3 2 2 5 2 2 2 2" xfId="42217" xr:uid="{05B4C0E2-D1AC-4B78-BA7E-570FF0D5767E}"/>
    <cellStyle name="Currency 5 3 2 2 5 2 2 2 3" xfId="57096" xr:uid="{DC97BF05-FEE0-4104-ABF6-C45A693592FA}"/>
    <cellStyle name="Currency 5 3 2 2 5 2 2 3" xfId="21681" xr:uid="{2FCCD73F-F4D9-4FCA-8412-68102D4FA767}"/>
    <cellStyle name="Currency 5 3 2 2 5 2 2 4" xfId="35371" xr:uid="{D960AC63-D68D-4BEE-A00B-A9F0E8B328E4}"/>
    <cellStyle name="Currency 5 3 2 2 5 2 2 5" xfId="50250" xr:uid="{65F93924-8488-4C59-BD7B-03B40706EF3F}"/>
    <cellStyle name="Currency 5 3 2 2 5 2 3" xfId="25103" xr:uid="{23907CC5-A68D-4C39-9BC7-4A5A9A6C5E1E}"/>
    <cellStyle name="Currency 5 3 2 2 5 2 3 2" xfId="38795" xr:uid="{F86C4BAC-2428-4915-9EC3-3D6985DFAEF8}"/>
    <cellStyle name="Currency 5 3 2 2 5 2 3 3" xfId="53674" xr:uid="{02752779-0754-4780-A47C-9520D6E3FB8A}"/>
    <cellStyle name="Currency 5 3 2 2 5 2 4" xfId="18259" xr:uid="{110FA005-36B8-4E14-A193-85039C690E60}"/>
    <cellStyle name="Currency 5 3 2 2 5 2 5" xfId="31949" xr:uid="{4B8A1502-FD67-4CD2-8268-439701C3B010}"/>
    <cellStyle name="Currency 5 3 2 2 5 2 6" xfId="46828" xr:uid="{BD8F490F-1665-43E2-B321-F5C754589C34}"/>
    <cellStyle name="Currency 5 3 2 2 5 3" xfId="13123" xr:uid="{E6460CEB-CF40-4BD5-9885-F5A2CC7100D2}"/>
    <cellStyle name="Currency 5 3 2 2 5 3 2" xfId="26813" xr:uid="{DCAFB78E-7498-4DD6-B08F-2FA2D4F525F0}"/>
    <cellStyle name="Currency 5 3 2 2 5 3 2 2" xfId="40505" xr:uid="{0548227E-D000-4C55-BEF5-CEAC71A80563}"/>
    <cellStyle name="Currency 5 3 2 2 5 3 2 3" xfId="55384" xr:uid="{B4A8812D-5B79-4A2C-AC20-8257363A0449}"/>
    <cellStyle name="Currency 5 3 2 2 5 3 3" xfId="19969" xr:uid="{D4D311EF-C9B6-419B-82D4-1056E16A8037}"/>
    <cellStyle name="Currency 5 3 2 2 5 3 4" xfId="33659" xr:uid="{06E9E6C8-6478-4E34-91D0-2B90C8397C0B}"/>
    <cellStyle name="Currency 5 3 2 2 5 3 5" xfId="48538" xr:uid="{6BB2384B-4459-43E8-ADB0-A9A7A94BB02B}"/>
    <cellStyle name="Currency 5 3 2 2 5 4" xfId="23391" xr:uid="{75CC1E48-DF45-4C4E-938C-7F559BA30D41}"/>
    <cellStyle name="Currency 5 3 2 2 5 4 2" xfId="37083" xr:uid="{EC6F1DEC-91FD-4DF8-90E3-40492BE27B44}"/>
    <cellStyle name="Currency 5 3 2 2 5 4 3" xfId="51962" xr:uid="{279A446A-A1C8-45BE-872B-E2857B5DD4C0}"/>
    <cellStyle name="Currency 5 3 2 2 5 5" xfId="16547" xr:uid="{94C7B458-F06C-4502-ABD7-7EC8D04DA871}"/>
    <cellStyle name="Currency 5 3 2 2 5 6" xfId="30237" xr:uid="{5CAA1590-9D33-4F6F-B65B-431A523F107B}"/>
    <cellStyle name="Currency 5 3 2 2 5 7" xfId="45116" xr:uid="{7F16C333-30A0-4F4D-9E32-AD54980A08B3}"/>
    <cellStyle name="Currency 5 3 2 2 6" xfId="9701" xr:uid="{428B6774-0D48-4BC4-870E-38682AB1E31F}"/>
    <cellStyle name="Currency 5 3 2 2 6 2" xfId="11414" xr:uid="{823636BA-21BF-4979-9647-9FC03D4CA2FE}"/>
    <cellStyle name="Currency 5 3 2 2 6 2 2" xfId="14836" xr:uid="{3B0D726B-169E-46CE-8FCB-970C8E1735CA}"/>
    <cellStyle name="Currency 5 3 2 2 6 2 2 2" xfId="28526" xr:uid="{B19E2EA2-F05A-4F92-A65A-584401FBA212}"/>
    <cellStyle name="Currency 5 3 2 2 6 2 2 2 2" xfId="42218" xr:uid="{57ABB203-2D07-49C2-B34C-B42795817C8F}"/>
    <cellStyle name="Currency 5 3 2 2 6 2 2 2 3" xfId="57097" xr:uid="{77FF79EC-72E5-412A-B1E8-4FC91BFD5584}"/>
    <cellStyle name="Currency 5 3 2 2 6 2 2 3" xfId="21682" xr:uid="{DB73510F-F2EE-419E-9314-321FFCC3A2EC}"/>
    <cellStyle name="Currency 5 3 2 2 6 2 2 4" xfId="35372" xr:uid="{DF448B8B-7ECB-47C6-A68D-6D76A3ABB4A6}"/>
    <cellStyle name="Currency 5 3 2 2 6 2 2 5" xfId="50251" xr:uid="{DF87D6CB-1BD6-4A95-A6DD-0B2055789E42}"/>
    <cellStyle name="Currency 5 3 2 2 6 2 3" xfId="25104" xr:uid="{C1A1A512-1199-43A8-93DD-DD56E2EE4E90}"/>
    <cellStyle name="Currency 5 3 2 2 6 2 3 2" xfId="38796" xr:uid="{8218E959-D03B-4075-BA72-4766CB5231EA}"/>
    <cellStyle name="Currency 5 3 2 2 6 2 3 3" xfId="53675" xr:uid="{635C898E-B62A-458F-99EF-A1AC78602656}"/>
    <cellStyle name="Currency 5 3 2 2 6 2 4" xfId="18260" xr:uid="{EA74D3CE-59F6-442A-8BCC-F9E5406B6661}"/>
    <cellStyle name="Currency 5 3 2 2 6 2 5" xfId="31950" xr:uid="{01486284-75BD-48D6-8111-08927642B2E6}"/>
    <cellStyle name="Currency 5 3 2 2 6 2 6" xfId="46829" xr:uid="{E01A7C62-FB5E-44D5-800D-620F8F3F1FB2}"/>
    <cellStyle name="Currency 5 3 2 2 6 3" xfId="13124" xr:uid="{D21BDC51-07D4-4B39-9570-45FCF72A4A73}"/>
    <cellStyle name="Currency 5 3 2 2 6 3 2" xfId="26814" xr:uid="{EA8674EB-3F59-4549-9D3B-A5113FB8BEEB}"/>
    <cellStyle name="Currency 5 3 2 2 6 3 2 2" xfId="40506" xr:uid="{2798C007-C874-41BB-8D5D-B8E17B129505}"/>
    <cellStyle name="Currency 5 3 2 2 6 3 2 3" xfId="55385" xr:uid="{A5EB4797-D042-4A34-9D9F-174AD486B649}"/>
    <cellStyle name="Currency 5 3 2 2 6 3 3" xfId="19970" xr:uid="{D3313779-6F0F-456A-8D8E-EE41DC78CABC}"/>
    <cellStyle name="Currency 5 3 2 2 6 3 4" xfId="33660" xr:uid="{85352EFA-EC27-49E3-86C5-C97018BCA2B4}"/>
    <cellStyle name="Currency 5 3 2 2 6 3 5" xfId="48539" xr:uid="{94D79C1A-3824-4E90-9E56-9AC1D388163D}"/>
    <cellStyle name="Currency 5 3 2 2 6 4" xfId="23392" xr:uid="{CFF2DAC8-8FBC-484F-B10B-0AD95BCC7327}"/>
    <cellStyle name="Currency 5 3 2 2 6 4 2" xfId="37084" xr:uid="{D927C48C-A6EF-4BF9-AB9E-312B1BD308C0}"/>
    <cellStyle name="Currency 5 3 2 2 6 4 3" xfId="51963" xr:uid="{ABED2B2D-9E73-4BDA-82E1-B7FC980EF72E}"/>
    <cellStyle name="Currency 5 3 2 2 6 5" xfId="16548" xr:uid="{118C04B5-3439-4FE7-9732-E491B941C05F}"/>
    <cellStyle name="Currency 5 3 2 2 6 6" xfId="30238" xr:uid="{374885FE-C0D8-4B4D-A6DE-486D66E6F0ED}"/>
    <cellStyle name="Currency 5 3 2 2 6 7" xfId="45117" xr:uid="{31547F32-B5E9-41FC-8F1F-36E017227B65}"/>
    <cellStyle name="Currency 5 3 2 2 7" xfId="11400" xr:uid="{7A423024-C556-4AFD-8359-8A5FFBEDAED1}"/>
    <cellStyle name="Currency 5 3 2 2 7 2" xfId="14822" xr:uid="{62B33023-64FC-4525-92A1-1DB763F878AC}"/>
    <cellStyle name="Currency 5 3 2 2 7 2 2" xfId="28512" xr:uid="{FCC7A9E7-DABF-4DC6-ACD6-E2024423FC46}"/>
    <cellStyle name="Currency 5 3 2 2 7 2 2 2" xfId="42204" xr:uid="{082543A8-E69E-48F3-BC5D-3F45443DAF7D}"/>
    <cellStyle name="Currency 5 3 2 2 7 2 2 3" xfId="57083" xr:uid="{2B80D96B-3CDC-4621-A494-81D5A96F9C3A}"/>
    <cellStyle name="Currency 5 3 2 2 7 2 3" xfId="21668" xr:uid="{DEFBF2DE-2A24-432D-A799-1FD6D55EA518}"/>
    <cellStyle name="Currency 5 3 2 2 7 2 4" xfId="35358" xr:uid="{0C3BCFD9-3CC5-4DFB-8F0F-7F6D74634BC7}"/>
    <cellStyle name="Currency 5 3 2 2 7 2 5" xfId="50237" xr:uid="{23896A86-5241-43E5-8087-4DDF27114F52}"/>
    <cellStyle name="Currency 5 3 2 2 7 3" xfId="25090" xr:uid="{E9707FA9-87E6-42A7-818B-A1A6BD41610B}"/>
    <cellStyle name="Currency 5 3 2 2 7 3 2" xfId="38782" xr:uid="{52EEDBB3-7628-4011-A66D-2D9BAB6D3333}"/>
    <cellStyle name="Currency 5 3 2 2 7 3 3" xfId="53661" xr:uid="{123F1928-F945-4CD5-AE2C-F69C10C83ED6}"/>
    <cellStyle name="Currency 5 3 2 2 7 4" xfId="18246" xr:uid="{3588DC2C-4082-471F-BE35-D2BF189DE077}"/>
    <cellStyle name="Currency 5 3 2 2 7 5" xfId="31936" xr:uid="{C4DBA9D0-224E-44F0-8693-6146175B115A}"/>
    <cellStyle name="Currency 5 3 2 2 7 6" xfId="46815" xr:uid="{53FB2773-8851-4C35-B77E-A12F189E41B7}"/>
    <cellStyle name="Currency 5 3 2 2 8" xfId="13110" xr:uid="{7442ADA7-F361-4F1B-A4A7-BD69F2342A83}"/>
    <cellStyle name="Currency 5 3 2 2 8 2" xfId="26800" xr:uid="{D1B69173-8E6C-4A12-A2BB-345422731E2D}"/>
    <cellStyle name="Currency 5 3 2 2 8 2 2" xfId="40492" xr:uid="{240FF364-0691-4A88-BD25-68B9A8E5CF9E}"/>
    <cellStyle name="Currency 5 3 2 2 8 2 3" xfId="55371" xr:uid="{64ED6EAE-E833-4E4E-ABDA-521AE3028F55}"/>
    <cellStyle name="Currency 5 3 2 2 8 3" xfId="19956" xr:uid="{8B4D1DF2-BCF8-4861-9550-ED1508FB8F5B}"/>
    <cellStyle name="Currency 5 3 2 2 8 4" xfId="33646" xr:uid="{28CC0253-2107-4ACA-9580-B509FE5CD81E}"/>
    <cellStyle name="Currency 5 3 2 2 8 5" xfId="48525" xr:uid="{D78BC9E7-014B-4EF4-8BC2-48736A73F4AB}"/>
    <cellStyle name="Currency 5 3 2 2 9" xfId="23378" xr:uid="{D5339A28-924D-4DB8-870B-B79DBD482625}"/>
    <cellStyle name="Currency 5 3 2 2 9 2" xfId="37070" xr:uid="{38BCD32F-6F3A-4143-AC8C-B5EDF6A191EF}"/>
    <cellStyle name="Currency 5 3 2 2 9 3" xfId="51949" xr:uid="{57500622-A1BF-43FB-BBE3-6F79B15E45DC}"/>
    <cellStyle name="Currency 5 3 2 3" xfId="4933" xr:uid="{A624D83F-EDDC-41F4-B419-D882B8272598}"/>
    <cellStyle name="Currency 5 3 2 3 10" xfId="45118" xr:uid="{5C8B822C-B489-47BE-9883-BA8267F517B8}"/>
    <cellStyle name="Currency 5 3 2 3 11" xfId="9702" xr:uid="{E6AAB227-5C04-45A3-90C0-F87B8E06C57D}"/>
    <cellStyle name="Currency 5 3 2 3 2" xfId="6391" xr:uid="{29D64273-B4C9-4509-8B62-420D6A0D0543}"/>
    <cellStyle name="Currency 5 3 2 3 2 2" xfId="9704" xr:uid="{1AD5C27B-B0A8-4AF2-BBCA-EBC6968F9DF1}"/>
    <cellStyle name="Currency 5 3 2 3 2 2 2" xfId="11417" xr:uid="{ECF544B1-CB5E-420A-896A-7B651E3C3C01}"/>
    <cellStyle name="Currency 5 3 2 3 2 2 2 2" xfId="14839" xr:uid="{D8A155EA-A0B6-4B5C-9801-A6C725F1EE63}"/>
    <cellStyle name="Currency 5 3 2 3 2 2 2 2 2" xfId="28529" xr:uid="{03682766-DBE5-447F-A6EE-9883F7434F09}"/>
    <cellStyle name="Currency 5 3 2 3 2 2 2 2 2 2" xfId="42221" xr:uid="{E1E1DA94-1BD3-4129-9789-BC6B1828CDE5}"/>
    <cellStyle name="Currency 5 3 2 3 2 2 2 2 2 3" xfId="57100" xr:uid="{FB5A8DF6-F0CF-4B60-B5F6-BCBC1110C8AC}"/>
    <cellStyle name="Currency 5 3 2 3 2 2 2 2 3" xfId="21685" xr:uid="{32AB94C2-543B-4C4B-9C61-9D437EF47EB5}"/>
    <cellStyle name="Currency 5 3 2 3 2 2 2 2 4" xfId="35375" xr:uid="{2697AC38-ACE1-4F83-AA2B-FAD1624A714D}"/>
    <cellStyle name="Currency 5 3 2 3 2 2 2 2 5" xfId="50254" xr:uid="{FC708A13-9B85-4262-B336-79FEC59689A7}"/>
    <cellStyle name="Currency 5 3 2 3 2 2 2 3" xfId="25107" xr:uid="{7F98A27A-4C8B-4AD9-B122-C3D4E2617002}"/>
    <cellStyle name="Currency 5 3 2 3 2 2 2 3 2" xfId="38799" xr:uid="{F28114EE-58BF-4896-BCFA-29026C81F43B}"/>
    <cellStyle name="Currency 5 3 2 3 2 2 2 3 3" xfId="53678" xr:uid="{CFA52FEE-24C0-4516-8DD7-925CFBA0FE54}"/>
    <cellStyle name="Currency 5 3 2 3 2 2 2 4" xfId="18263" xr:uid="{6EACC3FC-C798-439B-A4F9-9D1F136A173F}"/>
    <cellStyle name="Currency 5 3 2 3 2 2 2 5" xfId="31953" xr:uid="{1A9C8535-8A70-4A51-BAEB-172C9747C9DA}"/>
    <cellStyle name="Currency 5 3 2 3 2 2 2 6" xfId="46832" xr:uid="{7C10F6B8-24FF-4FCA-ACBB-1F09907A3F29}"/>
    <cellStyle name="Currency 5 3 2 3 2 2 3" xfId="13127" xr:uid="{4F8A8C7B-87E9-42D5-A6BB-D8991FCC6A40}"/>
    <cellStyle name="Currency 5 3 2 3 2 2 3 2" xfId="26817" xr:uid="{77382A91-9275-41C7-9905-4B6C35ADBFBE}"/>
    <cellStyle name="Currency 5 3 2 3 2 2 3 2 2" xfId="40509" xr:uid="{02664D6F-B7BA-431D-AB26-5E37E75C932A}"/>
    <cellStyle name="Currency 5 3 2 3 2 2 3 2 3" xfId="55388" xr:uid="{97563440-AF0E-4104-BC67-3DCB12CE684E}"/>
    <cellStyle name="Currency 5 3 2 3 2 2 3 3" xfId="19973" xr:uid="{578712E0-29AF-447B-AB34-533FB5B2325E}"/>
    <cellStyle name="Currency 5 3 2 3 2 2 3 4" xfId="33663" xr:uid="{EB8C8E8B-20F5-4438-A673-C263F47F7AB2}"/>
    <cellStyle name="Currency 5 3 2 3 2 2 3 5" xfId="48542" xr:uid="{C45F1C57-F4F0-4621-83ED-4C25A873DC9F}"/>
    <cellStyle name="Currency 5 3 2 3 2 2 4" xfId="23395" xr:uid="{24EAFFC6-A2AA-4946-86B0-F965CB122551}"/>
    <cellStyle name="Currency 5 3 2 3 2 2 4 2" xfId="37087" xr:uid="{5B488124-0A3A-4CF6-84AC-D0184DE0C583}"/>
    <cellStyle name="Currency 5 3 2 3 2 2 4 3" xfId="51966" xr:uid="{5ECBF709-8728-4454-9941-01BC428EFB34}"/>
    <cellStyle name="Currency 5 3 2 3 2 2 5" xfId="16551" xr:uid="{9B1C5046-2739-44DF-BFDC-E98AE2F90BCB}"/>
    <cellStyle name="Currency 5 3 2 3 2 2 6" xfId="30241" xr:uid="{5768D0D3-992A-4741-A1F1-ACFDF1688B9C}"/>
    <cellStyle name="Currency 5 3 2 3 2 2 7" xfId="45120" xr:uid="{DE46F8C5-9C34-476E-A0BE-65A1C637807F}"/>
    <cellStyle name="Currency 5 3 2 3 2 3" xfId="11416" xr:uid="{1C85E702-99BC-4D2F-9A89-04AB2400379B}"/>
    <cellStyle name="Currency 5 3 2 3 2 3 2" xfId="14838" xr:uid="{F279F0E2-90E3-4C60-86BA-B5FBAF879B61}"/>
    <cellStyle name="Currency 5 3 2 3 2 3 2 2" xfId="28528" xr:uid="{85A6EB6F-48CD-4B92-8C62-191D16AA46B8}"/>
    <cellStyle name="Currency 5 3 2 3 2 3 2 2 2" xfId="42220" xr:uid="{5FF9CD78-D610-40FA-B886-BFA424D3E4BA}"/>
    <cellStyle name="Currency 5 3 2 3 2 3 2 2 3" xfId="57099" xr:uid="{9D45AA2C-5E60-4894-B51D-C529EF66F9BB}"/>
    <cellStyle name="Currency 5 3 2 3 2 3 2 3" xfId="21684" xr:uid="{484F3828-D88E-4096-9523-6C40524B0D6E}"/>
    <cellStyle name="Currency 5 3 2 3 2 3 2 4" xfId="35374" xr:uid="{80C4614B-39CE-46E2-83D2-1750376310C2}"/>
    <cellStyle name="Currency 5 3 2 3 2 3 2 5" xfId="50253" xr:uid="{3D40CB4C-54FB-4FB1-8D72-C67A5317D7E0}"/>
    <cellStyle name="Currency 5 3 2 3 2 3 3" xfId="25106" xr:uid="{593875AF-28FE-454D-BF26-5A18F271EFD7}"/>
    <cellStyle name="Currency 5 3 2 3 2 3 3 2" xfId="38798" xr:uid="{9351F5CD-7E47-468D-BBD8-227100BC741B}"/>
    <cellStyle name="Currency 5 3 2 3 2 3 3 3" xfId="53677" xr:uid="{4D4F7F0E-FB65-4F4A-926F-FD6350BC981D}"/>
    <cellStyle name="Currency 5 3 2 3 2 3 4" xfId="18262" xr:uid="{6101753A-F6F4-495F-8594-0BF1023350D3}"/>
    <cellStyle name="Currency 5 3 2 3 2 3 5" xfId="31952" xr:uid="{A9A4BD24-5BB1-4CBB-A8BE-DADC0FB2E98F}"/>
    <cellStyle name="Currency 5 3 2 3 2 3 6" xfId="46831" xr:uid="{F1E663EB-AAB1-4B4E-B9F9-33F42194C54A}"/>
    <cellStyle name="Currency 5 3 2 3 2 4" xfId="13126" xr:uid="{63B64B00-DE1D-4E87-A93D-421B77587198}"/>
    <cellStyle name="Currency 5 3 2 3 2 4 2" xfId="26816" xr:uid="{1EF19996-A0FE-47AB-9208-D06154C2784F}"/>
    <cellStyle name="Currency 5 3 2 3 2 4 2 2" xfId="40508" xr:uid="{4E17211D-06DF-487A-BE13-425F8768B700}"/>
    <cellStyle name="Currency 5 3 2 3 2 4 2 3" xfId="55387" xr:uid="{334764E4-675A-4D9D-BED2-7C932A371D8C}"/>
    <cellStyle name="Currency 5 3 2 3 2 4 3" xfId="19972" xr:uid="{65B2EB72-728D-4396-AE93-745844368529}"/>
    <cellStyle name="Currency 5 3 2 3 2 4 4" xfId="33662" xr:uid="{9D111A28-4175-4FC5-A067-F7E418156799}"/>
    <cellStyle name="Currency 5 3 2 3 2 4 5" xfId="48541" xr:uid="{870F00CA-F17E-41EB-B46C-54CB23F9625D}"/>
    <cellStyle name="Currency 5 3 2 3 2 5" xfId="23394" xr:uid="{B812B719-A66B-4C1C-948D-C620FB12822F}"/>
    <cellStyle name="Currency 5 3 2 3 2 5 2" xfId="37086" xr:uid="{9CB7F8F2-086E-40EE-BA83-8027C29C2D4F}"/>
    <cellStyle name="Currency 5 3 2 3 2 5 3" xfId="51965" xr:uid="{BF6CB224-0C0E-4CE7-8639-3FD6B06AFEDC}"/>
    <cellStyle name="Currency 5 3 2 3 2 6" xfId="16550" xr:uid="{3B6FBE6E-4C06-4C16-95BE-A3094743612F}"/>
    <cellStyle name="Currency 5 3 2 3 2 7" xfId="30240" xr:uid="{D83F5BF3-11AB-42AB-96EE-A950972B790C}"/>
    <cellStyle name="Currency 5 3 2 3 2 8" xfId="45119" xr:uid="{85AACA3C-8CA7-4F45-AE11-8D15A7C454A8}"/>
    <cellStyle name="Currency 5 3 2 3 2 9" xfId="9703" xr:uid="{D12731D5-9D3B-42FD-AF0A-7A67E93643DB}"/>
    <cellStyle name="Currency 5 3 2 3 3" xfId="6065" xr:uid="{7CE5F3C2-7292-4068-AA58-0ACB6F98FD89}"/>
    <cellStyle name="Currency 5 3 2 3 3 2" xfId="11418" xr:uid="{B0D82534-69BB-4092-AFE0-AFDB8AE2CE31}"/>
    <cellStyle name="Currency 5 3 2 3 3 2 2" xfId="14840" xr:uid="{4ED8B328-EA93-46B0-8B3E-8DA50729C6C7}"/>
    <cellStyle name="Currency 5 3 2 3 3 2 2 2" xfId="28530" xr:uid="{DBF854D0-A52B-4B76-9F20-4EC8EB1C2CF9}"/>
    <cellStyle name="Currency 5 3 2 3 3 2 2 2 2" xfId="42222" xr:uid="{C6FDC4AA-C650-4736-BEC1-B6A50527B1C6}"/>
    <cellStyle name="Currency 5 3 2 3 3 2 2 2 3" xfId="57101" xr:uid="{F14F5CE7-EC8A-4C82-B7E9-E5E474333AF0}"/>
    <cellStyle name="Currency 5 3 2 3 3 2 2 3" xfId="21686" xr:uid="{FEC462B2-61FD-44E8-BDE5-3C08E715B18C}"/>
    <cellStyle name="Currency 5 3 2 3 3 2 2 4" xfId="35376" xr:uid="{BC712A29-C790-43A4-AAF6-E966EEC2A425}"/>
    <cellStyle name="Currency 5 3 2 3 3 2 2 5" xfId="50255" xr:uid="{1AE022BA-F37D-4EB4-83BB-18E1DE456342}"/>
    <cellStyle name="Currency 5 3 2 3 3 2 3" xfId="25108" xr:uid="{6ADA2831-CB0E-4B30-B7B2-D7308AF40F1F}"/>
    <cellStyle name="Currency 5 3 2 3 3 2 3 2" xfId="38800" xr:uid="{3556A404-0030-44AC-86C4-58EE0101C834}"/>
    <cellStyle name="Currency 5 3 2 3 3 2 3 3" xfId="53679" xr:uid="{B8B46F9A-5455-4D6D-9F2B-F3B2868B8355}"/>
    <cellStyle name="Currency 5 3 2 3 3 2 4" xfId="18264" xr:uid="{1711E8CE-68C1-4F1E-AA90-6B95A34A67D8}"/>
    <cellStyle name="Currency 5 3 2 3 3 2 5" xfId="31954" xr:uid="{BF02B555-CD78-455C-937C-47A8751A58E5}"/>
    <cellStyle name="Currency 5 3 2 3 3 2 6" xfId="46833" xr:uid="{ECD46FEA-E008-45E0-9473-8C0C6C74FA5A}"/>
    <cellStyle name="Currency 5 3 2 3 3 3" xfId="13128" xr:uid="{BA6C1D24-65A7-4C7A-97B7-BDE784FB2348}"/>
    <cellStyle name="Currency 5 3 2 3 3 3 2" xfId="26818" xr:uid="{3BD260E4-C4F1-43B3-8B1B-AB0737D6F35F}"/>
    <cellStyle name="Currency 5 3 2 3 3 3 2 2" xfId="40510" xr:uid="{7F14F1A0-F0BE-4224-8DFE-E0BF61856FAE}"/>
    <cellStyle name="Currency 5 3 2 3 3 3 2 3" xfId="55389" xr:uid="{5E42C97C-AA7C-4303-9EA3-368B53AFA29A}"/>
    <cellStyle name="Currency 5 3 2 3 3 3 3" xfId="19974" xr:uid="{B466BA47-0C54-44E3-8115-A9897603C327}"/>
    <cellStyle name="Currency 5 3 2 3 3 3 4" xfId="33664" xr:uid="{E7B38AB2-F46B-4CF2-8715-07CEE7FA6241}"/>
    <cellStyle name="Currency 5 3 2 3 3 3 5" xfId="48543" xr:uid="{36A599C4-A50B-4FCC-84C6-DD7F62697C75}"/>
    <cellStyle name="Currency 5 3 2 3 3 4" xfId="23396" xr:uid="{D06B9FA5-6251-4E3B-A181-E8E23CD932DE}"/>
    <cellStyle name="Currency 5 3 2 3 3 4 2" xfId="37088" xr:uid="{FDFCF9FA-811A-45C1-B1F4-4CD703CA8CDC}"/>
    <cellStyle name="Currency 5 3 2 3 3 4 3" xfId="51967" xr:uid="{1373132C-4865-4E51-AEF6-8EEAE98C78D3}"/>
    <cellStyle name="Currency 5 3 2 3 3 5" xfId="16552" xr:uid="{3EF24CFE-0850-4228-B421-2E2F8CA22CF8}"/>
    <cellStyle name="Currency 5 3 2 3 3 6" xfId="30242" xr:uid="{CFE50DCA-E0AE-44D5-8E14-8DFF0F7AC412}"/>
    <cellStyle name="Currency 5 3 2 3 3 7" xfId="45121" xr:uid="{EC26BA47-6A0B-4FED-8D56-94D89FC9F5DB}"/>
    <cellStyle name="Currency 5 3 2 3 3 8" xfId="9705" xr:uid="{3FD03030-E4D4-4AF1-BE90-0FA4FFFA091C}"/>
    <cellStyle name="Currency 5 3 2 3 4" xfId="9706" xr:uid="{1F65D62D-A169-4EF6-A343-3F66C94F2CD3}"/>
    <cellStyle name="Currency 5 3 2 3 4 2" xfId="11419" xr:uid="{99F8EDD8-ACDD-45CC-B52D-FE14E8299004}"/>
    <cellStyle name="Currency 5 3 2 3 4 2 2" xfId="14841" xr:uid="{C0772137-7CC7-4230-9849-67087CCDD34A}"/>
    <cellStyle name="Currency 5 3 2 3 4 2 2 2" xfId="28531" xr:uid="{238E6A94-5111-4193-9169-DC9ED9E22C72}"/>
    <cellStyle name="Currency 5 3 2 3 4 2 2 2 2" xfId="42223" xr:uid="{52F70872-6C76-41CC-8F56-AA21CE831834}"/>
    <cellStyle name="Currency 5 3 2 3 4 2 2 2 3" xfId="57102" xr:uid="{A3CDAAFF-F7B1-4F18-BAD8-BECB22D494D2}"/>
    <cellStyle name="Currency 5 3 2 3 4 2 2 3" xfId="21687" xr:uid="{FA2B0E3B-FEA5-4AC4-9CF7-5D513AC35AF2}"/>
    <cellStyle name="Currency 5 3 2 3 4 2 2 4" xfId="35377" xr:uid="{4DB54217-0C1F-4261-8F52-A59A5E9F165B}"/>
    <cellStyle name="Currency 5 3 2 3 4 2 2 5" xfId="50256" xr:uid="{88FA568F-BCFB-471D-BFF7-2F647CA2F393}"/>
    <cellStyle name="Currency 5 3 2 3 4 2 3" xfId="25109" xr:uid="{E37ECBA5-ACC5-4DCD-8E35-A285E369C76F}"/>
    <cellStyle name="Currency 5 3 2 3 4 2 3 2" xfId="38801" xr:uid="{F2FF640F-7A16-44BA-9D7C-149ADC702DE9}"/>
    <cellStyle name="Currency 5 3 2 3 4 2 3 3" xfId="53680" xr:uid="{63FC1BF7-1870-4B6E-BACD-0CE74F88F80C}"/>
    <cellStyle name="Currency 5 3 2 3 4 2 4" xfId="18265" xr:uid="{647DE52C-4708-4723-BB0F-5087442F7D9E}"/>
    <cellStyle name="Currency 5 3 2 3 4 2 5" xfId="31955" xr:uid="{EA713AC3-2B45-49B6-A0BB-14FA52D86C9A}"/>
    <cellStyle name="Currency 5 3 2 3 4 2 6" xfId="46834" xr:uid="{AD7980BF-F913-4E85-AA21-F34DE3096DFB}"/>
    <cellStyle name="Currency 5 3 2 3 4 3" xfId="13129" xr:uid="{B833D931-69CD-4E19-AF12-3795DD98BF33}"/>
    <cellStyle name="Currency 5 3 2 3 4 3 2" xfId="26819" xr:uid="{4BD40D7E-868A-4BD5-BF05-C9FCC077FE19}"/>
    <cellStyle name="Currency 5 3 2 3 4 3 2 2" xfId="40511" xr:uid="{B8FDFC00-2116-4BA9-95DC-300455264A34}"/>
    <cellStyle name="Currency 5 3 2 3 4 3 2 3" xfId="55390" xr:uid="{ADE7BEB1-9DC8-4572-8797-705073D7B814}"/>
    <cellStyle name="Currency 5 3 2 3 4 3 3" xfId="19975" xr:uid="{F6B6B875-56F8-47F8-A6DE-B05A7B883618}"/>
    <cellStyle name="Currency 5 3 2 3 4 3 4" xfId="33665" xr:uid="{4CA1A55E-C444-4D65-85EF-A5F1A94B1001}"/>
    <cellStyle name="Currency 5 3 2 3 4 3 5" xfId="48544" xr:uid="{21C7DFB8-77FA-478B-8535-635D759C9922}"/>
    <cellStyle name="Currency 5 3 2 3 4 4" xfId="23397" xr:uid="{95511191-44DA-4D9F-8811-5BF0171832FD}"/>
    <cellStyle name="Currency 5 3 2 3 4 4 2" xfId="37089" xr:uid="{23BD9D21-09F0-4D32-A189-BF86F6A49315}"/>
    <cellStyle name="Currency 5 3 2 3 4 4 3" xfId="51968" xr:uid="{7AD0FC17-1097-4E2B-84B9-79F2B7208653}"/>
    <cellStyle name="Currency 5 3 2 3 4 5" xfId="16553" xr:uid="{89CB90DB-4862-4CCD-8C54-33358DB9C641}"/>
    <cellStyle name="Currency 5 3 2 3 4 6" xfId="30243" xr:uid="{24CD8839-978D-40CC-AE0B-F246B009E115}"/>
    <cellStyle name="Currency 5 3 2 3 4 7" xfId="45122" xr:uid="{5439D237-783E-4AD2-975C-4C8AFA85A922}"/>
    <cellStyle name="Currency 5 3 2 3 5" xfId="11415" xr:uid="{A0D5887B-04AF-466C-8447-507B5E25D6CE}"/>
    <cellStyle name="Currency 5 3 2 3 5 2" xfId="14837" xr:uid="{8979B0CE-2C1E-4635-BA6B-FBB24780433D}"/>
    <cellStyle name="Currency 5 3 2 3 5 2 2" xfId="28527" xr:uid="{DB0A84E1-0CC8-4BDF-90BA-D143B266F456}"/>
    <cellStyle name="Currency 5 3 2 3 5 2 2 2" xfId="42219" xr:uid="{B6E706D9-64CA-4DD8-B119-6B3CCF29E2DE}"/>
    <cellStyle name="Currency 5 3 2 3 5 2 2 3" xfId="57098" xr:uid="{BA47F410-0A15-4D25-A2B3-D1E338358F56}"/>
    <cellStyle name="Currency 5 3 2 3 5 2 3" xfId="21683" xr:uid="{85A68600-AB07-4D71-A5F6-CA7045B9C742}"/>
    <cellStyle name="Currency 5 3 2 3 5 2 4" xfId="35373" xr:uid="{EF4E6CA1-EFAF-4E01-BFC8-F21A0D1BE97A}"/>
    <cellStyle name="Currency 5 3 2 3 5 2 5" xfId="50252" xr:uid="{638DEDB3-4F4A-4F05-968B-697B8CF39ADE}"/>
    <cellStyle name="Currency 5 3 2 3 5 3" xfId="25105" xr:uid="{023D33EB-43A0-4635-BAB8-E037B6A9DA8A}"/>
    <cellStyle name="Currency 5 3 2 3 5 3 2" xfId="38797" xr:uid="{8ED9ABF1-7DD7-4973-B164-9BC12B883E94}"/>
    <cellStyle name="Currency 5 3 2 3 5 3 3" xfId="53676" xr:uid="{8E94578C-F256-4EBD-8925-24811729DFC9}"/>
    <cellStyle name="Currency 5 3 2 3 5 4" xfId="18261" xr:uid="{DE31D3AF-6B44-4211-BF8D-44FDB395BFF9}"/>
    <cellStyle name="Currency 5 3 2 3 5 5" xfId="31951" xr:uid="{9170EEBB-FE01-4DC6-8E06-455AC02B237E}"/>
    <cellStyle name="Currency 5 3 2 3 5 6" xfId="46830" xr:uid="{0862E116-D2E7-4D1C-B6A4-2279FBA6C05B}"/>
    <cellStyle name="Currency 5 3 2 3 6" xfId="13125" xr:uid="{0C823422-E52D-46D3-A28B-2C5A4AA43B49}"/>
    <cellStyle name="Currency 5 3 2 3 6 2" xfId="26815" xr:uid="{0372956C-FDEE-47DD-9B4B-3C4C7406156E}"/>
    <cellStyle name="Currency 5 3 2 3 6 2 2" xfId="40507" xr:uid="{995A7252-49AB-4CCC-8204-1A447EEBE1D2}"/>
    <cellStyle name="Currency 5 3 2 3 6 2 3" xfId="55386" xr:uid="{0D6291C8-1094-4DD4-90E6-94263FD7427B}"/>
    <cellStyle name="Currency 5 3 2 3 6 3" xfId="19971" xr:uid="{B45C00CC-3707-47FF-9FEB-D5FA88D7AA15}"/>
    <cellStyle name="Currency 5 3 2 3 6 4" xfId="33661" xr:uid="{60892F1C-1B3C-4D24-A777-36B653FCA8D8}"/>
    <cellStyle name="Currency 5 3 2 3 6 5" xfId="48540" xr:uid="{8B7E878D-315D-4C42-A26E-8020484A1E2E}"/>
    <cellStyle name="Currency 5 3 2 3 7" xfId="23393" xr:uid="{B4A19C7E-78E0-44EE-8DA6-9EDFF24DEE7B}"/>
    <cellStyle name="Currency 5 3 2 3 7 2" xfId="37085" xr:uid="{EF03299C-AC46-4168-9B94-383C12FC28C9}"/>
    <cellStyle name="Currency 5 3 2 3 7 3" xfId="51964" xr:uid="{AB23EBFD-6736-4EFD-83BE-FA41754BF943}"/>
    <cellStyle name="Currency 5 3 2 3 8" xfId="16549" xr:uid="{B827A8F1-A196-45A1-9DCD-B2261C85AD1D}"/>
    <cellStyle name="Currency 5 3 2 3 8 2" xfId="44103" xr:uid="{5D4D7C18-0B20-4236-932A-2D2FCF6ABF84}"/>
    <cellStyle name="Currency 5 3 2 3 9" xfId="30239" xr:uid="{DDFA2D2D-F6D2-4CC9-B274-6F6ECE8D2721}"/>
    <cellStyle name="Currency 5 3 2 4" xfId="6171" xr:uid="{4A14CB84-5C7A-4DF7-8E42-D191492D850A}"/>
    <cellStyle name="Currency 5 3 2 4 10" xfId="45123" xr:uid="{EC778F79-4BBD-4807-B452-49549B568615}"/>
    <cellStyle name="Currency 5 3 2 4 11" xfId="9707" xr:uid="{D60E2B7F-4616-4376-87A5-555C71D71406}"/>
    <cellStyle name="Currency 5 3 2 4 2" xfId="9708" xr:uid="{333E5391-B927-45D3-B469-BD1C10DA012F}"/>
    <cellStyle name="Currency 5 3 2 4 2 2" xfId="9709" xr:uid="{A58249B9-3119-4DD1-B085-EA434C4D54F1}"/>
    <cellStyle name="Currency 5 3 2 4 2 2 2" xfId="11422" xr:uid="{F4487D5F-1A3F-4FCD-A738-3251C83F3D62}"/>
    <cellStyle name="Currency 5 3 2 4 2 2 2 2" xfId="14844" xr:uid="{90A27B13-4779-460C-B4FB-CC25AC761CAB}"/>
    <cellStyle name="Currency 5 3 2 4 2 2 2 2 2" xfId="28534" xr:uid="{383BA271-DF27-40EA-8D67-87238DDE0FCB}"/>
    <cellStyle name="Currency 5 3 2 4 2 2 2 2 2 2" xfId="42226" xr:uid="{C8AE610B-3D8A-4409-9A3F-0FA3D0463FD0}"/>
    <cellStyle name="Currency 5 3 2 4 2 2 2 2 2 3" xfId="57105" xr:uid="{9EE95906-7845-4B00-B106-96C532123DC2}"/>
    <cellStyle name="Currency 5 3 2 4 2 2 2 2 3" xfId="21690" xr:uid="{0B1437FB-4055-4829-A736-8EF2CF4C941C}"/>
    <cellStyle name="Currency 5 3 2 4 2 2 2 2 4" xfId="35380" xr:uid="{68C0805A-4621-474D-8475-E929094BA0C2}"/>
    <cellStyle name="Currency 5 3 2 4 2 2 2 2 5" xfId="50259" xr:uid="{9F0DD557-1F5C-43AD-9A6A-7FA89E863152}"/>
    <cellStyle name="Currency 5 3 2 4 2 2 2 3" xfId="25112" xr:uid="{3A8DA67D-173D-4485-BED8-CD41DD455EE8}"/>
    <cellStyle name="Currency 5 3 2 4 2 2 2 3 2" xfId="38804" xr:uid="{23F79C04-967B-473C-99FC-2492FFDE64A2}"/>
    <cellStyle name="Currency 5 3 2 4 2 2 2 3 3" xfId="53683" xr:uid="{99BFAF33-27FD-449D-99EC-12587131BA2A}"/>
    <cellStyle name="Currency 5 3 2 4 2 2 2 4" xfId="18268" xr:uid="{D7C40CE1-3707-4E57-9677-7518405F4A6F}"/>
    <cellStyle name="Currency 5 3 2 4 2 2 2 5" xfId="31958" xr:uid="{CEE29692-AF95-48D0-8778-246A311AEF6F}"/>
    <cellStyle name="Currency 5 3 2 4 2 2 2 6" xfId="46837" xr:uid="{81A2A09A-5805-4268-ACC3-3E0D19BE90EE}"/>
    <cellStyle name="Currency 5 3 2 4 2 2 3" xfId="13132" xr:uid="{42492A79-0BEF-4310-BFCC-55D253149623}"/>
    <cellStyle name="Currency 5 3 2 4 2 2 3 2" xfId="26822" xr:uid="{0003D19F-9D30-451A-9618-014AAA363CC2}"/>
    <cellStyle name="Currency 5 3 2 4 2 2 3 2 2" xfId="40514" xr:uid="{D4206A77-8469-4DC4-BC4E-3FF999C28DB7}"/>
    <cellStyle name="Currency 5 3 2 4 2 2 3 2 3" xfId="55393" xr:uid="{F0C2C94E-1ED5-4071-A422-6BA793D49C70}"/>
    <cellStyle name="Currency 5 3 2 4 2 2 3 3" xfId="19978" xr:uid="{ADCFF1B3-DE7E-40E8-AF64-BF09455FE45B}"/>
    <cellStyle name="Currency 5 3 2 4 2 2 3 4" xfId="33668" xr:uid="{EFC6B8A6-6533-446F-AD89-97124BFA2B12}"/>
    <cellStyle name="Currency 5 3 2 4 2 2 3 5" xfId="48547" xr:uid="{85B232A1-902C-4E9A-AADE-81F5FA633991}"/>
    <cellStyle name="Currency 5 3 2 4 2 2 4" xfId="23400" xr:uid="{FA1F00B6-18A8-4B2A-B53A-AEC5BA82CF24}"/>
    <cellStyle name="Currency 5 3 2 4 2 2 4 2" xfId="37092" xr:uid="{2768B65D-EECD-4304-9A49-7DE6DE4CDF7A}"/>
    <cellStyle name="Currency 5 3 2 4 2 2 4 3" xfId="51971" xr:uid="{79DF8C28-388A-415D-9E68-9C9B2005CAA8}"/>
    <cellStyle name="Currency 5 3 2 4 2 2 5" xfId="16556" xr:uid="{0655E3FC-E74A-4080-82DC-F371B6CE7D9F}"/>
    <cellStyle name="Currency 5 3 2 4 2 2 6" xfId="30246" xr:uid="{8FC85513-8EAB-40D5-A63D-E0FADC7FE6CC}"/>
    <cellStyle name="Currency 5 3 2 4 2 2 7" xfId="45125" xr:uid="{CABF30C2-B4FB-4896-92DE-D357A4C809C1}"/>
    <cellStyle name="Currency 5 3 2 4 2 3" xfId="11421" xr:uid="{B9301584-A367-481E-A95B-51E50B5B4AAF}"/>
    <cellStyle name="Currency 5 3 2 4 2 3 2" xfId="14843" xr:uid="{C9300891-95F7-4A8A-84F2-DAC32756FE9B}"/>
    <cellStyle name="Currency 5 3 2 4 2 3 2 2" xfId="28533" xr:uid="{38F89D7C-B967-45D5-BAA9-08DEC20D4902}"/>
    <cellStyle name="Currency 5 3 2 4 2 3 2 2 2" xfId="42225" xr:uid="{36CD7F8F-2C68-4BD2-928F-AAD464189704}"/>
    <cellStyle name="Currency 5 3 2 4 2 3 2 2 3" xfId="57104" xr:uid="{A6182E70-241F-46E2-97C4-CDD32C5210D0}"/>
    <cellStyle name="Currency 5 3 2 4 2 3 2 3" xfId="21689" xr:uid="{ABFD276A-A60F-428B-81B5-862C368A0D21}"/>
    <cellStyle name="Currency 5 3 2 4 2 3 2 4" xfId="35379" xr:uid="{EDB07623-4289-4C17-AF18-B55D263C89A1}"/>
    <cellStyle name="Currency 5 3 2 4 2 3 2 5" xfId="50258" xr:uid="{A8A0C90E-C2E1-4100-9C4D-8679F23FEE7B}"/>
    <cellStyle name="Currency 5 3 2 4 2 3 3" xfId="25111" xr:uid="{C1C46CAF-FFEC-4C01-BD81-D6B19AAAAA61}"/>
    <cellStyle name="Currency 5 3 2 4 2 3 3 2" xfId="38803" xr:uid="{FF43CC20-28BA-45BB-BCAB-2C2505A7F78D}"/>
    <cellStyle name="Currency 5 3 2 4 2 3 3 3" xfId="53682" xr:uid="{66D07495-C2BE-4870-A064-E26F6CE48690}"/>
    <cellStyle name="Currency 5 3 2 4 2 3 4" xfId="18267" xr:uid="{26111B70-1A24-47FF-B5C3-F68107664FF9}"/>
    <cellStyle name="Currency 5 3 2 4 2 3 5" xfId="31957" xr:uid="{AB70BF10-FF9C-4208-9B52-61A9A9B0748A}"/>
    <cellStyle name="Currency 5 3 2 4 2 3 6" xfId="46836" xr:uid="{A4E8896D-19E6-4FC8-89A7-DAD19233BA71}"/>
    <cellStyle name="Currency 5 3 2 4 2 4" xfId="13131" xr:uid="{B2068FE7-86D7-4EE5-8067-15C80B69303D}"/>
    <cellStyle name="Currency 5 3 2 4 2 4 2" xfId="26821" xr:uid="{9913B7B0-6689-49ED-B775-2036F4461D19}"/>
    <cellStyle name="Currency 5 3 2 4 2 4 2 2" xfId="40513" xr:uid="{6426981F-E1C3-4F11-9BAF-F761C0B259AA}"/>
    <cellStyle name="Currency 5 3 2 4 2 4 2 3" xfId="55392" xr:uid="{4ABF5581-CD4F-4588-8FE1-5C960D85E4D1}"/>
    <cellStyle name="Currency 5 3 2 4 2 4 3" xfId="19977" xr:uid="{32C7565D-D367-4CF4-8873-D6E1725C3516}"/>
    <cellStyle name="Currency 5 3 2 4 2 4 4" xfId="33667" xr:uid="{C24C1D7E-3BAA-4B46-AB8E-DA357C0CAB22}"/>
    <cellStyle name="Currency 5 3 2 4 2 4 5" xfId="48546" xr:uid="{A1EB9CA6-693B-4067-B949-69FDA0A87C4C}"/>
    <cellStyle name="Currency 5 3 2 4 2 5" xfId="23399" xr:uid="{A01EE44A-4217-41EB-9703-6DDF06D6BDE6}"/>
    <cellStyle name="Currency 5 3 2 4 2 5 2" xfId="37091" xr:uid="{85FB2CE0-09E7-4201-8E05-A245C6AEA935}"/>
    <cellStyle name="Currency 5 3 2 4 2 5 3" xfId="51970" xr:uid="{895FC32A-329D-4E72-BA94-818C22E9ACAC}"/>
    <cellStyle name="Currency 5 3 2 4 2 6" xfId="16555" xr:uid="{E85CB83C-02F8-4D07-8D19-BF5A589675BA}"/>
    <cellStyle name="Currency 5 3 2 4 2 7" xfId="30245" xr:uid="{E8C2C08A-CDB6-4CA8-902C-00D70DAD68FA}"/>
    <cellStyle name="Currency 5 3 2 4 2 8" xfId="45124" xr:uid="{111AA7AA-5B32-417D-A79F-218A37EB720B}"/>
    <cellStyle name="Currency 5 3 2 4 3" xfId="9710" xr:uid="{97956257-10D0-432D-9A68-6BB8E1D4D5FF}"/>
    <cellStyle name="Currency 5 3 2 4 3 2" xfId="11423" xr:uid="{CEE9B171-BF27-4E39-8FFC-BBA3B6201E42}"/>
    <cellStyle name="Currency 5 3 2 4 3 2 2" xfId="14845" xr:uid="{2899F93A-F391-4F7C-8D9E-F4452654F498}"/>
    <cellStyle name="Currency 5 3 2 4 3 2 2 2" xfId="28535" xr:uid="{C031DD32-307C-4584-95AA-AFCD4C4DB125}"/>
    <cellStyle name="Currency 5 3 2 4 3 2 2 2 2" xfId="42227" xr:uid="{243CC6C6-BFDC-433E-9ACE-79897901E5F0}"/>
    <cellStyle name="Currency 5 3 2 4 3 2 2 2 3" xfId="57106" xr:uid="{5D310F2C-2061-41B3-AC8C-81DF07918702}"/>
    <cellStyle name="Currency 5 3 2 4 3 2 2 3" xfId="21691" xr:uid="{5DD3465D-C8E0-45A8-9BD5-A18747382890}"/>
    <cellStyle name="Currency 5 3 2 4 3 2 2 4" xfId="35381" xr:uid="{0A0A2374-98AC-4667-8540-89086E16A9B2}"/>
    <cellStyle name="Currency 5 3 2 4 3 2 2 5" xfId="50260" xr:uid="{32687666-241E-482F-A0E1-EBA2837D5895}"/>
    <cellStyle name="Currency 5 3 2 4 3 2 3" xfId="25113" xr:uid="{9CA7287A-C523-400A-A343-B12AEAB83A1F}"/>
    <cellStyle name="Currency 5 3 2 4 3 2 3 2" xfId="38805" xr:uid="{A267F93E-D4E5-4DB6-8743-2C94A51EC165}"/>
    <cellStyle name="Currency 5 3 2 4 3 2 3 3" xfId="53684" xr:uid="{C6A8945C-A7A1-4983-AA3C-4506C0939FA2}"/>
    <cellStyle name="Currency 5 3 2 4 3 2 4" xfId="18269" xr:uid="{3A449AA0-9C40-4C78-B1A8-D3064B6EB6E9}"/>
    <cellStyle name="Currency 5 3 2 4 3 2 5" xfId="31959" xr:uid="{C328635D-A0E6-4C75-81ED-45B3B0DC9204}"/>
    <cellStyle name="Currency 5 3 2 4 3 2 6" xfId="46838" xr:uid="{8D3DEA42-FF65-4630-8495-01F8B52ED778}"/>
    <cellStyle name="Currency 5 3 2 4 3 3" xfId="13133" xr:uid="{8E9F3305-B953-46C6-9C9E-5297255EBB9D}"/>
    <cellStyle name="Currency 5 3 2 4 3 3 2" xfId="26823" xr:uid="{2E40939C-62BD-478E-8465-752ED1964F99}"/>
    <cellStyle name="Currency 5 3 2 4 3 3 2 2" xfId="40515" xr:uid="{9E2CD148-9F54-46D4-BDB1-171938137158}"/>
    <cellStyle name="Currency 5 3 2 4 3 3 2 3" xfId="55394" xr:uid="{F494FB7E-83BA-4B7E-8EBD-939CAB73954E}"/>
    <cellStyle name="Currency 5 3 2 4 3 3 3" xfId="19979" xr:uid="{DAAC408F-2403-41E2-81FD-F88D4D8F587D}"/>
    <cellStyle name="Currency 5 3 2 4 3 3 4" xfId="33669" xr:uid="{81C9383B-D277-4252-8115-2A7A6B782DA1}"/>
    <cellStyle name="Currency 5 3 2 4 3 3 5" xfId="48548" xr:uid="{6219E3C5-5F5E-484C-91E9-0711A7ABCFA2}"/>
    <cellStyle name="Currency 5 3 2 4 3 4" xfId="23401" xr:uid="{B264C359-71E0-482C-9E73-EFD8978B5E67}"/>
    <cellStyle name="Currency 5 3 2 4 3 4 2" xfId="37093" xr:uid="{728A7AC4-FB25-488B-BBEF-3932A5540C60}"/>
    <cellStyle name="Currency 5 3 2 4 3 4 3" xfId="51972" xr:uid="{A68F0747-BA86-4329-B364-D1C0B1E96155}"/>
    <cellStyle name="Currency 5 3 2 4 3 5" xfId="16557" xr:uid="{EE1E016A-7096-4BF7-9EF0-CDCF79D0C128}"/>
    <cellStyle name="Currency 5 3 2 4 3 6" xfId="30247" xr:uid="{4559A73B-B77C-457B-A087-447158E08EF5}"/>
    <cellStyle name="Currency 5 3 2 4 3 7" xfId="45126" xr:uid="{173BB4DF-9F92-4F13-86C7-7DE7505AA1E3}"/>
    <cellStyle name="Currency 5 3 2 4 4" xfId="9711" xr:uid="{66082122-06E6-4C04-B41F-81E412977DC9}"/>
    <cellStyle name="Currency 5 3 2 4 4 2" xfId="11424" xr:uid="{45EC9AC5-78E6-46ED-AFCC-D6E4A50BB33F}"/>
    <cellStyle name="Currency 5 3 2 4 4 2 2" xfId="14846" xr:uid="{4123884E-1695-4AB4-9A5C-14EF1AB1465A}"/>
    <cellStyle name="Currency 5 3 2 4 4 2 2 2" xfId="28536" xr:uid="{EA4826F0-6586-4BF7-818C-B45A48C22477}"/>
    <cellStyle name="Currency 5 3 2 4 4 2 2 2 2" xfId="42228" xr:uid="{83D7FD8B-5402-42B6-B3CF-D58199282DFD}"/>
    <cellStyle name="Currency 5 3 2 4 4 2 2 2 3" xfId="57107" xr:uid="{17C67AA0-2367-4C11-B806-F04F6FC65E7E}"/>
    <cellStyle name="Currency 5 3 2 4 4 2 2 3" xfId="21692" xr:uid="{AA7D144C-616C-491A-9A9E-03E92424D62B}"/>
    <cellStyle name="Currency 5 3 2 4 4 2 2 4" xfId="35382" xr:uid="{E63CE534-9C4F-4469-A107-E158339CBEAD}"/>
    <cellStyle name="Currency 5 3 2 4 4 2 2 5" xfId="50261" xr:uid="{FB834107-0127-4C4B-B446-85D70E16B903}"/>
    <cellStyle name="Currency 5 3 2 4 4 2 3" xfId="25114" xr:uid="{E38D76BE-B951-4E13-92EF-57B91143EB49}"/>
    <cellStyle name="Currency 5 3 2 4 4 2 3 2" xfId="38806" xr:uid="{81D5514D-A140-4AA1-A112-24D61E814CBE}"/>
    <cellStyle name="Currency 5 3 2 4 4 2 3 3" xfId="53685" xr:uid="{135E880F-D734-4445-A9A0-822074E3F897}"/>
    <cellStyle name="Currency 5 3 2 4 4 2 4" xfId="18270" xr:uid="{389467DC-FE24-4189-A9AC-F38F4FE38453}"/>
    <cellStyle name="Currency 5 3 2 4 4 2 5" xfId="31960" xr:uid="{9BF11690-7527-484E-8FD5-ED6E8727E299}"/>
    <cellStyle name="Currency 5 3 2 4 4 2 6" xfId="46839" xr:uid="{281A182E-1FBB-4BA9-865C-0937D20B4A55}"/>
    <cellStyle name="Currency 5 3 2 4 4 3" xfId="13134" xr:uid="{137B8A98-4217-48E2-A42D-66C439E1047A}"/>
    <cellStyle name="Currency 5 3 2 4 4 3 2" xfId="26824" xr:uid="{AA89B604-22D2-4E02-A2D7-C42081DE1230}"/>
    <cellStyle name="Currency 5 3 2 4 4 3 2 2" xfId="40516" xr:uid="{31707C33-D925-4DF8-B9C6-3B55AA5958AB}"/>
    <cellStyle name="Currency 5 3 2 4 4 3 2 3" xfId="55395" xr:uid="{32E2916D-4492-4649-8203-78425407E274}"/>
    <cellStyle name="Currency 5 3 2 4 4 3 3" xfId="19980" xr:uid="{C7B47885-3787-4BFB-BB49-8658851ADCE9}"/>
    <cellStyle name="Currency 5 3 2 4 4 3 4" xfId="33670" xr:uid="{4610B6E2-AFC7-45B6-9B0B-3D7003D91215}"/>
    <cellStyle name="Currency 5 3 2 4 4 3 5" xfId="48549" xr:uid="{5A8F1BCD-B8C7-45C2-A1CB-46A219A8CE72}"/>
    <cellStyle name="Currency 5 3 2 4 4 4" xfId="23402" xr:uid="{D3363849-EA23-4838-8874-71B0A49285E4}"/>
    <cellStyle name="Currency 5 3 2 4 4 4 2" xfId="37094" xr:uid="{4C11F1ED-E2C8-4811-A8D9-AD69AAEE0FA6}"/>
    <cellStyle name="Currency 5 3 2 4 4 4 3" xfId="51973" xr:uid="{E15BCD1C-7006-4079-A233-D99732345267}"/>
    <cellStyle name="Currency 5 3 2 4 4 5" xfId="16558" xr:uid="{F7C1B220-715F-4B47-A2D4-C25172CAB937}"/>
    <cellStyle name="Currency 5 3 2 4 4 6" xfId="30248" xr:uid="{98989B13-7E46-49A0-A312-3289F3226599}"/>
    <cellStyle name="Currency 5 3 2 4 4 7" xfId="45127" xr:uid="{BE907B03-8F6E-4BB8-8628-BB1B8EF32791}"/>
    <cellStyle name="Currency 5 3 2 4 5" xfId="11420" xr:uid="{C2E122D4-31AB-4E10-8754-77FEB67B3F6A}"/>
    <cellStyle name="Currency 5 3 2 4 5 2" xfId="14842" xr:uid="{B119C2B6-7EB1-4058-B89D-224F5C1F3131}"/>
    <cellStyle name="Currency 5 3 2 4 5 2 2" xfId="28532" xr:uid="{D72FA337-EB30-4E1A-B170-B3C0BBC65CF7}"/>
    <cellStyle name="Currency 5 3 2 4 5 2 2 2" xfId="42224" xr:uid="{FB2E61F6-C745-428D-AB38-633F7B7D2B5E}"/>
    <cellStyle name="Currency 5 3 2 4 5 2 2 3" xfId="57103" xr:uid="{17E00124-36A3-4DE9-863A-9267DAE9AC13}"/>
    <cellStyle name="Currency 5 3 2 4 5 2 3" xfId="21688" xr:uid="{77EFE1CC-A668-41C3-957F-7B937AB94061}"/>
    <cellStyle name="Currency 5 3 2 4 5 2 4" xfId="35378" xr:uid="{08FB7D36-CAC7-4EAD-88C1-9978B2648E38}"/>
    <cellStyle name="Currency 5 3 2 4 5 2 5" xfId="50257" xr:uid="{C08C8503-D235-4B54-9A33-E446E5FD24D4}"/>
    <cellStyle name="Currency 5 3 2 4 5 3" xfId="25110" xr:uid="{254A7C79-77BA-496E-9D03-0A2F2DB24099}"/>
    <cellStyle name="Currency 5 3 2 4 5 3 2" xfId="38802" xr:uid="{4E7EA6FE-1D86-4094-B0E9-09558E4294A4}"/>
    <cellStyle name="Currency 5 3 2 4 5 3 3" xfId="53681" xr:uid="{EA50D816-95B1-4259-9F01-702AE17EA5C7}"/>
    <cellStyle name="Currency 5 3 2 4 5 4" xfId="18266" xr:uid="{CFEE7D7E-7F5B-4C15-99A2-3C620CF10AD7}"/>
    <cellStyle name="Currency 5 3 2 4 5 5" xfId="31956" xr:uid="{D41ADC58-AF19-4ADC-BA92-B88FA437438D}"/>
    <cellStyle name="Currency 5 3 2 4 5 6" xfId="46835" xr:uid="{74BEAD34-9552-435A-8FCC-7308ED0EE58D}"/>
    <cellStyle name="Currency 5 3 2 4 6" xfId="13130" xr:uid="{DCD3ACE7-3E5A-4136-8910-52DB38C00AB4}"/>
    <cellStyle name="Currency 5 3 2 4 6 2" xfId="26820" xr:uid="{6FBD08FB-A9EA-44E8-9C1B-43F0BB5B07EE}"/>
    <cellStyle name="Currency 5 3 2 4 6 2 2" xfId="40512" xr:uid="{EFFA5F7B-4A12-4A29-A178-23C938E2F5B6}"/>
    <cellStyle name="Currency 5 3 2 4 6 2 3" xfId="55391" xr:uid="{DCE0C4AB-2B28-4150-B23C-4871FA63918A}"/>
    <cellStyle name="Currency 5 3 2 4 6 3" xfId="19976" xr:uid="{DDF43537-F5D5-4445-8E27-7EDFB9F9EB94}"/>
    <cellStyle name="Currency 5 3 2 4 6 4" xfId="33666" xr:uid="{856D8A38-645D-44B5-B538-1AD61DECBA14}"/>
    <cellStyle name="Currency 5 3 2 4 6 5" xfId="48545" xr:uid="{5EAC9B7B-4E7D-4E90-A9FC-2030847FE12D}"/>
    <cellStyle name="Currency 5 3 2 4 7" xfId="23398" xr:uid="{2C92D035-FD35-4726-87D3-ACD3E91446BC}"/>
    <cellStyle name="Currency 5 3 2 4 7 2" xfId="37090" xr:uid="{963D6F8F-BE51-4652-87DD-CF0C40133A7D}"/>
    <cellStyle name="Currency 5 3 2 4 7 3" xfId="51969" xr:uid="{2A8FB83E-87A7-49C2-94E8-CF9FB075812C}"/>
    <cellStyle name="Currency 5 3 2 4 8" xfId="16554" xr:uid="{70273AEC-4385-49A3-A756-F62E46B2B46E}"/>
    <cellStyle name="Currency 5 3 2 4 9" xfId="30244" xr:uid="{BB95315E-80B8-41F0-BEA8-D98277F307BE}"/>
    <cellStyle name="Currency 5 3 2 5" xfId="6210" xr:uid="{C56D9F7B-D6B7-4117-BDDA-DC24D9D390FF}"/>
    <cellStyle name="Currency 5 3 2 5 2" xfId="9713" xr:uid="{9C829812-6384-4FCC-B3F4-B39DA8BED8BF}"/>
    <cellStyle name="Currency 5 3 2 5 2 2" xfId="11426" xr:uid="{B68DED63-2721-4760-BBC1-C6648FBA5406}"/>
    <cellStyle name="Currency 5 3 2 5 2 2 2" xfId="14848" xr:uid="{0A5BFF67-7E41-4767-987A-A7C698293B00}"/>
    <cellStyle name="Currency 5 3 2 5 2 2 2 2" xfId="28538" xr:uid="{799D4B9F-F46B-4EDE-A79A-1302F790C892}"/>
    <cellStyle name="Currency 5 3 2 5 2 2 2 2 2" xfId="42230" xr:uid="{25D6071D-F3AA-4998-9667-F5B752BEE2B7}"/>
    <cellStyle name="Currency 5 3 2 5 2 2 2 2 3" xfId="57109" xr:uid="{A0D0C1D1-2FD7-4603-96C9-92B48E6F8EEC}"/>
    <cellStyle name="Currency 5 3 2 5 2 2 2 3" xfId="21694" xr:uid="{9D16EAA3-6D0C-41C0-861C-92B4E2EBC40D}"/>
    <cellStyle name="Currency 5 3 2 5 2 2 2 4" xfId="35384" xr:uid="{588EA5A7-DDDA-4808-A980-E73B377B7D7C}"/>
    <cellStyle name="Currency 5 3 2 5 2 2 2 5" xfId="50263" xr:uid="{BDFB0095-7162-4CBE-AD51-3BCCE8AF5427}"/>
    <cellStyle name="Currency 5 3 2 5 2 2 3" xfId="25116" xr:uid="{4F7DDA0F-CE16-48C0-AF26-226C557A0133}"/>
    <cellStyle name="Currency 5 3 2 5 2 2 3 2" xfId="38808" xr:uid="{1D5754C1-FA1D-44ED-A406-809A8D61E086}"/>
    <cellStyle name="Currency 5 3 2 5 2 2 3 3" xfId="53687" xr:uid="{8039380B-72D4-427A-8FDE-5985DAB5C4D2}"/>
    <cellStyle name="Currency 5 3 2 5 2 2 4" xfId="18272" xr:uid="{C55D57A4-915B-4C5C-9C41-2C37513CB569}"/>
    <cellStyle name="Currency 5 3 2 5 2 2 5" xfId="31962" xr:uid="{E0E87542-3CAC-48DC-BDD6-417824EAA958}"/>
    <cellStyle name="Currency 5 3 2 5 2 2 6" xfId="46841" xr:uid="{18FC3C78-5D7E-40D1-9688-690F971D55A7}"/>
    <cellStyle name="Currency 5 3 2 5 2 3" xfId="13136" xr:uid="{9A250420-0141-4579-B4D3-24DE60BC2CCD}"/>
    <cellStyle name="Currency 5 3 2 5 2 3 2" xfId="26826" xr:uid="{989DBC6E-1640-498C-B9DB-616A1739E16E}"/>
    <cellStyle name="Currency 5 3 2 5 2 3 2 2" xfId="40518" xr:uid="{44136503-4BEE-47E0-A486-AE5FCBF0B597}"/>
    <cellStyle name="Currency 5 3 2 5 2 3 2 3" xfId="55397" xr:uid="{17122FC1-FCC0-498D-B3C4-EDE88068FFEE}"/>
    <cellStyle name="Currency 5 3 2 5 2 3 3" xfId="19982" xr:uid="{DBB72C6C-0B16-4A86-BF14-8FD9CC988B67}"/>
    <cellStyle name="Currency 5 3 2 5 2 3 4" xfId="33672" xr:uid="{3B2F3245-4BA0-4734-A185-C011FBC1751B}"/>
    <cellStyle name="Currency 5 3 2 5 2 3 5" xfId="48551" xr:uid="{CFCEEF2E-394E-4385-9E31-5ECB3DA032B2}"/>
    <cellStyle name="Currency 5 3 2 5 2 4" xfId="23404" xr:uid="{90C52AC0-5ACB-4A82-8217-897CD589A6A6}"/>
    <cellStyle name="Currency 5 3 2 5 2 4 2" xfId="37096" xr:uid="{436B281C-5704-49CE-BC83-DBA97FB214EF}"/>
    <cellStyle name="Currency 5 3 2 5 2 4 3" xfId="51975" xr:uid="{FA875900-DA91-4A97-B1E3-504E294CCFF1}"/>
    <cellStyle name="Currency 5 3 2 5 2 5" xfId="16560" xr:uid="{0569BE1A-6040-464A-B9F9-C4DCC64463F0}"/>
    <cellStyle name="Currency 5 3 2 5 2 6" xfId="30250" xr:uid="{E2378DE9-2427-4502-96A5-9D07A1C750AD}"/>
    <cellStyle name="Currency 5 3 2 5 2 7" xfId="45129" xr:uid="{60C66F5D-A0E1-4EF1-B459-8519533F3455}"/>
    <cellStyle name="Currency 5 3 2 5 3" xfId="11425" xr:uid="{64A1520B-544B-47A0-A69D-3993D1894F63}"/>
    <cellStyle name="Currency 5 3 2 5 3 2" xfId="14847" xr:uid="{E7B446AD-2F90-4B1A-921A-35DD709FA56C}"/>
    <cellStyle name="Currency 5 3 2 5 3 2 2" xfId="28537" xr:uid="{10C28AA9-5310-4553-BF59-C3E6A6C84221}"/>
    <cellStyle name="Currency 5 3 2 5 3 2 2 2" xfId="42229" xr:uid="{C8196222-FCDB-415F-9D7B-B9D0EB08BD01}"/>
    <cellStyle name="Currency 5 3 2 5 3 2 2 3" xfId="57108" xr:uid="{E2DEA945-C2E1-4B2B-B142-3454D9A6A8ED}"/>
    <cellStyle name="Currency 5 3 2 5 3 2 3" xfId="21693" xr:uid="{3195C2B5-A229-48C7-AB3E-B249EE7FA077}"/>
    <cellStyle name="Currency 5 3 2 5 3 2 4" xfId="35383" xr:uid="{9E275B37-3CFD-4324-A10F-F55ED0DEC250}"/>
    <cellStyle name="Currency 5 3 2 5 3 2 5" xfId="50262" xr:uid="{32D4AEBB-5054-4E19-A9FB-D4BF4149A97E}"/>
    <cellStyle name="Currency 5 3 2 5 3 3" xfId="25115" xr:uid="{9F94C265-4D42-4F9F-BE6A-7FE3CD9D262B}"/>
    <cellStyle name="Currency 5 3 2 5 3 3 2" xfId="38807" xr:uid="{737A5508-2B9C-4856-8B78-03CF103B2DF7}"/>
    <cellStyle name="Currency 5 3 2 5 3 3 3" xfId="53686" xr:uid="{0502CDDC-739F-477C-8A81-42838B191D56}"/>
    <cellStyle name="Currency 5 3 2 5 3 4" xfId="18271" xr:uid="{2965238B-8049-4323-AFB3-223BDA6D3C13}"/>
    <cellStyle name="Currency 5 3 2 5 3 5" xfId="31961" xr:uid="{C97077F8-92AE-49B8-BC0F-12EEC3E5D335}"/>
    <cellStyle name="Currency 5 3 2 5 3 6" xfId="46840" xr:uid="{797E2476-CB13-4ED1-BAF1-B1152EC86D1C}"/>
    <cellStyle name="Currency 5 3 2 5 4" xfId="13135" xr:uid="{C97FF69B-29A2-4FAA-B888-C7BEB279B350}"/>
    <cellStyle name="Currency 5 3 2 5 4 2" xfId="26825" xr:uid="{180E0AE3-EC5D-43D3-80E0-E6B66417AA70}"/>
    <cellStyle name="Currency 5 3 2 5 4 2 2" xfId="40517" xr:uid="{41DFC1D9-A958-40A4-B0C3-639D8F632EE9}"/>
    <cellStyle name="Currency 5 3 2 5 4 2 3" xfId="55396" xr:uid="{72C5F9AE-0296-48F1-80E0-55599FCD13A1}"/>
    <cellStyle name="Currency 5 3 2 5 4 3" xfId="19981" xr:uid="{43A8C2BD-B578-496E-B2B0-F183E7512869}"/>
    <cellStyle name="Currency 5 3 2 5 4 4" xfId="33671" xr:uid="{A0040D3C-F20C-4984-AC4E-EC33CBC348AB}"/>
    <cellStyle name="Currency 5 3 2 5 4 5" xfId="48550" xr:uid="{C861DE38-0833-43BB-A012-CDCF7B27364A}"/>
    <cellStyle name="Currency 5 3 2 5 5" xfId="23403" xr:uid="{F518B710-4C66-4827-8D72-43A5BB2EEACC}"/>
    <cellStyle name="Currency 5 3 2 5 5 2" xfId="37095" xr:uid="{B35F82AA-714D-4B54-8BD2-0416C50B2B71}"/>
    <cellStyle name="Currency 5 3 2 5 5 3" xfId="51974" xr:uid="{90F74BAD-2C46-4683-8BAE-5CE08A9C354A}"/>
    <cellStyle name="Currency 5 3 2 5 6" xfId="16559" xr:uid="{38823804-DB9B-4CD7-86D1-A6E02ECEA5B3}"/>
    <cellStyle name="Currency 5 3 2 5 7" xfId="30249" xr:uid="{82B983FE-E3BF-47DD-BB88-EDA8661483DF}"/>
    <cellStyle name="Currency 5 3 2 5 8" xfId="45128" xr:uid="{8B038121-810E-47D3-9558-085B878521AD}"/>
    <cellStyle name="Currency 5 3 2 5 9" xfId="9712" xr:uid="{C410955C-60FE-4E91-BA00-278242FDFBD5}"/>
    <cellStyle name="Currency 5 3 2 6" xfId="6144" xr:uid="{E212AAB3-B0A8-4F96-81F7-53FC155F142F}"/>
    <cellStyle name="Currency 5 3 2 6 2" xfId="11427" xr:uid="{C8FE3D56-FCE3-4FA2-91D9-1D785FD7D9CE}"/>
    <cellStyle name="Currency 5 3 2 6 2 2" xfId="14849" xr:uid="{35CC5757-5008-4C6A-B328-3BFBB13E9946}"/>
    <cellStyle name="Currency 5 3 2 6 2 2 2" xfId="28539" xr:uid="{DCF5C0F6-C9CD-47E5-BB1B-F20B8FE5DB16}"/>
    <cellStyle name="Currency 5 3 2 6 2 2 2 2" xfId="42231" xr:uid="{278F754F-FE14-42A1-A135-392E81676696}"/>
    <cellStyle name="Currency 5 3 2 6 2 2 2 3" xfId="57110" xr:uid="{BC1FADB8-8D07-4828-82FA-F77C611020F2}"/>
    <cellStyle name="Currency 5 3 2 6 2 2 3" xfId="21695" xr:uid="{2712A0EF-E598-4A97-B06A-BC4FC7B2080C}"/>
    <cellStyle name="Currency 5 3 2 6 2 2 4" xfId="35385" xr:uid="{84FF8ACD-A19E-44D6-AA63-8DD0ABBE0DD6}"/>
    <cellStyle name="Currency 5 3 2 6 2 2 5" xfId="50264" xr:uid="{E5E63402-C33D-459E-B25B-D35B9DA84BE3}"/>
    <cellStyle name="Currency 5 3 2 6 2 3" xfId="25117" xr:uid="{2D18B375-5434-42BD-A4AC-C9AEC774B78E}"/>
    <cellStyle name="Currency 5 3 2 6 2 3 2" xfId="38809" xr:uid="{02E99712-D1E0-42FA-8E83-39D32FC0FAAB}"/>
    <cellStyle name="Currency 5 3 2 6 2 3 3" xfId="53688" xr:uid="{FCF4FC92-85A0-4C0F-9FD6-B703C3BDC53B}"/>
    <cellStyle name="Currency 5 3 2 6 2 4" xfId="18273" xr:uid="{7FA0D805-2706-4D36-9B9D-9E37DAFFD3E2}"/>
    <cellStyle name="Currency 5 3 2 6 2 5" xfId="31963" xr:uid="{75100BC2-A174-4C1B-824F-EEF6E5D4066F}"/>
    <cellStyle name="Currency 5 3 2 6 2 6" xfId="46842" xr:uid="{737184FD-8DBB-4707-A50B-BBBF23527ED0}"/>
    <cellStyle name="Currency 5 3 2 6 3" xfId="13137" xr:uid="{7B6D4E91-6D8E-4F83-9CAB-2661A5054FF6}"/>
    <cellStyle name="Currency 5 3 2 6 3 2" xfId="26827" xr:uid="{221E7758-9C09-49E7-BB3F-0E50C0E130E1}"/>
    <cellStyle name="Currency 5 3 2 6 3 2 2" xfId="40519" xr:uid="{C181CA46-C73E-462D-A564-DC8CC6DE8B9F}"/>
    <cellStyle name="Currency 5 3 2 6 3 2 3" xfId="55398" xr:uid="{805433BA-D768-49BD-BE1B-D5C64A554C7A}"/>
    <cellStyle name="Currency 5 3 2 6 3 3" xfId="19983" xr:uid="{0CAD4552-7E75-4AA8-96CF-23C4AFA3AB33}"/>
    <cellStyle name="Currency 5 3 2 6 3 4" xfId="33673" xr:uid="{5A609DE4-1AE0-4925-98F5-64730A4388C9}"/>
    <cellStyle name="Currency 5 3 2 6 3 5" xfId="48552" xr:uid="{70BBFDB1-90EC-4CBD-9DD4-8770A16BA60C}"/>
    <cellStyle name="Currency 5 3 2 6 4" xfId="23405" xr:uid="{0D673996-0A82-4F26-8742-7BB6AE3B66C0}"/>
    <cellStyle name="Currency 5 3 2 6 4 2" xfId="37097" xr:uid="{5BB49DB7-A2BE-47CF-A68E-16523A996D2D}"/>
    <cellStyle name="Currency 5 3 2 6 4 3" xfId="51976" xr:uid="{DA27CD5A-95B9-4A33-A85B-61447A726161}"/>
    <cellStyle name="Currency 5 3 2 6 5" xfId="16561" xr:uid="{F3C18A12-1799-42B1-B7D8-F21E86DF1805}"/>
    <cellStyle name="Currency 5 3 2 6 6" xfId="30251" xr:uid="{2A874D6B-0894-4B3A-BB44-2909281155AB}"/>
    <cellStyle name="Currency 5 3 2 6 7" xfId="45130" xr:uid="{6B24A7D5-B017-4543-BFCE-76612BF777F0}"/>
    <cellStyle name="Currency 5 3 2 6 8" xfId="9714" xr:uid="{A5B71121-2C1F-42AC-85C1-44DDCA1D2232}"/>
    <cellStyle name="Currency 5 3 2 7" xfId="9715" xr:uid="{6DC25B14-C309-4ACC-B65C-B8BC3F8277E1}"/>
    <cellStyle name="Currency 5 3 2 7 2" xfId="11428" xr:uid="{BE5D3AFE-0FAE-4B55-A3E3-0554362A84B1}"/>
    <cellStyle name="Currency 5 3 2 7 2 2" xfId="14850" xr:uid="{66A54C16-E7FB-4D55-BFB8-5F5266D52104}"/>
    <cellStyle name="Currency 5 3 2 7 2 2 2" xfId="28540" xr:uid="{29B612BB-C632-4BA6-963A-F1E5402B7A13}"/>
    <cellStyle name="Currency 5 3 2 7 2 2 2 2" xfId="42232" xr:uid="{8C1380A2-CD39-4C95-B5CC-AB2214DA8615}"/>
    <cellStyle name="Currency 5 3 2 7 2 2 2 3" xfId="57111" xr:uid="{DCF179CC-2B02-4FDF-950E-E3546377CA3B}"/>
    <cellStyle name="Currency 5 3 2 7 2 2 3" xfId="21696" xr:uid="{9BEA2843-8067-4D26-8D84-9D372CFD6F6F}"/>
    <cellStyle name="Currency 5 3 2 7 2 2 4" xfId="35386" xr:uid="{D40E76C7-E764-4465-89BD-969165F72314}"/>
    <cellStyle name="Currency 5 3 2 7 2 2 5" xfId="50265" xr:uid="{44231753-3028-4ED7-8FFB-2DD8D4674D62}"/>
    <cellStyle name="Currency 5 3 2 7 2 3" xfId="25118" xr:uid="{A56B0F04-F3CD-450B-B701-D490C91D72E5}"/>
    <cellStyle name="Currency 5 3 2 7 2 3 2" xfId="38810" xr:uid="{9AE81F35-E061-49FB-BC14-52FE409C275D}"/>
    <cellStyle name="Currency 5 3 2 7 2 3 3" xfId="53689" xr:uid="{636968C1-7D6A-44BB-ABC1-529B599BD560}"/>
    <cellStyle name="Currency 5 3 2 7 2 4" xfId="18274" xr:uid="{E5A104D9-8293-48BE-B705-C4FB0C36305D}"/>
    <cellStyle name="Currency 5 3 2 7 2 5" xfId="31964" xr:uid="{0C7F327E-5702-428A-BB3F-A527391CC953}"/>
    <cellStyle name="Currency 5 3 2 7 2 6" xfId="46843" xr:uid="{5713DEF5-D9DE-4B33-A702-004B9042C306}"/>
    <cellStyle name="Currency 5 3 2 7 3" xfId="13138" xr:uid="{9865B793-C9D8-4215-AA8E-759C68EC34EF}"/>
    <cellStyle name="Currency 5 3 2 7 3 2" xfId="26828" xr:uid="{437DFB30-A77B-466B-8826-B0916E52EDAC}"/>
    <cellStyle name="Currency 5 3 2 7 3 2 2" xfId="40520" xr:uid="{358D9DD4-BEE9-4B7D-9706-3E016B3F89CF}"/>
    <cellStyle name="Currency 5 3 2 7 3 2 3" xfId="55399" xr:uid="{BCE3F6FD-62A4-44A2-805F-54F1B200DFC9}"/>
    <cellStyle name="Currency 5 3 2 7 3 3" xfId="19984" xr:uid="{56D85AB7-85EB-4ED5-9F0C-3245F69CFFD5}"/>
    <cellStyle name="Currency 5 3 2 7 3 4" xfId="33674" xr:uid="{EBCDC877-E852-434F-85C9-F37EED8A607F}"/>
    <cellStyle name="Currency 5 3 2 7 3 5" xfId="48553" xr:uid="{CAFFF3D0-B187-44B8-AF59-06F1AF9B6503}"/>
    <cellStyle name="Currency 5 3 2 7 4" xfId="23406" xr:uid="{9C0BE555-F5D9-4523-869F-D8165DA3244B}"/>
    <cellStyle name="Currency 5 3 2 7 4 2" xfId="37098" xr:uid="{33F7944B-DB97-421F-8FB4-32D1941C1B89}"/>
    <cellStyle name="Currency 5 3 2 7 4 3" xfId="51977" xr:uid="{8B432C65-674C-415C-B7EC-EE13FA49A0D9}"/>
    <cellStyle name="Currency 5 3 2 7 5" xfId="16562" xr:uid="{2206B02E-49ED-4B2B-BF12-09DDA7FB5363}"/>
    <cellStyle name="Currency 5 3 2 7 6" xfId="30252" xr:uid="{4CE00842-7D66-4BF2-AC00-DC53FD037ECE}"/>
    <cellStyle name="Currency 5 3 2 7 7" xfId="45131" xr:uid="{A23EF83F-3168-4AFB-8BC0-10307EF0D143}"/>
    <cellStyle name="Currency 5 3 2 8" xfId="11399" xr:uid="{1D15ECA4-74C9-45B9-AB6C-803E16FC957D}"/>
    <cellStyle name="Currency 5 3 2 8 2" xfId="14821" xr:uid="{1CE0ED57-D34F-4958-9848-0A14997C5F12}"/>
    <cellStyle name="Currency 5 3 2 8 2 2" xfId="28511" xr:uid="{75A24FCD-AC23-4CF9-966E-3B700AA657C0}"/>
    <cellStyle name="Currency 5 3 2 8 2 2 2" xfId="42203" xr:uid="{BF3CEC46-87DA-490F-A2DF-6053CE7100D6}"/>
    <cellStyle name="Currency 5 3 2 8 2 2 3" xfId="57082" xr:uid="{6B939EF9-AEF2-4641-8BC9-363EFF0AEB91}"/>
    <cellStyle name="Currency 5 3 2 8 2 3" xfId="21667" xr:uid="{4BE175FB-F584-409F-AEE8-154F35745B35}"/>
    <cellStyle name="Currency 5 3 2 8 2 4" xfId="35357" xr:uid="{B0FF844B-E885-4EF4-971A-53227BBDAB94}"/>
    <cellStyle name="Currency 5 3 2 8 2 5" xfId="50236" xr:uid="{F8F1FBB0-0FEB-4A43-93F7-9AF0D99F3662}"/>
    <cellStyle name="Currency 5 3 2 8 3" xfId="25089" xr:uid="{2998C515-17D0-4D2A-809F-232DC5999037}"/>
    <cellStyle name="Currency 5 3 2 8 3 2" xfId="38781" xr:uid="{A37F7866-118C-41BF-B04F-15F6977A61BF}"/>
    <cellStyle name="Currency 5 3 2 8 3 3" xfId="53660" xr:uid="{DD8DD23E-B5D3-4B1E-A0C5-687E31598982}"/>
    <cellStyle name="Currency 5 3 2 8 4" xfId="18245" xr:uid="{F300AFE3-B884-4692-A33D-E1D706F0C22C}"/>
    <cellStyle name="Currency 5 3 2 8 5" xfId="31935" xr:uid="{2FBE03DE-3782-4D23-8ADA-58AA3807FF7A}"/>
    <cellStyle name="Currency 5 3 2 8 6" xfId="46814" xr:uid="{A846F7EF-09F1-47C7-AA9C-06F5DF0872E7}"/>
    <cellStyle name="Currency 5 3 2 9" xfId="13109" xr:uid="{6B711D2F-5688-42C5-A2BB-3D1EF064859A}"/>
    <cellStyle name="Currency 5 3 2 9 2" xfId="26799" xr:uid="{BF637AEA-DBE8-423E-9B83-B37EE5770357}"/>
    <cellStyle name="Currency 5 3 2 9 2 2" xfId="40491" xr:uid="{8CB6D335-1F75-4FBE-B989-AFAF1343C97E}"/>
    <cellStyle name="Currency 5 3 2 9 2 3" xfId="55370" xr:uid="{FE54250A-7B2C-4B65-AD1C-1984A0AD8575}"/>
    <cellStyle name="Currency 5 3 2 9 3" xfId="19955" xr:uid="{9E9E3351-8BDB-47AF-8E30-E70B69C91C44}"/>
    <cellStyle name="Currency 5 3 2 9 4" xfId="33645" xr:uid="{A47E4A93-006E-4049-BFC7-035DD251E6F9}"/>
    <cellStyle name="Currency 5 3 2 9 5" xfId="48524" xr:uid="{17F5B098-7B87-45B8-A1DD-9245BE3869E4}"/>
    <cellStyle name="Currency 5 3 3" xfId="6062" xr:uid="{69925448-1AAB-4C1F-B19C-4210B3738C0D}"/>
    <cellStyle name="Currency 5 3 3 10" xfId="16563" xr:uid="{E67C81EA-D3E8-49F2-A343-4FE5E030499E}"/>
    <cellStyle name="Currency 5 3 3 11" xfId="30253" xr:uid="{3D5D3670-019A-4805-B8E5-89452A641ECE}"/>
    <cellStyle name="Currency 5 3 3 12" xfId="45132" xr:uid="{560D5CD2-85A0-4A76-B5BA-4DB4847C5326}"/>
    <cellStyle name="Currency 5 3 3 13" xfId="9716" xr:uid="{C18C4122-07C3-49BB-A12C-FC68EB3F39F0}"/>
    <cellStyle name="Currency 5 3 3 2" xfId="6231" xr:uid="{17A1B5D2-8724-495B-9898-36BF5CB4A9D2}"/>
    <cellStyle name="Currency 5 3 3 2 10" xfId="45133" xr:uid="{83A2A88A-1CB7-484C-999E-2D3E1580CA89}"/>
    <cellStyle name="Currency 5 3 3 2 11" xfId="9717" xr:uid="{6D8ACA38-2BA6-41DF-B786-C6329A7D11F5}"/>
    <cellStyle name="Currency 5 3 3 2 2" xfId="7108" xr:uid="{C5CC339F-7938-4344-939C-B215DCC328B4}"/>
    <cellStyle name="Currency 5 3 3 2 2 2" xfId="9719" xr:uid="{BF04DBBD-14CB-4891-9695-71C6F912C7EC}"/>
    <cellStyle name="Currency 5 3 3 2 2 2 2" xfId="11432" xr:uid="{2F6C86CC-0FD8-439E-B074-DFF0E6D49486}"/>
    <cellStyle name="Currency 5 3 3 2 2 2 2 2" xfId="14854" xr:uid="{7882A266-083C-4DFA-BD02-6400EB9EA368}"/>
    <cellStyle name="Currency 5 3 3 2 2 2 2 2 2" xfId="28544" xr:uid="{A010CDB4-D990-4620-8049-10DAF1188C3E}"/>
    <cellStyle name="Currency 5 3 3 2 2 2 2 2 2 2" xfId="42236" xr:uid="{04ECDB9F-8104-4A71-9F98-2ED218C2C1CE}"/>
    <cellStyle name="Currency 5 3 3 2 2 2 2 2 2 3" xfId="57115" xr:uid="{B1E4BA91-F353-4656-ABCF-2FBBEA0C461F}"/>
    <cellStyle name="Currency 5 3 3 2 2 2 2 2 3" xfId="21700" xr:uid="{7772C591-9E83-480E-B8C3-AE9B5CDC6CBD}"/>
    <cellStyle name="Currency 5 3 3 2 2 2 2 2 4" xfId="35390" xr:uid="{AE4A6749-5F4E-4873-8B24-ED359D372415}"/>
    <cellStyle name="Currency 5 3 3 2 2 2 2 2 5" xfId="50269" xr:uid="{F5D8CA7A-3E20-4196-86F8-6C872D4547EB}"/>
    <cellStyle name="Currency 5 3 3 2 2 2 2 3" xfId="25122" xr:uid="{40D55B11-D35C-48E8-B5AD-7AB6B54F0B5E}"/>
    <cellStyle name="Currency 5 3 3 2 2 2 2 3 2" xfId="38814" xr:uid="{6AE118C8-28AD-4AE9-B0C5-3A4E0940EA76}"/>
    <cellStyle name="Currency 5 3 3 2 2 2 2 3 3" xfId="53693" xr:uid="{D96C493C-E6D6-4DE3-8E57-FA987A542BE0}"/>
    <cellStyle name="Currency 5 3 3 2 2 2 2 4" xfId="18278" xr:uid="{FE9B477E-2B0B-4823-B7CF-2B44EC28608C}"/>
    <cellStyle name="Currency 5 3 3 2 2 2 2 5" xfId="31968" xr:uid="{E2866FC5-04A1-46FA-AB90-8B040E115262}"/>
    <cellStyle name="Currency 5 3 3 2 2 2 2 6" xfId="46847" xr:uid="{3079B1F1-1545-44BF-A2E8-B388BA553582}"/>
    <cellStyle name="Currency 5 3 3 2 2 2 3" xfId="13142" xr:uid="{14005636-941B-4FE8-AC53-2815CE6F0FE1}"/>
    <cellStyle name="Currency 5 3 3 2 2 2 3 2" xfId="26832" xr:uid="{FBF80186-8DE5-4790-9E3B-20EDBC9E975D}"/>
    <cellStyle name="Currency 5 3 3 2 2 2 3 2 2" xfId="40524" xr:uid="{6579F073-5B5D-479D-8970-A3E8893C5A71}"/>
    <cellStyle name="Currency 5 3 3 2 2 2 3 2 3" xfId="55403" xr:uid="{A0333434-109D-4B01-A796-66E6B3D590A4}"/>
    <cellStyle name="Currency 5 3 3 2 2 2 3 3" xfId="19988" xr:uid="{24141DEC-5DB1-4E64-8E5C-CE22893F88C7}"/>
    <cellStyle name="Currency 5 3 3 2 2 2 3 4" xfId="33678" xr:uid="{FAF9B0D5-933F-4995-8402-6BCEABA32038}"/>
    <cellStyle name="Currency 5 3 3 2 2 2 3 5" xfId="48557" xr:uid="{5F565064-B2E2-47FC-8028-B6FDA26A3925}"/>
    <cellStyle name="Currency 5 3 3 2 2 2 4" xfId="23410" xr:uid="{B1D4BCE4-EB39-42C6-9902-6E67BAB528B9}"/>
    <cellStyle name="Currency 5 3 3 2 2 2 4 2" xfId="37102" xr:uid="{03B198B2-663B-4CE8-895E-1EE0EEBCBC3B}"/>
    <cellStyle name="Currency 5 3 3 2 2 2 4 3" xfId="51981" xr:uid="{2C068C5C-13BD-4227-84AD-ED56FF525BAC}"/>
    <cellStyle name="Currency 5 3 3 2 2 2 5" xfId="16566" xr:uid="{BE41EC15-56ED-45EE-8949-6ADA8E9CE3B5}"/>
    <cellStyle name="Currency 5 3 3 2 2 2 6" xfId="30256" xr:uid="{DA3CDD54-F3D0-443A-8868-9AA5CA49E1AB}"/>
    <cellStyle name="Currency 5 3 3 2 2 2 7" xfId="45135" xr:uid="{F0775F1F-FA55-4430-8009-CBDBD0DDB780}"/>
    <cellStyle name="Currency 5 3 3 2 2 3" xfId="11431" xr:uid="{1F791BA8-BB73-4A91-92C0-80536D3A351A}"/>
    <cellStyle name="Currency 5 3 3 2 2 3 2" xfId="14853" xr:uid="{B82429CC-C038-4CE9-92DE-98DDF38EA81D}"/>
    <cellStyle name="Currency 5 3 3 2 2 3 2 2" xfId="28543" xr:uid="{218CF04A-849D-4F5D-AD20-1DD20DA2D3AD}"/>
    <cellStyle name="Currency 5 3 3 2 2 3 2 2 2" xfId="42235" xr:uid="{75ED0AEE-90C7-4709-BD1E-5096A41E5496}"/>
    <cellStyle name="Currency 5 3 3 2 2 3 2 2 3" xfId="57114" xr:uid="{F61083D0-63B8-4B6D-ACE3-D201C844662C}"/>
    <cellStyle name="Currency 5 3 3 2 2 3 2 3" xfId="21699" xr:uid="{252D28B2-7C68-4A9B-BB7A-EFC1F183D368}"/>
    <cellStyle name="Currency 5 3 3 2 2 3 2 4" xfId="35389" xr:uid="{C0DAFE6F-8BCC-430B-899E-3512BE627314}"/>
    <cellStyle name="Currency 5 3 3 2 2 3 2 5" xfId="50268" xr:uid="{04BBF2EF-0A64-4EDE-BEA0-473B758191F9}"/>
    <cellStyle name="Currency 5 3 3 2 2 3 3" xfId="25121" xr:uid="{91854D58-D6F4-4D8A-A6FE-D343143BC965}"/>
    <cellStyle name="Currency 5 3 3 2 2 3 3 2" xfId="38813" xr:uid="{E12007F1-2516-45A2-809E-0E1ED1730843}"/>
    <cellStyle name="Currency 5 3 3 2 2 3 3 3" xfId="53692" xr:uid="{264E11DC-B223-4698-99C2-8D6545F5AAD5}"/>
    <cellStyle name="Currency 5 3 3 2 2 3 4" xfId="18277" xr:uid="{3D42D742-DF86-4658-B76B-69E2B5CEA247}"/>
    <cellStyle name="Currency 5 3 3 2 2 3 5" xfId="31967" xr:uid="{190FC49B-AFCC-4231-8D14-01200F9D9CE2}"/>
    <cellStyle name="Currency 5 3 3 2 2 3 6" xfId="46846" xr:uid="{FDAE3FCA-397E-437F-A8FB-7522F759D7DC}"/>
    <cellStyle name="Currency 5 3 3 2 2 4" xfId="13141" xr:uid="{8ED17E2C-4D5A-4B4D-9E7A-35527C28C688}"/>
    <cellStyle name="Currency 5 3 3 2 2 4 2" xfId="26831" xr:uid="{C020D409-20B9-41EE-BFC7-7741089CCF64}"/>
    <cellStyle name="Currency 5 3 3 2 2 4 2 2" xfId="40523" xr:uid="{CA80649F-CD9E-4845-869B-B40F9783B697}"/>
    <cellStyle name="Currency 5 3 3 2 2 4 2 3" xfId="55402" xr:uid="{50E59E25-71F1-440A-A0D2-F7AED5C436DD}"/>
    <cellStyle name="Currency 5 3 3 2 2 4 3" xfId="19987" xr:uid="{8382EC08-DD78-4F00-9EA2-3182B5BB28BB}"/>
    <cellStyle name="Currency 5 3 3 2 2 4 4" xfId="33677" xr:uid="{FC8EB009-67EB-4AEE-862C-60EE41FBAAA0}"/>
    <cellStyle name="Currency 5 3 3 2 2 4 5" xfId="48556" xr:uid="{36534657-99CB-4455-BE63-6EB0BBAE6B6B}"/>
    <cellStyle name="Currency 5 3 3 2 2 5" xfId="23409" xr:uid="{BFCFAF61-0709-4DCC-ADEA-AB1EF1FC51C4}"/>
    <cellStyle name="Currency 5 3 3 2 2 5 2" xfId="37101" xr:uid="{4734AD2E-02B9-4831-B9BB-6FD8F4CE448C}"/>
    <cellStyle name="Currency 5 3 3 2 2 5 3" xfId="51980" xr:uid="{5F1ADBC3-FA93-4852-BF7A-293F1B029E79}"/>
    <cellStyle name="Currency 5 3 3 2 2 6" xfId="16565" xr:uid="{F4760027-3FF1-415D-8022-F135239B174D}"/>
    <cellStyle name="Currency 5 3 3 2 2 7" xfId="30255" xr:uid="{77A83313-E4BF-4FC2-8423-2BF0FFDD2910}"/>
    <cellStyle name="Currency 5 3 3 2 2 8" xfId="45134" xr:uid="{773F72EF-6BF3-4686-8BF9-1235C5829B1A}"/>
    <cellStyle name="Currency 5 3 3 2 2 9" xfId="9718" xr:uid="{0C14B143-F204-45EC-9168-AEEA2E5AB31B}"/>
    <cellStyle name="Currency 5 3 3 2 3" xfId="7313" xr:uid="{A1BA20E0-8B60-48F9-9905-CA7C61F63962}"/>
    <cellStyle name="Currency 5 3 3 2 3 2" xfId="11433" xr:uid="{39A1A5F8-0043-4FE0-BFB7-D7326C71A70F}"/>
    <cellStyle name="Currency 5 3 3 2 3 2 2" xfId="14855" xr:uid="{DE8E4712-F146-47BD-A865-44B62D3230AF}"/>
    <cellStyle name="Currency 5 3 3 2 3 2 2 2" xfId="28545" xr:uid="{1AA0A52E-5E2E-4C0E-AEC9-F3B148D7AF2D}"/>
    <cellStyle name="Currency 5 3 3 2 3 2 2 2 2" xfId="42237" xr:uid="{D82CA841-7E3D-4FAF-BF0B-1DFF6DF2FB71}"/>
    <cellStyle name="Currency 5 3 3 2 3 2 2 2 3" xfId="57116" xr:uid="{6033A12F-145E-48D6-B41D-9D59F61B8D35}"/>
    <cellStyle name="Currency 5 3 3 2 3 2 2 3" xfId="21701" xr:uid="{D8B59693-0DE7-4BA7-8773-1EF40EE9678C}"/>
    <cellStyle name="Currency 5 3 3 2 3 2 2 4" xfId="35391" xr:uid="{99DA03E7-61AB-4DE5-A0BF-9591FADF6F8C}"/>
    <cellStyle name="Currency 5 3 3 2 3 2 2 5" xfId="50270" xr:uid="{0743CF0C-A707-404D-A0A7-DEAC97BAD890}"/>
    <cellStyle name="Currency 5 3 3 2 3 2 3" xfId="25123" xr:uid="{4A8A880A-BDB5-4A99-A861-6CDE22301557}"/>
    <cellStyle name="Currency 5 3 3 2 3 2 3 2" xfId="38815" xr:uid="{44B520BF-422A-4D9B-A64D-4B615A994856}"/>
    <cellStyle name="Currency 5 3 3 2 3 2 3 3" xfId="53694" xr:uid="{666C9956-06B3-40FC-A823-93AFF2E84155}"/>
    <cellStyle name="Currency 5 3 3 2 3 2 4" xfId="18279" xr:uid="{67A41079-D520-4212-BBBF-3A177D6212FF}"/>
    <cellStyle name="Currency 5 3 3 2 3 2 5" xfId="31969" xr:uid="{9832F40A-9527-44E9-B8BC-43E61F999EED}"/>
    <cellStyle name="Currency 5 3 3 2 3 2 6" xfId="46848" xr:uid="{AC784B73-E489-4ED8-83F2-CCEBFF203ADE}"/>
    <cellStyle name="Currency 5 3 3 2 3 3" xfId="13143" xr:uid="{DAD42A93-D5E7-49C9-81AE-8A0F2761B7B2}"/>
    <cellStyle name="Currency 5 3 3 2 3 3 2" xfId="26833" xr:uid="{5EDA0A5B-D05D-4E1B-B7B3-93707A1592E2}"/>
    <cellStyle name="Currency 5 3 3 2 3 3 2 2" xfId="40525" xr:uid="{1FD419CB-6AF4-487B-ACF7-BB1D543D21C5}"/>
    <cellStyle name="Currency 5 3 3 2 3 3 2 3" xfId="55404" xr:uid="{3A2ED4CB-443F-4323-8036-160060F0E8D3}"/>
    <cellStyle name="Currency 5 3 3 2 3 3 3" xfId="19989" xr:uid="{DDC2031F-8C7F-405A-8FB9-83529B081F71}"/>
    <cellStyle name="Currency 5 3 3 2 3 3 4" xfId="33679" xr:uid="{966106FA-6ED0-48FF-BF90-62F04430A567}"/>
    <cellStyle name="Currency 5 3 3 2 3 3 5" xfId="48558" xr:uid="{E84CF6D6-4C09-4E8F-BDFF-4FE7A89CA2AE}"/>
    <cellStyle name="Currency 5 3 3 2 3 4" xfId="23411" xr:uid="{AA07D4A4-8E9C-4FFA-86DA-9BBB1468320A}"/>
    <cellStyle name="Currency 5 3 3 2 3 4 2" xfId="37103" xr:uid="{FA8A78B0-5F3D-4B81-BDD0-B5D1874A50C0}"/>
    <cellStyle name="Currency 5 3 3 2 3 4 3" xfId="51982" xr:uid="{6590F645-3E9B-414F-A941-6B0C06435102}"/>
    <cellStyle name="Currency 5 3 3 2 3 5" xfId="16567" xr:uid="{94432E3E-D654-4352-91BE-933502A7E5A1}"/>
    <cellStyle name="Currency 5 3 3 2 3 6" xfId="30257" xr:uid="{DD42CE46-3576-43B2-90AC-DB95BAA4B5AC}"/>
    <cellStyle name="Currency 5 3 3 2 3 7" xfId="45136" xr:uid="{02206D7D-9260-45C9-939C-5FBB92C70401}"/>
    <cellStyle name="Currency 5 3 3 2 3 8" xfId="9720" xr:uid="{EC1F3DCB-82B4-48B0-92B8-B85A01772007}"/>
    <cellStyle name="Currency 5 3 3 2 4" xfId="9721" xr:uid="{A3D80DCD-39A8-46A3-B6B4-B7463040A160}"/>
    <cellStyle name="Currency 5 3 3 2 4 2" xfId="11434" xr:uid="{5821A2B8-B97E-4816-9C34-729AEB606E4F}"/>
    <cellStyle name="Currency 5 3 3 2 4 2 2" xfId="14856" xr:uid="{698F688B-0686-4D37-93CA-8F6B35D816D2}"/>
    <cellStyle name="Currency 5 3 3 2 4 2 2 2" xfId="28546" xr:uid="{725627A4-D693-477B-A2AF-0D9D4A5EAE75}"/>
    <cellStyle name="Currency 5 3 3 2 4 2 2 2 2" xfId="42238" xr:uid="{2E6BE949-AF50-4421-BB7C-FCE1C2DB0F6E}"/>
    <cellStyle name="Currency 5 3 3 2 4 2 2 2 3" xfId="57117" xr:uid="{4B4FD059-5B77-4FD0-B260-67D962D545C9}"/>
    <cellStyle name="Currency 5 3 3 2 4 2 2 3" xfId="21702" xr:uid="{71E3D63D-3B19-462C-94CE-85722E35C637}"/>
    <cellStyle name="Currency 5 3 3 2 4 2 2 4" xfId="35392" xr:uid="{6202782C-1FB8-449F-B82B-25F4C74E6D8A}"/>
    <cellStyle name="Currency 5 3 3 2 4 2 2 5" xfId="50271" xr:uid="{B9692488-8706-4D2C-B2CA-24617D1634FB}"/>
    <cellStyle name="Currency 5 3 3 2 4 2 3" xfId="25124" xr:uid="{DF2B6021-7D5B-4922-B29A-7B21C0C47B25}"/>
    <cellStyle name="Currency 5 3 3 2 4 2 3 2" xfId="38816" xr:uid="{F04E7944-9985-464F-B0F6-F844223AF6DC}"/>
    <cellStyle name="Currency 5 3 3 2 4 2 3 3" xfId="53695" xr:uid="{5201082D-5A29-4D72-8F3D-3BEAA6398615}"/>
    <cellStyle name="Currency 5 3 3 2 4 2 4" xfId="18280" xr:uid="{531E9E8E-F307-4F5B-80A6-7D908335871A}"/>
    <cellStyle name="Currency 5 3 3 2 4 2 5" xfId="31970" xr:uid="{5A75CA47-945E-4FA3-9189-87B40CF8DCEA}"/>
    <cellStyle name="Currency 5 3 3 2 4 2 6" xfId="46849" xr:uid="{5444B13B-F383-48B7-B5C8-96EB90E57917}"/>
    <cellStyle name="Currency 5 3 3 2 4 3" xfId="13144" xr:uid="{43FEC081-8560-4059-9E4F-59518083A8CE}"/>
    <cellStyle name="Currency 5 3 3 2 4 3 2" xfId="26834" xr:uid="{843DF8AD-FEBA-42B2-BFEB-654533BCDBBB}"/>
    <cellStyle name="Currency 5 3 3 2 4 3 2 2" xfId="40526" xr:uid="{9E0730B1-2A20-469A-B948-A885028A0278}"/>
    <cellStyle name="Currency 5 3 3 2 4 3 2 3" xfId="55405" xr:uid="{43F8A355-5F7D-4F7C-B47C-9075AF16C116}"/>
    <cellStyle name="Currency 5 3 3 2 4 3 3" xfId="19990" xr:uid="{23B6D208-75B3-40D5-BE34-392B82D0FDD9}"/>
    <cellStyle name="Currency 5 3 3 2 4 3 4" xfId="33680" xr:uid="{2D6CE60E-020D-44EB-B9C4-12A39248B5E3}"/>
    <cellStyle name="Currency 5 3 3 2 4 3 5" xfId="48559" xr:uid="{8DFCEE86-B9F8-4369-881F-DC8AA3EF46BF}"/>
    <cellStyle name="Currency 5 3 3 2 4 4" xfId="23412" xr:uid="{0007A0F4-9D71-43B6-9F39-953DE24246CA}"/>
    <cellStyle name="Currency 5 3 3 2 4 4 2" xfId="37104" xr:uid="{31A3A600-6C29-4F30-89F4-B80AA9646795}"/>
    <cellStyle name="Currency 5 3 3 2 4 4 3" xfId="51983" xr:uid="{95B34877-B228-477C-8E2B-A61B2A2E6409}"/>
    <cellStyle name="Currency 5 3 3 2 4 5" xfId="16568" xr:uid="{9C2927D1-BF11-4F7A-96DF-B6E70EF320B5}"/>
    <cellStyle name="Currency 5 3 3 2 4 6" xfId="30258" xr:uid="{7DE9C635-B51C-414C-B662-DE153928F01F}"/>
    <cellStyle name="Currency 5 3 3 2 4 7" xfId="45137" xr:uid="{BE66065D-8478-4198-AAAB-04644596F9C5}"/>
    <cellStyle name="Currency 5 3 3 2 5" xfId="11430" xr:uid="{B0CA4377-952B-4779-978E-D60AF387D94D}"/>
    <cellStyle name="Currency 5 3 3 2 5 2" xfId="14852" xr:uid="{FE930D2E-E1B8-4D37-88DF-9DB115991517}"/>
    <cellStyle name="Currency 5 3 3 2 5 2 2" xfId="28542" xr:uid="{FD3130A4-58AB-41A7-B6CB-A674790EA339}"/>
    <cellStyle name="Currency 5 3 3 2 5 2 2 2" xfId="42234" xr:uid="{44F6F026-4856-4ECF-8A6E-4829E7D61FFD}"/>
    <cellStyle name="Currency 5 3 3 2 5 2 2 3" xfId="57113" xr:uid="{BA8EC35E-6E31-4D93-A3B0-30FF4A8F550A}"/>
    <cellStyle name="Currency 5 3 3 2 5 2 3" xfId="21698" xr:uid="{F929D8FB-55D8-4095-BF22-DBE4FF7F6BC6}"/>
    <cellStyle name="Currency 5 3 3 2 5 2 4" xfId="35388" xr:uid="{94DE32C5-DD56-48D5-AC8F-395A00816E16}"/>
    <cellStyle name="Currency 5 3 3 2 5 2 5" xfId="50267" xr:uid="{9F8FF422-AA61-49E5-9A35-6B642BB68066}"/>
    <cellStyle name="Currency 5 3 3 2 5 3" xfId="25120" xr:uid="{758F9847-FF01-427B-A404-480F950730C6}"/>
    <cellStyle name="Currency 5 3 3 2 5 3 2" xfId="38812" xr:uid="{488E777A-F50D-4539-AA69-D0D455C6BBC9}"/>
    <cellStyle name="Currency 5 3 3 2 5 3 3" xfId="53691" xr:uid="{D9829DAF-1269-4957-BA83-4EB5B624E8D8}"/>
    <cellStyle name="Currency 5 3 3 2 5 4" xfId="18276" xr:uid="{E3378BB0-A43C-4DD0-AF9B-EC6E2F3D5648}"/>
    <cellStyle name="Currency 5 3 3 2 5 5" xfId="31966" xr:uid="{4DEDEE29-C017-4248-8D6D-63C545C74065}"/>
    <cellStyle name="Currency 5 3 3 2 5 6" xfId="46845" xr:uid="{A288DFAD-58B4-4092-AE04-93D90A27A607}"/>
    <cellStyle name="Currency 5 3 3 2 6" xfId="13140" xr:uid="{5E7B17E7-E9FB-4D12-BA15-AC31B34B0084}"/>
    <cellStyle name="Currency 5 3 3 2 6 2" xfId="26830" xr:uid="{E1A19627-4D19-484C-B64B-4F27D4E0F69F}"/>
    <cellStyle name="Currency 5 3 3 2 6 2 2" xfId="40522" xr:uid="{97734BCC-C5B5-4675-BE36-61ED47DA5962}"/>
    <cellStyle name="Currency 5 3 3 2 6 2 3" xfId="55401" xr:uid="{A5677918-2498-47D0-BBC0-7F6D8B4DF927}"/>
    <cellStyle name="Currency 5 3 3 2 6 3" xfId="19986" xr:uid="{1AEAE0C2-2818-440B-B05C-85012DA18503}"/>
    <cellStyle name="Currency 5 3 3 2 6 4" xfId="33676" xr:uid="{B4B18BEF-A767-4C65-91D6-10493EB19AEC}"/>
    <cellStyle name="Currency 5 3 3 2 6 5" xfId="48555" xr:uid="{0C4A0E19-3A2B-49BB-9EB3-231D2E6DAC8F}"/>
    <cellStyle name="Currency 5 3 3 2 7" xfId="23408" xr:uid="{B863E44B-2A9B-4310-99F8-4AFFD0341E76}"/>
    <cellStyle name="Currency 5 3 3 2 7 2" xfId="37100" xr:uid="{8B6F0482-B271-4A58-9C2A-5C12E841ED68}"/>
    <cellStyle name="Currency 5 3 3 2 7 3" xfId="51979" xr:uid="{F4495832-A3CA-4C9F-BE21-FC140236F70B}"/>
    <cellStyle name="Currency 5 3 3 2 8" xfId="16564" xr:uid="{D3CF300A-4B56-479B-9DB6-1AE9359EF2D0}"/>
    <cellStyle name="Currency 5 3 3 2 9" xfId="30254" xr:uid="{B28A35F2-CED7-4CED-A5FB-952D61B159B2}"/>
    <cellStyle name="Currency 5 3 3 3" xfId="6202" xr:uid="{99493DB4-87B4-48DE-8CCB-18F5EEBCD31D}"/>
    <cellStyle name="Currency 5 3 3 3 10" xfId="45138" xr:uid="{CF7CF4BC-3F0C-4CD1-A111-6490DEE919B5}"/>
    <cellStyle name="Currency 5 3 3 3 11" xfId="9722" xr:uid="{C3239C31-7C54-4385-8EC9-005BD2F0B068}"/>
    <cellStyle name="Currency 5 3 3 3 2" xfId="9723" xr:uid="{A137DF10-0E05-4FC5-AC15-BDD165D9DEA6}"/>
    <cellStyle name="Currency 5 3 3 3 2 2" xfId="9724" xr:uid="{2A8B9D90-B9F9-4A49-905E-F1F8B5994346}"/>
    <cellStyle name="Currency 5 3 3 3 2 2 2" xfId="11437" xr:uid="{E6EC0FA9-C5E8-45B1-947D-43561D98114A}"/>
    <cellStyle name="Currency 5 3 3 3 2 2 2 2" xfId="14859" xr:uid="{1E411043-51E5-4AB1-9246-706C3E4F4842}"/>
    <cellStyle name="Currency 5 3 3 3 2 2 2 2 2" xfId="28549" xr:uid="{7490370A-79B0-4AD4-A02A-AA08166FDBB8}"/>
    <cellStyle name="Currency 5 3 3 3 2 2 2 2 2 2" xfId="42241" xr:uid="{B17FC565-AAF7-4648-918C-6A4C40084A07}"/>
    <cellStyle name="Currency 5 3 3 3 2 2 2 2 2 3" xfId="57120" xr:uid="{804F174F-91F1-41F2-84A2-22BE7DE8600C}"/>
    <cellStyle name="Currency 5 3 3 3 2 2 2 2 3" xfId="21705" xr:uid="{B2694C28-8CFA-4350-A97D-68E46681411C}"/>
    <cellStyle name="Currency 5 3 3 3 2 2 2 2 4" xfId="35395" xr:uid="{09426628-AD0D-4C1D-8BCB-90216A1FE3F8}"/>
    <cellStyle name="Currency 5 3 3 3 2 2 2 2 5" xfId="50274" xr:uid="{F042E8C1-F3AA-42D6-BF6B-2318FA93F9EC}"/>
    <cellStyle name="Currency 5 3 3 3 2 2 2 3" xfId="25127" xr:uid="{B619F95D-DEDC-46BF-B565-3F1E6A9A501E}"/>
    <cellStyle name="Currency 5 3 3 3 2 2 2 3 2" xfId="38819" xr:uid="{41B230AD-750F-4490-974F-86393A83D2E4}"/>
    <cellStyle name="Currency 5 3 3 3 2 2 2 3 3" xfId="53698" xr:uid="{79182AC6-6A66-4BB2-9472-7109F8F61287}"/>
    <cellStyle name="Currency 5 3 3 3 2 2 2 4" xfId="18283" xr:uid="{9D563162-2901-4604-8171-6D0947D12C7F}"/>
    <cellStyle name="Currency 5 3 3 3 2 2 2 5" xfId="31973" xr:uid="{7E5D1AC3-52D6-4BED-8EF2-1162B9FEAFC3}"/>
    <cellStyle name="Currency 5 3 3 3 2 2 2 6" xfId="46852" xr:uid="{C5796261-390C-4726-B9F9-64BBA7594E4B}"/>
    <cellStyle name="Currency 5 3 3 3 2 2 3" xfId="13147" xr:uid="{5B06E155-B2E7-4EEF-B2F5-7C8CB12CFE1E}"/>
    <cellStyle name="Currency 5 3 3 3 2 2 3 2" xfId="26837" xr:uid="{794BAABC-A162-4C10-B704-521F71BA0748}"/>
    <cellStyle name="Currency 5 3 3 3 2 2 3 2 2" xfId="40529" xr:uid="{55EFA0CD-5023-4803-9626-DB53925F7318}"/>
    <cellStyle name="Currency 5 3 3 3 2 2 3 2 3" xfId="55408" xr:uid="{EBAE6700-6C57-4D73-87BD-56E3DD585B95}"/>
    <cellStyle name="Currency 5 3 3 3 2 2 3 3" xfId="19993" xr:uid="{C6C88EDD-9CF0-42E9-8E91-45ED1111FDB9}"/>
    <cellStyle name="Currency 5 3 3 3 2 2 3 4" xfId="33683" xr:uid="{6E060563-8FBA-43FC-A4B4-9F6625840F0E}"/>
    <cellStyle name="Currency 5 3 3 3 2 2 3 5" xfId="48562" xr:uid="{3CC88C03-E9CC-4699-9E20-7CAA158B5E4F}"/>
    <cellStyle name="Currency 5 3 3 3 2 2 4" xfId="23415" xr:uid="{1F0B1FF5-2A8C-4721-A5F8-39FA56D1A175}"/>
    <cellStyle name="Currency 5 3 3 3 2 2 4 2" xfId="37107" xr:uid="{35A71F33-70A3-418B-9EF7-A864C0B53640}"/>
    <cellStyle name="Currency 5 3 3 3 2 2 4 3" xfId="51986" xr:uid="{C20CE968-836C-4872-914F-24EDA1E1EB67}"/>
    <cellStyle name="Currency 5 3 3 3 2 2 5" xfId="16571" xr:uid="{8EDC4707-4C45-4705-AC14-D2946A2D8D44}"/>
    <cellStyle name="Currency 5 3 3 3 2 2 6" xfId="30261" xr:uid="{425E2F87-0B6A-4179-9E2C-4E0F451A8558}"/>
    <cellStyle name="Currency 5 3 3 3 2 2 7" xfId="45140" xr:uid="{7781638D-C951-4044-995C-AAE8D0F8075D}"/>
    <cellStyle name="Currency 5 3 3 3 2 3" xfId="11436" xr:uid="{34AE1245-0165-49EE-B4EE-8280239BB673}"/>
    <cellStyle name="Currency 5 3 3 3 2 3 2" xfId="14858" xr:uid="{2BA686BD-31C1-41AB-9E59-EB6F89192816}"/>
    <cellStyle name="Currency 5 3 3 3 2 3 2 2" xfId="28548" xr:uid="{0128FF4A-7E58-49AC-A374-EF869143EE32}"/>
    <cellStyle name="Currency 5 3 3 3 2 3 2 2 2" xfId="42240" xr:uid="{F252CA08-FEF3-4781-AB13-22EFAA5E72EB}"/>
    <cellStyle name="Currency 5 3 3 3 2 3 2 2 3" xfId="57119" xr:uid="{0FF7800C-CC5F-4E6B-9D8D-2E95F65858D9}"/>
    <cellStyle name="Currency 5 3 3 3 2 3 2 3" xfId="21704" xr:uid="{F07982FF-C3EA-4797-A63C-1B487F7BD80C}"/>
    <cellStyle name="Currency 5 3 3 3 2 3 2 4" xfId="35394" xr:uid="{F9A8C69F-A18C-4B5D-9491-263783E99C29}"/>
    <cellStyle name="Currency 5 3 3 3 2 3 2 5" xfId="50273" xr:uid="{5E13689E-C469-41C3-A9F1-7C132737A3C2}"/>
    <cellStyle name="Currency 5 3 3 3 2 3 3" xfId="25126" xr:uid="{FE576951-AB43-42C6-9748-C225222386EC}"/>
    <cellStyle name="Currency 5 3 3 3 2 3 3 2" xfId="38818" xr:uid="{06E79E6C-A2D8-4CA9-8953-48D4F9EAC024}"/>
    <cellStyle name="Currency 5 3 3 3 2 3 3 3" xfId="53697" xr:uid="{CB62D220-B7D4-40A0-B408-F1A037C87F7B}"/>
    <cellStyle name="Currency 5 3 3 3 2 3 4" xfId="18282" xr:uid="{23CD1173-E423-4080-9819-11BF4FFC76F5}"/>
    <cellStyle name="Currency 5 3 3 3 2 3 5" xfId="31972" xr:uid="{A602BAEE-9903-4D52-9E67-F12E88D13DB2}"/>
    <cellStyle name="Currency 5 3 3 3 2 3 6" xfId="46851" xr:uid="{A71E095F-110E-43D2-A696-EC6A0582802B}"/>
    <cellStyle name="Currency 5 3 3 3 2 4" xfId="13146" xr:uid="{4AEEAAD6-8F5E-48AE-A89F-D1AB0AFEC08B}"/>
    <cellStyle name="Currency 5 3 3 3 2 4 2" xfId="26836" xr:uid="{3F5FAF84-3F95-4C9F-8DE5-6A869AC5AC3B}"/>
    <cellStyle name="Currency 5 3 3 3 2 4 2 2" xfId="40528" xr:uid="{98CF7347-A60C-429A-B385-5B11215E7C4E}"/>
    <cellStyle name="Currency 5 3 3 3 2 4 2 3" xfId="55407" xr:uid="{9B16081D-A6F7-4AA3-80BE-FC2F892A711B}"/>
    <cellStyle name="Currency 5 3 3 3 2 4 3" xfId="19992" xr:uid="{7D4FCBC1-8B0A-4ACB-A2DD-43A77C094C17}"/>
    <cellStyle name="Currency 5 3 3 3 2 4 4" xfId="33682" xr:uid="{6902BF57-51C7-4E3D-90AF-7852D82B8D9E}"/>
    <cellStyle name="Currency 5 3 3 3 2 4 5" xfId="48561" xr:uid="{924E57C8-27A4-443D-AF1F-5D0FC1E0E261}"/>
    <cellStyle name="Currency 5 3 3 3 2 5" xfId="23414" xr:uid="{98EE6936-BFAE-4A9A-A41E-729E40A5A866}"/>
    <cellStyle name="Currency 5 3 3 3 2 5 2" xfId="37106" xr:uid="{C7996F30-E964-44BE-B476-5A6ADCCD2447}"/>
    <cellStyle name="Currency 5 3 3 3 2 5 3" xfId="51985" xr:uid="{99058EA3-5E07-40A2-B1B8-B179690A53BD}"/>
    <cellStyle name="Currency 5 3 3 3 2 6" xfId="16570" xr:uid="{7ED837C5-2AEA-492E-A7F4-3A1D050F8994}"/>
    <cellStyle name="Currency 5 3 3 3 2 7" xfId="30260" xr:uid="{5D2A2648-A995-48A5-BB04-9AC289BBE8FE}"/>
    <cellStyle name="Currency 5 3 3 3 2 8" xfId="45139" xr:uid="{5F7BC87D-863B-4DA0-93CF-4B9D843FEF69}"/>
    <cellStyle name="Currency 5 3 3 3 3" xfId="9725" xr:uid="{235261BE-16E5-46E4-BA97-E6478D1D4AAC}"/>
    <cellStyle name="Currency 5 3 3 3 3 2" xfId="11438" xr:uid="{408093B3-378C-4C54-964F-FE59C164A5D0}"/>
    <cellStyle name="Currency 5 3 3 3 3 2 2" xfId="14860" xr:uid="{BC75B805-08C1-4D2C-83BF-9CC088F4E2C9}"/>
    <cellStyle name="Currency 5 3 3 3 3 2 2 2" xfId="28550" xr:uid="{05E7D1BD-1894-4CF7-B222-6C454475B5A9}"/>
    <cellStyle name="Currency 5 3 3 3 3 2 2 2 2" xfId="42242" xr:uid="{A6C91209-3675-4856-AFD2-6BC86B4370A8}"/>
    <cellStyle name="Currency 5 3 3 3 3 2 2 2 3" xfId="57121" xr:uid="{F00ED948-CAC7-495C-96DB-D41860F3F3D6}"/>
    <cellStyle name="Currency 5 3 3 3 3 2 2 3" xfId="21706" xr:uid="{DE2ED9A3-B65F-46BA-80D8-AD479D1F6BBE}"/>
    <cellStyle name="Currency 5 3 3 3 3 2 2 4" xfId="35396" xr:uid="{6D5A4EE3-2B28-46E8-9746-047D608CC60A}"/>
    <cellStyle name="Currency 5 3 3 3 3 2 2 5" xfId="50275" xr:uid="{05B93298-EE70-467E-8B6F-26E3EDE0EF27}"/>
    <cellStyle name="Currency 5 3 3 3 3 2 3" xfId="25128" xr:uid="{E0AAA42C-9EC5-4C9A-90CB-BAB6B4F6E391}"/>
    <cellStyle name="Currency 5 3 3 3 3 2 3 2" xfId="38820" xr:uid="{06FD3A48-04E6-4C24-80D1-545C22AC31DB}"/>
    <cellStyle name="Currency 5 3 3 3 3 2 3 3" xfId="53699" xr:uid="{A9C25828-BB26-46A2-A26D-00C92AC15825}"/>
    <cellStyle name="Currency 5 3 3 3 3 2 4" xfId="18284" xr:uid="{4BFB1332-BAFA-4B20-B970-F5CC6DF621C8}"/>
    <cellStyle name="Currency 5 3 3 3 3 2 5" xfId="31974" xr:uid="{A925FE95-B231-462A-BFD0-546785415855}"/>
    <cellStyle name="Currency 5 3 3 3 3 2 6" xfId="46853" xr:uid="{51CAF6D6-462C-4F5E-A3A9-EBE34C90880F}"/>
    <cellStyle name="Currency 5 3 3 3 3 3" xfId="13148" xr:uid="{35DC6D5A-8AFC-475C-AE20-BDF604BD7AC2}"/>
    <cellStyle name="Currency 5 3 3 3 3 3 2" xfId="26838" xr:uid="{2D627460-5B4E-4A18-9FFE-B82062B2E098}"/>
    <cellStyle name="Currency 5 3 3 3 3 3 2 2" xfId="40530" xr:uid="{18619307-D0C5-45D8-97A9-22A784AD734D}"/>
    <cellStyle name="Currency 5 3 3 3 3 3 2 3" xfId="55409" xr:uid="{82BBD1AE-31F4-4469-9790-931300A08A7A}"/>
    <cellStyle name="Currency 5 3 3 3 3 3 3" xfId="19994" xr:uid="{9CA9A685-3726-4432-A1AC-C6DD40CFD538}"/>
    <cellStyle name="Currency 5 3 3 3 3 3 4" xfId="33684" xr:uid="{B41A068D-0248-4825-A28D-5DEC39C387FF}"/>
    <cellStyle name="Currency 5 3 3 3 3 3 5" xfId="48563" xr:uid="{A9D96EFC-CEA0-4A7C-BFF3-013461956A76}"/>
    <cellStyle name="Currency 5 3 3 3 3 4" xfId="23416" xr:uid="{CC3ABD91-73A8-4209-BEF5-E721E04543D9}"/>
    <cellStyle name="Currency 5 3 3 3 3 4 2" xfId="37108" xr:uid="{AD4C25FA-664C-46C0-9AF6-3CCEE33474CB}"/>
    <cellStyle name="Currency 5 3 3 3 3 4 3" xfId="51987" xr:uid="{68A07BD8-E0B1-4ED2-99DB-AFD707A720F1}"/>
    <cellStyle name="Currency 5 3 3 3 3 5" xfId="16572" xr:uid="{B1DE732A-D6E1-4B4B-BCC0-0B5B98C6D3AC}"/>
    <cellStyle name="Currency 5 3 3 3 3 6" xfId="30262" xr:uid="{669BA16A-BCFC-44AF-B878-4F974D0770F0}"/>
    <cellStyle name="Currency 5 3 3 3 3 7" xfId="45141" xr:uid="{B58E334A-E81C-4C76-B921-97B167180F20}"/>
    <cellStyle name="Currency 5 3 3 3 4" xfId="9726" xr:uid="{8FB23EA5-B8E5-4FE1-A945-C74A1BAD604D}"/>
    <cellStyle name="Currency 5 3 3 3 4 2" xfId="11439" xr:uid="{3E59A681-1876-4DE3-B53B-CB4920443F04}"/>
    <cellStyle name="Currency 5 3 3 3 4 2 2" xfId="14861" xr:uid="{9CBC6498-831F-450C-B95F-1A1E9465212B}"/>
    <cellStyle name="Currency 5 3 3 3 4 2 2 2" xfId="28551" xr:uid="{7B0A3536-4AEA-491B-9E53-8C35F21A3C87}"/>
    <cellStyle name="Currency 5 3 3 3 4 2 2 2 2" xfId="42243" xr:uid="{856D16D7-D58B-4B67-9CEE-C4E8FA916583}"/>
    <cellStyle name="Currency 5 3 3 3 4 2 2 2 3" xfId="57122" xr:uid="{DFF7DA47-9D60-4035-ADDB-C1D76F240F6D}"/>
    <cellStyle name="Currency 5 3 3 3 4 2 2 3" xfId="21707" xr:uid="{9F78CE6D-CCC5-4CFF-936E-EE428777DBB7}"/>
    <cellStyle name="Currency 5 3 3 3 4 2 2 4" xfId="35397" xr:uid="{B6DB3373-8C65-43AD-BC6D-EC3494252644}"/>
    <cellStyle name="Currency 5 3 3 3 4 2 2 5" xfId="50276" xr:uid="{41CF8890-4BFD-484F-B45B-AE38321AADC0}"/>
    <cellStyle name="Currency 5 3 3 3 4 2 3" xfId="25129" xr:uid="{6BE511E4-D25E-4535-9563-A6A9479266C6}"/>
    <cellStyle name="Currency 5 3 3 3 4 2 3 2" xfId="38821" xr:uid="{1792070A-0E7D-4F17-B708-4572D4481985}"/>
    <cellStyle name="Currency 5 3 3 3 4 2 3 3" xfId="53700" xr:uid="{5D4B559A-1D21-4FCB-A6C0-AEE0C1FBDAA9}"/>
    <cellStyle name="Currency 5 3 3 3 4 2 4" xfId="18285" xr:uid="{885185AD-5B0C-4F5B-9740-A2A684BC8832}"/>
    <cellStyle name="Currency 5 3 3 3 4 2 5" xfId="31975" xr:uid="{47B1DA04-39BF-48C9-BE80-0F8F7DDDE68B}"/>
    <cellStyle name="Currency 5 3 3 3 4 2 6" xfId="46854" xr:uid="{7EA74004-6D2B-443D-9896-B6E89DC7D767}"/>
    <cellStyle name="Currency 5 3 3 3 4 3" xfId="13149" xr:uid="{375A2352-581B-4E89-95B0-01DC04F5084B}"/>
    <cellStyle name="Currency 5 3 3 3 4 3 2" xfId="26839" xr:uid="{44A72CA8-48AC-42D1-8C39-6BDC36AF3BD2}"/>
    <cellStyle name="Currency 5 3 3 3 4 3 2 2" xfId="40531" xr:uid="{663EBB3B-69F6-4232-AC3C-F6074B90F6B8}"/>
    <cellStyle name="Currency 5 3 3 3 4 3 2 3" xfId="55410" xr:uid="{ACB002FF-8F75-428E-9171-F6B48A7EDC3C}"/>
    <cellStyle name="Currency 5 3 3 3 4 3 3" xfId="19995" xr:uid="{6416785D-9BC3-4559-82C0-ECBF646DE008}"/>
    <cellStyle name="Currency 5 3 3 3 4 3 4" xfId="33685" xr:uid="{7CCDA844-C2DC-4988-9FB0-A50051C80BFD}"/>
    <cellStyle name="Currency 5 3 3 3 4 3 5" xfId="48564" xr:uid="{1F4D3269-ACFD-4819-B9D9-1E31EC8D6DE0}"/>
    <cellStyle name="Currency 5 3 3 3 4 4" xfId="23417" xr:uid="{C86B2DE1-76E2-41D6-81AC-DA4435BAC003}"/>
    <cellStyle name="Currency 5 3 3 3 4 4 2" xfId="37109" xr:uid="{06C399EF-EAD5-4DF9-8208-35FC202CF70C}"/>
    <cellStyle name="Currency 5 3 3 3 4 4 3" xfId="51988" xr:uid="{9A5072F3-7503-423A-9372-0ED204AA4670}"/>
    <cellStyle name="Currency 5 3 3 3 4 5" xfId="16573" xr:uid="{ED78656A-64B1-48ED-BE61-4DA43DD66711}"/>
    <cellStyle name="Currency 5 3 3 3 4 6" xfId="30263" xr:uid="{43B83622-A3C4-462B-B3B9-02C0030BCB09}"/>
    <cellStyle name="Currency 5 3 3 3 4 7" xfId="45142" xr:uid="{1F11ECEF-28B7-499E-98F9-2B37AECF6CB3}"/>
    <cellStyle name="Currency 5 3 3 3 5" xfId="11435" xr:uid="{BF38BBE8-EF33-4C97-9BE3-E168C15EA71B}"/>
    <cellStyle name="Currency 5 3 3 3 5 2" xfId="14857" xr:uid="{6580F6A2-3C7D-45B8-9FEB-5D7FEB774F82}"/>
    <cellStyle name="Currency 5 3 3 3 5 2 2" xfId="28547" xr:uid="{39D53C9B-2FAE-4008-8F4A-0B6B561FE15D}"/>
    <cellStyle name="Currency 5 3 3 3 5 2 2 2" xfId="42239" xr:uid="{AB795859-46FD-46A9-AD6E-027B87DE3B17}"/>
    <cellStyle name="Currency 5 3 3 3 5 2 2 3" xfId="57118" xr:uid="{642A99F8-BAE9-4DF4-9173-1DFD3F89CDD8}"/>
    <cellStyle name="Currency 5 3 3 3 5 2 3" xfId="21703" xr:uid="{9F8C528E-8069-4AC5-88B5-D4FCD82792E4}"/>
    <cellStyle name="Currency 5 3 3 3 5 2 4" xfId="35393" xr:uid="{74C293BD-0FB8-4C88-9BC9-BDE7F9AB7279}"/>
    <cellStyle name="Currency 5 3 3 3 5 2 5" xfId="50272" xr:uid="{1D346357-E2A2-460E-A867-6A20A2A78E91}"/>
    <cellStyle name="Currency 5 3 3 3 5 3" xfId="25125" xr:uid="{5BB7FE76-D0A0-423A-BA23-2E7655182299}"/>
    <cellStyle name="Currency 5 3 3 3 5 3 2" xfId="38817" xr:uid="{66139860-3086-4D89-8FCF-A5D97689C9CA}"/>
    <cellStyle name="Currency 5 3 3 3 5 3 3" xfId="53696" xr:uid="{84F1DC16-2CB1-4C97-9283-75FACEC3DD4E}"/>
    <cellStyle name="Currency 5 3 3 3 5 4" xfId="18281" xr:uid="{4E0E1B78-0211-4B04-BCF3-149D8EB5BB81}"/>
    <cellStyle name="Currency 5 3 3 3 5 5" xfId="31971" xr:uid="{FF7EF448-25ED-437F-B44A-437897C8A963}"/>
    <cellStyle name="Currency 5 3 3 3 5 6" xfId="46850" xr:uid="{3496C568-6E14-4346-B083-CDBF2CB80384}"/>
    <cellStyle name="Currency 5 3 3 3 6" xfId="13145" xr:uid="{EBAE30CA-7501-41C9-9660-1650A42BB8B0}"/>
    <cellStyle name="Currency 5 3 3 3 6 2" xfId="26835" xr:uid="{956FA9D8-B905-46BB-BA05-FACC4B42ED43}"/>
    <cellStyle name="Currency 5 3 3 3 6 2 2" xfId="40527" xr:uid="{850B9975-35E1-432E-80AB-71DE8D057080}"/>
    <cellStyle name="Currency 5 3 3 3 6 2 3" xfId="55406" xr:uid="{F126FDAB-3396-449A-AC81-F61D36562B7C}"/>
    <cellStyle name="Currency 5 3 3 3 6 3" xfId="19991" xr:uid="{F218D8F8-0A49-4550-8CF2-8A748F33AE85}"/>
    <cellStyle name="Currency 5 3 3 3 6 4" xfId="33681" xr:uid="{0A0D093C-D445-4B08-BAF6-2951FBD911BF}"/>
    <cellStyle name="Currency 5 3 3 3 6 5" xfId="48560" xr:uid="{A58FA274-3DCA-492D-95A4-F14DA8E8E96E}"/>
    <cellStyle name="Currency 5 3 3 3 7" xfId="23413" xr:uid="{483012B6-17E9-4532-B32C-305867E6117B}"/>
    <cellStyle name="Currency 5 3 3 3 7 2" xfId="37105" xr:uid="{BFCFB9B9-48A9-49F0-8702-443CBF286D88}"/>
    <cellStyle name="Currency 5 3 3 3 7 3" xfId="51984" xr:uid="{639D7DBD-20D8-4984-AD0A-85B8114BB6DF}"/>
    <cellStyle name="Currency 5 3 3 3 8" xfId="16569" xr:uid="{A4FB8436-2559-4255-8996-0BA113A8B649}"/>
    <cellStyle name="Currency 5 3 3 3 9" xfId="30259" xr:uid="{A4841FCF-664D-48A2-A9C3-F1B4F3D8B9D6}"/>
    <cellStyle name="Currency 5 3 3 4" xfId="7198" xr:uid="{A874931D-9537-4338-B023-56C400E3945F}"/>
    <cellStyle name="Currency 5 3 3 4 2" xfId="9728" xr:uid="{1B2005CD-4235-4A7E-B306-7C3F37830E7D}"/>
    <cellStyle name="Currency 5 3 3 4 2 2" xfId="11441" xr:uid="{8CC63CF6-58E1-47E1-AB02-DFA889C23764}"/>
    <cellStyle name="Currency 5 3 3 4 2 2 2" xfId="14863" xr:uid="{6E55E03F-E937-455E-A4C5-4A4687C4D1A6}"/>
    <cellStyle name="Currency 5 3 3 4 2 2 2 2" xfId="28553" xr:uid="{6D7C1AD6-1450-45AF-940A-247C2C9D6653}"/>
    <cellStyle name="Currency 5 3 3 4 2 2 2 2 2" xfId="42245" xr:uid="{FBCA8AA2-B6DD-4197-9291-2F5DBE016AA3}"/>
    <cellStyle name="Currency 5 3 3 4 2 2 2 2 3" xfId="57124" xr:uid="{7F2EE345-785A-413C-A1BA-C34274E6E367}"/>
    <cellStyle name="Currency 5 3 3 4 2 2 2 3" xfId="21709" xr:uid="{490A0005-CF5B-4AF4-9C8E-98E440D302A9}"/>
    <cellStyle name="Currency 5 3 3 4 2 2 2 4" xfId="35399" xr:uid="{993E035E-2F22-4E93-8D2C-482CBC03F1D7}"/>
    <cellStyle name="Currency 5 3 3 4 2 2 2 5" xfId="50278" xr:uid="{87E37B2C-2638-4B12-8176-F9AD62AE121C}"/>
    <cellStyle name="Currency 5 3 3 4 2 2 3" xfId="25131" xr:uid="{4ADD2E48-4584-47F9-AB2A-9B421F935CC0}"/>
    <cellStyle name="Currency 5 3 3 4 2 2 3 2" xfId="38823" xr:uid="{4C222C63-A5DA-462D-81F4-5093ABF20185}"/>
    <cellStyle name="Currency 5 3 3 4 2 2 3 3" xfId="53702" xr:uid="{1C9C90DF-7B24-4464-BDC4-40C8FAF3770F}"/>
    <cellStyle name="Currency 5 3 3 4 2 2 4" xfId="18287" xr:uid="{7A9B8112-1658-406A-9AF6-5711BB80648C}"/>
    <cellStyle name="Currency 5 3 3 4 2 2 5" xfId="31977" xr:uid="{C2844129-1769-4EDE-AB01-2564F95FED20}"/>
    <cellStyle name="Currency 5 3 3 4 2 2 6" xfId="46856" xr:uid="{B7C6FFDF-2BEE-4AED-B454-E73CE25E7A9C}"/>
    <cellStyle name="Currency 5 3 3 4 2 3" xfId="13151" xr:uid="{C28A8BFE-5EE8-4ED2-B645-FB4ACF1414AA}"/>
    <cellStyle name="Currency 5 3 3 4 2 3 2" xfId="26841" xr:uid="{D16929F9-B65D-4E5C-9154-E0534513D7E3}"/>
    <cellStyle name="Currency 5 3 3 4 2 3 2 2" xfId="40533" xr:uid="{9143280A-E9AE-4237-AFE2-4CAC4DC00F50}"/>
    <cellStyle name="Currency 5 3 3 4 2 3 2 3" xfId="55412" xr:uid="{C96B6744-8B11-46C0-AAAA-507DA600520D}"/>
    <cellStyle name="Currency 5 3 3 4 2 3 3" xfId="19997" xr:uid="{F9DC1987-535C-40E4-913C-B54D993E3B97}"/>
    <cellStyle name="Currency 5 3 3 4 2 3 4" xfId="33687" xr:uid="{CEFF246C-C754-4D50-A832-B26570838FAC}"/>
    <cellStyle name="Currency 5 3 3 4 2 3 5" xfId="48566" xr:uid="{1A8999F8-E610-4BFD-B790-AD38048D1FC2}"/>
    <cellStyle name="Currency 5 3 3 4 2 4" xfId="23419" xr:uid="{AD245219-0649-470F-ADD3-5F8670A323C0}"/>
    <cellStyle name="Currency 5 3 3 4 2 4 2" xfId="37111" xr:uid="{081604FF-541F-4D75-A80F-C57070CBEAD1}"/>
    <cellStyle name="Currency 5 3 3 4 2 4 3" xfId="51990" xr:uid="{AEC3162E-3FB2-4C40-B290-52C271CE6B7E}"/>
    <cellStyle name="Currency 5 3 3 4 2 5" xfId="16575" xr:uid="{B07F5C6E-E3D7-4252-8854-65B62CAB77F5}"/>
    <cellStyle name="Currency 5 3 3 4 2 6" xfId="30265" xr:uid="{B8DC6C04-B8CE-49B6-B9D6-CCC4203E02ED}"/>
    <cellStyle name="Currency 5 3 3 4 2 7" xfId="45144" xr:uid="{804E03A2-725A-424C-9263-4C80BCE6021C}"/>
    <cellStyle name="Currency 5 3 3 4 3" xfId="11440" xr:uid="{5DB00058-AE0B-4441-B29F-BA52FBC4B8D3}"/>
    <cellStyle name="Currency 5 3 3 4 3 2" xfId="14862" xr:uid="{5A5E3329-FE20-432A-9C5B-8F6AEF4326C1}"/>
    <cellStyle name="Currency 5 3 3 4 3 2 2" xfId="28552" xr:uid="{9CAC9B93-6F18-4CCC-A462-02ABFE012FAB}"/>
    <cellStyle name="Currency 5 3 3 4 3 2 2 2" xfId="42244" xr:uid="{1FB04810-5E29-4475-9CBC-AF61806D2669}"/>
    <cellStyle name="Currency 5 3 3 4 3 2 2 3" xfId="57123" xr:uid="{6B7A9BC7-7626-4C3F-89FD-9CC1B6D948D6}"/>
    <cellStyle name="Currency 5 3 3 4 3 2 3" xfId="21708" xr:uid="{3C8F34ED-5289-4B36-BB93-8565BBEEE881}"/>
    <cellStyle name="Currency 5 3 3 4 3 2 4" xfId="35398" xr:uid="{203FF631-EF6F-4E82-86A7-E83A76B8F2C8}"/>
    <cellStyle name="Currency 5 3 3 4 3 2 5" xfId="50277" xr:uid="{0651B32F-A0D0-449D-9EC9-6DE726382FBF}"/>
    <cellStyle name="Currency 5 3 3 4 3 3" xfId="25130" xr:uid="{22DCE8D6-2151-47DC-8BFA-956C35578704}"/>
    <cellStyle name="Currency 5 3 3 4 3 3 2" xfId="38822" xr:uid="{ABE45E1A-5709-47AE-91CD-50594E276CB3}"/>
    <cellStyle name="Currency 5 3 3 4 3 3 3" xfId="53701" xr:uid="{A5138226-824D-4CDF-9B5E-8429A34B9A94}"/>
    <cellStyle name="Currency 5 3 3 4 3 4" xfId="18286" xr:uid="{FD9F667E-6D8E-490D-B1A4-3AACF6BB144E}"/>
    <cellStyle name="Currency 5 3 3 4 3 5" xfId="31976" xr:uid="{FB74483F-EC03-4FC9-B343-647E0D634E57}"/>
    <cellStyle name="Currency 5 3 3 4 3 6" xfId="46855" xr:uid="{6F4448F1-BD7A-4898-9AC1-58113ADDB94F}"/>
    <cellStyle name="Currency 5 3 3 4 4" xfId="13150" xr:uid="{BF524729-221D-4716-AC11-3736EF16EDC0}"/>
    <cellStyle name="Currency 5 3 3 4 4 2" xfId="26840" xr:uid="{8A7D9B5D-FBA5-48DB-A3D3-24688E7297F3}"/>
    <cellStyle name="Currency 5 3 3 4 4 2 2" xfId="40532" xr:uid="{B214085A-E886-4542-838E-3426B62E98D1}"/>
    <cellStyle name="Currency 5 3 3 4 4 2 3" xfId="55411" xr:uid="{C4D02719-A2E8-4FD7-BD1E-50F97C6C1FB2}"/>
    <cellStyle name="Currency 5 3 3 4 4 3" xfId="19996" xr:uid="{2F23C2B6-7E81-450D-9915-9F75D0B55D34}"/>
    <cellStyle name="Currency 5 3 3 4 4 4" xfId="33686" xr:uid="{42D00282-54DC-47D3-97D2-AFB45A166F8E}"/>
    <cellStyle name="Currency 5 3 3 4 4 5" xfId="48565" xr:uid="{848BC113-6303-4314-93C6-D7802CF29F59}"/>
    <cellStyle name="Currency 5 3 3 4 5" xfId="23418" xr:uid="{885A0691-4BDD-4B82-8CE4-89DA0F33055C}"/>
    <cellStyle name="Currency 5 3 3 4 5 2" xfId="37110" xr:uid="{0C56FF63-7BAD-43B6-B278-D4ADE8B38C50}"/>
    <cellStyle name="Currency 5 3 3 4 5 3" xfId="51989" xr:uid="{2B7C0FAD-6E36-4765-B4D5-5D1B178A3D41}"/>
    <cellStyle name="Currency 5 3 3 4 6" xfId="16574" xr:uid="{5D4F78F7-5609-419E-92E2-27D7879E610F}"/>
    <cellStyle name="Currency 5 3 3 4 7" xfId="30264" xr:uid="{3392E997-E7AB-456C-873E-82AEDFDA1A6E}"/>
    <cellStyle name="Currency 5 3 3 4 8" xfId="45143" xr:uid="{7C03F10D-6F50-445F-8C2D-7ECC713E7579}"/>
    <cellStyle name="Currency 5 3 3 4 9" xfId="9727" xr:uid="{A4F825C2-E043-44AB-8DAB-D069FD2DEC95}"/>
    <cellStyle name="Currency 5 3 3 5" xfId="9729" xr:uid="{7E8CA2D8-3E1F-4F8B-AAD5-CC09F2852DDB}"/>
    <cellStyle name="Currency 5 3 3 5 2" xfId="11442" xr:uid="{F3CF25CE-B1E5-4AF9-B1A5-F5DF1067C7E2}"/>
    <cellStyle name="Currency 5 3 3 5 2 2" xfId="14864" xr:uid="{87096AF2-ECF0-481C-9966-A15403CC8CBF}"/>
    <cellStyle name="Currency 5 3 3 5 2 2 2" xfId="28554" xr:uid="{7BD6E2AB-E4EB-4D85-8F2E-15A476F1E290}"/>
    <cellStyle name="Currency 5 3 3 5 2 2 2 2" xfId="42246" xr:uid="{2E172B83-A848-42A9-8675-D9C94CD595D7}"/>
    <cellStyle name="Currency 5 3 3 5 2 2 2 3" xfId="57125" xr:uid="{6A33A542-23BA-45AD-A9BB-947783161177}"/>
    <cellStyle name="Currency 5 3 3 5 2 2 3" xfId="21710" xr:uid="{5EACA13B-9B8A-470A-9D5C-43F70A9947B4}"/>
    <cellStyle name="Currency 5 3 3 5 2 2 4" xfId="35400" xr:uid="{37322A00-BB6F-4191-9B35-38B76A664A93}"/>
    <cellStyle name="Currency 5 3 3 5 2 2 5" xfId="50279" xr:uid="{89E980E7-43AE-4EBB-A040-72ED97CF5D7C}"/>
    <cellStyle name="Currency 5 3 3 5 2 3" xfId="25132" xr:uid="{271B24DA-DEE2-4C3F-81F2-8EBF6819D04D}"/>
    <cellStyle name="Currency 5 3 3 5 2 3 2" xfId="38824" xr:uid="{4F32E2C4-309C-4DBD-9C0A-32F349B15B2B}"/>
    <cellStyle name="Currency 5 3 3 5 2 3 3" xfId="53703" xr:uid="{91649940-27B6-4A71-9BFD-C59FC557CA4D}"/>
    <cellStyle name="Currency 5 3 3 5 2 4" xfId="18288" xr:uid="{25AF1F8D-1E55-4EDB-9F8D-755BD6C40530}"/>
    <cellStyle name="Currency 5 3 3 5 2 5" xfId="31978" xr:uid="{28EAA3DF-192A-419B-984B-E23F4172AE7B}"/>
    <cellStyle name="Currency 5 3 3 5 2 6" xfId="46857" xr:uid="{323617A9-29EC-411F-93D1-A9AA1A2DB589}"/>
    <cellStyle name="Currency 5 3 3 5 3" xfId="13152" xr:uid="{B8A1EE7D-8420-4FAA-AFEE-FF4E841718BF}"/>
    <cellStyle name="Currency 5 3 3 5 3 2" xfId="26842" xr:uid="{E84A2560-60F1-4BA6-8369-7D592A0F765C}"/>
    <cellStyle name="Currency 5 3 3 5 3 2 2" xfId="40534" xr:uid="{1EDB248F-EC4A-4E4C-B26E-9C652C37396D}"/>
    <cellStyle name="Currency 5 3 3 5 3 2 3" xfId="55413" xr:uid="{978F7B11-47D8-43C1-BD52-D28769E6FBBE}"/>
    <cellStyle name="Currency 5 3 3 5 3 3" xfId="19998" xr:uid="{FDB17938-7EA8-4CC9-8F2A-6FAD4D28A1DB}"/>
    <cellStyle name="Currency 5 3 3 5 3 4" xfId="33688" xr:uid="{7FF073CC-28FE-4125-8D9A-36AC6D40574A}"/>
    <cellStyle name="Currency 5 3 3 5 3 5" xfId="48567" xr:uid="{FF36DF25-5040-4093-80C4-95B81971FF1B}"/>
    <cellStyle name="Currency 5 3 3 5 4" xfId="23420" xr:uid="{F0FD37A4-489D-4925-9588-6FE30EA4621C}"/>
    <cellStyle name="Currency 5 3 3 5 4 2" xfId="37112" xr:uid="{5B8FB15A-A58F-467C-A69F-515A3D48F610}"/>
    <cellStyle name="Currency 5 3 3 5 4 3" xfId="51991" xr:uid="{D99CF70C-9D11-4F7D-A733-733F862F5F9E}"/>
    <cellStyle name="Currency 5 3 3 5 5" xfId="16576" xr:uid="{FCCE327B-074D-4096-86D9-E180B41BA9FB}"/>
    <cellStyle name="Currency 5 3 3 5 6" xfId="30266" xr:uid="{78508D99-AB8B-4F6D-8E8D-35EE747B563C}"/>
    <cellStyle name="Currency 5 3 3 5 7" xfId="45145" xr:uid="{9D544F67-D333-4C08-9067-B719F5483B86}"/>
    <cellStyle name="Currency 5 3 3 6" xfId="9730" xr:uid="{85686C7B-F60F-49B3-B12D-E391773E9263}"/>
    <cellStyle name="Currency 5 3 3 6 2" xfId="11443" xr:uid="{868B8489-44D1-4193-B3DC-9FFCE14AF1FF}"/>
    <cellStyle name="Currency 5 3 3 6 2 2" xfId="14865" xr:uid="{512A776E-F520-47C2-9A83-704552A1B3DA}"/>
    <cellStyle name="Currency 5 3 3 6 2 2 2" xfId="28555" xr:uid="{AA8CB889-B4E3-4122-B51D-4D6233C300F0}"/>
    <cellStyle name="Currency 5 3 3 6 2 2 2 2" xfId="42247" xr:uid="{FD74F66A-A831-43AE-A50A-53832424A6B3}"/>
    <cellStyle name="Currency 5 3 3 6 2 2 2 3" xfId="57126" xr:uid="{B513CC57-08C8-4E5E-9946-98EF187B3459}"/>
    <cellStyle name="Currency 5 3 3 6 2 2 3" xfId="21711" xr:uid="{B0FF2C09-5F99-403E-BE98-31519E7DFAE4}"/>
    <cellStyle name="Currency 5 3 3 6 2 2 4" xfId="35401" xr:uid="{8483292E-A56B-4D2C-B427-18C4F08B20E1}"/>
    <cellStyle name="Currency 5 3 3 6 2 2 5" xfId="50280" xr:uid="{E2DC0D79-2330-4F74-B355-6D20534ECAAF}"/>
    <cellStyle name="Currency 5 3 3 6 2 3" xfId="25133" xr:uid="{F5FD729F-60CA-4C12-8142-F314F8B31E52}"/>
    <cellStyle name="Currency 5 3 3 6 2 3 2" xfId="38825" xr:uid="{1448E558-22C7-4598-BEC2-C887916AA4C3}"/>
    <cellStyle name="Currency 5 3 3 6 2 3 3" xfId="53704" xr:uid="{BC0C98BF-4259-4F02-8B7D-6722D183F486}"/>
    <cellStyle name="Currency 5 3 3 6 2 4" xfId="18289" xr:uid="{AB7986C2-F3E6-421A-BDBA-8610374650C9}"/>
    <cellStyle name="Currency 5 3 3 6 2 5" xfId="31979" xr:uid="{10DDC492-4318-4CE3-B916-54AA335306DF}"/>
    <cellStyle name="Currency 5 3 3 6 2 6" xfId="46858" xr:uid="{47505E26-4220-4EC8-800B-B517EF1F0269}"/>
    <cellStyle name="Currency 5 3 3 6 3" xfId="13153" xr:uid="{D1CA2437-01A3-4714-BEA7-1F8132047720}"/>
    <cellStyle name="Currency 5 3 3 6 3 2" xfId="26843" xr:uid="{14B5533D-1537-40FD-8E57-F8C4AE68083E}"/>
    <cellStyle name="Currency 5 3 3 6 3 2 2" xfId="40535" xr:uid="{E58DDD15-C160-45C0-B6EA-44979487DCEE}"/>
    <cellStyle name="Currency 5 3 3 6 3 2 3" xfId="55414" xr:uid="{A079CAB4-38C1-4203-8B32-9E9253E9C43F}"/>
    <cellStyle name="Currency 5 3 3 6 3 3" xfId="19999" xr:uid="{D045AE3A-F1B5-4085-A41A-CBD0BC09BFC3}"/>
    <cellStyle name="Currency 5 3 3 6 3 4" xfId="33689" xr:uid="{1C3CF152-09BC-4E99-B4C3-D5757D5F1B73}"/>
    <cellStyle name="Currency 5 3 3 6 3 5" xfId="48568" xr:uid="{17820344-29C0-4646-8963-16CF639C4447}"/>
    <cellStyle name="Currency 5 3 3 6 4" xfId="23421" xr:uid="{9D9EB7DD-E27C-4E66-A34D-E8B260DED8DF}"/>
    <cellStyle name="Currency 5 3 3 6 4 2" xfId="37113" xr:uid="{104892DB-7B5F-4F12-9A21-FFEF4E98A029}"/>
    <cellStyle name="Currency 5 3 3 6 4 3" xfId="51992" xr:uid="{A9C5CBEA-5148-4BAB-8FCE-2B638876B2E2}"/>
    <cellStyle name="Currency 5 3 3 6 5" xfId="16577" xr:uid="{F910E87C-C35C-4E38-AD48-6CC740449C76}"/>
    <cellStyle name="Currency 5 3 3 6 6" xfId="30267" xr:uid="{D7E0574E-0779-461D-8168-692DF2BFBD59}"/>
    <cellStyle name="Currency 5 3 3 6 7" xfId="45146" xr:uid="{CF5C5572-AEAC-48F8-9B45-D1A5BA092ACB}"/>
    <cellStyle name="Currency 5 3 3 7" xfId="11429" xr:uid="{9600C516-B2A5-4779-AE0D-CA86414EBAEB}"/>
    <cellStyle name="Currency 5 3 3 7 2" xfId="14851" xr:uid="{B7501C6E-DEBC-4AEE-8197-51F3E5D22A9F}"/>
    <cellStyle name="Currency 5 3 3 7 2 2" xfId="28541" xr:uid="{A0AE4F92-1EB1-43EA-95AF-CC0BA94A40A5}"/>
    <cellStyle name="Currency 5 3 3 7 2 2 2" xfId="42233" xr:uid="{FC0C610B-FFB9-43CE-952D-5A4A50100C2A}"/>
    <cellStyle name="Currency 5 3 3 7 2 2 3" xfId="57112" xr:uid="{1D6B46A5-33D2-4B20-BFBC-F25D07774D78}"/>
    <cellStyle name="Currency 5 3 3 7 2 3" xfId="21697" xr:uid="{820DC670-A5AD-4043-B53E-BE1433D39904}"/>
    <cellStyle name="Currency 5 3 3 7 2 4" xfId="35387" xr:uid="{EA30E83C-1A6B-4C21-BA0F-BB99E426CE91}"/>
    <cellStyle name="Currency 5 3 3 7 2 5" xfId="50266" xr:uid="{2B471747-6C7E-4ADE-869D-B7F41459DAD9}"/>
    <cellStyle name="Currency 5 3 3 7 3" xfId="25119" xr:uid="{9BB047F3-2F37-40B5-8650-4533079433CC}"/>
    <cellStyle name="Currency 5 3 3 7 3 2" xfId="38811" xr:uid="{3748FBE8-6AFD-4E0A-B062-B9146D5A2A47}"/>
    <cellStyle name="Currency 5 3 3 7 3 3" xfId="53690" xr:uid="{8A845E33-EA07-4755-93B6-AEBB7809AD2E}"/>
    <cellStyle name="Currency 5 3 3 7 4" xfId="18275" xr:uid="{83D98483-3BB0-4384-BB88-79ACBBEFC3DE}"/>
    <cellStyle name="Currency 5 3 3 7 5" xfId="31965" xr:uid="{B1FB432F-688D-4958-A8D7-4FC94517D8C8}"/>
    <cellStyle name="Currency 5 3 3 7 6" xfId="46844" xr:uid="{0A11E02E-4BDB-4D90-8F8A-5F7AB6E0A3A2}"/>
    <cellStyle name="Currency 5 3 3 8" xfId="13139" xr:uid="{29F305F8-CAC4-4B85-9762-99DDD317FB23}"/>
    <cellStyle name="Currency 5 3 3 8 2" xfId="26829" xr:uid="{3C070AA0-47EA-4C39-8C3B-9F5BF7171F16}"/>
    <cellStyle name="Currency 5 3 3 8 2 2" xfId="40521" xr:uid="{963F08A9-EDC0-4024-BBC2-82AC779A04D8}"/>
    <cellStyle name="Currency 5 3 3 8 2 3" xfId="55400" xr:uid="{5EA9ED9D-56B9-4643-BD96-B857A5CB794A}"/>
    <cellStyle name="Currency 5 3 3 8 3" xfId="19985" xr:uid="{C0092571-AB3E-4666-B200-E6527A9EA721}"/>
    <cellStyle name="Currency 5 3 3 8 4" xfId="33675" xr:uid="{2BF75215-9E4D-4031-A824-82347149D024}"/>
    <cellStyle name="Currency 5 3 3 8 5" xfId="48554" xr:uid="{F1F7AC8C-F2EC-4354-986E-D521256DC53F}"/>
    <cellStyle name="Currency 5 3 3 9" xfId="23407" xr:uid="{3DF20210-82DC-4271-9E3A-3CD5155821FE}"/>
    <cellStyle name="Currency 5 3 3 9 2" xfId="37099" xr:uid="{06518855-F31B-484C-98E7-15B4FCA902E4}"/>
    <cellStyle name="Currency 5 3 3 9 3" xfId="51978" xr:uid="{25DC485C-30BA-4092-858C-5B6DE5CB302C}"/>
    <cellStyle name="Currency 5 3 4" xfId="6360" xr:uid="{5BCF51A7-42EE-4EC3-B2B3-C0CD1E704EC7}"/>
    <cellStyle name="Currency 5 3 4 10" xfId="16578" xr:uid="{A30C2D8D-9967-4BEA-856A-F9BD7D4CD14D}"/>
    <cellStyle name="Currency 5 3 4 11" xfId="30268" xr:uid="{75D053D1-F420-4108-8618-AB0A7E410AE6}"/>
    <cellStyle name="Currency 5 3 4 12" xfId="45147" xr:uid="{47032768-1A42-4468-A734-D229939CF295}"/>
    <cellStyle name="Currency 5 3 4 13" xfId="9731" xr:uid="{05BA7035-070A-42CE-BF25-C50892D1A26C}"/>
    <cellStyle name="Currency 5 3 4 2" xfId="6237" xr:uid="{3A4D9CF1-279B-45FA-9281-93406B9265AC}"/>
    <cellStyle name="Currency 5 3 4 2 10" xfId="45148" xr:uid="{2404C616-A202-42CD-8084-362719B1A882}"/>
    <cellStyle name="Currency 5 3 4 2 11" xfId="9732" xr:uid="{95E063C9-6251-4EA0-BF63-B057FFF4C490}"/>
    <cellStyle name="Currency 5 3 4 2 2" xfId="7105" xr:uid="{7370A938-1D0F-49C2-B90F-4ED5DAD726BD}"/>
    <cellStyle name="Currency 5 3 4 2 2 2" xfId="9734" xr:uid="{A3FDD0A3-46B8-4B49-B90D-1E2911F2E4D6}"/>
    <cellStyle name="Currency 5 3 4 2 2 2 2" xfId="11447" xr:uid="{45083DAC-4484-44D5-A455-FD6A6D3DD823}"/>
    <cellStyle name="Currency 5 3 4 2 2 2 2 2" xfId="14869" xr:uid="{09612EA7-C234-46C5-96A2-3028B8F9694F}"/>
    <cellStyle name="Currency 5 3 4 2 2 2 2 2 2" xfId="28559" xr:uid="{55A6058E-791F-422A-BB47-E585ECDEFC7F}"/>
    <cellStyle name="Currency 5 3 4 2 2 2 2 2 2 2" xfId="42251" xr:uid="{5EEC0F0D-C3BC-426E-B6C7-1114B5B88690}"/>
    <cellStyle name="Currency 5 3 4 2 2 2 2 2 2 3" xfId="57130" xr:uid="{C6591A8E-62F9-403C-9D7D-6C835B3B552B}"/>
    <cellStyle name="Currency 5 3 4 2 2 2 2 2 3" xfId="21715" xr:uid="{7E5C889D-5663-49C3-90A6-EB21A476AD80}"/>
    <cellStyle name="Currency 5 3 4 2 2 2 2 2 4" xfId="35405" xr:uid="{4A5B4036-2205-4EF8-B1FB-A7E7EBBA1187}"/>
    <cellStyle name="Currency 5 3 4 2 2 2 2 2 5" xfId="50284" xr:uid="{35ED01A3-3274-48CC-98D9-63C902489835}"/>
    <cellStyle name="Currency 5 3 4 2 2 2 2 3" xfId="25137" xr:uid="{8A24EA76-E8EC-48B4-ABA6-B5B4CCF4DB59}"/>
    <cellStyle name="Currency 5 3 4 2 2 2 2 3 2" xfId="38829" xr:uid="{336235DC-4C8F-4DB3-86B0-D3AF123A1BD0}"/>
    <cellStyle name="Currency 5 3 4 2 2 2 2 3 3" xfId="53708" xr:uid="{1F4D16DD-5200-4896-AC8F-B8799737E1E9}"/>
    <cellStyle name="Currency 5 3 4 2 2 2 2 4" xfId="18293" xr:uid="{FB09826A-B373-4382-8509-06F26607B81C}"/>
    <cellStyle name="Currency 5 3 4 2 2 2 2 5" xfId="31983" xr:uid="{01D70DC8-808A-4E03-9CEC-572786499B68}"/>
    <cellStyle name="Currency 5 3 4 2 2 2 2 6" xfId="46862" xr:uid="{A83F3EDC-1167-4D81-A902-C862D5F219EB}"/>
    <cellStyle name="Currency 5 3 4 2 2 2 3" xfId="13157" xr:uid="{5008E7F8-A806-4D55-8BF6-64397ED4C7E7}"/>
    <cellStyle name="Currency 5 3 4 2 2 2 3 2" xfId="26847" xr:uid="{008D9CDA-2D92-4407-AA83-41D1227B57B6}"/>
    <cellStyle name="Currency 5 3 4 2 2 2 3 2 2" xfId="40539" xr:uid="{F50D5E7D-3081-4149-973A-E9A25553B4AE}"/>
    <cellStyle name="Currency 5 3 4 2 2 2 3 2 3" xfId="55418" xr:uid="{F2585D56-9AB4-417C-803C-0AA9172096AF}"/>
    <cellStyle name="Currency 5 3 4 2 2 2 3 3" xfId="20003" xr:uid="{99200213-8967-4D57-95CB-04F0EC8FF38C}"/>
    <cellStyle name="Currency 5 3 4 2 2 2 3 4" xfId="33693" xr:uid="{B6EF4D84-698F-493C-A1D3-FF82E3D9B724}"/>
    <cellStyle name="Currency 5 3 4 2 2 2 3 5" xfId="48572" xr:uid="{63A42DDA-BAFA-417B-8298-B4DD68DF79F4}"/>
    <cellStyle name="Currency 5 3 4 2 2 2 4" xfId="23425" xr:uid="{68ADFC32-1B8A-4AB8-B6AB-8F51B6C50091}"/>
    <cellStyle name="Currency 5 3 4 2 2 2 4 2" xfId="37117" xr:uid="{A1A11E0D-2863-46A3-A5C0-F59F2D0C39A2}"/>
    <cellStyle name="Currency 5 3 4 2 2 2 4 3" xfId="51996" xr:uid="{731FE49C-7F73-43D4-A41D-234A59F840B7}"/>
    <cellStyle name="Currency 5 3 4 2 2 2 5" xfId="16581" xr:uid="{EE132673-1219-4362-980D-FF8C5964B302}"/>
    <cellStyle name="Currency 5 3 4 2 2 2 6" xfId="30271" xr:uid="{462A767D-1732-4253-9E44-4E6DF066E3B6}"/>
    <cellStyle name="Currency 5 3 4 2 2 2 7" xfId="45150" xr:uid="{916D6B13-BB83-4115-B1D2-EB134EFEF415}"/>
    <cellStyle name="Currency 5 3 4 2 2 3" xfId="11446" xr:uid="{9FC1172B-A22F-4CBA-B67B-BE58E9908733}"/>
    <cellStyle name="Currency 5 3 4 2 2 3 2" xfId="14868" xr:uid="{627E7AB3-B4F8-4762-81F6-59E64C200EEB}"/>
    <cellStyle name="Currency 5 3 4 2 2 3 2 2" xfId="28558" xr:uid="{80E603D2-9D79-4579-BE70-E88645DEE7FC}"/>
    <cellStyle name="Currency 5 3 4 2 2 3 2 2 2" xfId="42250" xr:uid="{810214F8-9A6A-48DA-87A8-EBF236CF9F03}"/>
    <cellStyle name="Currency 5 3 4 2 2 3 2 2 3" xfId="57129" xr:uid="{42A04E6E-9377-4D21-A531-2E3AA453DE5A}"/>
    <cellStyle name="Currency 5 3 4 2 2 3 2 3" xfId="21714" xr:uid="{543E3CAC-B4BE-4EC6-BFDD-776D81A30667}"/>
    <cellStyle name="Currency 5 3 4 2 2 3 2 4" xfId="35404" xr:uid="{C68CB8DE-10B0-453C-9B75-C6B3599CA9E6}"/>
    <cellStyle name="Currency 5 3 4 2 2 3 2 5" xfId="50283" xr:uid="{1EC8BCFF-D917-4283-8B76-F7A3A52166E1}"/>
    <cellStyle name="Currency 5 3 4 2 2 3 3" xfId="25136" xr:uid="{1E5B136D-4C65-4E88-8660-43BF7A19AEA6}"/>
    <cellStyle name="Currency 5 3 4 2 2 3 3 2" xfId="38828" xr:uid="{55575904-395B-47F7-923A-043E093476F4}"/>
    <cellStyle name="Currency 5 3 4 2 2 3 3 3" xfId="53707" xr:uid="{F5AB3128-265B-4E95-AA7D-E4D4D2B14629}"/>
    <cellStyle name="Currency 5 3 4 2 2 3 4" xfId="18292" xr:uid="{36265DE6-73A9-42DD-A250-D5151910CC45}"/>
    <cellStyle name="Currency 5 3 4 2 2 3 5" xfId="31982" xr:uid="{8938D2F7-E500-45C0-996D-6D766ACD7B44}"/>
    <cellStyle name="Currency 5 3 4 2 2 3 6" xfId="46861" xr:uid="{FCBA079B-B387-441E-B821-DC6684D93A6A}"/>
    <cellStyle name="Currency 5 3 4 2 2 4" xfId="13156" xr:uid="{B086CACB-5293-4AC3-9140-0E50969F7BDB}"/>
    <cellStyle name="Currency 5 3 4 2 2 4 2" xfId="26846" xr:uid="{8A89AC29-63F1-44EF-8737-CC72406F66E4}"/>
    <cellStyle name="Currency 5 3 4 2 2 4 2 2" xfId="40538" xr:uid="{03F411A8-A505-42EE-88C4-82128927E50C}"/>
    <cellStyle name="Currency 5 3 4 2 2 4 2 3" xfId="55417" xr:uid="{833DC340-5D87-4261-A496-30EAA95FB4CD}"/>
    <cellStyle name="Currency 5 3 4 2 2 4 3" xfId="20002" xr:uid="{E8A9BC33-7629-40BC-83C3-1CFE96A8AAF8}"/>
    <cellStyle name="Currency 5 3 4 2 2 4 4" xfId="33692" xr:uid="{4497CAF2-DED8-4F9A-8FAC-DA396424F6C7}"/>
    <cellStyle name="Currency 5 3 4 2 2 4 5" xfId="48571" xr:uid="{93601B69-3EC8-4FCB-AAC8-8CC15D3EB6B6}"/>
    <cellStyle name="Currency 5 3 4 2 2 5" xfId="23424" xr:uid="{36A19162-7B47-40DC-AEA0-180E0707C70E}"/>
    <cellStyle name="Currency 5 3 4 2 2 5 2" xfId="37116" xr:uid="{D7CFFE6A-3CAB-4352-A415-652ACE0F3302}"/>
    <cellStyle name="Currency 5 3 4 2 2 5 3" xfId="51995" xr:uid="{0A6A2F81-84D4-4E95-A5FB-4CD19A945FD8}"/>
    <cellStyle name="Currency 5 3 4 2 2 6" xfId="16580" xr:uid="{19D97C57-1DD1-4FD4-AED3-F9454EF0F881}"/>
    <cellStyle name="Currency 5 3 4 2 2 7" xfId="30270" xr:uid="{90F430D5-6895-41D6-8128-577882A735B4}"/>
    <cellStyle name="Currency 5 3 4 2 2 8" xfId="45149" xr:uid="{017B10F2-3AB6-470F-905F-12381471DB31}"/>
    <cellStyle name="Currency 5 3 4 2 2 9" xfId="9733" xr:uid="{3A88DA34-610B-4B2E-A8C0-43FD45DBBD73}"/>
    <cellStyle name="Currency 5 3 4 2 3" xfId="7298" xr:uid="{7B8AC8A7-514A-44D1-8C85-CC8F02697F58}"/>
    <cellStyle name="Currency 5 3 4 2 3 2" xfId="11448" xr:uid="{51F1D24B-4FF9-43D8-9AEF-2B9098424DCE}"/>
    <cellStyle name="Currency 5 3 4 2 3 2 2" xfId="14870" xr:uid="{D4569E8C-1442-4FDA-8E2F-4EAA256E47E2}"/>
    <cellStyle name="Currency 5 3 4 2 3 2 2 2" xfId="28560" xr:uid="{D27C51C6-F46B-4BD1-AA2A-19B8706C90EF}"/>
    <cellStyle name="Currency 5 3 4 2 3 2 2 2 2" xfId="42252" xr:uid="{A245843D-6942-4D58-BE88-4E1E672540F2}"/>
    <cellStyle name="Currency 5 3 4 2 3 2 2 2 3" xfId="57131" xr:uid="{458396EE-25A5-4E42-BD06-55D81F63E06C}"/>
    <cellStyle name="Currency 5 3 4 2 3 2 2 3" xfId="21716" xr:uid="{E6042339-1F36-44BC-B0A7-52A474B73B4D}"/>
    <cellStyle name="Currency 5 3 4 2 3 2 2 4" xfId="35406" xr:uid="{63D239AE-7483-4215-A3BF-C62415698F96}"/>
    <cellStyle name="Currency 5 3 4 2 3 2 2 5" xfId="50285" xr:uid="{F08BAB4D-83FA-49A2-A06F-A53FC9750082}"/>
    <cellStyle name="Currency 5 3 4 2 3 2 3" xfId="25138" xr:uid="{25C96BD8-D333-40E1-B9E5-E9ED45D64CC0}"/>
    <cellStyle name="Currency 5 3 4 2 3 2 3 2" xfId="38830" xr:uid="{7E7716A6-72B5-4CC8-8E3E-0B59F20D8801}"/>
    <cellStyle name="Currency 5 3 4 2 3 2 3 3" xfId="53709" xr:uid="{B44C9E3D-C7D3-4C83-A7BF-DE4626399044}"/>
    <cellStyle name="Currency 5 3 4 2 3 2 4" xfId="18294" xr:uid="{859FF232-4B3B-4CA6-A5A4-68C4CD455055}"/>
    <cellStyle name="Currency 5 3 4 2 3 2 5" xfId="31984" xr:uid="{D9408496-E410-477B-9055-E50DA91748DF}"/>
    <cellStyle name="Currency 5 3 4 2 3 2 6" xfId="46863" xr:uid="{FA96A2A5-52E9-45CE-B691-4DEDC2423E1E}"/>
    <cellStyle name="Currency 5 3 4 2 3 3" xfId="13158" xr:uid="{781B82F4-22CE-474A-98D6-4A2BF9AD103E}"/>
    <cellStyle name="Currency 5 3 4 2 3 3 2" xfId="26848" xr:uid="{A244A25F-B106-462F-A61D-E16A4BEFC279}"/>
    <cellStyle name="Currency 5 3 4 2 3 3 2 2" xfId="40540" xr:uid="{C21774B0-F3FE-4249-BA98-578884AA9C2D}"/>
    <cellStyle name="Currency 5 3 4 2 3 3 2 3" xfId="55419" xr:uid="{75460901-F09D-4F87-B343-74A294D35B36}"/>
    <cellStyle name="Currency 5 3 4 2 3 3 3" xfId="20004" xr:uid="{A719CDBA-CDEA-401A-9A11-382525CBD226}"/>
    <cellStyle name="Currency 5 3 4 2 3 3 4" xfId="33694" xr:uid="{1C942319-0683-4E2B-8CE0-481F63471EB3}"/>
    <cellStyle name="Currency 5 3 4 2 3 3 5" xfId="48573" xr:uid="{8C259611-47AD-4566-9D8F-D872CBC72973}"/>
    <cellStyle name="Currency 5 3 4 2 3 4" xfId="23426" xr:uid="{35D96F52-58B9-4DDD-9610-8D3A0DF1EB31}"/>
    <cellStyle name="Currency 5 3 4 2 3 4 2" xfId="37118" xr:uid="{67436B3A-6F7C-4C9B-ADCD-8F75DDC0CD92}"/>
    <cellStyle name="Currency 5 3 4 2 3 4 3" xfId="51997" xr:uid="{179D4773-14D6-4B05-9DF2-880FB0993306}"/>
    <cellStyle name="Currency 5 3 4 2 3 5" xfId="16582" xr:uid="{1A0D0CBD-3700-4037-A1A4-0A25BF28565E}"/>
    <cellStyle name="Currency 5 3 4 2 3 6" xfId="30272" xr:uid="{1EC069BD-544E-4AE6-83E9-DB88708DD7B1}"/>
    <cellStyle name="Currency 5 3 4 2 3 7" xfId="45151" xr:uid="{58022FAC-D6B5-4825-A3F4-4BF685EDA52C}"/>
    <cellStyle name="Currency 5 3 4 2 3 8" xfId="9735" xr:uid="{D7F4A72B-2333-4550-923F-ED3BC174B397}"/>
    <cellStyle name="Currency 5 3 4 2 4" xfId="9736" xr:uid="{84B19C0E-EDD2-48E6-B04B-1EA7A3588B0A}"/>
    <cellStyle name="Currency 5 3 4 2 4 2" xfId="11449" xr:uid="{B09690B0-3568-47AB-920D-8DEC3FA37219}"/>
    <cellStyle name="Currency 5 3 4 2 4 2 2" xfId="14871" xr:uid="{F47A781A-46D3-4DB6-8A98-E3205FDA8512}"/>
    <cellStyle name="Currency 5 3 4 2 4 2 2 2" xfId="28561" xr:uid="{CB8729EF-E2A3-4826-B689-6923470C926C}"/>
    <cellStyle name="Currency 5 3 4 2 4 2 2 2 2" xfId="42253" xr:uid="{BF0B4F92-4BCA-46C4-B528-A94D89DB9ADE}"/>
    <cellStyle name="Currency 5 3 4 2 4 2 2 2 3" xfId="57132" xr:uid="{9309C55E-5E92-43A2-B33B-EF972C25E2BE}"/>
    <cellStyle name="Currency 5 3 4 2 4 2 2 3" xfId="21717" xr:uid="{AE583C93-18CD-4B1D-B99E-972EFDABD17A}"/>
    <cellStyle name="Currency 5 3 4 2 4 2 2 4" xfId="35407" xr:uid="{428824C9-E84A-4FE9-913A-17E6FB512EAD}"/>
    <cellStyle name="Currency 5 3 4 2 4 2 2 5" xfId="50286" xr:uid="{246360BA-3FF7-4814-BAB5-53D712D3B25D}"/>
    <cellStyle name="Currency 5 3 4 2 4 2 3" xfId="25139" xr:uid="{4EEC92AD-71C8-4B32-A9ED-64C804326645}"/>
    <cellStyle name="Currency 5 3 4 2 4 2 3 2" xfId="38831" xr:uid="{352103A7-696A-40D2-8E1C-89F9AA30E4CC}"/>
    <cellStyle name="Currency 5 3 4 2 4 2 3 3" xfId="53710" xr:uid="{ACDF6AD6-B8FB-45A3-B23C-17EB2C973312}"/>
    <cellStyle name="Currency 5 3 4 2 4 2 4" xfId="18295" xr:uid="{2F713FA0-E43E-418F-98C0-B7E971EF4427}"/>
    <cellStyle name="Currency 5 3 4 2 4 2 5" xfId="31985" xr:uid="{DDF711F0-3961-4A3E-87F5-9051E5349DE0}"/>
    <cellStyle name="Currency 5 3 4 2 4 2 6" xfId="46864" xr:uid="{AD75A729-F92F-4ACE-B6B3-F0172AD01B16}"/>
    <cellStyle name="Currency 5 3 4 2 4 3" xfId="13159" xr:uid="{85671E55-C48E-4BCE-AA75-54EFD3530F7E}"/>
    <cellStyle name="Currency 5 3 4 2 4 3 2" xfId="26849" xr:uid="{CA6E688F-852B-4360-AAC2-36A07B268D75}"/>
    <cellStyle name="Currency 5 3 4 2 4 3 2 2" xfId="40541" xr:uid="{75C0D5AD-31A0-480B-888D-DDA55C8E4BF3}"/>
    <cellStyle name="Currency 5 3 4 2 4 3 2 3" xfId="55420" xr:uid="{05E717C6-C3CA-4168-A7F9-1E0F4CCCC279}"/>
    <cellStyle name="Currency 5 3 4 2 4 3 3" xfId="20005" xr:uid="{6496C7C1-F171-4650-BA25-CB753B794C27}"/>
    <cellStyle name="Currency 5 3 4 2 4 3 4" xfId="33695" xr:uid="{B95C0D2D-4146-4719-947D-15391B08A5AC}"/>
    <cellStyle name="Currency 5 3 4 2 4 3 5" xfId="48574" xr:uid="{B50619D7-0DBD-4C8C-AE4E-E2EFB0991174}"/>
    <cellStyle name="Currency 5 3 4 2 4 4" xfId="23427" xr:uid="{13EFDD15-D6CD-4842-BF79-F822EAEA42DB}"/>
    <cellStyle name="Currency 5 3 4 2 4 4 2" xfId="37119" xr:uid="{F4F3E995-01C5-4B68-B546-95BF3ADFA731}"/>
    <cellStyle name="Currency 5 3 4 2 4 4 3" xfId="51998" xr:uid="{A89F8451-7BAC-4004-BC06-5462EBBDFC90}"/>
    <cellStyle name="Currency 5 3 4 2 4 5" xfId="16583" xr:uid="{0E868D69-697C-4A01-93A0-68BA470F0339}"/>
    <cellStyle name="Currency 5 3 4 2 4 6" xfId="30273" xr:uid="{FE708D99-A693-46B3-B0DE-394A539529AE}"/>
    <cellStyle name="Currency 5 3 4 2 4 7" xfId="45152" xr:uid="{6A7C0F53-67F9-422D-BC83-9672D1B365B0}"/>
    <cellStyle name="Currency 5 3 4 2 5" xfId="11445" xr:uid="{503C4622-8C35-441A-B93B-BFAAE6995D33}"/>
    <cellStyle name="Currency 5 3 4 2 5 2" xfId="14867" xr:uid="{D7A668AA-71F1-44F1-94B1-9E0F6155FFF4}"/>
    <cellStyle name="Currency 5 3 4 2 5 2 2" xfId="28557" xr:uid="{0FC49B9A-4726-43A4-B43A-D3799F57B1B4}"/>
    <cellStyle name="Currency 5 3 4 2 5 2 2 2" xfId="42249" xr:uid="{0DF90449-0241-4705-9DAA-2262602DF9F4}"/>
    <cellStyle name="Currency 5 3 4 2 5 2 2 3" xfId="57128" xr:uid="{851F0118-9013-489D-A88F-7E74AFC98E1C}"/>
    <cellStyle name="Currency 5 3 4 2 5 2 3" xfId="21713" xr:uid="{DA4EC2BA-36BA-4F43-B3DF-D826739F3477}"/>
    <cellStyle name="Currency 5 3 4 2 5 2 4" xfId="35403" xr:uid="{ACACA320-4B50-4F53-8866-3F3DD6993520}"/>
    <cellStyle name="Currency 5 3 4 2 5 2 5" xfId="50282" xr:uid="{03321F62-496E-43A0-BEDE-2E0141BDF100}"/>
    <cellStyle name="Currency 5 3 4 2 5 3" xfId="25135" xr:uid="{D1423FE3-B48D-45AE-9433-C24F48D29A77}"/>
    <cellStyle name="Currency 5 3 4 2 5 3 2" xfId="38827" xr:uid="{37E79992-1949-4A7A-B33E-97841E727579}"/>
    <cellStyle name="Currency 5 3 4 2 5 3 3" xfId="53706" xr:uid="{72E2C3B5-91BF-4E80-B23A-3EF8DA869B50}"/>
    <cellStyle name="Currency 5 3 4 2 5 4" xfId="18291" xr:uid="{BE72383B-889A-4854-940C-74F24D044F39}"/>
    <cellStyle name="Currency 5 3 4 2 5 5" xfId="31981" xr:uid="{8BD70A1F-0A58-44CB-B723-E51B1B35E2BC}"/>
    <cellStyle name="Currency 5 3 4 2 5 6" xfId="46860" xr:uid="{A255FF6B-1131-4572-8B50-50C349B8BB32}"/>
    <cellStyle name="Currency 5 3 4 2 6" xfId="13155" xr:uid="{329C720B-36C2-4689-ADDB-C62C655D9FED}"/>
    <cellStyle name="Currency 5 3 4 2 6 2" xfId="26845" xr:uid="{E1850769-6C52-4C95-9FDC-38CFD3A41396}"/>
    <cellStyle name="Currency 5 3 4 2 6 2 2" xfId="40537" xr:uid="{396B0071-6B41-4345-9F82-DAE03AE4ED73}"/>
    <cellStyle name="Currency 5 3 4 2 6 2 3" xfId="55416" xr:uid="{8FABFC4A-41B4-48B2-A203-08DA0AEEC828}"/>
    <cellStyle name="Currency 5 3 4 2 6 3" xfId="20001" xr:uid="{9946F1B3-1E65-4F25-ADB3-A143C003D211}"/>
    <cellStyle name="Currency 5 3 4 2 6 4" xfId="33691" xr:uid="{1AF1AD37-670F-406F-B206-CB4BCAF60D4E}"/>
    <cellStyle name="Currency 5 3 4 2 6 5" xfId="48570" xr:uid="{BA16734A-CAC7-4F23-AE5A-4298656B9EFE}"/>
    <cellStyle name="Currency 5 3 4 2 7" xfId="23423" xr:uid="{D4665B75-E6EC-4C7A-AD1E-2E0C6CD8F80D}"/>
    <cellStyle name="Currency 5 3 4 2 7 2" xfId="37115" xr:uid="{BFDC0CCD-262B-457F-BF55-CC283F1EC25B}"/>
    <cellStyle name="Currency 5 3 4 2 7 3" xfId="51994" xr:uid="{4DAC9E4F-93AC-4E9F-A0D5-A6816650B088}"/>
    <cellStyle name="Currency 5 3 4 2 8" xfId="16579" xr:uid="{AC53FC34-6B03-43F1-AAC1-67731C79DA05}"/>
    <cellStyle name="Currency 5 3 4 2 9" xfId="30269" xr:uid="{30E1EF25-BFF0-4D1D-963F-6487E8F2997D}"/>
    <cellStyle name="Currency 5 3 4 3" xfId="6288" xr:uid="{B9E7C041-3007-44DA-A3F2-F730B68CD0A8}"/>
    <cellStyle name="Currency 5 3 4 3 10" xfId="45153" xr:uid="{2FC9515A-EBEF-4C85-A55A-8C52AC795AAF}"/>
    <cellStyle name="Currency 5 3 4 3 11" xfId="9737" xr:uid="{B568B3CE-D0BF-4A8D-BEDC-2A230C635F2C}"/>
    <cellStyle name="Currency 5 3 4 3 2" xfId="9738" xr:uid="{5BF6B93E-A5DC-4076-AC9C-E977E6817A66}"/>
    <cellStyle name="Currency 5 3 4 3 2 2" xfId="9739" xr:uid="{CE1F8035-7D0C-47DC-9DCA-170A11C61B77}"/>
    <cellStyle name="Currency 5 3 4 3 2 2 2" xfId="11452" xr:uid="{BE232E45-11A5-4582-B71D-8472D6DE69B4}"/>
    <cellStyle name="Currency 5 3 4 3 2 2 2 2" xfId="14874" xr:uid="{8F9994AF-E46B-438E-AD42-732FE0BD34B0}"/>
    <cellStyle name="Currency 5 3 4 3 2 2 2 2 2" xfId="28564" xr:uid="{D5BD50DA-4142-4A58-8568-35B00154A96A}"/>
    <cellStyle name="Currency 5 3 4 3 2 2 2 2 2 2" xfId="42256" xr:uid="{FB2FF934-D4B9-4C80-BAD5-933241DE6084}"/>
    <cellStyle name="Currency 5 3 4 3 2 2 2 2 2 3" xfId="57135" xr:uid="{61FE7961-C920-45E2-80F1-2964BF70E522}"/>
    <cellStyle name="Currency 5 3 4 3 2 2 2 2 3" xfId="21720" xr:uid="{79672F9B-A8E8-4B92-A214-5AC8E00B0950}"/>
    <cellStyle name="Currency 5 3 4 3 2 2 2 2 4" xfId="35410" xr:uid="{01C00EE4-D041-4C26-B0C5-056EEAA9A9E7}"/>
    <cellStyle name="Currency 5 3 4 3 2 2 2 2 5" xfId="50289" xr:uid="{2080A412-B376-406E-9F72-B796C071C714}"/>
    <cellStyle name="Currency 5 3 4 3 2 2 2 3" xfId="25142" xr:uid="{CCCE8436-3A32-4F25-859A-13AB6CAA3984}"/>
    <cellStyle name="Currency 5 3 4 3 2 2 2 3 2" xfId="38834" xr:uid="{EBFC8D21-13A3-4311-9B52-C1BB82D3F077}"/>
    <cellStyle name="Currency 5 3 4 3 2 2 2 3 3" xfId="53713" xr:uid="{F85C851A-4415-4B70-8AEF-5F6CA73B7AB8}"/>
    <cellStyle name="Currency 5 3 4 3 2 2 2 4" xfId="18298" xr:uid="{B55F8310-D50F-4924-A5AA-BF75A9B55D07}"/>
    <cellStyle name="Currency 5 3 4 3 2 2 2 5" xfId="31988" xr:uid="{A1A46EC3-AD55-438A-872A-7FDAB9D2A4C8}"/>
    <cellStyle name="Currency 5 3 4 3 2 2 2 6" xfId="46867" xr:uid="{1993EC02-C34F-4C72-A493-F6D439AAFFED}"/>
    <cellStyle name="Currency 5 3 4 3 2 2 3" xfId="13162" xr:uid="{ACE84F75-5F46-4525-ACF2-9333A5C9FA43}"/>
    <cellStyle name="Currency 5 3 4 3 2 2 3 2" xfId="26852" xr:uid="{92EF7F9F-BE19-402E-93DA-E657C5E12F61}"/>
    <cellStyle name="Currency 5 3 4 3 2 2 3 2 2" xfId="40544" xr:uid="{943E5335-412C-4737-8666-055444983855}"/>
    <cellStyle name="Currency 5 3 4 3 2 2 3 2 3" xfId="55423" xr:uid="{6BC1F274-60AD-4B16-93EF-3364EBB711C3}"/>
    <cellStyle name="Currency 5 3 4 3 2 2 3 3" xfId="20008" xr:uid="{A5F66300-5613-43C2-A5A4-AC1EB58CFC84}"/>
    <cellStyle name="Currency 5 3 4 3 2 2 3 4" xfId="33698" xr:uid="{9686297F-9F9B-44B4-83A0-027BD48C6324}"/>
    <cellStyle name="Currency 5 3 4 3 2 2 3 5" xfId="48577" xr:uid="{C584D4C2-8970-4A74-A7BC-B0D29D604E07}"/>
    <cellStyle name="Currency 5 3 4 3 2 2 4" xfId="23430" xr:uid="{4E03B3ED-FCB9-4369-991E-A57260F16A06}"/>
    <cellStyle name="Currency 5 3 4 3 2 2 4 2" xfId="37122" xr:uid="{D1CF7011-69A2-4A9C-AEBB-79F52DBA982F}"/>
    <cellStyle name="Currency 5 3 4 3 2 2 4 3" xfId="52001" xr:uid="{0F10A821-1081-4187-990C-5C402FEB16BB}"/>
    <cellStyle name="Currency 5 3 4 3 2 2 5" xfId="16586" xr:uid="{54368039-6B5B-4F31-98AE-DF70BE3DF935}"/>
    <cellStyle name="Currency 5 3 4 3 2 2 6" xfId="30276" xr:uid="{B82D59AA-5851-40DC-8B42-9F1FD93D2B58}"/>
    <cellStyle name="Currency 5 3 4 3 2 2 7" xfId="45155" xr:uid="{89150297-16D7-436B-986B-7258A23E0813}"/>
    <cellStyle name="Currency 5 3 4 3 2 3" xfId="11451" xr:uid="{8A8850AC-BE45-4061-A15C-D6F2606A2471}"/>
    <cellStyle name="Currency 5 3 4 3 2 3 2" xfId="14873" xr:uid="{270E15F7-29D9-402E-B42F-18FD2C4DDDCF}"/>
    <cellStyle name="Currency 5 3 4 3 2 3 2 2" xfId="28563" xr:uid="{5E915BB6-B14C-4B14-96A6-68EB236E12E9}"/>
    <cellStyle name="Currency 5 3 4 3 2 3 2 2 2" xfId="42255" xr:uid="{C3F42E77-D760-48A0-A630-F2678A589EE6}"/>
    <cellStyle name="Currency 5 3 4 3 2 3 2 2 3" xfId="57134" xr:uid="{88577EFC-F7BF-4B91-8A0A-D865DF509B23}"/>
    <cellStyle name="Currency 5 3 4 3 2 3 2 3" xfId="21719" xr:uid="{C95B4A22-C272-499B-B53F-47A735612A01}"/>
    <cellStyle name="Currency 5 3 4 3 2 3 2 4" xfId="35409" xr:uid="{58E7F189-6876-4382-905A-8BF0778FDD20}"/>
    <cellStyle name="Currency 5 3 4 3 2 3 2 5" xfId="50288" xr:uid="{BC1D1C1B-10EE-4D0C-A8A0-FD95B5BFD5BF}"/>
    <cellStyle name="Currency 5 3 4 3 2 3 3" xfId="25141" xr:uid="{13E8EE25-32D1-47DC-8648-9E3221A83F62}"/>
    <cellStyle name="Currency 5 3 4 3 2 3 3 2" xfId="38833" xr:uid="{63EE3753-F3A2-4C95-9440-83ECF6BD24D3}"/>
    <cellStyle name="Currency 5 3 4 3 2 3 3 3" xfId="53712" xr:uid="{5A685855-175F-42FE-8BA6-594D01B72048}"/>
    <cellStyle name="Currency 5 3 4 3 2 3 4" xfId="18297" xr:uid="{D2496D1B-F406-4914-BA18-49A2DFEE5C8F}"/>
    <cellStyle name="Currency 5 3 4 3 2 3 5" xfId="31987" xr:uid="{F2811F75-08ED-4DCE-8EF3-3EAEDFF6D3EA}"/>
    <cellStyle name="Currency 5 3 4 3 2 3 6" xfId="46866" xr:uid="{F3C6DCDE-4EDC-4E5B-98D6-1B2EE4CEE3CE}"/>
    <cellStyle name="Currency 5 3 4 3 2 4" xfId="13161" xr:uid="{FDE94147-A0BA-403A-B132-1552DBFCDE2F}"/>
    <cellStyle name="Currency 5 3 4 3 2 4 2" xfId="26851" xr:uid="{37CC3A2C-D945-4590-B874-B656A759029F}"/>
    <cellStyle name="Currency 5 3 4 3 2 4 2 2" xfId="40543" xr:uid="{C64E9C7E-1A6C-4CF8-BB4B-593728D49A27}"/>
    <cellStyle name="Currency 5 3 4 3 2 4 2 3" xfId="55422" xr:uid="{7E2D1677-5DF9-443C-9CED-E135A9210CF7}"/>
    <cellStyle name="Currency 5 3 4 3 2 4 3" xfId="20007" xr:uid="{2A559B55-2E9C-4EA3-95A9-AC695131E380}"/>
    <cellStyle name="Currency 5 3 4 3 2 4 4" xfId="33697" xr:uid="{AAE33DC2-E30C-4AA1-9DAB-E085F12D419E}"/>
    <cellStyle name="Currency 5 3 4 3 2 4 5" xfId="48576" xr:uid="{16E3ED66-8C6F-43E4-873B-7BB6ABE9CFF7}"/>
    <cellStyle name="Currency 5 3 4 3 2 5" xfId="23429" xr:uid="{15898E77-D2E2-4F56-8FE7-83930C0DEC80}"/>
    <cellStyle name="Currency 5 3 4 3 2 5 2" xfId="37121" xr:uid="{3F7DBAF1-7A8D-4561-9975-4ED60E388C5D}"/>
    <cellStyle name="Currency 5 3 4 3 2 5 3" xfId="52000" xr:uid="{17650B42-EA22-42A6-A849-F430FAA4BFFE}"/>
    <cellStyle name="Currency 5 3 4 3 2 6" xfId="16585" xr:uid="{5D3B3FED-E0BC-4CD8-A248-71E1968D4C3D}"/>
    <cellStyle name="Currency 5 3 4 3 2 7" xfId="30275" xr:uid="{08A7FF58-8E83-4907-8EE8-D08BE2BF443B}"/>
    <cellStyle name="Currency 5 3 4 3 2 8" xfId="45154" xr:uid="{6991ADA3-61A3-491F-A632-5F2CDAE84281}"/>
    <cellStyle name="Currency 5 3 4 3 3" xfId="9740" xr:uid="{2FEC351E-76E4-41F4-A8DB-471845A4034F}"/>
    <cellStyle name="Currency 5 3 4 3 3 2" xfId="11453" xr:uid="{6623266F-7367-48D8-B525-CAF5D557510A}"/>
    <cellStyle name="Currency 5 3 4 3 3 2 2" xfId="14875" xr:uid="{6BFF0D0A-84DC-465F-B149-7CC469704C2D}"/>
    <cellStyle name="Currency 5 3 4 3 3 2 2 2" xfId="28565" xr:uid="{30897C22-CB4A-4A35-A960-B195340F1B5E}"/>
    <cellStyle name="Currency 5 3 4 3 3 2 2 2 2" xfId="42257" xr:uid="{753509AA-4BCD-4D39-B38E-4E1B85F3A3ED}"/>
    <cellStyle name="Currency 5 3 4 3 3 2 2 2 3" xfId="57136" xr:uid="{737994AB-E9FD-4131-A099-A6F75BCF8A99}"/>
    <cellStyle name="Currency 5 3 4 3 3 2 2 3" xfId="21721" xr:uid="{42C589AF-9373-4103-B462-EE9E41E97C7B}"/>
    <cellStyle name="Currency 5 3 4 3 3 2 2 4" xfId="35411" xr:uid="{B4C6E9A5-4591-4EA2-8550-25D3136D7D71}"/>
    <cellStyle name="Currency 5 3 4 3 3 2 2 5" xfId="50290" xr:uid="{FC647A93-D96A-4874-B832-A6EAC8131E41}"/>
    <cellStyle name="Currency 5 3 4 3 3 2 3" xfId="25143" xr:uid="{37795E6B-1C85-46B5-AA98-ED9794BBB566}"/>
    <cellStyle name="Currency 5 3 4 3 3 2 3 2" xfId="38835" xr:uid="{50397872-1488-4DE0-A2FE-98B26961C291}"/>
    <cellStyle name="Currency 5 3 4 3 3 2 3 3" xfId="53714" xr:uid="{999D01B1-2589-4A59-AB18-8CBD29182A33}"/>
    <cellStyle name="Currency 5 3 4 3 3 2 4" xfId="18299" xr:uid="{3111F63F-1658-4926-9F98-C6E2EFFADDE1}"/>
    <cellStyle name="Currency 5 3 4 3 3 2 5" xfId="31989" xr:uid="{BA582D70-AFEA-403E-9D59-5D9494791896}"/>
    <cellStyle name="Currency 5 3 4 3 3 2 6" xfId="46868" xr:uid="{89F16E2A-703E-4551-9398-21C54BB322CE}"/>
    <cellStyle name="Currency 5 3 4 3 3 3" xfId="13163" xr:uid="{2ACCB85F-4D56-4288-8A5F-C66EF35700AA}"/>
    <cellStyle name="Currency 5 3 4 3 3 3 2" xfId="26853" xr:uid="{F8410CFF-A399-49E9-8B09-43D31E6DA4C2}"/>
    <cellStyle name="Currency 5 3 4 3 3 3 2 2" xfId="40545" xr:uid="{199D988E-D30E-47A9-95F5-6A2200FEFE21}"/>
    <cellStyle name="Currency 5 3 4 3 3 3 2 3" xfId="55424" xr:uid="{8453E67A-3D8D-48CC-A70B-024F61755EF6}"/>
    <cellStyle name="Currency 5 3 4 3 3 3 3" xfId="20009" xr:uid="{8F7E1EEF-4B70-4996-A220-07F89F28EE47}"/>
    <cellStyle name="Currency 5 3 4 3 3 3 4" xfId="33699" xr:uid="{AE19BFA2-E4D3-4894-9AE6-A6178E049A53}"/>
    <cellStyle name="Currency 5 3 4 3 3 3 5" xfId="48578" xr:uid="{547467D6-B686-4355-888B-94D52C8BCA6C}"/>
    <cellStyle name="Currency 5 3 4 3 3 4" xfId="23431" xr:uid="{04E2FC5E-E86C-43EF-B824-F97D4B119A83}"/>
    <cellStyle name="Currency 5 3 4 3 3 4 2" xfId="37123" xr:uid="{96C30CEF-E47B-404D-A4CF-CB45A009CB64}"/>
    <cellStyle name="Currency 5 3 4 3 3 4 3" xfId="52002" xr:uid="{4EBA3A86-F379-4683-98E7-BC9CDF682911}"/>
    <cellStyle name="Currency 5 3 4 3 3 5" xfId="16587" xr:uid="{05A6B905-FD1A-4BF4-9998-ACF7E591CF47}"/>
    <cellStyle name="Currency 5 3 4 3 3 6" xfId="30277" xr:uid="{9E0FAC08-DB7B-49F8-825D-E5F1B870B309}"/>
    <cellStyle name="Currency 5 3 4 3 3 7" xfId="45156" xr:uid="{83D999F6-2885-4FF5-B278-1F0FF7E64594}"/>
    <cellStyle name="Currency 5 3 4 3 4" xfId="9741" xr:uid="{AF14545C-64A0-44CE-B7F9-36D946FBB775}"/>
    <cellStyle name="Currency 5 3 4 3 4 2" xfId="11454" xr:uid="{D7AA4A33-FAA2-4A74-8449-2CF5806FCD98}"/>
    <cellStyle name="Currency 5 3 4 3 4 2 2" xfId="14876" xr:uid="{3A6D929C-5E29-4932-8BBF-41989AFA0D4E}"/>
    <cellStyle name="Currency 5 3 4 3 4 2 2 2" xfId="28566" xr:uid="{E92E7B7B-3D2C-4E46-AC8E-F5BDE80504C5}"/>
    <cellStyle name="Currency 5 3 4 3 4 2 2 2 2" xfId="42258" xr:uid="{EE2D242A-0479-4DA8-B136-E00C509F1C91}"/>
    <cellStyle name="Currency 5 3 4 3 4 2 2 2 3" xfId="57137" xr:uid="{EA670E58-6E1F-4F2C-8E1F-0BA3305B9456}"/>
    <cellStyle name="Currency 5 3 4 3 4 2 2 3" xfId="21722" xr:uid="{C7DAF636-B7DF-441C-AA31-A8B51C27D7B4}"/>
    <cellStyle name="Currency 5 3 4 3 4 2 2 4" xfId="35412" xr:uid="{0BF929E2-8F71-45E3-9519-09A2C3A59412}"/>
    <cellStyle name="Currency 5 3 4 3 4 2 2 5" xfId="50291" xr:uid="{9CEE91BC-614E-441D-A26E-5802D551F50B}"/>
    <cellStyle name="Currency 5 3 4 3 4 2 3" xfId="25144" xr:uid="{828136A5-7015-4A9D-88B8-AFFF6843E59E}"/>
    <cellStyle name="Currency 5 3 4 3 4 2 3 2" xfId="38836" xr:uid="{F3D67A69-7239-47B4-9D6A-827C7ED9A67B}"/>
    <cellStyle name="Currency 5 3 4 3 4 2 3 3" xfId="53715" xr:uid="{BC58D289-BB61-4250-A11B-4DB4CE166048}"/>
    <cellStyle name="Currency 5 3 4 3 4 2 4" xfId="18300" xr:uid="{6E3E5067-4CB0-4677-9DDB-55CB957FF050}"/>
    <cellStyle name="Currency 5 3 4 3 4 2 5" xfId="31990" xr:uid="{80A9E533-CF53-4974-B67C-9CB981A923F3}"/>
    <cellStyle name="Currency 5 3 4 3 4 2 6" xfId="46869" xr:uid="{64669248-4075-4F51-9F37-E181B067E475}"/>
    <cellStyle name="Currency 5 3 4 3 4 3" xfId="13164" xr:uid="{367FF7ED-58AE-455E-AEB9-0AAB8E6A4878}"/>
    <cellStyle name="Currency 5 3 4 3 4 3 2" xfId="26854" xr:uid="{4A3524FB-CB1A-4006-A8DA-C3DE3BE7496F}"/>
    <cellStyle name="Currency 5 3 4 3 4 3 2 2" xfId="40546" xr:uid="{B1B90B5D-87F6-4428-B8E9-EFF3426DEAD1}"/>
    <cellStyle name="Currency 5 3 4 3 4 3 2 3" xfId="55425" xr:uid="{F33AA8D1-02EF-437B-B456-299CD1541E20}"/>
    <cellStyle name="Currency 5 3 4 3 4 3 3" xfId="20010" xr:uid="{488F2D0A-A244-4959-8349-ADD50499F648}"/>
    <cellStyle name="Currency 5 3 4 3 4 3 4" xfId="33700" xr:uid="{6F433B60-BC72-40D5-A19F-9793C1520D09}"/>
    <cellStyle name="Currency 5 3 4 3 4 3 5" xfId="48579" xr:uid="{7ED2853D-35F6-4609-8989-FBE2887A154A}"/>
    <cellStyle name="Currency 5 3 4 3 4 4" xfId="23432" xr:uid="{F5F31A38-E9BF-4617-A106-5F32B059B96C}"/>
    <cellStyle name="Currency 5 3 4 3 4 4 2" xfId="37124" xr:uid="{801EBC1B-46A3-484C-AB1B-987207256A23}"/>
    <cellStyle name="Currency 5 3 4 3 4 4 3" xfId="52003" xr:uid="{90736FDD-96C5-4585-8F65-FCB3942667AE}"/>
    <cellStyle name="Currency 5 3 4 3 4 5" xfId="16588" xr:uid="{4DF4CDB2-37AE-4659-A260-DC7500E9EFDE}"/>
    <cellStyle name="Currency 5 3 4 3 4 6" xfId="30278" xr:uid="{0A7334B8-ECF0-4EAA-A3FB-77C4E82D2F33}"/>
    <cellStyle name="Currency 5 3 4 3 4 7" xfId="45157" xr:uid="{97D8B2F2-E9D6-41AA-8BFD-AD75337E58E6}"/>
    <cellStyle name="Currency 5 3 4 3 5" xfId="11450" xr:uid="{FC24452C-76B0-4EAE-8A9F-1E70B470ADF5}"/>
    <cellStyle name="Currency 5 3 4 3 5 2" xfId="14872" xr:uid="{D403DC65-39F5-473D-8FF8-D4BC89D0F4FE}"/>
    <cellStyle name="Currency 5 3 4 3 5 2 2" xfId="28562" xr:uid="{5CF88960-77D7-4AD9-A031-1C60C2E7A9B9}"/>
    <cellStyle name="Currency 5 3 4 3 5 2 2 2" xfId="42254" xr:uid="{5B00D6AB-0F12-419F-B80C-2A65BF454881}"/>
    <cellStyle name="Currency 5 3 4 3 5 2 2 3" xfId="57133" xr:uid="{4AC0F42C-BDE6-4E57-8542-8E3C11AA901C}"/>
    <cellStyle name="Currency 5 3 4 3 5 2 3" xfId="21718" xr:uid="{A8909D70-2A7E-4B2E-959D-92EBADBEDD02}"/>
    <cellStyle name="Currency 5 3 4 3 5 2 4" xfId="35408" xr:uid="{59B00D09-097A-4F4C-85E0-93CF2A557E9A}"/>
    <cellStyle name="Currency 5 3 4 3 5 2 5" xfId="50287" xr:uid="{B6A7D26A-ED88-4679-8AE8-20BA9D371F1F}"/>
    <cellStyle name="Currency 5 3 4 3 5 3" xfId="25140" xr:uid="{097CDB84-91AE-47E3-95F8-299DAC282640}"/>
    <cellStyle name="Currency 5 3 4 3 5 3 2" xfId="38832" xr:uid="{EE9210BE-6187-4684-BD28-042A3EF0125F}"/>
    <cellStyle name="Currency 5 3 4 3 5 3 3" xfId="53711" xr:uid="{FB631241-70D6-4945-AD98-28F48C8835A3}"/>
    <cellStyle name="Currency 5 3 4 3 5 4" xfId="18296" xr:uid="{853459BF-07E0-4C4D-9C49-856BFAB8245D}"/>
    <cellStyle name="Currency 5 3 4 3 5 5" xfId="31986" xr:uid="{B1B65809-F214-4464-9845-1F31CC32D6DC}"/>
    <cellStyle name="Currency 5 3 4 3 5 6" xfId="46865" xr:uid="{E694F59B-DD9B-4A5E-B536-E4D0E27844F8}"/>
    <cellStyle name="Currency 5 3 4 3 6" xfId="13160" xr:uid="{21900BEC-50D9-4450-B456-836AE043E364}"/>
    <cellStyle name="Currency 5 3 4 3 6 2" xfId="26850" xr:uid="{8F756B80-10AC-4884-B272-27F90083F1DD}"/>
    <cellStyle name="Currency 5 3 4 3 6 2 2" xfId="40542" xr:uid="{1975693E-FD58-47E1-9336-F3E98C0EFD7B}"/>
    <cellStyle name="Currency 5 3 4 3 6 2 3" xfId="55421" xr:uid="{F2382210-AF28-4363-8BC8-3BB9CF682544}"/>
    <cellStyle name="Currency 5 3 4 3 6 3" xfId="20006" xr:uid="{EB2BFD6C-F455-494D-8109-C2215060E36F}"/>
    <cellStyle name="Currency 5 3 4 3 6 4" xfId="33696" xr:uid="{D69ABBF9-943C-4B75-BF0E-106530C2AEC9}"/>
    <cellStyle name="Currency 5 3 4 3 6 5" xfId="48575" xr:uid="{A6CA8EA7-F261-4BD5-B463-7531933D3079}"/>
    <cellStyle name="Currency 5 3 4 3 7" xfId="23428" xr:uid="{FE05E1E8-1A73-4FD2-9D0C-2AEB38752ECD}"/>
    <cellStyle name="Currency 5 3 4 3 7 2" xfId="37120" xr:uid="{F9AFACB6-ACE2-4775-B612-8E9BB4D95EA5}"/>
    <cellStyle name="Currency 5 3 4 3 7 3" xfId="51999" xr:uid="{D11109E1-D3F7-4C82-B1E1-53233C862D84}"/>
    <cellStyle name="Currency 5 3 4 3 8" xfId="16584" xr:uid="{DBA5B07F-E4F4-4557-85D5-A20618686B7C}"/>
    <cellStyle name="Currency 5 3 4 3 9" xfId="30274" xr:uid="{BD977899-CF6F-4222-A344-270D958A631B}"/>
    <cellStyle name="Currency 5 3 4 4" xfId="7225" xr:uid="{8AF07507-5CFA-445C-9FBE-8F7BEC3AE4BA}"/>
    <cellStyle name="Currency 5 3 4 4 2" xfId="9743" xr:uid="{C87D2A56-6842-4EA4-B59E-65189FB978DB}"/>
    <cellStyle name="Currency 5 3 4 4 2 2" xfId="11456" xr:uid="{C2A04B18-D765-4363-9F0F-419147CED0F7}"/>
    <cellStyle name="Currency 5 3 4 4 2 2 2" xfId="14878" xr:uid="{29A5E22F-FBC7-43E8-A289-15EA9B222681}"/>
    <cellStyle name="Currency 5 3 4 4 2 2 2 2" xfId="28568" xr:uid="{4AAD4B51-A257-451B-B065-C121D31E25D0}"/>
    <cellStyle name="Currency 5 3 4 4 2 2 2 2 2" xfId="42260" xr:uid="{85503FBA-F860-417F-887F-242631903BAF}"/>
    <cellStyle name="Currency 5 3 4 4 2 2 2 2 3" xfId="57139" xr:uid="{B8B84DEC-2C8F-4B58-89A6-1FC3FCE57498}"/>
    <cellStyle name="Currency 5 3 4 4 2 2 2 3" xfId="21724" xr:uid="{D9493E16-E894-46C1-9455-B365D6B4EED8}"/>
    <cellStyle name="Currency 5 3 4 4 2 2 2 4" xfId="35414" xr:uid="{3FA82A81-652B-491D-964D-D9CE80FA1FCA}"/>
    <cellStyle name="Currency 5 3 4 4 2 2 2 5" xfId="50293" xr:uid="{7CD61C5D-D8DE-4495-A87F-F0268F7CF7A4}"/>
    <cellStyle name="Currency 5 3 4 4 2 2 3" xfId="25146" xr:uid="{C4F971A9-6B9D-48CD-BA2E-58CE6790642D}"/>
    <cellStyle name="Currency 5 3 4 4 2 2 3 2" xfId="38838" xr:uid="{BAAE90F2-6970-43CA-A076-E3533D5BB8DE}"/>
    <cellStyle name="Currency 5 3 4 4 2 2 3 3" xfId="53717" xr:uid="{E04ECC67-78C8-4BF0-9256-F1907D12B20A}"/>
    <cellStyle name="Currency 5 3 4 4 2 2 4" xfId="18302" xr:uid="{30D8C990-DC67-4EEC-8769-41436051F445}"/>
    <cellStyle name="Currency 5 3 4 4 2 2 5" xfId="31992" xr:uid="{F3A4E91A-659A-4F54-8535-4E9FB820A74B}"/>
    <cellStyle name="Currency 5 3 4 4 2 2 6" xfId="46871" xr:uid="{B2FF8932-4B4F-4DEB-8943-2170A561BE39}"/>
    <cellStyle name="Currency 5 3 4 4 2 3" xfId="13166" xr:uid="{2A31EE97-E7CD-4582-9DAD-06AF73C5A498}"/>
    <cellStyle name="Currency 5 3 4 4 2 3 2" xfId="26856" xr:uid="{BEB672E2-E8CA-4B60-9146-1CCEB4802641}"/>
    <cellStyle name="Currency 5 3 4 4 2 3 2 2" xfId="40548" xr:uid="{471131C3-BF3F-4289-924F-A8C3CB0D1366}"/>
    <cellStyle name="Currency 5 3 4 4 2 3 2 3" xfId="55427" xr:uid="{D2914355-0BB2-490C-BDAA-5C1097984EB9}"/>
    <cellStyle name="Currency 5 3 4 4 2 3 3" xfId="20012" xr:uid="{51D84236-207D-4007-8FC5-6C099D761C5A}"/>
    <cellStyle name="Currency 5 3 4 4 2 3 4" xfId="33702" xr:uid="{F51FD2CF-8B22-47FB-B866-6BC25BEFF7BE}"/>
    <cellStyle name="Currency 5 3 4 4 2 3 5" xfId="48581" xr:uid="{00AD4805-D8FF-4E30-9711-0A9CE9C88BB2}"/>
    <cellStyle name="Currency 5 3 4 4 2 4" xfId="23434" xr:uid="{41CAACAE-E336-4063-AFEA-BE3C2885FF4C}"/>
    <cellStyle name="Currency 5 3 4 4 2 4 2" xfId="37126" xr:uid="{90E3FD55-9C4A-4E42-B426-3E2C29102611}"/>
    <cellStyle name="Currency 5 3 4 4 2 4 3" xfId="52005" xr:uid="{0B2CD219-EF00-4414-9A4F-4AD920849D2A}"/>
    <cellStyle name="Currency 5 3 4 4 2 5" xfId="16590" xr:uid="{462F71A5-A0E6-4B2F-AD79-7CAA654A9DE6}"/>
    <cellStyle name="Currency 5 3 4 4 2 6" xfId="30280" xr:uid="{CE2E4E6E-263C-4BC5-989B-DD0BA6DA42C8}"/>
    <cellStyle name="Currency 5 3 4 4 2 7" xfId="45159" xr:uid="{90164CA9-9B2D-4121-9245-CCB56C04F76D}"/>
    <cellStyle name="Currency 5 3 4 4 3" xfId="11455" xr:uid="{C276B79E-A176-4F65-A0F0-EC6A4E9C8A5C}"/>
    <cellStyle name="Currency 5 3 4 4 3 2" xfId="14877" xr:uid="{F62873A7-9D8A-4E95-B912-F2C812359205}"/>
    <cellStyle name="Currency 5 3 4 4 3 2 2" xfId="28567" xr:uid="{75FC3F48-2EF3-4A83-AA13-D9F96633598A}"/>
    <cellStyle name="Currency 5 3 4 4 3 2 2 2" xfId="42259" xr:uid="{48695C4D-F0DC-4DAA-832C-26420C918B3E}"/>
    <cellStyle name="Currency 5 3 4 4 3 2 2 3" xfId="57138" xr:uid="{F498335B-A876-4835-9743-CC4E60F49831}"/>
    <cellStyle name="Currency 5 3 4 4 3 2 3" xfId="21723" xr:uid="{3BEBFB22-F8BD-404E-BF32-5B482AB132AC}"/>
    <cellStyle name="Currency 5 3 4 4 3 2 4" xfId="35413" xr:uid="{819BB062-7C4C-4AC5-BFF9-95CC93916C8E}"/>
    <cellStyle name="Currency 5 3 4 4 3 2 5" xfId="50292" xr:uid="{1B525DC2-AD1C-4DF5-990B-08B7A888662B}"/>
    <cellStyle name="Currency 5 3 4 4 3 3" xfId="25145" xr:uid="{F056AEE1-9675-4EE5-9E8F-05283A6EC2A8}"/>
    <cellStyle name="Currency 5 3 4 4 3 3 2" xfId="38837" xr:uid="{7582D626-FFBD-4055-A765-8898C5CC794B}"/>
    <cellStyle name="Currency 5 3 4 4 3 3 3" xfId="53716" xr:uid="{EBA8DEDE-DC2B-4E4D-BB63-9B1AF8F9A450}"/>
    <cellStyle name="Currency 5 3 4 4 3 4" xfId="18301" xr:uid="{7868A5CB-B26A-4124-B87D-4B6E14ACE024}"/>
    <cellStyle name="Currency 5 3 4 4 3 5" xfId="31991" xr:uid="{EBA5B02F-ABED-424E-896E-F7B104A6EFB6}"/>
    <cellStyle name="Currency 5 3 4 4 3 6" xfId="46870" xr:uid="{AF4C3BC5-0663-4529-8263-0A6C6FC13B0F}"/>
    <cellStyle name="Currency 5 3 4 4 4" xfId="13165" xr:uid="{540B5E1E-26DA-439A-84C3-E95E3BD599DA}"/>
    <cellStyle name="Currency 5 3 4 4 4 2" xfId="26855" xr:uid="{50DEA095-E6BB-495B-ADD2-B78A7691DD22}"/>
    <cellStyle name="Currency 5 3 4 4 4 2 2" xfId="40547" xr:uid="{8A627FB8-8F76-491A-BB76-F2CBBA7200EA}"/>
    <cellStyle name="Currency 5 3 4 4 4 2 3" xfId="55426" xr:uid="{B80B5223-9340-4902-B717-5333C62CB1CC}"/>
    <cellStyle name="Currency 5 3 4 4 4 3" xfId="20011" xr:uid="{44ACECE9-FFFF-4540-96A1-D053D2DC828F}"/>
    <cellStyle name="Currency 5 3 4 4 4 4" xfId="33701" xr:uid="{AEF9D8FF-7652-4AEE-A7EB-A77E17397C65}"/>
    <cellStyle name="Currency 5 3 4 4 4 5" xfId="48580" xr:uid="{B0CB8AA8-0949-43A4-9354-40ED64BEC21C}"/>
    <cellStyle name="Currency 5 3 4 4 5" xfId="23433" xr:uid="{F8537499-843D-42D3-9B08-236EED21A930}"/>
    <cellStyle name="Currency 5 3 4 4 5 2" xfId="37125" xr:uid="{F8BB7F4D-99E4-416F-AF31-93E54EB55822}"/>
    <cellStyle name="Currency 5 3 4 4 5 3" xfId="52004" xr:uid="{978C1E48-0189-4294-B180-7784CDFB4CCC}"/>
    <cellStyle name="Currency 5 3 4 4 6" xfId="16589" xr:uid="{333ACD80-9833-477F-8F83-5BB96CE60B05}"/>
    <cellStyle name="Currency 5 3 4 4 7" xfId="30279" xr:uid="{1CB9354F-FD2A-4172-9D82-00AE4B50FD32}"/>
    <cellStyle name="Currency 5 3 4 4 8" xfId="45158" xr:uid="{AF4BF6C3-D240-428A-944C-BEC7C9861395}"/>
    <cellStyle name="Currency 5 3 4 4 9" xfId="9742" xr:uid="{6C8BAE41-88BF-4FA0-AF7D-9815DF6B55AC}"/>
    <cellStyle name="Currency 5 3 4 5" xfId="9744" xr:uid="{40CDD233-1B8B-4724-BD05-403ADAF07C3B}"/>
    <cellStyle name="Currency 5 3 4 5 2" xfId="11457" xr:uid="{B3A1D632-F5E1-40E9-9BBC-DEB0C569334F}"/>
    <cellStyle name="Currency 5 3 4 5 2 2" xfId="14879" xr:uid="{9C1BCF73-80FA-4883-8C07-DDA3F2C0CC65}"/>
    <cellStyle name="Currency 5 3 4 5 2 2 2" xfId="28569" xr:uid="{1251DB89-0ED1-4CC7-8824-BCACC567E2EB}"/>
    <cellStyle name="Currency 5 3 4 5 2 2 2 2" xfId="42261" xr:uid="{0D8D4AD3-E144-450F-8748-04984AE260DA}"/>
    <cellStyle name="Currency 5 3 4 5 2 2 2 3" xfId="57140" xr:uid="{FF8F3E1D-0649-45AF-99E5-54C6CA20D316}"/>
    <cellStyle name="Currency 5 3 4 5 2 2 3" xfId="21725" xr:uid="{26054A0A-9E61-4B58-BA98-2CB529A820EA}"/>
    <cellStyle name="Currency 5 3 4 5 2 2 4" xfId="35415" xr:uid="{E571D565-11C5-45B8-B612-AD64737D6A0A}"/>
    <cellStyle name="Currency 5 3 4 5 2 2 5" xfId="50294" xr:uid="{04F2BC49-DF31-4788-82C4-25DDD7A4C30B}"/>
    <cellStyle name="Currency 5 3 4 5 2 3" xfId="25147" xr:uid="{87E97FA2-2C0B-4E51-A4FA-CEBC66340EE3}"/>
    <cellStyle name="Currency 5 3 4 5 2 3 2" xfId="38839" xr:uid="{E9FA68F3-08F7-4BB0-969F-DDEF36FC19DB}"/>
    <cellStyle name="Currency 5 3 4 5 2 3 3" xfId="53718" xr:uid="{4671ED16-393C-4F2C-85EE-593252ABF493}"/>
    <cellStyle name="Currency 5 3 4 5 2 4" xfId="18303" xr:uid="{80F94408-68F0-4C8C-BF3C-2CE185F20291}"/>
    <cellStyle name="Currency 5 3 4 5 2 5" xfId="31993" xr:uid="{A9425947-2CD5-4F49-B5EA-7A7ECF316FBF}"/>
    <cellStyle name="Currency 5 3 4 5 2 6" xfId="46872" xr:uid="{52727C7B-2E0A-4561-9D24-04C80DA96EED}"/>
    <cellStyle name="Currency 5 3 4 5 3" xfId="13167" xr:uid="{C7B98C69-8B51-4DBC-9C67-0B8BC94703ED}"/>
    <cellStyle name="Currency 5 3 4 5 3 2" xfId="26857" xr:uid="{2A29B220-177D-4435-99AE-E4816B446EFF}"/>
    <cellStyle name="Currency 5 3 4 5 3 2 2" xfId="40549" xr:uid="{42C1FCB9-8570-4E48-A068-85F3E1C8F79C}"/>
    <cellStyle name="Currency 5 3 4 5 3 2 3" xfId="55428" xr:uid="{AD9881E5-8357-4C57-9B27-C12FD0E78977}"/>
    <cellStyle name="Currency 5 3 4 5 3 3" xfId="20013" xr:uid="{7A61CB62-F2BA-481A-9ADD-106099AD6EED}"/>
    <cellStyle name="Currency 5 3 4 5 3 4" xfId="33703" xr:uid="{EB22C223-1C4E-4726-A4A5-21852A0CCBFF}"/>
    <cellStyle name="Currency 5 3 4 5 3 5" xfId="48582" xr:uid="{6148F111-CD32-4574-B3D3-268D7EBC026A}"/>
    <cellStyle name="Currency 5 3 4 5 4" xfId="23435" xr:uid="{E180C510-8421-41ED-A00D-6E6FBB7AC229}"/>
    <cellStyle name="Currency 5 3 4 5 4 2" xfId="37127" xr:uid="{A4D96E61-C164-46E1-812C-CD835C3F5EAC}"/>
    <cellStyle name="Currency 5 3 4 5 4 3" xfId="52006" xr:uid="{87568665-D209-4CAB-B68B-7EAB48AEF7C6}"/>
    <cellStyle name="Currency 5 3 4 5 5" xfId="16591" xr:uid="{A8720BFD-BC32-4198-80AB-478586ED750A}"/>
    <cellStyle name="Currency 5 3 4 5 6" xfId="30281" xr:uid="{6317F4E1-852C-40AE-BF63-7E39592F74A2}"/>
    <cellStyle name="Currency 5 3 4 5 7" xfId="45160" xr:uid="{3F836DF2-D32A-4712-B48E-5374038F4AD3}"/>
    <cellStyle name="Currency 5 3 4 6" xfId="9745" xr:uid="{24D53FCC-F616-4C49-8571-853E6A2E26DE}"/>
    <cellStyle name="Currency 5 3 4 6 2" xfId="11458" xr:uid="{02D8DFE1-A442-48ED-A1B6-F3496CD1352A}"/>
    <cellStyle name="Currency 5 3 4 6 2 2" xfId="14880" xr:uid="{D1DC2E85-F9E0-4BCB-850E-FC8E1BF2D6C9}"/>
    <cellStyle name="Currency 5 3 4 6 2 2 2" xfId="28570" xr:uid="{EC9416D7-0952-4214-B7C0-BD8E9EB6B688}"/>
    <cellStyle name="Currency 5 3 4 6 2 2 2 2" xfId="42262" xr:uid="{0A42D33F-8DBC-48B1-948F-1280E043E272}"/>
    <cellStyle name="Currency 5 3 4 6 2 2 2 3" xfId="57141" xr:uid="{7AAF761B-B9C4-4427-8385-3816B1B239EE}"/>
    <cellStyle name="Currency 5 3 4 6 2 2 3" xfId="21726" xr:uid="{DC1DA4D4-B067-4179-BB9C-AA04658DA02F}"/>
    <cellStyle name="Currency 5 3 4 6 2 2 4" xfId="35416" xr:uid="{2281CA78-9802-44D2-90EF-983A32DE18FC}"/>
    <cellStyle name="Currency 5 3 4 6 2 2 5" xfId="50295" xr:uid="{CCED5D6C-6C98-4E44-9466-B8A1783C319A}"/>
    <cellStyle name="Currency 5 3 4 6 2 3" xfId="25148" xr:uid="{A17C3C89-22F3-45A8-B8D5-0E810DACF0DE}"/>
    <cellStyle name="Currency 5 3 4 6 2 3 2" xfId="38840" xr:uid="{3823CB22-AA8B-40FA-B01D-29D76AB119C8}"/>
    <cellStyle name="Currency 5 3 4 6 2 3 3" xfId="53719" xr:uid="{7D2E1F91-5308-4A16-A1DB-8AE657DF4D5C}"/>
    <cellStyle name="Currency 5 3 4 6 2 4" xfId="18304" xr:uid="{95BC1EF7-4887-4A84-A93B-B1418C6A6373}"/>
    <cellStyle name="Currency 5 3 4 6 2 5" xfId="31994" xr:uid="{21121758-9196-4795-8EF0-EC527752C1F5}"/>
    <cellStyle name="Currency 5 3 4 6 2 6" xfId="46873" xr:uid="{ED1FF181-0390-4BA4-9DAC-64C69CC27914}"/>
    <cellStyle name="Currency 5 3 4 6 3" xfId="13168" xr:uid="{C4AB9C46-7B5E-4404-A0E0-878A013E5844}"/>
    <cellStyle name="Currency 5 3 4 6 3 2" xfId="26858" xr:uid="{D3A76A26-72C3-4FA7-8BA6-7ED384646FAE}"/>
    <cellStyle name="Currency 5 3 4 6 3 2 2" xfId="40550" xr:uid="{22919579-49F1-4EE2-A49F-35639D448B2D}"/>
    <cellStyle name="Currency 5 3 4 6 3 2 3" xfId="55429" xr:uid="{C143DB82-BC13-43EB-8509-8FD7495EDC03}"/>
    <cellStyle name="Currency 5 3 4 6 3 3" xfId="20014" xr:uid="{E8E4F192-F0D6-4EAC-8AF7-55585C351DCD}"/>
    <cellStyle name="Currency 5 3 4 6 3 4" xfId="33704" xr:uid="{7DEF92A4-EEA3-4723-9263-0F30974BE427}"/>
    <cellStyle name="Currency 5 3 4 6 3 5" xfId="48583" xr:uid="{8275A8D2-0DD6-4191-86B9-AED70D25EA42}"/>
    <cellStyle name="Currency 5 3 4 6 4" xfId="23436" xr:uid="{EDF2A8B3-E5AE-4FCF-8240-1CD0B2D0DE3D}"/>
    <cellStyle name="Currency 5 3 4 6 4 2" xfId="37128" xr:uid="{3FB5B3DE-0A0C-4AB4-8C07-EE3E5FF23573}"/>
    <cellStyle name="Currency 5 3 4 6 4 3" xfId="52007" xr:uid="{0B314AF6-B425-47A6-9D47-15AF8B6122EA}"/>
    <cellStyle name="Currency 5 3 4 6 5" xfId="16592" xr:uid="{061AA237-058A-4ECE-9288-480044FDBC33}"/>
    <cellStyle name="Currency 5 3 4 6 6" xfId="30282" xr:uid="{69319F64-AE3A-46B2-975D-723D96F8661A}"/>
    <cellStyle name="Currency 5 3 4 6 7" xfId="45161" xr:uid="{A29B8E5E-5EDD-49F3-917F-2F07CD843B67}"/>
    <cellStyle name="Currency 5 3 4 7" xfId="11444" xr:uid="{BDE7A319-A135-4993-9D02-5D30010FAA17}"/>
    <cellStyle name="Currency 5 3 4 7 2" xfId="14866" xr:uid="{62C19143-01A6-4340-AE6D-069CB0E5A423}"/>
    <cellStyle name="Currency 5 3 4 7 2 2" xfId="28556" xr:uid="{1E4D83F9-F166-4E58-A97D-8DA2078955A6}"/>
    <cellStyle name="Currency 5 3 4 7 2 2 2" xfId="42248" xr:uid="{416771CE-50D7-4DF8-AB3C-EBAAD25EBC3F}"/>
    <cellStyle name="Currency 5 3 4 7 2 2 3" xfId="57127" xr:uid="{45DF2FE9-737D-4348-A4E8-F66FF461CD3E}"/>
    <cellStyle name="Currency 5 3 4 7 2 3" xfId="21712" xr:uid="{51862CEF-A40D-47C3-AC8D-62C7F99E7FBD}"/>
    <cellStyle name="Currency 5 3 4 7 2 4" xfId="35402" xr:uid="{F58F02CF-E849-406B-BE97-746BA6BD3876}"/>
    <cellStyle name="Currency 5 3 4 7 2 5" xfId="50281" xr:uid="{C368A4BC-206B-4E9E-8266-6E87B555AF36}"/>
    <cellStyle name="Currency 5 3 4 7 3" xfId="25134" xr:uid="{5FF54754-2624-4C7C-B1F5-C56315BEF769}"/>
    <cellStyle name="Currency 5 3 4 7 3 2" xfId="38826" xr:uid="{4DEDB968-12D7-4ED2-9C00-407548EC22D9}"/>
    <cellStyle name="Currency 5 3 4 7 3 3" xfId="53705" xr:uid="{CDE5FF0F-77AD-4E23-82DF-B13A9638D7DD}"/>
    <cellStyle name="Currency 5 3 4 7 4" xfId="18290" xr:uid="{DB4EE888-3FAE-4A5C-9590-B10DE22791E8}"/>
    <cellStyle name="Currency 5 3 4 7 5" xfId="31980" xr:uid="{28CAF9D4-2F0E-45E8-82A6-F9E0C7C20399}"/>
    <cellStyle name="Currency 5 3 4 7 6" xfId="46859" xr:uid="{AB249811-636A-48EF-9823-B6535F6DC594}"/>
    <cellStyle name="Currency 5 3 4 8" xfId="13154" xr:uid="{9A677193-FF20-498F-AC2E-94FA5EE10946}"/>
    <cellStyle name="Currency 5 3 4 8 2" xfId="26844" xr:uid="{34D6A40E-BC42-4D7D-91EB-5DF4ECE5A7C7}"/>
    <cellStyle name="Currency 5 3 4 8 2 2" xfId="40536" xr:uid="{9B36AAB8-2313-47B4-8836-8228F92EF18C}"/>
    <cellStyle name="Currency 5 3 4 8 2 3" xfId="55415" xr:uid="{DE1B4A28-F1F6-46A9-9E2A-C50547AFBE4D}"/>
    <cellStyle name="Currency 5 3 4 8 3" xfId="20000" xr:uid="{F1FD93B7-781A-47DC-9494-647AED0E9281}"/>
    <cellStyle name="Currency 5 3 4 8 4" xfId="33690" xr:uid="{6D20952F-4D2C-4A64-B7A3-0FF9638CC46E}"/>
    <cellStyle name="Currency 5 3 4 8 5" xfId="48569" xr:uid="{58D07C38-E3A4-4183-AC14-82C2B37DB4AB}"/>
    <cellStyle name="Currency 5 3 4 9" xfId="23422" xr:uid="{9D41E69F-195D-44B8-8F09-7494996BF6F5}"/>
    <cellStyle name="Currency 5 3 4 9 2" xfId="37114" xr:uid="{4FFBD9D9-D159-4594-9935-3AB52935DFC5}"/>
    <cellStyle name="Currency 5 3 4 9 3" xfId="51993" xr:uid="{AE340EC1-8B5E-404D-88FD-64701956EFB4}"/>
    <cellStyle name="Currency 5 3 5" xfId="6060" xr:uid="{00358FDC-11BC-4D8B-8717-8778B50E9311}"/>
    <cellStyle name="Currency 5 3 5 10" xfId="45162" xr:uid="{4D1D27B3-0F27-47D8-A7E5-8C633CFD6628}"/>
    <cellStyle name="Currency 5 3 5 11" xfId="9746" xr:uid="{52C482CA-E883-46CB-A933-9567303B2CB6}"/>
    <cellStyle name="Currency 5 3 5 2" xfId="6189" xr:uid="{E98C5D9E-278D-4613-BCEA-216FDE4845AE}"/>
    <cellStyle name="Currency 5 3 5 2 2" xfId="9748" xr:uid="{CFDFCB82-E410-453D-92D6-680223C4DFA3}"/>
    <cellStyle name="Currency 5 3 5 2 2 2" xfId="11461" xr:uid="{7475A161-8E88-456E-AA68-939E5C4CBB8C}"/>
    <cellStyle name="Currency 5 3 5 2 2 2 2" xfId="14883" xr:uid="{8B326171-C9F8-4315-895E-DC9ADEB46133}"/>
    <cellStyle name="Currency 5 3 5 2 2 2 2 2" xfId="28573" xr:uid="{4EF81BE9-B935-47D8-B8C4-300A0E59BFF5}"/>
    <cellStyle name="Currency 5 3 5 2 2 2 2 2 2" xfId="42265" xr:uid="{3A935490-6C5E-4ED2-82FD-655B568CB874}"/>
    <cellStyle name="Currency 5 3 5 2 2 2 2 2 3" xfId="57144" xr:uid="{11F8880B-F285-4859-B483-902CA7A85DD8}"/>
    <cellStyle name="Currency 5 3 5 2 2 2 2 3" xfId="21729" xr:uid="{A89B31CA-5CF5-4FC6-8433-29C478A99DD8}"/>
    <cellStyle name="Currency 5 3 5 2 2 2 2 4" xfId="35419" xr:uid="{7C229763-4D3D-47D0-9CAE-D5AF63BC4833}"/>
    <cellStyle name="Currency 5 3 5 2 2 2 2 5" xfId="50298" xr:uid="{DDCFB2FF-A8B3-47F5-AF1E-67B22500B6D6}"/>
    <cellStyle name="Currency 5 3 5 2 2 2 3" xfId="25151" xr:uid="{5083BC60-BD4D-4624-8082-4810BE9F6893}"/>
    <cellStyle name="Currency 5 3 5 2 2 2 3 2" xfId="38843" xr:uid="{9CFAAEA7-7815-4FD1-BF09-75879239688C}"/>
    <cellStyle name="Currency 5 3 5 2 2 2 3 3" xfId="53722" xr:uid="{38F7EBF9-6799-4A7B-9263-87921D5F9C49}"/>
    <cellStyle name="Currency 5 3 5 2 2 2 4" xfId="18307" xr:uid="{F0CAF19C-B2A0-40DA-B418-9A4C30F9AE1C}"/>
    <cellStyle name="Currency 5 3 5 2 2 2 5" xfId="31997" xr:uid="{C3E0C68F-294A-4658-9496-DB4735767BAC}"/>
    <cellStyle name="Currency 5 3 5 2 2 2 6" xfId="46876" xr:uid="{59E879D8-F248-42C1-98EE-A2D9674ECAE3}"/>
    <cellStyle name="Currency 5 3 5 2 2 3" xfId="13171" xr:uid="{E14AFF24-9797-4503-BF6C-6C7F1EE88F6D}"/>
    <cellStyle name="Currency 5 3 5 2 2 3 2" xfId="26861" xr:uid="{0E82CDC1-731B-45AA-9662-C7A98DE2B70C}"/>
    <cellStyle name="Currency 5 3 5 2 2 3 2 2" xfId="40553" xr:uid="{2BEFE9F8-5D0B-4480-9DBE-8297AD141A7B}"/>
    <cellStyle name="Currency 5 3 5 2 2 3 2 3" xfId="55432" xr:uid="{F6A81273-4162-474D-84DD-2B1C033A446B}"/>
    <cellStyle name="Currency 5 3 5 2 2 3 3" xfId="20017" xr:uid="{D00EE9D0-2C76-481E-99A4-80F794B98F48}"/>
    <cellStyle name="Currency 5 3 5 2 2 3 4" xfId="33707" xr:uid="{31FE3F62-1423-42FB-B247-E71EBBD38308}"/>
    <cellStyle name="Currency 5 3 5 2 2 3 5" xfId="48586" xr:uid="{F440CFE2-2A61-4D15-B349-C1B4C86F4612}"/>
    <cellStyle name="Currency 5 3 5 2 2 4" xfId="23439" xr:uid="{D1F902DA-8AFE-48C9-9627-94CE75E420A0}"/>
    <cellStyle name="Currency 5 3 5 2 2 4 2" xfId="37131" xr:uid="{D88706EF-77CF-4AFC-BF5D-2BC659777DAF}"/>
    <cellStyle name="Currency 5 3 5 2 2 4 3" xfId="52010" xr:uid="{C67CB94F-0EC9-4258-8875-D26EE5B81358}"/>
    <cellStyle name="Currency 5 3 5 2 2 5" xfId="16595" xr:uid="{ECD24624-5C18-4F6E-AC5C-41A543AD9A6C}"/>
    <cellStyle name="Currency 5 3 5 2 2 6" xfId="30285" xr:uid="{43AA5D1C-D197-468C-9338-A9F251BE6CEB}"/>
    <cellStyle name="Currency 5 3 5 2 2 7" xfId="45164" xr:uid="{3A46443C-7747-4D3A-A53D-1B2D6B67DF35}"/>
    <cellStyle name="Currency 5 3 5 2 3" xfId="11460" xr:uid="{2829E79B-A161-4100-9912-A200959D7438}"/>
    <cellStyle name="Currency 5 3 5 2 3 2" xfId="14882" xr:uid="{AA9BA9B5-573E-4762-B816-BF6F78602993}"/>
    <cellStyle name="Currency 5 3 5 2 3 2 2" xfId="28572" xr:uid="{6F8D1A5A-28C8-40F1-8B45-828602010650}"/>
    <cellStyle name="Currency 5 3 5 2 3 2 2 2" xfId="42264" xr:uid="{CBD658FF-A4E4-4E76-A333-F8599632EC10}"/>
    <cellStyle name="Currency 5 3 5 2 3 2 2 3" xfId="57143" xr:uid="{EABB4D46-26B2-4D98-92E4-47329FEE8437}"/>
    <cellStyle name="Currency 5 3 5 2 3 2 3" xfId="21728" xr:uid="{A8A82251-D025-48F7-BEA0-A50A31D7C37D}"/>
    <cellStyle name="Currency 5 3 5 2 3 2 4" xfId="35418" xr:uid="{146C070C-59BB-4960-8A8A-486618962D50}"/>
    <cellStyle name="Currency 5 3 5 2 3 2 5" xfId="50297" xr:uid="{C90A7A5D-06A5-437A-915C-EDE4BA4A1E9A}"/>
    <cellStyle name="Currency 5 3 5 2 3 3" xfId="25150" xr:uid="{A4E10F8B-5C7B-40FB-8F6B-D30BC85B08D4}"/>
    <cellStyle name="Currency 5 3 5 2 3 3 2" xfId="38842" xr:uid="{18A25C80-DE32-4A94-9120-0313AC8D7E27}"/>
    <cellStyle name="Currency 5 3 5 2 3 3 3" xfId="53721" xr:uid="{521BA3D8-5E0F-4A5E-BB6B-DFF2FC17DCAF}"/>
    <cellStyle name="Currency 5 3 5 2 3 4" xfId="18306" xr:uid="{BB8CB4F1-3D24-4D9E-9513-D5D986ECFD8C}"/>
    <cellStyle name="Currency 5 3 5 2 3 5" xfId="31996" xr:uid="{B9A98C60-DB08-417B-AD97-74169EF1E511}"/>
    <cellStyle name="Currency 5 3 5 2 3 6" xfId="46875" xr:uid="{F703CEC6-EB75-485C-9565-546041A943B9}"/>
    <cellStyle name="Currency 5 3 5 2 4" xfId="13170" xr:uid="{850FC839-92B3-4D2E-9168-2D32389F129C}"/>
    <cellStyle name="Currency 5 3 5 2 4 2" xfId="26860" xr:uid="{2F514D6D-ABB9-4505-9165-B509AC5B45DA}"/>
    <cellStyle name="Currency 5 3 5 2 4 2 2" xfId="40552" xr:uid="{FED966FC-A2B3-43B6-8AF0-FADCB90B6CA8}"/>
    <cellStyle name="Currency 5 3 5 2 4 2 3" xfId="55431" xr:uid="{E06966FA-F59E-46F9-99DA-7126371B1C91}"/>
    <cellStyle name="Currency 5 3 5 2 4 3" xfId="20016" xr:uid="{5DE97AA0-0BB1-4A63-BE71-A96DFA9F3620}"/>
    <cellStyle name="Currency 5 3 5 2 4 4" xfId="33706" xr:uid="{78FA3B76-0063-42F1-A8E3-AAEAF3E0CD67}"/>
    <cellStyle name="Currency 5 3 5 2 4 5" xfId="48585" xr:uid="{3210FA24-F278-46E2-97CB-51EBA42BC56B}"/>
    <cellStyle name="Currency 5 3 5 2 5" xfId="23438" xr:uid="{30AE4E3F-D9A2-4ACE-9D30-53972EAE1067}"/>
    <cellStyle name="Currency 5 3 5 2 5 2" xfId="37130" xr:uid="{77C4366D-BC61-4B12-92C2-C67A8ABC12E8}"/>
    <cellStyle name="Currency 5 3 5 2 5 3" xfId="52009" xr:uid="{56454BC4-7FDB-4AFB-89FA-CF7059D04B41}"/>
    <cellStyle name="Currency 5 3 5 2 6" xfId="16594" xr:uid="{A929E48F-206A-4E8E-8092-63C0FFA26618}"/>
    <cellStyle name="Currency 5 3 5 2 7" xfId="30284" xr:uid="{3107246C-A3CF-47B9-9D23-B2FA14A05B1E}"/>
    <cellStyle name="Currency 5 3 5 2 8" xfId="45163" xr:uid="{937DC654-15C3-40EF-B004-71EF1F944A28}"/>
    <cellStyle name="Currency 5 3 5 2 9" xfId="9747" xr:uid="{90AC058E-10DE-4A4F-A3E4-D5B0BFDE3F72}"/>
    <cellStyle name="Currency 5 3 5 3" xfId="7280" xr:uid="{15B30A34-0FB4-47B4-A80F-0FBA9899111B}"/>
    <cellStyle name="Currency 5 3 5 3 2" xfId="11462" xr:uid="{45CD5E67-C797-453D-BEBA-DB203E36936D}"/>
    <cellStyle name="Currency 5 3 5 3 2 2" xfId="14884" xr:uid="{253CEA44-8682-4901-9930-9C65ADF3B90F}"/>
    <cellStyle name="Currency 5 3 5 3 2 2 2" xfId="28574" xr:uid="{1C47BEA3-18C6-4D30-8573-F7194EC5F6A3}"/>
    <cellStyle name="Currency 5 3 5 3 2 2 2 2" xfId="42266" xr:uid="{0A099C0D-D927-436A-BD80-DFC2BB05FC0C}"/>
    <cellStyle name="Currency 5 3 5 3 2 2 2 3" xfId="57145" xr:uid="{2C28AD1C-BC62-4EFA-855A-401057D6C86D}"/>
    <cellStyle name="Currency 5 3 5 3 2 2 3" xfId="21730" xr:uid="{DA69125F-B2B8-4F9A-BAFC-DEFD9A61D856}"/>
    <cellStyle name="Currency 5 3 5 3 2 2 4" xfId="35420" xr:uid="{96D9FBC2-1B78-4C75-B952-B5581A00B4AD}"/>
    <cellStyle name="Currency 5 3 5 3 2 2 5" xfId="50299" xr:uid="{D7E12025-EC4D-4123-8631-DC443DDC59B8}"/>
    <cellStyle name="Currency 5 3 5 3 2 3" xfId="25152" xr:uid="{59EDBCD7-3C99-49DF-BE9C-3E01749F2712}"/>
    <cellStyle name="Currency 5 3 5 3 2 3 2" xfId="38844" xr:uid="{EE09E88F-AA49-4C58-A698-27746FB14EE4}"/>
    <cellStyle name="Currency 5 3 5 3 2 3 3" xfId="53723" xr:uid="{4F9A01D4-250A-48C5-BAC9-D0C9A9B2D261}"/>
    <cellStyle name="Currency 5 3 5 3 2 4" xfId="18308" xr:uid="{7FA3668C-835A-4E85-991E-D6FAF397A1D3}"/>
    <cellStyle name="Currency 5 3 5 3 2 5" xfId="31998" xr:uid="{EFC790F1-9859-4018-A377-E1B993BBB24C}"/>
    <cellStyle name="Currency 5 3 5 3 2 6" xfId="46877" xr:uid="{2518EADD-047A-4266-9C8F-0F8501FD29B7}"/>
    <cellStyle name="Currency 5 3 5 3 3" xfId="13172" xr:uid="{D1D0BDD9-056A-44DD-8EB6-9871A1A05A12}"/>
    <cellStyle name="Currency 5 3 5 3 3 2" xfId="26862" xr:uid="{E2EA1E98-3A61-42F3-BEA3-A5BDF1D863E5}"/>
    <cellStyle name="Currency 5 3 5 3 3 2 2" xfId="40554" xr:uid="{422FF947-DA73-44FD-AE78-1E26B79458A5}"/>
    <cellStyle name="Currency 5 3 5 3 3 2 3" xfId="55433" xr:uid="{30E4A142-6F02-4769-8E42-F22A93E6C085}"/>
    <cellStyle name="Currency 5 3 5 3 3 3" xfId="20018" xr:uid="{11100105-BDF0-4FFF-BFA2-6DFADCF19181}"/>
    <cellStyle name="Currency 5 3 5 3 3 4" xfId="33708" xr:uid="{311AC538-5075-470E-A355-7174ABE3D427}"/>
    <cellStyle name="Currency 5 3 5 3 3 5" xfId="48587" xr:uid="{6FA6450B-A478-4370-8462-95835569F0CB}"/>
    <cellStyle name="Currency 5 3 5 3 4" xfId="23440" xr:uid="{56EE6C94-9C10-4455-A939-14E8698CAAC2}"/>
    <cellStyle name="Currency 5 3 5 3 4 2" xfId="37132" xr:uid="{5C54877D-6CAC-4B38-9E8D-94A5E350A165}"/>
    <cellStyle name="Currency 5 3 5 3 4 3" xfId="52011" xr:uid="{3A35B950-8BF8-4C27-98EE-8FDABADF6FD1}"/>
    <cellStyle name="Currency 5 3 5 3 5" xfId="16596" xr:uid="{6DE2FF71-93C8-44AC-A249-7501480F675A}"/>
    <cellStyle name="Currency 5 3 5 3 6" xfId="30286" xr:uid="{CB49E405-98FA-4DC3-B215-3FDD827E692D}"/>
    <cellStyle name="Currency 5 3 5 3 7" xfId="45165" xr:uid="{3D34DB2A-1F12-4AA3-8D70-7B0C2DA63F75}"/>
    <cellStyle name="Currency 5 3 5 3 8" xfId="9749" xr:uid="{340B0785-07B2-4497-85B7-5A5849FA1F4A}"/>
    <cellStyle name="Currency 5 3 5 4" xfId="9750" xr:uid="{5EEB2D9D-62BB-4A84-944F-96AAE7371925}"/>
    <cellStyle name="Currency 5 3 5 4 2" xfId="11463" xr:uid="{F6A1F6C5-6EC3-4EB4-A8FE-EF4BF0D91689}"/>
    <cellStyle name="Currency 5 3 5 4 2 2" xfId="14885" xr:uid="{20588CBD-D6A5-491A-A409-082F1E85FC04}"/>
    <cellStyle name="Currency 5 3 5 4 2 2 2" xfId="28575" xr:uid="{5240DE0F-0053-4BF0-B745-71DCD71309FA}"/>
    <cellStyle name="Currency 5 3 5 4 2 2 2 2" xfId="42267" xr:uid="{06D35C95-E7D6-42CF-8748-47EF90076791}"/>
    <cellStyle name="Currency 5 3 5 4 2 2 2 3" xfId="57146" xr:uid="{833EDD48-7B16-4E80-ACF3-4BC89513FBB7}"/>
    <cellStyle name="Currency 5 3 5 4 2 2 3" xfId="21731" xr:uid="{B085855B-0537-4264-A0CA-9CDEDEC86FDA}"/>
    <cellStyle name="Currency 5 3 5 4 2 2 4" xfId="35421" xr:uid="{7C61CD6B-F95E-4F0E-887C-B08C6C5A9A13}"/>
    <cellStyle name="Currency 5 3 5 4 2 2 5" xfId="50300" xr:uid="{2320B365-372C-4BA3-AADD-D6EDD25EA42B}"/>
    <cellStyle name="Currency 5 3 5 4 2 3" xfId="25153" xr:uid="{535DF53E-ECEE-44C1-AD8B-FC2987F92FD8}"/>
    <cellStyle name="Currency 5 3 5 4 2 3 2" xfId="38845" xr:uid="{2CF7156E-0B91-4A9A-8DE0-5DB969A77234}"/>
    <cellStyle name="Currency 5 3 5 4 2 3 3" xfId="53724" xr:uid="{4F121C19-E680-4393-A9C9-336D521A731D}"/>
    <cellStyle name="Currency 5 3 5 4 2 4" xfId="18309" xr:uid="{800040E3-5129-4C0F-B1D6-11A7FB0FDD87}"/>
    <cellStyle name="Currency 5 3 5 4 2 5" xfId="31999" xr:uid="{DBEEC8A3-D81E-4346-A07D-CF8F06A159D7}"/>
    <cellStyle name="Currency 5 3 5 4 2 6" xfId="46878" xr:uid="{4E05BCA9-3443-424C-BEBA-1FAE8B912DC9}"/>
    <cellStyle name="Currency 5 3 5 4 3" xfId="13173" xr:uid="{F5A02960-FAB6-4170-A46D-9B90DE7EA167}"/>
    <cellStyle name="Currency 5 3 5 4 3 2" xfId="26863" xr:uid="{8713BCBD-57B3-402C-B94A-C5889320AF3E}"/>
    <cellStyle name="Currency 5 3 5 4 3 2 2" xfId="40555" xr:uid="{AAD578F8-3182-4BB7-B8DA-87C094CCFB87}"/>
    <cellStyle name="Currency 5 3 5 4 3 2 3" xfId="55434" xr:uid="{E14B3914-7E21-4C61-A4BF-58D7A8C437B2}"/>
    <cellStyle name="Currency 5 3 5 4 3 3" xfId="20019" xr:uid="{8B6CAD12-147F-435E-9596-58E74B8E88DA}"/>
    <cellStyle name="Currency 5 3 5 4 3 4" xfId="33709" xr:uid="{BDADB9CF-8C56-4603-BF46-E8BA3A6722BF}"/>
    <cellStyle name="Currency 5 3 5 4 3 5" xfId="48588" xr:uid="{2D824056-ABE9-492F-B690-B29E7C4D1B43}"/>
    <cellStyle name="Currency 5 3 5 4 4" xfId="23441" xr:uid="{2E474ACF-9001-466B-8868-887A36F0DB44}"/>
    <cellStyle name="Currency 5 3 5 4 4 2" xfId="37133" xr:uid="{D9088529-06DB-4E5E-9E99-79EDACFBCEF5}"/>
    <cellStyle name="Currency 5 3 5 4 4 3" xfId="52012" xr:uid="{5F0473D9-CCB7-4973-BECF-17780AF2BFF6}"/>
    <cellStyle name="Currency 5 3 5 4 5" xfId="16597" xr:uid="{8C144724-1301-4606-A6B5-B602B3BF942B}"/>
    <cellStyle name="Currency 5 3 5 4 6" xfId="30287" xr:uid="{AFD70380-EABD-4BD3-B622-5401106DBC38}"/>
    <cellStyle name="Currency 5 3 5 4 7" xfId="45166" xr:uid="{9A36D47A-0E10-434D-95DC-29C34F3602A5}"/>
    <cellStyle name="Currency 5 3 5 5" xfId="11459" xr:uid="{B4AC0202-C0C7-484C-9BCE-B77721132C29}"/>
    <cellStyle name="Currency 5 3 5 5 2" xfId="14881" xr:uid="{E1840B5A-CEDF-4EE2-80ED-A41C08E2E74B}"/>
    <cellStyle name="Currency 5 3 5 5 2 2" xfId="28571" xr:uid="{BB9915BA-5F0C-4952-864B-79EBAE455190}"/>
    <cellStyle name="Currency 5 3 5 5 2 2 2" xfId="42263" xr:uid="{26B21B84-11EF-4300-BDB8-FD89014CF29E}"/>
    <cellStyle name="Currency 5 3 5 5 2 2 3" xfId="57142" xr:uid="{AE187C12-81F0-401F-A2C7-27F02530A195}"/>
    <cellStyle name="Currency 5 3 5 5 2 3" xfId="21727" xr:uid="{8926311D-CEF1-4408-AAC5-9E8E9C28F8F3}"/>
    <cellStyle name="Currency 5 3 5 5 2 4" xfId="35417" xr:uid="{D96F7209-63C5-41D4-8B57-95DD8A9F0CB8}"/>
    <cellStyle name="Currency 5 3 5 5 2 5" xfId="50296" xr:uid="{0582905C-7029-4C40-9674-1DCAC6CDC247}"/>
    <cellStyle name="Currency 5 3 5 5 3" xfId="25149" xr:uid="{076B1CAB-B4D0-42D8-988F-EFEA5E0AFA83}"/>
    <cellStyle name="Currency 5 3 5 5 3 2" xfId="38841" xr:uid="{81A51F9D-BF0E-46F9-A3A4-BC31E916AC1A}"/>
    <cellStyle name="Currency 5 3 5 5 3 3" xfId="53720" xr:uid="{25F603CE-452A-4B31-B0C2-675C41B15A31}"/>
    <cellStyle name="Currency 5 3 5 5 4" xfId="18305" xr:uid="{B2EA7EB0-88D1-4260-BAF6-886B5193922A}"/>
    <cellStyle name="Currency 5 3 5 5 5" xfId="31995" xr:uid="{B89F9E9E-E740-4B4B-9378-4FED553D41F8}"/>
    <cellStyle name="Currency 5 3 5 5 6" xfId="46874" xr:uid="{A538F05F-489F-4D53-927E-B296D9F0E20C}"/>
    <cellStyle name="Currency 5 3 5 6" xfId="13169" xr:uid="{39CD81E5-B75C-4E40-BF41-78DB24BAC7C6}"/>
    <cellStyle name="Currency 5 3 5 6 2" xfId="26859" xr:uid="{4C15AE1B-0B57-42C8-9550-9150F31F4B47}"/>
    <cellStyle name="Currency 5 3 5 6 2 2" xfId="40551" xr:uid="{90F2E9FC-240A-42D0-8FD8-9F2692CBF5AF}"/>
    <cellStyle name="Currency 5 3 5 6 2 3" xfId="55430" xr:uid="{242911B2-150D-41CA-9B1D-5B1F37840ABB}"/>
    <cellStyle name="Currency 5 3 5 6 3" xfId="20015" xr:uid="{450C65DC-1823-4C5F-B167-716D9DA72A4E}"/>
    <cellStyle name="Currency 5 3 5 6 4" xfId="33705" xr:uid="{0F944C8A-A225-42BA-86DB-E5ADB16F8760}"/>
    <cellStyle name="Currency 5 3 5 6 5" xfId="48584" xr:uid="{C3876DDB-1AB4-4C23-95EC-05DC48E2CC08}"/>
    <cellStyle name="Currency 5 3 5 7" xfId="23437" xr:uid="{694BA5B7-6BF8-48D0-8735-B74132D728EE}"/>
    <cellStyle name="Currency 5 3 5 7 2" xfId="37129" xr:uid="{846D3FEE-E38D-4829-ABD6-EE7B3276DE51}"/>
    <cellStyle name="Currency 5 3 5 7 3" xfId="52008" xr:uid="{2C41B068-5D0C-4144-8A6C-9F257824566B}"/>
    <cellStyle name="Currency 5 3 5 8" xfId="16593" xr:uid="{0E7CFC40-58C0-477D-870F-DF1F13A3D863}"/>
    <cellStyle name="Currency 5 3 5 9" xfId="30283" xr:uid="{B27C6652-254B-4334-9BAC-6029C48A100E}"/>
    <cellStyle name="Currency 5 3 6" xfId="6300" xr:uid="{FE6078C1-DE0E-4B29-92C2-978D57C79920}"/>
    <cellStyle name="Currency 5 3 6 10" xfId="45167" xr:uid="{60CA416C-E2DB-426E-BBDF-09B5A0714EBE}"/>
    <cellStyle name="Currency 5 3 6 11" xfId="9751" xr:uid="{A4F6EAFE-A9DE-41A5-B1CF-8639AE281AB2}"/>
    <cellStyle name="Currency 5 3 6 2" xfId="6429" xr:uid="{5A896B1F-1EA9-4004-B0A1-EBF375C618BE}"/>
    <cellStyle name="Currency 5 3 6 2 2" xfId="9753" xr:uid="{D2A99519-8217-4699-99D9-5CB688DAAA72}"/>
    <cellStyle name="Currency 5 3 6 2 2 2" xfId="11466" xr:uid="{45A9A075-7CBE-4CA9-8346-6AEABD935077}"/>
    <cellStyle name="Currency 5 3 6 2 2 2 2" xfId="14888" xr:uid="{7F0DA37F-0C4F-42EB-B79F-C2DC4736DE7A}"/>
    <cellStyle name="Currency 5 3 6 2 2 2 2 2" xfId="28578" xr:uid="{C5B84E22-13FB-4AD5-881C-9141B0FB3D7B}"/>
    <cellStyle name="Currency 5 3 6 2 2 2 2 2 2" xfId="42270" xr:uid="{5577DEC2-FCFD-4D53-8536-515EE52201EA}"/>
    <cellStyle name="Currency 5 3 6 2 2 2 2 2 3" xfId="57149" xr:uid="{488F74BC-2207-419F-9BAB-3D6F1A77B4E3}"/>
    <cellStyle name="Currency 5 3 6 2 2 2 2 3" xfId="21734" xr:uid="{A9A4EEC9-0ECF-41E3-B748-4208C5A1F822}"/>
    <cellStyle name="Currency 5 3 6 2 2 2 2 4" xfId="35424" xr:uid="{20407D11-EC74-45F5-BBD4-5ABB596FB055}"/>
    <cellStyle name="Currency 5 3 6 2 2 2 2 5" xfId="50303" xr:uid="{8CA66163-69FF-4DBB-B42A-7F47FA98C33D}"/>
    <cellStyle name="Currency 5 3 6 2 2 2 3" xfId="25156" xr:uid="{0D607140-5F69-4279-AD1C-1967215CA076}"/>
    <cellStyle name="Currency 5 3 6 2 2 2 3 2" xfId="38848" xr:uid="{CD3FF252-9FE7-4BB8-9C0B-7B0FB948BAA6}"/>
    <cellStyle name="Currency 5 3 6 2 2 2 3 3" xfId="53727" xr:uid="{1998FD8C-39F5-4A97-A655-66647DFE1E4E}"/>
    <cellStyle name="Currency 5 3 6 2 2 2 4" xfId="18312" xr:uid="{E99B9859-B948-4CAC-BBFB-D9B3C50681EF}"/>
    <cellStyle name="Currency 5 3 6 2 2 2 5" xfId="32002" xr:uid="{F5B4F420-809F-492C-8C0E-5EA8C3747C85}"/>
    <cellStyle name="Currency 5 3 6 2 2 2 6" xfId="46881" xr:uid="{5CC6E3E6-4EBF-4417-911D-DB3FCFF145D3}"/>
    <cellStyle name="Currency 5 3 6 2 2 3" xfId="13176" xr:uid="{8A2DE039-EB79-4D9E-8456-EF9F622FC968}"/>
    <cellStyle name="Currency 5 3 6 2 2 3 2" xfId="26866" xr:uid="{0A543CCE-0C6C-464E-B9F9-DE364A889353}"/>
    <cellStyle name="Currency 5 3 6 2 2 3 2 2" xfId="40558" xr:uid="{5A4A5E96-510D-45BA-8100-D12145D77E8A}"/>
    <cellStyle name="Currency 5 3 6 2 2 3 2 3" xfId="55437" xr:uid="{408B24EA-F907-479D-AC88-793AE171FDB4}"/>
    <cellStyle name="Currency 5 3 6 2 2 3 3" xfId="20022" xr:uid="{96C8EDD1-76ED-40D2-8660-0C367C4DB9FD}"/>
    <cellStyle name="Currency 5 3 6 2 2 3 4" xfId="33712" xr:uid="{36B85264-0137-4D11-A628-C0BDFCDB2484}"/>
    <cellStyle name="Currency 5 3 6 2 2 3 5" xfId="48591" xr:uid="{9342209C-0FC6-4DB2-B0BF-DE493BF39CE6}"/>
    <cellStyle name="Currency 5 3 6 2 2 4" xfId="23444" xr:uid="{545633A6-5EB3-4780-8828-0F927594B755}"/>
    <cellStyle name="Currency 5 3 6 2 2 4 2" xfId="37136" xr:uid="{D0A0D319-C47E-47ED-99A8-E64E41765175}"/>
    <cellStyle name="Currency 5 3 6 2 2 4 3" xfId="52015" xr:uid="{4CD9C136-DC2B-4534-BE26-AE3571E5099E}"/>
    <cellStyle name="Currency 5 3 6 2 2 5" xfId="16600" xr:uid="{8A10F775-41DC-48AD-9C68-01E46684CEE1}"/>
    <cellStyle name="Currency 5 3 6 2 2 6" xfId="30290" xr:uid="{004229F1-C5B5-4F12-8B28-E010173B7A34}"/>
    <cellStyle name="Currency 5 3 6 2 2 7" xfId="45169" xr:uid="{0F647E31-CA07-414B-9D00-D4690685A6F9}"/>
    <cellStyle name="Currency 5 3 6 2 3" xfId="11465" xr:uid="{728937ED-5A11-4C98-8F1B-39FBDDE8C685}"/>
    <cellStyle name="Currency 5 3 6 2 3 2" xfId="14887" xr:uid="{23F06987-656C-4CFC-B8C2-C837C8033D93}"/>
    <cellStyle name="Currency 5 3 6 2 3 2 2" xfId="28577" xr:uid="{F9D09CAD-557B-4B0C-A295-BEBD96FC45D1}"/>
    <cellStyle name="Currency 5 3 6 2 3 2 2 2" xfId="42269" xr:uid="{7EC28755-F1AA-4CF4-88EE-603874AB19A3}"/>
    <cellStyle name="Currency 5 3 6 2 3 2 2 3" xfId="57148" xr:uid="{5AB38858-7AB6-40AB-952D-9ECD8E949BF7}"/>
    <cellStyle name="Currency 5 3 6 2 3 2 3" xfId="21733" xr:uid="{6143D8BA-6E84-425D-8C39-F7BFDF2E8B83}"/>
    <cellStyle name="Currency 5 3 6 2 3 2 4" xfId="35423" xr:uid="{C15D6194-F5BA-4EBF-895E-19CCDCAB0B31}"/>
    <cellStyle name="Currency 5 3 6 2 3 2 5" xfId="50302" xr:uid="{6EE515BD-B6B7-4593-B6C0-CF5E4721F1A1}"/>
    <cellStyle name="Currency 5 3 6 2 3 3" xfId="25155" xr:uid="{14714BAF-0599-423D-B7B8-FEB2DF68C590}"/>
    <cellStyle name="Currency 5 3 6 2 3 3 2" xfId="38847" xr:uid="{3A4EA835-E64A-4CD1-B70A-1F337C190044}"/>
    <cellStyle name="Currency 5 3 6 2 3 3 3" xfId="53726" xr:uid="{6E8E3422-BE85-41D1-8E7E-DED67BA915E7}"/>
    <cellStyle name="Currency 5 3 6 2 3 4" xfId="18311" xr:uid="{44FA9523-1EED-4EA9-A3E9-4994AE4EBEF8}"/>
    <cellStyle name="Currency 5 3 6 2 3 5" xfId="32001" xr:uid="{7970508D-369C-4FC3-987B-6A868D585147}"/>
    <cellStyle name="Currency 5 3 6 2 3 6" xfId="46880" xr:uid="{BDAE21F0-BACA-46BE-99C4-DD39F703FC6C}"/>
    <cellStyle name="Currency 5 3 6 2 4" xfId="13175" xr:uid="{78220552-D570-4501-8FCF-AE8121EFA51A}"/>
    <cellStyle name="Currency 5 3 6 2 4 2" xfId="26865" xr:uid="{BE20CF1D-7009-4250-BCDF-ED1C58D1623F}"/>
    <cellStyle name="Currency 5 3 6 2 4 2 2" xfId="40557" xr:uid="{FB4EC6D8-BECD-46A2-A539-A9E2C3D0918C}"/>
    <cellStyle name="Currency 5 3 6 2 4 2 3" xfId="55436" xr:uid="{820123D1-77AB-4BE0-A17E-0F64A426C49E}"/>
    <cellStyle name="Currency 5 3 6 2 4 3" xfId="20021" xr:uid="{C5C5BAEF-F9E1-4C0B-B070-BD0E5FC32687}"/>
    <cellStyle name="Currency 5 3 6 2 4 4" xfId="33711" xr:uid="{E81A29DF-050F-4A8D-BBCE-BE546200CC2C}"/>
    <cellStyle name="Currency 5 3 6 2 4 5" xfId="48590" xr:uid="{91FFB186-B2C9-40DF-BCA5-6FDE430C7EA7}"/>
    <cellStyle name="Currency 5 3 6 2 5" xfId="23443" xr:uid="{6C5E0906-3423-406F-8935-5FF3B1184AC2}"/>
    <cellStyle name="Currency 5 3 6 2 5 2" xfId="37135" xr:uid="{2ADA2DDA-6006-4575-9B00-0417D7DE1DEF}"/>
    <cellStyle name="Currency 5 3 6 2 5 3" xfId="52014" xr:uid="{9E555685-C447-4CE9-A64E-251C98C3130B}"/>
    <cellStyle name="Currency 5 3 6 2 6" xfId="16599" xr:uid="{28118C79-4AF7-4006-AA24-F316B68299FC}"/>
    <cellStyle name="Currency 5 3 6 2 7" xfId="30289" xr:uid="{94EB5B34-0457-46D7-A95E-6A65E97FAFAC}"/>
    <cellStyle name="Currency 5 3 6 2 8" xfId="45168" xr:uid="{F170F4EB-48E3-4461-B892-7B30460C5742}"/>
    <cellStyle name="Currency 5 3 6 2 9" xfId="9752" xr:uid="{5EB8130D-B78E-4A5E-86B7-BE7A95168E77}"/>
    <cellStyle name="Currency 5 3 6 3" xfId="7244" xr:uid="{ED720532-89CB-4838-A794-59A1493855A9}"/>
    <cellStyle name="Currency 5 3 6 3 2" xfId="11467" xr:uid="{BCF654C6-439E-4362-85CA-E8CC59082A7D}"/>
    <cellStyle name="Currency 5 3 6 3 2 2" xfId="14889" xr:uid="{B513EA8A-0ABA-4864-8185-989C609113B4}"/>
    <cellStyle name="Currency 5 3 6 3 2 2 2" xfId="28579" xr:uid="{7FA60C32-F914-4507-8A14-11E7173C539C}"/>
    <cellStyle name="Currency 5 3 6 3 2 2 2 2" xfId="42271" xr:uid="{0612ED14-B203-462E-A31C-CE33E91BF336}"/>
    <cellStyle name="Currency 5 3 6 3 2 2 2 3" xfId="57150" xr:uid="{2B08A83F-BC8F-44CA-AA91-57921D8A0813}"/>
    <cellStyle name="Currency 5 3 6 3 2 2 3" xfId="21735" xr:uid="{EC1BBF64-412D-4FFF-ACB7-2ADBD368627B}"/>
    <cellStyle name="Currency 5 3 6 3 2 2 4" xfId="35425" xr:uid="{52658BCF-4251-403B-BEED-645E1ACC294D}"/>
    <cellStyle name="Currency 5 3 6 3 2 2 5" xfId="50304" xr:uid="{742A7527-96C2-4AC2-9BF2-7F7D1166A185}"/>
    <cellStyle name="Currency 5 3 6 3 2 3" xfId="25157" xr:uid="{4847A76C-4A17-4D9B-8B3C-6E5456A899DF}"/>
    <cellStyle name="Currency 5 3 6 3 2 3 2" xfId="38849" xr:uid="{1F97FD10-E502-4D48-88BE-796C9C486297}"/>
    <cellStyle name="Currency 5 3 6 3 2 3 3" xfId="53728" xr:uid="{F60CE8E8-5A95-433A-B388-0673D193D462}"/>
    <cellStyle name="Currency 5 3 6 3 2 4" xfId="18313" xr:uid="{4FC5C39D-22D3-4CA3-8835-36B3DC983A3F}"/>
    <cellStyle name="Currency 5 3 6 3 2 5" xfId="32003" xr:uid="{CE327FAD-A3CA-4728-95F5-9A6661A4C8AB}"/>
    <cellStyle name="Currency 5 3 6 3 2 6" xfId="46882" xr:uid="{D04E1F15-BCB2-4921-B3FD-5366F8793B25}"/>
    <cellStyle name="Currency 5 3 6 3 3" xfId="13177" xr:uid="{10770834-D263-4042-8AD7-56E41ECE21B2}"/>
    <cellStyle name="Currency 5 3 6 3 3 2" xfId="26867" xr:uid="{85F2B05E-166B-4EB2-9702-7330CD169D6B}"/>
    <cellStyle name="Currency 5 3 6 3 3 2 2" xfId="40559" xr:uid="{2CF57E46-302D-4744-B0D3-999502F66021}"/>
    <cellStyle name="Currency 5 3 6 3 3 2 3" xfId="55438" xr:uid="{BE33BE49-F87E-429D-A61E-5D38EAE25B24}"/>
    <cellStyle name="Currency 5 3 6 3 3 3" xfId="20023" xr:uid="{F89E96A9-BF46-4BB9-94B8-90838540D516}"/>
    <cellStyle name="Currency 5 3 6 3 3 4" xfId="33713" xr:uid="{EBAA46C4-5BF2-4515-8F1D-CFB19AD81452}"/>
    <cellStyle name="Currency 5 3 6 3 3 5" xfId="48592" xr:uid="{4E76CE28-120D-48D8-B3DF-8BC9397F0317}"/>
    <cellStyle name="Currency 5 3 6 3 4" xfId="23445" xr:uid="{65AD5131-CE78-4FD0-8826-913B1CD63377}"/>
    <cellStyle name="Currency 5 3 6 3 4 2" xfId="37137" xr:uid="{DD6C4561-41A2-4289-83D9-7BD805FBA4BA}"/>
    <cellStyle name="Currency 5 3 6 3 4 3" xfId="52016" xr:uid="{CA0ADA65-341F-4533-814B-134C48F03896}"/>
    <cellStyle name="Currency 5 3 6 3 5" xfId="16601" xr:uid="{60884B38-7294-401B-9839-1F3B512C1731}"/>
    <cellStyle name="Currency 5 3 6 3 6" xfId="30291" xr:uid="{2A58794C-2DF5-4668-87D7-BCF73A8DD509}"/>
    <cellStyle name="Currency 5 3 6 3 7" xfId="45170" xr:uid="{7A012B75-9232-4644-B6AE-14AD3C4C9AB8}"/>
    <cellStyle name="Currency 5 3 6 3 8" xfId="9754" xr:uid="{50CA11F4-9404-4DA7-9626-225C2E130BA5}"/>
    <cellStyle name="Currency 5 3 6 4" xfId="9755" xr:uid="{6ABD043E-2593-4FC4-AEA9-948DED869DD8}"/>
    <cellStyle name="Currency 5 3 6 4 2" xfId="11468" xr:uid="{218638AA-318D-4E45-81BB-97486C0E5AAA}"/>
    <cellStyle name="Currency 5 3 6 4 2 2" xfId="14890" xr:uid="{7209C7E5-2745-42A4-A95E-C6257D7C168E}"/>
    <cellStyle name="Currency 5 3 6 4 2 2 2" xfId="28580" xr:uid="{0D1CC5EC-5D6A-48D9-8194-EDB7E246BF46}"/>
    <cellStyle name="Currency 5 3 6 4 2 2 2 2" xfId="42272" xr:uid="{C5234DEF-2456-4992-97B6-01CE10ED1B8A}"/>
    <cellStyle name="Currency 5 3 6 4 2 2 2 3" xfId="57151" xr:uid="{6C306945-4118-465B-86C0-33E902B7F8FE}"/>
    <cellStyle name="Currency 5 3 6 4 2 2 3" xfId="21736" xr:uid="{CB6D6B5D-4A36-41E1-8035-CCA3F2C814DC}"/>
    <cellStyle name="Currency 5 3 6 4 2 2 4" xfId="35426" xr:uid="{9A3E0D99-6E22-4EA1-9288-0B9ADB22AEEA}"/>
    <cellStyle name="Currency 5 3 6 4 2 2 5" xfId="50305" xr:uid="{C9D08ECD-673E-41F1-BF79-F1F1B3B7003F}"/>
    <cellStyle name="Currency 5 3 6 4 2 3" xfId="25158" xr:uid="{765AAD96-B042-4886-98E9-FCB1AFD60DD9}"/>
    <cellStyle name="Currency 5 3 6 4 2 3 2" xfId="38850" xr:uid="{05CA6614-DB47-4A43-B5B7-EAB018876276}"/>
    <cellStyle name="Currency 5 3 6 4 2 3 3" xfId="53729" xr:uid="{D0299237-94A1-41D1-A812-9B9BC435759A}"/>
    <cellStyle name="Currency 5 3 6 4 2 4" xfId="18314" xr:uid="{1A219E9C-A56B-472C-B30F-1153A76726B1}"/>
    <cellStyle name="Currency 5 3 6 4 2 5" xfId="32004" xr:uid="{06BBA430-6BDD-4E1D-B49B-40029CA7DFBE}"/>
    <cellStyle name="Currency 5 3 6 4 2 6" xfId="46883" xr:uid="{B923AE07-C09A-4802-9C9C-0A0C5025C1F6}"/>
    <cellStyle name="Currency 5 3 6 4 3" xfId="13178" xr:uid="{A271D6C7-186E-4EAF-BDC9-8CA089A619B6}"/>
    <cellStyle name="Currency 5 3 6 4 3 2" xfId="26868" xr:uid="{55D06A50-02BB-4C12-A6A8-11756E43CA89}"/>
    <cellStyle name="Currency 5 3 6 4 3 2 2" xfId="40560" xr:uid="{6A964A69-B4B9-4668-B567-DC53DBA120D1}"/>
    <cellStyle name="Currency 5 3 6 4 3 2 3" xfId="55439" xr:uid="{DCF7D9B9-299A-4373-82E7-B11F6F825C27}"/>
    <cellStyle name="Currency 5 3 6 4 3 3" xfId="20024" xr:uid="{770B1BA7-DC07-4268-AF08-94E3F2468A96}"/>
    <cellStyle name="Currency 5 3 6 4 3 4" xfId="33714" xr:uid="{EC7B2C38-7D48-423F-B60B-50831BAEF4A4}"/>
    <cellStyle name="Currency 5 3 6 4 3 5" xfId="48593" xr:uid="{1145F20D-5878-4833-8534-69FEC3E90982}"/>
    <cellStyle name="Currency 5 3 6 4 4" xfId="23446" xr:uid="{B195A812-9D5B-4399-A856-C4C7C7F9D9A1}"/>
    <cellStyle name="Currency 5 3 6 4 4 2" xfId="37138" xr:uid="{8BE9AB96-F6A0-4A57-B316-3B0A5FDACDB8}"/>
    <cellStyle name="Currency 5 3 6 4 4 3" xfId="52017" xr:uid="{7F775A42-625A-46DD-B9CB-003E6BFCC4E6}"/>
    <cellStyle name="Currency 5 3 6 4 5" xfId="16602" xr:uid="{4C6C0B19-857D-473F-9A34-D4D515B04060}"/>
    <cellStyle name="Currency 5 3 6 4 6" xfId="30292" xr:uid="{039144F9-EB16-4368-AF66-0689918B3D10}"/>
    <cellStyle name="Currency 5 3 6 4 7" xfId="45171" xr:uid="{4472011F-4826-451E-931D-CE24D9510938}"/>
    <cellStyle name="Currency 5 3 6 5" xfId="11464" xr:uid="{F7FDDBC2-C99D-4973-A23F-BA05826FAD8C}"/>
    <cellStyle name="Currency 5 3 6 5 2" xfId="14886" xr:uid="{7A7A1C9B-FB58-4005-B307-89ABD693FC07}"/>
    <cellStyle name="Currency 5 3 6 5 2 2" xfId="28576" xr:uid="{701AF0BC-426A-412A-9E38-6758589F655A}"/>
    <cellStyle name="Currency 5 3 6 5 2 2 2" xfId="42268" xr:uid="{66375E9C-311F-46E8-930C-DA1D6745BB48}"/>
    <cellStyle name="Currency 5 3 6 5 2 2 3" xfId="57147" xr:uid="{BE0EB20E-91F3-4A9B-9774-5011B75DC854}"/>
    <cellStyle name="Currency 5 3 6 5 2 3" xfId="21732" xr:uid="{92941F15-F770-468C-92D1-46A016156697}"/>
    <cellStyle name="Currency 5 3 6 5 2 4" xfId="35422" xr:uid="{25BF38FF-DFD7-4268-A67A-AAB4A1676CFD}"/>
    <cellStyle name="Currency 5 3 6 5 2 5" xfId="50301" xr:uid="{E6DA599C-2D5D-43EE-9CE9-C094328C7213}"/>
    <cellStyle name="Currency 5 3 6 5 3" xfId="25154" xr:uid="{54817027-23AD-45FE-96A9-43D163A2994C}"/>
    <cellStyle name="Currency 5 3 6 5 3 2" xfId="38846" xr:uid="{9A1BE9AB-B929-49FB-B2F5-38F527DED147}"/>
    <cellStyle name="Currency 5 3 6 5 3 3" xfId="53725" xr:uid="{3727E82A-B0A7-4A28-9029-82E32CE2516E}"/>
    <cellStyle name="Currency 5 3 6 5 4" xfId="18310" xr:uid="{4118A64F-0050-488E-A442-99334419ED91}"/>
    <cellStyle name="Currency 5 3 6 5 5" xfId="32000" xr:uid="{3E229971-B3C5-4279-B197-0C59ECC011D1}"/>
    <cellStyle name="Currency 5 3 6 5 6" xfId="46879" xr:uid="{97EC7C3C-A677-4218-B4B2-C171BC4E55C6}"/>
    <cellStyle name="Currency 5 3 6 6" xfId="13174" xr:uid="{FCE32EAA-A6C8-4A33-BABD-9D0EA4A59812}"/>
    <cellStyle name="Currency 5 3 6 6 2" xfId="26864" xr:uid="{3309102E-C36F-4830-BB01-0840EE5CF080}"/>
    <cellStyle name="Currency 5 3 6 6 2 2" xfId="40556" xr:uid="{5D27365B-084E-4C63-BEA7-DCA4279DE3FB}"/>
    <cellStyle name="Currency 5 3 6 6 2 3" xfId="55435" xr:uid="{5454CBA9-2E62-43BB-9EFB-80BB2582A1C9}"/>
    <cellStyle name="Currency 5 3 6 6 3" xfId="20020" xr:uid="{36AB610D-1CF4-4081-8BFA-5B5D6E6C4299}"/>
    <cellStyle name="Currency 5 3 6 6 4" xfId="33710" xr:uid="{F781AE16-69EB-430A-8863-1E1BF4059078}"/>
    <cellStyle name="Currency 5 3 6 6 5" xfId="48589" xr:uid="{F88881F5-1C35-4DA7-9C51-1F25773DDF5E}"/>
    <cellStyle name="Currency 5 3 6 7" xfId="23442" xr:uid="{68D9A179-70B6-474A-99EC-1115CB0A35A0}"/>
    <cellStyle name="Currency 5 3 6 7 2" xfId="37134" xr:uid="{4A570DBE-8FB8-40BA-A4A6-8B1C0E4559C1}"/>
    <cellStyle name="Currency 5 3 6 7 3" xfId="52013" xr:uid="{2A7F0ECB-22BC-46D4-9B78-9FD9DFBEC817}"/>
    <cellStyle name="Currency 5 3 6 8" xfId="16598" xr:uid="{EA986635-2FDA-486A-8573-895AFD322BE3}"/>
    <cellStyle name="Currency 5 3 6 9" xfId="30288" xr:uid="{DDE15BF1-F52D-4B08-A9E8-1022048D40B2}"/>
    <cellStyle name="Currency 5 3 7" xfId="6448" xr:uid="{B91936F4-887E-4E9D-A608-9ADA585945D7}"/>
    <cellStyle name="Currency 5 3 7 2" xfId="9757" xr:uid="{FDA84423-4B8F-47B3-8FA8-E2849ADE0467}"/>
    <cellStyle name="Currency 5 3 7 2 2" xfId="11470" xr:uid="{D8F01043-E25D-4625-B4CA-BB231AC0E428}"/>
    <cellStyle name="Currency 5 3 7 2 2 2" xfId="14892" xr:uid="{FD42ED1E-CA20-4A51-A103-C280B9F03122}"/>
    <cellStyle name="Currency 5 3 7 2 2 2 2" xfId="28582" xr:uid="{7727E9BC-DF2D-4EE7-B08E-0E3BF028E1FB}"/>
    <cellStyle name="Currency 5 3 7 2 2 2 2 2" xfId="42274" xr:uid="{296B58A7-FC9A-4D83-AB62-0EF7DC4076C9}"/>
    <cellStyle name="Currency 5 3 7 2 2 2 2 3" xfId="57153" xr:uid="{24048D24-2D73-44C2-921A-709CAC4280EB}"/>
    <cellStyle name="Currency 5 3 7 2 2 2 3" xfId="21738" xr:uid="{678A804A-7110-4604-87BE-2C45774DFA08}"/>
    <cellStyle name="Currency 5 3 7 2 2 2 4" xfId="35428" xr:uid="{CD2F83E8-D88B-4B5E-A92C-9E39CE235092}"/>
    <cellStyle name="Currency 5 3 7 2 2 2 5" xfId="50307" xr:uid="{6C2646AD-DC4F-4CDF-9AE7-7AA089B4CFFE}"/>
    <cellStyle name="Currency 5 3 7 2 2 3" xfId="25160" xr:uid="{82FC52F5-211D-40CE-AFBA-F1952BF072FD}"/>
    <cellStyle name="Currency 5 3 7 2 2 3 2" xfId="38852" xr:uid="{4F0E4CF3-9897-49D2-9C10-04D682672E39}"/>
    <cellStyle name="Currency 5 3 7 2 2 3 3" xfId="53731" xr:uid="{82CECA39-C3CA-4B46-921E-D4FD81F3FBCF}"/>
    <cellStyle name="Currency 5 3 7 2 2 4" xfId="18316" xr:uid="{9945026F-F8FD-417B-960A-23547FD144FF}"/>
    <cellStyle name="Currency 5 3 7 2 2 5" xfId="32006" xr:uid="{BEC644AB-CF63-483D-BF8B-F25C371CBA32}"/>
    <cellStyle name="Currency 5 3 7 2 2 6" xfId="46885" xr:uid="{6C23E62F-F230-4A0B-95B8-913B284B5024}"/>
    <cellStyle name="Currency 5 3 7 2 3" xfId="13180" xr:uid="{E860F9D8-EAA8-486D-A0B8-A69C693293C9}"/>
    <cellStyle name="Currency 5 3 7 2 3 2" xfId="26870" xr:uid="{3FB9E47C-917B-422D-AD32-BC6E5FE2A1CE}"/>
    <cellStyle name="Currency 5 3 7 2 3 2 2" xfId="40562" xr:uid="{CD4292BA-4ECE-4A67-A415-214501E878FA}"/>
    <cellStyle name="Currency 5 3 7 2 3 2 3" xfId="55441" xr:uid="{47BBF219-EF45-4DE2-96EA-6CC646D68F01}"/>
    <cellStyle name="Currency 5 3 7 2 3 3" xfId="20026" xr:uid="{2CF8E3BB-1839-4762-9D9D-FC5284C33EC3}"/>
    <cellStyle name="Currency 5 3 7 2 3 4" xfId="33716" xr:uid="{9E448E15-AC06-440F-B277-978AEF41ACF7}"/>
    <cellStyle name="Currency 5 3 7 2 3 5" xfId="48595" xr:uid="{C1E16334-8320-4000-B244-5B4EFEC72A18}"/>
    <cellStyle name="Currency 5 3 7 2 4" xfId="23448" xr:uid="{892DADF0-24A2-435D-9889-035416D6A0BE}"/>
    <cellStyle name="Currency 5 3 7 2 4 2" xfId="37140" xr:uid="{D09B5783-7423-415A-9B8E-E1F10D61AA1C}"/>
    <cellStyle name="Currency 5 3 7 2 4 3" xfId="52019" xr:uid="{9F871F8E-A867-4E5B-82DF-2A9DAC517443}"/>
    <cellStyle name="Currency 5 3 7 2 5" xfId="16604" xr:uid="{3B840647-15BD-4A19-8548-B44F52D49BCC}"/>
    <cellStyle name="Currency 5 3 7 2 6" xfId="30294" xr:uid="{DD9330B4-D643-4E43-BB8F-7547A07BC5B0}"/>
    <cellStyle name="Currency 5 3 7 2 7" xfId="45173" xr:uid="{1A1ECF23-CB9C-4AE9-BF52-920C61FF2A25}"/>
    <cellStyle name="Currency 5 3 7 3" xfId="11469" xr:uid="{E3C31E76-5F1C-417C-BC89-3A74F0BF1B62}"/>
    <cellStyle name="Currency 5 3 7 3 2" xfId="14891" xr:uid="{1A196050-CBB2-45A5-803C-619747A91992}"/>
    <cellStyle name="Currency 5 3 7 3 2 2" xfId="28581" xr:uid="{8236BD27-BE30-4997-B907-33B11050E98C}"/>
    <cellStyle name="Currency 5 3 7 3 2 2 2" xfId="42273" xr:uid="{7216E0A5-8AA7-40DE-BB17-4BB4D20DFEC0}"/>
    <cellStyle name="Currency 5 3 7 3 2 2 3" xfId="57152" xr:uid="{FEAB6282-1E67-4749-9C42-7890FE40E42C}"/>
    <cellStyle name="Currency 5 3 7 3 2 3" xfId="21737" xr:uid="{7C7E58F6-5768-4325-A881-AB01122576BF}"/>
    <cellStyle name="Currency 5 3 7 3 2 4" xfId="35427" xr:uid="{21A474C4-8FA2-4302-8BD7-D1EFA2A58660}"/>
    <cellStyle name="Currency 5 3 7 3 2 5" xfId="50306" xr:uid="{08C1ADC9-D52F-472E-8452-C347CE8DC104}"/>
    <cellStyle name="Currency 5 3 7 3 3" xfId="25159" xr:uid="{E88E71D2-247A-4B39-A5FD-CC8C51231130}"/>
    <cellStyle name="Currency 5 3 7 3 3 2" xfId="38851" xr:uid="{32096FCE-AA34-4AD2-BC1E-88E70E598429}"/>
    <cellStyle name="Currency 5 3 7 3 3 3" xfId="53730" xr:uid="{16470D07-E713-4693-8D0E-431B25A05592}"/>
    <cellStyle name="Currency 5 3 7 3 4" xfId="18315" xr:uid="{E9E7D443-9DD3-4168-957C-E636E5D8F25E}"/>
    <cellStyle name="Currency 5 3 7 3 5" xfId="32005" xr:uid="{6D4EE359-94A4-466E-AF17-3FD08F4DC16C}"/>
    <cellStyle name="Currency 5 3 7 3 6" xfId="46884" xr:uid="{0EC6944C-56CA-401B-844A-189E6709DB33}"/>
    <cellStyle name="Currency 5 3 7 4" xfId="13179" xr:uid="{70D59FC1-AC4D-43BB-BB55-9D0BA9708F63}"/>
    <cellStyle name="Currency 5 3 7 4 2" xfId="26869" xr:uid="{CCEFEF0F-6007-4A67-9D98-0C32972B024A}"/>
    <cellStyle name="Currency 5 3 7 4 2 2" xfId="40561" xr:uid="{9D64308A-F219-4AF9-8259-774359BE75A2}"/>
    <cellStyle name="Currency 5 3 7 4 2 3" xfId="55440" xr:uid="{F33CF5B9-2C87-4BDA-8FD1-9F0B2D9347C2}"/>
    <cellStyle name="Currency 5 3 7 4 3" xfId="20025" xr:uid="{2F97BB04-BE61-4012-92C1-4075C3E68F50}"/>
    <cellStyle name="Currency 5 3 7 4 4" xfId="33715" xr:uid="{72675FB1-4096-42F6-AD8D-F0893A54C3D7}"/>
    <cellStyle name="Currency 5 3 7 4 5" xfId="48594" xr:uid="{9CE2B46F-03DD-469D-AA01-6646823B25D5}"/>
    <cellStyle name="Currency 5 3 7 5" xfId="23447" xr:uid="{29583E4B-A115-4550-94D2-AA24B51C7D41}"/>
    <cellStyle name="Currency 5 3 7 5 2" xfId="37139" xr:uid="{804B3B2C-ECD3-4042-AFBC-13176EAE7ED6}"/>
    <cellStyle name="Currency 5 3 7 5 3" xfId="52018" xr:uid="{3DF972B1-9ADC-463A-84A4-E5EAF747F896}"/>
    <cellStyle name="Currency 5 3 7 6" xfId="16603" xr:uid="{3C3CC010-1A63-4783-A718-52DF4F84A9DB}"/>
    <cellStyle name="Currency 5 3 7 7" xfId="30293" xr:uid="{640D44CE-DF71-4EB3-ACF6-87AE474A8672}"/>
    <cellStyle name="Currency 5 3 7 8" xfId="45172" xr:uid="{C19D8688-3455-4C8D-BDFE-5B3BF53D08E4}"/>
    <cellStyle name="Currency 5 3 7 9" xfId="9756" xr:uid="{0B2F574D-7B17-4FA1-AD9C-848DFCBFC12B}"/>
    <cellStyle name="Currency 5 3 8" xfId="6216" xr:uid="{BF63EEDD-9A59-4F77-B0F8-2ACD7C768258}"/>
    <cellStyle name="Currency 5 3 8 2" xfId="11471" xr:uid="{2C135C7E-7B16-4A8A-A52D-C3F6E1D2ACA2}"/>
    <cellStyle name="Currency 5 3 8 2 2" xfId="14893" xr:uid="{A289A4B8-223C-4C5C-BB68-EF9E75270BF4}"/>
    <cellStyle name="Currency 5 3 8 2 2 2" xfId="28583" xr:uid="{4A3D3282-2048-40D6-95B0-7B1C1366AE3B}"/>
    <cellStyle name="Currency 5 3 8 2 2 2 2" xfId="42275" xr:uid="{831CB936-6714-4D37-8DBA-772B459873E7}"/>
    <cellStyle name="Currency 5 3 8 2 2 2 3" xfId="57154" xr:uid="{E81B2A7B-06D6-412A-AEC8-DC661A98D7B7}"/>
    <cellStyle name="Currency 5 3 8 2 2 3" xfId="21739" xr:uid="{40BEE8F6-36D4-45E5-8022-4C24245338E9}"/>
    <cellStyle name="Currency 5 3 8 2 2 4" xfId="35429" xr:uid="{7A4EE666-5BA7-4E43-9A41-0DA8AF5A20D6}"/>
    <cellStyle name="Currency 5 3 8 2 2 5" xfId="50308" xr:uid="{D3ACF5C9-C356-4B79-8383-2FCB4F55E71A}"/>
    <cellStyle name="Currency 5 3 8 2 3" xfId="25161" xr:uid="{2A60D0D8-808F-4F1D-A351-93ADCBBC5357}"/>
    <cellStyle name="Currency 5 3 8 2 3 2" xfId="38853" xr:uid="{A899C64B-71D8-463D-8E28-F5F7A7078575}"/>
    <cellStyle name="Currency 5 3 8 2 3 3" xfId="53732" xr:uid="{B3F0B791-E94C-4C8B-8113-7B5E50294DF2}"/>
    <cellStyle name="Currency 5 3 8 2 4" xfId="18317" xr:uid="{3385DFA6-303C-43D6-BC0A-326DA69A99E9}"/>
    <cellStyle name="Currency 5 3 8 2 5" xfId="32007" xr:uid="{BB831F4A-C1E4-42DE-99CB-5623B2744176}"/>
    <cellStyle name="Currency 5 3 8 2 6" xfId="46886" xr:uid="{9655C87E-3CF7-4DFC-AE0A-5DC2B341433F}"/>
    <cellStyle name="Currency 5 3 8 3" xfId="13181" xr:uid="{443CEE8F-66BD-4E45-A7FB-55A902959D28}"/>
    <cellStyle name="Currency 5 3 8 3 2" xfId="26871" xr:uid="{4236262A-BF45-49CB-A568-457EB5053BB1}"/>
    <cellStyle name="Currency 5 3 8 3 2 2" xfId="40563" xr:uid="{6E3CD64C-224A-4522-BC41-FEB045723489}"/>
    <cellStyle name="Currency 5 3 8 3 2 3" xfId="55442" xr:uid="{BB906793-1B5C-4310-B0C7-E0475ADA962F}"/>
    <cellStyle name="Currency 5 3 8 3 3" xfId="20027" xr:uid="{5A75A5DA-2457-411F-9C6D-A4A7490D54A5}"/>
    <cellStyle name="Currency 5 3 8 3 4" xfId="33717" xr:uid="{2ED43E64-501F-4C6E-9FB3-FC2384CB54A5}"/>
    <cellStyle name="Currency 5 3 8 3 5" xfId="48596" xr:uid="{745EB151-5EDD-413C-BB49-B15EE8C0B152}"/>
    <cellStyle name="Currency 5 3 8 4" xfId="23449" xr:uid="{52715D8F-A960-4451-8884-12E8802CAE22}"/>
    <cellStyle name="Currency 5 3 8 4 2" xfId="37141" xr:uid="{095D72A6-A902-41CF-BB39-996AD86CBE43}"/>
    <cellStyle name="Currency 5 3 8 4 3" xfId="52020" xr:uid="{F7A8BBF1-403D-4785-9967-5426C3EEA0C8}"/>
    <cellStyle name="Currency 5 3 8 5" xfId="16605" xr:uid="{0C8A9E65-88EB-41B8-9291-31E6C70D7822}"/>
    <cellStyle name="Currency 5 3 8 6" xfId="30295" xr:uid="{55BED954-1272-4CC7-B7CF-5CFCAEF53D06}"/>
    <cellStyle name="Currency 5 3 8 7" xfId="45174" xr:uid="{4DE72C44-C27E-4348-9B4B-1CEA5D7788F8}"/>
    <cellStyle name="Currency 5 3 8 8" xfId="9758" xr:uid="{69C4A522-89A8-4641-A388-DB6183A84066}"/>
    <cellStyle name="Currency 5 3 9" xfId="7172" xr:uid="{8A52B970-8465-417B-BB34-44765E2B8CBD}"/>
    <cellStyle name="Currency 5 3 9 2" xfId="11472" xr:uid="{C59147F3-32D9-41FC-8417-4BACAD3407FE}"/>
    <cellStyle name="Currency 5 3 9 2 2" xfId="14894" xr:uid="{40E97042-73E7-4AFF-A110-154591AAD9C0}"/>
    <cellStyle name="Currency 5 3 9 2 2 2" xfId="28584" xr:uid="{B378BA57-0EE6-4576-8F78-7CA90EF5614C}"/>
    <cellStyle name="Currency 5 3 9 2 2 2 2" xfId="42276" xr:uid="{E92B47AF-D1BA-482A-AAFC-52111E535E00}"/>
    <cellStyle name="Currency 5 3 9 2 2 2 3" xfId="57155" xr:uid="{0880E26D-9455-4D34-B946-22477FA6B3D6}"/>
    <cellStyle name="Currency 5 3 9 2 2 3" xfId="21740" xr:uid="{40126B47-9BDD-4048-BFDC-7798640C2023}"/>
    <cellStyle name="Currency 5 3 9 2 2 4" xfId="35430" xr:uid="{716FB216-93CF-4D2F-8596-2E89AAA0D17F}"/>
    <cellStyle name="Currency 5 3 9 2 2 5" xfId="50309" xr:uid="{3BF42866-76BD-4B34-B6C3-061CFB884B4E}"/>
    <cellStyle name="Currency 5 3 9 2 3" xfId="25162" xr:uid="{78D83889-C2B4-4C6D-B073-E02D050E4EE7}"/>
    <cellStyle name="Currency 5 3 9 2 3 2" xfId="38854" xr:uid="{436591AB-75EA-4CCB-A695-1DA28ECB1EE4}"/>
    <cellStyle name="Currency 5 3 9 2 3 3" xfId="53733" xr:uid="{53B8EA83-09E5-4472-B00A-AE39C0D6D87A}"/>
    <cellStyle name="Currency 5 3 9 2 4" xfId="18318" xr:uid="{98A79D62-460C-4A01-B4F0-840DD8830545}"/>
    <cellStyle name="Currency 5 3 9 2 5" xfId="32008" xr:uid="{46A2D90D-3EB6-443B-82DB-8A96956DFCB8}"/>
    <cellStyle name="Currency 5 3 9 2 6" xfId="46887" xr:uid="{A215A466-07D6-4591-A002-FD0CD46430E4}"/>
    <cellStyle name="Currency 5 3 9 3" xfId="13182" xr:uid="{D0753793-90C7-4E06-AEF2-4159E866E8CD}"/>
    <cellStyle name="Currency 5 3 9 3 2" xfId="26872" xr:uid="{F85703CC-FCE0-45D9-B9EF-7BD66D41B2CB}"/>
    <cellStyle name="Currency 5 3 9 3 2 2" xfId="40564" xr:uid="{E92AD034-2230-4E16-9EFB-4D34135C619A}"/>
    <cellStyle name="Currency 5 3 9 3 2 3" xfId="55443" xr:uid="{6EE957B0-8E33-4644-9B57-B7ACBF4221D6}"/>
    <cellStyle name="Currency 5 3 9 3 3" xfId="20028" xr:uid="{641330A3-6339-48CB-BFD8-D85ADB2DF6CC}"/>
    <cellStyle name="Currency 5 3 9 3 4" xfId="33718" xr:uid="{5CFF0A6C-7A6E-4235-9991-73B6DA690D8D}"/>
    <cellStyle name="Currency 5 3 9 3 5" xfId="48597" xr:uid="{A667ABAE-9B58-4DC4-9213-6CD7FEA09398}"/>
    <cellStyle name="Currency 5 3 9 4" xfId="23450" xr:uid="{E7619BC9-C9C9-4AD3-A72C-2518012AC59A}"/>
    <cellStyle name="Currency 5 3 9 4 2" xfId="37142" xr:uid="{AE44F1F9-C835-467F-B6B1-B4D707FC25FC}"/>
    <cellStyle name="Currency 5 3 9 4 3" xfId="52021" xr:uid="{D992C9C3-9A5D-4A96-AFFB-26D01A82226E}"/>
    <cellStyle name="Currency 5 3 9 5" xfId="16606" xr:uid="{EF960AFC-8BBF-4C0D-BD59-C3C35959D4EE}"/>
    <cellStyle name="Currency 5 3 9 6" xfId="30296" xr:uid="{A2CBBD1F-118D-4C05-8E5F-85D604D8CA66}"/>
    <cellStyle name="Currency 5 3 9 7" xfId="45175" xr:uid="{E4A477AA-3DA4-458B-97BA-CCC0F35BE7AB}"/>
    <cellStyle name="Currency 5 3 9 8" xfId="9759" xr:uid="{3F52F2A0-4FE7-46FC-8F5A-1FE28C7F0285}"/>
    <cellStyle name="Currency 5 4" xfId="4932" xr:uid="{93E893F6-5479-42CE-A2B2-23C9774A727D}"/>
    <cellStyle name="Currency 5 4 10" xfId="23451" xr:uid="{821CFC60-86B5-4D15-B67F-3BDFC3668757}"/>
    <cellStyle name="Currency 5 4 10 2" xfId="37143" xr:uid="{748A1566-FF44-4A6D-BC34-C345BBE937E6}"/>
    <cellStyle name="Currency 5 4 10 3" xfId="52022" xr:uid="{9A87F008-C54F-48B2-A1D3-C420BC16516E}"/>
    <cellStyle name="Currency 5 4 11" xfId="16607" xr:uid="{AB3B4E1F-3BF4-4FFC-8386-A62B1272B6C0}"/>
    <cellStyle name="Currency 5 4 11 2" xfId="44102" xr:uid="{DA379356-A519-4361-9911-435BE2C8D8AF}"/>
    <cellStyle name="Currency 5 4 12" xfId="30297" xr:uid="{613BB97D-E01D-4620-9F0A-E25FFF784A2A}"/>
    <cellStyle name="Currency 5 4 13" xfId="45176" xr:uid="{12FE3610-EF35-4A4E-BCB4-DF9EF53582EE}"/>
    <cellStyle name="Currency 5 4 14" xfId="9760" xr:uid="{3B7D0609-DEB1-49DD-9467-0E005C28E23C}"/>
    <cellStyle name="Currency 5 4 2" xfId="6139" xr:uid="{3F20383F-A5B0-45DD-B4E9-CFC6C5A01B56}"/>
    <cellStyle name="Currency 5 4 2 10" xfId="16608" xr:uid="{D25FB92B-E842-479E-B81B-3AEF34FAD4B1}"/>
    <cellStyle name="Currency 5 4 2 11" xfId="30298" xr:uid="{9C7FE5B1-60B9-4BBF-8B31-32ACD45273C9}"/>
    <cellStyle name="Currency 5 4 2 12" xfId="45177" xr:uid="{24E39804-FAF6-4B1F-A893-C57A36F3E258}"/>
    <cellStyle name="Currency 5 4 2 13" xfId="9761" xr:uid="{AE8A2A24-FB80-4C60-8497-E95C1D3DEFC9}"/>
    <cellStyle name="Currency 5 4 2 2" xfId="7153" xr:uid="{440D1A17-F73A-453D-9FA0-A7B11D4A6E8B}"/>
    <cellStyle name="Currency 5 4 2 2 10" xfId="45178" xr:uid="{2B1DD2DE-2C04-4810-905E-79656433B6C9}"/>
    <cellStyle name="Currency 5 4 2 2 11" xfId="9762" xr:uid="{C559CB15-E924-456D-98D8-845E405D724C}"/>
    <cellStyle name="Currency 5 4 2 2 2" xfId="7109" xr:uid="{53512832-54DA-4EC6-84A8-EB29F3B16F0B}"/>
    <cellStyle name="Currency 5 4 2 2 2 2" xfId="9764" xr:uid="{E2A9069D-74B0-4686-AC8F-97265EA8AFDB}"/>
    <cellStyle name="Currency 5 4 2 2 2 2 2" xfId="11477" xr:uid="{6F94F544-511E-4289-8A1A-C47109452B21}"/>
    <cellStyle name="Currency 5 4 2 2 2 2 2 2" xfId="14899" xr:uid="{5194141F-0AB1-4918-8B65-395E98647F1B}"/>
    <cellStyle name="Currency 5 4 2 2 2 2 2 2 2" xfId="28589" xr:uid="{AC433F89-418C-4018-9A85-3FC96BE994CF}"/>
    <cellStyle name="Currency 5 4 2 2 2 2 2 2 2 2" xfId="42281" xr:uid="{F715B33C-040B-40E4-AB13-51D3A99223EC}"/>
    <cellStyle name="Currency 5 4 2 2 2 2 2 2 2 3" xfId="57160" xr:uid="{72F8B591-ADB8-4C7A-8BC0-C74C38B1ED06}"/>
    <cellStyle name="Currency 5 4 2 2 2 2 2 2 3" xfId="21745" xr:uid="{03EA6FB0-7B98-4B72-9AB9-9FF1F16315CB}"/>
    <cellStyle name="Currency 5 4 2 2 2 2 2 2 4" xfId="35435" xr:uid="{FB29784C-C6A0-4675-AC07-044194749727}"/>
    <cellStyle name="Currency 5 4 2 2 2 2 2 2 5" xfId="50314" xr:uid="{871A67A3-3110-4375-9AF3-74AA9A450078}"/>
    <cellStyle name="Currency 5 4 2 2 2 2 2 3" xfId="25167" xr:uid="{40B61790-59A0-4A74-8533-554FAB4CA8ED}"/>
    <cellStyle name="Currency 5 4 2 2 2 2 2 3 2" xfId="38859" xr:uid="{074C8588-F41D-463D-94B0-85B0193E92C2}"/>
    <cellStyle name="Currency 5 4 2 2 2 2 2 3 3" xfId="53738" xr:uid="{A12108E6-81EA-4239-9218-1015DA7FA036}"/>
    <cellStyle name="Currency 5 4 2 2 2 2 2 4" xfId="18323" xr:uid="{150027F9-1F45-43C6-AB17-988F330F53DE}"/>
    <cellStyle name="Currency 5 4 2 2 2 2 2 5" xfId="32013" xr:uid="{664D4277-874F-4649-B5AE-C33A16D1BAA0}"/>
    <cellStyle name="Currency 5 4 2 2 2 2 2 6" xfId="46892" xr:uid="{F644EE07-979A-4D58-A71E-9D8F4345FF8B}"/>
    <cellStyle name="Currency 5 4 2 2 2 2 3" xfId="13187" xr:uid="{14A35551-004B-4746-8D61-64FC7F452392}"/>
    <cellStyle name="Currency 5 4 2 2 2 2 3 2" xfId="26877" xr:uid="{ABAD526A-9F2A-4052-9BEB-F373025D3985}"/>
    <cellStyle name="Currency 5 4 2 2 2 2 3 2 2" xfId="40569" xr:uid="{A4C562C7-AB09-42F9-B421-D4AEF2071519}"/>
    <cellStyle name="Currency 5 4 2 2 2 2 3 2 3" xfId="55448" xr:uid="{4ADE1DF9-ACCB-4CA8-A046-947E75BCB1DE}"/>
    <cellStyle name="Currency 5 4 2 2 2 2 3 3" xfId="20033" xr:uid="{55CBA509-38C4-4CFC-8A7B-F3DC89EF2FA2}"/>
    <cellStyle name="Currency 5 4 2 2 2 2 3 4" xfId="33723" xr:uid="{C0456FF7-E742-4E68-A38E-10F4D4A7BE7E}"/>
    <cellStyle name="Currency 5 4 2 2 2 2 3 5" xfId="48602" xr:uid="{52A8608E-35AA-4F64-A742-CA61F43EC9FD}"/>
    <cellStyle name="Currency 5 4 2 2 2 2 4" xfId="23455" xr:uid="{0F25893D-87FD-4F8D-BEE9-7BA001EE791E}"/>
    <cellStyle name="Currency 5 4 2 2 2 2 4 2" xfId="37147" xr:uid="{DB6F8A5D-1403-4923-8405-3E5637901781}"/>
    <cellStyle name="Currency 5 4 2 2 2 2 4 3" xfId="52026" xr:uid="{5CD14BE5-2AAC-435F-BA3A-32E080FA0DFE}"/>
    <cellStyle name="Currency 5 4 2 2 2 2 5" xfId="16611" xr:uid="{2A25C81E-6E9C-4763-A6B0-44D511C3222D}"/>
    <cellStyle name="Currency 5 4 2 2 2 2 6" xfId="30301" xr:uid="{69FC1C3D-11E5-4036-9757-206C37EA8828}"/>
    <cellStyle name="Currency 5 4 2 2 2 2 7" xfId="45180" xr:uid="{D3C81C82-5C80-4587-9063-C82821B21410}"/>
    <cellStyle name="Currency 5 4 2 2 2 3" xfId="11476" xr:uid="{28CB2246-EB95-4786-91FA-AF26081C286E}"/>
    <cellStyle name="Currency 5 4 2 2 2 3 2" xfId="14898" xr:uid="{73FAB46B-633F-465F-83BC-AA7C14504914}"/>
    <cellStyle name="Currency 5 4 2 2 2 3 2 2" xfId="28588" xr:uid="{B4160435-02F1-45BD-9CB5-E1E33CB0FA13}"/>
    <cellStyle name="Currency 5 4 2 2 2 3 2 2 2" xfId="42280" xr:uid="{019F7221-FBD4-403C-B934-D64F287E2AA7}"/>
    <cellStyle name="Currency 5 4 2 2 2 3 2 2 3" xfId="57159" xr:uid="{706953FB-F1CB-47DE-9791-1F421C688BBB}"/>
    <cellStyle name="Currency 5 4 2 2 2 3 2 3" xfId="21744" xr:uid="{36C142A7-F3B1-456C-97C3-346D1139B3BE}"/>
    <cellStyle name="Currency 5 4 2 2 2 3 2 4" xfId="35434" xr:uid="{E18EA207-6445-4F11-9210-35BAAEADEFD5}"/>
    <cellStyle name="Currency 5 4 2 2 2 3 2 5" xfId="50313" xr:uid="{BDAC2D7D-B577-4775-BD1C-B566C775EE8D}"/>
    <cellStyle name="Currency 5 4 2 2 2 3 3" xfId="25166" xr:uid="{3933A866-543D-4A1D-B447-021C3CC96324}"/>
    <cellStyle name="Currency 5 4 2 2 2 3 3 2" xfId="38858" xr:uid="{CD54A8F3-8E01-4805-9415-A120BC8CE2B4}"/>
    <cellStyle name="Currency 5 4 2 2 2 3 3 3" xfId="53737" xr:uid="{732046F6-B0D3-45F4-81B3-EF817424D77D}"/>
    <cellStyle name="Currency 5 4 2 2 2 3 4" xfId="18322" xr:uid="{E0DD53DF-BC6C-463E-AFE6-427D87F78AE5}"/>
    <cellStyle name="Currency 5 4 2 2 2 3 5" xfId="32012" xr:uid="{63F34287-86DD-42AD-BFBF-9E8FCF82F078}"/>
    <cellStyle name="Currency 5 4 2 2 2 3 6" xfId="46891" xr:uid="{A5950707-3A8D-4976-9DEA-F14212CB6B6C}"/>
    <cellStyle name="Currency 5 4 2 2 2 4" xfId="13186" xr:uid="{E58C71C9-D896-4858-B1C9-E29ED3D79044}"/>
    <cellStyle name="Currency 5 4 2 2 2 4 2" xfId="26876" xr:uid="{7133A42A-8949-4F9D-8895-84FDFDE8F1AC}"/>
    <cellStyle name="Currency 5 4 2 2 2 4 2 2" xfId="40568" xr:uid="{6294E0AA-2060-42DF-924F-E1D963F5BEDC}"/>
    <cellStyle name="Currency 5 4 2 2 2 4 2 3" xfId="55447" xr:uid="{C2843C53-3074-4346-9A1C-D8BAD3222DDD}"/>
    <cellStyle name="Currency 5 4 2 2 2 4 3" xfId="20032" xr:uid="{5799423A-9C75-42EE-9DDF-61A2483B30DC}"/>
    <cellStyle name="Currency 5 4 2 2 2 4 4" xfId="33722" xr:uid="{8B94C727-1CD2-4CA8-9E4E-F3C8C6276EA4}"/>
    <cellStyle name="Currency 5 4 2 2 2 4 5" xfId="48601" xr:uid="{201AE64C-70F4-4E43-A91E-D54660F07B52}"/>
    <cellStyle name="Currency 5 4 2 2 2 5" xfId="23454" xr:uid="{08E090FD-601B-4015-A227-654D998FF031}"/>
    <cellStyle name="Currency 5 4 2 2 2 5 2" xfId="37146" xr:uid="{54198703-C77F-4EB8-9F3D-C10F68C962BA}"/>
    <cellStyle name="Currency 5 4 2 2 2 5 3" xfId="52025" xr:uid="{CB2EF3C9-D4DA-4178-A59E-FBC3C85C37A2}"/>
    <cellStyle name="Currency 5 4 2 2 2 6" xfId="16610" xr:uid="{FA4574EA-3537-4BD4-A7BA-D4D449D3C7E5}"/>
    <cellStyle name="Currency 5 4 2 2 2 7" xfId="30300" xr:uid="{9E390937-3987-4C02-8658-758E47A5E3D6}"/>
    <cellStyle name="Currency 5 4 2 2 2 8" xfId="45179" xr:uid="{DE0ACF39-6C7A-41B1-A142-82052BC801DB}"/>
    <cellStyle name="Currency 5 4 2 2 2 9" xfId="9763" xr:uid="{9AE832C3-FC15-46E3-A856-DF5753EB1B5A}"/>
    <cellStyle name="Currency 5 4 2 2 3" xfId="7323" xr:uid="{010E858B-2795-4FA8-816B-7F5AF983B264}"/>
    <cellStyle name="Currency 5 4 2 2 3 2" xfId="11478" xr:uid="{29AECE01-C86F-460E-9DB2-00C0B3EBA3BB}"/>
    <cellStyle name="Currency 5 4 2 2 3 2 2" xfId="14900" xr:uid="{31FC1F69-1E82-41B0-BF26-6CE83C14E7A2}"/>
    <cellStyle name="Currency 5 4 2 2 3 2 2 2" xfId="28590" xr:uid="{C57333F0-DE43-4DAB-813F-AC924802BF34}"/>
    <cellStyle name="Currency 5 4 2 2 3 2 2 2 2" xfId="42282" xr:uid="{E57CC777-04E0-45E6-B82C-A58DEDB6B5E1}"/>
    <cellStyle name="Currency 5 4 2 2 3 2 2 2 3" xfId="57161" xr:uid="{D3421158-B103-44FC-90C5-C2542F870769}"/>
    <cellStyle name="Currency 5 4 2 2 3 2 2 3" xfId="21746" xr:uid="{9688182C-9B45-416F-811C-C59AD16364E6}"/>
    <cellStyle name="Currency 5 4 2 2 3 2 2 4" xfId="35436" xr:uid="{F0B5D876-1F30-48D7-B3DD-6F978F2F2B70}"/>
    <cellStyle name="Currency 5 4 2 2 3 2 2 5" xfId="50315" xr:uid="{4697D95D-D150-4908-9776-41C7AC9D6471}"/>
    <cellStyle name="Currency 5 4 2 2 3 2 3" xfId="25168" xr:uid="{1FCC859E-BF8C-4B13-BAB8-9D760AFEA4AD}"/>
    <cellStyle name="Currency 5 4 2 2 3 2 3 2" xfId="38860" xr:uid="{BC56BE48-0DB3-4FC9-BC68-F42FCFD0D6DF}"/>
    <cellStyle name="Currency 5 4 2 2 3 2 3 3" xfId="53739" xr:uid="{92AAC97F-9457-4225-92A8-C11C370E5383}"/>
    <cellStyle name="Currency 5 4 2 2 3 2 4" xfId="18324" xr:uid="{28886116-370E-457A-B47D-8F1E1817390C}"/>
    <cellStyle name="Currency 5 4 2 2 3 2 5" xfId="32014" xr:uid="{4A7DD468-7BBD-4C92-A952-AF2137B6A0AD}"/>
    <cellStyle name="Currency 5 4 2 2 3 2 6" xfId="46893" xr:uid="{2EFE35C6-8D51-45FE-A56D-CCD6EC09D630}"/>
    <cellStyle name="Currency 5 4 2 2 3 3" xfId="13188" xr:uid="{4DA0CC0A-D8C3-4949-9E90-8D86ECFD5677}"/>
    <cellStyle name="Currency 5 4 2 2 3 3 2" xfId="26878" xr:uid="{2A95F840-DC5E-442E-9805-3918E0B21CD7}"/>
    <cellStyle name="Currency 5 4 2 2 3 3 2 2" xfId="40570" xr:uid="{D9E8B550-D1BE-4EDA-B9E4-9CE725D2C223}"/>
    <cellStyle name="Currency 5 4 2 2 3 3 2 3" xfId="55449" xr:uid="{E9D97A8B-DF92-4309-9070-39E90F13437D}"/>
    <cellStyle name="Currency 5 4 2 2 3 3 3" xfId="20034" xr:uid="{729272E9-9C74-4247-BCC1-123BE2E4A060}"/>
    <cellStyle name="Currency 5 4 2 2 3 3 4" xfId="33724" xr:uid="{EB7FFBE3-A799-4ED7-A172-35F0B08FFD8D}"/>
    <cellStyle name="Currency 5 4 2 2 3 3 5" xfId="48603" xr:uid="{95554B1F-33F7-44E2-93EC-A9F6CB7E9C8A}"/>
    <cellStyle name="Currency 5 4 2 2 3 4" xfId="23456" xr:uid="{6389F34E-398A-49A4-837E-952442D8AE85}"/>
    <cellStyle name="Currency 5 4 2 2 3 4 2" xfId="37148" xr:uid="{0A879F48-3712-44CE-BF6F-0AD288A49421}"/>
    <cellStyle name="Currency 5 4 2 2 3 4 3" xfId="52027" xr:uid="{D17C2D8D-B5A8-415F-B103-670F69FC97FB}"/>
    <cellStyle name="Currency 5 4 2 2 3 5" xfId="16612" xr:uid="{B34D18B3-26E6-44B6-BD5D-5870D4760FD3}"/>
    <cellStyle name="Currency 5 4 2 2 3 6" xfId="30302" xr:uid="{11B49EB1-A01F-4818-B5D5-EFB7D737EE77}"/>
    <cellStyle name="Currency 5 4 2 2 3 7" xfId="45181" xr:uid="{5CA461F1-7406-43C1-9689-92D1CF381D78}"/>
    <cellStyle name="Currency 5 4 2 2 3 8" xfId="9765" xr:uid="{F42E2F88-83EB-4DC5-A961-3A727EED4364}"/>
    <cellStyle name="Currency 5 4 2 2 4" xfId="9766" xr:uid="{912B728E-7794-4A38-94FC-B328AF5832C1}"/>
    <cellStyle name="Currency 5 4 2 2 4 2" xfId="11479" xr:uid="{CBA19D7B-13A3-4927-A8EB-98FB709B6591}"/>
    <cellStyle name="Currency 5 4 2 2 4 2 2" xfId="14901" xr:uid="{967A4982-EEC1-4B41-8811-28595C688553}"/>
    <cellStyle name="Currency 5 4 2 2 4 2 2 2" xfId="28591" xr:uid="{F0FFBAD0-A9FA-4D3B-A2FF-784E0B283283}"/>
    <cellStyle name="Currency 5 4 2 2 4 2 2 2 2" xfId="42283" xr:uid="{6F524F27-146F-4094-A088-8C18905FFE38}"/>
    <cellStyle name="Currency 5 4 2 2 4 2 2 2 3" xfId="57162" xr:uid="{CC15526D-7BD8-4ADF-AEFC-34EE0D9A6AF5}"/>
    <cellStyle name="Currency 5 4 2 2 4 2 2 3" xfId="21747" xr:uid="{C4D5E016-E046-439F-BDE4-B83ACB128F43}"/>
    <cellStyle name="Currency 5 4 2 2 4 2 2 4" xfId="35437" xr:uid="{0339E8E1-91D9-49EE-B681-4F8264702614}"/>
    <cellStyle name="Currency 5 4 2 2 4 2 2 5" xfId="50316" xr:uid="{1F5F4166-878E-4AC3-8026-3CFE1F73724A}"/>
    <cellStyle name="Currency 5 4 2 2 4 2 3" xfId="25169" xr:uid="{03D09469-5F1A-4039-ABD6-BF9CC326A57E}"/>
    <cellStyle name="Currency 5 4 2 2 4 2 3 2" xfId="38861" xr:uid="{83A17C08-3FD3-4C48-9AAA-C18CBF9F0FD6}"/>
    <cellStyle name="Currency 5 4 2 2 4 2 3 3" xfId="53740" xr:uid="{A5369CF7-B01B-4A2A-89CF-E37E386A3586}"/>
    <cellStyle name="Currency 5 4 2 2 4 2 4" xfId="18325" xr:uid="{D6547D54-DE14-4AFC-BDC6-D3D37A372AE8}"/>
    <cellStyle name="Currency 5 4 2 2 4 2 5" xfId="32015" xr:uid="{471B9CA6-83A1-40CD-BC08-D1D8C232FFE2}"/>
    <cellStyle name="Currency 5 4 2 2 4 2 6" xfId="46894" xr:uid="{399AF3BC-F203-4BC5-BBF1-B005F1A84B2F}"/>
    <cellStyle name="Currency 5 4 2 2 4 3" xfId="13189" xr:uid="{53432F47-631D-4CE4-AE28-069DF5AE301C}"/>
    <cellStyle name="Currency 5 4 2 2 4 3 2" xfId="26879" xr:uid="{286A0921-00F7-436B-A45D-E4FB0F916551}"/>
    <cellStyle name="Currency 5 4 2 2 4 3 2 2" xfId="40571" xr:uid="{FE0EF562-DD10-4BA0-8E28-F211047B90DD}"/>
    <cellStyle name="Currency 5 4 2 2 4 3 2 3" xfId="55450" xr:uid="{22E2D477-B1F1-428B-AC52-D49545715FBA}"/>
    <cellStyle name="Currency 5 4 2 2 4 3 3" xfId="20035" xr:uid="{1D6E7278-6A0D-4B26-AC73-5B13A6D88933}"/>
    <cellStyle name="Currency 5 4 2 2 4 3 4" xfId="33725" xr:uid="{85CA3E70-BA11-45A3-8B19-750227C506A0}"/>
    <cellStyle name="Currency 5 4 2 2 4 3 5" xfId="48604" xr:uid="{88BC0631-A4B9-4CB3-A83E-14BE78151BA3}"/>
    <cellStyle name="Currency 5 4 2 2 4 4" xfId="23457" xr:uid="{40F77DE3-A0C5-429F-9D14-29C35AD6AE8D}"/>
    <cellStyle name="Currency 5 4 2 2 4 4 2" xfId="37149" xr:uid="{90850085-137E-452F-B133-14D04E28F78A}"/>
    <cellStyle name="Currency 5 4 2 2 4 4 3" xfId="52028" xr:uid="{2B8EDD58-4414-4AC0-B781-6CAE71EFBBA9}"/>
    <cellStyle name="Currency 5 4 2 2 4 5" xfId="16613" xr:uid="{BF103E99-96FD-44BB-9A90-A4B24DC09616}"/>
    <cellStyle name="Currency 5 4 2 2 4 6" xfId="30303" xr:uid="{603273BE-BD7C-4D43-B060-90BACFEB1216}"/>
    <cellStyle name="Currency 5 4 2 2 4 7" xfId="45182" xr:uid="{B14AB9A3-5FAF-4C91-890A-522B8465278D}"/>
    <cellStyle name="Currency 5 4 2 2 5" xfId="11475" xr:uid="{170C4D72-A0C1-47AF-BF4D-01A579CB3364}"/>
    <cellStyle name="Currency 5 4 2 2 5 2" xfId="14897" xr:uid="{8F93FF07-F2ED-4AF3-91F0-37A3ADEDFA53}"/>
    <cellStyle name="Currency 5 4 2 2 5 2 2" xfId="28587" xr:uid="{50231E5A-14B2-4E7A-B26E-A746379193C9}"/>
    <cellStyle name="Currency 5 4 2 2 5 2 2 2" xfId="42279" xr:uid="{A29C8FFF-8733-4996-BDFE-F39029A29B02}"/>
    <cellStyle name="Currency 5 4 2 2 5 2 2 3" xfId="57158" xr:uid="{AAF35F37-CEE3-4D45-9CDF-768038BB8F99}"/>
    <cellStyle name="Currency 5 4 2 2 5 2 3" xfId="21743" xr:uid="{AA6BB72A-A753-4AA7-90EC-9AC239800942}"/>
    <cellStyle name="Currency 5 4 2 2 5 2 4" xfId="35433" xr:uid="{C0E4CB3A-A437-4F40-B0D5-F1F7004FD69A}"/>
    <cellStyle name="Currency 5 4 2 2 5 2 5" xfId="50312" xr:uid="{844FDF5C-2C7F-4C3E-9506-ACC662B56E47}"/>
    <cellStyle name="Currency 5 4 2 2 5 3" xfId="25165" xr:uid="{C9248CCA-E7E3-4348-9F56-CC9D66407408}"/>
    <cellStyle name="Currency 5 4 2 2 5 3 2" xfId="38857" xr:uid="{BACE82D2-F2E0-4453-BEB2-7A15AC5ECE38}"/>
    <cellStyle name="Currency 5 4 2 2 5 3 3" xfId="53736" xr:uid="{F419257E-C49E-4956-B20A-F4A10923D2CB}"/>
    <cellStyle name="Currency 5 4 2 2 5 4" xfId="18321" xr:uid="{7EA1D080-17C0-43E6-A74A-6C0C0DC7A61E}"/>
    <cellStyle name="Currency 5 4 2 2 5 5" xfId="32011" xr:uid="{FEE1866F-9E4C-47C1-A144-A30FB42DD44D}"/>
    <cellStyle name="Currency 5 4 2 2 5 6" xfId="46890" xr:uid="{902C16CE-5567-4B66-BE5E-CF21D72CBBC9}"/>
    <cellStyle name="Currency 5 4 2 2 6" xfId="13185" xr:uid="{397CB723-2674-4657-BBFB-F0CE9396EB56}"/>
    <cellStyle name="Currency 5 4 2 2 6 2" xfId="26875" xr:uid="{30F4A14E-CAAC-4F83-9F9E-7AD87052BFE8}"/>
    <cellStyle name="Currency 5 4 2 2 6 2 2" xfId="40567" xr:uid="{8BD43E49-F8D9-41BF-BA2B-292FAA3688A6}"/>
    <cellStyle name="Currency 5 4 2 2 6 2 3" xfId="55446" xr:uid="{364A664D-68F6-4E94-A6BF-D8A6D92E936F}"/>
    <cellStyle name="Currency 5 4 2 2 6 3" xfId="20031" xr:uid="{49866C61-C9F3-4037-B42A-58CE2CDFB162}"/>
    <cellStyle name="Currency 5 4 2 2 6 4" xfId="33721" xr:uid="{D1EF0A4C-34B5-46B5-8A59-1A654F9D9F79}"/>
    <cellStyle name="Currency 5 4 2 2 6 5" xfId="48600" xr:uid="{E7D3197A-E6B1-4582-BB01-9EE35FBDEA36}"/>
    <cellStyle name="Currency 5 4 2 2 7" xfId="23453" xr:uid="{53BE8A6F-A6BF-434C-83BB-31B46A605138}"/>
    <cellStyle name="Currency 5 4 2 2 7 2" xfId="37145" xr:uid="{DB25C556-18C3-494E-8B3F-CA24704E0311}"/>
    <cellStyle name="Currency 5 4 2 2 7 3" xfId="52024" xr:uid="{34FF8E88-13DA-42E3-84E2-A33ADC8DBCB5}"/>
    <cellStyle name="Currency 5 4 2 2 8" xfId="16609" xr:uid="{3ACC274B-A076-4A77-A974-8BCD9477D11C}"/>
    <cellStyle name="Currency 5 4 2 2 9" xfId="30299" xr:uid="{DA18F48D-FA02-4D79-97C2-A8567E05A6A0}"/>
    <cellStyle name="Currency 5 4 2 3" xfId="6419" xr:uid="{73BC70F7-3F48-4EFB-927A-A8916BF375AB}"/>
    <cellStyle name="Currency 5 4 2 3 10" xfId="45183" xr:uid="{A9435B5C-3B11-491C-9EBD-8241333E9811}"/>
    <cellStyle name="Currency 5 4 2 3 11" xfId="9767" xr:uid="{9C38CF63-DFD5-4747-B52E-119BA145C273}"/>
    <cellStyle name="Currency 5 4 2 3 2" xfId="9768" xr:uid="{4A87D0A8-1FE7-4E08-9C94-0594317DF7D3}"/>
    <cellStyle name="Currency 5 4 2 3 2 2" xfId="9769" xr:uid="{557F508D-337D-40EF-9AF1-4514DEC01D50}"/>
    <cellStyle name="Currency 5 4 2 3 2 2 2" xfId="11482" xr:uid="{ADE5C830-B2EE-4045-ADE2-E5FBDD4B397C}"/>
    <cellStyle name="Currency 5 4 2 3 2 2 2 2" xfId="14904" xr:uid="{0E6926E1-5476-47B7-8161-F7D5753E3082}"/>
    <cellStyle name="Currency 5 4 2 3 2 2 2 2 2" xfId="28594" xr:uid="{E98DD52A-39BC-4AA6-BE47-668B01D62B86}"/>
    <cellStyle name="Currency 5 4 2 3 2 2 2 2 2 2" xfId="42286" xr:uid="{D81BE517-EFD3-4921-B77F-E2B8B4810885}"/>
    <cellStyle name="Currency 5 4 2 3 2 2 2 2 2 3" xfId="57165" xr:uid="{60BFB69D-7F2B-40DF-BFCD-A36690AAA6ED}"/>
    <cellStyle name="Currency 5 4 2 3 2 2 2 2 3" xfId="21750" xr:uid="{62FC8CC9-7005-4CC3-8DC0-E13D96712AB1}"/>
    <cellStyle name="Currency 5 4 2 3 2 2 2 2 4" xfId="35440" xr:uid="{930D873E-8EB5-4CE2-BFC2-BFBB71111BE5}"/>
    <cellStyle name="Currency 5 4 2 3 2 2 2 2 5" xfId="50319" xr:uid="{69E28C25-29A8-4A79-8B3D-E8B2A5E3F10B}"/>
    <cellStyle name="Currency 5 4 2 3 2 2 2 3" xfId="25172" xr:uid="{AC2E883B-9AE8-4F37-8B68-B95DD72AD6A2}"/>
    <cellStyle name="Currency 5 4 2 3 2 2 2 3 2" xfId="38864" xr:uid="{7C56977D-DF37-4E06-ADEC-761DC471C070}"/>
    <cellStyle name="Currency 5 4 2 3 2 2 2 3 3" xfId="53743" xr:uid="{7557B03B-5C8D-4147-B0A6-B2C84DA75AA4}"/>
    <cellStyle name="Currency 5 4 2 3 2 2 2 4" xfId="18328" xr:uid="{2D9DF511-A7EB-4412-BE46-7B2588CDFACB}"/>
    <cellStyle name="Currency 5 4 2 3 2 2 2 5" xfId="32018" xr:uid="{1E021DFA-7646-4806-87D5-38209CC7CE67}"/>
    <cellStyle name="Currency 5 4 2 3 2 2 2 6" xfId="46897" xr:uid="{8C5D2AE0-1AE2-4DF5-AA77-56FEEA007533}"/>
    <cellStyle name="Currency 5 4 2 3 2 2 3" xfId="13192" xr:uid="{04F3756E-3357-4BDC-A40F-43441F4F46B3}"/>
    <cellStyle name="Currency 5 4 2 3 2 2 3 2" xfId="26882" xr:uid="{12CC1AD0-912C-4CAF-8B58-F3DE286F915F}"/>
    <cellStyle name="Currency 5 4 2 3 2 2 3 2 2" xfId="40574" xr:uid="{9D500998-2337-456A-96AA-F14BC1D30D1C}"/>
    <cellStyle name="Currency 5 4 2 3 2 2 3 2 3" xfId="55453" xr:uid="{C36CD68E-2612-45C3-B9CB-942E1450EE85}"/>
    <cellStyle name="Currency 5 4 2 3 2 2 3 3" xfId="20038" xr:uid="{5B942451-B70E-46DB-AC2F-03656CE1F1D9}"/>
    <cellStyle name="Currency 5 4 2 3 2 2 3 4" xfId="33728" xr:uid="{CD93B5BB-8A16-4BBD-AB36-651B20AC1B51}"/>
    <cellStyle name="Currency 5 4 2 3 2 2 3 5" xfId="48607" xr:uid="{5A54DF27-6468-4749-B5C1-741A301ADFB9}"/>
    <cellStyle name="Currency 5 4 2 3 2 2 4" xfId="23460" xr:uid="{765AE7E1-00DD-47A3-B4F9-3173754DC78D}"/>
    <cellStyle name="Currency 5 4 2 3 2 2 4 2" xfId="37152" xr:uid="{97363CF7-2525-4558-8554-0D95AB506CBE}"/>
    <cellStyle name="Currency 5 4 2 3 2 2 4 3" xfId="52031" xr:uid="{75197FDB-8647-467D-8050-1C6463929B1D}"/>
    <cellStyle name="Currency 5 4 2 3 2 2 5" xfId="16616" xr:uid="{92D7C68C-AADC-4DC1-BC54-0C20C1B5BA61}"/>
    <cellStyle name="Currency 5 4 2 3 2 2 6" xfId="30306" xr:uid="{0D407995-9520-466D-A928-AD498A9F10F1}"/>
    <cellStyle name="Currency 5 4 2 3 2 2 7" xfId="45185" xr:uid="{5B0D8687-0AF6-4733-9287-8863C4FE9EE0}"/>
    <cellStyle name="Currency 5 4 2 3 2 3" xfId="11481" xr:uid="{0F824D7A-1E3A-4F45-9939-4ABF5246E23E}"/>
    <cellStyle name="Currency 5 4 2 3 2 3 2" xfId="14903" xr:uid="{6D6C0466-3F98-4619-AD31-9AAEFDD77391}"/>
    <cellStyle name="Currency 5 4 2 3 2 3 2 2" xfId="28593" xr:uid="{903BA2AB-C947-413B-A51A-B7A4006949F6}"/>
    <cellStyle name="Currency 5 4 2 3 2 3 2 2 2" xfId="42285" xr:uid="{06674FFB-FA33-43EF-9D8A-721D27F89D1F}"/>
    <cellStyle name="Currency 5 4 2 3 2 3 2 2 3" xfId="57164" xr:uid="{62E9951E-822C-40D8-8E78-2AA931311F2A}"/>
    <cellStyle name="Currency 5 4 2 3 2 3 2 3" xfId="21749" xr:uid="{BC37C40D-E3FE-4F42-989B-812EA8F621F7}"/>
    <cellStyle name="Currency 5 4 2 3 2 3 2 4" xfId="35439" xr:uid="{A166769F-2F4E-48F0-B083-B277957B205B}"/>
    <cellStyle name="Currency 5 4 2 3 2 3 2 5" xfId="50318" xr:uid="{1FA0BF8D-DC5C-4856-BCD9-00ED2706D3C3}"/>
    <cellStyle name="Currency 5 4 2 3 2 3 3" xfId="25171" xr:uid="{FEEC1EC9-2371-4541-97A9-C120F449499D}"/>
    <cellStyle name="Currency 5 4 2 3 2 3 3 2" xfId="38863" xr:uid="{FBB88D89-15FB-478D-B891-249AF32CF096}"/>
    <cellStyle name="Currency 5 4 2 3 2 3 3 3" xfId="53742" xr:uid="{B1575192-80F8-4766-BE9A-8E08806A32B2}"/>
    <cellStyle name="Currency 5 4 2 3 2 3 4" xfId="18327" xr:uid="{C2606D30-D02C-4103-AEA2-E60C62D9BA86}"/>
    <cellStyle name="Currency 5 4 2 3 2 3 5" xfId="32017" xr:uid="{C94C89D9-09AE-4E23-89C9-27546B4601DE}"/>
    <cellStyle name="Currency 5 4 2 3 2 3 6" xfId="46896" xr:uid="{EA1F3538-37B8-421D-9215-798F2AAA66F0}"/>
    <cellStyle name="Currency 5 4 2 3 2 4" xfId="13191" xr:uid="{2DC97EAE-0F8C-4A79-BA02-8DD7E86EEE72}"/>
    <cellStyle name="Currency 5 4 2 3 2 4 2" xfId="26881" xr:uid="{235CCD3F-E343-4301-863A-BBCC475F3207}"/>
    <cellStyle name="Currency 5 4 2 3 2 4 2 2" xfId="40573" xr:uid="{2160D781-0C30-4B03-900C-DAE7DB9C7B33}"/>
    <cellStyle name="Currency 5 4 2 3 2 4 2 3" xfId="55452" xr:uid="{9B5A203B-30FA-48E2-A3DF-634BD8718586}"/>
    <cellStyle name="Currency 5 4 2 3 2 4 3" xfId="20037" xr:uid="{0213D25E-EE51-424B-A04C-F0EC2D904B1E}"/>
    <cellStyle name="Currency 5 4 2 3 2 4 4" xfId="33727" xr:uid="{20770943-F577-44C0-BE6D-7187FC871D56}"/>
    <cellStyle name="Currency 5 4 2 3 2 4 5" xfId="48606" xr:uid="{2ABC3398-7868-4852-9E81-D27A69CDD714}"/>
    <cellStyle name="Currency 5 4 2 3 2 5" xfId="23459" xr:uid="{5E5BDBDF-DA28-4741-ADDB-E6D52F71F77A}"/>
    <cellStyle name="Currency 5 4 2 3 2 5 2" xfId="37151" xr:uid="{86069BEF-8471-467D-9C33-313D2FB52E06}"/>
    <cellStyle name="Currency 5 4 2 3 2 5 3" xfId="52030" xr:uid="{0548057E-A2AB-4A04-89CC-263A638E71B1}"/>
    <cellStyle name="Currency 5 4 2 3 2 6" xfId="16615" xr:uid="{7027D6E7-09A6-4305-B22D-C5814B276052}"/>
    <cellStyle name="Currency 5 4 2 3 2 7" xfId="30305" xr:uid="{0503E020-CD54-4A35-9552-C110F2CB5D4D}"/>
    <cellStyle name="Currency 5 4 2 3 2 8" xfId="45184" xr:uid="{59D52C63-B7FD-4B60-B2C8-05560D931182}"/>
    <cellStyle name="Currency 5 4 2 3 3" xfId="9770" xr:uid="{C2C782A9-AE32-44D8-B9E0-71D31DA0F6EE}"/>
    <cellStyle name="Currency 5 4 2 3 3 2" xfId="11483" xr:uid="{ACA468B3-5C49-4604-940A-CF3298C19AF7}"/>
    <cellStyle name="Currency 5 4 2 3 3 2 2" xfId="14905" xr:uid="{3BC21D0B-45A8-48D7-9022-DF868B8DBE1C}"/>
    <cellStyle name="Currency 5 4 2 3 3 2 2 2" xfId="28595" xr:uid="{3F078CBF-038E-4C27-8FDB-41DF60145A6C}"/>
    <cellStyle name="Currency 5 4 2 3 3 2 2 2 2" xfId="42287" xr:uid="{544C25AB-16FC-4660-8900-73A37FAE0214}"/>
    <cellStyle name="Currency 5 4 2 3 3 2 2 2 3" xfId="57166" xr:uid="{1540161F-8DC6-4221-8405-EB48658B30F6}"/>
    <cellStyle name="Currency 5 4 2 3 3 2 2 3" xfId="21751" xr:uid="{A2F699C3-A3B0-4801-9DF5-0E08B388782C}"/>
    <cellStyle name="Currency 5 4 2 3 3 2 2 4" xfId="35441" xr:uid="{C600011C-F276-4709-981D-8F71DDBB6876}"/>
    <cellStyle name="Currency 5 4 2 3 3 2 2 5" xfId="50320" xr:uid="{8E407101-FC7B-48AA-8650-A9CE9FD1838F}"/>
    <cellStyle name="Currency 5 4 2 3 3 2 3" xfId="25173" xr:uid="{FDAFBE24-13B5-4046-B370-B35995C30996}"/>
    <cellStyle name="Currency 5 4 2 3 3 2 3 2" xfId="38865" xr:uid="{429ACEF5-CC41-425E-B97E-1E3EAE10FDA3}"/>
    <cellStyle name="Currency 5 4 2 3 3 2 3 3" xfId="53744" xr:uid="{300F6177-C287-49A9-B5A7-71A70034DB47}"/>
    <cellStyle name="Currency 5 4 2 3 3 2 4" xfId="18329" xr:uid="{7E8FA8BC-A99B-4EAF-B645-14A7827B473A}"/>
    <cellStyle name="Currency 5 4 2 3 3 2 5" xfId="32019" xr:uid="{E1C14DA7-98A2-46A4-894B-96F7EF3C2477}"/>
    <cellStyle name="Currency 5 4 2 3 3 2 6" xfId="46898" xr:uid="{6511A473-90D0-465C-A5FB-CDA9D3A8C446}"/>
    <cellStyle name="Currency 5 4 2 3 3 3" xfId="13193" xr:uid="{C2CDE201-4A3E-42F8-852F-165AF7B4DBD0}"/>
    <cellStyle name="Currency 5 4 2 3 3 3 2" xfId="26883" xr:uid="{9DCCE7C6-7E8E-4AB2-B0C4-0695A00411C0}"/>
    <cellStyle name="Currency 5 4 2 3 3 3 2 2" xfId="40575" xr:uid="{7A925F9C-D0E2-4AEB-BB37-FD058E7DEF46}"/>
    <cellStyle name="Currency 5 4 2 3 3 3 2 3" xfId="55454" xr:uid="{6F7A510F-88B6-4934-A7D1-061124F68FF4}"/>
    <cellStyle name="Currency 5 4 2 3 3 3 3" xfId="20039" xr:uid="{55DEBABB-FAC2-42C7-B0E9-68CD45E27ADC}"/>
    <cellStyle name="Currency 5 4 2 3 3 3 4" xfId="33729" xr:uid="{FE092C93-C3BD-442A-B1C5-AD051EB16560}"/>
    <cellStyle name="Currency 5 4 2 3 3 3 5" xfId="48608" xr:uid="{F54BC3C8-F173-4401-BE6C-404498B64A68}"/>
    <cellStyle name="Currency 5 4 2 3 3 4" xfId="23461" xr:uid="{597E6C46-B144-4631-91FC-32D40ECFD12B}"/>
    <cellStyle name="Currency 5 4 2 3 3 4 2" xfId="37153" xr:uid="{002FAA15-0E06-45EE-A0D5-60D1B0696373}"/>
    <cellStyle name="Currency 5 4 2 3 3 4 3" xfId="52032" xr:uid="{76D63F85-986A-4E21-8587-8A333A121B98}"/>
    <cellStyle name="Currency 5 4 2 3 3 5" xfId="16617" xr:uid="{7B1E2D8D-80C4-4318-97E2-2C6300A46F9E}"/>
    <cellStyle name="Currency 5 4 2 3 3 6" xfId="30307" xr:uid="{9795A67E-7CEC-497A-A86D-332E86C6FCAE}"/>
    <cellStyle name="Currency 5 4 2 3 3 7" xfId="45186" xr:uid="{678A0A1E-6D9F-4B88-8F60-145EA9F13B0F}"/>
    <cellStyle name="Currency 5 4 2 3 4" xfId="9771" xr:uid="{7C12C823-D3DE-482D-9B8C-CC4A12738DF1}"/>
    <cellStyle name="Currency 5 4 2 3 4 2" xfId="11484" xr:uid="{0F9008D5-286B-4813-BBD8-DE5104FC1A3A}"/>
    <cellStyle name="Currency 5 4 2 3 4 2 2" xfId="14906" xr:uid="{A4D92788-EC85-4050-860D-088F7FAE5A94}"/>
    <cellStyle name="Currency 5 4 2 3 4 2 2 2" xfId="28596" xr:uid="{4A366AED-9A98-4B71-BFDA-4E2A7F0C5EF1}"/>
    <cellStyle name="Currency 5 4 2 3 4 2 2 2 2" xfId="42288" xr:uid="{CE47ACE4-DE9B-40DF-B960-3995CCE36801}"/>
    <cellStyle name="Currency 5 4 2 3 4 2 2 2 3" xfId="57167" xr:uid="{FF31A85A-8D42-4D94-8972-CED535A8D819}"/>
    <cellStyle name="Currency 5 4 2 3 4 2 2 3" xfId="21752" xr:uid="{8837C559-BA04-4F05-B913-44909571DB83}"/>
    <cellStyle name="Currency 5 4 2 3 4 2 2 4" xfId="35442" xr:uid="{C0C6D8EE-2129-4CF2-B95A-8D2A7B3F2ADA}"/>
    <cellStyle name="Currency 5 4 2 3 4 2 2 5" xfId="50321" xr:uid="{F72ABD0C-5A96-4368-A842-615C749D849F}"/>
    <cellStyle name="Currency 5 4 2 3 4 2 3" xfId="25174" xr:uid="{DE76BF12-7310-481C-B860-CDC9973504AF}"/>
    <cellStyle name="Currency 5 4 2 3 4 2 3 2" xfId="38866" xr:uid="{9DDFB190-3816-4997-BEBB-34B512BD0929}"/>
    <cellStyle name="Currency 5 4 2 3 4 2 3 3" xfId="53745" xr:uid="{FFA827E0-1529-4B91-88DE-33662A04064D}"/>
    <cellStyle name="Currency 5 4 2 3 4 2 4" xfId="18330" xr:uid="{BAB73949-B2B0-418B-9955-4D1685727D20}"/>
    <cellStyle name="Currency 5 4 2 3 4 2 5" xfId="32020" xr:uid="{B2819659-2944-4623-BDE8-8E945BF92FF2}"/>
    <cellStyle name="Currency 5 4 2 3 4 2 6" xfId="46899" xr:uid="{396FABF2-B8DF-45C8-8A54-DE1DAEE76222}"/>
    <cellStyle name="Currency 5 4 2 3 4 3" xfId="13194" xr:uid="{2F315AE2-DE0B-4E2A-9329-E384775CD0B6}"/>
    <cellStyle name="Currency 5 4 2 3 4 3 2" xfId="26884" xr:uid="{12FBA75C-A947-4A64-9871-5C0DF57AFF3F}"/>
    <cellStyle name="Currency 5 4 2 3 4 3 2 2" xfId="40576" xr:uid="{1E12408C-69AF-48EC-AEB7-EBD4CB241C3E}"/>
    <cellStyle name="Currency 5 4 2 3 4 3 2 3" xfId="55455" xr:uid="{8BFD0419-D3E7-44BE-B603-0E2DBD5A28B0}"/>
    <cellStyle name="Currency 5 4 2 3 4 3 3" xfId="20040" xr:uid="{719EFB57-4554-461E-96CF-D2B9E862A2F4}"/>
    <cellStyle name="Currency 5 4 2 3 4 3 4" xfId="33730" xr:uid="{DF42AC66-F0BB-417F-83C6-5C1605F89C0C}"/>
    <cellStyle name="Currency 5 4 2 3 4 3 5" xfId="48609" xr:uid="{B9811127-58DF-49FB-AE08-60D3C856B824}"/>
    <cellStyle name="Currency 5 4 2 3 4 4" xfId="23462" xr:uid="{552DEF49-6C65-4DCA-9AEF-8194D8EF0589}"/>
    <cellStyle name="Currency 5 4 2 3 4 4 2" xfId="37154" xr:uid="{F5FA00AA-D546-4E4E-838C-28CB1D580F8D}"/>
    <cellStyle name="Currency 5 4 2 3 4 4 3" xfId="52033" xr:uid="{85A143CF-1D39-49A9-AC1E-BD9E8D55F97A}"/>
    <cellStyle name="Currency 5 4 2 3 4 5" xfId="16618" xr:uid="{8D50D0B6-47C3-49E8-B58F-3ED480EDE40D}"/>
    <cellStyle name="Currency 5 4 2 3 4 6" xfId="30308" xr:uid="{1B0DA66C-C4C6-4AD6-95A0-72A40D5E4CC4}"/>
    <cellStyle name="Currency 5 4 2 3 4 7" xfId="45187" xr:uid="{2A34074C-30C1-47DE-AEB0-911D1117FB89}"/>
    <cellStyle name="Currency 5 4 2 3 5" xfId="11480" xr:uid="{36B6820D-AC62-43D1-AE60-27D588AB6E1C}"/>
    <cellStyle name="Currency 5 4 2 3 5 2" xfId="14902" xr:uid="{42E9529E-BF87-4BAD-8487-FCC95C9A6FBA}"/>
    <cellStyle name="Currency 5 4 2 3 5 2 2" xfId="28592" xr:uid="{00B46D5F-A96D-41D7-AC37-B43B68C468EC}"/>
    <cellStyle name="Currency 5 4 2 3 5 2 2 2" xfId="42284" xr:uid="{56D4A5E5-710F-4964-938F-27C4CBC11D05}"/>
    <cellStyle name="Currency 5 4 2 3 5 2 2 3" xfId="57163" xr:uid="{616D4BF0-1D59-4783-AE9C-7D31984A9E4F}"/>
    <cellStyle name="Currency 5 4 2 3 5 2 3" xfId="21748" xr:uid="{25470C40-102C-445D-9CE1-15C9D8996B15}"/>
    <cellStyle name="Currency 5 4 2 3 5 2 4" xfId="35438" xr:uid="{844BD29A-9F9F-4848-93EF-B46DE6D96183}"/>
    <cellStyle name="Currency 5 4 2 3 5 2 5" xfId="50317" xr:uid="{7FAEC2AB-2105-477B-92C6-D8C3E7ACFCA8}"/>
    <cellStyle name="Currency 5 4 2 3 5 3" xfId="25170" xr:uid="{22F83A4F-ACB8-4793-A789-A6D4E7A74B78}"/>
    <cellStyle name="Currency 5 4 2 3 5 3 2" xfId="38862" xr:uid="{71DD3E5E-E96B-4C40-8C43-626FE347E7FC}"/>
    <cellStyle name="Currency 5 4 2 3 5 3 3" xfId="53741" xr:uid="{DA886BD8-DE37-47FF-BA48-BCB285E0822E}"/>
    <cellStyle name="Currency 5 4 2 3 5 4" xfId="18326" xr:uid="{962C30D6-C03C-4375-9D91-31F3DC786183}"/>
    <cellStyle name="Currency 5 4 2 3 5 5" xfId="32016" xr:uid="{3BDF1374-615E-4116-A2C9-2BA6268445E5}"/>
    <cellStyle name="Currency 5 4 2 3 5 6" xfId="46895" xr:uid="{AF71815E-C249-4037-A29B-415EE2BA7557}"/>
    <cellStyle name="Currency 5 4 2 3 6" xfId="13190" xr:uid="{ABA48B8F-1260-445C-B776-CEA7B9C89B3F}"/>
    <cellStyle name="Currency 5 4 2 3 6 2" xfId="26880" xr:uid="{0096F7A8-FB44-4178-8737-3CDFB6D1F287}"/>
    <cellStyle name="Currency 5 4 2 3 6 2 2" xfId="40572" xr:uid="{EA6F19BD-4ACB-4FC0-9E18-A42CBF3F3039}"/>
    <cellStyle name="Currency 5 4 2 3 6 2 3" xfId="55451" xr:uid="{262740C7-6AA5-4D44-8F38-5855F085015D}"/>
    <cellStyle name="Currency 5 4 2 3 6 3" xfId="20036" xr:uid="{6B3AD8D8-0FCB-40A8-8095-F4DBD2D18ED6}"/>
    <cellStyle name="Currency 5 4 2 3 6 4" xfId="33726" xr:uid="{BF84496E-9724-49F7-BB37-906C71C900AF}"/>
    <cellStyle name="Currency 5 4 2 3 6 5" xfId="48605" xr:uid="{B18F1943-C808-427F-9E22-473494FD95B2}"/>
    <cellStyle name="Currency 5 4 2 3 7" xfId="23458" xr:uid="{3AABD4A6-A7E2-4D58-B82E-3C8E86F72243}"/>
    <cellStyle name="Currency 5 4 2 3 7 2" xfId="37150" xr:uid="{2837C474-511E-4ED3-835B-FEF556E1984F}"/>
    <cellStyle name="Currency 5 4 2 3 7 3" xfId="52029" xr:uid="{6678A783-251D-4FFE-A247-BD0EE6EE04EE}"/>
    <cellStyle name="Currency 5 4 2 3 8" xfId="16614" xr:uid="{F584454D-5761-40CF-8020-BBDED27CFF56}"/>
    <cellStyle name="Currency 5 4 2 3 9" xfId="30304" xr:uid="{79509E79-261A-4B57-965F-427621FFE039}"/>
    <cellStyle name="Currency 5 4 2 4" xfId="7205" xr:uid="{E17038F3-FEFC-48C7-B419-D8510CCA96EA}"/>
    <cellStyle name="Currency 5 4 2 4 2" xfId="9773" xr:uid="{426F5D22-421B-4DE4-9B85-8798380E984C}"/>
    <cellStyle name="Currency 5 4 2 4 2 2" xfId="11486" xr:uid="{4331D658-A355-450D-8E54-7FF14D213448}"/>
    <cellStyle name="Currency 5 4 2 4 2 2 2" xfId="14908" xr:uid="{04D873BB-1B14-4D02-8441-D06D42D773F6}"/>
    <cellStyle name="Currency 5 4 2 4 2 2 2 2" xfId="28598" xr:uid="{F27D863E-25FD-48D5-9AF1-7A7B026EE72C}"/>
    <cellStyle name="Currency 5 4 2 4 2 2 2 2 2" xfId="42290" xr:uid="{CC103303-7A9B-4331-8979-02640CA6AF63}"/>
    <cellStyle name="Currency 5 4 2 4 2 2 2 2 3" xfId="57169" xr:uid="{05CFDDF7-6F4D-4726-AF69-1F2C27439130}"/>
    <cellStyle name="Currency 5 4 2 4 2 2 2 3" xfId="21754" xr:uid="{EEB9C989-C05B-4A0F-B369-1D1B131419C0}"/>
    <cellStyle name="Currency 5 4 2 4 2 2 2 4" xfId="35444" xr:uid="{CB38FD3C-7460-4597-A014-202365B50553}"/>
    <cellStyle name="Currency 5 4 2 4 2 2 2 5" xfId="50323" xr:uid="{1678B9D7-A3E4-4FA6-87BD-F9F6883F036F}"/>
    <cellStyle name="Currency 5 4 2 4 2 2 3" xfId="25176" xr:uid="{6B276751-1016-436C-ADCB-5871297838AE}"/>
    <cellStyle name="Currency 5 4 2 4 2 2 3 2" xfId="38868" xr:uid="{12575E26-A249-4E52-B798-BEEC971B334A}"/>
    <cellStyle name="Currency 5 4 2 4 2 2 3 3" xfId="53747" xr:uid="{A78BADE8-FB8C-4EE1-86EE-475660D3E88B}"/>
    <cellStyle name="Currency 5 4 2 4 2 2 4" xfId="18332" xr:uid="{065BA1E8-05B6-4808-ABE5-5049AD40A7CE}"/>
    <cellStyle name="Currency 5 4 2 4 2 2 5" xfId="32022" xr:uid="{DA0B7DA0-B4AA-4E7D-A899-662776A217C8}"/>
    <cellStyle name="Currency 5 4 2 4 2 2 6" xfId="46901" xr:uid="{9023D20E-724A-4D46-866C-9310B6465E35}"/>
    <cellStyle name="Currency 5 4 2 4 2 3" xfId="13196" xr:uid="{C208D8B4-F92E-4597-9DCE-531E3989384E}"/>
    <cellStyle name="Currency 5 4 2 4 2 3 2" xfId="26886" xr:uid="{0B4BED9A-B3D4-4E6A-9E3C-3E21BC19832E}"/>
    <cellStyle name="Currency 5 4 2 4 2 3 2 2" xfId="40578" xr:uid="{150806B3-7A10-44ED-AD92-99AABEEFEB75}"/>
    <cellStyle name="Currency 5 4 2 4 2 3 2 3" xfId="55457" xr:uid="{3AB03393-A2B0-48F2-BD85-AF3C8F8810C7}"/>
    <cellStyle name="Currency 5 4 2 4 2 3 3" xfId="20042" xr:uid="{6C32B8FE-CE4C-448D-8EA1-C3AF0FF2BB5F}"/>
    <cellStyle name="Currency 5 4 2 4 2 3 4" xfId="33732" xr:uid="{42FA02B0-CDAA-4100-ADB0-DA30BAD74DAE}"/>
    <cellStyle name="Currency 5 4 2 4 2 3 5" xfId="48611" xr:uid="{432A41E3-3487-45AC-B22B-D2FEC5F5FBF6}"/>
    <cellStyle name="Currency 5 4 2 4 2 4" xfId="23464" xr:uid="{7E1E3D27-4755-4FA9-AD26-79BB3F660956}"/>
    <cellStyle name="Currency 5 4 2 4 2 4 2" xfId="37156" xr:uid="{21BF551C-C235-4B0A-AFF5-FDDF724441C3}"/>
    <cellStyle name="Currency 5 4 2 4 2 4 3" xfId="52035" xr:uid="{623F536A-80F5-44D2-A7E7-494DC2278443}"/>
    <cellStyle name="Currency 5 4 2 4 2 5" xfId="16620" xr:uid="{67CD1710-ED28-4437-9401-0B38BC580E9C}"/>
    <cellStyle name="Currency 5 4 2 4 2 6" xfId="30310" xr:uid="{8E5B5240-01BE-4CE7-AB2D-5B55E57E7AD0}"/>
    <cellStyle name="Currency 5 4 2 4 2 7" xfId="45189" xr:uid="{481267F2-2EA5-47C2-8473-8D729A3ADD8A}"/>
    <cellStyle name="Currency 5 4 2 4 3" xfId="11485" xr:uid="{123ED5C3-7BEC-44DA-BFC6-BC21F1385770}"/>
    <cellStyle name="Currency 5 4 2 4 3 2" xfId="14907" xr:uid="{754402B6-66BA-4E1D-B84F-6D74DFA3C591}"/>
    <cellStyle name="Currency 5 4 2 4 3 2 2" xfId="28597" xr:uid="{D98475E4-30F6-44A3-ADFD-6B2AC771080D}"/>
    <cellStyle name="Currency 5 4 2 4 3 2 2 2" xfId="42289" xr:uid="{C084BE05-0083-49A0-8A74-91BA475D1F10}"/>
    <cellStyle name="Currency 5 4 2 4 3 2 2 3" xfId="57168" xr:uid="{CE5D92E6-F26C-457D-B0EB-811876F73BE6}"/>
    <cellStyle name="Currency 5 4 2 4 3 2 3" xfId="21753" xr:uid="{AB846948-5DDE-417B-BA0E-2388EC571C7E}"/>
    <cellStyle name="Currency 5 4 2 4 3 2 4" xfId="35443" xr:uid="{D28A7513-E198-48AD-883C-F89966ABEF80}"/>
    <cellStyle name="Currency 5 4 2 4 3 2 5" xfId="50322" xr:uid="{52050EB0-20B1-435E-A1BB-D50BA07F29D6}"/>
    <cellStyle name="Currency 5 4 2 4 3 3" xfId="25175" xr:uid="{A13343CF-E742-491F-B8ED-ED5FC5638782}"/>
    <cellStyle name="Currency 5 4 2 4 3 3 2" xfId="38867" xr:uid="{12BACC6F-E4AB-4846-BEC5-FDAA143CE4A3}"/>
    <cellStyle name="Currency 5 4 2 4 3 3 3" xfId="53746" xr:uid="{E9835EAB-6A12-4010-8AA3-57BD203696F3}"/>
    <cellStyle name="Currency 5 4 2 4 3 4" xfId="18331" xr:uid="{F4B09C34-13BE-41CC-9108-75D37D1D5223}"/>
    <cellStyle name="Currency 5 4 2 4 3 5" xfId="32021" xr:uid="{790CCFB5-EC73-4E58-A194-EFC03279852A}"/>
    <cellStyle name="Currency 5 4 2 4 3 6" xfId="46900" xr:uid="{8A2EDCBF-D316-458D-8F7A-079B90CDBCA7}"/>
    <cellStyle name="Currency 5 4 2 4 4" xfId="13195" xr:uid="{6393203D-434D-4808-B0C6-EABABA7B411E}"/>
    <cellStyle name="Currency 5 4 2 4 4 2" xfId="26885" xr:uid="{024525C9-86FA-430A-B871-B8263F530E37}"/>
    <cellStyle name="Currency 5 4 2 4 4 2 2" xfId="40577" xr:uid="{210AFDFB-CF7D-4C32-A787-BBCA711C1000}"/>
    <cellStyle name="Currency 5 4 2 4 4 2 3" xfId="55456" xr:uid="{548A8718-3214-4DFC-AFA3-8B7E390C8C9F}"/>
    <cellStyle name="Currency 5 4 2 4 4 3" xfId="20041" xr:uid="{7A772505-4803-451E-A74E-1D5B9E9F8EFC}"/>
    <cellStyle name="Currency 5 4 2 4 4 4" xfId="33731" xr:uid="{881F54ED-395A-4BA7-BCCC-A1B27D49DEAA}"/>
    <cellStyle name="Currency 5 4 2 4 4 5" xfId="48610" xr:uid="{D6D74671-1A81-41EC-B98D-17D4F8FAE140}"/>
    <cellStyle name="Currency 5 4 2 4 5" xfId="23463" xr:uid="{96E9384F-A9C5-4E99-820C-3C488109AF12}"/>
    <cellStyle name="Currency 5 4 2 4 5 2" xfId="37155" xr:uid="{B0982F2A-AD5F-412C-8150-E2365C30065C}"/>
    <cellStyle name="Currency 5 4 2 4 5 3" xfId="52034" xr:uid="{A3B440E6-8D8A-4B7F-A718-CCCB3C2BE1CA}"/>
    <cellStyle name="Currency 5 4 2 4 6" xfId="16619" xr:uid="{32653A08-8BD8-4FA1-AEBD-DB9615E15CD3}"/>
    <cellStyle name="Currency 5 4 2 4 7" xfId="30309" xr:uid="{20BF5D46-8A73-4988-A955-0EB7904A6EDF}"/>
    <cellStyle name="Currency 5 4 2 4 8" xfId="45188" xr:uid="{A9AADE91-B9F9-44E3-B903-5D56D2045D97}"/>
    <cellStyle name="Currency 5 4 2 4 9" xfId="9772" xr:uid="{B10365C0-3B94-4213-96CA-ABFB41198648}"/>
    <cellStyle name="Currency 5 4 2 5" xfId="9774" xr:uid="{4ADBA720-08F8-4C2D-A167-05AE11A2D2B5}"/>
    <cellStyle name="Currency 5 4 2 5 2" xfId="11487" xr:uid="{EF5A33A8-549F-4D8D-A24A-06DFEA52F3C8}"/>
    <cellStyle name="Currency 5 4 2 5 2 2" xfId="14909" xr:uid="{92A804DE-2FB9-4EC1-82DB-9B5BE422005C}"/>
    <cellStyle name="Currency 5 4 2 5 2 2 2" xfId="28599" xr:uid="{C4AFFF1C-A320-4A49-BDFF-B984EBA3EC32}"/>
    <cellStyle name="Currency 5 4 2 5 2 2 2 2" xfId="42291" xr:uid="{FE8C9032-6D7B-4A67-8F22-C584A3C13FEF}"/>
    <cellStyle name="Currency 5 4 2 5 2 2 2 3" xfId="57170" xr:uid="{5C90752F-D004-45CC-BC59-01511CC239D4}"/>
    <cellStyle name="Currency 5 4 2 5 2 2 3" xfId="21755" xr:uid="{09259B6F-A97B-43D2-9749-23719EF74684}"/>
    <cellStyle name="Currency 5 4 2 5 2 2 4" xfId="35445" xr:uid="{6E137363-1F12-4D80-A614-8A57125BA5B6}"/>
    <cellStyle name="Currency 5 4 2 5 2 2 5" xfId="50324" xr:uid="{BDCB5D06-9579-4AE8-A884-D712B4880CAC}"/>
    <cellStyle name="Currency 5 4 2 5 2 3" xfId="25177" xr:uid="{DCA8AEAC-B42A-4FA2-A797-172BE0B0709B}"/>
    <cellStyle name="Currency 5 4 2 5 2 3 2" xfId="38869" xr:uid="{66DEA990-2D61-4D18-9517-C7C298B23403}"/>
    <cellStyle name="Currency 5 4 2 5 2 3 3" xfId="53748" xr:uid="{20A57CA0-E261-4080-B637-757430A173B8}"/>
    <cellStyle name="Currency 5 4 2 5 2 4" xfId="18333" xr:uid="{A3E9DDF8-18B2-4EFB-A0C2-B6BA5DD02CC8}"/>
    <cellStyle name="Currency 5 4 2 5 2 5" xfId="32023" xr:uid="{688F5AB8-62C5-4D54-BE31-B4C82F9C9290}"/>
    <cellStyle name="Currency 5 4 2 5 2 6" xfId="46902" xr:uid="{CD7DBA43-B319-48E8-9CC5-A0C88E7F15BA}"/>
    <cellStyle name="Currency 5 4 2 5 3" xfId="13197" xr:uid="{0C4955B8-81A1-4341-9DBB-C8A75CB76573}"/>
    <cellStyle name="Currency 5 4 2 5 3 2" xfId="26887" xr:uid="{56415DEB-B8D9-4B73-BCAB-5E60BCA23DA1}"/>
    <cellStyle name="Currency 5 4 2 5 3 2 2" xfId="40579" xr:uid="{398B2BE9-86B6-41E6-984D-E72F3AE7E752}"/>
    <cellStyle name="Currency 5 4 2 5 3 2 3" xfId="55458" xr:uid="{EE5EE7DA-D2B7-4431-91DE-5569E4218011}"/>
    <cellStyle name="Currency 5 4 2 5 3 3" xfId="20043" xr:uid="{7AA25D86-AC93-4A41-A450-B8461F4C7993}"/>
    <cellStyle name="Currency 5 4 2 5 3 4" xfId="33733" xr:uid="{A155E866-E48F-4F40-ABBF-AD83FFE46EF6}"/>
    <cellStyle name="Currency 5 4 2 5 3 5" xfId="48612" xr:uid="{1F6E8765-2E8B-41B4-9C1F-88398F4A52B8}"/>
    <cellStyle name="Currency 5 4 2 5 4" xfId="23465" xr:uid="{99121F3F-32CE-4D10-99F6-931E4F1A99FF}"/>
    <cellStyle name="Currency 5 4 2 5 4 2" xfId="37157" xr:uid="{1BC8C1BB-A4F9-4D05-BFB4-D754B6E1909F}"/>
    <cellStyle name="Currency 5 4 2 5 4 3" xfId="52036" xr:uid="{60E11992-C41C-401D-85E7-4EB1CC2E804D}"/>
    <cellStyle name="Currency 5 4 2 5 5" xfId="16621" xr:uid="{232B08D9-F6E2-4E16-9132-1960C7BC7063}"/>
    <cellStyle name="Currency 5 4 2 5 6" xfId="30311" xr:uid="{676C4921-6CDE-4BCE-AAB3-FBAD6BC8D3F7}"/>
    <cellStyle name="Currency 5 4 2 5 7" xfId="45190" xr:uid="{E47DF52B-DD5A-479A-A0EE-BCB6311C3EA6}"/>
    <cellStyle name="Currency 5 4 2 6" xfId="9775" xr:uid="{AD31C5DE-5F86-4EE4-89C6-2AE9FFC1F338}"/>
    <cellStyle name="Currency 5 4 2 6 2" xfId="11488" xr:uid="{E662CBF7-1B75-4035-B71C-69CEB5FA1126}"/>
    <cellStyle name="Currency 5 4 2 6 2 2" xfId="14910" xr:uid="{68B9B6DC-39AA-4B38-9E2D-D1949F83CB67}"/>
    <cellStyle name="Currency 5 4 2 6 2 2 2" xfId="28600" xr:uid="{9FF1E66B-39F3-4254-8C81-3575E4D2FB4F}"/>
    <cellStyle name="Currency 5 4 2 6 2 2 2 2" xfId="42292" xr:uid="{BB31986C-7C4A-4F5B-A9CC-0E86CA9455F7}"/>
    <cellStyle name="Currency 5 4 2 6 2 2 2 3" xfId="57171" xr:uid="{C6A51195-826F-4B83-8447-309875B8B047}"/>
    <cellStyle name="Currency 5 4 2 6 2 2 3" xfId="21756" xr:uid="{30EBD6FF-D8EB-4031-9929-CEC21A729911}"/>
    <cellStyle name="Currency 5 4 2 6 2 2 4" xfId="35446" xr:uid="{A907D1A2-22E9-4868-A2D8-339B96CFE0AF}"/>
    <cellStyle name="Currency 5 4 2 6 2 2 5" xfId="50325" xr:uid="{887E7430-31D8-437C-BF49-AD7705C10E41}"/>
    <cellStyle name="Currency 5 4 2 6 2 3" xfId="25178" xr:uid="{C567AED7-1AC2-40D4-8B7A-9744D825F140}"/>
    <cellStyle name="Currency 5 4 2 6 2 3 2" xfId="38870" xr:uid="{F457251F-B77B-427B-A247-B57AE007220D}"/>
    <cellStyle name="Currency 5 4 2 6 2 3 3" xfId="53749" xr:uid="{453CCACE-FFB5-4665-BEDD-5621D1237FDF}"/>
    <cellStyle name="Currency 5 4 2 6 2 4" xfId="18334" xr:uid="{831E0C7D-CADE-41D1-87B5-C32D18ECDD03}"/>
    <cellStyle name="Currency 5 4 2 6 2 5" xfId="32024" xr:uid="{C8AF6313-B51F-43E5-A5A9-A85D5527E667}"/>
    <cellStyle name="Currency 5 4 2 6 2 6" xfId="46903" xr:uid="{B88C0011-0720-47F8-B03B-E388D4CE0022}"/>
    <cellStyle name="Currency 5 4 2 6 3" xfId="13198" xr:uid="{6F8F4FB9-F9B1-473F-B62D-0E50AA132679}"/>
    <cellStyle name="Currency 5 4 2 6 3 2" xfId="26888" xr:uid="{702141F3-31F2-4A47-8576-C0DA3F2F483C}"/>
    <cellStyle name="Currency 5 4 2 6 3 2 2" xfId="40580" xr:uid="{FA39181C-CEDD-4F2C-9844-E6095ED8DEF2}"/>
    <cellStyle name="Currency 5 4 2 6 3 2 3" xfId="55459" xr:uid="{F124B3CD-1C65-4F64-9826-A962CF9BCDAE}"/>
    <cellStyle name="Currency 5 4 2 6 3 3" xfId="20044" xr:uid="{68131522-2D18-43D0-B785-6190CB1C9719}"/>
    <cellStyle name="Currency 5 4 2 6 3 4" xfId="33734" xr:uid="{A1A91095-D763-403A-92E7-B5F4AF97C081}"/>
    <cellStyle name="Currency 5 4 2 6 3 5" xfId="48613" xr:uid="{529435D5-C57A-40B3-8169-93255628D0FB}"/>
    <cellStyle name="Currency 5 4 2 6 4" xfId="23466" xr:uid="{4612FCB6-2FF4-4C54-954B-640BB25DDB7E}"/>
    <cellStyle name="Currency 5 4 2 6 4 2" xfId="37158" xr:uid="{D0A9A95C-BB4C-41E2-BC12-825F9A47F949}"/>
    <cellStyle name="Currency 5 4 2 6 4 3" xfId="52037" xr:uid="{73FC3636-BD59-4CA0-9710-41E42BFC3E0C}"/>
    <cellStyle name="Currency 5 4 2 6 5" xfId="16622" xr:uid="{76164520-0F12-41C2-BA7C-CE5C04A32060}"/>
    <cellStyle name="Currency 5 4 2 6 6" xfId="30312" xr:uid="{8F3D01E1-EDD0-4EB9-89B6-824BD2C12A28}"/>
    <cellStyle name="Currency 5 4 2 6 7" xfId="45191" xr:uid="{611CD70B-0FFB-411C-B343-534CB2D2482A}"/>
    <cellStyle name="Currency 5 4 2 7" xfId="11474" xr:uid="{82A37373-FB4F-4975-9125-A3B9FDA2B4F2}"/>
    <cellStyle name="Currency 5 4 2 7 2" xfId="14896" xr:uid="{F7D7E1D7-3A18-443D-B65B-AC4BA9319450}"/>
    <cellStyle name="Currency 5 4 2 7 2 2" xfId="28586" xr:uid="{C9D96EA2-11EE-4D15-8C9A-D7827AABAF5F}"/>
    <cellStyle name="Currency 5 4 2 7 2 2 2" xfId="42278" xr:uid="{BDC3A9DE-7F0F-449A-AD2F-5CA4E3260EAC}"/>
    <cellStyle name="Currency 5 4 2 7 2 2 3" xfId="57157" xr:uid="{5FF552CD-4E67-45DE-B698-D5974892C8A3}"/>
    <cellStyle name="Currency 5 4 2 7 2 3" xfId="21742" xr:uid="{12D7FEA9-992D-4967-A492-5496CF47231B}"/>
    <cellStyle name="Currency 5 4 2 7 2 4" xfId="35432" xr:uid="{023C8ACA-2232-4125-96EF-21BFF5E05DB1}"/>
    <cellStyle name="Currency 5 4 2 7 2 5" xfId="50311" xr:uid="{8DA8A0B4-CB32-4447-9498-A76554F72802}"/>
    <cellStyle name="Currency 5 4 2 7 3" xfId="25164" xr:uid="{A2E9F4FB-E365-4FFF-B182-A499B7083789}"/>
    <cellStyle name="Currency 5 4 2 7 3 2" xfId="38856" xr:uid="{288D1AAA-E0C2-4127-8BE6-395E82419C8B}"/>
    <cellStyle name="Currency 5 4 2 7 3 3" xfId="53735" xr:uid="{776AE12D-1883-49DC-BC4C-A9C928DDF41B}"/>
    <cellStyle name="Currency 5 4 2 7 4" xfId="18320" xr:uid="{B1800B2B-4E3A-4F70-B62C-E9BE97DF0D7A}"/>
    <cellStyle name="Currency 5 4 2 7 5" xfId="32010" xr:uid="{E640DC48-4612-44F2-A5EB-DB72D86C7328}"/>
    <cellStyle name="Currency 5 4 2 7 6" xfId="46889" xr:uid="{031E1E2C-CACB-4F6F-B821-F4370A09C599}"/>
    <cellStyle name="Currency 5 4 2 8" xfId="13184" xr:uid="{B54635E1-946E-4673-BEB7-E58A58309A07}"/>
    <cellStyle name="Currency 5 4 2 8 2" xfId="26874" xr:uid="{1DDC3C9D-3D07-4D7E-A07E-38037A74F716}"/>
    <cellStyle name="Currency 5 4 2 8 2 2" xfId="40566" xr:uid="{1BBBD7DF-1FD7-4C59-9755-BA89F96B069E}"/>
    <cellStyle name="Currency 5 4 2 8 2 3" xfId="55445" xr:uid="{197BEDEC-1B4E-4D40-819C-AFFEEB8013A1}"/>
    <cellStyle name="Currency 5 4 2 8 3" xfId="20030" xr:uid="{7CFB8954-7B2D-43E9-A1EC-595B2BD38AAA}"/>
    <cellStyle name="Currency 5 4 2 8 4" xfId="33720" xr:uid="{2F0F3C21-8188-4D6A-B4BC-1AD68BA3E5D5}"/>
    <cellStyle name="Currency 5 4 2 8 5" xfId="48599" xr:uid="{9D5E3E13-2B60-477F-A1C1-6171A81FDD22}"/>
    <cellStyle name="Currency 5 4 2 9" xfId="23452" xr:uid="{484801B2-F8B1-4948-8F21-B6EDEE3FD4E9}"/>
    <cellStyle name="Currency 5 4 2 9 2" xfId="37144" xr:uid="{C2A4337A-FED5-44CC-8ABC-66D2B75A836F}"/>
    <cellStyle name="Currency 5 4 2 9 3" xfId="52023" xr:uid="{D6CD78E8-F259-4A1E-9803-993DF982D3AE}"/>
    <cellStyle name="Currency 5 4 3" xfId="6447" xr:uid="{C6385034-5EFD-49A3-B520-8D5AD0D8C074}"/>
    <cellStyle name="Currency 5 4 3 10" xfId="45192" xr:uid="{BB29CE0C-E4CC-42BF-AF76-0181B315819A}"/>
    <cellStyle name="Currency 5 4 3 11" xfId="9776" xr:uid="{06309BFE-0386-4507-A002-8BDD37F88F1E}"/>
    <cellStyle name="Currency 5 4 3 2" xfId="7110" xr:uid="{7DE05D45-AC5C-4064-8D60-546CBED0EA0E}"/>
    <cellStyle name="Currency 5 4 3 2 2" xfId="9778" xr:uid="{14822BD4-8875-422E-93FE-B6E5379B8DE3}"/>
    <cellStyle name="Currency 5 4 3 2 2 2" xfId="11491" xr:uid="{6E0F9060-D9EC-4B40-A0E6-806C02A15CD0}"/>
    <cellStyle name="Currency 5 4 3 2 2 2 2" xfId="14913" xr:uid="{38072CA9-ECB5-49F6-A15E-B8D5827F6215}"/>
    <cellStyle name="Currency 5 4 3 2 2 2 2 2" xfId="28603" xr:uid="{F340B32B-90EF-4582-91B3-E792A130602A}"/>
    <cellStyle name="Currency 5 4 3 2 2 2 2 2 2" xfId="42295" xr:uid="{AF9440B1-86C7-45BD-95D1-F84EE087A76F}"/>
    <cellStyle name="Currency 5 4 3 2 2 2 2 2 3" xfId="57174" xr:uid="{EE7ACD8C-CC75-42D0-BABE-207FDEAFE14C}"/>
    <cellStyle name="Currency 5 4 3 2 2 2 2 3" xfId="21759" xr:uid="{112C3BFD-5742-44C1-9E07-D2D5ED8F2FBF}"/>
    <cellStyle name="Currency 5 4 3 2 2 2 2 4" xfId="35449" xr:uid="{679D701B-2206-418C-AD80-DCF26E857893}"/>
    <cellStyle name="Currency 5 4 3 2 2 2 2 5" xfId="50328" xr:uid="{5E47193B-9E47-4F43-B84D-7FAC0309320B}"/>
    <cellStyle name="Currency 5 4 3 2 2 2 3" xfId="25181" xr:uid="{0AA8823D-C83E-4416-89F3-2699D4A29A19}"/>
    <cellStyle name="Currency 5 4 3 2 2 2 3 2" xfId="38873" xr:uid="{E355E4C0-4586-47D4-B59C-76F6395A1C47}"/>
    <cellStyle name="Currency 5 4 3 2 2 2 3 3" xfId="53752" xr:uid="{B58A5240-F7E0-4CFD-ADD7-063968D293A4}"/>
    <cellStyle name="Currency 5 4 3 2 2 2 4" xfId="18337" xr:uid="{7B2FF30A-4241-47CF-AD75-F7BB8A70AC37}"/>
    <cellStyle name="Currency 5 4 3 2 2 2 5" xfId="32027" xr:uid="{103E1407-94A2-46F9-98FF-44547E1596FC}"/>
    <cellStyle name="Currency 5 4 3 2 2 2 6" xfId="46906" xr:uid="{A075C654-750A-42AC-BA14-41CB536A6CB2}"/>
    <cellStyle name="Currency 5 4 3 2 2 3" xfId="13201" xr:uid="{366D3381-4C56-40CD-BF11-37E82E3AE16E}"/>
    <cellStyle name="Currency 5 4 3 2 2 3 2" xfId="26891" xr:uid="{97E79000-9CD8-4ED5-B678-9438BD9EE428}"/>
    <cellStyle name="Currency 5 4 3 2 2 3 2 2" xfId="40583" xr:uid="{517CB4B3-8A1B-47B4-8FF7-16C32170E373}"/>
    <cellStyle name="Currency 5 4 3 2 2 3 2 3" xfId="55462" xr:uid="{5178B5E8-4C03-44A5-AEB3-D9D46C274B9B}"/>
    <cellStyle name="Currency 5 4 3 2 2 3 3" xfId="20047" xr:uid="{75BF55D1-5676-45D6-BAE5-BD4932EAF8CE}"/>
    <cellStyle name="Currency 5 4 3 2 2 3 4" xfId="33737" xr:uid="{827BEB3C-5130-410B-A975-09CB59C22668}"/>
    <cellStyle name="Currency 5 4 3 2 2 3 5" xfId="48616" xr:uid="{3BB7C361-5BEA-4B29-B6AB-BE4BCC3CA5B0}"/>
    <cellStyle name="Currency 5 4 3 2 2 4" xfId="23469" xr:uid="{EAB093EA-EDBA-425E-8605-EC18F45B329C}"/>
    <cellStyle name="Currency 5 4 3 2 2 4 2" xfId="37161" xr:uid="{68603033-2343-474E-8835-3076C2980A47}"/>
    <cellStyle name="Currency 5 4 3 2 2 4 3" xfId="52040" xr:uid="{DA0F9751-E4EF-477A-911C-32D646746EC6}"/>
    <cellStyle name="Currency 5 4 3 2 2 5" xfId="16625" xr:uid="{AA381BCE-8688-43CA-9274-8081431CF832}"/>
    <cellStyle name="Currency 5 4 3 2 2 6" xfId="30315" xr:uid="{1EECEF0B-8CA2-4B52-B3D1-85012AFBDDA3}"/>
    <cellStyle name="Currency 5 4 3 2 2 7" xfId="45194" xr:uid="{53420169-34A3-451D-AAE0-AA7041283B0C}"/>
    <cellStyle name="Currency 5 4 3 2 3" xfId="11490" xr:uid="{28DDD488-60ED-489C-A1BE-63891D70C958}"/>
    <cellStyle name="Currency 5 4 3 2 3 2" xfId="14912" xr:uid="{A670F80D-E8DA-4264-8B3C-1546588D238B}"/>
    <cellStyle name="Currency 5 4 3 2 3 2 2" xfId="28602" xr:uid="{2E659C52-F863-466A-90DD-FCF9E4EB680A}"/>
    <cellStyle name="Currency 5 4 3 2 3 2 2 2" xfId="42294" xr:uid="{A925B1E5-84F5-476E-888F-608602D89B60}"/>
    <cellStyle name="Currency 5 4 3 2 3 2 2 3" xfId="57173" xr:uid="{140291EF-5DB3-4B6D-BFD3-D168F3CDE259}"/>
    <cellStyle name="Currency 5 4 3 2 3 2 3" xfId="21758" xr:uid="{361FC4C1-3021-4245-BBFD-72F78A476D42}"/>
    <cellStyle name="Currency 5 4 3 2 3 2 4" xfId="35448" xr:uid="{98E6D38F-1466-43A9-A866-0288E28331C2}"/>
    <cellStyle name="Currency 5 4 3 2 3 2 5" xfId="50327" xr:uid="{A7D14244-F16D-4965-8AD8-2133360AFE65}"/>
    <cellStyle name="Currency 5 4 3 2 3 3" xfId="25180" xr:uid="{3A273EA3-C70C-4BCB-9C69-37A06E3FBC40}"/>
    <cellStyle name="Currency 5 4 3 2 3 3 2" xfId="38872" xr:uid="{BD6EFF16-F28B-4BF0-9ABB-6B30CA89C739}"/>
    <cellStyle name="Currency 5 4 3 2 3 3 3" xfId="53751" xr:uid="{532EA656-2587-4B24-8302-35E7A920FBB4}"/>
    <cellStyle name="Currency 5 4 3 2 3 4" xfId="18336" xr:uid="{B9237B87-4303-44DC-A29C-2DA8C134AC43}"/>
    <cellStyle name="Currency 5 4 3 2 3 5" xfId="32026" xr:uid="{FFC6F22C-A4EB-4812-99F7-D5DC2E37E2D0}"/>
    <cellStyle name="Currency 5 4 3 2 3 6" xfId="46905" xr:uid="{3179F6FC-9B95-495F-A2AD-05618D3023A8}"/>
    <cellStyle name="Currency 5 4 3 2 4" xfId="13200" xr:uid="{05F90EB4-9D2F-4FC2-996C-A475E3CC52CB}"/>
    <cellStyle name="Currency 5 4 3 2 4 2" xfId="26890" xr:uid="{82AD648E-2803-4ED3-8421-8354C6615836}"/>
    <cellStyle name="Currency 5 4 3 2 4 2 2" xfId="40582" xr:uid="{9ADF4FDE-883E-4279-AB7F-652526B6222E}"/>
    <cellStyle name="Currency 5 4 3 2 4 2 3" xfId="55461" xr:uid="{19D45DF3-4BCB-43DC-AAEA-440CC0A76669}"/>
    <cellStyle name="Currency 5 4 3 2 4 3" xfId="20046" xr:uid="{71CCF941-7517-43D8-85D9-5805B07B074B}"/>
    <cellStyle name="Currency 5 4 3 2 4 4" xfId="33736" xr:uid="{E2C7BBEE-82E8-4525-81AD-0D9D9D5A20A5}"/>
    <cellStyle name="Currency 5 4 3 2 4 5" xfId="48615" xr:uid="{247157FF-575A-4FDC-B3C0-2625E9BDC0F7}"/>
    <cellStyle name="Currency 5 4 3 2 5" xfId="23468" xr:uid="{3DFBA004-EDC4-49D7-8595-44ED6A5C3A2B}"/>
    <cellStyle name="Currency 5 4 3 2 5 2" xfId="37160" xr:uid="{CD80FAC9-4A0C-4253-8534-18533A3AAEAC}"/>
    <cellStyle name="Currency 5 4 3 2 5 3" xfId="52039" xr:uid="{CE305F4F-D482-4E5E-A820-166531E3CECC}"/>
    <cellStyle name="Currency 5 4 3 2 6" xfId="16624" xr:uid="{927FE16D-075C-418E-AA46-62B5654424BF}"/>
    <cellStyle name="Currency 5 4 3 2 7" xfId="30314" xr:uid="{843A8D66-29C7-46DD-B446-2BCD2B958F95}"/>
    <cellStyle name="Currency 5 4 3 2 8" xfId="45193" xr:uid="{8500A537-AD03-455A-BF67-C21C3F710155}"/>
    <cellStyle name="Currency 5 4 3 2 9" xfId="9777" xr:uid="{580E455F-4BCD-4315-9332-CB671DE48BFD}"/>
    <cellStyle name="Currency 5 4 3 3" xfId="7254" xr:uid="{51931FC0-464C-4CED-9A07-6BCC24CDCBA6}"/>
    <cellStyle name="Currency 5 4 3 3 2" xfId="11492" xr:uid="{8AC43651-508D-47B7-861B-2CA304FC6831}"/>
    <cellStyle name="Currency 5 4 3 3 2 2" xfId="14914" xr:uid="{AFCD9788-85A1-4137-A851-3DD7E1DE0F5B}"/>
    <cellStyle name="Currency 5 4 3 3 2 2 2" xfId="28604" xr:uid="{2617CA63-3E9A-4575-87D3-2B830F576D1D}"/>
    <cellStyle name="Currency 5 4 3 3 2 2 2 2" xfId="42296" xr:uid="{CE273145-5C2A-44AF-A1F7-F06F9FDB0741}"/>
    <cellStyle name="Currency 5 4 3 3 2 2 2 3" xfId="57175" xr:uid="{28E02F12-A0E1-4228-B6CF-2EA3F716039E}"/>
    <cellStyle name="Currency 5 4 3 3 2 2 3" xfId="21760" xr:uid="{99E4FB39-C730-4107-BD48-6A755631B848}"/>
    <cellStyle name="Currency 5 4 3 3 2 2 4" xfId="35450" xr:uid="{E4D2E898-BE47-4C48-A1D6-6078026E085E}"/>
    <cellStyle name="Currency 5 4 3 3 2 2 5" xfId="50329" xr:uid="{3F601098-C953-4F03-B4A6-6038932B0E19}"/>
    <cellStyle name="Currency 5 4 3 3 2 3" xfId="25182" xr:uid="{9E0723A6-6F36-452F-B4A8-22BD70683ECB}"/>
    <cellStyle name="Currency 5 4 3 3 2 3 2" xfId="38874" xr:uid="{B77A1BDC-D107-45C4-A362-E2B30C5FE068}"/>
    <cellStyle name="Currency 5 4 3 3 2 3 3" xfId="53753" xr:uid="{D913393A-97B7-4C34-B941-766EA9E36572}"/>
    <cellStyle name="Currency 5 4 3 3 2 4" xfId="18338" xr:uid="{9BF732D6-C641-47AF-B5C8-2641E71C0B88}"/>
    <cellStyle name="Currency 5 4 3 3 2 5" xfId="32028" xr:uid="{76AA1C87-1067-4D0C-B645-B6E37C87E42D}"/>
    <cellStyle name="Currency 5 4 3 3 2 6" xfId="46907" xr:uid="{C73E345F-BB14-4F34-967C-B6C13E64C270}"/>
    <cellStyle name="Currency 5 4 3 3 3" xfId="13202" xr:uid="{EB43A74C-A719-4E59-A322-1D80781F8104}"/>
    <cellStyle name="Currency 5 4 3 3 3 2" xfId="26892" xr:uid="{980E24F5-0AEF-46DD-B0EC-F337D1DB62A7}"/>
    <cellStyle name="Currency 5 4 3 3 3 2 2" xfId="40584" xr:uid="{E31CD7F6-FD64-4C03-9120-9ADF2A13D2D5}"/>
    <cellStyle name="Currency 5 4 3 3 3 2 3" xfId="55463" xr:uid="{0CE9E479-13B1-4A68-96FE-3DEB0E7588F0}"/>
    <cellStyle name="Currency 5 4 3 3 3 3" xfId="20048" xr:uid="{C71BE3AF-15F2-49CB-B983-7AF1CCC76864}"/>
    <cellStyle name="Currency 5 4 3 3 3 4" xfId="33738" xr:uid="{75E73FD5-30A7-470F-86D0-9AE5F0D6BC91}"/>
    <cellStyle name="Currency 5 4 3 3 3 5" xfId="48617" xr:uid="{6DCDD2AA-7096-43F3-9946-980C7D2B18C7}"/>
    <cellStyle name="Currency 5 4 3 3 4" xfId="23470" xr:uid="{1E82416E-A88F-4FAD-8706-BCC38263B0A2}"/>
    <cellStyle name="Currency 5 4 3 3 4 2" xfId="37162" xr:uid="{FD7A4A3D-F524-479C-8DB6-BFEFBF3595AE}"/>
    <cellStyle name="Currency 5 4 3 3 4 3" xfId="52041" xr:uid="{0C415E67-D7C3-4645-9C57-866717EE0D12}"/>
    <cellStyle name="Currency 5 4 3 3 5" xfId="16626" xr:uid="{5B801556-EB68-4A37-BF92-A34129D7D268}"/>
    <cellStyle name="Currency 5 4 3 3 6" xfId="30316" xr:uid="{502DCAE8-CBC6-4B0D-B8C0-F1DE1264C6C4}"/>
    <cellStyle name="Currency 5 4 3 3 7" xfId="45195" xr:uid="{742D437D-9343-4CBC-8688-A6C5AF17B611}"/>
    <cellStyle name="Currency 5 4 3 3 8" xfId="9779" xr:uid="{D0F74913-F1CB-4F86-B660-64A9B1435F08}"/>
    <cellStyle name="Currency 5 4 3 4" xfId="9780" xr:uid="{DC649D34-FDC6-4D64-B37D-6E8E001FAA57}"/>
    <cellStyle name="Currency 5 4 3 4 2" xfId="11493" xr:uid="{20C36C68-5B9D-4988-AA9E-F48E8D4E4C93}"/>
    <cellStyle name="Currency 5 4 3 4 2 2" xfId="14915" xr:uid="{4F7BE3F9-B4FA-4019-987C-71070C754A07}"/>
    <cellStyle name="Currency 5 4 3 4 2 2 2" xfId="28605" xr:uid="{3A9E9DBE-2813-4E94-96F8-1A4522FF9802}"/>
    <cellStyle name="Currency 5 4 3 4 2 2 2 2" xfId="42297" xr:uid="{FB2C0156-9383-44ED-8739-935A2E556794}"/>
    <cellStyle name="Currency 5 4 3 4 2 2 2 3" xfId="57176" xr:uid="{E75CF7B1-4C5A-4EEB-A77B-3AAD3F2322F9}"/>
    <cellStyle name="Currency 5 4 3 4 2 2 3" xfId="21761" xr:uid="{C30B2C76-0D84-4D7F-8A51-0FEFB1C40CD7}"/>
    <cellStyle name="Currency 5 4 3 4 2 2 4" xfId="35451" xr:uid="{7DFD7799-D536-4A57-96AF-F0DC1B49A317}"/>
    <cellStyle name="Currency 5 4 3 4 2 2 5" xfId="50330" xr:uid="{3165DC55-8F06-4E1A-BD92-9300A5B1BE8C}"/>
    <cellStyle name="Currency 5 4 3 4 2 3" xfId="25183" xr:uid="{DB75B05A-AFEA-4861-A6E9-A2BF227AC6ED}"/>
    <cellStyle name="Currency 5 4 3 4 2 3 2" xfId="38875" xr:uid="{21443AB7-9E37-4F68-B334-F9888C4F8B46}"/>
    <cellStyle name="Currency 5 4 3 4 2 3 3" xfId="53754" xr:uid="{D176451A-C852-4346-82A6-17ECF4C52CE9}"/>
    <cellStyle name="Currency 5 4 3 4 2 4" xfId="18339" xr:uid="{6A2EEEB0-AB9B-4CCB-B41F-E76986584E3A}"/>
    <cellStyle name="Currency 5 4 3 4 2 5" xfId="32029" xr:uid="{F88246AC-5B7B-488C-872F-7FD0614AF80D}"/>
    <cellStyle name="Currency 5 4 3 4 2 6" xfId="46908" xr:uid="{1DF41C95-9A9F-4C10-A1EB-E6A8FB3E7AEC}"/>
    <cellStyle name="Currency 5 4 3 4 3" xfId="13203" xr:uid="{4AA64A51-97F8-43DC-9A64-FC9921EF5273}"/>
    <cellStyle name="Currency 5 4 3 4 3 2" xfId="26893" xr:uid="{FAA2DA71-6B27-4867-86DC-92ED7FD2E71B}"/>
    <cellStyle name="Currency 5 4 3 4 3 2 2" xfId="40585" xr:uid="{B26CBF97-65B9-40B0-A60E-E1E197DE3A93}"/>
    <cellStyle name="Currency 5 4 3 4 3 2 3" xfId="55464" xr:uid="{7517E50A-9BB8-4123-84EA-9725E407CE34}"/>
    <cellStyle name="Currency 5 4 3 4 3 3" xfId="20049" xr:uid="{B1F785A8-BFA7-4244-BDDF-9BF844DD9F52}"/>
    <cellStyle name="Currency 5 4 3 4 3 4" xfId="33739" xr:uid="{0D627575-4075-4F43-83D7-354BD9A262ED}"/>
    <cellStyle name="Currency 5 4 3 4 3 5" xfId="48618" xr:uid="{04D131E9-C350-4E7C-8B08-035AD86A4FD3}"/>
    <cellStyle name="Currency 5 4 3 4 4" xfId="23471" xr:uid="{4AEFC9C5-87B9-4934-A1C0-7169DD5CEAD8}"/>
    <cellStyle name="Currency 5 4 3 4 4 2" xfId="37163" xr:uid="{B0F933DC-C657-43C4-89A6-86D391A92AAE}"/>
    <cellStyle name="Currency 5 4 3 4 4 3" xfId="52042" xr:uid="{5CF652F0-A5EC-430A-AD08-8FC79C582516}"/>
    <cellStyle name="Currency 5 4 3 4 5" xfId="16627" xr:uid="{1C1A2583-0703-4006-A895-66F2EFE18D6C}"/>
    <cellStyle name="Currency 5 4 3 4 6" xfId="30317" xr:uid="{4747449E-E112-4809-B16D-4804087755ED}"/>
    <cellStyle name="Currency 5 4 3 4 7" xfId="45196" xr:uid="{A88850D5-382D-4C19-A193-751DE4C643C9}"/>
    <cellStyle name="Currency 5 4 3 5" xfId="11489" xr:uid="{4F64FFAE-CA8D-407C-80BF-AC23401D6B2F}"/>
    <cellStyle name="Currency 5 4 3 5 2" xfId="14911" xr:uid="{94AC43C8-BAD6-4133-AF2C-64311B55CE7F}"/>
    <cellStyle name="Currency 5 4 3 5 2 2" xfId="28601" xr:uid="{684B02F7-3A36-4908-8D8F-B248E0725AB7}"/>
    <cellStyle name="Currency 5 4 3 5 2 2 2" xfId="42293" xr:uid="{FE059202-80FA-4295-8334-A3AB23B01AE3}"/>
    <cellStyle name="Currency 5 4 3 5 2 2 3" xfId="57172" xr:uid="{22168513-AA01-4767-AA4C-856438D5FDEB}"/>
    <cellStyle name="Currency 5 4 3 5 2 3" xfId="21757" xr:uid="{F1E29576-F92F-4E87-920F-64601A844911}"/>
    <cellStyle name="Currency 5 4 3 5 2 4" xfId="35447" xr:uid="{3F05C765-FCF5-46F8-A17B-0731DD899449}"/>
    <cellStyle name="Currency 5 4 3 5 2 5" xfId="50326" xr:uid="{8EFB10C7-1345-4B67-B608-408BBBC19396}"/>
    <cellStyle name="Currency 5 4 3 5 3" xfId="25179" xr:uid="{B2117231-11C8-4CD9-B22B-35E177544F5B}"/>
    <cellStyle name="Currency 5 4 3 5 3 2" xfId="38871" xr:uid="{7699DA02-C942-47F8-A30C-95AE2BDCA278}"/>
    <cellStyle name="Currency 5 4 3 5 3 3" xfId="53750" xr:uid="{7B65E224-DE35-4B02-9F7A-23F33817E26B}"/>
    <cellStyle name="Currency 5 4 3 5 4" xfId="18335" xr:uid="{921E9DFF-AEA2-4E41-BDF5-DB8FC5AE817D}"/>
    <cellStyle name="Currency 5 4 3 5 5" xfId="32025" xr:uid="{C90B6455-9202-43F1-A0CB-C65D5F1D2F8E}"/>
    <cellStyle name="Currency 5 4 3 5 6" xfId="46904" xr:uid="{B44E4CFD-F4F7-4C2B-A98C-3D47E51B12B0}"/>
    <cellStyle name="Currency 5 4 3 6" xfId="13199" xr:uid="{F603617F-364F-4C4A-9993-7BFD8EFCF12D}"/>
    <cellStyle name="Currency 5 4 3 6 2" xfId="26889" xr:uid="{1D6479F9-1CE8-422B-AA88-D471C43C5BC5}"/>
    <cellStyle name="Currency 5 4 3 6 2 2" xfId="40581" xr:uid="{6664CD80-986A-47A2-BAC1-86C65DD377EE}"/>
    <cellStyle name="Currency 5 4 3 6 2 3" xfId="55460" xr:uid="{7A939F05-8A78-4AB2-9EFD-36F6F5EDF596}"/>
    <cellStyle name="Currency 5 4 3 6 3" xfId="20045" xr:uid="{94EEAE7F-84CD-4A69-8AC1-D1947BAB7458}"/>
    <cellStyle name="Currency 5 4 3 6 4" xfId="33735" xr:uid="{5E4F5CCE-DC87-4DBB-B200-99847516FC2A}"/>
    <cellStyle name="Currency 5 4 3 6 5" xfId="48614" xr:uid="{F4A25A36-E575-42F4-976A-350AE398D020}"/>
    <cellStyle name="Currency 5 4 3 7" xfId="23467" xr:uid="{83D7C46F-BF57-439D-AD00-EA1B4AFC9B70}"/>
    <cellStyle name="Currency 5 4 3 7 2" xfId="37159" xr:uid="{523B7C54-65C2-40F5-A510-CF75E28A1B99}"/>
    <cellStyle name="Currency 5 4 3 7 3" xfId="52038" xr:uid="{7B9706F8-6319-413A-9192-6F1AF872F431}"/>
    <cellStyle name="Currency 5 4 3 8" xfId="16623" xr:uid="{5F6E3001-F0F0-4BC5-BCA3-25EA7DB76749}"/>
    <cellStyle name="Currency 5 4 3 9" xfId="30313" xr:uid="{8C7BE4BC-6935-4573-A896-AB0137219491}"/>
    <cellStyle name="Currency 5 4 4" xfId="6383" xr:uid="{F355BB5F-FB78-4CA7-8BAC-ACF3FA8FA6CA}"/>
    <cellStyle name="Currency 5 4 4 10" xfId="45197" xr:uid="{530EFB25-6897-4A3C-B41B-BC63E5F1CFB5}"/>
    <cellStyle name="Currency 5 4 4 11" xfId="9781" xr:uid="{94E82F74-017B-4D46-BB6B-FFA5022DF254}"/>
    <cellStyle name="Currency 5 4 4 2" xfId="9782" xr:uid="{8072FE86-32FD-4AE2-92BB-F8C93ACA68AA}"/>
    <cellStyle name="Currency 5 4 4 2 2" xfId="9783" xr:uid="{06CDBD02-9F16-44EB-A740-E36B1862F075}"/>
    <cellStyle name="Currency 5 4 4 2 2 2" xfId="11496" xr:uid="{A3C2706C-16C6-43D7-8364-A83741E75156}"/>
    <cellStyle name="Currency 5 4 4 2 2 2 2" xfId="14918" xr:uid="{32881A1A-A8CA-42F6-9FA2-FF7FBA195728}"/>
    <cellStyle name="Currency 5 4 4 2 2 2 2 2" xfId="28608" xr:uid="{AFBA774E-EC12-4037-BBB4-B63916FAF4B4}"/>
    <cellStyle name="Currency 5 4 4 2 2 2 2 2 2" xfId="42300" xr:uid="{715FC9B4-0D5B-49DB-8B34-A349193D5D49}"/>
    <cellStyle name="Currency 5 4 4 2 2 2 2 2 3" xfId="57179" xr:uid="{AE90FE5B-9F68-40C9-958D-709E5ABCE2F6}"/>
    <cellStyle name="Currency 5 4 4 2 2 2 2 3" xfId="21764" xr:uid="{EED9F490-3375-485A-99DA-4ED6F74E6A8F}"/>
    <cellStyle name="Currency 5 4 4 2 2 2 2 4" xfId="35454" xr:uid="{C411EF86-F7A7-4178-A01E-FD81F5783AB3}"/>
    <cellStyle name="Currency 5 4 4 2 2 2 2 5" xfId="50333" xr:uid="{F03B536B-3456-4FF9-9AD2-EAECE22BD048}"/>
    <cellStyle name="Currency 5 4 4 2 2 2 3" xfId="25186" xr:uid="{D0853B5A-1D5D-43FF-B484-08F24C52A59E}"/>
    <cellStyle name="Currency 5 4 4 2 2 2 3 2" xfId="38878" xr:uid="{2965566E-89C4-4F08-BD1A-3BB7B198471B}"/>
    <cellStyle name="Currency 5 4 4 2 2 2 3 3" xfId="53757" xr:uid="{CBBA62F0-9D6D-4879-99ED-87B2345EE531}"/>
    <cellStyle name="Currency 5 4 4 2 2 2 4" xfId="18342" xr:uid="{2EDD2764-0541-4766-A2F9-C2DCE99B9B6A}"/>
    <cellStyle name="Currency 5 4 4 2 2 2 5" xfId="32032" xr:uid="{69FA9554-14CF-4C3F-A0B4-CB35F3F22781}"/>
    <cellStyle name="Currency 5 4 4 2 2 2 6" xfId="46911" xr:uid="{1548F3C1-3441-46E6-BFDA-471F6117D200}"/>
    <cellStyle name="Currency 5 4 4 2 2 3" xfId="13206" xr:uid="{7467CD88-F40C-4CD9-AEC5-D0BA12DD268E}"/>
    <cellStyle name="Currency 5 4 4 2 2 3 2" xfId="26896" xr:uid="{D4BE9694-AA79-4DFD-88FD-448578E201AA}"/>
    <cellStyle name="Currency 5 4 4 2 2 3 2 2" xfId="40588" xr:uid="{988F701F-3AD9-4E26-9BDE-6322314675C1}"/>
    <cellStyle name="Currency 5 4 4 2 2 3 2 3" xfId="55467" xr:uid="{ADC7982F-0500-4214-A2DC-E33DA3F004BB}"/>
    <cellStyle name="Currency 5 4 4 2 2 3 3" xfId="20052" xr:uid="{B1F76467-50F1-434C-ABC3-A12174808259}"/>
    <cellStyle name="Currency 5 4 4 2 2 3 4" xfId="33742" xr:uid="{91BAACDF-93BF-47E5-AF72-9224B6A2B87C}"/>
    <cellStyle name="Currency 5 4 4 2 2 3 5" xfId="48621" xr:uid="{59116EBB-22F1-4A00-BD8C-42BF9DEA585E}"/>
    <cellStyle name="Currency 5 4 4 2 2 4" xfId="23474" xr:uid="{D03F4F1D-EA52-4690-B161-DC34F959F629}"/>
    <cellStyle name="Currency 5 4 4 2 2 4 2" xfId="37166" xr:uid="{10BFBBE3-983C-44C7-A2E8-C1767682F705}"/>
    <cellStyle name="Currency 5 4 4 2 2 4 3" xfId="52045" xr:uid="{325B1BFB-3388-44C4-987E-E7C4854F6768}"/>
    <cellStyle name="Currency 5 4 4 2 2 5" xfId="16630" xr:uid="{067C6B08-23FC-436A-8C59-74726755EFFC}"/>
    <cellStyle name="Currency 5 4 4 2 2 6" xfId="30320" xr:uid="{19C39827-22AC-4AA0-A484-C594FA92C1F7}"/>
    <cellStyle name="Currency 5 4 4 2 2 7" xfId="45199" xr:uid="{2747ACE6-0F3E-4F82-8624-53114DDF7265}"/>
    <cellStyle name="Currency 5 4 4 2 3" xfId="11495" xr:uid="{B558FE22-3727-495E-8A1A-48ECABA89A5F}"/>
    <cellStyle name="Currency 5 4 4 2 3 2" xfId="14917" xr:uid="{192A6ACE-13E1-4D77-8E91-250DA3A18BF8}"/>
    <cellStyle name="Currency 5 4 4 2 3 2 2" xfId="28607" xr:uid="{46A7BAF9-A088-4405-9959-9AB6A4103C53}"/>
    <cellStyle name="Currency 5 4 4 2 3 2 2 2" xfId="42299" xr:uid="{E0F2522C-5FF9-4057-B06D-E1C608152064}"/>
    <cellStyle name="Currency 5 4 4 2 3 2 2 3" xfId="57178" xr:uid="{8ECA8111-63D2-4D86-A625-75122DE975AF}"/>
    <cellStyle name="Currency 5 4 4 2 3 2 3" xfId="21763" xr:uid="{F269B6A0-F072-4722-A2F5-1869BF649391}"/>
    <cellStyle name="Currency 5 4 4 2 3 2 4" xfId="35453" xr:uid="{8CE18841-1D4B-40D7-B1BF-3756BB6EB153}"/>
    <cellStyle name="Currency 5 4 4 2 3 2 5" xfId="50332" xr:uid="{5673169F-5032-4429-AA40-561EDBD050E4}"/>
    <cellStyle name="Currency 5 4 4 2 3 3" xfId="25185" xr:uid="{B496F96E-1430-4419-8199-44C15C8AB0FF}"/>
    <cellStyle name="Currency 5 4 4 2 3 3 2" xfId="38877" xr:uid="{F9FBE64E-2FBF-44E5-ADD6-82C287592EC8}"/>
    <cellStyle name="Currency 5 4 4 2 3 3 3" xfId="53756" xr:uid="{253E2666-831C-418D-A5D3-DCE817AD99E7}"/>
    <cellStyle name="Currency 5 4 4 2 3 4" xfId="18341" xr:uid="{EC40F1F7-4E74-4A5B-B804-EDFA6EC1DF47}"/>
    <cellStyle name="Currency 5 4 4 2 3 5" xfId="32031" xr:uid="{822DAAA8-9D7B-4230-BD80-25B5BE62E243}"/>
    <cellStyle name="Currency 5 4 4 2 3 6" xfId="46910" xr:uid="{BCCACC74-1A54-4B02-9F91-EC104EF4031C}"/>
    <cellStyle name="Currency 5 4 4 2 4" xfId="13205" xr:uid="{06F95171-10BD-43BB-B134-C3EA769E33B6}"/>
    <cellStyle name="Currency 5 4 4 2 4 2" xfId="26895" xr:uid="{B5384E83-267E-4530-9753-D476671F9F2C}"/>
    <cellStyle name="Currency 5 4 4 2 4 2 2" xfId="40587" xr:uid="{EE39281E-8C4B-4D44-B755-6292DC143E9E}"/>
    <cellStyle name="Currency 5 4 4 2 4 2 3" xfId="55466" xr:uid="{D79792E1-8087-4B22-BCFF-01AF5A33E40E}"/>
    <cellStyle name="Currency 5 4 4 2 4 3" xfId="20051" xr:uid="{873E0723-CC13-403C-BCFB-3CC9989377CD}"/>
    <cellStyle name="Currency 5 4 4 2 4 4" xfId="33741" xr:uid="{C42BB7E7-DDD0-4338-8EA8-EBAEF15490BD}"/>
    <cellStyle name="Currency 5 4 4 2 4 5" xfId="48620" xr:uid="{382BFC8C-8CE0-4401-B3FB-CD36E261D0DD}"/>
    <cellStyle name="Currency 5 4 4 2 5" xfId="23473" xr:uid="{4E6F31EB-C8E4-4756-8AA2-7CBD83201AF9}"/>
    <cellStyle name="Currency 5 4 4 2 5 2" xfId="37165" xr:uid="{BE5E7959-8363-4C53-AC35-8E1837AD977F}"/>
    <cellStyle name="Currency 5 4 4 2 5 3" xfId="52044" xr:uid="{C2E9E99B-669B-4CF3-9C91-F72C648452AE}"/>
    <cellStyle name="Currency 5 4 4 2 6" xfId="16629" xr:uid="{59730154-6D2C-4AE9-8EEA-F394C3CB4848}"/>
    <cellStyle name="Currency 5 4 4 2 7" xfId="30319" xr:uid="{F5A5E5C7-649B-4DC4-AC02-F0D78EA43695}"/>
    <cellStyle name="Currency 5 4 4 2 8" xfId="45198" xr:uid="{5A80B0CE-62B0-4A42-BE1A-EB299C26DA68}"/>
    <cellStyle name="Currency 5 4 4 3" xfId="9784" xr:uid="{9EEAD7CB-1397-40A4-95F1-48C084DFA3F0}"/>
    <cellStyle name="Currency 5 4 4 3 2" xfId="11497" xr:uid="{E36E1EAC-8FCB-48FF-A8B1-2B550B7D694E}"/>
    <cellStyle name="Currency 5 4 4 3 2 2" xfId="14919" xr:uid="{92B5F333-3D2E-455A-B272-09CC010B886F}"/>
    <cellStyle name="Currency 5 4 4 3 2 2 2" xfId="28609" xr:uid="{D9EFB266-346C-4CF2-8C3A-546F5023FF80}"/>
    <cellStyle name="Currency 5 4 4 3 2 2 2 2" xfId="42301" xr:uid="{333F613E-F218-472E-89D2-9D556468F031}"/>
    <cellStyle name="Currency 5 4 4 3 2 2 2 3" xfId="57180" xr:uid="{FD52ACD8-9E1A-4F96-B41E-CC362F044111}"/>
    <cellStyle name="Currency 5 4 4 3 2 2 3" xfId="21765" xr:uid="{C57FCCFF-A7A0-45EC-B3D0-8D3ABD6C106F}"/>
    <cellStyle name="Currency 5 4 4 3 2 2 4" xfId="35455" xr:uid="{D7AF4C04-61E5-493A-965A-9E78F91A3DAF}"/>
    <cellStyle name="Currency 5 4 4 3 2 2 5" xfId="50334" xr:uid="{927F111C-8BE3-4409-9959-FE20B36172F1}"/>
    <cellStyle name="Currency 5 4 4 3 2 3" xfId="25187" xr:uid="{4059C799-B08E-4CEC-AC51-DB00BE7A246F}"/>
    <cellStyle name="Currency 5 4 4 3 2 3 2" xfId="38879" xr:uid="{C37C5740-6E89-4A88-AB85-2152D2B3079D}"/>
    <cellStyle name="Currency 5 4 4 3 2 3 3" xfId="53758" xr:uid="{DDB99809-6B09-4106-A098-FE8891C15DFE}"/>
    <cellStyle name="Currency 5 4 4 3 2 4" xfId="18343" xr:uid="{9424A3C9-5E3E-4048-9BF8-5A241BB9F709}"/>
    <cellStyle name="Currency 5 4 4 3 2 5" xfId="32033" xr:uid="{4A8819A0-A0F0-4DEF-B958-DE0BC1BC8D15}"/>
    <cellStyle name="Currency 5 4 4 3 2 6" xfId="46912" xr:uid="{9C131487-8529-42DC-A880-68B6BFC5975D}"/>
    <cellStyle name="Currency 5 4 4 3 3" xfId="13207" xr:uid="{6916BB5F-36EE-4679-B04E-6FE9889B4494}"/>
    <cellStyle name="Currency 5 4 4 3 3 2" xfId="26897" xr:uid="{9717AE8D-40FB-4F97-8C89-AB93B5A65301}"/>
    <cellStyle name="Currency 5 4 4 3 3 2 2" xfId="40589" xr:uid="{72D21800-E6CF-487D-B478-F22EE0BBE629}"/>
    <cellStyle name="Currency 5 4 4 3 3 2 3" xfId="55468" xr:uid="{3297C718-1553-4614-A5DE-72B37D7FA23A}"/>
    <cellStyle name="Currency 5 4 4 3 3 3" xfId="20053" xr:uid="{DD283A2B-14F2-4778-86B1-771A5BFA8399}"/>
    <cellStyle name="Currency 5 4 4 3 3 4" xfId="33743" xr:uid="{141239C0-4B70-4A27-B928-C3E34B7040C3}"/>
    <cellStyle name="Currency 5 4 4 3 3 5" xfId="48622" xr:uid="{4C732D51-94E7-43C9-9E1F-6BB7751EBCA9}"/>
    <cellStyle name="Currency 5 4 4 3 4" xfId="23475" xr:uid="{21BB8487-F4E2-47DE-A0D3-A36107254215}"/>
    <cellStyle name="Currency 5 4 4 3 4 2" xfId="37167" xr:uid="{DC42BC3E-BAAA-4C19-A8D7-A9C561A75C02}"/>
    <cellStyle name="Currency 5 4 4 3 4 3" xfId="52046" xr:uid="{529A06DB-5A17-42B7-9284-EC42F7EE750F}"/>
    <cellStyle name="Currency 5 4 4 3 5" xfId="16631" xr:uid="{C37788C2-93BE-4521-BE76-61C5D581115B}"/>
    <cellStyle name="Currency 5 4 4 3 6" xfId="30321" xr:uid="{0E2C46DB-B007-4DB5-A97F-EF6347901870}"/>
    <cellStyle name="Currency 5 4 4 3 7" xfId="45200" xr:uid="{2DFB8B08-9EAB-4620-95CE-24029FC25160}"/>
    <cellStyle name="Currency 5 4 4 4" xfId="9785" xr:uid="{C85C0BDC-855A-4E34-942C-ACAB7C61FE2C}"/>
    <cellStyle name="Currency 5 4 4 4 2" xfId="11498" xr:uid="{AF8168AE-70FB-484A-BBC3-ACB56042A405}"/>
    <cellStyle name="Currency 5 4 4 4 2 2" xfId="14920" xr:uid="{F4A360BE-92FB-4033-BFBB-D4C0DDE472AB}"/>
    <cellStyle name="Currency 5 4 4 4 2 2 2" xfId="28610" xr:uid="{7CA4D20E-1074-4BA4-B65A-FE0F9703DE1D}"/>
    <cellStyle name="Currency 5 4 4 4 2 2 2 2" xfId="42302" xr:uid="{687B1677-2A66-4947-BEE8-D3193A6A5427}"/>
    <cellStyle name="Currency 5 4 4 4 2 2 2 3" xfId="57181" xr:uid="{6A175C9F-F2A0-4958-A380-E185F5CCDD57}"/>
    <cellStyle name="Currency 5 4 4 4 2 2 3" xfId="21766" xr:uid="{87092FD1-2927-4322-A6BF-B5E5427A8B26}"/>
    <cellStyle name="Currency 5 4 4 4 2 2 4" xfId="35456" xr:uid="{577F05E5-5984-4B69-93DF-678C5167F6BF}"/>
    <cellStyle name="Currency 5 4 4 4 2 2 5" xfId="50335" xr:uid="{8CB72963-79DB-48F8-A4BE-471D2FBF6A37}"/>
    <cellStyle name="Currency 5 4 4 4 2 3" xfId="25188" xr:uid="{8B45E3C0-FF39-4C08-9249-D5989385AB92}"/>
    <cellStyle name="Currency 5 4 4 4 2 3 2" xfId="38880" xr:uid="{1099D603-CEF9-4F3B-A3D9-8ED5A38D9396}"/>
    <cellStyle name="Currency 5 4 4 4 2 3 3" xfId="53759" xr:uid="{2BAA3580-6226-4015-8DA1-7A2F9DCC39B5}"/>
    <cellStyle name="Currency 5 4 4 4 2 4" xfId="18344" xr:uid="{5C813B4D-7573-48AC-953B-B25F4DE200B7}"/>
    <cellStyle name="Currency 5 4 4 4 2 5" xfId="32034" xr:uid="{1C528890-7337-4AAB-A57C-17AE20CA0E4E}"/>
    <cellStyle name="Currency 5 4 4 4 2 6" xfId="46913" xr:uid="{656509FB-75B9-4263-A97C-ACA36550C799}"/>
    <cellStyle name="Currency 5 4 4 4 3" xfId="13208" xr:uid="{1338D291-135E-4452-AE3F-D4956D486B73}"/>
    <cellStyle name="Currency 5 4 4 4 3 2" xfId="26898" xr:uid="{17114FDE-0190-42F1-8650-BBC380E36BC5}"/>
    <cellStyle name="Currency 5 4 4 4 3 2 2" xfId="40590" xr:uid="{82576849-69D0-49B0-BE0E-6748E45F2C24}"/>
    <cellStyle name="Currency 5 4 4 4 3 2 3" xfId="55469" xr:uid="{A4D2BE8C-C936-4609-9F3F-481149B25385}"/>
    <cellStyle name="Currency 5 4 4 4 3 3" xfId="20054" xr:uid="{0968EA12-72CF-4884-B3ED-E2986B14139C}"/>
    <cellStyle name="Currency 5 4 4 4 3 4" xfId="33744" xr:uid="{793536E0-D692-40A9-BDAE-28E05F5EF30F}"/>
    <cellStyle name="Currency 5 4 4 4 3 5" xfId="48623" xr:uid="{1F8D8399-AAF1-418A-BE47-B4705CBF4965}"/>
    <cellStyle name="Currency 5 4 4 4 4" xfId="23476" xr:uid="{69B9401B-8D1E-45B8-895F-3986EDADD35F}"/>
    <cellStyle name="Currency 5 4 4 4 4 2" xfId="37168" xr:uid="{84FDB4CE-D669-44E2-B255-93A885FBBFEB}"/>
    <cellStyle name="Currency 5 4 4 4 4 3" xfId="52047" xr:uid="{4FF1FBBC-0248-4499-8D55-1644E6CBC215}"/>
    <cellStyle name="Currency 5 4 4 4 5" xfId="16632" xr:uid="{A5AE7AFC-DF8C-4413-8551-41BC70393291}"/>
    <cellStyle name="Currency 5 4 4 4 6" xfId="30322" xr:uid="{8B9EEA7B-BA8D-4DAC-B69F-4E35F491A437}"/>
    <cellStyle name="Currency 5 4 4 4 7" xfId="45201" xr:uid="{39237332-6E42-4546-BE5B-F9BF8281B8C3}"/>
    <cellStyle name="Currency 5 4 4 5" xfId="11494" xr:uid="{1D700652-F0AD-4963-B591-AF93339595EF}"/>
    <cellStyle name="Currency 5 4 4 5 2" xfId="14916" xr:uid="{788ABCEA-CE5B-43E3-92E5-656DADFA6F99}"/>
    <cellStyle name="Currency 5 4 4 5 2 2" xfId="28606" xr:uid="{62C1F423-5446-48EC-AB17-64129F356249}"/>
    <cellStyle name="Currency 5 4 4 5 2 2 2" xfId="42298" xr:uid="{BDA85F19-E4C1-47C9-B76C-6B07DAC62F2F}"/>
    <cellStyle name="Currency 5 4 4 5 2 2 3" xfId="57177" xr:uid="{AE508A8D-E1D9-45D1-B464-C75F54E2B61C}"/>
    <cellStyle name="Currency 5 4 4 5 2 3" xfId="21762" xr:uid="{F1996A63-3303-4474-A64A-7424AE6F0FAD}"/>
    <cellStyle name="Currency 5 4 4 5 2 4" xfId="35452" xr:uid="{93977977-CC69-41ED-A359-E9BF218478BC}"/>
    <cellStyle name="Currency 5 4 4 5 2 5" xfId="50331" xr:uid="{1CA86F9C-B355-4FA7-A2AA-E3E8190106D8}"/>
    <cellStyle name="Currency 5 4 4 5 3" xfId="25184" xr:uid="{19F816A6-4B82-4647-8CD4-00E06B6B90D5}"/>
    <cellStyle name="Currency 5 4 4 5 3 2" xfId="38876" xr:uid="{F0CFCD16-794C-4BCE-A205-86D59E6EC91C}"/>
    <cellStyle name="Currency 5 4 4 5 3 3" xfId="53755" xr:uid="{98862E45-250B-4DA7-B93F-C68A77582CF9}"/>
    <cellStyle name="Currency 5 4 4 5 4" xfId="18340" xr:uid="{95CA62CB-EEA8-432A-A370-E4A5ABC5D2FF}"/>
    <cellStyle name="Currency 5 4 4 5 5" xfId="32030" xr:uid="{DD54C16E-B915-4BB9-B12B-4CE6BE760E8B}"/>
    <cellStyle name="Currency 5 4 4 5 6" xfId="46909" xr:uid="{D4D13DED-88DF-4D50-890F-4F855FF0883D}"/>
    <cellStyle name="Currency 5 4 4 6" xfId="13204" xr:uid="{728551AB-2FB1-44BE-BA42-A0B0E4D8AC8C}"/>
    <cellStyle name="Currency 5 4 4 6 2" xfId="26894" xr:uid="{613392DF-266C-4FEF-BCF1-88D486A98406}"/>
    <cellStyle name="Currency 5 4 4 6 2 2" xfId="40586" xr:uid="{F99EA7D0-4172-4F6B-A434-0591244F8B5E}"/>
    <cellStyle name="Currency 5 4 4 6 2 3" xfId="55465" xr:uid="{1ECE31F4-503D-4C51-AB00-BFEA12B0591D}"/>
    <cellStyle name="Currency 5 4 4 6 3" xfId="20050" xr:uid="{F2806219-12A7-4A16-A287-9236AA9C4827}"/>
    <cellStyle name="Currency 5 4 4 6 4" xfId="33740" xr:uid="{5CE94337-C55A-4121-B9EA-EF43C4589E39}"/>
    <cellStyle name="Currency 5 4 4 6 5" xfId="48619" xr:uid="{3AC03D8D-EBF9-4530-982A-62135C7DC136}"/>
    <cellStyle name="Currency 5 4 4 7" xfId="23472" xr:uid="{0BC6A1F4-417F-4945-8A16-FA377CE7E53A}"/>
    <cellStyle name="Currency 5 4 4 7 2" xfId="37164" xr:uid="{9DD833C7-0910-4109-9C78-D7E3872C847B}"/>
    <cellStyle name="Currency 5 4 4 7 3" xfId="52043" xr:uid="{B977C10B-D599-480D-81E0-0D5E57959550}"/>
    <cellStyle name="Currency 5 4 4 8" xfId="16628" xr:uid="{E304C660-00CE-4208-9CC6-182FF7CAAA4C}"/>
    <cellStyle name="Currency 5 4 4 9" xfId="30318" xr:uid="{9F7A2041-196A-4943-9BB4-FD2FE2B47A5E}"/>
    <cellStyle name="Currency 5 4 5" xfId="6449" xr:uid="{7008F5AE-0E04-4E53-B017-1FAF341CA563}"/>
    <cellStyle name="Currency 5 4 5 2" xfId="9787" xr:uid="{52D0B32D-1F32-44E0-BDC5-263CA78E5625}"/>
    <cellStyle name="Currency 5 4 5 2 2" xfId="11500" xr:uid="{8D39DF68-13CF-4A51-AA43-340FA3C25567}"/>
    <cellStyle name="Currency 5 4 5 2 2 2" xfId="14922" xr:uid="{5E776634-8B3C-4B20-97D0-740F4EE42B03}"/>
    <cellStyle name="Currency 5 4 5 2 2 2 2" xfId="28612" xr:uid="{79A69BAB-BF2A-4885-9FC8-2B25BDF3223A}"/>
    <cellStyle name="Currency 5 4 5 2 2 2 2 2" xfId="42304" xr:uid="{20D981C5-341B-47E9-A906-58513F18E47B}"/>
    <cellStyle name="Currency 5 4 5 2 2 2 2 3" xfId="57183" xr:uid="{A89963AC-BD19-4C2A-9D67-9E6A30558409}"/>
    <cellStyle name="Currency 5 4 5 2 2 2 3" xfId="21768" xr:uid="{A1226DB1-B204-43EF-A291-040AE3FF8335}"/>
    <cellStyle name="Currency 5 4 5 2 2 2 4" xfId="35458" xr:uid="{5CB03A05-635B-4541-922A-05C6C1FC8344}"/>
    <cellStyle name="Currency 5 4 5 2 2 2 5" xfId="50337" xr:uid="{50FD658E-8DED-45C6-913B-B98C773F6BD5}"/>
    <cellStyle name="Currency 5 4 5 2 2 3" xfId="25190" xr:uid="{DBF16440-AC6C-40FB-8D84-77D05D7E9EAF}"/>
    <cellStyle name="Currency 5 4 5 2 2 3 2" xfId="38882" xr:uid="{846C6A16-8BD3-43F3-9C28-17FCCFA5AA44}"/>
    <cellStyle name="Currency 5 4 5 2 2 3 3" xfId="53761" xr:uid="{BCD246BF-6246-48A0-AEE1-7A15A97CE3DB}"/>
    <cellStyle name="Currency 5 4 5 2 2 4" xfId="18346" xr:uid="{6C6A59EA-3E51-430F-8D9A-142B238CDA4B}"/>
    <cellStyle name="Currency 5 4 5 2 2 5" xfId="32036" xr:uid="{58B64125-4895-4007-AE68-5031403737DF}"/>
    <cellStyle name="Currency 5 4 5 2 2 6" xfId="46915" xr:uid="{E5C407ED-58C5-469F-9FE5-C97648053E6D}"/>
    <cellStyle name="Currency 5 4 5 2 3" xfId="13210" xr:uid="{EC73751A-73AF-4FC2-9511-AE43908DD3B5}"/>
    <cellStyle name="Currency 5 4 5 2 3 2" xfId="26900" xr:uid="{61CFC4F7-66A9-4439-9317-7E7714646EA6}"/>
    <cellStyle name="Currency 5 4 5 2 3 2 2" xfId="40592" xr:uid="{0F446EB4-881F-4A48-AC61-B7C9B4A11F5A}"/>
    <cellStyle name="Currency 5 4 5 2 3 2 3" xfId="55471" xr:uid="{B22BA6D4-95A6-493A-B3C5-8A9EFABE6D5E}"/>
    <cellStyle name="Currency 5 4 5 2 3 3" xfId="20056" xr:uid="{5BFC44E8-909A-4D11-B4F2-DFC0BECE1E31}"/>
    <cellStyle name="Currency 5 4 5 2 3 4" xfId="33746" xr:uid="{6F9283F8-AFD6-4918-A2A9-E7F43FC0A937}"/>
    <cellStyle name="Currency 5 4 5 2 3 5" xfId="48625" xr:uid="{4EB46CB6-8146-40DF-B6BE-46066F6B746E}"/>
    <cellStyle name="Currency 5 4 5 2 4" xfId="23478" xr:uid="{BF526E95-2B2C-4313-9877-EE38A05A513C}"/>
    <cellStyle name="Currency 5 4 5 2 4 2" xfId="37170" xr:uid="{75C8E5C7-175D-4D01-82BA-7F56A7E98563}"/>
    <cellStyle name="Currency 5 4 5 2 4 3" xfId="52049" xr:uid="{AB42D794-129C-453C-A495-EFBF80E2F699}"/>
    <cellStyle name="Currency 5 4 5 2 5" xfId="16634" xr:uid="{B0FBC9C1-8744-4C6E-A705-7DD644775BA5}"/>
    <cellStyle name="Currency 5 4 5 2 6" xfId="30324" xr:uid="{A6E8369F-0CC9-4811-99B2-E3FE1AB3CF0E}"/>
    <cellStyle name="Currency 5 4 5 2 7" xfId="45203" xr:uid="{F0F85726-0EA4-4CCD-94FF-E44153B74468}"/>
    <cellStyle name="Currency 5 4 5 3" xfId="11499" xr:uid="{BC1030A3-5FBB-492D-83AD-6E637247EC01}"/>
    <cellStyle name="Currency 5 4 5 3 2" xfId="14921" xr:uid="{B9E9A6B3-0BB5-432D-AACE-3054863A530B}"/>
    <cellStyle name="Currency 5 4 5 3 2 2" xfId="28611" xr:uid="{1B00C77C-08EB-4D30-95B3-8B0C39BEA372}"/>
    <cellStyle name="Currency 5 4 5 3 2 2 2" xfId="42303" xr:uid="{0461A8F2-1B75-44DC-985D-676DB9AB9FFC}"/>
    <cellStyle name="Currency 5 4 5 3 2 2 3" xfId="57182" xr:uid="{F2D15035-88DE-4418-B613-4A5DB4CD5978}"/>
    <cellStyle name="Currency 5 4 5 3 2 3" xfId="21767" xr:uid="{BF104C94-25A4-4E52-93D3-B7F605A54B34}"/>
    <cellStyle name="Currency 5 4 5 3 2 4" xfId="35457" xr:uid="{2DB79DBC-CC70-4C8B-B4AD-849014617772}"/>
    <cellStyle name="Currency 5 4 5 3 2 5" xfId="50336" xr:uid="{9B478B62-90F6-4C66-A06D-6D2E490FB5C4}"/>
    <cellStyle name="Currency 5 4 5 3 3" xfId="25189" xr:uid="{ABA8F201-A333-431F-8F49-929B663FFB7B}"/>
    <cellStyle name="Currency 5 4 5 3 3 2" xfId="38881" xr:uid="{3E28C0F6-57A7-457D-A8AE-D60CBE81ECBD}"/>
    <cellStyle name="Currency 5 4 5 3 3 3" xfId="53760" xr:uid="{35B14032-452A-4B2E-8133-93FE55946A57}"/>
    <cellStyle name="Currency 5 4 5 3 4" xfId="18345" xr:uid="{BA98B086-3CDE-402A-9CC1-163CC6053C54}"/>
    <cellStyle name="Currency 5 4 5 3 5" xfId="32035" xr:uid="{8067F6A6-1E15-45C9-93BA-EB384E39529B}"/>
    <cellStyle name="Currency 5 4 5 3 6" xfId="46914" xr:uid="{B4E86EBB-3663-4DFA-855F-3B00B6A810F2}"/>
    <cellStyle name="Currency 5 4 5 4" xfId="13209" xr:uid="{D63C348D-C5F8-4404-885D-C800FAD8DB7A}"/>
    <cellStyle name="Currency 5 4 5 4 2" xfId="26899" xr:uid="{9FE20909-FD73-4411-9C95-6A884C12C1F1}"/>
    <cellStyle name="Currency 5 4 5 4 2 2" xfId="40591" xr:uid="{402CFAFA-FFB7-448E-BE0E-750E5249F032}"/>
    <cellStyle name="Currency 5 4 5 4 2 3" xfId="55470" xr:uid="{79B850E8-DD6A-4F2C-A026-0735A0E90CC3}"/>
    <cellStyle name="Currency 5 4 5 4 3" xfId="20055" xr:uid="{5150B7B5-7475-4017-B3CE-55EB46DE53E8}"/>
    <cellStyle name="Currency 5 4 5 4 4" xfId="33745" xr:uid="{6E195072-639A-45A9-8AFC-A6CA8B4219DE}"/>
    <cellStyle name="Currency 5 4 5 4 5" xfId="48624" xr:uid="{44BD262D-B3E8-4E48-99CA-01F0D8A77013}"/>
    <cellStyle name="Currency 5 4 5 5" xfId="23477" xr:uid="{6818EA65-E467-4AD1-AA33-8D41EEE882C9}"/>
    <cellStyle name="Currency 5 4 5 5 2" xfId="37169" xr:uid="{DC81FFD6-80AA-4F20-AA81-F2FF16673686}"/>
    <cellStyle name="Currency 5 4 5 5 3" xfId="52048" xr:uid="{610056B3-AD0B-4BD4-9B11-4098349C3A02}"/>
    <cellStyle name="Currency 5 4 5 6" xfId="16633" xr:uid="{3698197F-0A8F-4BB3-9F16-BD9F28FEB619}"/>
    <cellStyle name="Currency 5 4 5 7" xfId="30323" xr:uid="{61698811-6667-4028-BF21-B6461E689BAA}"/>
    <cellStyle name="Currency 5 4 5 8" xfId="45202" xr:uid="{00973BE5-347F-4D53-B05D-9407A4142D92}"/>
    <cellStyle name="Currency 5 4 5 9" xfId="9786" xr:uid="{47126AC0-B1CA-4427-8918-5A7BA73CD19C}"/>
    <cellStyle name="Currency 5 4 6" xfId="6270" xr:uid="{F83D7AC2-72FC-4FB8-829A-2155346348E4}"/>
    <cellStyle name="Currency 5 4 6 2" xfId="11501" xr:uid="{0C467641-7728-4DF9-AFF1-421446299331}"/>
    <cellStyle name="Currency 5 4 6 2 2" xfId="14923" xr:uid="{350FDAC7-1465-4174-9472-F4F913BB57DB}"/>
    <cellStyle name="Currency 5 4 6 2 2 2" xfId="28613" xr:uid="{BB62FE9F-4AEB-4713-9664-62A19E8C1765}"/>
    <cellStyle name="Currency 5 4 6 2 2 2 2" xfId="42305" xr:uid="{ED41AF2C-1E31-42F8-9C8C-977220E879C6}"/>
    <cellStyle name="Currency 5 4 6 2 2 2 3" xfId="57184" xr:uid="{DB52B57E-2A81-4EBF-B19D-F140C907AD36}"/>
    <cellStyle name="Currency 5 4 6 2 2 3" xfId="21769" xr:uid="{FDFB7D14-37F8-4091-9149-099E5C2CBC46}"/>
    <cellStyle name="Currency 5 4 6 2 2 4" xfId="35459" xr:uid="{013DDA61-0938-4F2B-8F5E-C483F8E148D1}"/>
    <cellStyle name="Currency 5 4 6 2 2 5" xfId="50338" xr:uid="{B7B0E4F2-6484-4F26-98A8-1ED3093D5E21}"/>
    <cellStyle name="Currency 5 4 6 2 3" xfId="25191" xr:uid="{0BA0ABEE-59BC-4C5D-BE45-14EAA320963D}"/>
    <cellStyle name="Currency 5 4 6 2 3 2" xfId="38883" xr:uid="{AFA84737-0802-4CBD-B4C2-8F682D8462A1}"/>
    <cellStyle name="Currency 5 4 6 2 3 3" xfId="53762" xr:uid="{B72E6500-4AB5-4016-A1A3-5A9907083246}"/>
    <cellStyle name="Currency 5 4 6 2 4" xfId="18347" xr:uid="{E1EDD9EE-EA65-47F3-BC11-6FDAFB7CF1AE}"/>
    <cellStyle name="Currency 5 4 6 2 5" xfId="32037" xr:uid="{9729B146-0AF9-4453-82FC-B00E0EBF6857}"/>
    <cellStyle name="Currency 5 4 6 2 6" xfId="46916" xr:uid="{9E60D290-A0AA-47EA-A0E0-0E101FE57F8C}"/>
    <cellStyle name="Currency 5 4 6 3" xfId="13211" xr:uid="{2FD3A4CF-79D7-44F4-AC9E-D92E06B78CF7}"/>
    <cellStyle name="Currency 5 4 6 3 2" xfId="26901" xr:uid="{EC4C3020-FFA3-4B75-B02B-110823746328}"/>
    <cellStyle name="Currency 5 4 6 3 2 2" xfId="40593" xr:uid="{529B4269-B788-4E7B-913E-E4F20C790435}"/>
    <cellStyle name="Currency 5 4 6 3 2 3" xfId="55472" xr:uid="{ED247A61-333B-4191-887E-DF12891B64D3}"/>
    <cellStyle name="Currency 5 4 6 3 3" xfId="20057" xr:uid="{D3F12B77-47E0-496C-A303-72E6B6E551EF}"/>
    <cellStyle name="Currency 5 4 6 3 4" xfId="33747" xr:uid="{C1008856-A6F7-4F89-B2D5-AC5BDACE16B3}"/>
    <cellStyle name="Currency 5 4 6 3 5" xfId="48626" xr:uid="{336DE1A6-8D8E-4A02-AD9C-FF8806C355BD}"/>
    <cellStyle name="Currency 5 4 6 4" xfId="23479" xr:uid="{21E99EDE-0727-4BC7-88BA-912F21977CBC}"/>
    <cellStyle name="Currency 5 4 6 4 2" xfId="37171" xr:uid="{73902CE2-DA5F-4296-BC8F-6A2849402243}"/>
    <cellStyle name="Currency 5 4 6 4 3" xfId="52050" xr:uid="{98F46D33-BC85-4B53-9C21-C01D011ECD7B}"/>
    <cellStyle name="Currency 5 4 6 5" xfId="16635" xr:uid="{E88A0996-390A-4F00-B4AB-D4C6E844BCDF}"/>
    <cellStyle name="Currency 5 4 6 6" xfId="30325" xr:uid="{19C95333-8CFC-4550-BC7A-7FC06515408A}"/>
    <cellStyle name="Currency 5 4 6 7" xfId="45204" xr:uid="{7F84BB8A-134C-45C7-BF6B-D2A30C25520C}"/>
    <cellStyle name="Currency 5 4 6 8" xfId="9788" xr:uid="{8F305C55-1D5B-40D3-8853-043FFBFED7F6}"/>
    <cellStyle name="Currency 5 4 7" xfId="9789" xr:uid="{FD2066F0-76DB-4433-AA2C-9709AE7433B1}"/>
    <cellStyle name="Currency 5 4 7 2" xfId="11502" xr:uid="{593B0B81-ED82-43C0-8BE7-E50CBACAFD51}"/>
    <cellStyle name="Currency 5 4 7 2 2" xfId="14924" xr:uid="{5FCFC9FA-ED1B-4F53-9680-602C7E2D9CFE}"/>
    <cellStyle name="Currency 5 4 7 2 2 2" xfId="28614" xr:uid="{3C3E82B8-92DC-4E0A-8FC5-4843396D5894}"/>
    <cellStyle name="Currency 5 4 7 2 2 2 2" xfId="42306" xr:uid="{5239D228-9BAE-4646-A904-AD05242DE4DC}"/>
    <cellStyle name="Currency 5 4 7 2 2 2 3" xfId="57185" xr:uid="{100C5A9C-EF36-4FA1-B5AE-6547140758A8}"/>
    <cellStyle name="Currency 5 4 7 2 2 3" xfId="21770" xr:uid="{4786FF8A-6AEB-42BE-9073-45B8F0138892}"/>
    <cellStyle name="Currency 5 4 7 2 2 4" xfId="35460" xr:uid="{FA7B47F2-374C-48C6-95E3-BEC6E9715424}"/>
    <cellStyle name="Currency 5 4 7 2 2 5" xfId="50339" xr:uid="{B614A156-A910-453B-B908-8BFF6A57C046}"/>
    <cellStyle name="Currency 5 4 7 2 3" xfId="25192" xr:uid="{E9A4D053-1557-43DF-B872-5449BBD47A1F}"/>
    <cellStyle name="Currency 5 4 7 2 3 2" xfId="38884" xr:uid="{78FC3D48-276F-473A-94B4-C883C8A5547A}"/>
    <cellStyle name="Currency 5 4 7 2 3 3" xfId="53763" xr:uid="{5923EF34-7C79-45AE-B8CB-FE88A233AC9E}"/>
    <cellStyle name="Currency 5 4 7 2 4" xfId="18348" xr:uid="{D311DB55-0E64-41B7-9555-E76F39CFAE2B}"/>
    <cellStyle name="Currency 5 4 7 2 5" xfId="32038" xr:uid="{D0A9D5A9-D511-4FEA-8F36-298FCF147E39}"/>
    <cellStyle name="Currency 5 4 7 2 6" xfId="46917" xr:uid="{D2CD6063-2F57-4CB1-B6EA-AC12BCCECBAD}"/>
    <cellStyle name="Currency 5 4 7 3" xfId="13212" xr:uid="{8D80C419-BED6-468F-B75D-B9C37EE274E8}"/>
    <cellStyle name="Currency 5 4 7 3 2" xfId="26902" xr:uid="{0EAD7432-DB0F-47FC-941C-EA226A592608}"/>
    <cellStyle name="Currency 5 4 7 3 2 2" xfId="40594" xr:uid="{58E758CE-9B79-4831-B0F7-8D7DD0B78C49}"/>
    <cellStyle name="Currency 5 4 7 3 2 3" xfId="55473" xr:uid="{C5A2C65E-1A45-4E27-8FE3-5FFD907C3137}"/>
    <cellStyle name="Currency 5 4 7 3 3" xfId="20058" xr:uid="{053BB0B0-F3C1-49B0-A9B8-7362DF312B1F}"/>
    <cellStyle name="Currency 5 4 7 3 4" xfId="33748" xr:uid="{BD22A950-6C62-43F2-96E7-6A92882EAB06}"/>
    <cellStyle name="Currency 5 4 7 3 5" xfId="48627" xr:uid="{A5E734CA-7CB8-4E0E-A6B4-CBC3140BCC43}"/>
    <cellStyle name="Currency 5 4 7 4" xfId="23480" xr:uid="{15DCB224-E1A6-4E64-BA2B-377924ACCED9}"/>
    <cellStyle name="Currency 5 4 7 4 2" xfId="37172" xr:uid="{3F186B9B-D351-4310-BA55-5AFDC9E0E511}"/>
    <cellStyle name="Currency 5 4 7 4 3" xfId="52051" xr:uid="{DB14351F-BAC1-49EC-9D01-D28A83E74763}"/>
    <cellStyle name="Currency 5 4 7 5" xfId="16636" xr:uid="{4CBB3C2E-AF49-4DBF-9169-1FBDFA84E8A4}"/>
    <cellStyle name="Currency 5 4 7 6" xfId="30326" xr:uid="{47EF61DA-5367-4B69-B840-179AB595412B}"/>
    <cellStyle name="Currency 5 4 7 7" xfId="45205" xr:uid="{5B56FC2B-C09A-4410-9D2C-A335A898F816}"/>
    <cellStyle name="Currency 5 4 8" xfId="11473" xr:uid="{14EED2CF-64E3-4180-84C0-1C463D088BC3}"/>
    <cellStyle name="Currency 5 4 8 2" xfId="14895" xr:uid="{DE2C6516-C2BB-44A7-B37D-D864EC0C20E2}"/>
    <cellStyle name="Currency 5 4 8 2 2" xfId="28585" xr:uid="{5A45BA60-C979-47A6-9B2D-F3A56A460D0B}"/>
    <cellStyle name="Currency 5 4 8 2 2 2" xfId="42277" xr:uid="{92C24A35-F554-4B80-ADD1-0732F7B79D34}"/>
    <cellStyle name="Currency 5 4 8 2 2 3" xfId="57156" xr:uid="{FA3B531E-70F2-441F-9031-5278086D5FC1}"/>
    <cellStyle name="Currency 5 4 8 2 3" xfId="21741" xr:uid="{30605B23-9E6B-44CD-BBFF-3F0C31DC53B2}"/>
    <cellStyle name="Currency 5 4 8 2 4" xfId="35431" xr:uid="{2FB7F596-42F1-4DFE-BE1D-B90A21B47059}"/>
    <cellStyle name="Currency 5 4 8 2 5" xfId="50310" xr:uid="{5344D398-C998-4E75-A9FB-3992C95B5447}"/>
    <cellStyle name="Currency 5 4 8 3" xfId="25163" xr:uid="{0D87CE89-DC1F-4DDC-AA33-185726734975}"/>
    <cellStyle name="Currency 5 4 8 3 2" xfId="38855" xr:uid="{E972A43E-D8E0-49D7-B963-B9A35B192971}"/>
    <cellStyle name="Currency 5 4 8 3 3" xfId="53734" xr:uid="{4597044E-BC41-43DE-A55B-41CEBEEA880F}"/>
    <cellStyle name="Currency 5 4 8 4" xfId="18319" xr:uid="{0D0FA7FA-8FA8-4EC0-8AC3-0EEF0F498B0D}"/>
    <cellStyle name="Currency 5 4 8 5" xfId="32009" xr:uid="{FB979EA4-0B19-4739-B5BA-17AEF2F96CD1}"/>
    <cellStyle name="Currency 5 4 8 6" xfId="46888" xr:uid="{581FEB82-58CA-4A2B-B156-F33607E9001E}"/>
    <cellStyle name="Currency 5 4 9" xfId="13183" xr:uid="{12D4C0CF-2638-4E4A-A7CA-24B2D8E5D8AF}"/>
    <cellStyle name="Currency 5 4 9 2" xfId="26873" xr:uid="{E62E4213-4364-4810-9E84-2AC15A627829}"/>
    <cellStyle name="Currency 5 4 9 2 2" xfId="40565" xr:uid="{801CA5F9-9A3F-46F0-9ACB-06505CD47F93}"/>
    <cellStyle name="Currency 5 4 9 2 3" xfId="55444" xr:uid="{5A750880-742A-437F-BCA5-DF8B9F7CD7BC}"/>
    <cellStyle name="Currency 5 4 9 3" xfId="20029" xr:uid="{71B7AFE6-38CE-4985-8CA7-3A9C00E4CDE2}"/>
    <cellStyle name="Currency 5 4 9 4" xfId="33719" xr:uid="{C1804602-3D1B-420C-B756-15A83441F281}"/>
    <cellStyle name="Currency 5 4 9 5" xfId="48598" xr:uid="{B303659C-C7AB-4E66-B996-8EEA54698D22}"/>
    <cellStyle name="Currency 5 5" xfId="6142" xr:uid="{DF3D7937-346F-4BB5-BC30-8C482CD941D6}"/>
    <cellStyle name="Currency 5 5 10" xfId="16637" xr:uid="{A4F6451C-8820-492E-B409-7F184291878A}"/>
    <cellStyle name="Currency 5 5 11" xfId="30327" xr:uid="{9A4C20C5-EB35-4F8C-A8EE-EF5E41D90CD2}"/>
    <cellStyle name="Currency 5 5 12" xfId="45206" xr:uid="{77636C98-E1C8-477F-9867-28023D506D6E}"/>
    <cellStyle name="Currency 5 5 13" xfId="9790" xr:uid="{1D5B5020-9219-43A9-A3BE-8F4CF108C414}"/>
    <cellStyle name="Currency 5 5 2" xfId="6086" xr:uid="{F95AA564-F11C-454C-9E06-A8B5A37DCE2C}"/>
    <cellStyle name="Currency 5 5 2 10" xfId="45207" xr:uid="{E404B95D-5F70-4F98-A8D2-C87A2C1BECCD}"/>
    <cellStyle name="Currency 5 5 2 11" xfId="9791" xr:uid="{A2A81290-AFF2-45B7-A708-970D35202F73}"/>
    <cellStyle name="Currency 5 5 2 2" xfId="7146" xr:uid="{FA41BA71-0044-49F8-AFB0-5B87EAEF218A}"/>
    <cellStyle name="Currency 5 5 2 2 2" xfId="9793" xr:uid="{BF4E88F2-EDD4-4F02-A728-CE80A5A9F885}"/>
    <cellStyle name="Currency 5 5 2 2 2 2" xfId="11506" xr:uid="{596E1434-6D5F-4D64-A1AC-8647ABE33514}"/>
    <cellStyle name="Currency 5 5 2 2 2 2 2" xfId="14928" xr:uid="{9BF9D15D-E9CD-4337-96A9-EED323671158}"/>
    <cellStyle name="Currency 5 5 2 2 2 2 2 2" xfId="28618" xr:uid="{487B9812-3EC6-4281-8859-33B0808C79CC}"/>
    <cellStyle name="Currency 5 5 2 2 2 2 2 2 2" xfId="42310" xr:uid="{3153C58B-64CB-4DDF-9832-BC8C913D6EB9}"/>
    <cellStyle name="Currency 5 5 2 2 2 2 2 2 3" xfId="57189" xr:uid="{B0BD07B3-B665-4C85-A3CB-51663B67C4F1}"/>
    <cellStyle name="Currency 5 5 2 2 2 2 2 3" xfId="21774" xr:uid="{8EB04566-BA8A-4381-B190-BD54A3E40BEE}"/>
    <cellStyle name="Currency 5 5 2 2 2 2 2 4" xfId="35464" xr:uid="{F0A1BA64-97AC-4E3A-8F24-91B39C81CAD0}"/>
    <cellStyle name="Currency 5 5 2 2 2 2 2 5" xfId="50343" xr:uid="{6A1EF523-D84D-41B0-96D6-D2F3D1F1E9F8}"/>
    <cellStyle name="Currency 5 5 2 2 2 2 3" xfId="25196" xr:uid="{8E4EBFDD-AD09-41EB-B994-7FCFC2F9277C}"/>
    <cellStyle name="Currency 5 5 2 2 2 2 3 2" xfId="38888" xr:uid="{FF5BA21B-DFBA-4750-B3BB-996D7B6F4374}"/>
    <cellStyle name="Currency 5 5 2 2 2 2 3 3" xfId="53767" xr:uid="{113DDA05-D587-4B93-87F5-B0C3578BA223}"/>
    <cellStyle name="Currency 5 5 2 2 2 2 4" xfId="18352" xr:uid="{3A7DB9D2-1E04-491C-B194-D566F4942746}"/>
    <cellStyle name="Currency 5 5 2 2 2 2 5" xfId="32042" xr:uid="{AFEA6202-B4D9-436F-AB32-218B1362AF43}"/>
    <cellStyle name="Currency 5 5 2 2 2 2 6" xfId="46921" xr:uid="{89238E19-5059-4A43-9032-E9A7DC433AE8}"/>
    <cellStyle name="Currency 5 5 2 2 2 3" xfId="13216" xr:uid="{C7A826DD-BD99-4937-B4BB-85CBA1B0B780}"/>
    <cellStyle name="Currency 5 5 2 2 2 3 2" xfId="26906" xr:uid="{053C80B6-9E4E-4646-8566-8E9F2ACE5819}"/>
    <cellStyle name="Currency 5 5 2 2 2 3 2 2" xfId="40598" xr:uid="{0FFC84CC-16CF-4C1C-8C62-9882339DD4E5}"/>
    <cellStyle name="Currency 5 5 2 2 2 3 2 3" xfId="55477" xr:uid="{B1AB7188-2BDF-4DA1-8AE9-03F2334763BD}"/>
    <cellStyle name="Currency 5 5 2 2 2 3 3" xfId="20062" xr:uid="{5BE373F1-6F17-46B3-B5FC-8E7EBCFE2AAB}"/>
    <cellStyle name="Currency 5 5 2 2 2 3 4" xfId="33752" xr:uid="{04F91819-1E4D-40F6-81E0-BA4BCA01C7E5}"/>
    <cellStyle name="Currency 5 5 2 2 2 3 5" xfId="48631" xr:uid="{A9749EEB-726B-4B2D-A37A-AC70DC4A579F}"/>
    <cellStyle name="Currency 5 5 2 2 2 4" xfId="23484" xr:uid="{F8553582-7F2A-4050-AE5E-8D6C0DB53686}"/>
    <cellStyle name="Currency 5 5 2 2 2 4 2" xfId="37176" xr:uid="{86BFCCC3-0FC6-410A-8D85-DC536064BB3F}"/>
    <cellStyle name="Currency 5 5 2 2 2 4 3" xfId="52055" xr:uid="{9BDCE974-EE01-420C-9690-C1E38D5F00F1}"/>
    <cellStyle name="Currency 5 5 2 2 2 5" xfId="16640" xr:uid="{3DB46DBE-245F-431C-9D3F-AB64CC8E316D}"/>
    <cellStyle name="Currency 5 5 2 2 2 6" xfId="30330" xr:uid="{E97D1198-60BB-4745-8C75-41534E7D7168}"/>
    <cellStyle name="Currency 5 5 2 2 2 7" xfId="45209" xr:uid="{C1F32F96-B6D3-4202-8100-9563EFBE8FE7}"/>
    <cellStyle name="Currency 5 5 2 2 3" xfId="11505" xr:uid="{726ECFF9-B87E-4A82-B832-FC910F5FFCBF}"/>
    <cellStyle name="Currency 5 5 2 2 3 2" xfId="14927" xr:uid="{1458387B-9B93-461C-82D7-B506D4DA2F9A}"/>
    <cellStyle name="Currency 5 5 2 2 3 2 2" xfId="28617" xr:uid="{47F4DE89-C358-4E1B-9FDC-38975B6E91E9}"/>
    <cellStyle name="Currency 5 5 2 2 3 2 2 2" xfId="42309" xr:uid="{2DF8E0F5-A363-4F71-BB3B-F1DD7BA25BDD}"/>
    <cellStyle name="Currency 5 5 2 2 3 2 2 3" xfId="57188" xr:uid="{95B2C7EC-A401-4F41-9389-5E4FE791D363}"/>
    <cellStyle name="Currency 5 5 2 2 3 2 3" xfId="21773" xr:uid="{B2D175AF-1C64-42D7-B898-A43D5BAFB3D1}"/>
    <cellStyle name="Currency 5 5 2 2 3 2 4" xfId="35463" xr:uid="{57053280-C473-4C06-9DE7-CF06D2706CCB}"/>
    <cellStyle name="Currency 5 5 2 2 3 2 5" xfId="50342" xr:uid="{C610A0AF-5BDE-4144-95DB-F76F17C7F024}"/>
    <cellStyle name="Currency 5 5 2 2 3 3" xfId="25195" xr:uid="{F3981F04-15ED-4CB2-86A9-C03CB1D7C386}"/>
    <cellStyle name="Currency 5 5 2 2 3 3 2" xfId="38887" xr:uid="{0ED322FB-9226-4B49-8AB7-EAD8CADEC436}"/>
    <cellStyle name="Currency 5 5 2 2 3 3 3" xfId="53766" xr:uid="{1F26353E-536E-4885-B80E-33774D8FF5D8}"/>
    <cellStyle name="Currency 5 5 2 2 3 4" xfId="18351" xr:uid="{BCBF02A2-7792-4E00-80C6-522DE4FE2379}"/>
    <cellStyle name="Currency 5 5 2 2 3 5" xfId="32041" xr:uid="{68020BA8-A9A0-4FDE-8C65-0E55768E43F2}"/>
    <cellStyle name="Currency 5 5 2 2 3 6" xfId="46920" xr:uid="{955273B7-7364-48B6-B2C3-27DE19C9F7CC}"/>
    <cellStyle name="Currency 5 5 2 2 4" xfId="13215" xr:uid="{B7ABE919-001A-4274-9CB6-00902353A8B8}"/>
    <cellStyle name="Currency 5 5 2 2 4 2" xfId="26905" xr:uid="{844C8326-74CA-42D8-A849-D912F46ADDA0}"/>
    <cellStyle name="Currency 5 5 2 2 4 2 2" xfId="40597" xr:uid="{051000D9-6536-4FC7-B5EE-DB13A55E1D94}"/>
    <cellStyle name="Currency 5 5 2 2 4 2 3" xfId="55476" xr:uid="{FCAC5C5A-A365-4D75-9B38-8DE5BF7DE5E3}"/>
    <cellStyle name="Currency 5 5 2 2 4 3" xfId="20061" xr:uid="{A60D4075-2E6C-4CA4-9F18-14E5F309D83A}"/>
    <cellStyle name="Currency 5 5 2 2 4 4" xfId="33751" xr:uid="{4875A754-F043-464E-A653-4C281A6CE7F1}"/>
    <cellStyle name="Currency 5 5 2 2 4 5" xfId="48630" xr:uid="{69C2C929-D8F0-43CD-B097-0F2DAC098D8B}"/>
    <cellStyle name="Currency 5 5 2 2 5" xfId="23483" xr:uid="{BEC22BF0-33C2-4F20-A94E-A4A133B94CC9}"/>
    <cellStyle name="Currency 5 5 2 2 5 2" xfId="37175" xr:uid="{B030EE7B-3304-4DC2-9864-73F82E647E1F}"/>
    <cellStyle name="Currency 5 5 2 2 5 3" xfId="52054" xr:uid="{565D40E2-58C2-4D00-98F0-1D58D10F8CCB}"/>
    <cellStyle name="Currency 5 5 2 2 6" xfId="16639" xr:uid="{6B9D1BF6-AC69-4096-8677-AAB19C79CB69}"/>
    <cellStyle name="Currency 5 5 2 2 7" xfId="30329" xr:uid="{E8D4C11C-E790-4AC4-90E7-A0083AB1F466}"/>
    <cellStyle name="Currency 5 5 2 2 8" xfId="45208" xr:uid="{8235755B-4284-4307-B6F2-5AA30A31F435}"/>
    <cellStyle name="Currency 5 5 2 2 9" xfId="9792" xr:uid="{9C40CD39-ED8F-4418-A219-1FF36E8FC0D3}"/>
    <cellStyle name="Currency 5 5 2 3" xfId="7305" xr:uid="{FD94C4F7-659C-4E32-8AE4-996001A3C3E7}"/>
    <cellStyle name="Currency 5 5 2 3 2" xfId="11507" xr:uid="{7A8D411D-E4A8-451D-8050-2252D19EDC45}"/>
    <cellStyle name="Currency 5 5 2 3 2 2" xfId="14929" xr:uid="{F480DE74-3367-4FE4-91F3-85715ABAD4AA}"/>
    <cellStyle name="Currency 5 5 2 3 2 2 2" xfId="28619" xr:uid="{8F2ACB8D-DA53-431C-A0B8-91106761075C}"/>
    <cellStyle name="Currency 5 5 2 3 2 2 2 2" xfId="42311" xr:uid="{14E5D467-14D5-48DB-956D-A3981070E6B0}"/>
    <cellStyle name="Currency 5 5 2 3 2 2 2 3" xfId="57190" xr:uid="{8DFF6A62-F4A9-40D2-8858-FC3BA905855E}"/>
    <cellStyle name="Currency 5 5 2 3 2 2 3" xfId="21775" xr:uid="{4623ED5E-23C9-4137-8903-908A5EDC42AE}"/>
    <cellStyle name="Currency 5 5 2 3 2 2 4" xfId="35465" xr:uid="{987FCA7F-EAC6-4907-9530-BD966050BF2B}"/>
    <cellStyle name="Currency 5 5 2 3 2 2 5" xfId="50344" xr:uid="{01524E4E-02EF-48F4-A579-DB32300AA1F8}"/>
    <cellStyle name="Currency 5 5 2 3 2 3" xfId="25197" xr:uid="{A19165DC-48A6-4FCC-B97F-05F1A32C9E0B}"/>
    <cellStyle name="Currency 5 5 2 3 2 3 2" xfId="38889" xr:uid="{EE10F2C4-B31C-400F-8FC6-7606FA8B47B5}"/>
    <cellStyle name="Currency 5 5 2 3 2 3 3" xfId="53768" xr:uid="{2E6912EC-C719-4AFD-81B6-D12F0E5CFB0D}"/>
    <cellStyle name="Currency 5 5 2 3 2 4" xfId="18353" xr:uid="{CDB72F0F-1470-43F7-A348-F13164480305}"/>
    <cellStyle name="Currency 5 5 2 3 2 5" xfId="32043" xr:uid="{0954CC54-BD5D-4745-B4BE-915DCF21BA32}"/>
    <cellStyle name="Currency 5 5 2 3 2 6" xfId="46922" xr:uid="{9962355E-E102-41BD-B627-DB3C1637CC2C}"/>
    <cellStyle name="Currency 5 5 2 3 3" xfId="13217" xr:uid="{1962D52F-F3E1-4073-96EA-27F63D0EB582}"/>
    <cellStyle name="Currency 5 5 2 3 3 2" xfId="26907" xr:uid="{BEC4A0C4-7872-4BF3-8954-285E902D212B}"/>
    <cellStyle name="Currency 5 5 2 3 3 2 2" xfId="40599" xr:uid="{656B0A45-7B61-4B1F-8DC0-B639712627A5}"/>
    <cellStyle name="Currency 5 5 2 3 3 2 3" xfId="55478" xr:uid="{D350B8A3-9734-47B1-9E39-E4A4A4553E3B}"/>
    <cellStyle name="Currency 5 5 2 3 3 3" xfId="20063" xr:uid="{E33A461D-93C2-492A-A3CD-E050F5000595}"/>
    <cellStyle name="Currency 5 5 2 3 3 4" xfId="33753" xr:uid="{CE779534-F13D-4415-8039-5AB14200B47E}"/>
    <cellStyle name="Currency 5 5 2 3 3 5" xfId="48632" xr:uid="{C83E3EF9-AAF5-4EFE-8CD3-61AC96A86107}"/>
    <cellStyle name="Currency 5 5 2 3 4" xfId="23485" xr:uid="{0D1B6E69-0F59-4751-9AD3-12F42BA9E114}"/>
    <cellStyle name="Currency 5 5 2 3 4 2" xfId="37177" xr:uid="{87794734-46FF-4E2D-9D85-33F1D9637268}"/>
    <cellStyle name="Currency 5 5 2 3 4 3" xfId="52056" xr:uid="{9BF6CE90-9F34-4401-B52C-BB32A1E7B063}"/>
    <cellStyle name="Currency 5 5 2 3 5" xfId="16641" xr:uid="{D4B682AF-CEF8-4AEF-82D9-619C2221538F}"/>
    <cellStyle name="Currency 5 5 2 3 6" xfId="30331" xr:uid="{B928D458-10B4-4EEB-8DD9-F69BE72E5847}"/>
    <cellStyle name="Currency 5 5 2 3 7" xfId="45210" xr:uid="{F677C43B-5395-4604-B63E-E8012B4D0268}"/>
    <cellStyle name="Currency 5 5 2 3 8" xfId="9794" xr:uid="{2CBEA260-5166-49B7-BB83-86E644F33000}"/>
    <cellStyle name="Currency 5 5 2 4" xfId="9795" xr:uid="{DCD44F50-5627-49F4-B563-C9DFEE0A3FF1}"/>
    <cellStyle name="Currency 5 5 2 4 2" xfId="11508" xr:uid="{7D4D9060-7978-456D-8620-D95ACE254ADE}"/>
    <cellStyle name="Currency 5 5 2 4 2 2" xfId="14930" xr:uid="{FF61590A-D306-4647-AA6E-75E2B1D9F8C4}"/>
    <cellStyle name="Currency 5 5 2 4 2 2 2" xfId="28620" xr:uid="{187C1657-9AF8-472A-894A-C6338DF923A4}"/>
    <cellStyle name="Currency 5 5 2 4 2 2 2 2" xfId="42312" xr:uid="{6303F974-B15A-472B-A763-D596DDF8D2F4}"/>
    <cellStyle name="Currency 5 5 2 4 2 2 2 3" xfId="57191" xr:uid="{0A32499A-840F-4013-A49F-C94DB8E4705E}"/>
    <cellStyle name="Currency 5 5 2 4 2 2 3" xfId="21776" xr:uid="{6AEC047A-89A0-4191-AFF9-A6D34706D9F5}"/>
    <cellStyle name="Currency 5 5 2 4 2 2 4" xfId="35466" xr:uid="{39253516-C52C-4F95-A8FB-05A54BB13818}"/>
    <cellStyle name="Currency 5 5 2 4 2 2 5" xfId="50345" xr:uid="{5D3BDC5E-5A01-4213-BBD0-4BA914BF1C29}"/>
    <cellStyle name="Currency 5 5 2 4 2 3" xfId="25198" xr:uid="{B447C38B-7D7D-43E9-B308-DE232554EEAB}"/>
    <cellStyle name="Currency 5 5 2 4 2 3 2" xfId="38890" xr:uid="{66EE3870-75D7-40B8-A428-FEF569610718}"/>
    <cellStyle name="Currency 5 5 2 4 2 3 3" xfId="53769" xr:uid="{CCD5AB30-38DA-429B-80E3-FD8F0480D719}"/>
    <cellStyle name="Currency 5 5 2 4 2 4" xfId="18354" xr:uid="{6C646042-2138-47E8-8DA6-E3BDBB1D62A2}"/>
    <cellStyle name="Currency 5 5 2 4 2 5" xfId="32044" xr:uid="{D982F8E0-5597-4F30-A778-C08DA15BFB05}"/>
    <cellStyle name="Currency 5 5 2 4 2 6" xfId="46923" xr:uid="{9FD7A3BC-5E18-446E-A2B6-16B811DF2742}"/>
    <cellStyle name="Currency 5 5 2 4 3" xfId="13218" xr:uid="{0F2B9135-0D28-4DDC-9E95-FCDD8822270D}"/>
    <cellStyle name="Currency 5 5 2 4 3 2" xfId="26908" xr:uid="{90D60213-B861-4B45-A31A-C37D5EC3DEE5}"/>
    <cellStyle name="Currency 5 5 2 4 3 2 2" xfId="40600" xr:uid="{B4510F06-AA19-4BF7-9B78-F0608205C558}"/>
    <cellStyle name="Currency 5 5 2 4 3 2 3" xfId="55479" xr:uid="{BCE1973B-4791-4347-809E-66BCC511896D}"/>
    <cellStyle name="Currency 5 5 2 4 3 3" xfId="20064" xr:uid="{017BD875-07C7-4037-9BE2-15A33EB57CE2}"/>
    <cellStyle name="Currency 5 5 2 4 3 4" xfId="33754" xr:uid="{FD68E8F3-2CE2-4BF6-9F15-6F515E8B0F3A}"/>
    <cellStyle name="Currency 5 5 2 4 3 5" xfId="48633" xr:uid="{943E2B35-B381-4BFB-9469-FE1461BF351E}"/>
    <cellStyle name="Currency 5 5 2 4 4" xfId="23486" xr:uid="{953E4DBA-7DAF-4372-AB70-569DAE8EDB17}"/>
    <cellStyle name="Currency 5 5 2 4 4 2" xfId="37178" xr:uid="{766637AE-7B04-401F-8769-F3001BD90047}"/>
    <cellStyle name="Currency 5 5 2 4 4 3" xfId="52057" xr:uid="{371AE327-DCF6-4759-849B-3823EEA3E75C}"/>
    <cellStyle name="Currency 5 5 2 4 5" xfId="16642" xr:uid="{8E1D2771-0B7D-4107-905F-BB58006805B2}"/>
    <cellStyle name="Currency 5 5 2 4 6" xfId="30332" xr:uid="{1651FE35-5057-451D-A333-9A2ADDB2F49E}"/>
    <cellStyle name="Currency 5 5 2 4 7" xfId="45211" xr:uid="{FE8565DC-9161-480E-9862-1BD123DCFEF5}"/>
    <cellStyle name="Currency 5 5 2 5" xfId="11504" xr:uid="{DD8CDFFD-5B2F-4BCF-AEBA-AB81A1BFFCC9}"/>
    <cellStyle name="Currency 5 5 2 5 2" xfId="14926" xr:uid="{FAF85C09-32DD-466C-A540-41B4CEEB44FC}"/>
    <cellStyle name="Currency 5 5 2 5 2 2" xfId="28616" xr:uid="{AFBC01F9-B23D-4A65-BD53-1BB3C9B4CD36}"/>
    <cellStyle name="Currency 5 5 2 5 2 2 2" xfId="42308" xr:uid="{6E4EA704-15FC-4866-AF2B-00DF908147A4}"/>
    <cellStyle name="Currency 5 5 2 5 2 2 3" xfId="57187" xr:uid="{87AC6B2C-8FCF-4765-893B-0D2E6B3E2D69}"/>
    <cellStyle name="Currency 5 5 2 5 2 3" xfId="21772" xr:uid="{A675ED8E-1682-472E-AD8B-48A7B69406F6}"/>
    <cellStyle name="Currency 5 5 2 5 2 4" xfId="35462" xr:uid="{5D57A3FE-3617-4F4C-91EB-4EC60C2F09E5}"/>
    <cellStyle name="Currency 5 5 2 5 2 5" xfId="50341" xr:uid="{931B80BC-61BB-4BD4-9A6D-09AFB9C2EC03}"/>
    <cellStyle name="Currency 5 5 2 5 3" xfId="25194" xr:uid="{EA1048F7-54CD-459D-9459-F30C4677F4C8}"/>
    <cellStyle name="Currency 5 5 2 5 3 2" xfId="38886" xr:uid="{9C67460B-32FF-4928-8BDF-5E64A6B0CC28}"/>
    <cellStyle name="Currency 5 5 2 5 3 3" xfId="53765" xr:uid="{9FA0ED39-12F8-49AB-B789-D984ADBC7EB6}"/>
    <cellStyle name="Currency 5 5 2 5 4" xfId="18350" xr:uid="{99D12E4F-877F-4961-BF8F-B2B3032F09BA}"/>
    <cellStyle name="Currency 5 5 2 5 5" xfId="32040" xr:uid="{335BFF78-5B7E-438B-865E-E2F991D8F544}"/>
    <cellStyle name="Currency 5 5 2 5 6" xfId="46919" xr:uid="{7D909C62-2055-4963-A02C-79B753BCF1E7}"/>
    <cellStyle name="Currency 5 5 2 6" xfId="13214" xr:uid="{4F009E37-4414-430C-86FB-BF80EDEA8E33}"/>
    <cellStyle name="Currency 5 5 2 6 2" xfId="26904" xr:uid="{7332E49C-45C8-4D06-BDD0-A5193C1D10F1}"/>
    <cellStyle name="Currency 5 5 2 6 2 2" xfId="40596" xr:uid="{F76BFA0A-0B3C-4D52-8A00-BF186B945008}"/>
    <cellStyle name="Currency 5 5 2 6 2 3" xfId="55475" xr:uid="{0BE43A8C-41BA-410F-88D4-DBCAEB519345}"/>
    <cellStyle name="Currency 5 5 2 6 3" xfId="20060" xr:uid="{CFE1D126-F370-41F1-88BD-0EDD020F9714}"/>
    <cellStyle name="Currency 5 5 2 6 4" xfId="33750" xr:uid="{8BE78226-CA02-4D01-82BE-92D71D1D9662}"/>
    <cellStyle name="Currency 5 5 2 6 5" xfId="48629" xr:uid="{85DD6650-1D70-4849-9BDD-5A705BED706C}"/>
    <cellStyle name="Currency 5 5 2 7" xfId="23482" xr:uid="{6C9F3441-85E0-4CCB-B6E0-AFF57EC37820}"/>
    <cellStyle name="Currency 5 5 2 7 2" xfId="37174" xr:uid="{CADC3FCB-140B-43DC-9096-1E25339E6561}"/>
    <cellStyle name="Currency 5 5 2 7 3" xfId="52053" xr:uid="{91165870-1B6B-4288-969F-AA5311E53865}"/>
    <cellStyle name="Currency 5 5 2 8" xfId="16638" xr:uid="{3D23F141-75D9-40FF-82DF-A3CD2CB7ED9A}"/>
    <cellStyle name="Currency 5 5 2 9" xfId="30328" xr:uid="{4FDFA5DE-FA96-4151-A0D7-9ED2379AEA37}"/>
    <cellStyle name="Currency 5 5 3" xfId="6438" xr:uid="{1882A6FB-F44B-4CFE-9940-98EA722E99E6}"/>
    <cellStyle name="Currency 5 5 3 10" xfId="45212" xr:uid="{89C560FE-7422-4450-A3E2-DC0B9288F3E4}"/>
    <cellStyle name="Currency 5 5 3 11" xfId="9796" xr:uid="{B27380A4-E322-40F9-B3F4-7B2DDCDD832D}"/>
    <cellStyle name="Currency 5 5 3 2" xfId="9797" xr:uid="{F2BD0C81-07DC-495C-A5CB-51E9D8890444}"/>
    <cellStyle name="Currency 5 5 3 2 2" xfId="9798" xr:uid="{6B1F9FC8-F878-449F-AC25-851C0BB4F55F}"/>
    <cellStyle name="Currency 5 5 3 2 2 2" xfId="11511" xr:uid="{97F66953-7164-48C6-BB7F-264A628781E6}"/>
    <cellStyle name="Currency 5 5 3 2 2 2 2" xfId="14933" xr:uid="{1CAF021E-1878-43CF-8AB4-C4D4744E1BA2}"/>
    <cellStyle name="Currency 5 5 3 2 2 2 2 2" xfId="28623" xr:uid="{37A993D6-AA01-4E7D-A536-F742EEC6A4A8}"/>
    <cellStyle name="Currency 5 5 3 2 2 2 2 2 2" xfId="42315" xr:uid="{5846CB26-78B6-46F0-AE74-FC94EE491B93}"/>
    <cellStyle name="Currency 5 5 3 2 2 2 2 2 3" xfId="57194" xr:uid="{E7AB48C7-A1A8-4BEE-8B38-BD08FF1A6948}"/>
    <cellStyle name="Currency 5 5 3 2 2 2 2 3" xfId="21779" xr:uid="{5BE8333F-4D69-4712-BBBC-D72BD8134E38}"/>
    <cellStyle name="Currency 5 5 3 2 2 2 2 4" xfId="35469" xr:uid="{4A82C638-C6ED-4C44-9422-791A49523170}"/>
    <cellStyle name="Currency 5 5 3 2 2 2 2 5" xfId="50348" xr:uid="{BFA099BC-26D6-47D0-B35F-67A94845C122}"/>
    <cellStyle name="Currency 5 5 3 2 2 2 3" xfId="25201" xr:uid="{85DCE421-4366-443C-BD49-93A904486769}"/>
    <cellStyle name="Currency 5 5 3 2 2 2 3 2" xfId="38893" xr:uid="{677EB625-8046-45DB-B5F2-8DBB3082B4C0}"/>
    <cellStyle name="Currency 5 5 3 2 2 2 3 3" xfId="53772" xr:uid="{3AF715AA-ADC6-4676-AAEB-CB0EABC73345}"/>
    <cellStyle name="Currency 5 5 3 2 2 2 4" xfId="18357" xr:uid="{2AB3EA37-7B5A-46A1-8CFE-1F143E6724FE}"/>
    <cellStyle name="Currency 5 5 3 2 2 2 5" xfId="32047" xr:uid="{7EB7844D-70F4-4CCC-AAFE-7E66FC9AFFF5}"/>
    <cellStyle name="Currency 5 5 3 2 2 2 6" xfId="46926" xr:uid="{D142EE6E-F1E9-4793-973A-EE19D5AE306E}"/>
    <cellStyle name="Currency 5 5 3 2 2 3" xfId="13221" xr:uid="{91DC6033-9849-462C-80F1-2B123671D184}"/>
    <cellStyle name="Currency 5 5 3 2 2 3 2" xfId="26911" xr:uid="{7E7B477C-AC76-4A92-BFF1-BE959F6C9659}"/>
    <cellStyle name="Currency 5 5 3 2 2 3 2 2" xfId="40603" xr:uid="{A9A7FDC2-5A28-420E-97C2-85148105E3FB}"/>
    <cellStyle name="Currency 5 5 3 2 2 3 2 3" xfId="55482" xr:uid="{D4AEDE95-925C-4D03-81E1-1D7CB81C70E6}"/>
    <cellStyle name="Currency 5 5 3 2 2 3 3" xfId="20067" xr:uid="{47C3F597-D376-4735-9287-613CDE07EC32}"/>
    <cellStyle name="Currency 5 5 3 2 2 3 4" xfId="33757" xr:uid="{D30BB5F1-E644-4237-98C1-B821983954B9}"/>
    <cellStyle name="Currency 5 5 3 2 2 3 5" xfId="48636" xr:uid="{B94CA2B5-C224-4E42-881E-4CCCD5E5CFF7}"/>
    <cellStyle name="Currency 5 5 3 2 2 4" xfId="23489" xr:uid="{A3A8B26A-BEB6-4250-B420-F857719B25C1}"/>
    <cellStyle name="Currency 5 5 3 2 2 4 2" xfId="37181" xr:uid="{F7F56B14-019F-40EB-B5DA-91D188ADBFD8}"/>
    <cellStyle name="Currency 5 5 3 2 2 4 3" xfId="52060" xr:uid="{CCF9ED20-3191-48EE-81C2-5D36CEBBA87F}"/>
    <cellStyle name="Currency 5 5 3 2 2 5" xfId="16645" xr:uid="{B1A6D402-73FB-46A1-8A19-204F37B9F482}"/>
    <cellStyle name="Currency 5 5 3 2 2 6" xfId="30335" xr:uid="{F0E41D34-06B9-427F-A8D9-85786B23BD8E}"/>
    <cellStyle name="Currency 5 5 3 2 2 7" xfId="45214" xr:uid="{B8BC39C0-B5A3-4F82-B820-141BA88DD87A}"/>
    <cellStyle name="Currency 5 5 3 2 3" xfId="11510" xr:uid="{DE5558C9-7112-4A2B-A249-E592CA8233BC}"/>
    <cellStyle name="Currency 5 5 3 2 3 2" xfId="14932" xr:uid="{2D75C817-8C3D-4EFD-B599-68122C1D7AE1}"/>
    <cellStyle name="Currency 5 5 3 2 3 2 2" xfId="28622" xr:uid="{3AEB0844-3242-4830-9ECC-8297DE003BC5}"/>
    <cellStyle name="Currency 5 5 3 2 3 2 2 2" xfId="42314" xr:uid="{87543648-AD8A-45E8-B88F-B0CDBD231694}"/>
    <cellStyle name="Currency 5 5 3 2 3 2 2 3" xfId="57193" xr:uid="{991F237D-8E9C-4E0D-95D0-710FD69D72B3}"/>
    <cellStyle name="Currency 5 5 3 2 3 2 3" xfId="21778" xr:uid="{17750CBA-8E27-4060-851C-C54A067EE443}"/>
    <cellStyle name="Currency 5 5 3 2 3 2 4" xfId="35468" xr:uid="{2780D9FB-D210-4A12-A2A4-A85C6350F9DA}"/>
    <cellStyle name="Currency 5 5 3 2 3 2 5" xfId="50347" xr:uid="{1D987BF0-3338-43C0-B62F-ACD111D02580}"/>
    <cellStyle name="Currency 5 5 3 2 3 3" xfId="25200" xr:uid="{F4FA7C79-A4DB-40C4-B4B9-B53837765244}"/>
    <cellStyle name="Currency 5 5 3 2 3 3 2" xfId="38892" xr:uid="{D1121626-48B8-40F6-93CD-8D45E143CCE5}"/>
    <cellStyle name="Currency 5 5 3 2 3 3 3" xfId="53771" xr:uid="{33B23E20-3FF8-4312-B96B-F354C715B683}"/>
    <cellStyle name="Currency 5 5 3 2 3 4" xfId="18356" xr:uid="{9D7D5F66-7182-43FB-B9EC-6C70EC85FA90}"/>
    <cellStyle name="Currency 5 5 3 2 3 5" xfId="32046" xr:uid="{7BD13FB3-AAB4-4F0F-BDB0-6F61D52FE2CA}"/>
    <cellStyle name="Currency 5 5 3 2 3 6" xfId="46925" xr:uid="{2978DB07-DFDE-4726-A49F-806FA0461B6B}"/>
    <cellStyle name="Currency 5 5 3 2 4" xfId="13220" xr:uid="{5959E830-2C98-4F6D-9849-7BDADD844D97}"/>
    <cellStyle name="Currency 5 5 3 2 4 2" xfId="26910" xr:uid="{64484EAF-9E46-4DFB-84CC-F5FCEFDF62C7}"/>
    <cellStyle name="Currency 5 5 3 2 4 2 2" xfId="40602" xr:uid="{210B73CB-66A5-4FCE-90ED-B723A5B3BCFB}"/>
    <cellStyle name="Currency 5 5 3 2 4 2 3" xfId="55481" xr:uid="{E319A205-5050-4720-99C2-24F3E77CD137}"/>
    <cellStyle name="Currency 5 5 3 2 4 3" xfId="20066" xr:uid="{FBE72EA2-8C12-47D6-921B-AAE7B7529657}"/>
    <cellStyle name="Currency 5 5 3 2 4 4" xfId="33756" xr:uid="{7E2BF1FE-02F1-41C5-8BA9-988A42203378}"/>
    <cellStyle name="Currency 5 5 3 2 4 5" xfId="48635" xr:uid="{0C5CF79E-52DD-4446-BEDC-73B9A2CF9DAC}"/>
    <cellStyle name="Currency 5 5 3 2 5" xfId="23488" xr:uid="{3B605FE8-BACF-4433-993C-FE290BBC3463}"/>
    <cellStyle name="Currency 5 5 3 2 5 2" xfId="37180" xr:uid="{A7834072-0335-490E-A9FE-B09FE1097F74}"/>
    <cellStyle name="Currency 5 5 3 2 5 3" xfId="52059" xr:uid="{9A1C0C61-A21F-49F3-A06F-BB55D6A2E29A}"/>
    <cellStyle name="Currency 5 5 3 2 6" xfId="16644" xr:uid="{B6B4C80B-FD6E-4CC6-A364-9B0BB09E3BAC}"/>
    <cellStyle name="Currency 5 5 3 2 7" xfId="30334" xr:uid="{86221E25-DE17-47FE-AA42-34C440F2382A}"/>
    <cellStyle name="Currency 5 5 3 2 8" xfId="45213" xr:uid="{665DE7C7-40EF-423F-99AC-64ACA5068EB3}"/>
    <cellStyle name="Currency 5 5 3 3" xfId="9799" xr:uid="{34317AC0-3BC0-419A-82AE-1FA140F952D1}"/>
    <cellStyle name="Currency 5 5 3 3 2" xfId="11512" xr:uid="{140A3E2C-DD64-4B4C-B741-3B30719EAAF6}"/>
    <cellStyle name="Currency 5 5 3 3 2 2" xfId="14934" xr:uid="{AE27DAAB-F139-40AD-9ED6-4D13D7CD8EA3}"/>
    <cellStyle name="Currency 5 5 3 3 2 2 2" xfId="28624" xr:uid="{0402CA08-A597-4BBD-B35E-5E64CD427205}"/>
    <cellStyle name="Currency 5 5 3 3 2 2 2 2" xfId="42316" xr:uid="{831107F9-C267-4526-879B-8336150882F3}"/>
    <cellStyle name="Currency 5 5 3 3 2 2 2 3" xfId="57195" xr:uid="{41D77064-EF41-48A6-8CC6-43442F8EA5F4}"/>
    <cellStyle name="Currency 5 5 3 3 2 2 3" xfId="21780" xr:uid="{AF4E604E-BA92-4495-BF4E-5847E907AC40}"/>
    <cellStyle name="Currency 5 5 3 3 2 2 4" xfId="35470" xr:uid="{BF06AF44-93B5-4D4E-9DF2-0A222A99E6B9}"/>
    <cellStyle name="Currency 5 5 3 3 2 2 5" xfId="50349" xr:uid="{D292ED1D-5DAB-4CAD-BA30-F6D3B70E1EA9}"/>
    <cellStyle name="Currency 5 5 3 3 2 3" xfId="25202" xr:uid="{70F5E10A-8CDE-49D5-B749-DE103992762E}"/>
    <cellStyle name="Currency 5 5 3 3 2 3 2" xfId="38894" xr:uid="{8D77E861-5B63-4456-97D9-47B685CE7015}"/>
    <cellStyle name="Currency 5 5 3 3 2 3 3" xfId="53773" xr:uid="{8E7BDD84-A6DD-4C5F-92D8-BF4C20986D58}"/>
    <cellStyle name="Currency 5 5 3 3 2 4" xfId="18358" xr:uid="{D85D893D-8FE3-480D-8442-398E4CB579CF}"/>
    <cellStyle name="Currency 5 5 3 3 2 5" xfId="32048" xr:uid="{D0FF971E-656E-4F29-B002-8722810104F6}"/>
    <cellStyle name="Currency 5 5 3 3 2 6" xfId="46927" xr:uid="{E794CB90-9437-42CD-B091-502535F6BCB6}"/>
    <cellStyle name="Currency 5 5 3 3 3" xfId="13222" xr:uid="{3972BE94-60AD-40ED-85D5-68AC9715E242}"/>
    <cellStyle name="Currency 5 5 3 3 3 2" xfId="26912" xr:uid="{F6AC6C6E-21E6-406A-A285-E91A2529D5B6}"/>
    <cellStyle name="Currency 5 5 3 3 3 2 2" xfId="40604" xr:uid="{BB5A9E24-AC31-45B9-95D8-865AF79737AD}"/>
    <cellStyle name="Currency 5 5 3 3 3 2 3" xfId="55483" xr:uid="{BE88AD46-4CCD-4716-BD1B-0D581F2F2AAF}"/>
    <cellStyle name="Currency 5 5 3 3 3 3" xfId="20068" xr:uid="{C8583B99-AEE4-47C4-A20F-5CAF3FE2435F}"/>
    <cellStyle name="Currency 5 5 3 3 3 4" xfId="33758" xr:uid="{45D5F891-809B-43E0-9803-2011F3324CDC}"/>
    <cellStyle name="Currency 5 5 3 3 3 5" xfId="48637" xr:uid="{FC536E4D-802B-424B-B3FC-89447FF45263}"/>
    <cellStyle name="Currency 5 5 3 3 4" xfId="23490" xr:uid="{299BC1BC-FC5C-43DB-AA21-E0375C1CC858}"/>
    <cellStyle name="Currency 5 5 3 3 4 2" xfId="37182" xr:uid="{1BB49BB9-825C-46FF-B1D6-59A915A8E1D0}"/>
    <cellStyle name="Currency 5 5 3 3 4 3" xfId="52061" xr:uid="{68A91A3B-440B-4993-A96B-EAF914D4E29B}"/>
    <cellStyle name="Currency 5 5 3 3 5" xfId="16646" xr:uid="{E3FE9B23-2125-4D5A-A648-016986BEC71E}"/>
    <cellStyle name="Currency 5 5 3 3 6" xfId="30336" xr:uid="{D02FCD46-6DFA-49EE-9351-527C947C297F}"/>
    <cellStyle name="Currency 5 5 3 3 7" xfId="45215" xr:uid="{27686390-500F-402A-A732-1B6457A289FF}"/>
    <cellStyle name="Currency 5 5 3 4" xfId="9800" xr:uid="{A2687080-6E44-44AE-B79B-ACABCE513F48}"/>
    <cellStyle name="Currency 5 5 3 4 2" xfId="11513" xr:uid="{150FE738-BF96-4894-A3EE-F85E89C4C870}"/>
    <cellStyle name="Currency 5 5 3 4 2 2" xfId="14935" xr:uid="{A060A2EA-6359-4183-BA8B-BB9EE893A710}"/>
    <cellStyle name="Currency 5 5 3 4 2 2 2" xfId="28625" xr:uid="{8705E7A0-AF08-425D-B5FD-E8E43687ECC8}"/>
    <cellStyle name="Currency 5 5 3 4 2 2 2 2" xfId="42317" xr:uid="{294593B7-1456-4A09-A0B1-51430F447A40}"/>
    <cellStyle name="Currency 5 5 3 4 2 2 2 3" xfId="57196" xr:uid="{6F11BBD7-3C49-4822-856B-EC61E48639C9}"/>
    <cellStyle name="Currency 5 5 3 4 2 2 3" xfId="21781" xr:uid="{124B9E04-F865-4A3A-9455-413703738806}"/>
    <cellStyle name="Currency 5 5 3 4 2 2 4" xfId="35471" xr:uid="{A1CCB6E2-6DAB-4CB3-8ED0-03ECEFEF8F5B}"/>
    <cellStyle name="Currency 5 5 3 4 2 2 5" xfId="50350" xr:uid="{350D5B8D-C877-4846-8099-7912A9768ADD}"/>
    <cellStyle name="Currency 5 5 3 4 2 3" xfId="25203" xr:uid="{F62DEE51-F729-4C19-84B0-61CAC2657034}"/>
    <cellStyle name="Currency 5 5 3 4 2 3 2" xfId="38895" xr:uid="{9E2A4377-54BF-4F40-99CC-1515A75BDBFD}"/>
    <cellStyle name="Currency 5 5 3 4 2 3 3" xfId="53774" xr:uid="{72E38D4C-6AB7-44B3-AFBC-D1B32A983475}"/>
    <cellStyle name="Currency 5 5 3 4 2 4" xfId="18359" xr:uid="{5B17624F-44D8-4185-9D0D-E93862519D81}"/>
    <cellStyle name="Currency 5 5 3 4 2 5" xfId="32049" xr:uid="{7A0C74CB-EA06-42DE-9AD0-D23051389F64}"/>
    <cellStyle name="Currency 5 5 3 4 2 6" xfId="46928" xr:uid="{771D493B-BCB5-4B4F-8E4D-AFA3B57863EF}"/>
    <cellStyle name="Currency 5 5 3 4 3" xfId="13223" xr:uid="{7C1E1CC6-99BB-4D4D-A4FA-02B17977C6AC}"/>
    <cellStyle name="Currency 5 5 3 4 3 2" xfId="26913" xr:uid="{BEB6A424-FD0B-4F25-90B6-7E3C53597D7A}"/>
    <cellStyle name="Currency 5 5 3 4 3 2 2" xfId="40605" xr:uid="{358D2EC2-275B-4862-8D9B-DB0867AA65EE}"/>
    <cellStyle name="Currency 5 5 3 4 3 2 3" xfId="55484" xr:uid="{E4FC31B6-DCA0-4C6C-8835-BFE00D62815A}"/>
    <cellStyle name="Currency 5 5 3 4 3 3" xfId="20069" xr:uid="{4A825A6F-DD1A-4738-95BC-0CF4BFD5F04F}"/>
    <cellStyle name="Currency 5 5 3 4 3 4" xfId="33759" xr:uid="{7E57F9E9-FB74-4802-BA50-35F2C32D6719}"/>
    <cellStyle name="Currency 5 5 3 4 3 5" xfId="48638" xr:uid="{B6A37807-D170-420B-A884-1F4D4D12AB6B}"/>
    <cellStyle name="Currency 5 5 3 4 4" xfId="23491" xr:uid="{29D14131-85B6-448F-8975-D66514CE42BA}"/>
    <cellStyle name="Currency 5 5 3 4 4 2" xfId="37183" xr:uid="{FC416A35-94DC-4489-B060-B13A25D286C3}"/>
    <cellStyle name="Currency 5 5 3 4 4 3" xfId="52062" xr:uid="{BE2BBEF2-6ECF-4E96-BBFB-97B43C0ED85F}"/>
    <cellStyle name="Currency 5 5 3 4 5" xfId="16647" xr:uid="{7EFF064D-E46A-4EE7-9AB7-6EB95A43F3E1}"/>
    <cellStyle name="Currency 5 5 3 4 6" xfId="30337" xr:uid="{2B8DFDE5-F6EB-421B-A2E7-E132215AD0B8}"/>
    <cellStyle name="Currency 5 5 3 4 7" xfId="45216" xr:uid="{8A15F2A6-E639-4F46-9086-2A966B6873E4}"/>
    <cellStyle name="Currency 5 5 3 5" xfId="11509" xr:uid="{E8ADE17C-8B2A-4867-9A5D-08723F75333E}"/>
    <cellStyle name="Currency 5 5 3 5 2" xfId="14931" xr:uid="{55CF16BA-83E4-488B-B2A1-5C32CFD3E8CD}"/>
    <cellStyle name="Currency 5 5 3 5 2 2" xfId="28621" xr:uid="{6CE996A8-FEEC-4EE6-8173-21420774E44D}"/>
    <cellStyle name="Currency 5 5 3 5 2 2 2" xfId="42313" xr:uid="{6393D0CB-09D2-4DEF-97B3-4FF9DFDE32D4}"/>
    <cellStyle name="Currency 5 5 3 5 2 2 3" xfId="57192" xr:uid="{A1585B77-4F6D-41C6-B4B5-DA2D484AE8CB}"/>
    <cellStyle name="Currency 5 5 3 5 2 3" xfId="21777" xr:uid="{14A0D5A0-18DD-4F3A-99DA-2D28FDBCA9A0}"/>
    <cellStyle name="Currency 5 5 3 5 2 4" xfId="35467" xr:uid="{412E0F34-63BD-47AF-941F-756166F345EC}"/>
    <cellStyle name="Currency 5 5 3 5 2 5" xfId="50346" xr:uid="{18091289-DA07-4761-867F-8CCDDEFD8B3C}"/>
    <cellStyle name="Currency 5 5 3 5 3" xfId="25199" xr:uid="{1732D631-F89D-4ADE-BA45-1DEA3A5B4C19}"/>
    <cellStyle name="Currency 5 5 3 5 3 2" xfId="38891" xr:uid="{486771A9-F26D-4B38-BDA7-BC74A145CBDF}"/>
    <cellStyle name="Currency 5 5 3 5 3 3" xfId="53770" xr:uid="{61C23EC2-2EFD-41B2-8430-3C32EA7D1263}"/>
    <cellStyle name="Currency 5 5 3 5 4" xfId="18355" xr:uid="{6C6F4F86-1AD2-46C9-9CB2-A0252EF77211}"/>
    <cellStyle name="Currency 5 5 3 5 5" xfId="32045" xr:uid="{A793306F-1D48-4519-A7A0-36A3B93DD62E}"/>
    <cellStyle name="Currency 5 5 3 5 6" xfId="46924" xr:uid="{6C5EB024-C7F4-4F99-8688-859C5E9C6B97}"/>
    <cellStyle name="Currency 5 5 3 6" xfId="13219" xr:uid="{C9E2C3A0-EE82-44AC-878F-C8301C7DBF8B}"/>
    <cellStyle name="Currency 5 5 3 6 2" xfId="26909" xr:uid="{27CAFC67-333F-4310-AD4C-ED34041254A8}"/>
    <cellStyle name="Currency 5 5 3 6 2 2" xfId="40601" xr:uid="{BC2E8986-6FEB-4C34-957E-24AE907D2002}"/>
    <cellStyle name="Currency 5 5 3 6 2 3" xfId="55480" xr:uid="{613E412A-E48F-4B8F-B0C4-5667BD9CCBAC}"/>
    <cellStyle name="Currency 5 5 3 6 3" xfId="20065" xr:uid="{87DD5678-39BF-4267-B178-3B21217FB8DA}"/>
    <cellStyle name="Currency 5 5 3 6 4" xfId="33755" xr:uid="{F19FA111-6B41-4E20-BA28-76378CA2EE78}"/>
    <cellStyle name="Currency 5 5 3 6 5" xfId="48634" xr:uid="{D6CD224B-C86D-40D8-9DB3-8F0138C9D712}"/>
    <cellStyle name="Currency 5 5 3 7" xfId="23487" xr:uid="{E4951809-7819-43B9-8328-C06DBD13EF0C}"/>
    <cellStyle name="Currency 5 5 3 7 2" xfId="37179" xr:uid="{5E64F25D-A55F-4119-A08A-F07A1DBDE05F}"/>
    <cellStyle name="Currency 5 5 3 7 3" xfId="52058" xr:uid="{F730BC70-2370-4711-AF89-D1098755A001}"/>
    <cellStyle name="Currency 5 5 3 8" xfId="16643" xr:uid="{336E31DA-C5E5-4D5A-89CE-F8DBA9AD4438}"/>
    <cellStyle name="Currency 5 5 3 9" xfId="30333" xr:uid="{D031E780-5D12-4788-9F51-B21596052BA4}"/>
    <cellStyle name="Currency 5 5 4" xfId="7191" xr:uid="{00A0170D-1FE7-4CB0-ACA4-0BCB5C374589}"/>
    <cellStyle name="Currency 5 5 4 2" xfId="9802" xr:uid="{86ABD653-7DF3-46FB-9295-C43AC0BB0885}"/>
    <cellStyle name="Currency 5 5 4 2 2" xfId="11515" xr:uid="{17864829-77A4-4E88-8E6F-D5E378BFEA53}"/>
    <cellStyle name="Currency 5 5 4 2 2 2" xfId="14937" xr:uid="{4088C87D-1C4E-4225-A8BD-6FF581E8C796}"/>
    <cellStyle name="Currency 5 5 4 2 2 2 2" xfId="28627" xr:uid="{BE817B9E-52E9-4407-9257-BEBFD3EB9DF0}"/>
    <cellStyle name="Currency 5 5 4 2 2 2 2 2" xfId="42319" xr:uid="{778828B2-DB5A-44C8-95DA-3067D2F55404}"/>
    <cellStyle name="Currency 5 5 4 2 2 2 2 3" xfId="57198" xr:uid="{69547CEC-20D0-42F4-9B49-9D9690571050}"/>
    <cellStyle name="Currency 5 5 4 2 2 2 3" xfId="21783" xr:uid="{3DA9BED0-60C8-432A-B348-15D62DCB40FB}"/>
    <cellStyle name="Currency 5 5 4 2 2 2 4" xfId="35473" xr:uid="{B4D5F4B2-86CD-4E8F-93B7-F3BBAC0A4C6F}"/>
    <cellStyle name="Currency 5 5 4 2 2 2 5" xfId="50352" xr:uid="{14BFCDBC-AB30-4B10-B35A-F8D5FA4B76A7}"/>
    <cellStyle name="Currency 5 5 4 2 2 3" xfId="25205" xr:uid="{E3A4B7CE-97A4-4D51-8A0D-B5565321D6FA}"/>
    <cellStyle name="Currency 5 5 4 2 2 3 2" xfId="38897" xr:uid="{B9AFE0B0-E00A-410A-A799-47F650BDD243}"/>
    <cellStyle name="Currency 5 5 4 2 2 3 3" xfId="53776" xr:uid="{86BD78CD-0757-4DEF-8D97-20EC6188C1D3}"/>
    <cellStyle name="Currency 5 5 4 2 2 4" xfId="18361" xr:uid="{17B6CE43-5E6B-4235-ABA8-D5B0497F9A4C}"/>
    <cellStyle name="Currency 5 5 4 2 2 5" xfId="32051" xr:uid="{524B1DF0-E419-4959-814D-721EAD5EC9E7}"/>
    <cellStyle name="Currency 5 5 4 2 2 6" xfId="46930" xr:uid="{448FD17B-BADF-4DC3-A901-64BA301BA746}"/>
    <cellStyle name="Currency 5 5 4 2 3" xfId="13225" xr:uid="{37A15EA1-553B-40DE-B84C-EBFBE8A342C9}"/>
    <cellStyle name="Currency 5 5 4 2 3 2" xfId="26915" xr:uid="{E1EFD4CB-0ACD-456C-8BBE-2667CD4D434D}"/>
    <cellStyle name="Currency 5 5 4 2 3 2 2" xfId="40607" xr:uid="{30A8A6C9-F8F2-4042-A617-0663452D32A2}"/>
    <cellStyle name="Currency 5 5 4 2 3 2 3" xfId="55486" xr:uid="{8B668FAF-8618-4739-8E06-CBFBD6FB0967}"/>
    <cellStyle name="Currency 5 5 4 2 3 3" xfId="20071" xr:uid="{BC057D0B-73C6-42A1-BEB7-380700353715}"/>
    <cellStyle name="Currency 5 5 4 2 3 4" xfId="33761" xr:uid="{FFA05DC0-8275-40D8-8FF9-68FF2E4151ED}"/>
    <cellStyle name="Currency 5 5 4 2 3 5" xfId="48640" xr:uid="{8A2BD186-A272-4698-8201-75FC74FB3FF9}"/>
    <cellStyle name="Currency 5 5 4 2 4" xfId="23493" xr:uid="{8695281E-1424-49B1-A993-8C1282338132}"/>
    <cellStyle name="Currency 5 5 4 2 4 2" xfId="37185" xr:uid="{C8BCEDE7-6F60-4B08-9023-AEE0A277FB51}"/>
    <cellStyle name="Currency 5 5 4 2 4 3" xfId="52064" xr:uid="{9D328F62-7321-4E73-B5A3-356ABA2F8EF7}"/>
    <cellStyle name="Currency 5 5 4 2 5" xfId="16649" xr:uid="{EDF6B1A9-37E7-45C9-855A-D5357721DEFD}"/>
    <cellStyle name="Currency 5 5 4 2 6" xfId="30339" xr:uid="{AC514F71-7DA9-4C44-9829-6EDCD35BBEC6}"/>
    <cellStyle name="Currency 5 5 4 2 7" xfId="45218" xr:uid="{86F57C6C-E324-44CA-A067-FE75A8987D79}"/>
    <cellStyle name="Currency 5 5 4 3" xfId="11514" xr:uid="{9ED35EBA-8FBC-429D-BDB0-4C707008CB37}"/>
    <cellStyle name="Currency 5 5 4 3 2" xfId="14936" xr:uid="{0DEE781B-4CC4-411C-88F1-04E7EAA57E9B}"/>
    <cellStyle name="Currency 5 5 4 3 2 2" xfId="28626" xr:uid="{B8FD48C0-3BC6-4C5A-946A-A681290DB07A}"/>
    <cellStyle name="Currency 5 5 4 3 2 2 2" xfId="42318" xr:uid="{04DFA91C-906E-4A28-9BC1-46CE3A8DD0FC}"/>
    <cellStyle name="Currency 5 5 4 3 2 2 3" xfId="57197" xr:uid="{3377C469-C4AA-4FE3-AB87-427654426498}"/>
    <cellStyle name="Currency 5 5 4 3 2 3" xfId="21782" xr:uid="{5EFAB5DB-303B-48BC-9726-BA5B5D22F946}"/>
    <cellStyle name="Currency 5 5 4 3 2 4" xfId="35472" xr:uid="{A17C27C6-45B6-448A-846A-9DA3DC997C0C}"/>
    <cellStyle name="Currency 5 5 4 3 2 5" xfId="50351" xr:uid="{09B5A4FC-D266-4570-A99C-10FBEC0C221B}"/>
    <cellStyle name="Currency 5 5 4 3 3" xfId="25204" xr:uid="{614E609B-1832-4B88-9DDF-E3CCFEE7CBD2}"/>
    <cellStyle name="Currency 5 5 4 3 3 2" xfId="38896" xr:uid="{D8C3DD9C-BFEF-409F-ACC8-28AC3F1674DF}"/>
    <cellStyle name="Currency 5 5 4 3 3 3" xfId="53775" xr:uid="{43529979-CF95-4682-8F74-DB96238B02B4}"/>
    <cellStyle name="Currency 5 5 4 3 4" xfId="18360" xr:uid="{2C941626-F35F-4054-898C-F831441CBFEF}"/>
    <cellStyle name="Currency 5 5 4 3 5" xfId="32050" xr:uid="{96A84DC1-C998-4084-84F5-AFECDF428315}"/>
    <cellStyle name="Currency 5 5 4 3 6" xfId="46929" xr:uid="{175791C4-B49A-4E23-BBDD-BC5A935CF7E0}"/>
    <cellStyle name="Currency 5 5 4 4" xfId="13224" xr:uid="{259F3FDC-0535-4BA6-A106-420F761021DC}"/>
    <cellStyle name="Currency 5 5 4 4 2" xfId="26914" xr:uid="{3351DD56-264A-46C2-B369-13E9F3BF25FB}"/>
    <cellStyle name="Currency 5 5 4 4 2 2" xfId="40606" xr:uid="{EEAEB10C-36B7-4007-953F-9D5EC5334BAA}"/>
    <cellStyle name="Currency 5 5 4 4 2 3" xfId="55485" xr:uid="{E04BE531-327F-453C-868F-BED61CB55D3F}"/>
    <cellStyle name="Currency 5 5 4 4 3" xfId="20070" xr:uid="{E5605ED2-18C0-469E-80EB-9EED5F491BB7}"/>
    <cellStyle name="Currency 5 5 4 4 4" xfId="33760" xr:uid="{65F81947-422E-4DA3-B762-8E06F45980D6}"/>
    <cellStyle name="Currency 5 5 4 4 5" xfId="48639" xr:uid="{5E42EF23-EB34-4559-8C90-024C9E5D2E86}"/>
    <cellStyle name="Currency 5 5 4 5" xfId="23492" xr:uid="{113F91C6-D67F-4921-8222-948A7072ED97}"/>
    <cellStyle name="Currency 5 5 4 5 2" xfId="37184" xr:uid="{7747F73B-3B66-4144-A6F7-EC14104AFBD0}"/>
    <cellStyle name="Currency 5 5 4 5 3" xfId="52063" xr:uid="{09EF8AA4-56D1-468E-BC6C-4B3734A43349}"/>
    <cellStyle name="Currency 5 5 4 6" xfId="16648" xr:uid="{E19B43FA-1267-423F-9570-F393EECEB621}"/>
    <cellStyle name="Currency 5 5 4 7" xfId="30338" xr:uid="{A7B6FA02-B2AF-43D2-8BA5-C9E2F5726F4A}"/>
    <cellStyle name="Currency 5 5 4 8" xfId="45217" xr:uid="{33BC0447-C060-433C-A2A8-A0BAC43E8B30}"/>
    <cellStyle name="Currency 5 5 4 9" xfId="9801" xr:uid="{7996EBAA-C05B-4BC8-9E39-8B0842127541}"/>
    <cellStyle name="Currency 5 5 5" xfId="9803" xr:uid="{49DBA5B3-4081-44AC-A093-A1C0514FE99E}"/>
    <cellStyle name="Currency 5 5 5 2" xfId="11516" xr:uid="{9A521611-1086-40CF-B489-DE57CECC022D}"/>
    <cellStyle name="Currency 5 5 5 2 2" xfId="14938" xr:uid="{D781768D-9C99-4D54-8045-5C8288147CF1}"/>
    <cellStyle name="Currency 5 5 5 2 2 2" xfId="28628" xr:uid="{CDC18978-7803-461B-95D1-C149B9E09E9A}"/>
    <cellStyle name="Currency 5 5 5 2 2 2 2" xfId="42320" xr:uid="{6736F89B-699E-4773-B5F1-15EF5F0FB781}"/>
    <cellStyle name="Currency 5 5 5 2 2 2 3" xfId="57199" xr:uid="{BEA102BA-E03A-4DB6-A8EA-9D7D1D533126}"/>
    <cellStyle name="Currency 5 5 5 2 2 3" xfId="21784" xr:uid="{C03CD09A-834F-4192-AB0E-3F507DBC768A}"/>
    <cellStyle name="Currency 5 5 5 2 2 4" xfId="35474" xr:uid="{312B1410-1688-400F-B866-E7355FC9BF8E}"/>
    <cellStyle name="Currency 5 5 5 2 2 5" xfId="50353" xr:uid="{94615C95-D0C7-4C1C-A4E7-377270862BC7}"/>
    <cellStyle name="Currency 5 5 5 2 3" xfId="25206" xr:uid="{7F575AFA-ED29-451C-8397-2199D5583E64}"/>
    <cellStyle name="Currency 5 5 5 2 3 2" xfId="38898" xr:uid="{125B0C7E-58DC-4DF5-86AF-AD77EB034A6D}"/>
    <cellStyle name="Currency 5 5 5 2 3 3" xfId="53777" xr:uid="{3C092892-F1A3-4BCF-94D5-336EB4A1C879}"/>
    <cellStyle name="Currency 5 5 5 2 4" xfId="18362" xr:uid="{E6704857-9069-4461-94D0-E78F2FFAB385}"/>
    <cellStyle name="Currency 5 5 5 2 5" xfId="32052" xr:uid="{7F1B4777-0D04-40C6-8DA2-7C53D9BA3429}"/>
    <cellStyle name="Currency 5 5 5 2 6" xfId="46931" xr:uid="{6C7F4B5C-91A4-40D5-9074-5C0731DFB27D}"/>
    <cellStyle name="Currency 5 5 5 3" xfId="13226" xr:uid="{C077D44E-06E7-48C9-970A-46F53BFA635A}"/>
    <cellStyle name="Currency 5 5 5 3 2" xfId="26916" xr:uid="{4E504B58-C199-43F1-B9BD-EB81B804FDDB}"/>
    <cellStyle name="Currency 5 5 5 3 2 2" xfId="40608" xr:uid="{8038AC19-61BF-4DBE-B57D-4C9B3E0D8C36}"/>
    <cellStyle name="Currency 5 5 5 3 2 3" xfId="55487" xr:uid="{1ABA1A3A-CC90-4A02-A11B-654A22E83C42}"/>
    <cellStyle name="Currency 5 5 5 3 3" xfId="20072" xr:uid="{91E0F819-8EF0-4C3E-A54E-5DF8210532A2}"/>
    <cellStyle name="Currency 5 5 5 3 4" xfId="33762" xr:uid="{479BABCF-0FF1-43D6-A846-C1E0BC64DE35}"/>
    <cellStyle name="Currency 5 5 5 3 5" xfId="48641" xr:uid="{E3A5639E-A784-4865-B140-9845A411B7BD}"/>
    <cellStyle name="Currency 5 5 5 4" xfId="23494" xr:uid="{DD8ADA81-7396-461B-B62F-2D24FC352484}"/>
    <cellStyle name="Currency 5 5 5 4 2" xfId="37186" xr:uid="{EF888A5E-348D-43DC-867C-AFD509E32259}"/>
    <cellStyle name="Currency 5 5 5 4 3" xfId="52065" xr:uid="{6B196487-BB02-4F1B-BB8C-79A1B6666E01}"/>
    <cellStyle name="Currency 5 5 5 5" xfId="16650" xr:uid="{D62F7789-BD66-48AF-B906-A699A3D60B35}"/>
    <cellStyle name="Currency 5 5 5 6" xfId="30340" xr:uid="{2CEEBF58-A66E-4224-B954-641FEB084205}"/>
    <cellStyle name="Currency 5 5 5 7" xfId="45219" xr:uid="{D4CAA24D-F0BF-458B-B274-C3C66DDD91FF}"/>
    <cellStyle name="Currency 5 5 6" xfId="9804" xr:uid="{9C074AEC-A3E8-4F23-8CEE-B8644CE728BB}"/>
    <cellStyle name="Currency 5 5 6 2" xfId="11517" xr:uid="{0341CB11-0C20-4463-BF0D-0D7D2A5D6025}"/>
    <cellStyle name="Currency 5 5 6 2 2" xfId="14939" xr:uid="{AD23802D-1D46-43AD-8E6A-B809E1A6FE74}"/>
    <cellStyle name="Currency 5 5 6 2 2 2" xfId="28629" xr:uid="{438D90FF-5A66-4EBC-A041-2B6E6F889A4A}"/>
    <cellStyle name="Currency 5 5 6 2 2 2 2" xfId="42321" xr:uid="{62969784-55F1-4AA2-B25B-D3D723232EB6}"/>
    <cellStyle name="Currency 5 5 6 2 2 2 3" xfId="57200" xr:uid="{2FA4AF24-046E-419D-AA4E-C281447B04F9}"/>
    <cellStyle name="Currency 5 5 6 2 2 3" xfId="21785" xr:uid="{25D9EC9D-0402-4CEF-88D6-52AE5E7D4BE3}"/>
    <cellStyle name="Currency 5 5 6 2 2 4" xfId="35475" xr:uid="{693A3FB7-ED11-4151-8028-1807D8F69ADF}"/>
    <cellStyle name="Currency 5 5 6 2 2 5" xfId="50354" xr:uid="{6B6CB9ED-9DD8-4905-81CE-4198817C9E55}"/>
    <cellStyle name="Currency 5 5 6 2 3" xfId="25207" xr:uid="{48CAFDBF-1E11-4C6F-B536-D58419FDEBF1}"/>
    <cellStyle name="Currency 5 5 6 2 3 2" xfId="38899" xr:uid="{ED4338F6-C626-4CBC-A6A1-AB4801AD7387}"/>
    <cellStyle name="Currency 5 5 6 2 3 3" xfId="53778" xr:uid="{40181B7A-D90C-4600-B105-67894AD10B01}"/>
    <cellStyle name="Currency 5 5 6 2 4" xfId="18363" xr:uid="{93724182-965A-4447-A604-629849972A36}"/>
    <cellStyle name="Currency 5 5 6 2 5" xfId="32053" xr:uid="{C9BE6968-C289-4434-95CD-09CBCFF5D9D4}"/>
    <cellStyle name="Currency 5 5 6 2 6" xfId="46932" xr:uid="{8CF02DE6-CD4F-47AF-9F37-2A48ED412BD8}"/>
    <cellStyle name="Currency 5 5 6 3" xfId="13227" xr:uid="{2EE13A45-3B70-459B-998A-34DF2B445DA0}"/>
    <cellStyle name="Currency 5 5 6 3 2" xfId="26917" xr:uid="{AEAD8917-E7EF-471E-BE0A-F4AF73A1A8A6}"/>
    <cellStyle name="Currency 5 5 6 3 2 2" xfId="40609" xr:uid="{81F32DF0-4ED2-4F37-B5EE-0758DBFE7612}"/>
    <cellStyle name="Currency 5 5 6 3 2 3" xfId="55488" xr:uid="{DCEC0BB6-30B9-4946-B564-31D5B5E02671}"/>
    <cellStyle name="Currency 5 5 6 3 3" xfId="20073" xr:uid="{1611919E-D394-47F0-9DBF-2C86DCDB0038}"/>
    <cellStyle name="Currency 5 5 6 3 4" xfId="33763" xr:uid="{E8B284CC-B3DA-4F2B-B007-C554B102C45A}"/>
    <cellStyle name="Currency 5 5 6 3 5" xfId="48642" xr:uid="{7D09FB60-6987-4918-9F3B-4049BF41D213}"/>
    <cellStyle name="Currency 5 5 6 4" xfId="23495" xr:uid="{AD9C49D2-D802-4CF0-9291-C95046B04C48}"/>
    <cellStyle name="Currency 5 5 6 4 2" xfId="37187" xr:uid="{7F7062F5-3821-4FB3-9E2B-75FF2A67D2A8}"/>
    <cellStyle name="Currency 5 5 6 4 3" xfId="52066" xr:uid="{19009675-B1B3-4441-85A1-8B06C2FD3B0D}"/>
    <cellStyle name="Currency 5 5 6 5" xfId="16651" xr:uid="{12AD5546-C796-4734-92D9-07E247999591}"/>
    <cellStyle name="Currency 5 5 6 6" xfId="30341" xr:uid="{03ED8B93-BD0F-4822-AF9C-E24CB1DC9228}"/>
    <cellStyle name="Currency 5 5 6 7" xfId="45220" xr:uid="{3D48653C-7DB4-4674-BBC9-B2F8C91E132B}"/>
    <cellStyle name="Currency 5 5 7" xfId="11503" xr:uid="{FEEF5F42-7077-44F9-A03E-5F521BCB6B96}"/>
    <cellStyle name="Currency 5 5 7 2" xfId="14925" xr:uid="{E48F57F3-28BE-4B49-862E-FE6F8DE708C6}"/>
    <cellStyle name="Currency 5 5 7 2 2" xfId="28615" xr:uid="{37837DD4-64C5-4CC1-AC0A-AA30D273F130}"/>
    <cellStyle name="Currency 5 5 7 2 2 2" xfId="42307" xr:uid="{EF2AC536-904A-4A9A-B3F2-045A2F1657D1}"/>
    <cellStyle name="Currency 5 5 7 2 2 3" xfId="57186" xr:uid="{FD29F1F2-F355-4B8C-8B88-421225F1A08E}"/>
    <cellStyle name="Currency 5 5 7 2 3" xfId="21771" xr:uid="{C12D3956-692C-4A30-9C28-2C0F1CEE7800}"/>
    <cellStyle name="Currency 5 5 7 2 4" xfId="35461" xr:uid="{297C157A-406E-4B3C-BF9C-50F1DF1D908A}"/>
    <cellStyle name="Currency 5 5 7 2 5" xfId="50340" xr:uid="{606DB1BD-7F81-4D36-AC71-8029581EAAD6}"/>
    <cellStyle name="Currency 5 5 7 3" xfId="25193" xr:uid="{6C19348C-5964-41DF-9EA7-701771EBF29D}"/>
    <cellStyle name="Currency 5 5 7 3 2" xfId="38885" xr:uid="{3EA195C2-85BF-413E-85F5-EA64616F85FD}"/>
    <cellStyle name="Currency 5 5 7 3 3" xfId="53764" xr:uid="{6749B9B5-05DD-46F7-B170-4A7223510DE2}"/>
    <cellStyle name="Currency 5 5 7 4" xfId="18349" xr:uid="{0B55512D-0116-485B-B18B-CFD22152C45F}"/>
    <cellStyle name="Currency 5 5 7 5" xfId="32039" xr:uid="{1189EF0B-3362-464A-8DBC-399A253E0FE0}"/>
    <cellStyle name="Currency 5 5 7 6" xfId="46918" xr:uid="{F6C2DF00-D746-4941-92CC-286FD971B2D5}"/>
    <cellStyle name="Currency 5 5 8" xfId="13213" xr:uid="{55C90B33-8B33-42F3-B573-A3659BE9B061}"/>
    <cellStyle name="Currency 5 5 8 2" xfId="26903" xr:uid="{8B383A0A-3880-4E4E-81F4-B0AF632EA1FD}"/>
    <cellStyle name="Currency 5 5 8 2 2" xfId="40595" xr:uid="{7EAFB6C4-6975-4A84-A0F8-524406F9852F}"/>
    <cellStyle name="Currency 5 5 8 2 3" xfId="55474" xr:uid="{8719A3FE-A154-4CEC-B9A4-16B590F13392}"/>
    <cellStyle name="Currency 5 5 8 3" xfId="20059" xr:uid="{85BDA3C6-B1DE-4172-B284-5784A0E8DD34}"/>
    <cellStyle name="Currency 5 5 8 4" xfId="33749" xr:uid="{6469E15E-C647-4DDE-A2C2-58B0C4BAD7E6}"/>
    <cellStyle name="Currency 5 5 8 5" xfId="48628" xr:uid="{E6DF3E8F-F0E8-408E-BD1A-0D38EF00184E}"/>
    <cellStyle name="Currency 5 5 9" xfId="23481" xr:uid="{D0DAF0AF-7E87-4E9A-86D3-AAA8EBF6A4C8}"/>
    <cellStyle name="Currency 5 5 9 2" xfId="37173" xr:uid="{43AB80B7-4E3F-434C-8554-5BA396673CE5}"/>
    <cellStyle name="Currency 5 5 9 3" xfId="52052" xr:uid="{23BB7823-71F3-4E93-8F2F-49739D084ADC}"/>
    <cellStyle name="Currency 5 6" xfId="6443" xr:uid="{3EDD77C9-38A6-4528-9B69-C4FCAC8FCF9B}"/>
    <cellStyle name="Currency 5 6 10" xfId="16652" xr:uid="{7C055FCD-47EF-40A0-A7B7-54BF15AB862B}"/>
    <cellStyle name="Currency 5 6 11" xfId="30342" xr:uid="{0825934D-D69E-4E55-8631-0BA8F40A361F}"/>
    <cellStyle name="Currency 5 6 12" xfId="45221" xr:uid="{358FBFF1-2BBD-466F-B438-359677AA173C}"/>
    <cellStyle name="Currency 5 6 13" xfId="9805" xr:uid="{A1652190-A1C1-4320-A88D-E46B333A9395}"/>
    <cellStyle name="Currency 5 6 2" xfId="6240" xr:uid="{BB3ED7A7-B097-419A-8697-1E25EDE84B4D}"/>
    <cellStyle name="Currency 5 6 2 10" xfId="45222" xr:uid="{B7D6941C-122D-4FEE-86A1-F3637FBD1B31}"/>
    <cellStyle name="Currency 5 6 2 11" xfId="9806" xr:uid="{D37E4A28-8B54-4218-B769-14445F17093B}"/>
    <cellStyle name="Currency 5 6 2 2" xfId="6294" xr:uid="{762C0F2D-D059-4E6A-BAFE-0AD73F0A6A62}"/>
    <cellStyle name="Currency 5 6 2 2 2" xfId="9808" xr:uid="{F8DA9E31-FC1D-4750-8E86-ADA548BF2702}"/>
    <cellStyle name="Currency 5 6 2 2 2 2" xfId="11521" xr:uid="{170B8584-BBA5-4675-B302-47A9DBB39D59}"/>
    <cellStyle name="Currency 5 6 2 2 2 2 2" xfId="14943" xr:uid="{CB6AF1C7-3496-4F5C-BCCF-378BA0508FB5}"/>
    <cellStyle name="Currency 5 6 2 2 2 2 2 2" xfId="28633" xr:uid="{B65B88C0-31F1-4EB9-84A5-4AE182A6C747}"/>
    <cellStyle name="Currency 5 6 2 2 2 2 2 2 2" xfId="42325" xr:uid="{FE7C405B-4F12-4030-9C12-38368D70BDB4}"/>
    <cellStyle name="Currency 5 6 2 2 2 2 2 2 3" xfId="57204" xr:uid="{B3BD1B61-D6A2-4FDF-BF8C-AB5B0175F1A0}"/>
    <cellStyle name="Currency 5 6 2 2 2 2 2 3" xfId="21789" xr:uid="{54972376-F509-4CB7-9637-424510056B86}"/>
    <cellStyle name="Currency 5 6 2 2 2 2 2 4" xfId="35479" xr:uid="{48AD5C5C-03BD-41D3-BEF0-8A0FDF3244BC}"/>
    <cellStyle name="Currency 5 6 2 2 2 2 2 5" xfId="50358" xr:uid="{1B8AED7C-4A56-4E45-AF05-9737229DDAA9}"/>
    <cellStyle name="Currency 5 6 2 2 2 2 3" xfId="25211" xr:uid="{46D1E738-4BE0-4AC8-82F9-D1713ED4DF39}"/>
    <cellStyle name="Currency 5 6 2 2 2 2 3 2" xfId="38903" xr:uid="{1B97543E-0739-468F-A165-13024E35F4FD}"/>
    <cellStyle name="Currency 5 6 2 2 2 2 3 3" xfId="53782" xr:uid="{CA7CD0F3-AC86-4732-AAD6-F4DB50D74C33}"/>
    <cellStyle name="Currency 5 6 2 2 2 2 4" xfId="18367" xr:uid="{336187C7-F319-4EDA-AB1C-ACB64F73E72A}"/>
    <cellStyle name="Currency 5 6 2 2 2 2 5" xfId="32057" xr:uid="{567CFA17-3E45-41B3-AF8E-8E158AAED152}"/>
    <cellStyle name="Currency 5 6 2 2 2 2 6" xfId="46936" xr:uid="{573CA123-8991-4B8C-8C7D-2FA15A51C110}"/>
    <cellStyle name="Currency 5 6 2 2 2 3" xfId="13231" xr:uid="{BD8D1C5E-6C2F-4293-8133-73D2818A7107}"/>
    <cellStyle name="Currency 5 6 2 2 2 3 2" xfId="26921" xr:uid="{410C4A47-95F0-4938-BACA-8D90A0A89AFC}"/>
    <cellStyle name="Currency 5 6 2 2 2 3 2 2" xfId="40613" xr:uid="{E492459E-3CF7-4656-B6DC-8B3CA5D8CC39}"/>
    <cellStyle name="Currency 5 6 2 2 2 3 2 3" xfId="55492" xr:uid="{56CCD27B-FF26-4F06-8E09-D5B3BF5A31D6}"/>
    <cellStyle name="Currency 5 6 2 2 2 3 3" xfId="20077" xr:uid="{E40706AD-3989-4DDB-BB0C-B6013E343D8B}"/>
    <cellStyle name="Currency 5 6 2 2 2 3 4" xfId="33767" xr:uid="{7280EF08-EB33-40ED-B059-69B3CBAB51BD}"/>
    <cellStyle name="Currency 5 6 2 2 2 3 5" xfId="48646" xr:uid="{725B0A95-1C48-4071-B295-614154EB8581}"/>
    <cellStyle name="Currency 5 6 2 2 2 4" xfId="23499" xr:uid="{304AB79F-B930-4964-BED9-768437613498}"/>
    <cellStyle name="Currency 5 6 2 2 2 4 2" xfId="37191" xr:uid="{4481E288-0FEA-4520-A9C4-C571FB41FF1E}"/>
    <cellStyle name="Currency 5 6 2 2 2 4 3" xfId="52070" xr:uid="{DA0F21F6-24AB-4C14-A0AA-BEC9FBABB531}"/>
    <cellStyle name="Currency 5 6 2 2 2 5" xfId="16655" xr:uid="{B3F34F58-E3FF-4C61-82BB-5B5DD9DEADD8}"/>
    <cellStyle name="Currency 5 6 2 2 2 6" xfId="30345" xr:uid="{A359AAC4-3DA9-4E14-939A-2D56C4BDB72C}"/>
    <cellStyle name="Currency 5 6 2 2 2 7" xfId="45224" xr:uid="{6C51FFB1-4A14-4CAA-9DE4-6DDB16A16F66}"/>
    <cellStyle name="Currency 5 6 2 2 3" xfId="11520" xr:uid="{BB59E2EB-78BC-46F5-9BF1-328232786197}"/>
    <cellStyle name="Currency 5 6 2 2 3 2" xfId="14942" xr:uid="{7209E5EF-1CC5-410C-A170-7C9FD8B63B31}"/>
    <cellStyle name="Currency 5 6 2 2 3 2 2" xfId="28632" xr:uid="{973AD304-D50D-4C28-9DB0-9770D477E19A}"/>
    <cellStyle name="Currency 5 6 2 2 3 2 2 2" xfId="42324" xr:uid="{48E9C78B-5794-4CDC-B165-C3288D8EBDB1}"/>
    <cellStyle name="Currency 5 6 2 2 3 2 2 3" xfId="57203" xr:uid="{DCA3F0AE-F563-4D67-A092-8C2E107F1FAB}"/>
    <cellStyle name="Currency 5 6 2 2 3 2 3" xfId="21788" xr:uid="{410FAEAD-8F6E-4E5F-AA96-9717C3FBCA71}"/>
    <cellStyle name="Currency 5 6 2 2 3 2 4" xfId="35478" xr:uid="{E6583083-72E9-466B-BAB4-8D1EE5643815}"/>
    <cellStyle name="Currency 5 6 2 2 3 2 5" xfId="50357" xr:uid="{E4155783-FF12-4ADE-BF8B-6D68E8CDE889}"/>
    <cellStyle name="Currency 5 6 2 2 3 3" xfId="25210" xr:uid="{4A55B94F-1766-4823-8A3F-63F645FDFD37}"/>
    <cellStyle name="Currency 5 6 2 2 3 3 2" xfId="38902" xr:uid="{635149F9-6317-47F5-A199-59E5F8C10C92}"/>
    <cellStyle name="Currency 5 6 2 2 3 3 3" xfId="53781" xr:uid="{47B319FC-EF69-41FE-AB25-54C53B4B3925}"/>
    <cellStyle name="Currency 5 6 2 2 3 4" xfId="18366" xr:uid="{2CD579C8-1E0A-4175-95EC-3C8CE2395503}"/>
    <cellStyle name="Currency 5 6 2 2 3 5" xfId="32056" xr:uid="{F89D20A6-C0DF-4549-9932-D693F08762AB}"/>
    <cellStyle name="Currency 5 6 2 2 3 6" xfId="46935" xr:uid="{17314D95-5E00-4D0B-89DD-46E6A5318006}"/>
    <cellStyle name="Currency 5 6 2 2 4" xfId="13230" xr:uid="{71999F7E-9EB1-4BB4-85F9-918B45362F78}"/>
    <cellStyle name="Currency 5 6 2 2 4 2" xfId="26920" xr:uid="{0C4DB98C-2BE0-4A73-8300-6940C299113E}"/>
    <cellStyle name="Currency 5 6 2 2 4 2 2" xfId="40612" xr:uid="{F910F7A4-646F-4AAD-8F80-05073DC8066F}"/>
    <cellStyle name="Currency 5 6 2 2 4 2 3" xfId="55491" xr:uid="{FBDED167-9BC0-44FF-90AD-D3D5FED60650}"/>
    <cellStyle name="Currency 5 6 2 2 4 3" xfId="20076" xr:uid="{50D9E4B8-46F3-462A-8DC1-D9DB570018E0}"/>
    <cellStyle name="Currency 5 6 2 2 4 4" xfId="33766" xr:uid="{500CC59C-164B-49C4-844D-68788BFF87D8}"/>
    <cellStyle name="Currency 5 6 2 2 4 5" xfId="48645" xr:uid="{B0BB1E6F-1492-48BE-A099-72E00C3AD8BD}"/>
    <cellStyle name="Currency 5 6 2 2 5" xfId="23498" xr:uid="{507D04C7-605B-4E6F-BCC7-ECA344F66DD4}"/>
    <cellStyle name="Currency 5 6 2 2 5 2" xfId="37190" xr:uid="{00BB6F90-43CA-4CD6-ABE6-E8ACDE03F1B9}"/>
    <cellStyle name="Currency 5 6 2 2 5 3" xfId="52069" xr:uid="{11F2EF57-EF9C-4FE5-95EB-56EA654F1905}"/>
    <cellStyle name="Currency 5 6 2 2 6" xfId="16654" xr:uid="{FD746E82-C128-43D2-AD2C-4B231AD7C4B7}"/>
    <cellStyle name="Currency 5 6 2 2 7" xfId="30344" xr:uid="{6352F692-9A33-4498-9F19-B9011A0962E8}"/>
    <cellStyle name="Currency 5 6 2 2 8" xfId="45223" xr:uid="{57C46173-A107-4D25-87EE-C44DC88699B8}"/>
    <cellStyle name="Currency 5 6 2 2 9" xfId="9807" xr:uid="{6838E002-7755-43C6-9BA1-0009F7CAEE09}"/>
    <cellStyle name="Currency 5 6 2 3" xfId="7289" xr:uid="{BBADAE45-DAB6-4468-B25B-7AB0253F4707}"/>
    <cellStyle name="Currency 5 6 2 3 2" xfId="11522" xr:uid="{6FB1289F-DB71-436E-B03C-221B1184C836}"/>
    <cellStyle name="Currency 5 6 2 3 2 2" xfId="14944" xr:uid="{75F29B7C-1018-4705-9DC7-2C31BC178084}"/>
    <cellStyle name="Currency 5 6 2 3 2 2 2" xfId="28634" xr:uid="{F82B3989-8ADA-4967-8093-D094CD3D9A64}"/>
    <cellStyle name="Currency 5 6 2 3 2 2 2 2" xfId="42326" xr:uid="{FA745C24-239C-4EB7-98C9-B83ED660D8AD}"/>
    <cellStyle name="Currency 5 6 2 3 2 2 2 3" xfId="57205" xr:uid="{F8CC10DE-BFB8-440F-A02E-6C7F6062C18F}"/>
    <cellStyle name="Currency 5 6 2 3 2 2 3" xfId="21790" xr:uid="{FA82038C-762B-4080-B0D5-5D4FB8E7E8CB}"/>
    <cellStyle name="Currency 5 6 2 3 2 2 4" xfId="35480" xr:uid="{9FB8CF8E-53F2-4A14-9FBC-BF6A779F7D60}"/>
    <cellStyle name="Currency 5 6 2 3 2 2 5" xfId="50359" xr:uid="{62BDEA44-7787-42A0-9ECF-D13BB0054653}"/>
    <cellStyle name="Currency 5 6 2 3 2 3" xfId="25212" xr:uid="{A02EE498-DD5B-4CAD-B20C-F4B4A5AAA4D4}"/>
    <cellStyle name="Currency 5 6 2 3 2 3 2" xfId="38904" xr:uid="{CF572392-AD1E-4612-A1A4-63468CE11BCF}"/>
    <cellStyle name="Currency 5 6 2 3 2 3 3" xfId="53783" xr:uid="{FF09E88E-9C29-436F-9EB7-735295258A24}"/>
    <cellStyle name="Currency 5 6 2 3 2 4" xfId="18368" xr:uid="{04565D9B-03E6-449E-B4D0-A8A4217E4C2D}"/>
    <cellStyle name="Currency 5 6 2 3 2 5" xfId="32058" xr:uid="{6004520F-C6D5-408B-A955-F5A310CB7E4A}"/>
    <cellStyle name="Currency 5 6 2 3 2 6" xfId="46937" xr:uid="{15713C57-5FF8-495B-81CB-DCC4F4C4E15E}"/>
    <cellStyle name="Currency 5 6 2 3 3" xfId="13232" xr:uid="{68537899-89FB-479E-B735-EC6CD41D6CE4}"/>
    <cellStyle name="Currency 5 6 2 3 3 2" xfId="26922" xr:uid="{7ECB8EEA-9F9D-42FE-B9D6-5072670C52EC}"/>
    <cellStyle name="Currency 5 6 2 3 3 2 2" xfId="40614" xr:uid="{FC3C7FB4-FEDE-44D1-AF1A-2439D5A82549}"/>
    <cellStyle name="Currency 5 6 2 3 3 2 3" xfId="55493" xr:uid="{9575ACFB-DF8F-443A-A6DC-9638E4FA7E02}"/>
    <cellStyle name="Currency 5 6 2 3 3 3" xfId="20078" xr:uid="{DD8A837A-A9AF-4313-A15D-FE9DB85E3542}"/>
    <cellStyle name="Currency 5 6 2 3 3 4" xfId="33768" xr:uid="{745AADAF-6C0D-433C-8F97-DB54D4369EAE}"/>
    <cellStyle name="Currency 5 6 2 3 3 5" xfId="48647" xr:uid="{7DAF1CDE-4746-4A7D-97C4-E3D676ECB579}"/>
    <cellStyle name="Currency 5 6 2 3 4" xfId="23500" xr:uid="{4E818C24-FDF9-4ADB-A5DF-A511D787FE51}"/>
    <cellStyle name="Currency 5 6 2 3 4 2" xfId="37192" xr:uid="{87885D25-AC8F-4EB4-96E5-1F5599ABBEAD}"/>
    <cellStyle name="Currency 5 6 2 3 4 3" xfId="52071" xr:uid="{78CFE715-64D2-4E58-BE01-3EFC55137432}"/>
    <cellStyle name="Currency 5 6 2 3 5" xfId="16656" xr:uid="{CFDD69B1-1685-4C2D-960B-71FA41B200D6}"/>
    <cellStyle name="Currency 5 6 2 3 6" xfId="30346" xr:uid="{1FC25C2E-DE27-4266-9435-C71EA8C153ED}"/>
    <cellStyle name="Currency 5 6 2 3 7" xfId="45225" xr:uid="{902A5065-FC8C-4C1D-AA45-9B2AB75E71E3}"/>
    <cellStyle name="Currency 5 6 2 3 8" xfId="9809" xr:uid="{C76FBDF1-5AE4-4FFA-87D9-1C1340F66B4E}"/>
    <cellStyle name="Currency 5 6 2 4" xfId="9810" xr:uid="{AF7B3A79-82ED-4DC6-8098-EF56F49E13CB}"/>
    <cellStyle name="Currency 5 6 2 4 2" xfId="11523" xr:uid="{EC8CBAAC-FEA2-45EA-8725-7BCB296AB53D}"/>
    <cellStyle name="Currency 5 6 2 4 2 2" xfId="14945" xr:uid="{E110483A-BA31-468E-B7D2-1A4D753E62A1}"/>
    <cellStyle name="Currency 5 6 2 4 2 2 2" xfId="28635" xr:uid="{D742F0DD-3E49-495B-B8D8-DCB023175DC9}"/>
    <cellStyle name="Currency 5 6 2 4 2 2 2 2" xfId="42327" xr:uid="{C0BFCC9F-68FA-453E-B44D-DD9EB4B396C6}"/>
    <cellStyle name="Currency 5 6 2 4 2 2 2 3" xfId="57206" xr:uid="{18127ED7-93CF-4C1D-B31F-7374D5271139}"/>
    <cellStyle name="Currency 5 6 2 4 2 2 3" xfId="21791" xr:uid="{02AE597D-1061-4EF1-8601-16934010D0C6}"/>
    <cellStyle name="Currency 5 6 2 4 2 2 4" xfId="35481" xr:uid="{16D1C69C-314E-4D25-BDC7-93C806252832}"/>
    <cellStyle name="Currency 5 6 2 4 2 2 5" xfId="50360" xr:uid="{DA95FAF7-3359-434B-AA32-35DF20B67337}"/>
    <cellStyle name="Currency 5 6 2 4 2 3" xfId="25213" xr:uid="{C15410C0-18DB-46C9-9A9C-D68681883DF0}"/>
    <cellStyle name="Currency 5 6 2 4 2 3 2" xfId="38905" xr:uid="{A8EA7DBD-ADB4-4C64-ACFD-EC81FF93BFCB}"/>
    <cellStyle name="Currency 5 6 2 4 2 3 3" xfId="53784" xr:uid="{DA7909B5-A27A-430C-B772-C1D00762372D}"/>
    <cellStyle name="Currency 5 6 2 4 2 4" xfId="18369" xr:uid="{7527F926-7AF6-4053-B456-928824C892EC}"/>
    <cellStyle name="Currency 5 6 2 4 2 5" xfId="32059" xr:uid="{564CDB81-38BA-4574-8157-14E5D13369B4}"/>
    <cellStyle name="Currency 5 6 2 4 2 6" xfId="46938" xr:uid="{9E708442-DED1-44BF-8EB5-6E32A9AACCCA}"/>
    <cellStyle name="Currency 5 6 2 4 3" xfId="13233" xr:uid="{C8455C19-A3E3-4D27-9DBE-6AEFC2DCC42E}"/>
    <cellStyle name="Currency 5 6 2 4 3 2" xfId="26923" xr:uid="{8023ACAA-F569-466D-9AC3-4E289A9D42A9}"/>
    <cellStyle name="Currency 5 6 2 4 3 2 2" xfId="40615" xr:uid="{7898915A-CD47-4DC2-9E27-A13DACB7E28D}"/>
    <cellStyle name="Currency 5 6 2 4 3 2 3" xfId="55494" xr:uid="{6DCFED39-ECA2-45D5-B92E-8F8FFFA688B1}"/>
    <cellStyle name="Currency 5 6 2 4 3 3" xfId="20079" xr:uid="{10F707D4-C37F-4D27-9EB1-1F65A445AEA8}"/>
    <cellStyle name="Currency 5 6 2 4 3 4" xfId="33769" xr:uid="{80222566-0B5E-4368-A791-E31707AB0530}"/>
    <cellStyle name="Currency 5 6 2 4 3 5" xfId="48648" xr:uid="{4A0B592E-7991-4494-9F93-62C42FFAFC63}"/>
    <cellStyle name="Currency 5 6 2 4 4" xfId="23501" xr:uid="{CC123F25-EFD2-41FA-959D-D4D50F3AB3F7}"/>
    <cellStyle name="Currency 5 6 2 4 4 2" xfId="37193" xr:uid="{117C9F72-BCDB-47CB-97AE-D8BBFF50C5FB}"/>
    <cellStyle name="Currency 5 6 2 4 4 3" xfId="52072" xr:uid="{F73C7AC8-021B-4975-AC55-B3505D7D6CC4}"/>
    <cellStyle name="Currency 5 6 2 4 5" xfId="16657" xr:uid="{48F4FF9D-55D5-4484-BDA7-506950981BDB}"/>
    <cellStyle name="Currency 5 6 2 4 6" xfId="30347" xr:uid="{86AF4AFB-A22D-4C32-A6A5-870CC1DF3CCD}"/>
    <cellStyle name="Currency 5 6 2 4 7" xfId="45226" xr:uid="{19D0A611-7CDC-4DFD-A951-247BA4E79BA0}"/>
    <cellStyle name="Currency 5 6 2 5" xfId="11519" xr:uid="{72EEC11B-C2ED-47B1-B6FE-3F7A4D06FE0E}"/>
    <cellStyle name="Currency 5 6 2 5 2" xfId="14941" xr:uid="{6CD816C0-FB4C-4D9D-8A4B-769A66011724}"/>
    <cellStyle name="Currency 5 6 2 5 2 2" xfId="28631" xr:uid="{345564B1-EE10-4228-AD4B-5BDC37880DD3}"/>
    <cellStyle name="Currency 5 6 2 5 2 2 2" xfId="42323" xr:uid="{801747F8-9208-4303-93A6-0E47D9F86E28}"/>
    <cellStyle name="Currency 5 6 2 5 2 2 3" xfId="57202" xr:uid="{67975206-F04E-49F4-871B-0669BF067190}"/>
    <cellStyle name="Currency 5 6 2 5 2 3" xfId="21787" xr:uid="{B3A5648B-07E9-4553-82BB-2F882A042460}"/>
    <cellStyle name="Currency 5 6 2 5 2 4" xfId="35477" xr:uid="{299CEC60-17B5-4DF9-81EC-B0F67517F282}"/>
    <cellStyle name="Currency 5 6 2 5 2 5" xfId="50356" xr:uid="{9C2E26B5-6B31-4837-827B-917EC8C4E8B8}"/>
    <cellStyle name="Currency 5 6 2 5 3" xfId="25209" xr:uid="{47F1863E-5436-4D75-816B-E258BFB38B7B}"/>
    <cellStyle name="Currency 5 6 2 5 3 2" xfId="38901" xr:uid="{67965BB8-D153-4973-9A65-DF6C027FBFD1}"/>
    <cellStyle name="Currency 5 6 2 5 3 3" xfId="53780" xr:uid="{88474FE9-9BB2-4C78-9881-223DD9FB5CF7}"/>
    <cellStyle name="Currency 5 6 2 5 4" xfId="18365" xr:uid="{1CBC341E-BE2F-44AD-8D8D-9EC6336129BF}"/>
    <cellStyle name="Currency 5 6 2 5 5" xfId="32055" xr:uid="{29FB24C3-290B-45E1-B416-86DB2F4A8408}"/>
    <cellStyle name="Currency 5 6 2 5 6" xfId="46934" xr:uid="{E89055A3-DE0F-4C2C-A11E-67E8F2B77063}"/>
    <cellStyle name="Currency 5 6 2 6" xfId="13229" xr:uid="{B10F1D51-38FD-4FF2-9796-22957DFCE297}"/>
    <cellStyle name="Currency 5 6 2 6 2" xfId="26919" xr:uid="{1CA84CCB-9809-4A1A-B5D1-8D6CCAAF2FEC}"/>
    <cellStyle name="Currency 5 6 2 6 2 2" xfId="40611" xr:uid="{108E72F3-219E-4359-BFF6-DCC1156BD234}"/>
    <cellStyle name="Currency 5 6 2 6 2 3" xfId="55490" xr:uid="{28AC975F-9B0D-4337-873A-799FFAC38A1C}"/>
    <cellStyle name="Currency 5 6 2 6 3" xfId="20075" xr:uid="{B2E9E573-9268-4561-9FAC-32A6E45E44B7}"/>
    <cellStyle name="Currency 5 6 2 6 4" xfId="33765" xr:uid="{184D80E5-C2F0-453F-ABB3-8C8A02A0A05C}"/>
    <cellStyle name="Currency 5 6 2 6 5" xfId="48644" xr:uid="{4261F062-F932-4B86-962E-4D0DA49B5F0B}"/>
    <cellStyle name="Currency 5 6 2 7" xfId="23497" xr:uid="{08831F20-074B-4DFE-A7B1-D75264528205}"/>
    <cellStyle name="Currency 5 6 2 7 2" xfId="37189" xr:uid="{23196821-2AAA-4304-AF6B-295B389A2A90}"/>
    <cellStyle name="Currency 5 6 2 7 3" xfId="52068" xr:uid="{73497D3E-47EC-45AE-9C8B-44B39D68D6FC}"/>
    <cellStyle name="Currency 5 6 2 8" xfId="16653" xr:uid="{76121ED3-4108-4FD5-9587-028F57A5DB23}"/>
    <cellStyle name="Currency 5 6 2 9" xfId="30343" xr:uid="{6417B525-77A9-409A-AAA2-19408F548203}"/>
    <cellStyle name="Currency 5 6 3" xfId="6388" xr:uid="{E625E95B-71B7-4E0B-856D-5F3DE0A27CEB}"/>
    <cellStyle name="Currency 5 6 3 10" xfId="45227" xr:uid="{E82EFD2F-D745-491F-B193-81682755BBC5}"/>
    <cellStyle name="Currency 5 6 3 11" xfId="9811" xr:uid="{BC146CDB-FA6C-47F5-A625-3044E7958855}"/>
    <cellStyle name="Currency 5 6 3 2" xfId="9812" xr:uid="{636A6BD9-6106-44C0-A14E-25A75D38151F}"/>
    <cellStyle name="Currency 5 6 3 2 2" xfId="9813" xr:uid="{F06CE05D-8956-4038-9FB4-EECC45E63338}"/>
    <cellStyle name="Currency 5 6 3 2 2 2" xfId="11526" xr:uid="{CB8FA4A7-ED56-4285-B80E-21B3680C8379}"/>
    <cellStyle name="Currency 5 6 3 2 2 2 2" xfId="14948" xr:uid="{F209625D-88D3-4B3E-9646-0D39E750BE68}"/>
    <cellStyle name="Currency 5 6 3 2 2 2 2 2" xfId="28638" xr:uid="{087C7D0D-7D1A-4865-BF41-7E77F0967F83}"/>
    <cellStyle name="Currency 5 6 3 2 2 2 2 2 2" xfId="42330" xr:uid="{A2EF10C1-C365-430D-AC51-064FB50E76EA}"/>
    <cellStyle name="Currency 5 6 3 2 2 2 2 2 3" xfId="57209" xr:uid="{08D160EB-B16D-4EBA-AE9D-01B6F6B470A3}"/>
    <cellStyle name="Currency 5 6 3 2 2 2 2 3" xfId="21794" xr:uid="{09039CB8-22CF-47D4-904D-62BBB2FC56BC}"/>
    <cellStyle name="Currency 5 6 3 2 2 2 2 4" xfId="35484" xr:uid="{98F32704-1CEE-416A-9290-6E8B3B902504}"/>
    <cellStyle name="Currency 5 6 3 2 2 2 2 5" xfId="50363" xr:uid="{7475DD49-55CC-440E-BC1D-A94AB27AB58E}"/>
    <cellStyle name="Currency 5 6 3 2 2 2 3" xfId="25216" xr:uid="{A3FF6198-AD3F-4F47-8C8B-C8CB026BC2A7}"/>
    <cellStyle name="Currency 5 6 3 2 2 2 3 2" xfId="38908" xr:uid="{15DE055A-F707-4F56-9918-7723BEFF8705}"/>
    <cellStyle name="Currency 5 6 3 2 2 2 3 3" xfId="53787" xr:uid="{AE960068-CEA9-4D44-ACBA-5CD52AF14B46}"/>
    <cellStyle name="Currency 5 6 3 2 2 2 4" xfId="18372" xr:uid="{03306A50-54B8-4EC3-816F-3208E9AB3E3E}"/>
    <cellStyle name="Currency 5 6 3 2 2 2 5" xfId="32062" xr:uid="{F9074546-8721-4D05-92EA-C6F0352BB748}"/>
    <cellStyle name="Currency 5 6 3 2 2 2 6" xfId="46941" xr:uid="{CFD544BD-A495-4241-B435-5F4FCB80C4E2}"/>
    <cellStyle name="Currency 5 6 3 2 2 3" xfId="13236" xr:uid="{5C46575F-21A4-408B-9B34-04C113A2E425}"/>
    <cellStyle name="Currency 5 6 3 2 2 3 2" xfId="26926" xr:uid="{DDC2AF81-E9FD-4FFC-8F6C-CE7D7710C189}"/>
    <cellStyle name="Currency 5 6 3 2 2 3 2 2" xfId="40618" xr:uid="{379BF6EF-57B3-4779-B12A-47A4323889E4}"/>
    <cellStyle name="Currency 5 6 3 2 2 3 2 3" xfId="55497" xr:uid="{B7D85926-0DFA-4BD4-A28A-1E3CFC559AF5}"/>
    <cellStyle name="Currency 5 6 3 2 2 3 3" xfId="20082" xr:uid="{4CA3D5B0-3A84-4247-BF75-07B003EFD5C5}"/>
    <cellStyle name="Currency 5 6 3 2 2 3 4" xfId="33772" xr:uid="{1799B89E-ADBE-42FF-B564-0F9DCC8E5DDC}"/>
    <cellStyle name="Currency 5 6 3 2 2 3 5" xfId="48651" xr:uid="{1A85188F-5688-46D5-8A9A-CF3943C38B03}"/>
    <cellStyle name="Currency 5 6 3 2 2 4" xfId="23504" xr:uid="{A76DFA6B-EE13-416F-9C47-1E3D4DB1F87B}"/>
    <cellStyle name="Currency 5 6 3 2 2 4 2" xfId="37196" xr:uid="{ED8D546C-DECE-4EBA-A3E2-9C3856AED040}"/>
    <cellStyle name="Currency 5 6 3 2 2 4 3" xfId="52075" xr:uid="{28102DAF-73E6-4ABB-BDC9-86E791A6D83B}"/>
    <cellStyle name="Currency 5 6 3 2 2 5" xfId="16660" xr:uid="{199F2885-646E-498C-93DA-A02DE8D6C9DC}"/>
    <cellStyle name="Currency 5 6 3 2 2 6" xfId="30350" xr:uid="{DE9CCA4F-4DC7-4D81-A8E3-2D4293D7D3BC}"/>
    <cellStyle name="Currency 5 6 3 2 2 7" xfId="45229" xr:uid="{9552241F-F75E-43DF-AB3D-D3F68D746495}"/>
    <cellStyle name="Currency 5 6 3 2 3" xfId="11525" xr:uid="{E32BE600-C946-4153-8E4C-065169BABEDB}"/>
    <cellStyle name="Currency 5 6 3 2 3 2" xfId="14947" xr:uid="{EFE7D041-7367-4B38-AD5C-EE3171F3C0BE}"/>
    <cellStyle name="Currency 5 6 3 2 3 2 2" xfId="28637" xr:uid="{B06B783C-1F5B-44E7-BE01-7319D44FC767}"/>
    <cellStyle name="Currency 5 6 3 2 3 2 2 2" xfId="42329" xr:uid="{0466FCE0-1CE4-4586-8BF3-DDDBFD453DB5}"/>
    <cellStyle name="Currency 5 6 3 2 3 2 2 3" xfId="57208" xr:uid="{513C020F-5FC1-464E-A358-1E1A7036B650}"/>
    <cellStyle name="Currency 5 6 3 2 3 2 3" xfId="21793" xr:uid="{ACA9AB88-CF7A-4FD1-AB41-703A3930885A}"/>
    <cellStyle name="Currency 5 6 3 2 3 2 4" xfId="35483" xr:uid="{F2B79BB3-6975-46EE-B27F-BEF43818F125}"/>
    <cellStyle name="Currency 5 6 3 2 3 2 5" xfId="50362" xr:uid="{B6CEAB2C-B0D0-48E3-AD40-EFC2B173E407}"/>
    <cellStyle name="Currency 5 6 3 2 3 3" xfId="25215" xr:uid="{BD973B6F-E82F-41EC-84F3-739BC3446526}"/>
    <cellStyle name="Currency 5 6 3 2 3 3 2" xfId="38907" xr:uid="{3B69140C-F4AE-45DA-836C-8422E79A3770}"/>
    <cellStyle name="Currency 5 6 3 2 3 3 3" xfId="53786" xr:uid="{40927258-D3AD-4B43-9488-50ACC1ABA82B}"/>
    <cellStyle name="Currency 5 6 3 2 3 4" xfId="18371" xr:uid="{D539EB68-C4EE-4E8E-A801-4F840305EA3A}"/>
    <cellStyle name="Currency 5 6 3 2 3 5" xfId="32061" xr:uid="{75FDED11-11C3-4AAD-B899-7638C9B7CDBB}"/>
    <cellStyle name="Currency 5 6 3 2 3 6" xfId="46940" xr:uid="{9C7065E9-15CB-464B-B472-D11E7241D761}"/>
    <cellStyle name="Currency 5 6 3 2 4" xfId="13235" xr:uid="{CC7AC619-F9B4-460A-84DD-8EB30A39989D}"/>
    <cellStyle name="Currency 5 6 3 2 4 2" xfId="26925" xr:uid="{1FA9E953-2A74-4FBD-819D-9EF3DB7B60E5}"/>
    <cellStyle name="Currency 5 6 3 2 4 2 2" xfId="40617" xr:uid="{441E0AF8-02C6-4E63-A55C-2D374F070C2D}"/>
    <cellStyle name="Currency 5 6 3 2 4 2 3" xfId="55496" xr:uid="{AE680489-3672-409F-9490-5BCDC5F3930D}"/>
    <cellStyle name="Currency 5 6 3 2 4 3" xfId="20081" xr:uid="{7B9AE828-2D71-4664-963F-0B90AFC2EE61}"/>
    <cellStyle name="Currency 5 6 3 2 4 4" xfId="33771" xr:uid="{5F421271-BA88-46D2-B1D5-151000FA51A9}"/>
    <cellStyle name="Currency 5 6 3 2 4 5" xfId="48650" xr:uid="{99C719D9-4398-4538-BBC3-C995A557323D}"/>
    <cellStyle name="Currency 5 6 3 2 5" xfId="23503" xr:uid="{A6B27DB1-02DA-47C0-8187-D9C6B98EDBF2}"/>
    <cellStyle name="Currency 5 6 3 2 5 2" xfId="37195" xr:uid="{D6C8CC28-54DE-4F41-BE34-0859BD74E4E6}"/>
    <cellStyle name="Currency 5 6 3 2 5 3" xfId="52074" xr:uid="{399344BB-162C-4F63-BFF5-59646E035804}"/>
    <cellStyle name="Currency 5 6 3 2 6" xfId="16659" xr:uid="{D93A62EB-8C35-4844-B39D-347664255A96}"/>
    <cellStyle name="Currency 5 6 3 2 7" xfId="30349" xr:uid="{5723C48D-475B-46EF-8BDC-10D99D970796}"/>
    <cellStyle name="Currency 5 6 3 2 8" xfId="45228" xr:uid="{609A5D8A-62A6-47C7-80F7-F323B71E280D}"/>
    <cellStyle name="Currency 5 6 3 3" xfId="9814" xr:uid="{9FF734E0-0745-4D70-899D-E2D40428C5B7}"/>
    <cellStyle name="Currency 5 6 3 3 2" xfId="11527" xr:uid="{F77679EB-0E4D-4849-918F-BE031F22B5F6}"/>
    <cellStyle name="Currency 5 6 3 3 2 2" xfId="14949" xr:uid="{82977832-79AC-4F2F-8A04-01E53D9CA847}"/>
    <cellStyle name="Currency 5 6 3 3 2 2 2" xfId="28639" xr:uid="{AE0EC901-C62F-4DCD-9993-19D2A49C1820}"/>
    <cellStyle name="Currency 5 6 3 3 2 2 2 2" xfId="42331" xr:uid="{0FF27ACA-3574-4C5F-800C-A869430C1909}"/>
    <cellStyle name="Currency 5 6 3 3 2 2 2 3" xfId="57210" xr:uid="{E50E1C3E-C5E6-4978-97B9-538E741091FC}"/>
    <cellStyle name="Currency 5 6 3 3 2 2 3" xfId="21795" xr:uid="{291632B2-923C-41E0-A17D-97F8C51AEEC7}"/>
    <cellStyle name="Currency 5 6 3 3 2 2 4" xfId="35485" xr:uid="{1565470D-153A-4BAF-8AB7-BFBDD5C5CCD6}"/>
    <cellStyle name="Currency 5 6 3 3 2 2 5" xfId="50364" xr:uid="{C548C2BC-D7C7-44DB-921C-FB23D1D1A15B}"/>
    <cellStyle name="Currency 5 6 3 3 2 3" xfId="25217" xr:uid="{4B08F96E-3A43-4EFE-8B57-72C71CA90021}"/>
    <cellStyle name="Currency 5 6 3 3 2 3 2" xfId="38909" xr:uid="{40C0390C-DA67-42BD-B599-154F2F551017}"/>
    <cellStyle name="Currency 5 6 3 3 2 3 3" xfId="53788" xr:uid="{75ED704A-0A90-44EB-A0B3-1AA95235FDF5}"/>
    <cellStyle name="Currency 5 6 3 3 2 4" xfId="18373" xr:uid="{9D481D90-F42F-43FC-8BAA-6CB1B9F3987B}"/>
    <cellStyle name="Currency 5 6 3 3 2 5" xfId="32063" xr:uid="{0C0561A2-4416-42E2-BC1F-F25BCE742597}"/>
    <cellStyle name="Currency 5 6 3 3 2 6" xfId="46942" xr:uid="{0E724F11-BDE0-4A05-87DC-00E26387D895}"/>
    <cellStyle name="Currency 5 6 3 3 3" xfId="13237" xr:uid="{12F6615E-9FC4-43EC-9690-E3A4B58F083F}"/>
    <cellStyle name="Currency 5 6 3 3 3 2" xfId="26927" xr:uid="{CC7FDFD9-D64E-4D11-983B-BDEAF4B1B90E}"/>
    <cellStyle name="Currency 5 6 3 3 3 2 2" xfId="40619" xr:uid="{74423E2B-8548-4AAF-AE8C-14B4D88D52B7}"/>
    <cellStyle name="Currency 5 6 3 3 3 2 3" xfId="55498" xr:uid="{E0A87678-3458-41D7-BCF4-99BEF5B66B95}"/>
    <cellStyle name="Currency 5 6 3 3 3 3" xfId="20083" xr:uid="{C9AFBB5F-3CB6-4EE5-92B2-51072C55F287}"/>
    <cellStyle name="Currency 5 6 3 3 3 4" xfId="33773" xr:uid="{E44736C6-58B0-418A-9A49-F44D3F1649DE}"/>
    <cellStyle name="Currency 5 6 3 3 3 5" xfId="48652" xr:uid="{E9200440-8CE4-4D5B-84A5-539846876447}"/>
    <cellStyle name="Currency 5 6 3 3 4" xfId="23505" xr:uid="{32FA7660-B796-4A60-B07B-1FFDC52C5F7F}"/>
    <cellStyle name="Currency 5 6 3 3 4 2" xfId="37197" xr:uid="{3D027231-75C8-4E92-AA45-6EA1AE416671}"/>
    <cellStyle name="Currency 5 6 3 3 4 3" xfId="52076" xr:uid="{71A68392-09CA-46BF-B76A-2FC66ADE38C3}"/>
    <cellStyle name="Currency 5 6 3 3 5" xfId="16661" xr:uid="{CBFEB434-D90F-46EC-8DBA-96D989D34650}"/>
    <cellStyle name="Currency 5 6 3 3 6" xfId="30351" xr:uid="{427D4746-C12C-4298-A908-AC882995C7A5}"/>
    <cellStyle name="Currency 5 6 3 3 7" xfId="45230" xr:uid="{D99534A3-B454-4F25-8D59-D4FFC2CEDC34}"/>
    <cellStyle name="Currency 5 6 3 4" xfId="9815" xr:uid="{708C903E-D861-4332-B934-2422722CC817}"/>
    <cellStyle name="Currency 5 6 3 4 2" xfId="11528" xr:uid="{77F6D1A0-3525-40A9-A479-C5A879161FF2}"/>
    <cellStyle name="Currency 5 6 3 4 2 2" xfId="14950" xr:uid="{82462E38-DDDB-4258-81AF-CC63B7081B87}"/>
    <cellStyle name="Currency 5 6 3 4 2 2 2" xfId="28640" xr:uid="{DE2D7B6B-2DE6-47A6-8F8F-7CEC50D58D77}"/>
    <cellStyle name="Currency 5 6 3 4 2 2 2 2" xfId="42332" xr:uid="{B66447E3-9898-4188-9E84-89BBC783BE1A}"/>
    <cellStyle name="Currency 5 6 3 4 2 2 2 3" xfId="57211" xr:uid="{9329115E-3F2B-4D0E-8E2E-961ACEAB9D39}"/>
    <cellStyle name="Currency 5 6 3 4 2 2 3" xfId="21796" xr:uid="{965B3E55-E9EB-42FF-B468-DF9E65FB6051}"/>
    <cellStyle name="Currency 5 6 3 4 2 2 4" xfId="35486" xr:uid="{238F91BE-FE21-4A23-82F8-45838D83726F}"/>
    <cellStyle name="Currency 5 6 3 4 2 2 5" xfId="50365" xr:uid="{81B57DD2-9D92-482B-99D3-E84BFF32558E}"/>
    <cellStyle name="Currency 5 6 3 4 2 3" xfId="25218" xr:uid="{6D978785-322A-4910-AD08-58AC1AC2D30F}"/>
    <cellStyle name="Currency 5 6 3 4 2 3 2" xfId="38910" xr:uid="{895244A3-1ACC-46FA-937F-AEC5ABB57D14}"/>
    <cellStyle name="Currency 5 6 3 4 2 3 3" xfId="53789" xr:uid="{ECE01B34-68A8-4AD8-8494-F5B8D3FD3921}"/>
    <cellStyle name="Currency 5 6 3 4 2 4" xfId="18374" xr:uid="{918EA57A-9460-42C1-BE6A-6C129721FFF3}"/>
    <cellStyle name="Currency 5 6 3 4 2 5" xfId="32064" xr:uid="{7BFF1BC3-73AD-4B6A-925C-A7B0FA6862B0}"/>
    <cellStyle name="Currency 5 6 3 4 2 6" xfId="46943" xr:uid="{2A12A818-03F1-4919-BB2B-7B179626FC0B}"/>
    <cellStyle name="Currency 5 6 3 4 3" xfId="13238" xr:uid="{4C1FFB29-0CAA-4FC5-8B40-5827FF92830A}"/>
    <cellStyle name="Currency 5 6 3 4 3 2" xfId="26928" xr:uid="{6440DB36-B02A-44B5-9E0C-312767F8962D}"/>
    <cellStyle name="Currency 5 6 3 4 3 2 2" xfId="40620" xr:uid="{BB420D39-B312-4DAC-AE0A-91F611D43882}"/>
    <cellStyle name="Currency 5 6 3 4 3 2 3" xfId="55499" xr:uid="{AF931628-83B7-47A4-8129-FE6A296EF0F5}"/>
    <cellStyle name="Currency 5 6 3 4 3 3" xfId="20084" xr:uid="{749C7EE8-9EA7-46D1-8AC6-71925AE923BD}"/>
    <cellStyle name="Currency 5 6 3 4 3 4" xfId="33774" xr:uid="{16178D7C-C037-4F31-840D-957966BF12B7}"/>
    <cellStyle name="Currency 5 6 3 4 3 5" xfId="48653" xr:uid="{40583AAD-2688-4D2B-97B7-B1A9C8A9B8F0}"/>
    <cellStyle name="Currency 5 6 3 4 4" xfId="23506" xr:uid="{DFDEF7BF-07E4-4E0E-9A2B-DFC3953E3258}"/>
    <cellStyle name="Currency 5 6 3 4 4 2" xfId="37198" xr:uid="{DB136859-D106-4BF9-9425-6B493936D242}"/>
    <cellStyle name="Currency 5 6 3 4 4 3" xfId="52077" xr:uid="{079C8BEE-3327-45E9-99B0-64F03871741A}"/>
    <cellStyle name="Currency 5 6 3 4 5" xfId="16662" xr:uid="{342FE659-413D-4A88-8A41-E80CC6773F9C}"/>
    <cellStyle name="Currency 5 6 3 4 6" xfId="30352" xr:uid="{B90943AC-7D74-41F4-AB67-D77064527D7B}"/>
    <cellStyle name="Currency 5 6 3 4 7" xfId="45231" xr:uid="{8EFA9AA6-AAF6-4E5F-8C61-AD2BB91BC83F}"/>
    <cellStyle name="Currency 5 6 3 5" xfId="11524" xr:uid="{D997E0EF-D58C-482E-B5BA-8442B1177A42}"/>
    <cellStyle name="Currency 5 6 3 5 2" xfId="14946" xr:uid="{9A4BE18B-890D-41CF-B774-C67B79640F81}"/>
    <cellStyle name="Currency 5 6 3 5 2 2" xfId="28636" xr:uid="{1E767C2F-8AA8-4871-9BBA-D0CB7D12CF08}"/>
    <cellStyle name="Currency 5 6 3 5 2 2 2" xfId="42328" xr:uid="{93581EC1-E65D-4EF9-BAD9-4C0FB65D1419}"/>
    <cellStyle name="Currency 5 6 3 5 2 2 3" xfId="57207" xr:uid="{D507041B-CACD-4DD7-AA3D-F8C52960CF6B}"/>
    <cellStyle name="Currency 5 6 3 5 2 3" xfId="21792" xr:uid="{9C94587C-FC61-4328-84B6-EB19E5091046}"/>
    <cellStyle name="Currency 5 6 3 5 2 4" xfId="35482" xr:uid="{069F4882-3307-4D34-92D8-9E1D35C45C8C}"/>
    <cellStyle name="Currency 5 6 3 5 2 5" xfId="50361" xr:uid="{B83ED066-25A9-4A84-B625-59CD56F1EEB9}"/>
    <cellStyle name="Currency 5 6 3 5 3" xfId="25214" xr:uid="{CBB2AC97-EE11-4AA2-B069-7BF10BBBA80C}"/>
    <cellStyle name="Currency 5 6 3 5 3 2" xfId="38906" xr:uid="{480E3B89-F124-4049-8645-DEB3335EBA95}"/>
    <cellStyle name="Currency 5 6 3 5 3 3" xfId="53785" xr:uid="{57A194DA-926F-472E-83CF-1E958B20EDEE}"/>
    <cellStyle name="Currency 5 6 3 5 4" xfId="18370" xr:uid="{9D6B5CF2-69ED-4542-B1D6-A16F11BF8C3F}"/>
    <cellStyle name="Currency 5 6 3 5 5" xfId="32060" xr:uid="{1C5925EF-7A01-4C51-8008-6FA89A71CFC1}"/>
    <cellStyle name="Currency 5 6 3 5 6" xfId="46939" xr:uid="{9EADD6DD-F097-4574-831C-1F8D52467B83}"/>
    <cellStyle name="Currency 5 6 3 6" xfId="13234" xr:uid="{9E41F6D2-0BA6-4A99-9763-931D6CF10A98}"/>
    <cellStyle name="Currency 5 6 3 6 2" xfId="26924" xr:uid="{12C613B9-610F-41C8-AC1A-C6BA60C023C2}"/>
    <cellStyle name="Currency 5 6 3 6 2 2" xfId="40616" xr:uid="{9C77DDBC-C939-43C9-9AE0-F296D09506ED}"/>
    <cellStyle name="Currency 5 6 3 6 2 3" xfId="55495" xr:uid="{79E8E46C-D6DD-4245-981B-632E7A4D0DEB}"/>
    <cellStyle name="Currency 5 6 3 6 3" xfId="20080" xr:uid="{2F8487B7-556B-4490-A260-00D075532D4F}"/>
    <cellStyle name="Currency 5 6 3 6 4" xfId="33770" xr:uid="{6E326B56-2F55-4202-95C3-EB2D93BB1735}"/>
    <cellStyle name="Currency 5 6 3 6 5" xfId="48649" xr:uid="{5E0253E2-443A-4D80-888F-85A7BF285852}"/>
    <cellStyle name="Currency 5 6 3 7" xfId="23502" xr:uid="{5400B8B5-6CA4-42F6-BA43-5A23CF9DECB5}"/>
    <cellStyle name="Currency 5 6 3 7 2" xfId="37194" xr:uid="{07EA0D68-A36F-46D4-90DF-84D1E631FEEC}"/>
    <cellStyle name="Currency 5 6 3 7 3" xfId="52073" xr:uid="{EAC9A566-E317-483E-B2CA-8A5A94FEE673}"/>
    <cellStyle name="Currency 5 6 3 8" xfId="16658" xr:uid="{A3B75A18-7192-45CD-B0B0-4C2EDE6BC674}"/>
    <cellStyle name="Currency 5 6 3 9" xfId="30348" xr:uid="{B102AC6D-F5B6-48AC-AF4A-D3C05CAEED7B}"/>
    <cellStyle name="Currency 5 6 4" xfId="7217" xr:uid="{1BBFB386-0F6E-4B39-855F-2A01E295E77E}"/>
    <cellStyle name="Currency 5 6 4 2" xfId="9817" xr:uid="{0BB4DCCF-89E0-45BF-856F-4C68416FC02E}"/>
    <cellStyle name="Currency 5 6 4 2 2" xfId="11530" xr:uid="{F8A76581-729A-4091-9C67-F3AB5E88EC13}"/>
    <cellStyle name="Currency 5 6 4 2 2 2" xfId="14952" xr:uid="{660CAF66-E40A-4BFB-8E00-5798341BDDBD}"/>
    <cellStyle name="Currency 5 6 4 2 2 2 2" xfId="28642" xr:uid="{2916BCE1-0FD8-4C64-AA21-7042146F583A}"/>
    <cellStyle name="Currency 5 6 4 2 2 2 2 2" xfId="42334" xr:uid="{66AB1DBC-E329-49F3-BE98-96B69FC3ED82}"/>
    <cellStyle name="Currency 5 6 4 2 2 2 2 3" xfId="57213" xr:uid="{0501F23F-0067-4017-A8DF-ACB5621D6BD6}"/>
    <cellStyle name="Currency 5 6 4 2 2 2 3" xfId="21798" xr:uid="{87072C28-23FC-439A-B7FE-8581DE642188}"/>
    <cellStyle name="Currency 5 6 4 2 2 2 4" xfId="35488" xr:uid="{C7E93694-D60C-4E3A-99EA-00503D2AD4C2}"/>
    <cellStyle name="Currency 5 6 4 2 2 2 5" xfId="50367" xr:uid="{ABC1C1AA-B8E7-4D3A-A90A-20460D46301B}"/>
    <cellStyle name="Currency 5 6 4 2 2 3" xfId="25220" xr:uid="{A809072A-4B6B-4046-A61C-14699676354F}"/>
    <cellStyle name="Currency 5 6 4 2 2 3 2" xfId="38912" xr:uid="{B2C4D9DF-8508-464D-A72E-AB65D0B80C10}"/>
    <cellStyle name="Currency 5 6 4 2 2 3 3" xfId="53791" xr:uid="{D8BFF0EB-D894-4F55-A046-5E7D7B12E303}"/>
    <cellStyle name="Currency 5 6 4 2 2 4" xfId="18376" xr:uid="{E2AA111A-D1C4-4DF1-9FDB-854EEBBB5E64}"/>
    <cellStyle name="Currency 5 6 4 2 2 5" xfId="32066" xr:uid="{A2E506BA-4F92-4E75-9D90-5D4163AEBD40}"/>
    <cellStyle name="Currency 5 6 4 2 2 6" xfId="46945" xr:uid="{61936D67-3F34-4600-A8DF-76B54DCC1BD1}"/>
    <cellStyle name="Currency 5 6 4 2 3" xfId="13240" xr:uid="{7B2D9468-5BD5-48E4-8ACE-7FA5A7DBBE53}"/>
    <cellStyle name="Currency 5 6 4 2 3 2" xfId="26930" xr:uid="{9249A69F-7AA7-4FD2-8893-567F5DCDA9A9}"/>
    <cellStyle name="Currency 5 6 4 2 3 2 2" xfId="40622" xr:uid="{52187006-1860-4D03-B8D0-6F7EA3E104A9}"/>
    <cellStyle name="Currency 5 6 4 2 3 2 3" xfId="55501" xr:uid="{1025BDDB-2237-49BC-8A18-34D8E2F8282B}"/>
    <cellStyle name="Currency 5 6 4 2 3 3" xfId="20086" xr:uid="{B6CB2249-555F-4B31-871A-B7C6C235E889}"/>
    <cellStyle name="Currency 5 6 4 2 3 4" xfId="33776" xr:uid="{C623C5E0-8FE8-4713-ADA7-F2FD4D4E2593}"/>
    <cellStyle name="Currency 5 6 4 2 3 5" xfId="48655" xr:uid="{C00E7847-DE9C-4E90-9087-194021EADA52}"/>
    <cellStyle name="Currency 5 6 4 2 4" xfId="23508" xr:uid="{B0AC73C4-78EA-4169-9F9E-439BFD4A7509}"/>
    <cellStyle name="Currency 5 6 4 2 4 2" xfId="37200" xr:uid="{F74E7E8B-AF66-4717-8887-18779E73CB50}"/>
    <cellStyle name="Currency 5 6 4 2 4 3" xfId="52079" xr:uid="{F47832F5-FCE3-48B6-A569-C21EE3903732}"/>
    <cellStyle name="Currency 5 6 4 2 5" xfId="16664" xr:uid="{1C224A73-19CC-4416-BEBA-9DD9A7BBF3C8}"/>
    <cellStyle name="Currency 5 6 4 2 6" xfId="30354" xr:uid="{4718AC59-E568-4AF0-921B-A548C1F02977}"/>
    <cellStyle name="Currency 5 6 4 2 7" xfId="45233" xr:uid="{36F0ED96-35ED-4F6B-A520-7EA152CDC4D1}"/>
    <cellStyle name="Currency 5 6 4 3" xfId="11529" xr:uid="{5FD4B700-720C-4D88-9D67-6D91BBA596F2}"/>
    <cellStyle name="Currency 5 6 4 3 2" xfId="14951" xr:uid="{97021DE0-16ED-42A1-9A3A-D956F7147F85}"/>
    <cellStyle name="Currency 5 6 4 3 2 2" xfId="28641" xr:uid="{F6A85677-13F5-49FB-9638-815F44C22869}"/>
    <cellStyle name="Currency 5 6 4 3 2 2 2" xfId="42333" xr:uid="{C1A9D9DF-C486-4629-982F-25383B5E7B24}"/>
    <cellStyle name="Currency 5 6 4 3 2 2 3" xfId="57212" xr:uid="{114E690C-0224-45C0-B5BD-06BC3FE79AC0}"/>
    <cellStyle name="Currency 5 6 4 3 2 3" xfId="21797" xr:uid="{D0D3B4F0-454F-4564-8F24-519161E8CB4B}"/>
    <cellStyle name="Currency 5 6 4 3 2 4" xfId="35487" xr:uid="{99CBBEA5-47C7-40A6-B41A-F08C9C870D92}"/>
    <cellStyle name="Currency 5 6 4 3 2 5" xfId="50366" xr:uid="{D022B18D-D076-4CDC-8D01-6D2F83666449}"/>
    <cellStyle name="Currency 5 6 4 3 3" xfId="25219" xr:uid="{51DF7C12-78BD-4907-9A3B-89CB4353F0DE}"/>
    <cellStyle name="Currency 5 6 4 3 3 2" xfId="38911" xr:uid="{9D9F7C0F-957E-43B2-A022-3BB1C6ABBC90}"/>
    <cellStyle name="Currency 5 6 4 3 3 3" xfId="53790" xr:uid="{5E2D678B-CD84-43FB-A645-F2BBC6DB8056}"/>
    <cellStyle name="Currency 5 6 4 3 4" xfId="18375" xr:uid="{6C44201E-070A-4F96-B3C5-8DC0ADD73520}"/>
    <cellStyle name="Currency 5 6 4 3 5" xfId="32065" xr:uid="{6FA97CE0-BD5E-4433-852B-CF131EA4714F}"/>
    <cellStyle name="Currency 5 6 4 3 6" xfId="46944" xr:uid="{E2DEB61C-876C-4B35-B2C9-ABAE4201104D}"/>
    <cellStyle name="Currency 5 6 4 4" xfId="13239" xr:uid="{338B4FE0-D503-4889-9801-A44B1B269387}"/>
    <cellStyle name="Currency 5 6 4 4 2" xfId="26929" xr:uid="{BDA4C594-53E5-423E-97FA-A9370318BB8E}"/>
    <cellStyle name="Currency 5 6 4 4 2 2" xfId="40621" xr:uid="{F89052EE-3BB3-4709-B8BC-14507D20CE72}"/>
    <cellStyle name="Currency 5 6 4 4 2 3" xfId="55500" xr:uid="{1043A72D-2CAA-4EE0-BEB1-022DA1AEB3F3}"/>
    <cellStyle name="Currency 5 6 4 4 3" xfId="20085" xr:uid="{6413C177-D3F8-46FA-BBB7-0CC15024CA20}"/>
    <cellStyle name="Currency 5 6 4 4 4" xfId="33775" xr:uid="{200B18B0-08BB-400B-8981-089BEFF51341}"/>
    <cellStyle name="Currency 5 6 4 4 5" xfId="48654" xr:uid="{D07F0DAB-A421-4C06-8B89-1CE2BAB8DD77}"/>
    <cellStyle name="Currency 5 6 4 5" xfId="23507" xr:uid="{CEE9749D-0051-4F85-B09B-03A996477E21}"/>
    <cellStyle name="Currency 5 6 4 5 2" xfId="37199" xr:uid="{C3419579-26C8-4894-891A-25B8D05356CC}"/>
    <cellStyle name="Currency 5 6 4 5 3" xfId="52078" xr:uid="{714B4F2F-CA6E-4EF5-845B-3063DA418B64}"/>
    <cellStyle name="Currency 5 6 4 6" xfId="16663" xr:uid="{F2A137AF-E55F-4F17-ADA8-5D51F1174820}"/>
    <cellStyle name="Currency 5 6 4 7" xfId="30353" xr:uid="{0FA0D8CB-8347-4E94-89C4-8D1E77685359}"/>
    <cellStyle name="Currency 5 6 4 8" xfId="45232" xr:uid="{90049680-C9BD-4BC7-80D9-D2DE663FCAD0}"/>
    <cellStyle name="Currency 5 6 4 9" xfId="9816" xr:uid="{4389DEB8-DAB2-4ED3-9053-787785F14392}"/>
    <cellStyle name="Currency 5 6 5" xfId="9818" xr:uid="{43981340-3651-4A84-B75B-7AB02D37E3F8}"/>
    <cellStyle name="Currency 5 6 5 2" xfId="11531" xr:uid="{630A8F01-96A3-4935-829E-84C3E4B9869D}"/>
    <cellStyle name="Currency 5 6 5 2 2" xfId="14953" xr:uid="{A0D2617E-7D92-470E-9C20-56E46945E7E8}"/>
    <cellStyle name="Currency 5 6 5 2 2 2" xfId="28643" xr:uid="{FCFDF8FC-9B15-4760-BD19-41F88375A6A9}"/>
    <cellStyle name="Currency 5 6 5 2 2 2 2" xfId="42335" xr:uid="{C41F7725-3B9F-4165-89BF-82D3280D4A45}"/>
    <cellStyle name="Currency 5 6 5 2 2 2 3" xfId="57214" xr:uid="{3C1C2E95-1610-4350-B957-0358006FB73A}"/>
    <cellStyle name="Currency 5 6 5 2 2 3" xfId="21799" xr:uid="{5FA4363D-24D4-4FA1-B3C4-2BC2E45C2C2A}"/>
    <cellStyle name="Currency 5 6 5 2 2 4" xfId="35489" xr:uid="{D00320F6-1F07-49E9-B905-5F975331BBD8}"/>
    <cellStyle name="Currency 5 6 5 2 2 5" xfId="50368" xr:uid="{F02ADE72-C758-4AF2-9597-348CD575900C}"/>
    <cellStyle name="Currency 5 6 5 2 3" xfId="25221" xr:uid="{792AE3F6-1F04-433E-AF7B-255AD139846D}"/>
    <cellStyle name="Currency 5 6 5 2 3 2" xfId="38913" xr:uid="{600BFD52-FE21-4127-B840-0E3718D633F8}"/>
    <cellStyle name="Currency 5 6 5 2 3 3" xfId="53792" xr:uid="{615DDCDD-678E-416D-A4E0-552BC874BACE}"/>
    <cellStyle name="Currency 5 6 5 2 4" xfId="18377" xr:uid="{A62651BC-A2E8-4BD3-890B-E5AFF0482A93}"/>
    <cellStyle name="Currency 5 6 5 2 5" xfId="32067" xr:uid="{634D0D2A-00C7-44A5-851F-E512A2E0A920}"/>
    <cellStyle name="Currency 5 6 5 2 6" xfId="46946" xr:uid="{8D77A0DC-C86C-48E2-90B1-D0B038946538}"/>
    <cellStyle name="Currency 5 6 5 3" xfId="13241" xr:uid="{F3538850-F0FF-45A1-8508-C0A1BDB76167}"/>
    <cellStyle name="Currency 5 6 5 3 2" xfId="26931" xr:uid="{679B8AFB-5925-4298-ADD2-12089D74F986}"/>
    <cellStyle name="Currency 5 6 5 3 2 2" xfId="40623" xr:uid="{54681FA5-F097-42EA-A33D-D07623BA94B0}"/>
    <cellStyle name="Currency 5 6 5 3 2 3" xfId="55502" xr:uid="{FFA19083-441D-4E8C-BC42-A832BF08E320}"/>
    <cellStyle name="Currency 5 6 5 3 3" xfId="20087" xr:uid="{4618CAB3-C267-433B-A1ED-8E1B6E6F1BDD}"/>
    <cellStyle name="Currency 5 6 5 3 4" xfId="33777" xr:uid="{8524F763-4257-4261-BE2B-28DEECC066D0}"/>
    <cellStyle name="Currency 5 6 5 3 5" xfId="48656" xr:uid="{0E3A39D9-5349-4BDF-96F3-037C1664D233}"/>
    <cellStyle name="Currency 5 6 5 4" xfId="23509" xr:uid="{C863681B-291B-446E-A237-769BD91EE41A}"/>
    <cellStyle name="Currency 5 6 5 4 2" xfId="37201" xr:uid="{49D3D3F7-9E53-441E-B3DF-D27CBE371459}"/>
    <cellStyle name="Currency 5 6 5 4 3" xfId="52080" xr:uid="{ADD786E3-9A58-4374-A7B9-6046FE0F57D7}"/>
    <cellStyle name="Currency 5 6 5 5" xfId="16665" xr:uid="{B45A1D40-454A-44C6-8D9C-C4012EBF1D3C}"/>
    <cellStyle name="Currency 5 6 5 6" xfId="30355" xr:uid="{6AD81C31-6526-43EA-91FB-B65926DD28E7}"/>
    <cellStyle name="Currency 5 6 5 7" xfId="45234" xr:uid="{1623B673-FBE0-4506-85BB-FDAD4E2BD96D}"/>
    <cellStyle name="Currency 5 6 6" xfId="9819" xr:uid="{B1B21D95-43F7-44D5-897F-73DF60A7C562}"/>
    <cellStyle name="Currency 5 6 6 2" xfId="11532" xr:uid="{DB63B5AC-44F9-4F54-BE6C-7B3C4805589D}"/>
    <cellStyle name="Currency 5 6 6 2 2" xfId="14954" xr:uid="{90A734FB-8311-42FE-BEC3-B2F9D3EE16D7}"/>
    <cellStyle name="Currency 5 6 6 2 2 2" xfId="28644" xr:uid="{400B1249-1B8F-4F29-BDAD-742F98647658}"/>
    <cellStyle name="Currency 5 6 6 2 2 2 2" xfId="42336" xr:uid="{F1716D57-4AA7-4792-B49E-035C37D26E08}"/>
    <cellStyle name="Currency 5 6 6 2 2 2 3" xfId="57215" xr:uid="{ED1CB7B4-2224-460D-A554-0A203339DF6E}"/>
    <cellStyle name="Currency 5 6 6 2 2 3" xfId="21800" xr:uid="{2459AC6D-D395-4A7D-9566-E1C84F58B730}"/>
    <cellStyle name="Currency 5 6 6 2 2 4" xfId="35490" xr:uid="{4EF4BB21-4AE9-4BE1-98CC-2BA5DCCA815E}"/>
    <cellStyle name="Currency 5 6 6 2 2 5" xfId="50369" xr:uid="{B093AD93-4036-45A4-8AA3-90B22F279C62}"/>
    <cellStyle name="Currency 5 6 6 2 3" xfId="25222" xr:uid="{7CAF5093-AE67-46FC-AB1B-6000DD1F1E4F}"/>
    <cellStyle name="Currency 5 6 6 2 3 2" xfId="38914" xr:uid="{15C71F98-3051-4D18-B656-FC24570CFAAE}"/>
    <cellStyle name="Currency 5 6 6 2 3 3" xfId="53793" xr:uid="{D2487748-92ED-4B36-9AA5-3E9C0C1315E7}"/>
    <cellStyle name="Currency 5 6 6 2 4" xfId="18378" xr:uid="{FE3900DF-150A-4F36-9385-C3E1E3B42641}"/>
    <cellStyle name="Currency 5 6 6 2 5" xfId="32068" xr:uid="{EFFFD4DB-AB83-442B-8E96-60E6D9A34191}"/>
    <cellStyle name="Currency 5 6 6 2 6" xfId="46947" xr:uid="{A6DE4E90-DF66-4293-9447-3942BE0DA2A5}"/>
    <cellStyle name="Currency 5 6 6 3" xfId="13242" xr:uid="{680037A9-867F-4E9D-9D50-7ED695310151}"/>
    <cellStyle name="Currency 5 6 6 3 2" xfId="26932" xr:uid="{FE5EFB35-3B39-4360-BB06-2E4ADACAC7CC}"/>
    <cellStyle name="Currency 5 6 6 3 2 2" xfId="40624" xr:uid="{9AC20D6D-331D-41D5-8DF0-55D0CD8486C7}"/>
    <cellStyle name="Currency 5 6 6 3 2 3" xfId="55503" xr:uid="{C4EDAF9D-FC78-4B43-9BCC-B7644144BD75}"/>
    <cellStyle name="Currency 5 6 6 3 3" xfId="20088" xr:uid="{DF9112FD-2FB7-4A6A-95E8-FF81EE4FA68A}"/>
    <cellStyle name="Currency 5 6 6 3 4" xfId="33778" xr:uid="{7283F833-ACE7-4D2A-96E3-5C126A03AAE8}"/>
    <cellStyle name="Currency 5 6 6 3 5" xfId="48657" xr:uid="{D1C26F30-CA77-475C-A0E9-56F008B684E9}"/>
    <cellStyle name="Currency 5 6 6 4" xfId="23510" xr:uid="{1D31BA47-4C3C-4B9F-BE3D-73858BCE2058}"/>
    <cellStyle name="Currency 5 6 6 4 2" xfId="37202" xr:uid="{C659A9DE-7ED0-4A21-8CDA-3D1748DDF81D}"/>
    <cellStyle name="Currency 5 6 6 4 3" xfId="52081" xr:uid="{D61A3E03-B6DA-428E-B56E-4809E976EB3F}"/>
    <cellStyle name="Currency 5 6 6 5" xfId="16666" xr:uid="{70743833-E4B1-4053-8FDC-E9A005BF4997}"/>
    <cellStyle name="Currency 5 6 6 6" xfId="30356" xr:uid="{9C190518-B323-40CC-8675-2A48F51169EC}"/>
    <cellStyle name="Currency 5 6 6 7" xfId="45235" xr:uid="{4B0BBCFC-98F4-49E6-B7B3-9085636BBAC6}"/>
    <cellStyle name="Currency 5 6 7" xfId="11518" xr:uid="{55FDAE52-5396-4ACB-88BB-CEFEB7A790C2}"/>
    <cellStyle name="Currency 5 6 7 2" xfId="14940" xr:uid="{F787429A-B974-4367-B40D-F0DC55C0B265}"/>
    <cellStyle name="Currency 5 6 7 2 2" xfId="28630" xr:uid="{984BAD23-439F-451D-B9C9-E74B31B7F4F7}"/>
    <cellStyle name="Currency 5 6 7 2 2 2" xfId="42322" xr:uid="{07A1FF55-480D-489F-AB62-6842F0616092}"/>
    <cellStyle name="Currency 5 6 7 2 2 3" xfId="57201" xr:uid="{246ACEFF-C2EB-4DCD-9888-7FD4524274F0}"/>
    <cellStyle name="Currency 5 6 7 2 3" xfId="21786" xr:uid="{0CEE90C5-B30B-4FD9-8E6A-0DEBEF3AF134}"/>
    <cellStyle name="Currency 5 6 7 2 4" xfId="35476" xr:uid="{E4D56361-769D-45F5-A3F4-1DA8B6C337E4}"/>
    <cellStyle name="Currency 5 6 7 2 5" xfId="50355" xr:uid="{4FB71B7E-7FF2-4CAD-A12B-8204104D6917}"/>
    <cellStyle name="Currency 5 6 7 3" xfId="25208" xr:uid="{2E176908-7531-4378-9A4C-8D3282F9AD1B}"/>
    <cellStyle name="Currency 5 6 7 3 2" xfId="38900" xr:uid="{1602E3A6-616C-4A7C-AF29-77C8D1932185}"/>
    <cellStyle name="Currency 5 6 7 3 3" xfId="53779" xr:uid="{D8D8898D-28D9-4F37-8168-F18EDA78EAE5}"/>
    <cellStyle name="Currency 5 6 7 4" xfId="18364" xr:uid="{4726C134-EDF7-493C-9E70-0AE173183A78}"/>
    <cellStyle name="Currency 5 6 7 5" xfId="32054" xr:uid="{8DA90029-9404-4943-AFAE-32AE08E29D66}"/>
    <cellStyle name="Currency 5 6 7 6" xfId="46933" xr:uid="{4D9746F8-DB98-4170-9246-2A023AA8B622}"/>
    <cellStyle name="Currency 5 6 8" xfId="13228" xr:uid="{9068A530-3A78-4916-BD62-4B767A140D4E}"/>
    <cellStyle name="Currency 5 6 8 2" xfId="26918" xr:uid="{6297620B-DC42-4970-95D9-6318465B4EC0}"/>
    <cellStyle name="Currency 5 6 8 2 2" xfId="40610" xr:uid="{4B78E55B-77AF-4356-B6AB-60F53B8EDF5F}"/>
    <cellStyle name="Currency 5 6 8 2 3" xfId="55489" xr:uid="{075C64F1-E392-4EE0-BCAD-367089623A09}"/>
    <cellStyle name="Currency 5 6 8 3" xfId="20074" xr:uid="{45F4DEC3-C20F-412D-855D-21E2E20072B7}"/>
    <cellStyle name="Currency 5 6 8 4" xfId="33764" xr:uid="{14CD820C-0B6D-4D39-9399-3D3703BDE6BC}"/>
    <cellStyle name="Currency 5 6 8 5" xfId="48643" xr:uid="{972AE670-A2D6-458D-BD6E-8A7B67280BB6}"/>
    <cellStyle name="Currency 5 6 9" xfId="23496" xr:uid="{53C12536-AF03-4AAF-9012-03E20267711D}"/>
    <cellStyle name="Currency 5 6 9 2" xfId="37188" xr:uid="{33A39CB3-EBCE-4D0B-B231-0293E64B3727}"/>
    <cellStyle name="Currency 5 6 9 3" xfId="52067" xr:uid="{DE20D94A-E9FE-46E5-A2CC-60AB1F197D5E}"/>
    <cellStyle name="Currency 5 7" xfId="6089" xr:uid="{62E94C6C-3FB3-487A-93CA-F57A1C45D913}"/>
    <cellStyle name="Currency 5 7 10" xfId="45236" xr:uid="{0B268A04-0A7B-4743-B307-2D52A159C712}"/>
    <cellStyle name="Currency 5 7 11" xfId="9820" xr:uid="{CAD48866-4AF7-48A0-ACEA-B21942AB2F61}"/>
    <cellStyle name="Currency 5 7 2" xfId="7129" xr:uid="{88D5EB83-16E7-4A0F-89A8-68217685C980}"/>
    <cellStyle name="Currency 5 7 2 2" xfId="9822" xr:uid="{03641139-C3B8-46AC-8106-9C050E525E76}"/>
    <cellStyle name="Currency 5 7 2 2 2" xfId="11535" xr:uid="{A8310CB7-22BC-4272-AD59-373D0F07A75B}"/>
    <cellStyle name="Currency 5 7 2 2 2 2" xfId="14957" xr:uid="{06301BD7-CFBB-48D5-B576-461EEC5B67B2}"/>
    <cellStyle name="Currency 5 7 2 2 2 2 2" xfId="28647" xr:uid="{2EDF7C4F-4E8F-4F44-9DC5-4C0814DBAA62}"/>
    <cellStyle name="Currency 5 7 2 2 2 2 2 2" xfId="42339" xr:uid="{8D157078-E9FC-49A2-8065-15DDB3BE4C14}"/>
    <cellStyle name="Currency 5 7 2 2 2 2 2 3" xfId="57218" xr:uid="{E306C270-7834-40F3-A8AF-E2E15E854236}"/>
    <cellStyle name="Currency 5 7 2 2 2 2 3" xfId="21803" xr:uid="{2C3D6572-A289-4986-9AB3-E1EA441DC199}"/>
    <cellStyle name="Currency 5 7 2 2 2 2 4" xfId="35493" xr:uid="{173065E2-736B-432C-B9AD-1B2EEA2A9468}"/>
    <cellStyle name="Currency 5 7 2 2 2 2 5" xfId="50372" xr:uid="{BED10FA1-A278-4488-89CF-CEC627A2944A}"/>
    <cellStyle name="Currency 5 7 2 2 2 3" xfId="25225" xr:uid="{8047634E-5C26-4ABE-9570-3E4F491E8DB3}"/>
    <cellStyle name="Currency 5 7 2 2 2 3 2" xfId="38917" xr:uid="{A945BC83-3EAE-46DB-BEBF-CF510B686945}"/>
    <cellStyle name="Currency 5 7 2 2 2 3 3" xfId="53796" xr:uid="{85D66811-C27C-4E5F-8C46-80003EEDC901}"/>
    <cellStyle name="Currency 5 7 2 2 2 4" xfId="18381" xr:uid="{EECE2E6C-08C0-4A20-B8E9-EAE0AA03A0CD}"/>
    <cellStyle name="Currency 5 7 2 2 2 5" xfId="32071" xr:uid="{16FFB407-32DE-4B96-ACA1-99D824474DAD}"/>
    <cellStyle name="Currency 5 7 2 2 2 6" xfId="46950" xr:uid="{3382914A-2D07-4528-8CB8-822F260AB73D}"/>
    <cellStyle name="Currency 5 7 2 2 3" xfId="13245" xr:uid="{B800426A-920D-4662-96D3-E72FB6454EF8}"/>
    <cellStyle name="Currency 5 7 2 2 3 2" xfId="26935" xr:uid="{91AFCF2C-7287-4453-B637-E73241DAE3EE}"/>
    <cellStyle name="Currency 5 7 2 2 3 2 2" xfId="40627" xr:uid="{182AF980-1FE2-4C53-9AE7-A6F155D74A20}"/>
    <cellStyle name="Currency 5 7 2 2 3 2 3" xfId="55506" xr:uid="{98F855DE-B5F2-4421-9FB1-1CDF7A37D9DC}"/>
    <cellStyle name="Currency 5 7 2 2 3 3" xfId="20091" xr:uid="{B82B8DDF-106A-4E02-A0EC-A1D3791DB9B6}"/>
    <cellStyle name="Currency 5 7 2 2 3 4" xfId="33781" xr:uid="{4746C207-E65C-4161-8B4F-A9673A8F82B1}"/>
    <cellStyle name="Currency 5 7 2 2 3 5" xfId="48660" xr:uid="{6E0E886C-4F40-4653-A2B4-987CCD8AE753}"/>
    <cellStyle name="Currency 5 7 2 2 4" xfId="23513" xr:uid="{9C97AF31-4391-47B9-9D56-20BD0DC663A7}"/>
    <cellStyle name="Currency 5 7 2 2 4 2" xfId="37205" xr:uid="{E4899E20-8BB7-4992-81B1-8DE1C5C58D56}"/>
    <cellStyle name="Currency 5 7 2 2 4 3" xfId="52084" xr:uid="{CA389D06-1060-451A-A070-8D145F4154DD}"/>
    <cellStyle name="Currency 5 7 2 2 5" xfId="16669" xr:uid="{B0DD57B9-413D-41A9-AE37-1687D8059A47}"/>
    <cellStyle name="Currency 5 7 2 2 6" xfId="30359" xr:uid="{7539E789-E84E-4BF6-A238-55F562C7E85B}"/>
    <cellStyle name="Currency 5 7 2 2 7" xfId="45238" xr:uid="{1935420F-900B-44C3-9880-5E740E148EE2}"/>
    <cellStyle name="Currency 5 7 2 3" xfId="11534" xr:uid="{8E374D39-F085-4A3E-B199-545780D83C5C}"/>
    <cellStyle name="Currency 5 7 2 3 2" xfId="14956" xr:uid="{DB148D22-2AB3-4FB8-AA54-DBB71389D8DC}"/>
    <cellStyle name="Currency 5 7 2 3 2 2" xfId="28646" xr:uid="{BEAA5501-C66C-4628-95DF-0BAE4BFFF24C}"/>
    <cellStyle name="Currency 5 7 2 3 2 2 2" xfId="42338" xr:uid="{09972214-37F8-4EAD-BCE1-B572AD788E0C}"/>
    <cellStyle name="Currency 5 7 2 3 2 2 3" xfId="57217" xr:uid="{BE92F8CE-71D9-4B37-85BA-93197FB7C301}"/>
    <cellStyle name="Currency 5 7 2 3 2 3" xfId="21802" xr:uid="{F8396FAA-2447-4BE3-83B8-F34CD6723A12}"/>
    <cellStyle name="Currency 5 7 2 3 2 4" xfId="35492" xr:uid="{A3147027-4657-4AB2-A658-66B822298315}"/>
    <cellStyle name="Currency 5 7 2 3 2 5" xfId="50371" xr:uid="{BF34FA1E-60D5-4263-8E71-440932AE8596}"/>
    <cellStyle name="Currency 5 7 2 3 3" xfId="25224" xr:uid="{321B3EC1-3065-4CA1-AC55-56FDBCC15B48}"/>
    <cellStyle name="Currency 5 7 2 3 3 2" xfId="38916" xr:uid="{4AF6B742-463A-4A44-9841-97D3AFA9E386}"/>
    <cellStyle name="Currency 5 7 2 3 3 3" xfId="53795" xr:uid="{804E1996-C718-444A-854D-34B8300A1617}"/>
    <cellStyle name="Currency 5 7 2 3 4" xfId="18380" xr:uid="{EB06E7FC-5147-4EC6-8A58-A524DB713C6A}"/>
    <cellStyle name="Currency 5 7 2 3 5" xfId="32070" xr:uid="{1AABE8AD-B4DA-45B4-BD9B-6325DDF50C2F}"/>
    <cellStyle name="Currency 5 7 2 3 6" xfId="46949" xr:uid="{F1A1A5AF-4E22-40E6-A139-CF12574C6DC8}"/>
    <cellStyle name="Currency 5 7 2 4" xfId="13244" xr:uid="{22676AD9-40E2-404A-B570-97AAB10B4327}"/>
    <cellStyle name="Currency 5 7 2 4 2" xfId="26934" xr:uid="{0F8F0938-18E9-4223-BDC8-E8BF3F8A1DEE}"/>
    <cellStyle name="Currency 5 7 2 4 2 2" xfId="40626" xr:uid="{598CDD83-6934-4C74-8C1B-05FF884F3179}"/>
    <cellStyle name="Currency 5 7 2 4 2 3" xfId="55505" xr:uid="{D779E422-79AD-4671-A976-F5F9B73EB2AD}"/>
    <cellStyle name="Currency 5 7 2 4 3" xfId="20090" xr:uid="{C22990C6-BD54-4BF7-847A-C5B18BC9B57A}"/>
    <cellStyle name="Currency 5 7 2 4 4" xfId="33780" xr:uid="{5061A0AD-CC9E-4509-BA52-1D0D152BA8D9}"/>
    <cellStyle name="Currency 5 7 2 4 5" xfId="48659" xr:uid="{2FB14738-AE28-4AD5-9739-D77F147AAB83}"/>
    <cellStyle name="Currency 5 7 2 5" xfId="23512" xr:uid="{EB0B84F8-61AF-41AB-BB58-20BFF281E0A9}"/>
    <cellStyle name="Currency 5 7 2 5 2" xfId="37204" xr:uid="{52B1064D-705B-4FB2-9AEB-05FA0A875E0A}"/>
    <cellStyle name="Currency 5 7 2 5 3" xfId="52083" xr:uid="{C131E3C2-A773-47F6-8D0B-C873B980C2E0}"/>
    <cellStyle name="Currency 5 7 2 6" xfId="16668" xr:uid="{262734F6-A180-4109-B70A-703C44812F9C}"/>
    <cellStyle name="Currency 5 7 2 7" xfId="30358" xr:uid="{C879015E-FE90-47F6-BA1B-381A216A02A6}"/>
    <cellStyle name="Currency 5 7 2 8" xfId="45237" xr:uid="{CB478175-E099-4694-B310-2E9F8E2369BA}"/>
    <cellStyle name="Currency 5 7 2 9" xfId="9821" xr:uid="{86BF0F65-CED4-40BF-9187-EE506BE63453}"/>
    <cellStyle name="Currency 5 7 3" xfId="7270" xr:uid="{AD23DB24-3A2C-4C3F-B510-395EA177E02B}"/>
    <cellStyle name="Currency 5 7 3 2" xfId="11536" xr:uid="{727381C9-95DD-4ABB-9F0E-6F9A4FFD8993}"/>
    <cellStyle name="Currency 5 7 3 2 2" xfId="14958" xr:uid="{711ED9B1-A1D1-4316-B82B-0C5B218252BF}"/>
    <cellStyle name="Currency 5 7 3 2 2 2" xfId="28648" xr:uid="{AEB03D4A-A916-483B-A444-C44617512CFF}"/>
    <cellStyle name="Currency 5 7 3 2 2 2 2" xfId="42340" xr:uid="{14D7EDD3-8313-41C1-8BEF-6EA6C02ACE8A}"/>
    <cellStyle name="Currency 5 7 3 2 2 2 3" xfId="57219" xr:uid="{677CA2FE-E00C-4102-9823-772CA2F9DB22}"/>
    <cellStyle name="Currency 5 7 3 2 2 3" xfId="21804" xr:uid="{43D6BD37-E62C-493A-9DD0-114DB3847865}"/>
    <cellStyle name="Currency 5 7 3 2 2 4" xfId="35494" xr:uid="{06E274C9-A312-457C-8D5F-6D63583F71E0}"/>
    <cellStyle name="Currency 5 7 3 2 2 5" xfId="50373" xr:uid="{8E5E37B5-F7CA-4FA4-A9C5-2C72C8F6432E}"/>
    <cellStyle name="Currency 5 7 3 2 3" xfId="25226" xr:uid="{FEBA52B2-C7EB-4623-B9F7-7B65F759ABA0}"/>
    <cellStyle name="Currency 5 7 3 2 3 2" xfId="38918" xr:uid="{348E4C0A-E7C6-4BBC-8059-AEEBC3780D4F}"/>
    <cellStyle name="Currency 5 7 3 2 3 3" xfId="53797" xr:uid="{CBCB47E9-A58D-4975-BADD-0D58B5626529}"/>
    <cellStyle name="Currency 5 7 3 2 4" xfId="18382" xr:uid="{3144231B-C556-4286-80D4-CC22FB1DC470}"/>
    <cellStyle name="Currency 5 7 3 2 5" xfId="32072" xr:uid="{74EA1AE5-B571-40B6-8968-CFC857E37B96}"/>
    <cellStyle name="Currency 5 7 3 2 6" xfId="46951" xr:uid="{A31F59FB-6D55-4977-AF16-5012F72509EE}"/>
    <cellStyle name="Currency 5 7 3 3" xfId="13246" xr:uid="{5309D511-42A5-4471-83A3-3306CB536857}"/>
    <cellStyle name="Currency 5 7 3 3 2" xfId="26936" xr:uid="{EFFCA4C0-BD52-40E8-B728-EFAF0DB80D0B}"/>
    <cellStyle name="Currency 5 7 3 3 2 2" xfId="40628" xr:uid="{F2EC9F98-2C0F-4171-A3EC-71BB114F3985}"/>
    <cellStyle name="Currency 5 7 3 3 2 3" xfId="55507" xr:uid="{DF312A70-D8CD-4743-8AAC-686239D22D0E}"/>
    <cellStyle name="Currency 5 7 3 3 3" xfId="20092" xr:uid="{BD1358B8-947D-4820-BEDE-1D7EC2DBB4A4}"/>
    <cellStyle name="Currency 5 7 3 3 4" xfId="33782" xr:uid="{02F07B3F-F1F1-4490-9697-159057EE5602}"/>
    <cellStyle name="Currency 5 7 3 3 5" xfId="48661" xr:uid="{ECB77786-BC8D-43F9-A83B-4ACF181FBE6B}"/>
    <cellStyle name="Currency 5 7 3 4" xfId="23514" xr:uid="{1D933ECC-81B7-4D63-9AA2-11F662D5D188}"/>
    <cellStyle name="Currency 5 7 3 4 2" xfId="37206" xr:uid="{2602EF76-2BDB-42F8-AF6D-3B8819DAB51C}"/>
    <cellStyle name="Currency 5 7 3 4 3" xfId="52085" xr:uid="{0793CAA3-2552-4771-93C9-4BD3DBA2B34C}"/>
    <cellStyle name="Currency 5 7 3 5" xfId="16670" xr:uid="{3B7FD02D-7F48-44F1-B57B-75E7E72C91BB}"/>
    <cellStyle name="Currency 5 7 3 6" xfId="30360" xr:uid="{13451CDB-1221-4ECA-9A11-E5F16CE19F7C}"/>
    <cellStyle name="Currency 5 7 3 7" xfId="45239" xr:uid="{0561E3F0-59AC-4E78-9F21-FD54B38FEFD2}"/>
    <cellStyle name="Currency 5 7 3 8" xfId="9823" xr:uid="{E084CD69-2502-4173-A1FB-BF60670ED21F}"/>
    <cellStyle name="Currency 5 7 4" xfId="9824" xr:uid="{24058CD5-BE76-4E12-B7BE-26FC2424F218}"/>
    <cellStyle name="Currency 5 7 4 2" xfId="11537" xr:uid="{341B9337-F14D-427B-816B-54C2E60B69DF}"/>
    <cellStyle name="Currency 5 7 4 2 2" xfId="14959" xr:uid="{BBE027B2-2B68-4CA2-96F3-931230CAA068}"/>
    <cellStyle name="Currency 5 7 4 2 2 2" xfId="28649" xr:uid="{F9FDC725-949A-431A-BBE2-032A11E64F42}"/>
    <cellStyle name="Currency 5 7 4 2 2 2 2" xfId="42341" xr:uid="{128E360B-7AEF-415C-A8A9-91B5D7F852BE}"/>
    <cellStyle name="Currency 5 7 4 2 2 2 3" xfId="57220" xr:uid="{7654916E-0895-4342-AA1B-39E8CFA138F1}"/>
    <cellStyle name="Currency 5 7 4 2 2 3" xfId="21805" xr:uid="{9C9C6C25-AAE4-4C29-8404-F1D245B75211}"/>
    <cellStyle name="Currency 5 7 4 2 2 4" xfId="35495" xr:uid="{7A525BAF-9D2E-416F-834A-3B8F3C42DDF5}"/>
    <cellStyle name="Currency 5 7 4 2 2 5" xfId="50374" xr:uid="{66EAC336-B166-47C8-A6B7-EC01557DCC0B}"/>
    <cellStyle name="Currency 5 7 4 2 3" xfId="25227" xr:uid="{01B9EABD-261F-4A1C-A875-35297EBE4267}"/>
    <cellStyle name="Currency 5 7 4 2 3 2" xfId="38919" xr:uid="{2CE74D51-4D3B-4C33-B66A-7CC45DD1EABB}"/>
    <cellStyle name="Currency 5 7 4 2 3 3" xfId="53798" xr:uid="{7246C66E-2589-4C1A-A55D-14A3E01DFD6B}"/>
    <cellStyle name="Currency 5 7 4 2 4" xfId="18383" xr:uid="{DAFF75AC-6DAA-422E-8BA2-2C9291BC4266}"/>
    <cellStyle name="Currency 5 7 4 2 5" xfId="32073" xr:uid="{287661C7-6CEE-4033-B9F9-7DFAD9C2C63E}"/>
    <cellStyle name="Currency 5 7 4 2 6" xfId="46952" xr:uid="{AE7968DE-59BC-47C0-A91B-9F3AA3BE2B19}"/>
    <cellStyle name="Currency 5 7 4 3" xfId="13247" xr:uid="{AA0DD52B-0AAB-4D16-B911-5FB8F5642D84}"/>
    <cellStyle name="Currency 5 7 4 3 2" xfId="26937" xr:uid="{BBC77105-BD58-453E-A12E-CA3DF12CA1F0}"/>
    <cellStyle name="Currency 5 7 4 3 2 2" xfId="40629" xr:uid="{CB9DF5DB-3D14-4773-A2D6-EF800A1CBF03}"/>
    <cellStyle name="Currency 5 7 4 3 2 3" xfId="55508" xr:uid="{033D56CE-B4C8-4412-B121-9751213A453D}"/>
    <cellStyle name="Currency 5 7 4 3 3" xfId="20093" xr:uid="{90D26912-1143-476A-996A-D6E3DCF2D6A0}"/>
    <cellStyle name="Currency 5 7 4 3 4" xfId="33783" xr:uid="{B62109B2-2837-48B7-B848-91A662D0E41F}"/>
    <cellStyle name="Currency 5 7 4 3 5" xfId="48662" xr:uid="{BF68BB7B-917E-4BBA-9C13-BE878D9B6FB2}"/>
    <cellStyle name="Currency 5 7 4 4" xfId="23515" xr:uid="{31FF5BFA-239E-4996-9AF0-BD828989F018}"/>
    <cellStyle name="Currency 5 7 4 4 2" xfId="37207" xr:uid="{B3A952C6-25BA-45BF-83E3-BCE889D71175}"/>
    <cellStyle name="Currency 5 7 4 4 3" xfId="52086" xr:uid="{3BD74CD2-1C7C-4457-BB68-E83C2A48B0CF}"/>
    <cellStyle name="Currency 5 7 4 5" xfId="16671" xr:uid="{6752C431-B8EA-47E8-BF2E-3D92D7EC5013}"/>
    <cellStyle name="Currency 5 7 4 6" xfId="30361" xr:uid="{DB27C387-FDE8-4964-8765-C705D03648C8}"/>
    <cellStyle name="Currency 5 7 4 7" xfId="45240" xr:uid="{4978349D-FE9E-4754-9E85-A88E825EE186}"/>
    <cellStyle name="Currency 5 7 5" xfId="11533" xr:uid="{BBDC5290-09D6-47EE-B9BE-E924470C6365}"/>
    <cellStyle name="Currency 5 7 5 2" xfId="14955" xr:uid="{5408053A-B049-465F-9441-D4F91C3DBDF6}"/>
    <cellStyle name="Currency 5 7 5 2 2" xfId="28645" xr:uid="{CB26D2E3-F39E-41F4-896A-928303E13AFA}"/>
    <cellStyle name="Currency 5 7 5 2 2 2" xfId="42337" xr:uid="{046EC374-66F8-487A-A066-58CF99CE675C}"/>
    <cellStyle name="Currency 5 7 5 2 2 3" xfId="57216" xr:uid="{C977E6D5-BC8F-4469-8B7E-9641EE9636B0}"/>
    <cellStyle name="Currency 5 7 5 2 3" xfId="21801" xr:uid="{CD8D05D1-2AB5-4BFA-A40E-0D04604041CD}"/>
    <cellStyle name="Currency 5 7 5 2 4" xfId="35491" xr:uid="{B2C0EF34-6ED6-4B52-A1B3-771176C33000}"/>
    <cellStyle name="Currency 5 7 5 2 5" xfId="50370" xr:uid="{8438817B-F7E5-49AF-82B7-6BAD1D1C7147}"/>
    <cellStyle name="Currency 5 7 5 3" xfId="25223" xr:uid="{7A55C2B6-75E0-402D-8847-893F39A79BA2}"/>
    <cellStyle name="Currency 5 7 5 3 2" xfId="38915" xr:uid="{4E31F565-F295-48AD-8D4A-F91E34CD517A}"/>
    <cellStyle name="Currency 5 7 5 3 3" xfId="53794" xr:uid="{FD5269D4-9A60-41CD-ACF8-FEEFFAFD51D1}"/>
    <cellStyle name="Currency 5 7 5 4" xfId="18379" xr:uid="{F546626F-68E1-4E0E-AD20-FD84F97D7327}"/>
    <cellStyle name="Currency 5 7 5 5" xfId="32069" xr:uid="{EF07E240-E442-4893-A9A4-EAA992529DB3}"/>
    <cellStyle name="Currency 5 7 5 6" xfId="46948" xr:uid="{C86185F7-9085-443C-8B19-B342E01448DD}"/>
    <cellStyle name="Currency 5 7 6" xfId="13243" xr:uid="{94E45E00-4291-497E-B752-D904A6EB5135}"/>
    <cellStyle name="Currency 5 7 6 2" xfId="26933" xr:uid="{8B468663-8D3E-41F2-9F1B-4D1C872627EB}"/>
    <cellStyle name="Currency 5 7 6 2 2" xfId="40625" xr:uid="{8E6EB177-BAED-4194-9D94-49C0CEF4D921}"/>
    <cellStyle name="Currency 5 7 6 2 3" xfId="55504" xr:uid="{7854AE69-4D18-40E8-8FF2-03F55CCF9C53}"/>
    <cellStyle name="Currency 5 7 6 3" xfId="20089" xr:uid="{611DA9B7-DAB4-412D-8C77-76202088AF4E}"/>
    <cellStyle name="Currency 5 7 6 4" xfId="33779" xr:uid="{1E385BCE-A9FE-432D-9CCC-5C6D16AE6095}"/>
    <cellStyle name="Currency 5 7 6 5" xfId="48658" xr:uid="{62B10A75-36DF-413F-8C35-5CA971432D2F}"/>
    <cellStyle name="Currency 5 7 7" xfId="23511" xr:uid="{45F140EE-9715-4B4F-BBE8-9C0CEECDEB07}"/>
    <cellStyle name="Currency 5 7 7 2" xfId="37203" xr:uid="{7B512409-0980-42DB-B219-0B5C967B7E7F}"/>
    <cellStyle name="Currency 5 7 7 3" xfId="52082" xr:uid="{28C00BB8-A234-4EA3-BA19-22048C1955F2}"/>
    <cellStyle name="Currency 5 7 8" xfId="16667" xr:uid="{8325CAAE-AE1C-436C-8F80-431794E4A58C}"/>
    <cellStyle name="Currency 5 7 9" xfId="30357" xr:uid="{8E6F2ED0-C688-412B-B4A9-F84C2D39553C}"/>
    <cellStyle name="Currency 5 8" xfId="6410" xr:uid="{8CC8C267-4633-404A-AE6C-F5CD72770B9F}"/>
    <cellStyle name="Currency 5 8 10" xfId="45241" xr:uid="{6C18BD93-EC54-4E60-AA85-87F8B151324C}"/>
    <cellStyle name="Currency 5 8 11" xfId="9825" xr:uid="{EF522666-0FDB-49CD-AEBE-73594D2CB560}"/>
    <cellStyle name="Currency 5 8 2" xfId="6195" xr:uid="{6F536D1A-ADFD-418A-8075-018191852684}"/>
    <cellStyle name="Currency 5 8 2 2" xfId="9827" xr:uid="{9D996401-AE94-4BB8-8414-A96DD7DFDE1A}"/>
    <cellStyle name="Currency 5 8 2 2 2" xfId="11540" xr:uid="{4A95871F-5889-4445-9F05-A9E4FDFB9C07}"/>
    <cellStyle name="Currency 5 8 2 2 2 2" xfId="14962" xr:uid="{DF7D544E-08E8-42F1-BB65-C4E22BE39776}"/>
    <cellStyle name="Currency 5 8 2 2 2 2 2" xfId="28652" xr:uid="{270E2572-B1C8-4DD7-BCF8-28610C8AA422}"/>
    <cellStyle name="Currency 5 8 2 2 2 2 2 2" xfId="42344" xr:uid="{19BCCBEB-57A6-48E3-B89E-731F8EB468B3}"/>
    <cellStyle name="Currency 5 8 2 2 2 2 2 3" xfId="57223" xr:uid="{08E962E7-8F9B-45F3-9203-7C7711672592}"/>
    <cellStyle name="Currency 5 8 2 2 2 2 3" xfId="21808" xr:uid="{30064366-3C2B-435A-84A7-571D039FE6D2}"/>
    <cellStyle name="Currency 5 8 2 2 2 2 4" xfId="35498" xr:uid="{9609924F-BBE8-469B-943E-A999D19BF7FE}"/>
    <cellStyle name="Currency 5 8 2 2 2 2 5" xfId="50377" xr:uid="{2C78A1C5-8704-42B4-9596-78D78F27648A}"/>
    <cellStyle name="Currency 5 8 2 2 2 3" xfId="25230" xr:uid="{B391B6E4-5865-4662-A1FD-A559CD190CFC}"/>
    <cellStyle name="Currency 5 8 2 2 2 3 2" xfId="38922" xr:uid="{06572AB7-E393-4CFB-8E9D-2EADE60313AC}"/>
    <cellStyle name="Currency 5 8 2 2 2 3 3" xfId="53801" xr:uid="{22905C3B-57C0-4E4B-BBBC-ACC113466042}"/>
    <cellStyle name="Currency 5 8 2 2 2 4" xfId="18386" xr:uid="{8BE53CAB-D186-418B-B8C6-72E67814E7D3}"/>
    <cellStyle name="Currency 5 8 2 2 2 5" xfId="32076" xr:uid="{3373C90B-99A6-4EEA-85D4-E7E86C9BFF07}"/>
    <cellStyle name="Currency 5 8 2 2 2 6" xfId="46955" xr:uid="{469B2FB7-2330-4FE3-B369-3EF5BEA10D69}"/>
    <cellStyle name="Currency 5 8 2 2 3" xfId="13250" xr:uid="{44B7A578-53E2-45F4-9EB6-D6B75AB793F4}"/>
    <cellStyle name="Currency 5 8 2 2 3 2" xfId="26940" xr:uid="{6B17B436-569D-417A-B3D5-DCD568134B9F}"/>
    <cellStyle name="Currency 5 8 2 2 3 2 2" xfId="40632" xr:uid="{85AAF2AC-8620-4425-84C4-629129344B9C}"/>
    <cellStyle name="Currency 5 8 2 2 3 2 3" xfId="55511" xr:uid="{EF279AEF-CC7F-4A58-B895-CE1ED6CA7F09}"/>
    <cellStyle name="Currency 5 8 2 2 3 3" xfId="20096" xr:uid="{1339746F-C603-439E-9F59-D2508B66997D}"/>
    <cellStyle name="Currency 5 8 2 2 3 4" xfId="33786" xr:uid="{5B3BADB2-8AE3-4A15-95F7-9694BDE0FF8D}"/>
    <cellStyle name="Currency 5 8 2 2 3 5" xfId="48665" xr:uid="{503FDE4E-EA67-4588-9FD9-704ED0CDF2B7}"/>
    <cellStyle name="Currency 5 8 2 2 4" xfId="23518" xr:uid="{C07FEB8E-1F5E-4061-94DB-D234994D93B6}"/>
    <cellStyle name="Currency 5 8 2 2 4 2" xfId="37210" xr:uid="{D1888DEF-F671-49A3-B7E5-A4596F90EDA6}"/>
    <cellStyle name="Currency 5 8 2 2 4 3" xfId="52089" xr:uid="{F9B4097A-5A2C-4FE2-B95D-5E2FA82E76A2}"/>
    <cellStyle name="Currency 5 8 2 2 5" xfId="16674" xr:uid="{6DFA232E-80AB-41AB-8761-ED8C3BEBB979}"/>
    <cellStyle name="Currency 5 8 2 2 6" xfId="30364" xr:uid="{AC884C1F-3123-4B3A-9145-444EA20A1CC8}"/>
    <cellStyle name="Currency 5 8 2 2 7" xfId="45243" xr:uid="{E75C82E7-5E4B-468D-B4C9-A9C8BCD9085E}"/>
    <cellStyle name="Currency 5 8 2 3" xfId="11539" xr:uid="{EE226BEA-9D67-45A2-A1F2-B5AFCF988013}"/>
    <cellStyle name="Currency 5 8 2 3 2" xfId="14961" xr:uid="{9B533048-ADB9-4173-A413-249CE3CD3EC4}"/>
    <cellStyle name="Currency 5 8 2 3 2 2" xfId="28651" xr:uid="{A75D4C14-46D4-4A17-96AF-DCD9C4A49D31}"/>
    <cellStyle name="Currency 5 8 2 3 2 2 2" xfId="42343" xr:uid="{6645AF0B-708D-46B7-B574-A44BA5BC2B8A}"/>
    <cellStyle name="Currency 5 8 2 3 2 2 3" xfId="57222" xr:uid="{4D36DFEB-5A0C-47A4-9F48-57BF8BA3296D}"/>
    <cellStyle name="Currency 5 8 2 3 2 3" xfId="21807" xr:uid="{E594A813-C4CE-4C56-8A2B-75AC243BCAC3}"/>
    <cellStyle name="Currency 5 8 2 3 2 4" xfId="35497" xr:uid="{1C32D396-334F-4FAC-A530-5D39B0FF1B82}"/>
    <cellStyle name="Currency 5 8 2 3 2 5" xfId="50376" xr:uid="{0F74B723-423C-41DA-838A-C10469E823B6}"/>
    <cellStyle name="Currency 5 8 2 3 3" xfId="25229" xr:uid="{AEC9C36D-2422-4B51-B5D6-D8009DE6D563}"/>
    <cellStyle name="Currency 5 8 2 3 3 2" xfId="38921" xr:uid="{90B758AB-3E12-4698-8355-76AB3DC8F941}"/>
    <cellStyle name="Currency 5 8 2 3 3 3" xfId="53800" xr:uid="{962DB322-4915-4EF0-8FD9-EA02B95B7855}"/>
    <cellStyle name="Currency 5 8 2 3 4" xfId="18385" xr:uid="{FA9610CA-652F-4A7F-97C8-B90309F26A91}"/>
    <cellStyle name="Currency 5 8 2 3 5" xfId="32075" xr:uid="{FC8BA7A3-4672-4937-BC25-7079224E6098}"/>
    <cellStyle name="Currency 5 8 2 3 6" xfId="46954" xr:uid="{F33EC110-27A7-44DD-8C81-224591079F91}"/>
    <cellStyle name="Currency 5 8 2 4" xfId="13249" xr:uid="{8DA649E0-8EDF-4524-B987-9AF812A37197}"/>
    <cellStyle name="Currency 5 8 2 4 2" xfId="26939" xr:uid="{E28F00AF-AF80-4C3B-B189-A6F288FA1A5C}"/>
    <cellStyle name="Currency 5 8 2 4 2 2" xfId="40631" xr:uid="{54017B38-6AC3-4D9E-A24E-0611444C51CE}"/>
    <cellStyle name="Currency 5 8 2 4 2 3" xfId="55510" xr:uid="{2F112252-F6DA-47C8-9C8E-58973AA372EE}"/>
    <cellStyle name="Currency 5 8 2 4 3" xfId="20095" xr:uid="{DC46F374-0B17-4295-97BE-50989229114F}"/>
    <cellStyle name="Currency 5 8 2 4 4" xfId="33785" xr:uid="{805B0403-139C-424E-861F-C98C485C8C44}"/>
    <cellStyle name="Currency 5 8 2 4 5" xfId="48664" xr:uid="{AB7133E9-6C0D-48CA-84EA-E0D504A22F68}"/>
    <cellStyle name="Currency 5 8 2 5" xfId="23517" xr:uid="{5BA99B70-0FC1-4406-8A63-9BFD841F0092}"/>
    <cellStyle name="Currency 5 8 2 5 2" xfId="37209" xr:uid="{4CBCDC0E-0C9C-4C23-9761-326043C22047}"/>
    <cellStyle name="Currency 5 8 2 5 3" xfId="52088" xr:uid="{84B824F4-D904-4215-8E03-C85DCF170D02}"/>
    <cellStyle name="Currency 5 8 2 6" xfId="16673" xr:uid="{506092D5-AF4C-4FE3-9BF1-6215D8E63712}"/>
    <cellStyle name="Currency 5 8 2 7" xfId="30363" xr:uid="{826B4DAD-A595-4136-8360-37CD8A5C87AE}"/>
    <cellStyle name="Currency 5 8 2 8" xfId="45242" xr:uid="{2AC5A64D-A78F-4474-9B2D-1C34D1ACC842}"/>
    <cellStyle name="Currency 5 8 2 9" xfId="9826" xr:uid="{EB12A5CC-ADD8-4461-8928-0A336E2CBB3F}"/>
    <cellStyle name="Currency 5 8 3" xfId="7234" xr:uid="{6D7283C7-767D-4734-9E09-4A153A1C6F07}"/>
    <cellStyle name="Currency 5 8 3 2" xfId="11541" xr:uid="{F2902543-FBB3-4FA7-BF12-374E30CAA3BF}"/>
    <cellStyle name="Currency 5 8 3 2 2" xfId="14963" xr:uid="{7356E53C-FC3D-4ECA-9E23-3BCF2B2BB798}"/>
    <cellStyle name="Currency 5 8 3 2 2 2" xfId="28653" xr:uid="{8A59AA25-78F4-4B33-A3DA-972139CF1378}"/>
    <cellStyle name="Currency 5 8 3 2 2 2 2" xfId="42345" xr:uid="{51B8E144-004B-4D22-A25A-0766FE4A4B17}"/>
    <cellStyle name="Currency 5 8 3 2 2 2 3" xfId="57224" xr:uid="{24EFEF13-3F7E-4B67-8857-32D823A37AA8}"/>
    <cellStyle name="Currency 5 8 3 2 2 3" xfId="21809" xr:uid="{E165792F-3F54-4363-BE81-292062095225}"/>
    <cellStyle name="Currency 5 8 3 2 2 4" xfId="35499" xr:uid="{03C1290F-EA91-4FEC-8470-FCC015383CE9}"/>
    <cellStyle name="Currency 5 8 3 2 2 5" xfId="50378" xr:uid="{F74AE512-EB9A-4A7F-A881-A31E103E5E56}"/>
    <cellStyle name="Currency 5 8 3 2 3" xfId="25231" xr:uid="{F0CD8761-C760-4814-B0A7-634BF9FE2A7B}"/>
    <cellStyle name="Currency 5 8 3 2 3 2" xfId="38923" xr:uid="{5A040354-7B8C-4224-BDBD-D4C0CC986F58}"/>
    <cellStyle name="Currency 5 8 3 2 3 3" xfId="53802" xr:uid="{22723138-1B5B-482B-9946-648D56EDEA70}"/>
    <cellStyle name="Currency 5 8 3 2 4" xfId="18387" xr:uid="{043D325B-D23E-4653-ABCD-47E3ABD884F4}"/>
    <cellStyle name="Currency 5 8 3 2 5" xfId="32077" xr:uid="{A346C811-70EC-4886-82EC-973D728EBF0B}"/>
    <cellStyle name="Currency 5 8 3 2 6" xfId="46956" xr:uid="{E2348325-B5D1-4478-83DF-B8B0C1B62535}"/>
    <cellStyle name="Currency 5 8 3 3" xfId="13251" xr:uid="{C1DFA2F3-7C69-4FD1-9BAB-EE8ADCF11FDF}"/>
    <cellStyle name="Currency 5 8 3 3 2" xfId="26941" xr:uid="{17B15D7B-2D75-4468-AF9E-29C83EDED734}"/>
    <cellStyle name="Currency 5 8 3 3 2 2" xfId="40633" xr:uid="{C66072CD-BED4-4A85-82AE-C62335E99198}"/>
    <cellStyle name="Currency 5 8 3 3 2 3" xfId="55512" xr:uid="{B1501C49-2602-4047-BC98-D444C0223E45}"/>
    <cellStyle name="Currency 5 8 3 3 3" xfId="20097" xr:uid="{443E77D3-C8EC-455D-821B-408C8FD43DD7}"/>
    <cellStyle name="Currency 5 8 3 3 4" xfId="33787" xr:uid="{3605C6F0-659F-4934-AD65-A8204A5B31CD}"/>
    <cellStyle name="Currency 5 8 3 3 5" xfId="48666" xr:uid="{4AC6BA8A-C96B-482C-A3F0-096027B3DC57}"/>
    <cellStyle name="Currency 5 8 3 4" xfId="23519" xr:uid="{EE85FF42-BCB9-476D-82F5-508A657641B5}"/>
    <cellStyle name="Currency 5 8 3 4 2" xfId="37211" xr:uid="{3A3C5531-FCA0-4E1E-96FC-01031CDBF84D}"/>
    <cellStyle name="Currency 5 8 3 4 3" xfId="52090" xr:uid="{B24929FB-6CE4-426A-B50F-9E08B24E8986}"/>
    <cellStyle name="Currency 5 8 3 5" xfId="16675" xr:uid="{7918C0F0-B667-4684-967B-0F4C7FB33401}"/>
    <cellStyle name="Currency 5 8 3 6" xfId="30365" xr:uid="{D5364187-47B2-444B-B905-72466EA7B253}"/>
    <cellStyle name="Currency 5 8 3 7" xfId="45244" xr:uid="{F8367357-6239-4A8C-B60E-3C7EF240E540}"/>
    <cellStyle name="Currency 5 8 3 8" xfId="9828" xr:uid="{1BC6F6D7-FCD4-4C59-A719-FD7C1D4AB5D9}"/>
    <cellStyle name="Currency 5 8 4" xfId="9829" xr:uid="{34113C9F-3BA0-4F4B-AA29-282B3881BA10}"/>
    <cellStyle name="Currency 5 8 4 2" xfId="11542" xr:uid="{08351365-59ED-4A1C-BC68-A1A2930A0E4D}"/>
    <cellStyle name="Currency 5 8 4 2 2" xfId="14964" xr:uid="{9766FA33-C93A-4454-9FFC-02F8CB8BF097}"/>
    <cellStyle name="Currency 5 8 4 2 2 2" xfId="28654" xr:uid="{CBB3630F-77FB-4D37-BB59-44CB2B7D3564}"/>
    <cellStyle name="Currency 5 8 4 2 2 2 2" xfId="42346" xr:uid="{9821A911-1211-4FDF-A237-8E0F1131AF15}"/>
    <cellStyle name="Currency 5 8 4 2 2 2 3" xfId="57225" xr:uid="{744448AC-BA83-4CE0-87F7-7D53B8942604}"/>
    <cellStyle name="Currency 5 8 4 2 2 3" xfId="21810" xr:uid="{7FA3D6E7-2879-43BC-8430-E06EAD38996F}"/>
    <cellStyle name="Currency 5 8 4 2 2 4" xfId="35500" xr:uid="{A768B6B4-4E75-415A-B574-5E57E77005E3}"/>
    <cellStyle name="Currency 5 8 4 2 2 5" xfId="50379" xr:uid="{3BCA5D36-48B1-4844-B4BB-3D490FEC2A48}"/>
    <cellStyle name="Currency 5 8 4 2 3" xfId="25232" xr:uid="{9CC60C71-6B5F-420B-8340-2483B1321F3D}"/>
    <cellStyle name="Currency 5 8 4 2 3 2" xfId="38924" xr:uid="{F6DB53A1-A1E9-452C-B53E-AFAFF73054CD}"/>
    <cellStyle name="Currency 5 8 4 2 3 3" xfId="53803" xr:uid="{062E5C68-583B-4155-A20B-EFE867F0769B}"/>
    <cellStyle name="Currency 5 8 4 2 4" xfId="18388" xr:uid="{4B91BDEC-5A09-4DB1-B055-1AEC0F7DB65C}"/>
    <cellStyle name="Currency 5 8 4 2 5" xfId="32078" xr:uid="{0552849E-FEEF-40F7-876C-A434603BB465}"/>
    <cellStyle name="Currency 5 8 4 2 6" xfId="46957" xr:uid="{ADFBE778-0020-4A51-8DBD-908EE2165BB9}"/>
    <cellStyle name="Currency 5 8 4 3" xfId="13252" xr:uid="{912BDE43-70B3-4F63-A6AB-23E693B45571}"/>
    <cellStyle name="Currency 5 8 4 3 2" xfId="26942" xr:uid="{53C216B6-03D7-46B7-A930-86D5EC6CB5CB}"/>
    <cellStyle name="Currency 5 8 4 3 2 2" xfId="40634" xr:uid="{62C3C90E-8E28-4CF8-8057-90FADD0E0FF3}"/>
    <cellStyle name="Currency 5 8 4 3 2 3" xfId="55513" xr:uid="{CA37F1D2-1360-429D-8764-65E87EDEE6A2}"/>
    <cellStyle name="Currency 5 8 4 3 3" xfId="20098" xr:uid="{3053C7AA-4FCC-4383-AEBB-73E2943AC320}"/>
    <cellStyle name="Currency 5 8 4 3 4" xfId="33788" xr:uid="{3A91D235-7A86-415E-AEC7-2AA484A0AB64}"/>
    <cellStyle name="Currency 5 8 4 3 5" xfId="48667" xr:uid="{1C749AE9-6C38-467B-8F24-E0ECE7EAE3EF}"/>
    <cellStyle name="Currency 5 8 4 4" xfId="23520" xr:uid="{F046533A-6181-4471-B1D5-13C09ACC4435}"/>
    <cellStyle name="Currency 5 8 4 4 2" xfId="37212" xr:uid="{A7FD21AD-CF78-42FD-A6E9-A7122216B663}"/>
    <cellStyle name="Currency 5 8 4 4 3" xfId="52091" xr:uid="{D61F990A-7DC9-4B8A-93B2-7BACDD8C0AA6}"/>
    <cellStyle name="Currency 5 8 4 5" xfId="16676" xr:uid="{F449F698-4BAD-4EB0-A921-850EE09437EA}"/>
    <cellStyle name="Currency 5 8 4 6" xfId="30366" xr:uid="{89EF7548-271F-4588-95C3-414B386F0B4A}"/>
    <cellStyle name="Currency 5 8 4 7" xfId="45245" xr:uid="{F4DB124F-C337-4BC5-9E2C-65648A5E20AD}"/>
    <cellStyle name="Currency 5 8 5" xfId="11538" xr:uid="{3B218993-756E-489D-8C4C-54507D9FA60F}"/>
    <cellStyle name="Currency 5 8 5 2" xfId="14960" xr:uid="{500A67BD-1709-40A2-9110-57BDBCC1C7A4}"/>
    <cellStyle name="Currency 5 8 5 2 2" xfId="28650" xr:uid="{AC7217FF-9958-4132-9C57-85957B217528}"/>
    <cellStyle name="Currency 5 8 5 2 2 2" xfId="42342" xr:uid="{66AE8FDE-916D-404D-95E7-D7D37FBC7045}"/>
    <cellStyle name="Currency 5 8 5 2 2 3" xfId="57221" xr:uid="{95273462-EBF7-42F1-A496-DC56E1C066CF}"/>
    <cellStyle name="Currency 5 8 5 2 3" xfId="21806" xr:uid="{2D378517-0FF5-43C1-A6C7-2CD069DA53EB}"/>
    <cellStyle name="Currency 5 8 5 2 4" xfId="35496" xr:uid="{ABA85EFE-BFF3-434A-BC75-9CACAD278571}"/>
    <cellStyle name="Currency 5 8 5 2 5" xfId="50375" xr:uid="{E2682609-D61F-449D-B8B8-12C68AA2729F}"/>
    <cellStyle name="Currency 5 8 5 3" xfId="25228" xr:uid="{9A3B2178-843B-4FB0-BD10-F3DC4179BD34}"/>
    <cellStyle name="Currency 5 8 5 3 2" xfId="38920" xr:uid="{DCF7278A-DA69-4D2D-B03C-C0C745C5C592}"/>
    <cellStyle name="Currency 5 8 5 3 3" xfId="53799" xr:uid="{D1D2E4C4-A0D8-4BB8-A264-E34CFCE09FA9}"/>
    <cellStyle name="Currency 5 8 5 4" xfId="18384" xr:uid="{D52E968E-06CC-4769-8C90-24CD7FF417EF}"/>
    <cellStyle name="Currency 5 8 5 5" xfId="32074" xr:uid="{C5D308CC-6D79-4575-A074-450382CD5A31}"/>
    <cellStyle name="Currency 5 8 5 6" xfId="46953" xr:uid="{3B581B8E-1FCC-46EA-9A0C-95F8D2E7FDD3}"/>
    <cellStyle name="Currency 5 8 6" xfId="13248" xr:uid="{9EBA5435-CBEA-4526-993A-049584F8E474}"/>
    <cellStyle name="Currency 5 8 6 2" xfId="26938" xr:uid="{4FBBF877-7DD3-473A-A744-4D02691E0C36}"/>
    <cellStyle name="Currency 5 8 6 2 2" xfId="40630" xr:uid="{206590C5-C3E4-4719-BF95-89C1AD96CF2B}"/>
    <cellStyle name="Currency 5 8 6 2 3" xfId="55509" xr:uid="{DBC075AD-B677-4FCB-9597-1080E85FDC3D}"/>
    <cellStyle name="Currency 5 8 6 3" xfId="20094" xr:uid="{D50C6277-8C8C-460A-82E1-1698DBAA1B1B}"/>
    <cellStyle name="Currency 5 8 6 4" xfId="33784" xr:uid="{25641CA5-A51A-47FA-AA5F-1AC932F50344}"/>
    <cellStyle name="Currency 5 8 6 5" xfId="48663" xr:uid="{7CEE1B5C-0452-4823-96A1-1A48714D62C4}"/>
    <cellStyle name="Currency 5 8 7" xfId="23516" xr:uid="{61A81FA8-C968-458C-AF2F-92D55BB5E837}"/>
    <cellStyle name="Currency 5 8 7 2" xfId="37208" xr:uid="{6E18F773-9A6E-4686-9237-C9645143666F}"/>
    <cellStyle name="Currency 5 8 7 3" xfId="52087" xr:uid="{C09C3FC6-0FE9-4CB1-AA35-BF6AE2640C2E}"/>
    <cellStyle name="Currency 5 8 8" xfId="16672" xr:uid="{945C1597-EE57-4E57-8D1B-3354A1626AD7}"/>
    <cellStyle name="Currency 5 8 9" xfId="30362" xr:uid="{02289C6D-53F3-4EE0-945E-C2F7009E0F03}"/>
    <cellStyle name="Currency 5 9" xfId="6176" xr:uid="{3D289EA8-3A03-48EA-B063-D6D28E32E684}"/>
    <cellStyle name="Currency 5 9 2" xfId="9831" xr:uid="{1168637B-B929-4320-AF6A-E869BB9B47C5}"/>
    <cellStyle name="Currency 5 9 2 2" xfId="11544" xr:uid="{75107D4A-70CB-4832-BACE-7D4391A442CB}"/>
    <cellStyle name="Currency 5 9 2 2 2" xfId="14966" xr:uid="{7043A4B6-BEB1-4E8A-A8F0-39283B3F69EB}"/>
    <cellStyle name="Currency 5 9 2 2 2 2" xfId="28656" xr:uid="{CD37B146-E379-45E1-BBB6-C9BC49893834}"/>
    <cellStyle name="Currency 5 9 2 2 2 2 2" xfId="42348" xr:uid="{3957658A-6B32-412E-B398-B8BCA03A33C5}"/>
    <cellStyle name="Currency 5 9 2 2 2 2 3" xfId="57227" xr:uid="{12BDCD01-FD9D-4C80-86FC-52394AC8F357}"/>
    <cellStyle name="Currency 5 9 2 2 2 3" xfId="21812" xr:uid="{CD4D6D39-1A22-4044-B2E8-10D42E18FB2E}"/>
    <cellStyle name="Currency 5 9 2 2 2 4" xfId="35502" xr:uid="{66561646-A372-40A7-BDEA-103E88935F16}"/>
    <cellStyle name="Currency 5 9 2 2 2 5" xfId="50381" xr:uid="{3D8AE7D4-9DD1-4280-A143-56FBDA0F5633}"/>
    <cellStyle name="Currency 5 9 2 2 3" xfId="25234" xr:uid="{4D619D22-F0B1-4358-9668-39F2BBAAA5F3}"/>
    <cellStyle name="Currency 5 9 2 2 3 2" xfId="38926" xr:uid="{28E29A63-2AF4-4192-927E-C575C1DC5106}"/>
    <cellStyle name="Currency 5 9 2 2 3 3" xfId="53805" xr:uid="{7C566832-14C0-4A86-B4FD-DC431CF5ECC3}"/>
    <cellStyle name="Currency 5 9 2 2 4" xfId="18390" xr:uid="{B854C93E-C9B7-4E34-801E-A1A02CD2C1D4}"/>
    <cellStyle name="Currency 5 9 2 2 5" xfId="32080" xr:uid="{BE90640C-4D49-4EEC-9475-336D3C75FFEC}"/>
    <cellStyle name="Currency 5 9 2 2 6" xfId="46959" xr:uid="{3B152FF1-F73B-4C64-BEF2-7DEAB565E204}"/>
    <cellStyle name="Currency 5 9 2 3" xfId="13254" xr:uid="{C443C186-A44D-46D0-B67E-7B4CA2A45162}"/>
    <cellStyle name="Currency 5 9 2 3 2" xfId="26944" xr:uid="{C1F65528-5883-4EFE-A450-3A5D7C80BB4E}"/>
    <cellStyle name="Currency 5 9 2 3 2 2" xfId="40636" xr:uid="{2923A193-8D9A-4184-BE71-90902E3E777F}"/>
    <cellStyle name="Currency 5 9 2 3 2 3" xfId="55515" xr:uid="{E7410C63-AB0A-411A-9A68-899C437839D6}"/>
    <cellStyle name="Currency 5 9 2 3 3" xfId="20100" xr:uid="{CD1692EB-7F0F-45FD-BE42-9D6D45F9A58B}"/>
    <cellStyle name="Currency 5 9 2 3 4" xfId="33790" xr:uid="{E41EBB8D-B439-46FB-86ED-12674D4E10CF}"/>
    <cellStyle name="Currency 5 9 2 3 5" xfId="48669" xr:uid="{B5CB5A39-6308-4363-858A-F5800AB463E0}"/>
    <cellStyle name="Currency 5 9 2 4" xfId="23522" xr:uid="{6D409650-1F7E-4687-84AC-8016A51F797C}"/>
    <cellStyle name="Currency 5 9 2 4 2" xfId="37214" xr:uid="{DC70BC73-7D3D-4406-9BFF-D515F2016A61}"/>
    <cellStyle name="Currency 5 9 2 4 3" xfId="52093" xr:uid="{E3EB7F42-3C4F-4C97-A723-91D75A3B2F20}"/>
    <cellStyle name="Currency 5 9 2 5" xfId="16678" xr:uid="{B97EE83B-FE17-40E3-A46F-8C11F75F6243}"/>
    <cellStyle name="Currency 5 9 2 6" xfId="30368" xr:uid="{87BACF87-44E8-46A6-983A-96FE136B9BFB}"/>
    <cellStyle name="Currency 5 9 2 7" xfId="45247" xr:uid="{61C75A4E-9612-44E3-87F6-31086ED1FA8A}"/>
    <cellStyle name="Currency 5 9 3" xfId="11543" xr:uid="{8E037DCB-1F28-4D0E-9C3E-A6990ABFAE7A}"/>
    <cellStyle name="Currency 5 9 3 2" xfId="14965" xr:uid="{B7936487-3E0C-44C5-8890-2EECC5A70C35}"/>
    <cellStyle name="Currency 5 9 3 2 2" xfId="28655" xr:uid="{483FF851-BFFD-40CC-949A-99FB1BF822CD}"/>
    <cellStyle name="Currency 5 9 3 2 2 2" xfId="42347" xr:uid="{A2D706C3-64E0-4D59-A75A-389476CDFC44}"/>
    <cellStyle name="Currency 5 9 3 2 2 3" xfId="57226" xr:uid="{D53193A9-23BC-4543-B4B1-7A387277DF66}"/>
    <cellStyle name="Currency 5 9 3 2 3" xfId="21811" xr:uid="{3734F08C-16FB-4142-AA0C-D6BDAA59FB73}"/>
    <cellStyle name="Currency 5 9 3 2 4" xfId="35501" xr:uid="{CFDF52C8-B637-4BA9-8068-8236D7E345A4}"/>
    <cellStyle name="Currency 5 9 3 2 5" xfId="50380" xr:uid="{C1CC7A0A-D68D-4C04-87FA-58935856D785}"/>
    <cellStyle name="Currency 5 9 3 3" xfId="25233" xr:uid="{0F791FEB-CFAB-48DB-A6D1-9F04E1D76532}"/>
    <cellStyle name="Currency 5 9 3 3 2" xfId="38925" xr:uid="{2C4C3FB7-38D8-44AE-960B-C7B339EB5413}"/>
    <cellStyle name="Currency 5 9 3 3 3" xfId="53804" xr:uid="{FBB89DB3-08AF-4842-A2A2-FE48A8927FDE}"/>
    <cellStyle name="Currency 5 9 3 4" xfId="18389" xr:uid="{45BEBD80-B1B5-42F7-985C-01FE85DE7189}"/>
    <cellStyle name="Currency 5 9 3 5" xfId="32079" xr:uid="{DCBD271D-6DF0-49C0-80FD-7F6063E3114F}"/>
    <cellStyle name="Currency 5 9 3 6" xfId="46958" xr:uid="{E4B94D60-D299-4ECB-9B2C-616F48693755}"/>
    <cellStyle name="Currency 5 9 4" xfId="13253" xr:uid="{9D1FA174-3DD3-47D2-9962-EDFF39B06526}"/>
    <cellStyle name="Currency 5 9 4 2" xfId="26943" xr:uid="{5CC4BE9B-66A1-4B23-952E-97CD08C90016}"/>
    <cellStyle name="Currency 5 9 4 2 2" xfId="40635" xr:uid="{D28AA649-E876-4699-934D-76CE895B4BBD}"/>
    <cellStyle name="Currency 5 9 4 2 3" xfId="55514" xr:uid="{8153DF1E-7348-4A95-A347-50250B825CC4}"/>
    <cellStyle name="Currency 5 9 4 3" xfId="20099" xr:uid="{FF1AAA6F-78A8-46C2-ACFF-0ABF7B25FE1D}"/>
    <cellStyle name="Currency 5 9 4 4" xfId="33789" xr:uid="{BA340C80-7E11-4CBB-8C7A-32CB378A088A}"/>
    <cellStyle name="Currency 5 9 4 5" xfId="48668" xr:uid="{208D0960-955E-48C9-B1A2-2932F7641B68}"/>
    <cellStyle name="Currency 5 9 5" xfId="23521" xr:uid="{A2EB0E5F-F43A-40CC-AF89-4CD4AC4A2E6D}"/>
    <cellStyle name="Currency 5 9 5 2" xfId="37213" xr:uid="{5FD57042-4DC2-4C84-AB77-3236D7201BD2}"/>
    <cellStyle name="Currency 5 9 5 3" xfId="52092" xr:uid="{54B5D78A-9B6E-4F63-9B38-49E388B0864C}"/>
    <cellStyle name="Currency 5 9 6" xfId="16677" xr:uid="{146D72CD-0EA9-4354-B225-292B0036DEEE}"/>
    <cellStyle name="Currency 5 9 7" xfId="30367" xr:uid="{FD915B5F-5082-4D95-B436-D4C76FCE0737}"/>
    <cellStyle name="Currency 5 9 8" xfId="45246" xr:uid="{464B8ACE-6D35-47E5-BA83-C8C24A0CD856}"/>
    <cellStyle name="Currency 5 9 9" xfId="9830" xr:uid="{1DF3DEF0-777F-4F1C-81E9-4D5CEA503473}"/>
    <cellStyle name="Currency 6" xfId="35" xr:uid="{1E4098F1-B177-48B9-B30A-69BB9A6CF75D}"/>
    <cellStyle name="Currency 6 2" xfId="3693" xr:uid="{48E1DB06-B372-4588-957D-347444E02FED}"/>
    <cellStyle name="Currency 6 2 2" xfId="4516" xr:uid="{3E0D0229-47FB-4C89-BE14-3DB064391F39}"/>
    <cellStyle name="Currency 6 2 2 2" xfId="5949" xr:uid="{E9F8991F-0988-4389-A0F2-EBB00B9D7C5E}"/>
    <cellStyle name="Currency 6 2 3" xfId="5778" xr:uid="{D5F66144-0EEB-4AAB-BEC3-C29A5247A712}"/>
    <cellStyle name="Currency 6 3" xfId="4303" xr:uid="{E1F7BE84-B21D-4027-887A-3FEE4E07DC1C}"/>
    <cellStyle name="Currency 6 3 2" xfId="4704" xr:uid="{51CB8F7E-61B5-4510-9B1C-EE6CB8E186F3}"/>
    <cellStyle name="Currency 6 3 2 2" xfId="6003" xr:uid="{E832285A-D7D5-44F5-91D2-F61EC07D94E1}"/>
    <cellStyle name="Currency 6 3 3" xfId="4892" xr:uid="{F05CD462-788B-4BA8-905B-29A6359A51A0}"/>
    <cellStyle name="Currency 6 3 3 2" xfId="5487" xr:uid="{5FF480AE-680C-45B4-B083-FFA4541A58E8}"/>
    <cellStyle name="Currency 6 3 3 2 2" xfId="44643" xr:uid="{7DA4C506-B4F3-4743-8CCD-A9B41DB42D7B}"/>
    <cellStyle name="Currency 6 3 3 2 3" xfId="9228" xr:uid="{F00878FD-4B5B-4B6D-AF8D-05201C80CAC2}"/>
    <cellStyle name="Currency 6 3 3 2 4" xfId="8636" xr:uid="{1DDBCE0A-7698-486B-A44A-890D3CB42B26}"/>
    <cellStyle name="Currency 6 3 3 2 5" xfId="8044" xr:uid="{FFC57904-490D-42E6-AE95-9FBCC0FD1D12}"/>
    <cellStyle name="Currency 6 3 3 3" xfId="4934" xr:uid="{B92297FD-880F-4A02-8722-7CF0A9E7D3AC}"/>
    <cellStyle name="Currency 6 3 3 4" xfId="5837" xr:uid="{49E9C4DF-6AA7-4E8C-83AD-9634769DF651}"/>
    <cellStyle name="Currency 6 3 3 4 2" xfId="44091" xr:uid="{A5146151-DAE3-45D5-AE9B-15D6D7FA9294}"/>
    <cellStyle name="Currency 6 3 3 5" xfId="8684" xr:uid="{BF06C7FF-1536-4544-8F32-0CC828F82131}"/>
    <cellStyle name="Currency 6 3 3 6" xfId="8092" xr:uid="{E8B4F83F-9EF8-47DD-A89A-F3906283C343}"/>
    <cellStyle name="Currency 6 3 3 7" xfId="7500" xr:uid="{08FFA2EB-DEA2-4F34-9947-B8A09B5D9CF3}"/>
    <cellStyle name="Currency 6 3 4" xfId="4869" xr:uid="{2DEBEBE2-B7EC-4A10-988D-5B012F09710C}"/>
    <cellStyle name="Currency 6 3 5" xfId="44038" xr:uid="{16A2428D-3529-4B4A-9F2D-CEE896CBEE1E}"/>
    <cellStyle name="Currency 6 3 6" xfId="8662" xr:uid="{2D723451-E595-4DAF-AC95-8B170D8A238E}"/>
    <cellStyle name="Currency 6 3 7" xfId="8070" xr:uid="{D9BD29B4-3239-49EA-AC6B-8F52E78C77D6}"/>
    <cellStyle name="Currency 6 3 8" xfId="7478" xr:uid="{8709DBFD-35D4-463A-B64D-30B70285DC6D}"/>
    <cellStyle name="Currency 6 4" xfId="4434" xr:uid="{3123746C-810E-4452-A2F7-02ABA5D32206}"/>
    <cellStyle name="Currency 6 4 2" xfId="5894" xr:uid="{21C8C93C-0F8E-48F5-A5F5-3A71C7BC504A}"/>
    <cellStyle name="Currency 6 5" xfId="5725" xr:uid="{06344594-EBBC-42D1-BD43-63BD70672F45}"/>
    <cellStyle name="Currency 6 6" xfId="6042" xr:uid="{51FF8752-F50A-43A6-836A-DABB5F2C2EF2}"/>
    <cellStyle name="Currency 7" xfId="36" xr:uid="{F049BE6F-DC55-4548-9429-5C676A5E5475}"/>
    <cellStyle name="Currency 7 2" xfId="37" xr:uid="{F0B37AB9-6CDE-4DCF-984A-5800BA7C0622}"/>
    <cellStyle name="Currency 7 2 2" xfId="3694" xr:uid="{6B527DE6-1A92-4894-883B-BBD5DCB05AE8}"/>
    <cellStyle name="Currency 7 2 2 2" xfId="4517" xr:uid="{FFB48CC7-462B-4332-8624-C07AAA07943C}"/>
    <cellStyle name="Currency 7 2 2 2 2" xfId="5950" xr:uid="{D6390B1F-AE27-4033-9832-5D24981FB209}"/>
    <cellStyle name="Currency 7 2 2 3" xfId="5779" xr:uid="{7D076FA9-D3E1-4119-933F-A0AEF84A8C13}"/>
    <cellStyle name="Currency 7 2 3" xfId="4436" xr:uid="{33765401-BE11-47FB-999A-7F2078FB3AA3}"/>
    <cellStyle name="Currency 7 2 3 2" xfId="5683" xr:uid="{6BF86C08-3D95-4867-AEF8-99E330BAF242}"/>
    <cellStyle name="Currency 7 2 3 2 2" xfId="6005" xr:uid="{251B66F5-AFDF-475F-881F-1BBE08201E0A}"/>
    <cellStyle name="Currency 7 2 3 3" xfId="5839" xr:uid="{B0ADA042-C9BF-45E6-B7B7-AAA364FCDEC5}"/>
    <cellStyle name="Currency 7 2 4" xfId="5640" xr:uid="{A0A73A08-3B32-4840-9B94-6B648F62C25B}"/>
    <cellStyle name="Currency 7 2 4 2" xfId="5896" xr:uid="{82ECACC4-993F-4A80-8D7E-5C5DF36361BC}"/>
    <cellStyle name="Currency 7 2 5" xfId="5727" xr:uid="{E0F0F575-B0BE-4311-9A2A-AFA4C5948444}"/>
    <cellStyle name="Currency 7 3" xfId="3695" xr:uid="{6F54547C-990E-40F5-A222-EA5E61919B27}"/>
    <cellStyle name="Currency 7 3 2" xfId="4518" xr:uid="{26068054-6B30-437E-AA9A-126B1E5954BA}"/>
    <cellStyle name="Currency 7 3 2 2" xfId="5951" xr:uid="{0A7FCA14-BFBC-482E-B105-8DAE87D873F9}"/>
    <cellStyle name="Currency 7 3 3" xfId="5780" xr:uid="{CCCF173F-2F31-4F58-914B-14978A716963}"/>
    <cellStyle name="Currency 7 4" xfId="4435" xr:uid="{811966B2-BD7A-4949-9855-CF35BA028C84}"/>
    <cellStyle name="Currency 7 4 2" xfId="5682" xr:uid="{75BDBD36-B8CA-454A-A413-236B0572B121}"/>
    <cellStyle name="Currency 7 4 2 2" xfId="6004" xr:uid="{E1FE1159-8785-428D-B812-1709052622F5}"/>
    <cellStyle name="Currency 7 4 3" xfId="5838" xr:uid="{1BC2981D-E188-4771-91DC-AC0015016936}"/>
    <cellStyle name="Currency 7 5" xfId="4766" xr:uid="{B8DB0942-8234-4BD1-B1D2-C066C87210CB}"/>
    <cellStyle name="Currency 7 5 2" xfId="5895" xr:uid="{757774A3-CA88-43BC-82D6-F03C5D42FAEB}"/>
    <cellStyle name="Currency 7 6" xfId="5726" xr:uid="{FC72C594-8AC0-4DE8-952C-F55B66E156F8}"/>
    <cellStyle name="Currency 8" xfId="38" xr:uid="{62EE81AF-FAFC-4E9E-B3DD-EE955BED0B13}"/>
    <cellStyle name="Currency 8 2" xfId="39" xr:uid="{B2F7D2E0-AA9A-46C9-BDD3-823300BE41BD}"/>
    <cellStyle name="Currency 8 2 2" xfId="3696" xr:uid="{65B86D13-D38B-4E2B-9940-DEF92E849A3A}"/>
    <cellStyle name="Currency 8 2 2 2" xfId="4519" xr:uid="{7F2FE716-9CF8-4705-B845-816F91481865}"/>
    <cellStyle name="Currency 8 2 2 2 2" xfId="5952" xr:uid="{26DC05DE-2BDB-411A-A56A-16FC98176877}"/>
    <cellStyle name="Currency 8 2 2 3" xfId="5781" xr:uid="{3C356E43-6F4B-448C-B39E-35FCDA183B39}"/>
    <cellStyle name="Currency 8 2 3" xfId="4438" xr:uid="{DAD0F989-F2CB-4DDB-B024-3E8CBFF36511}"/>
    <cellStyle name="Currency 8 2 3 2" xfId="5685" xr:uid="{CF8EE0A3-7343-455D-B8FE-26F1E05C5B03}"/>
    <cellStyle name="Currency 8 2 3 2 2" xfId="6007" xr:uid="{BD8F42F9-433C-47F7-A4B7-B6ED9415ED9A}"/>
    <cellStyle name="Currency 8 2 3 3" xfId="5841" xr:uid="{14CF58F5-605F-48CC-918F-B2EA491F4959}"/>
    <cellStyle name="Currency 8 2 4" xfId="5641" xr:uid="{D6219097-5147-40FD-833A-F93EB3EBB91F}"/>
    <cellStyle name="Currency 8 2 4 2" xfId="5898" xr:uid="{25C3EDB5-6013-4B04-BF1E-4350B55437F1}"/>
    <cellStyle name="Currency 8 2 5" xfId="5729" xr:uid="{D310A8D8-582A-43B4-AA2B-41DD6CFCC150}"/>
    <cellStyle name="Currency 8 3" xfId="40" xr:uid="{70F334B2-861C-45C4-ABCF-C3EFC2C0A42A}"/>
    <cellStyle name="Currency 8 3 2" xfId="3697" xr:uid="{8BFA0300-793F-43C9-8C87-A39BF9EA0C31}"/>
    <cellStyle name="Currency 8 3 2 2" xfId="4520" xr:uid="{4468B638-3D39-4815-A5DC-5F182A8BCDBA}"/>
    <cellStyle name="Currency 8 3 2 2 2" xfId="5953" xr:uid="{4B5D09FD-B75B-43D5-974C-064BA13E436C}"/>
    <cellStyle name="Currency 8 3 2 3" xfId="5782" xr:uid="{6E6BA649-E27A-4FB0-83FB-0CF143EDF224}"/>
    <cellStyle name="Currency 8 3 3" xfId="4439" xr:uid="{0FD54C05-D23A-4EA6-A1C5-E3C293AD98D1}"/>
    <cellStyle name="Currency 8 3 3 2" xfId="5686" xr:uid="{A609F182-00C4-4467-98AC-DCFCFB15910D}"/>
    <cellStyle name="Currency 8 3 3 2 2" xfId="6008" xr:uid="{61742E09-EF48-4778-A87F-7B01695E9B0D}"/>
    <cellStyle name="Currency 8 3 3 3" xfId="5842" xr:uid="{780271A2-344A-44B4-B908-6AB2800A9A06}"/>
    <cellStyle name="Currency 8 3 4" xfId="5642" xr:uid="{4BFEA8E9-E3A9-49A9-8083-E92457535EF4}"/>
    <cellStyle name="Currency 8 3 4 2" xfId="5899" xr:uid="{8BCC6724-F9F3-4801-917B-3D4BE8A118D5}"/>
    <cellStyle name="Currency 8 3 5" xfId="5730" xr:uid="{5C65C19D-5466-43AF-A294-F16EE47F3A12}"/>
    <cellStyle name="Currency 8 4" xfId="41" xr:uid="{CC43A2EA-7E77-4AF7-A5C1-420E8DDB5687}"/>
    <cellStyle name="Currency 8 4 2" xfId="3698" xr:uid="{6FA41965-DC79-4599-97B6-BF59A5997A1B}"/>
    <cellStyle name="Currency 8 4 2 2" xfId="4521" xr:uid="{97D29258-25FA-4EC0-BAE1-F1D0BC4EF745}"/>
    <cellStyle name="Currency 8 4 2 2 2" xfId="5954" xr:uid="{FD304530-F42B-4AAA-BCF8-F19E2EB46E08}"/>
    <cellStyle name="Currency 8 4 2 3" xfId="5783" xr:uid="{E234D602-0953-4B55-A50C-6CA40E83DAE1}"/>
    <cellStyle name="Currency 8 4 3" xfId="4440" xr:uid="{BA4FA35E-9393-493B-967A-B5258036A136}"/>
    <cellStyle name="Currency 8 4 3 2" xfId="5687" xr:uid="{CB50C5CC-559B-4C64-BF89-F416B5017996}"/>
    <cellStyle name="Currency 8 4 3 2 2" xfId="6009" xr:uid="{17BF8697-D837-4367-9315-10D778A49433}"/>
    <cellStyle name="Currency 8 4 3 3" xfId="5843" xr:uid="{EA06A4B9-2CBE-4E8A-8EE0-585B0D27B3E4}"/>
    <cellStyle name="Currency 8 4 4" xfId="5643" xr:uid="{B569C2AA-86FB-436F-8A9C-BB0A013702A5}"/>
    <cellStyle name="Currency 8 4 4 2" xfId="5900" xr:uid="{BD42C70F-86C2-46F8-84C1-CAA7E4C6007B}"/>
    <cellStyle name="Currency 8 4 5" xfId="5731" xr:uid="{DCCB9ABA-602D-41B4-ABC4-2636F8655E18}"/>
    <cellStyle name="Currency 8 5" xfId="3699" xr:uid="{544CD01B-585E-4CBD-B110-D15068DED429}"/>
    <cellStyle name="Currency 8 5 2" xfId="4522" xr:uid="{A2BFD103-057A-4C4B-85B9-06EB8C42FFA7}"/>
    <cellStyle name="Currency 8 5 2 2" xfId="5955" xr:uid="{9667FBD5-6289-4A35-A128-849851C2ADE3}"/>
    <cellStyle name="Currency 8 5 3" xfId="5784" xr:uid="{13BF1C0B-2627-46C7-A6AA-D572DF6B9D0E}"/>
    <cellStyle name="Currency 8 6" xfId="4437" xr:uid="{6EE45861-0476-438F-9B2A-7AADF0A15B0D}"/>
    <cellStyle name="Currency 8 6 2" xfId="5684" xr:uid="{AF1B4FF3-52F3-4FCE-B145-863F0AAA3268}"/>
    <cellStyle name="Currency 8 6 2 2" xfId="6006" xr:uid="{CFFCB8B3-F520-4DFE-82E5-2CB91CA46DDE}"/>
    <cellStyle name="Currency 8 6 3" xfId="5840" xr:uid="{116A5310-28A4-441B-8474-A562BCACCEED}"/>
    <cellStyle name="Currency 8 7" xfId="4767" xr:uid="{64879289-D51C-4C6B-81C4-CBC7121668A4}"/>
    <cellStyle name="Currency 8 7 2" xfId="5897" xr:uid="{83F0171A-BB5B-4477-AE33-59E63CD40996}"/>
    <cellStyle name="Currency 8 8" xfId="5728" xr:uid="{54F6CED5-C7FF-405F-BFC8-9D9E4E071E1D}"/>
    <cellStyle name="Currency 9" xfId="42" xr:uid="{F1EE900B-0076-4D06-949B-78A902E9C1D0}"/>
    <cellStyle name="Currency 9 2" xfId="43" xr:uid="{ABDB5FF4-D913-4196-925C-FA210C5E41C2}"/>
    <cellStyle name="Currency 9 2 2" xfId="3700" xr:uid="{B60E96F2-8E15-4A05-8895-276910733226}"/>
    <cellStyle name="Currency 9 2 2 2" xfId="4523" xr:uid="{B45A197D-1AA6-4AAC-A346-F6DFB2A6A5B1}"/>
    <cellStyle name="Currency 9 2 2 2 2" xfId="5956" xr:uid="{8614C370-256D-46CF-A60D-AABE6A3D99CB}"/>
    <cellStyle name="Currency 9 2 2 3" xfId="5785" xr:uid="{25C58384-BE93-4A5E-A82C-47E9B377B4B3}"/>
    <cellStyle name="Currency 9 2 3" xfId="4442" xr:uid="{753CDFF5-2242-4448-B3C4-D99587C5C0C8}"/>
    <cellStyle name="Currency 9 2 3 2" xfId="5688" xr:uid="{0268D809-E72F-4A83-A3A2-BCED433E9854}"/>
    <cellStyle name="Currency 9 2 3 2 2" xfId="6011" xr:uid="{74ECAC8C-76A1-4651-AC50-7A2756CABC36}"/>
    <cellStyle name="Currency 9 2 3 3" xfId="5845" xr:uid="{0A94D669-CBDE-4F7C-A9FB-7EEB6EFDC994}"/>
    <cellStyle name="Currency 9 2 4" xfId="5644" xr:uid="{DE4EA527-2077-4640-B50C-3A9732DB634F}"/>
    <cellStyle name="Currency 9 2 4 2" xfId="5902" xr:uid="{93CAD0EC-2ACB-4706-A318-F9C774A2BC3C}"/>
    <cellStyle name="Currency 9 2 5" xfId="5733" xr:uid="{C4593D4A-DC1C-4CDB-B4D4-CABD931768F3}"/>
    <cellStyle name="Currency 9 3" xfId="44" xr:uid="{FF078C20-8742-4F97-AF5E-C4C3CE59C46C}"/>
    <cellStyle name="Currency 9 3 2" xfId="3701" xr:uid="{03763765-9437-48E4-A77C-37AF48836B96}"/>
    <cellStyle name="Currency 9 3 2 2" xfId="4524" xr:uid="{D776B69A-64C2-4255-85CE-1E0C1E389C26}"/>
    <cellStyle name="Currency 9 3 2 2 2" xfId="5957" xr:uid="{1DA22E3A-5F3B-46FA-BCBC-043FF4308C1F}"/>
    <cellStyle name="Currency 9 3 2 3" xfId="5786" xr:uid="{962A9F3F-CCF4-4AFA-BF21-622B5405871B}"/>
    <cellStyle name="Currency 9 3 3" xfId="4443" xr:uid="{FFEF73B0-4D97-497A-A4CA-45DABB2A327D}"/>
    <cellStyle name="Currency 9 3 3 2" xfId="5689" xr:uid="{DA63BB2E-1C95-4110-AF9F-26015E1CFB2B}"/>
    <cellStyle name="Currency 9 3 3 2 2" xfId="6012" xr:uid="{67082DBC-B16D-4B6E-8C88-E22AF36C4CB7}"/>
    <cellStyle name="Currency 9 3 3 3" xfId="5846" xr:uid="{E9E1B3A3-9C0C-4E23-B57E-47D31C2A7E81}"/>
    <cellStyle name="Currency 9 3 4" xfId="5645" xr:uid="{83BA5B4B-BCF6-4CC7-A9FC-947AF789D13B}"/>
    <cellStyle name="Currency 9 3 4 2" xfId="5903" xr:uid="{DC1B5F5E-7EE5-4EE6-A70A-68298A4A3F2A}"/>
    <cellStyle name="Currency 9 3 5" xfId="5734" xr:uid="{C7D1D04B-FFD6-49E1-A917-C2BFD06AAFCB}"/>
    <cellStyle name="Currency 9 4" xfId="3702" xr:uid="{95DDC0B4-D0B1-4396-8BDA-C05DE19E7E62}"/>
    <cellStyle name="Currency 9 4 2" xfId="4525" xr:uid="{0B5F1432-B6A7-4C0B-9D0A-C7FED4C888D0}"/>
    <cellStyle name="Currency 9 4 2 2" xfId="5958" xr:uid="{DF0E26B2-0BA2-4A74-8626-B4D571783115}"/>
    <cellStyle name="Currency 9 4 3" xfId="5787" xr:uid="{7FDAFFCE-5AE7-4DC5-A716-F8BB16F26172}"/>
    <cellStyle name="Currency 9 5" xfId="4304" xr:uid="{7F0C9F34-9649-4168-84A5-1B82AD064C95}"/>
    <cellStyle name="Currency 9 5 2" xfId="4705" xr:uid="{B59D565D-0B5B-492C-9F16-A65294139246}"/>
    <cellStyle name="Currency 9 5 2 2" xfId="6010" xr:uid="{C22E56FB-E11C-4033-A4C4-875DBA12CC3E}"/>
    <cellStyle name="Currency 9 5 3" xfId="4893" xr:uid="{3C291094-6DEB-42FE-8866-763849F85886}"/>
    <cellStyle name="Currency 9 5 3 2" xfId="5844" xr:uid="{39D234DC-5ACB-4C9E-8534-9CA750625168}"/>
    <cellStyle name="Currency 9 5 4" xfId="4870" xr:uid="{6AB48A00-CA76-49B0-BF5A-905C4D3E0997}"/>
    <cellStyle name="Currency 9 6" xfId="4441" xr:uid="{0C9F8580-13CF-4948-B474-29E63C9F0644}"/>
    <cellStyle name="Currency 9 6 2" xfId="5901" xr:uid="{C56DE1EA-240E-4FF5-B2EF-DA407AD80ABC}"/>
    <cellStyle name="Currency 9 7" xfId="5732" xr:uid="{E80B9830-F1A7-48EC-B695-F7847B2F8E04}"/>
    <cellStyle name="Currency 9 8" xfId="6043" xr:uid="{54C584E6-69B0-4A77-B3B5-59F662F2BCC2}"/>
    <cellStyle name="Hyperlink" xfId="1" builtinId="8"/>
    <cellStyle name="Hyperlink 2" xfId="8" xr:uid="{AAC4153C-349B-4AB9-B000-F1BEBDA60723}"/>
    <cellStyle name="Hyperlink 2 2" xfId="5528" xr:uid="{4CB62A47-D8E7-4064-B507-A353895DEBF4}"/>
    <cellStyle name="Hyperlink 3" xfId="86" xr:uid="{BC7A6E8F-A63E-4BC4-88BD-86D42872B963}"/>
    <cellStyle name="Hyperlink 3 2" xfId="4392" xr:uid="{3A1E5049-9509-4FAF-97B2-C63C9BF27AF7}"/>
    <cellStyle name="Hyperlink 3 3" xfId="4305" xr:uid="{76CFC7DB-BB23-437D-84BF-072C3CC6B921}"/>
    <cellStyle name="Hyperlink 4" xfId="4306" xr:uid="{D430029F-AEEF-4D84-9F4C-6278716914D4}"/>
    <cellStyle name="Hyperlink 4 2" xfId="5523" xr:uid="{5C8FA5C8-2CB5-40F4-9D5A-F3CCC1CF5BD6}"/>
    <cellStyle name="Hyperlink 4 2 2" xfId="7421" xr:uid="{ED4EF409-1CC6-4E50-A9BA-25524E42181B}"/>
    <cellStyle name="Hyperlink 4 2 3" xfId="7420" xr:uid="{B09AA2C8-ED2F-4B7A-B774-F9453085EF48}"/>
    <cellStyle name="Hyperlink 5" xfId="7067" xr:uid="{2B3AA6D2-B4A6-4F5B-89DA-FB2D696655D1}"/>
    <cellStyle name="Normal" xfId="0" builtinId="0"/>
    <cellStyle name="Normal 10" xfId="45" xr:uid="{D3D5AF63-63DB-4C6D-991E-605E7E687C08}"/>
    <cellStyle name="Normal 10 10" xfId="99" xr:uid="{9ADE16EA-F439-40E3-9A66-454FE94C8F57}"/>
    <cellStyle name="Normal 10 10 2" xfId="100" xr:uid="{236C522E-4985-4BA1-A451-90D2ADC0C7C6}"/>
    <cellStyle name="Normal 10 10 2 2" xfId="4308" xr:uid="{C10FD6D7-DAE2-4EC3-AF76-E51D7ACB5AB0}"/>
    <cellStyle name="Normal 10 10 2 2 2" xfId="4583" xr:uid="{F3676C69-F3BE-4A16-B6D3-278EF14F7CFB}"/>
    <cellStyle name="Normal 10 10 2 3" xfId="4845" xr:uid="{0339DB7B-6F82-4949-A6F6-86E3F3AA3BA3}"/>
    <cellStyle name="Normal 10 10 3" xfId="101" xr:uid="{58342083-724A-43F9-881E-BDED0A026474}"/>
    <cellStyle name="Normal 10 10 4" xfId="102" xr:uid="{352F6C39-1035-4D6B-86E7-E32F4EAC8E5A}"/>
    <cellStyle name="Normal 10 11" xfId="103" xr:uid="{F65C10DA-8F1F-4B7B-A5E4-1464958AB335}"/>
    <cellStyle name="Normal 10 11 2" xfId="104" xr:uid="{D32E3422-BB0D-49E2-A6D0-2016FE42BAB6}"/>
    <cellStyle name="Normal 10 11 3" xfId="105" xr:uid="{F56A7A81-7B22-433B-946C-4F33A1AE1EB7}"/>
    <cellStyle name="Normal 10 11 4" xfId="106" xr:uid="{A7788E78-9C54-4148-8EA5-B3B25342F412}"/>
    <cellStyle name="Normal 10 12" xfId="107" xr:uid="{71015089-A42E-4119-850E-0D94BCAD358C}"/>
    <cellStyle name="Normal 10 12 2" xfId="108" xr:uid="{D7417469-7660-4BA3-B524-B2F4648F0F9D}"/>
    <cellStyle name="Normal 10 13" xfId="109" xr:uid="{73464582-91B2-452A-A5D7-2CA370CDD44C}"/>
    <cellStyle name="Normal 10 14" xfId="110" xr:uid="{C2B6D01B-EC4A-4FFE-B956-BE275751435F}"/>
    <cellStyle name="Normal 10 15" xfId="111" xr:uid="{8D6D2082-8A12-436E-A86A-5AD5057C8D9A}"/>
    <cellStyle name="Normal 10 2" xfId="87" xr:uid="{557D5327-D81C-4EA2-96DE-3479FA7D7B33}"/>
    <cellStyle name="Normal 10 2 10" xfId="112" xr:uid="{D57E10AC-595A-4182-93B6-7FA85EE1ACB9}"/>
    <cellStyle name="Normal 10 2 11" xfId="113" xr:uid="{BFBD3BC2-15D8-4973-B217-9C10158DA706}"/>
    <cellStyle name="Normal 10 2 2" xfId="114" xr:uid="{95986D7B-2AC2-45EF-941B-612AEFC82908}"/>
    <cellStyle name="Normal 10 2 2 2" xfId="115" xr:uid="{B49A9319-C2FC-4FE8-A5F7-78BED3B72F29}"/>
    <cellStyle name="Normal 10 2 2 2 2" xfId="116" xr:uid="{E0A4BB2C-3275-4432-9CE5-5DA0E0941348}"/>
    <cellStyle name="Normal 10 2 2 2 2 2" xfId="117" xr:uid="{03694798-DAD7-4E80-AAAF-7F53230ECF9B}"/>
    <cellStyle name="Normal 10 2 2 2 2 2 2" xfId="118" xr:uid="{FEC0C968-C205-49AE-8B60-0FC5F0F38114}"/>
    <cellStyle name="Normal 10 2 2 2 2 2 2 2" xfId="3744" xr:uid="{1DB13AA1-14F8-489C-A276-67F7A93FD2AB}"/>
    <cellStyle name="Normal 10 2 2 2 2 2 2 2 2" xfId="3745" xr:uid="{E1906F0E-7F25-4885-B43E-B3D036ED0203}"/>
    <cellStyle name="Normal 10 2 2 2 2 2 2 3" xfId="3746" xr:uid="{B8AF9F67-0E33-44B3-8E7E-D10CD2BBF6B2}"/>
    <cellStyle name="Normal 10 2 2 2 2 2 2 3 2" xfId="6455" xr:uid="{61093BEB-25DA-42FB-AD40-CB76580C62CA}"/>
    <cellStyle name="Normal 10 2 2 2 2 2 2 4" xfId="6456" xr:uid="{C2E629EB-EACE-49EB-9792-41ACECDE8067}"/>
    <cellStyle name="Normal 10 2 2 2 2 2 3" xfId="119" xr:uid="{093D539A-A658-45B0-BFC2-BC886FD680BE}"/>
    <cellStyle name="Normal 10 2 2 2 2 2 3 2" xfId="3747" xr:uid="{F1CAACF7-19F9-479B-BF1A-22D82B79B9B5}"/>
    <cellStyle name="Normal 10 2 2 2 2 2 4" xfId="120" xr:uid="{F73754E9-5DB2-4937-BD6D-2CF5D1145780}"/>
    <cellStyle name="Normal 10 2 2 2 2 2 4 2" xfId="6457" xr:uid="{6616BD5E-81F5-48D8-8025-8977879BABF4}"/>
    <cellStyle name="Normal 10 2 2 2 2 2 5" xfId="6458" xr:uid="{536F739C-AD35-4F61-848B-737461AC338E}"/>
    <cellStyle name="Normal 10 2 2 2 2 3" xfId="121" xr:uid="{1B504046-1258-4932-8400-876534072C52}"/>
    <cellStyle name="Normal 10 2 2 2 2 3 2" xfId="122" xr:uid="{7A1FB2EE-9497-4A13-876D-63B72BFF16C7}"/>
    <cellStyle name="Normal 10 2 2 2 2 3 2 2" xfId="3748" xr:uid="{C94C970B-DC86-4C86-B361-C0B36A7372F3}"/>
    <cellStyle name="Normal 10 2 2 2 2 3 3" xfId="123" xr:uid="{8C6BD696-243F-4653-BF38-500893E2281A}"/>
    <cellStyle name="Normal 10 2 2 2 2 3 3 2" xfId="6459" xr:uid="{9DEEF929-FF52-4EDF-A370-D564D6450E23}"/>
    <cellStyle name="Normal 10 2 2 2 2 3 4" xfId="124" xr:uid="{50EBF71B-DB1C-42F0-A041-6BF38EDB47B6}"/>
    <cellStyle name="Normal 10 2 2 2 2 4" xfId="125" xr:uid="{33035DA2-683F-4422-B643-973167028E49}"/>
    <cellStyle name="Normal 10 2 2 2 2 4 2" xfId="3749" xr:uid="{B3D7BC7D-874C-4A95-A04B-27A6EA624E9C}"/>
    <cellStyle name="Normal 10 2 2 2 2 5" xfId="126" xr:uid="{15EA6E62-88A3-4DC8-9080-22CFEFE7F9F3}"/>
    <cellStyle name="Normal 10 2 2 2 2 5 2" xfId="6460" xr:uid="{FB427D1B-41D8-4DB8-9B6D-949AF908F368}"/>
    <cellStyle name="Normal 10 2 2 2 2 6" xfId="127" xr:uid="{6F6FD6CF-BB1E-4F3C-80BC-291CFAF40DC2}"/>
    <cellStyle name="Normal 10 2 2 2 3" xfId="128" xr:uid="{877ABEE8-C42A-419E-A0A9-05EFF82C79CD}"/>
    <cellStyle name="Normal 10 2 2 2 3 2" xfId="129" xr:uid="{454A2D00-8D25-4AEE-961E-69454E72F76D}"/>
    <cellStyle name="Normal 10 2 2 2 3 2 2" xfId="130" xr:uid="{D00E1882-BCC5-4752-AD81-A8518CF15F01}"/>
    <cellStyle name="Normal 10 2 2 2 3 2 2 2" xfId="3750" xr:uid="{4EB5BC45-E32C-42E1-B31F-8BF6BF264230}"/>
    <cellStyle name="Normal 10 2 2 2 3 2 2 2 2" xfId="3751" xr:uid="{E2A3AC39-6180-4C79-9AD1-6234DDBA0BE6}"/>
    <cellStyle name="Normal 10 2 2 2 3 2 2 3" xfId="3752" xr:uid="{074A424B-64C0-43EA-9A13-5968158A6FDF}"/>
    <cellStyle name="Normal 10 2 2 2 3 2 2 3 2" xfId="6461" xr:uid="{CCE0DE4C-2643-423C-9ABC-6712F94466CF}"/>
    <cellStyle name="Normal 10 2 2 2 3 2 2 4" xfId="6462" xr:uid="{B8D9ADE6-51E9-4B72-8BD3-E206393DEFDF}"/>
    <cellStyle name="Normal 10 2 2 2 3 2 3" xfId="131" xr:uid="{B9D67DCF-EC5D-4E43-8F1A-EC5F6E2F78B1}"/>
    <cellStyle name="Normal 10 2 2 2 3 2 3 2" xfId="3753" xr:uid="{70406DF2-649F-4BEF-9E88-6F4A4EAD89D8}"/>
    <cellStyle name="Normal 10 2 2 2 3 2 4" xfId="132" xr:uid="{B28AAEA2-7997-41BB-A85D-39B729858D15}"/>
    <cellStyle name="Normal 10 2 2 2 3 2 4 2" xfId="6463" xr:uid="{C213EFA8-34AD-4876-A354-0B9B1FE4941B}"/>
    <cellStyle name="Normal 10 2 2 2 3 2 5" xfId="6464" xr:uid="{11AC971B-BADE-4713-B6A2-BB8D0229FF52}"/>
    <cellStyle name="Normal 10 2 2 2 3 3" xfId="133" xr:uid="{28084B4A-3FBA-43C9-A01E-C8FB2242399E}"/>
    <cellStyle name="Normal 10 2 2 2 3 3 2" xfId="3754" xr:uid="{A70A6526-D7E0-499E-8F57-CEE3E74DA458}"/>
    <cellStyle name="Normal 10 2 2 2 3 3 2 2" xfId="3755" xr:uid="{BA271F35-065E-4CE7-89AA-963EC36FC560}"/>
    <cellStyle name="Normal 10 2 2 2 3 3 3" xfId="3756" xr:uid="{788C1F01-5C44-407D-943F-CB7E597C143D}"/>
    <cellStyle name="Normal 10 2 2 2 3 3 3 2" xfId="6465" xr:uid="{DF59EA89-C0F3-4C09-9A43-8AE02E728313}"/>
    <cellStyle name="Normal 10 2 2 2 3 3 4" xfId="6466" xr:uid="{60F56EA4-54D1-4A83-9646-A0984F7AA47F}"/>
    <cellStyle name="Normal 10 2 2 2 3 4" xfId="134" xr:uid="{B9CDE19F-1F79-4C34-ADF9-47A89F05CA37}"/>
    <cellStyle name="Normal 10 2 2 2 3 4 2" xfId="3757" xr:uid="{AA4CB988-E989-454B-A20E-57D89FA0C94B}"/>
    <cellStyle name="Normal 10 2 2 2 3 5" xfId="135" xr:uid="{05EA84E4-6A56-4CE5-9246-FCD72CA4636F}"/>
    <cellStyle name="Normal 10 2 2 2 3 5 2" xfId="6467" xr:uid="{FB9AFD92-7838-461E-BEB5-028A8C93C3F7}"/>
    <cellStyle name="Normal 10 2 2 2 3 6" xfId="6468" xr:uid="{3052CEEA-812B-44A5-98E1-EBCA223F724D}"/>
    <cellStyle name="Normal 10 2 2 2 4" xfId="136" xr:uid="{82399BB8-5841-4517-A363-FB132F1910CC}"/>
    <cellStyle name="Normal 10 2 2 2 4 2" xfId="137" xr:uid="{320D71D2-D69E-4FD9-AA86-5D40BBC042A5}"/>
    <cellStyle name="Normal 10 2 2 2 4 2 2" xfId="3758" xr:uid="{EC585CCD-3419-4603-9356-2E76003B8C9F}"/>
    <cellStyle name="Normal 10 2 2 2 4 2 2 2" xfId="3759" xr:uid="{4D2D525B-5299-490F-BA95-E1594E8E3A14}"/>
    <cellStyle name="Normal 10 2 2 2 4 2 3" xfId="3760" xr:uid="{590B77C3-941D-491D-A6DE-08D1D9903F69}"/>
    <cellStyle name="Normal 10 2 2 2 4 2 3 2" xfId="6469" xr:uid="{E0BD6FA5-08E3-4F82-9C2E-97084D87DF7B}"/>
    <cellStyle name="Normal 10 2 2 2 4 2 4" xfId="6470" xr:uid="{2D6BEBC2-713D-4826-B45F-BBE7714E3393}"/>
    <cellStyle name="Normal 10 2 2 2 4 3" xfId="138" xr:uid="{2C35C5E1-67B1-4C99-AACD-8ECB358A9427}"/>
    <cellStyle name="Normal 10 2 2 2 4 3 2" xfId="3761" xr:uid="{1C06269F-924C-4C8C-AF7A-5C4376B187AF}"/>
    <cellStyle name="Normal 10 2 2 2 4 4" xfId="139" xr:uid="{C15C0AC8-E314-4016-803B-35325F11972B}"/>
    <cellStyle name="Normal 10 2 2 2 4 4 2" xfId="6471" xr:uid="{17D6BB51-8047-4B50-969E-D225D2CB1702}"/>
    <cellStyle name="Normal 10 2 2 2 4 5" xfId="6472" xr:uid="{03701992-74DD-4823-B67A-4A9A4C6A322E}"/>
    <cellStyle name="Normal 10 2 2 2 5" xfId="140" xr:uid="{D13A4C64-9D7E-4B8C-8244-B00C3A464F1F}"/>
    <cellStyle name="Normal 10 2 2 2 5 2" xfId="141" xr:uid="{54AF6AD3-F7FF-4579-9E11-8712B41F1059}"/>
    <cellStyle name="Normal 10 2 2 2 5 2 2" xfId="3762" xr:uid="{FE0B028D-CE14-4964-9A7C-BFED2944CC2D}"/>
    <cellStyle name="Normal 10 2 2 2 5 3" xfId="142" xr:uid="{9AFBA5DA-361F-4E25-88A7-EACE27CE210E}"/>
    <cellStyle name="Normal 10 2 2 2 5 3 2" xfId="6473" xr:uid="{0E1B00E6-6079-4833-931B-9E7D97D858E9}"/>
    <cellStyle name="Normal 10 2 2 2 5 4" xfId="143" xr:uid="{4E76DC72-6D53-4CA6-A872-A872B4CE519E}"/>
    <cellStyle name="Normal 10 2 2 2 6" xfId="144" xr:uid="{345A2E94-B4C7-48A4-BB47-EC8CBAC14E02}"/>
    <cellStyle name="Normal 10 2 2 2 6 2" xfId="3763" xr:uid="{D24955E8-02FC-4BDF-9046-8E02268EBAF6}"/>
    <cellStyle name="Normal 10 2 2 2 7" xfId="145" xr:uid="{DB717FD0-53AD-4915-87A6-C1F9452C7DDA}"/>
    <cellStyle name="Normal 10 2 2 2 7 2" xfId="6474" xr:uid="{38532C0B-EA39-4091-AAA4-9DBCC3653CCD}"/>
    <cellStyle name="Normal 10 2 2 2 8" xfId="146" xr:uid="{059422A5-C5CB-4E7E-BA9A-4F2F1123AA0F}"/>
    <cellStyle name="Normal 10 2 2 3" xfId="147" xr:uid="{49B53C81-62B9-405C-843D-42A1093DDAFE}"/>
    <cellStyle name="Normal 10 2 2 3 2" xfId="148" xr:uid="{2118BA1A-8E1E-421F-B7B7-FD2A902D555B}"/>
    <cellStyle name="Normal 10 2 2 3 2 2" xfId="149" xr:uid="{19F64A73-C8A7-494F-BF6C-ED1C59648326}"/>
    <cellStyle name="Normal 10 2 2 3 2 2 2" xfId="3764" xr:uid="{D039B33E-DD54-4DDF-A881-A8A5D8E8666C}"/>
    <cellStyle name="Normal 10 2 2 3 2 2 2 2" xfId="3765" xr:uid="{8BC7FBD6-F0CE-42C9-B05B-52EB8738E371}"/>
    <cellStyle name="Normal 10 2 2 3 2 2 3" xfId="3766" xr:uid="{179D5B4C-CF6F-4459-AAFA-E75ED7F53F1F}"/>
    <cellStyle name="Normal 10 2 2 3 2 2 3 2" xfId="6475" xr:uid="{93A0BAA2-4D51-44EA-A7BC-201356CA906C}"/>
    <cellStyle name="Normal 10 2 2 3 2 2 4" xfId="6476" xr:uid="{087C792F-D43B-4320-90B3-BB9A226751D8}"/>
    <cellStyle name="Normal 10 2 2 3 2 3" xfId="150" xr:uid="{F0257BF9-A146-421E-9312-DC95F7275558}"/>
    <cellStyle name="Normal 10 2 2 3 2 3 2" xfId="3767" xr:uid="{C86D25BE-DFDC-475D-A168-E7310F05F12F}"/>
    <cellStyle name="Normal 10 2 2 3 2 4" xfId="151" xr:uid="{0D1C4847-7DD6-46D0-BBC3-0C7D30AFFB03}"/>
    <cellStyle name="Normal 10 2 2 3 2 4 2" xfId="6477" xr:uid="{F2D29F4C-20DA-46F4-BB9E-F0B5F2107D37}"/>
    <cellStyle name="Normal 10 2 2 3 2 5" xfId="6478" xr:uid="{71970905-F389-4E01-85AE-7B8C15CEA93D}"/>
    <cellStyle name="Normal 10 2 2 3 3" xfId="152" xr:uid="{EC4369A2-5187-446A-ADBF-D123492B3266}"/>
    <cellStyle name="Normal 10 2 2 3 3 2" xfId="153" xr:uid="{F4FE0C09-C8D0-46DE-95BD-B4BA5B2D8A99}"/>
    <cellStyle name="Normal 10 2 2 3 3 2 2" xfId="3768" xr:uid="{2E7384D9-CDE2-4FDC-982C-923F96A995D7}"/>
    <cellStyle name="Normal 10 2 2 3 3 3" xfId="154" xr:uid="{A45B8545-5C20-4829-8735-463289907F58}"/>
    <cellStyle name="Normal 10 2 2 3 3 3 2" xfId="6479" xr:uid="{725EC994-6431-47F1-9B7A-15A2BF0BF9BC}"/>
    <cellStyle name="Normal 10 2 2 3 3 4" xfId="155" xr:uid="{532D6784-69EC-4976-846D-39B690B37DCD}"/>
    <cellStyle name="Normal 10 2 2 3 4" xfId="156" xr:uid="{639F1527-2A27-472C-9675-879227BB168E}"/>
    <cellStyle name="Normal 10 2 2 3 4 2" xfId="3769" xr:uid="{F3063BAE-AE88-48C9-A0E7-E768A700050D}"/>
    <cellStyle name="Normal 10 2 2 3 5" xfId="157" xr:uid="{67B0405F-8CDE-4399-B32A-BFC44097B056}"/>
    <cellStyle name="Normal 10 2 2 3 5 2" xfId="6480" xr:uid="{E47E6251-4AFF-4913-B2AD-1AC41BEC6575}"/>
    <cellStyle name="Normal 10 2 2 3 6" xfId="158" xr:uid="{32E6C6C4-381E-41C2-8AB1-9301581932AF}"/>
    <cellStyle name="Normal 10 2 2 4" xfId="159" xr:uid="{D98353D4-D07E-4FAB-B124-1DEEEA073087}"/>
    <cellStyle name="Normal 10 2 2 4 2" xfId="160" xr:uid="{26BB7E65-322C-446E-9615-D2BDAD346947}"/>
    <cellStyle name="Normal 10 2 2 4 2 2" xfId="161" xr:uid="{57F5756F-5D55-4882-BD31-66A4E7B6A2F8}"/>
    <cellStyle name="Normal 10 2 2 4 2 2 2" xfId="3770" xr:uid="{A16A6B2B-3466-4E98-A227-4774F40937A6}"/>
    <cellStyle name="Normal 10 2 2 4 2 2 2 2" xfId="3771" xr:uid="{AE790669-B5CD-4986-9A65-DD49051D8526}"/>
    <cellStyle name="Normal 10 2 2 4 2 2 3" xfId="3772" xr:uid="{7E55C25D-018A-4C16-B091-8CB321CC8E98}"/>
    <cellStyle name="Normal 10 2 2 4 2 2 3 2" xfId="6481" xr:uid="{8EC4B309-5BD1-4896-8172-73EE9FB96320}"/>
    <cellStyle name="Normal 10 2 2 4 2 2 4" xfId="6482" xr:uid="{B03C5213-F000-4A8D-891B-A8972545BB45}"/>
    <cellStyle name="Normal 10 2 2 4 2 3" xfId="162" xr:uid="{FF57418C-ADB1-4BCC-8C8D-6E1EEF6A77A4}"/>
    <cellStyle name="Normal 10 2 2 4 2 3 2" xfId="3773" xr:uid="{E52815A8-6069-4144-9B50-8C4544A7F508}"/>
    <cellStyle name="Normal 10 2 2 4 2 4" xfId="163" xr:uid="{239429ED-BC7B-4D2C-8F36-E8B7F1D0707F}"/>
    <cellStyle name="Normal 10 2 2 4 2 4 2" xfId="6483" xr:uid="{D2B95DA4-AFBC-45B7-9C75-5D8A444D0703}"/>
    <cellStyle name="Normal 10 2 2 4 2 5" xfId="6484" xr:uid="{D869516A-E71E-4BBE-8773-298CEE39A8D1}"/>
    <cellStyle name="Normal 10 2 2 4 3" xfId="164" xr:uid="{713C4913-3A45-43BD-97F0-53AA11167D37}"/>
    <cellStyle name="Normal 10 2 2 4 3 2" xfId="3774" xr:uid="{E54CB19D-7EB6-481A-BBEF-40E65C34B1A2}"/>
    <cellStyle name="Normal 10 2 2 4 3 2 2" xfId="3775" xr:uid="{3C7F1197-A914-4C80-9C79-E5B5386F747B}"/>
    <cellStyle name="Normal 10 2 2 4 3 3" xfId="3776" xr:uid="{C71245B7-E888-418F-9F28-866B3FB205F9}"/>
    <cellStyle name="Normal 10 2 2 4 3 3 2" xfId="6485" xr:uid="{8466D14D-E049-4A46-9EB7-5F19F97D72E5}"/>
    <cellStyle name="Normal 10 2 2 4 3 4" xfId="6486" xr:uid="{5634E49A-7B52-400B-9B2F-92723F5ECF88}"/>
    <cellStyle name="Normal 10 2 2 4 4" xfId="165" xr:uid="{CF11A6C3-C7F7-492C-A74C-D3EBFB48E28E}"/>
    <cellStyle name="Normal 10 2 2 4 4 2" xfId="3777" xr:uid="{DADBFE2A-AC60-4970-BD23-DE4457199D41}"/>
    <cellStyle name="Normal 10 2 2 4 5" xfId="166" xr:uid="{A2623F6C-EFFC-48FA-A620-CDF719CA8649}"/>
    <cellStyle name="Normal 10 2 2 4 5 2" xfId="6487" xr:uid="{338AA323-4149-469F-91FC-3CA50324E47F}"/>
    <cellStyle name="Normal 10 2 2 4 6" xfId="6488" xr:uid="{DA33B71B-1555-463E-82BD-7C2DD40A6F3A}"/>
    <cellStyle name="Normal 10 2 2 5" xfId="167" xr:uid="{C64F3E46-F3C1-47E3-81D8-E727FC9D8D5C}"/>
    <cellStyle name="Normal 10 2 2 5 2" xfId="168" xr:uid="{FA86299C-EAC4-456F-A971-9AE18FBB60E7}"/>
    <cellStyle name="Normal 10 2 2 5 2 2" xfId="3778" xr:uid="{DF54C98A-C472-4424-BECF-EA6B92D2E62F}"/>
    <cellStyle name="Normal 10 2 2 5 2 2 2" xfId="3779" xr:uid="{50F200B5-74A6-41E3-A6C1-AD7EF94D2A13}"/>
    <cellStyle name="Normal 10 2 2 5 2 3" xfId="3780" xr:uid="{52173466-1D86-4583-8185-C4309EEA16CA}"/>
    <cellStyle name="Normal 10 2 2 5 2 3 2" xfId="6489" xr:uid="{52323388-2139-45F4-8996-7AAE9DB3F4FC}"/>
    <cellStyle name="Normal 10 2 2 5 2 4" xfId="6490" xr:uid="{D80E4771-C01A-4995-85DF-F646306C2498}"/>
    <cellStyle name="Normal 10 2 2 5 3" xfId="169" xr:uid="{AFF35118-5421-4190-AE38-0EEC4627D3F0}"/>
    <cellStyle name="Normal 10 2 2 5 3 2" xfId="3781" xr:uid="{0E2BDBAD-B840-4F76-BC85-FE663AE0F377}"/>
    <cellStyle name="Normal 10 2 2 5 4" xfId="170" xr:uid="{EBB8559E-C1B7-4864-9B3D-7AA24CF3C1C5}"/>
    <cellStyle name="Normal 10 2 2 5 4 2" xfId="6491" xr:uid="{EE13ED08-3AEF-401B-B888-71C30A1739A1}"/>
    <cellStyle name="Normal 10 2 2 5 5" xfId="6492" xr:uid="{D2C2C7BF-F946-4CF9-AEF7-ADF9688B2DE7}"/>
    <cellStyle name="Normal 10 2 2 6" xfId="171" xr:uid="{744A5F80-0C04-4DC3-8041-3164E8789C93}"/>
    <cellStyle name="Normal 10 2 2 6 2" xfId="172" xr:uid="{69B13B51-020C-4CD2-9C9C-684DDA2381A9}"/>
    <cellStyle name="Normal 10 2 2 6 2 2" xfId="3782" xr:uid="{EE37A087-BE8A-4F28-A0A3-826EEF34AF05}"/>
    <cellStyle name="Normal 10 2 2 6 2 3" xfId="4310" xr:uid="{4E2D1D9F-91E1-4CBD-857E-ABE1FDD65701}"/>
    <cellStyle name="Normal 10 2 2 6 3" xfId="173" xr:uid="{8DAB7BDC-9923-47BB-9458-9D26B8C5FF45}"/>
    <cellStyle name="Normal 10 2 2 6 3 2" xfId="6493" xr:uid="{4A74F6EB-7478-4471-9429-7413790A77DF}"/>
    <cellStyle name="Normal 10 2 2 6 4" xfId="174" xr:uid="{DEC1F975-4CD4-487E-8BFC-D536A8B2530A}"/>
    <cellStyle name="Normal 10 2 2 6 4 2" xfId="4780" xr:uid="{1153E95D-F761-49C1-BBC7-F517874593A7}"/>
    <cellStyle name="Normal 10 2 2 6 4 3" xfId="4846" xr:uid="{2F48ECAF-A861-4907-AABA-21A9615BE1FF}"/>
    <cellStyle name="Normal 10 2 2 6 4 4" xfId="4818" xr:uid="{2616B786-9023-422F-A2F8-3D076BD8F1EF}"/>
    <cellStyle name="Normal 10 2 2 7" xfId="175" xr:uid="{DEB5DF43-6DEB-46B8-AA28-6CF94808A31A}"/>
    <cellStyle name="Normal 10 2 2 7 2" xfId="3783" xr:uid="{ED529B2F-103F-433A-8E05-74B4DE47D93B}"/>
    <cellStyle name="Normal 10 2 2 8" xfId="176" xr:uid="{F92EE74D-8195-4689-950E-9918F2887781}"/>
    <cellStyle name="Normal 10 2 2 8 2" xfId="6494" xr:uid="{7FA77086-56D0-40C0-8DE4-07D4ED351F9E}"/>
    <cellStyle name="Normal 10 2 2 9" xfId="177" xr:uid="{57A7567A-B584-426B-913D-957F6F82557B}"/>
    <cellStyle name="Normal 10 2 3" xfId="178" xr:uid="{C2C08DC1-1B4A-4801-904E-32AC42A8C1E1}"/>
    <cellStyle name="Normal 10 2 3 2" xfId="179" xr:uid="{E6AB2EC0-E28B-4E5E-A15F-A0EF29A0A4F4}"/>
    <cellStyle name="Normal 10 2 3 2 2" xfId="180" xr:uid="{795E6010-666D-46FE-8C6B-580C85E0DD9E}"/>
    <cellStyle name="Normal 10 2 3 2 2 2" xfId="181" xr:uid="{9F952518-0155-46F8-BF0A-922FAFD212DA}"/>
    <cellStyle name="Normal 10 2 3 2 2 2 2" xfId="3784" xr:uid="{6F8AA694-7ADA-4B28-9258-FCAC031B780D}"/>
    <cellStyle name="Normal 10 2 3 2 2 2 2 2" xfId="3785" xr:uid="{7B0B56C1-655E-4828-A560-342F3E114A0F}"/>
    <cellStyle name="Normal 10 2 3 2 2 2 3" xfId="3786" xr:uid="{C5416EEA-C502-4986-B46C-90F33165D389}"/>
    <cellStyle name="Normal 10 2 3 2 2 2 3 2" xfId="6495" xr:uid="{BD363251-36AF-45DB-B920-3502B32B9063}"/>
    <cellStyle name="Normal 10 2 3 2 2 2 4" xfId="6496" xr:uid="{07778235-4370-4DE7-9D76-F57B116800DD}"/>
    <cellStyle name="Normal 10 2 3 2 2 3" xfId="182" xr:uid="{C97C50C5-B62F-43CB-B2F1-6C0D6A7EB676}"/>
    <cellStyle name="Normal 10 2 3 2 2 3 2" xfId="3787" xr:uid="{E7456940-54F5-4149-AF0C-5246D18D116F}"/>
    <cellStyle name="Normal 10 2 3 2 2 4" xfId="183" xr:uid="{71FEA481-227E-462C-B834-E0D7E5636331}"/>
    <cellStyle name="Normal 10 2 3 2 2 4 2" xfId="6497" xr:uid="{BA1C259B-B1AF-4982-BB4C-5C86867B5343}"/>
    <cellStyle name="Normal 10 2 3 2 2 5" xfId="6498" xr:uid="{41717CF5-E600-40A4-95CB-A73FE7AE22B9}"/>
    <cellStyle name="Normal 10 2 3 2 3" xfId="184" xr:uid="{90251F87-C519-486D-AD66-86B7AB7A694A}"/>
    <cellStyle name="Normal 10 2 3 2 3 2" xfId="185" xr:uid="{EB52ABA2-25FA-4A50-9505-912AA1E08073}"/>
    <cellStyle name="Normal 10 2 3 2 3 2 2" xfId="3788" xr:uid="{619EC6FC-AF4E-4266-BB4B-7347F6E866DE}"/>
    <cellStyle name="Normal 10 2 3 2 3 3" xfId="186" xr:uid="{F726CB12-4BBD-4EF8-B1E9-5E311BF24EC5}"/>
    <cellStyle name="Normal 10 2 3 2 3 3 2" xfId="6499" xr:uid="{3E920248-1D45-4D34-92E1-0D3006C2BE2C}"/>
    <cellStyle name="Normal 10 2 3 2 3 4" xfId="187" xr:uid="{A9203D3D-BFA2-4410-96AE-3CCCDFD2E77E}"/>
    <cellStyle name="Normal 10 2 3 2 4" xfId="188" xr:uid="{E1C08D79-1360-4ED5-B4D0-0EDEC104EE53}"/>
    <cellStyle name="Normal 10 2 3 2 4 2" xfId="3789" xr:uid="{2F948C82-5BCB-4EF5-A473-8896B7687B27}"/>
    <cellStyle name="Normal 10 2 3 2 5" xfId="189" xr:uid="{1CD31DD7-D545-4407-817B-6CDD0E36177E}"/>
    <cellStyle name="Normal 10 2 3 2 5 2" xfId="6500" xr:uid="{D52119AA-B071-4DC8-9084-FC9C88FD27B0}"/>
    <cellStyle name="Normal 10 2 3 2 6" xfId="190" xr:uid="{B4DC6DED-F931-4BAF-B8B4-A78B03DC17F2}"/>
    <cellStyle name="Normal 10 2 3 3" xfId="191" xr:uid="{59062890-BB7A-4866-81ED-A9EF82FFC04F}"/>
    <cellStyle name="Normal 10 2 3 3 2" xfId="192" xr:uid="{5032267E-FF12-4043-8733-2DC53F20FE50}"/>
    <cellStyle name="Normal 10 2 3 3 2 2" xfId="193" xr:uid="{786ECB12-4E60-47D6-861C-4AFDAC122EB2}"/>
    <cellStyle name="Normal 10 2 3 3 2 2 2" xfId="3790" xr:uid="{88787722-BAA0-4877-A621-AE8AF40189AA}"/>
    <cellStyle name="Normal 10 2 3 3 2 2 2 2" xfId="3791" xr:uid="{074AA8A0-7505-479C-93FD-BF91BFCE48F9}"/>
    <cellStyle name="Normal 10 2 3 3 2 2 3" xfId="3792" xr:uid="{F49CAA29-13EC-4E54-BC20-7026B9FC9F49}"/>
    <cellStyle name="Normal 10 2 3 3 2 2 3 2" xfId="6501" xr:uid="{6F030462-85BC-4AAB-98E7-AA66AD56EBDC}"/>
    <cellStyle name="Normal 10 2 3 3 2 2 4" xfId="6502" xr:uid="{048CD4DC-2CF4-4410-9C3B-216156E26A5C}"/>
    <cellStyle name="Normal 10 2 3 3 2 3" xfId="194" xr:uid="{D0E0B313-447C-41D1-A415-853C08A8553B}"/>
    <cellStyle name="Normal 10 2 3 3 2 3 2" xfId="3793" xr:uid="{2B4D3B07-469F-41CC-9272-AD195E9245A4}"/>
    <cellStyle name="Normal 10 2 3 3 2 4" xfId="195" xr:uid="{2114A868-C93E-4E70-9012-704EA2F36FF9}"/>
    <cellStyle name="Normal 10 2 3 3 2 4 2" xfId="6503" xr:uid="{DDE384CD-086D-4DDD-9CEF-4C2FE399C1E0}"/>
    <cellStyle name="Normal 10 2 3 3 2 5" xfId="6504" xr:uid="{4839386A-ADC2-4B24-A4C0-6A53470E3515}"/>
    <cellStyle name="Normal 10 2 3 3 3" xfId="196" xr:uid="{66001FB5-A719-4F5E-8724-11937CFFF67B}"/>
    <cellStyle name="Normal 10 2 3 3 3 2" xfId="3794" xr:uid="{5613C510-F336-43DC-BD9A-D52077EABFDD}"/>
    <cellStyle name="Normal 10 2 3 3 3 2 2" xfId="3795" xr:uid="{C44AD7ED-BCD5-4BE9-A7A9-31D89F772501}"/>
    <cellStyle name="Normal 10 2 3 3 3 3" xfId="3796" xr:uid="{79F5AFF8-F0AE-467F-A5D6-FA8275DE29AF}"/>
    <cellStyle name="Normal 10 2 3 3 3 3 2" xfId="6505" xr:uid="{5F524D7C-F827-4B37-93E7-1B1DBE20CDAC}"/>
    <cellStyle name="Normal 10 2 3 3 3 4" xfId="6506" xr:uid="{BAD0F4C9-6E21-4D89-8660-D8E3FE6F4983}"/>
    <cellStyle name="Normal 10 2 3 3 4" xfId="197" xr:uid="{597815A1-4741-4589-AF93-72D9A67D29BA}"/>
    <cellStyle name="Normal 10 2 3 3 4 2" xfId="3797" xr:uid="{F3228E48-782B-40F8-B72F-27D8FCC877B1}"/>
    <cellStyle name="Normal 10 2 3 3 5" xfId="198" xr:uid="{746A7800-C0B1-47DC-A952-F058DF2589BF}"/>
    <cellStyle name="Normal 10 2 3 3 5 2" xfId="6507" xr:uid="{106E58A7-29CF-4837-BCAE-811560D4CCE6}"/>
    <cellStyle name="Normal 10 2 3 3 6" xfId="6508" xr:uid="{89DA53BF-1F4A-41DB-8467-CA5E2E4D7B3F}"/>
    <cellStyle name="Normal 10 2 3 4" xfId="199" xr:uid="{65F1390F-D81B-4F99-9ECA-88E70B7E103E}"/>
    <cellStyle name="Normal 10 2 3 4 2" xfId="200" xr:uid="{48088DD9-C5E8-48C4-91FD-6C56BF88EF77}"/>
    <cellStyle name="Normal 10 2 3 4 2 2" xfId="3798" xr:uid="{F80FB38E-AA29-4E90-B869-44E1A450689A}"/>
    <cellStyle name="Normal 10 2 3 4 2 2 2" xfId="3799" xr:uid="{27E8ED54-4D43-4413-BE66-F10E032676ED}"/>
    <cellStyle name="Normal 10 2 3 4 2 3" xfId="3800" xr:uid="{0A03810E-DA34-44EA-8120-786724B23839}"/>
    <cellStyle name="Normal 10 2 3 4 2 3 2" xfId="6509" xr:uid="{BC9E1572-14F5-4063-B3C9-804FA5E1242C}"/>
    <cellStyle name="Normal 10 2 3 4 2 4" xfId="6510" xr:uid="{265E1CD2-63E9-4185-A8B6-FAF277F72C36}"/>
    <cellStyle name="Normal 10 2 3 4 3" xfId="201" xr:uid="{375921AB-AD8A-443A-8D1A-7A816E1DB81D}"/>
    <cellStyle name="Normal 10 2 3 4 3 2" xfId="3801" xr:uid="{9CC5372B-65CD-4A7E-AC3A-3A84983DCA2C}"/>
    <cellStyle name="Normal 10 2 3 4 4" xfId="202" xr:uid="{60D9B598-F13F-4F21-84FC-1501540A4B1D}"/>
    <cellStyle name="Normal 10 2 3 4 4 2" xfId="6511" xr:uid="{75B9E28C-467D-46C9-9081-AAC691F99AB5}"/>
    <cellStyle name="Normal 10 2 3 4 5" xfId="6512" xr:uid="{984DF3CA-6667-4F0A-86A0-83C8DB889DFF}"/>
    <cellStyle name="Normal 10 2 3 5" xfId="203" xr:uid="{DE1FFC45-8394-49B7-A12F-64172691603C}"/>
    <cellStyle name="Normal 10 2 3 5 2" xfId="204" xr:uid="{B7A5B171-3E63-487C-BCE7-5461C1EDC4FC}"/>
    <cellStyle name="Normal 10 2 3 5 2 2" xfId="3802" xr:uid="{663BC08C-7083-43C0-8432-8A732C507195}"/>
    <cellStyle name="Normal 10 2 3 5 2 3" xfId="4311" xr:uid="{5DD20E93-22EB-4EAD-9524-F8D1EBACCABB}"/>
    <cellStyle name="Normal 10 2 3 5 2 3 2" xfId="4585" xr:uid="{097D8150-FA74-4A2C-AB3B-044556F0D867}"/>
    <cellStyle name="Normal 10 2 3 5 3" xfId="205" xr:uid="{650C46BA-F6A8-4475-AD98-EDA2CE60A255}"/>
    <cellStyle name="Normal 10 2 3 5 3 2" xfId="6513" xr:uid="{A4531CFB-550A-43BC-9B23-B51589FD3274}"/>
    <cellStyle name="Normal 10 2 3 5 4" xfId="206" xr:uid="{FF86D054-A8D1-49AC-8B87-DCFE62D1DF1D}"/>
    <cellStyle name="Normal 10 2 3 5 4 2" xfId="4781" xr:uid="{367EF258-AE94-4A4A-9027-71586D2D0FA0}"/>
    <cellStyle name="Normal 10 2 3 5 4 3" xfId="4847" xr:uid="{9697E7EB-9076-4BDB-A479-87DA234DCC5C}"/>
    <cellStyle name="Normal 10 2 3 5 4 4" xfId="4819" xr:uid="{3A0CD075-FA57-4DCE-BC15-271E97C21159}"/>
    <cellStyle name="Normal 10 2 3 6" xfId="207" xr:uid="{A7CF03BC-6CBF-4679-971A-8D08206D3C92}"/>
    <cellStyle name="Normal 10 2 3 6 2" xfId="3803" xr:uid="{A53599E7-8891-4870-A38B-B9C636449AFE}"/>
    <cellStyle name="Normal 10 2 3 7" xfId="208" xr:uid="{C1AABF18-2CB6-4637-8955-100DB4200521}"/>
    <cellStyle name="Normal 10 2 3 7 2" xfId="6514" xr:uid="{A948411F-33F8-478B-8215-6D2267BAF805}"/>
    <cellStyle name="Normal 10 2 3 8" xfId="209" xr:uid="{8F17937F-40E3-4D4B-84BF-AE70EA28D030}"/>
    <cellStyle name="Normal 10 2 4" xfId="210" xr:uid="{E53F67DD-78AE-443D-8129-9982802B1445}"/>
    <cellStyle name="Normal 10 2 4 2" xfId="211" xr:uid="{98AF2E9A-0505-473E-8E0E-582139F9A50C}"/>
    <cellStyle name="Normal 10 2 4 2 2" xfId="212" xr:uid="{A05DEB8F-23CA-4B30-8ACB-2C2EF41C66FD}"/>
    <cellStyle name="Normal 10 2 4 2 2 2" xfId="213" xr:uid="{5F8C5B71-72FC-41BC-BA4E-77AB1699F3E4}"/>
    <cellStyle name="Normal 10 2 4 2 2 2 2" xfId="3804" xr:uid="{DEA9722C-426D-48AF-ABAC-71DAD53D0677}"/>
    <cellStyle name="Normal 10 2 4 2 2 3" xfId="214" xr:uid="{876BA2F7-BF81-4190-8069-B5A95EE16282}"/>
    <cellStyle name="Normal 10 2 4 2 2 3 2" xfId="6515" xr:uid="{5AC32AAE-495B-40AC-AD9D-B03B7C38EF04}"/>
    <cellStyle name="Normal 10 2 4 2 2 4" xfId="215" xr:uid="{B6D0E07B-0468-462E-ACF2-AFE63C51429A}"/>
    <cellStyle name="Normal 10 2 4 2 3" xfId="216" xr:uid="{3E2A0F98-2834-4D32-B431-301E8E4A6DD1}"/>
    <cellStyle name="Normal 10 2 4 2 3 2" xfId="3805" xr:uid="{50B1D0D1-9EE6-4A80-B4F8-1386ACB20470}"/>
    <cellStyle name="Normal 10 2 4 2 4" xfId="217" xr:uid="{325F151B-4EA1-4931-A647-1F0E8C45D612}"/>
    <cellStyle name="Normal 10 2 4 2 4 2" xfId="6516" xr:uid="{050D019B-64D4-441F-952F-EADCD755AB3C}"/>
    <cellStyle name="Normal 10 2 4 2 5" xfId="218" xr:uid="{468C270A-7B15-49C5-B198-FD4E1E6174DE}"/>
    <cellStyle name="Normal 10 2 4 3" xfId="219" xr:uid="{C7A3D5C5-7F2E-43EC-A733-325DD0C1FB40}"/>
    <cellStyle name="Normal 10 2 4 3 2" xfId="220" xr:uid="{670C357A-58E8-42E7-8568-F357B6924D70}"/>
    <cellStyle name="Normal 10 2 4 3 2 2" xfId="3806" xr:uid="{D4FA8770-2AD4-4A92-A21D-ABCDEBB57B13}"/>
    <cellStyle name="Normal 10 2 4 3 3" xfId="221" xr:uid="{A4C025BF-2977-4178-8921-FBE9615DEBD5}"/>
    <cellStyle name="Normal 10 2 4 3 3 2" xfId="6517" xr:uid="{063BF9ED-9FF1-4863-A5D1-FF47D6990CD7}"/>
    <cellStyle name="Normal 10 2 4 3 4" xfId="222" xr:uid="{E2CF89AB-EA72-4C17-A171-96025E2CAEA1}"/>
    <cellStyle name="Normal 10 2 4 4" xfId="223" xr:uid="{8622C22E-A236-4A30-BB38-E0405FEF9AC1}"/>
    <cellStyle name="Normal 10 2 4 4 2" xfId="224" xr:uid="{D5A3B8F7-C155-48C6-82D0-E67F3A5A128C}"/>
    <cellStyle name="Normal 10 2 4 4 3" xfId="225" xr:uid="{EB254463-40D5-4BF4-B138-9DB07E069CF8}"/>
    <cellStyle name="Normal 10 2 4 4 4" xfId="226" xr:uid="{190B7C88-BE3D-481C-BC50-F79682A078B0}"/>
    <cellStyle name="Normal 10 2 4 5" xfId="227" xr:uid="{D81B45BF-EFE5-4B35-B515-664B2ECF1472}"/>
    <cellStyle name="Normal 10 2 4 5 2" xfId="6518" xr:uid="{D4015DB5-95A7-4584-96DA-D5E3E3AACB6E}"/>
    <cellStyle name="Normal 10 2 4 6" xfId="228" xr:uid="{07ECDA2D-37BC-4E1F-9897-5D199F9A0C4D}"/>
    <cellStyle name="Normal 10 2 4 7" xfId="229" xr:uid="{B3C46CDC-5C44-400A-93A4-B78CD3C7A08B}"/>
    <cellStyle name="Normal 10 2 5" xfId="230" xr:uid="{71568D98-F88B-482C-9FC4-BF79DD4504AD}"/>
    <cellStyle name="Normal 10 2 5 2" xfId="231" xr:uid="{C42AF444-4AA5-4646-BDC0-100BCDCD7B35}"/>
    <cellStyle name="Normal 10 2 5 2 2" xfId="232" xr:uid="{C3F2E0F3-9200-4217-BA5C-9F1E89B91E7D}"/>
    <cellStyle name="Normal 10 2 5 2 2 2" xfId="3807" xr:uid="{C111CED3-6AB7-4DF5-9EC8-79395C382E91}"/>
    <cellStyle name="Normal 10 2 5 2 2 2 2" xfId="3808" xr:uid="{37E5864F-F160-4849-B92E-AE2FAE1C281F}"/>
    <cellStyle name="Normal 10 2 5 2 2 3" xfId="3809" xr:uid="{5F80F79E-3E51-4961-B98B-0CE1982BB5F4}"/>
    <cellStyle name="Normal 10 2 5 2 2 3 2" xfId="6519" xr:uid="{F2E7E76B-B30E-41E4-9477-C2C69E279201}"/>
    <cellStyle name="Normal 10 2 5 2 2 4" xfId="6520" xr:uid="{2E6058C4-BA9E-4219-94B1-AEEAF4AC5DF6}"/>
    <cellStyle name="Normal 10 2 5 2 3" xfId="233" xr:uid="{F018D709-FD48-4A0E-B6C6-0BC0D4E129DC}"/>
    <cellStyle name="Normal 10 2 5 2 3 2" xfId="3810" xr:uid="{27A0F5F5-9FF1-486E-8764-FCFAF9D3DB20}"/>
    <cellStyle name="Normal 10 2 5 2 4" xfId="234" xr:uid="{CA2823F8-C6C8-485D-83B8-DA4590DCCE9D}"/>
    <cellStyle name="Normal 10 2 5 2 4 2" xfId="6521" xr:uid="{E61BD53B-2434-420D-914A-73C853CFB433}"/>
    <cellStyle name="Normal 10 2 5 2 5" xfId="6522" xr:uid="{231382D2-3FD6-4379-9126-0DAF41192624}"/>
    <cellStyle name="Normal 10 2 5 3" xfId="235" xr:uid="{22EBC274-BF0B-4F50-B7F7-9F794EC1D85B}"/>
    <cellStyle name="Normal 10 2 5 3 2" xfId="236" xr:uid="{F1A2FCE9-C67F-4700-9905-7928514A2DF0}"/>
    <cellStyle name="Normal 10 2 5 3 2 2" xfId="3811" xr:uid="{8E671311-24D1-474B-83EF-C822BD66CB02}"/>
    <cellStyle name="Normal 10 2 5 3 3" xfId="237" xr:uid="{DD568817-5B92-4E82-92B8-E55C4644DC29}"/>
    <cellStyle name="Normal 10 2 5 3 3 2" xfId="6523" xr:uid="{07450A9D-6FDC-45FC-976A-67694D204A4C}"/>
    <cellStyle name="Normal 10 2 5 3 4" xfId="238" xr:uid="{DDF32D07-CD5D-440F-A862-59F5866754D7}"/>
    <cellStyle name="Normal 10 2 5 4" xfId="239" xr:uid="{5661C818-86C0-4E79-B093-6C59309D9F4B}"/>
    <cellStyle name="Normal 10 2 5 4 2" xfId="3812" xr:uid="{CAB33E14-270B-439F-9BC3-AAA1B6293423}"/>
    <cellStyle name="Normal 10 2 5 5" xfId="240" xr:uid="{A976C681-5AF4-4C08-9E53-0BA5D9D4EF62}"/>
    <cellStyle name="Normal 10 2 5 5 2" xfId="6524" xr:uid="{4ED60F6E-CC72-4092-9DCD-0B5975452929}"/>
    <cellStyle name="Normal 10 2 5 6" xfId="241" xr:uid="{6AD0F869-8DD6-4B32-8AC1-907CBBC92979}"/>
    <cellStyle name="Normal 10 2 6" xfId="242" xr:uid="{3930C8BE-1D2D-488B-9F0C-6DEADEFBFC87}"/>
    <cellStyle name="Normal 10 2 6 2" xfId="243" xr:uid="{70F5D446-1B7B-4CFB-8254-C7DDD8FFBF11}"/>
    <cellStyle name="Normal 10 2 6 2 2" xfId="244" xr:uid="{3A2F387C-2361-4CAD-B943-B314EADB9B67}"/>
    <cellStyle name="Normal 10 2 6 2 2 2" xfId="3813" xr:uid="{A678C7FB-12C8-4751-B710-560285965E1A}"/>
    <cellStyle name="Normal 10 2 6 2 3" xfId="245" xr:uid="{62073463-BA58-4C0A-817A-618D14B42CC5}"/>
    <cellStyle name="Normal 10 2 6 2 3 2" xfId="6525" xr:uid="{E49FB001-846D-4541-91A6-C54C5C4B2F77}"/>
    <cellStyle name="Normal 10 2 6 2 4" xfId="246" xr:uid="{AC1A37CC-91F4-4C25-AF99-C1694CCADDD7}"/>
    <cellStyle name="Normal 10 2 6 3" xfId="247" xr:uid="{7DA4C072-AA9F-45D6-BE5C-91D5D790E063}"/>
    <cellStyle name="Normal 10 2 6 3 2" xfId="3814" xr:uid="{E7EC0B1B-FE3E-47D8-82C2-068D10CD7E13}"/>
    <cellStyle name="Normal 10 2 6 4" xfId="248" xr:uid="{15E3C288-7C33-4764-9EF2-C038D317C747}"/>
    <cellStyle name="Normal 10 2 6 4 2" xfId="6526" xr:uid="{E871D107-5C3C-4C99-95FE-F8C39F6B06C3}"/>
    <cellStyle name="Normal 10 2 6 5" xfId="249" xr:uid="{8FA3AB6C-7727-479A-8F04-C9F70A57CD3E}"/>
    <cellStyle name="Normal 10 2 7" xfId="250" xr:uid="{7D86503B-3A5E-4E1B-AB9D-A5BA52960517}"/>
    <cellStyle name="Normal 10 2 7 2" xfId="251" xr:uid="{5F7135CF-8636-4FC5-8692-CAF377290239}"/>
    <cellStyle name="Normal 10 2 7 2 2" xfId="3815" xr:uid="{DEBBA98D-F2CF-407F-B952-4210D7485669}"/>
    <cellStyle name="Normal 10 2 7 2 3" xfId="4309" xr:uid="{CD1F815C-2B73-448F-8623-211BC262675B}"/>
    <cellStyle name="Normal 10 2 7 2 3 2" xfId="4584" xr:uid="{64C80FE5-8279-4D0A-90F8-D0E977DF52B2}"/>
    <cellStyle name="Normal 10 2 7 3" xfId="252" xr:uid="{FD715000-2602-4736-8E5C-3825722592D5}"/>
    <cellStyle name="Normal 10 2 7 3 2" xfId="6527" xr:uid="{468A9C2B-C23E-4761-89D9-363C10E245AA}"/>
    <cellStyle name="Normal 10 2 7 4" xfId="253" xr:uid="{C5D9E2E3-E4B9-491C-BFC5-C3BE89A1F886}"/>
    <cellStyle name="Normal 10 2 7 4 2" xfId="4779" xr:uid="{15D0B2ED-31E3-4420-8915-73210918F04D}"/>
    <cellStyle name="Normal 10 2 7 4 3" xfId="4848" xr:uid="{A4842966-539F-4CAA-80F9-604F915A8FA5}"/>
    <cellStyle name="Normal 10 2 7 4 4" xfId="4817" xr:uid="{7105166B-8E89-4C13-BF8A-75D27CB31AC7}"/>
    <cellStyle name="Normal 10 2 8" xfId="254" xr:uid="{87ACC0C6-55EF-4C54-A205-04D03F9DE108}"/>
    <cellStyle name="Normal 10 2 8 2" xfId="255" xr:uid="{2E5162E7-79BF-46EB-A96D-600DB2993EB3}"/>
    <cellStyle name="Normal 10 2 8 3" xfId="256" xr:uid="{F709F910-CD84-46B4-8E39-14EE30D60F46}"/>
    <cellStyle name="Normal 10 2 8 4" xfId="257" xr:uid="{FCD6D291-05F9-49A1-9D8E-D0A40766C04E}"/>
    <cellStyle name="Normal 10 2 9" xfId="258" xr:uid="{0C354813-937B-438C-BEED-F61712CD0784}"/>
    <cellStyle name="Normal 10 2 9 2" xfId="6528" xr:uid="{539843A1-7B3E-45B4-8E0D-5E7408A2B925}"/>
    <cellStyle name="Normal 10 3" xfId="259" xr:uid="{68B8B1C3-6A93-45D9-A8A7-03A013D472C6}"/>
    <cellStyle name="Normal 10 3 10" xfId="260" xr:uid="{C76E5F8B-9BDF-45D9-BCE5-DE5C4D77BA3F}"/>
    <cellStyle name="Normal 10 3 11" xfId="261" xr:uid="{7F3D90BE-3A29-477F-8ADD-F13F4E4AA4A9}"/>
    <cellStyle name="Normal 10 3 2" xfId="262" xr:uid="{CC53701A-6469-4C8E-BE39-A84174427B12}"/>
    <cellStyle name="Normal 10 3 2 2" xfId="263" xr:uid="{662D329C-9C88-4256-83EF-C62067FB120E}"/>
    <cellStyle name="Normal 10 3 2 2 2" xfId="264" xr:uid="{D5FB88B1-43F3-491A-97E7-C6E7D46560AC}"/>
    <cellStyle name="Normal 10 3 2 2 2 2" xfId="265" xr:uid="{40FD50D9-9870-448E-96CD-17E9270A317A}"/>
    <cellStyle name="Normal 10 3 2 2 2 2 2" xfId="266" xr:uid="{B0EA6CB9-5025-46EE-AEDD-408FFE55DC18}"/>
    <cellStyle name="Normal 10 3 2 2 2 2 2 2" xfId="3816" xr:uid="{DCCDAADA-E597-4F6F-98E9-98FE2AA8589B}"/>
    <cellStyle name="Normal 10 3 2 2 2 2 3" xfId="267" xr:uid="{528973E0-733B-4381-83AA-C3FF7B24E4AA}"/>
    <cellStyle name="Normal 10 3 2 2 2 2 3 2" xfId="6529" xr:uid="{D7081AB5-C6F3-433C-B5DC-1E01ADCA9581}"/>
    <cellStyle name="Normal 10 3 2 2 2 2 4" xfId="268" xr:uid="{EF7AA22F-1EA9-4A5C-A4BF-0930D3B517D5}"/>
    <cellStyle name="Normal 10 3 2 2 2 3" xfId="269" xr:uid="{775D58AB-606C-4272-8DE4-E294FE4482F7}"/>
    <cellStyle name="Normal 10 3 2 2 2 3 2" xfId="270" xr:uid="{0D8247C3-4571-4CED-A726-857E20743757}"/>
    <cellStyle name="Normal 10 3 2 2 2 3 3" xfId="271" xr:uid="{1A0BB0B3-B07F-4343-A612-53968E7DCE69}"/>
    <cellStyle name="Normal 10 3 2 2 2 3 4" xfId="272" xr:uid="{90876BD1-5128-4602-BB4E-93D95D8AFAB3}"/>
    <cellStyle name="Normal 10 3 2 2 2 4" xfId="273" xr:uid="{C3A6C577-2844-4DA1-B07B-4B49FAA3BA75}"/>
    <cellStyle name="Normal 10 3 2 2 2 4 2" xfId="6530" xr:uid="{089A7079-771E-4FF4-8B13-3805DFB22EB3}"/>
    <cellStyle name="Normal 10 3 2 2 2 5" xfId="274" xr:uid="{C545F504-3944-4101-8D2C-E31F6FCE0C88}"/>
    <cellStyle name="Normal 10 3 2 2 2 6" xfId="275" xr:uid="{2119BBDD-CF1F-4585-8D1B-1CF7595BE59B}"/>
    <cellStyle name="Normal 10 3 2 2 3" xfId="276" xr:uid="{8FDBF75E-FE21-4AE2-8732-C6C17CC8AA62}"/>
    <cellStyle name="Normal 10 3 2 2 3 2" xfId="277" xr:uid="{410A4196-D6FA-416D-B0B3-BE9B1AEFCA83}"/>
    <cellStyle name="Normal 10 3 2 2 3 2 2" xfId="278" xr:uid="{6EC1B62B-4D8C-4F1F-8C69-50A093970B58}"/>
    <cellStyle name="Normal 10 3 2 2 3 2 3" xfId="279" xr:uid="{86E39EAF-69AD-4505-9763-9FD1F75BC3BD}"/>
    <cellStyle name="Normal 10 3 2 2 3 2 4" xfId="280" xr:uid="{02BB6E5D-23FB-40F5-A9FF-667C88FBFA6A}"/>
    <cellStyle name="Normal 10 3 2 2 3 3" xfId="281" xr:uid="{5C7A873B-CCC4-45DA-9EB5-5BFA356455B2}"/>
    <cellStyle name="Normal 10 3 2 2 3 3 2" xfId="6531" xr:uid="{B6456B5D-500A-4422-B9B0-EF5CCDDD10CB}"/>
    <cellStyle name="Normal 10 3 2 2 3 4" xfId="282" xr:uid="{539E6E01-563F-4033-9348-AA4A26DED236}"/>
    <cellStyle name="Normal 10 3 2 2 3 5" xfId="283" xr:uid="{3E52C0FE-377E-42B0-8B5F-62A77B0EC526}"/>
    <cellStyle name="Normal 10 3 2 2 4" xfId="284" xr:uid="{6A4CB11D-2186-4351-B8B1-DC0808B9BAB5}"/>
    <cellStyle name="Normal 10 3 2 2 4 2" xfId="285" xr:uid="{3D59D1A4-38B8-471A-8854-4079CB3E9E17}"/>
    <cellStyle name="Normal 10 3 2 2 4 3" xfId="286" xr:uid="{8A30D122-CA33-4E9B-9498-6DC570FEFD05}"/>
    <cellStyle name="Normal 10 3 2 2 4 4" xfId="287" xr:uid="{36D4EAFB-08C8-4A09-B8CA-188073CA4927}"/>
    <cellStyle name="Normal 10 3 2 2 5" xfId="288" xr:uid="{63EDC6EA-FB6F-47C4-B299-AFA6915C020C}"/>
    <cellStyle name="Normal 10 3 2 2 5 2" xfId="289" xr:uid="{CB3B13A3-7EBF-429D-AD36-309DD54F9746}"/>
    <cellStyle name="Normal 10 3 2 2 5 3" xfId="290" xr:uid="{6D76711E-EECC-4814-A838-2F03D92D2232}"/>
    <cellStyle name="Normal 10 3 2 2 5 4" xfId="291" xr:uid="{D02BBD6C-CA07-44DF-A946-0F18570C183E}"/>
    <cellStyle name="Normal 10 3 2 2 6" xfId="292" xr:uid="{2D42A0A8-A288-415C-A51E-3375ACDA89FA}"/>
    <cellStyle name="Normal 10 3 2 2 7" xfId="293" xr:uid="{31B44CAF-FB9E-469B-8896-0D550D7D28E5}"/>
    <cellStyle name="Normal 10 3 2 2 8" xfId="294" xr:uid="{1322FD6C-EB5C-4F47-85F5-190F33A9D6A8}"/>
    <cellStyle name="Normal 10 3 2 3" xfId="295" xr:uid="{CA0A16B3-753E-4445-A577-17BBFD098E1B}"/>
    <cellStyle name="Normal 10 3 2 3 2" xfId="296" xr:uid="{51A297BC-67D7-43F5-9AD4-1427EE2422CC}"/>
    <cellStyle name="Normal 10 3 2 3 2 2" xfId="297" xr:uid="{01978560-4430-4631-9418-F9D2DC481DE1}"/>
    <cellStyle name="Normal 10 3 2 3 2 2 2" xfId="3817" xr:uid="{AD7A77B3-D537-4507-866D-596E240AD698}"/>
    <cellStyle name="Normal 10 3 2 3 2 2 2 2" xfId="3818" xr:uid="{0C0CFC13-1EAC-4654-9DC4-64881B03D363}"/>
    <cellStyle name="Normal 10 3 2 3 2 2 3" xfId="3819" xr:uid="{2EEA2509-B345-4095-851A-13D247827EF2}"/>
    <cellStyle name="Normal 10 3 2 3 2 2 3 2" xfId="6532" xr:uid="{FFFE276D-43DE-4E7C-876F-D44E0CA462C6}"/>
    <cellStyle name="Normal 10 3 2 3 2 2 4" xfId="6533" xr:uid="{A438644B-BE50-4791-B9FC-C779E9DA8548}"/>
    <cellStyle name="Normal 10 3 2 3 2 3" xfId="298" xr:uid="{962047D4-227B-44B7-A256-A6EE41B99433}"/>
    <cellStyle name="Normal 10 3 2 3 2 3 2" xfId="3820" xr:uid="{077B2F52-C2E7-4793-9F52-D82676D24620}"/>
    <cellStyle name="Normal 10 3 2 3 2 4" xfId="299" xr:uid="{2BF26665-ED7A-4127-A4E1-99F3C206C43E}"/>
    <cellStyle name="Normal 10 3 2 3 2 4 2" xfId="6534" xr:uid="{9B23D592-3385-4092-AE8D-705D4858B7C2}"/>
    <cellStyle name="Normal 10 3 2 3 2 5" xfId="6535" xr:uid="{C67DC5D9-9F1B-48E4-A67F-B963C53343AC}"/>
    <cellStyle name="Normal 10 3 2 3 3" xfId="300" xr:uid="{EDAA7827-2BED-4FD6-B840-41CA0AE4690E}"/>
    <cellStyle name="Normal 10 3 2 3 3 2" xfId="301" xr:uid="{D616F7F1-ECBD-4EF8-9C6F-E1D64E6A2DBB}"/>
    <cellStyle name="Normal 10 3 2 3 3 2 2" xfId="3821" xr:uid="{BE66A556-104B-426F-BA2D-1A8209C8CF41}"/>
    <cellStyle name="Normal 10 3 2 3 3 3" xfId="302" xr:uid="{C3BBB664-429C-4AA4-8F40-5D6512E4B314}"/>
    <cellStyle name="Normal 10 3 2 3 3 3 2" xfId="6536" xr:uid="{7973795E-3E17-416C-9449-A7AB6A9E895A}"/>
    <cellStyle name="Normal 10 3 2 3 3 4" xfId="303" xr:uid="{632A8F09-2867-42DB-B4AE-75CDFFF9684D}"/>
    <cellStyle name="Normal 10 3 2 3 4" xfId="304" xr:uid="{264FE8B9-CF7A-46BD-AAAD-8DF64349C148}"/>
    <cellStyle name="Normal 10 3 2 3 4 2" xfId="3822" xr:uid="{83956C1C-0DC5-45FF-B8EF-9540CCAB6115}"/>
    <cellStyle name="Normal 10 3 2 3 5" xfId="305" xr:uid="{3BC73551-EEDE-4BAC-B86A-260D28D773C5}"/>
    <cellStyle name="Normal 10 3 2 3 5 2" xfId="6537" xr:uid="{26180831-31C3-43A0-B21F-19A83D131645}"/>
    <cellStyle name="Normal 10 3 2 3 6" xfId="306" xr:uid="{ED5A116B-8F53-433A-94A9-4BA6C40FD366}"/>
    <cellStyle name="Normal 10 3 2 4" xfId="307" xr:uid="{6F0237B8-9F82-43E8-A907-79678B456799}"/>
    <cellStyle name="Normal 10 3 2 4 2" xfId="308" xr:uid="{79BC0405-6263-4062-BC42-AB65E6337733}"/>
    <cellStyle name="Normal 10 3 2 4 2 2" xfId="309" xr:uid="{AFED3ED7-68D4-41CB-8400-6028D9D30C4B}"/>
    <cellStyle name="Normal 10 3 2 4 2 2 2" xfId="3823" xr:uid="{37609218-6DD2-483F-9758-56C9AE7A70AC}"/>
    <cellStyle name="Normal 10 3 2 4 2 3" xfId="310" xr:uid="{E0313E48-0850-4AA2-BC19-CB8264AE607F}"/>
    <cellStyle name="Normal 10 3 2 4 2 3 2" xfId="6538" xr:uid="{F35113B5-CB04-44C3-B5AB-685A14884731}"/>
    <cellStyle name="Normal 10 3 2 4 2 4" xfId="311" xr:uid="{5F8F99C1-4B63-475D-8639-5EAEB2AE0890}"/>
    <cellStyle name="Normal 10 3 2 4 3" xfId="312" xr:uid="{E341423C-7F0C-4140-A536-C7CB86D67976}"/>
    <cellStyle name="Normal 10 3 2 4 3 2" xfId="3824" xr:uid="{4C2317FA-62FD-4B84-8CF9-5F4E0390BDEE}"/>
    <cellStyle name="Normal 10 3 2 4 4" xfId="313" xr:uid="{E5A19D28-62B0-445C-9130-EF2036CC0C33}"/>
    <cellStyle name="Normal 10 3 2 4 4 2" xfId="6539" xr:uid="{3CE6CB34-9EE3-4B6E-9BCD-5B8F5C382431}"/>
    <cellStyle name="Normal 10 3 2 4 5" xfId="314" xr:uid="{0818986A-D35C-4BA2-BEAB-E0326B140B98}"/>
    <cellStyle name="Normal 10 3 2 5" xfId="315" xr:uid="{BF407C5D-284D-40D7-99DF-A2DBAF785108}"/>
    <cellStyle name="Normal 10 3 2 5 2" xfId="316" xr:uid="{3520CE24-3C99-4687-A0E2-D70D70873940}"/>
    <cellStyle name="Normal 10 3 2 5 2 2" xfId="3825" xr:uid="{F5BEC50A-6292-4532-ACE2-43768ED7127D}"/>
    <cellStyle name="Normal 10 3 2 5 3" xfId="317" xr:uid="{CE8475A5-DA81-4ACB-9D24-8D7DC8423E54}"/>
    <cellStyle name="Normal 10 3 2 5 3 2" xfId="6540" xr:uid="{2A3DCFFD-B201-4FA7-8275-4CEF836D2E87}"/>
    <cellStyle name="Normal 10 3 2 5 4" xfId="318" xr:uid="{EF961650-78FF-4553-8B66-26F1206D86BA}"/>
    <cellStyle name="Normal 10 3 2 6" xfId="319" xr:uid="{FFB25463-0250-4FB5-AAED-170E26459D85}"/>
    <cellStyle name="Normal 10 3 2 6 2" xfId="320" xr:uid="{994C123D-67D2-4DD3-85D8-D714A21AC7D8}"/>
    <cellStyle name="Normal 10 3 2 6 3" xfId="321" xr:uid="{9CF335F7-C242-4D92-8875-CE22D17E868C}"/>
    <cellStyle name="Normal 10 3 2 6 4" xfId="322" xr:uid="{FBE0FB2D-E7EA-458A-8CDF-743AFB36AFD8}"/>
    <cellStyle name="Normal 10 3 2 7" xfId="323" xr:uid="{A6E7FD14-049D-4513-B162-CC202067B337}"/>
    <cellStyle name="Normal 10 3 2 7 2" xfId="6541" xr:uid="{742586BF-B20C-4BAB-BFC7-F06E969B7B9D}"/>
    <cellStyle name="Normal 10 3 2 8" xfId="324" xr:uid="{1089EF21-7BD5-4898-8245-7EF75C34736A}"/>
    <cellStyle name="Normal 10 3 2 9" xfId="325" xr:uid="{7E3486CB-C284-4201-BFC4-91F7A47A1A52}"/>
    <cellStyle name="Normal 10 3 3" xfId="326" xr:uid="{6A61A2C7-48E8-451A-AE30-DD94F7C98D42}"/>
    <cellStyle name="Normal 10 3 3 2" xfId="327" xr:uid="{7CA44600-7B60-48AB-8955-4DEAC82B4534}"/>
    <cellStyle name="Normal 10 3 3 2 2" xfId="328" xr:uid="{30E363F9-33B1-4844-969A-F98C4B9691BD}"/>
    <cellStyle name="Normal 10 3 3 2 2 2" xfId="329" xr:uid="{C3D22E0C-1A1E-476F-A18A-9136CFCCF3F4}"/>
    <cellStyle name="Normal 10 3 3 2 2 2 2" xfId="3826" xr:uid="{225D6B9B-C096-40C4-982D-31B81AE4272E}"/>
    <cellStyle name="Normal 10 3 3 2 2 2 2 2" xfId="4706" xr:uid="{1BBB8455-50D7-4CB3-9919-1765C76CFAE1}"/>
    <cellStyle name="Normal 10 3 3 2 2 2 3" xfId="4707" xr:uid="{3282C30B-0C38-42B4-B862-FC14C2FD7D75}"/>
    <cellStyle name="Normal 10 3 3 2 2 3" xfId="330" xr:uid="{145A4C86-7E9B-4B7E-A4C0-FCE1B3242BEE}"/>
    <cellStyle name="Normal 10 3 3 2 2 3 2" xfId="4708" xr:uid="{B2BEF7A6-4AF7-4540-9D39-6E41DC69C807}"/>
    <cellStyle name="Normal 10 3 3 2 2 4" xfId="331" xr:uid="{11195886-3B1A-4ACC-8E7C-A8E7BDE8DD23}"/>
    <cellStyle name="Normal 10 3 3 2 3" xfId="332" xr:uid="{DD4C0F5D-587B-427B-A89A-08E3191ABCC6}"/>
    <cellStyle name="Normal 10 3 3 2 3 2" xfId="333" xr:uid="{8C34A10D-2A9D-4DAD-9A28-CDBF465ED943}"/>
    <cellStyle name="Normal 10 3 3 2 3 2 2" xfId="4709" xr:uid="{8DC6007E-9471-4D7E-8680-3DAF07C953B0}"/>
    <cellStyle name="Normal 10 3 3 2 3 3" xfId="334" xr:uid="{FE74C16E-8AB1-4AFC-B590-AC10574F044D}"/>
    <cellStyle name="Normal 10 3 3 2 3 4" xfId="335" xr:uid="{DD8464B2-888B-486A-BA7F-57E0D5916689}"/>
    <cellStyle name="Normal 10 3 3 2 4" xfId="336" xr:uid="{EC018D14-A6B5-4F81-BEFB-E753E10BB924}"/>
    <cellStyle name="Normal 10 3 3 2 4 2" xfId="4710" xr:uid="{D70FCC21-D611-4FC9-89FE-9326BC3B0165}"/>
    <cellStyle name="Normal 10 3 3 2 5" xfId="337" xr:uid="{608B0F1B-3F04-442C-82C2-B6A2F1F68EBA}"/>
    <cellStyle name="Normal 10 3 3 2 6" xfId="338" xr:uid="{8D0B3E1A-7F8C-4595-BA81-D793B38CF480}"/>
    <cellStyle name="Normal 10 3 3 3" xfId="339" xr:uid="{45066A86-FC33-452A-B90A-07042DB6F554}"/>
    <cellStyle name="Normal 10 3 3 3 2" xfId="340" xr:uid="{F7F62B17-03FB-4093-8499-5F16E95C9B04}"/>
    <cellStyle name="Normal 10 3 3 3 2 2" xfId="341" xr:uid="{007246DE-31D1-4F4E-AFD2-9A365F79DD21}"/>
    <cellStyle name="Normal 10 3 3 3 2 2 2" xfId="4711" xr:uid="{1863131D-518D-490A-BEE8-E09C4980E3E5}"/>
    <cellStyle name="Normal 10 3 3 3 2 3" xfId="342" xr:uid="{794598E0-AD6D-4245-ADBA-A80EF586A6FB}"/>
    <cellStyle name="Normal 10 3 3 3 2 4" xfId="343" xr:uid="{5AA6248F-2876-4713-978C-6DDD605C2031}"/>
    <cellStyle name="Normal 10 3 3 3 3" xfId="344" xr:uid="{7E343D8B-131F-4C83-A76C-228362A548D1}"/>
    <cellStyle name="Normal 10 3 3 3 3 2" xfId="4712" xr:uid="{2D6DF5C6-B003-4AD0-86B5-982CFBB2649B}"/>
    <cellStyle name="Normal 10 3 3 3 4" xfId="345" xr:uid="{2F951BF7-F68C-4F85-BDA5-B050A3F3A66E}"/>
    <cellStyle name="Normal 10 3 3 3 5" xfId="346" xr:uid="{8A2C444E-6678-4403-B708-004B403FD3AD}"/>
    <cellStyle name="Normal 10 3 3 4" xfId="347" xr:uid="{2E1823D8-318E-49AC-B540-13831AA14302}"/>
    <cellStyle name="Normal 10 3 3 4 2" xfId="348" xr:uid="{DB8BC724-4E5A-4B68-9A10-F78C7D9C2461}"/>
    <cellStyle name="Normal 10 3 3 4 2 2" xfId="4713" xr:uid="{9855691E-6606-4E85-B618-F4F82457A2AF}"/>
    <cellStyle name="Normal 10 3 3 4 3" xfId="349" xr:uid="{8400286A-CD4C-4FF4-8CA0-6164621151B7}"/>
    <cellStyle name="Normal 10 3 3 4 4" xfId="350" xr:uid="{98C5BA27-5373-4954-9899-44211AB5DCAB}"/>
    <cellStyle name="Normal 10 3 3 5" xfId="351" xr:uid="{C392D4EF-A124-445F-AB64-19CAC72104D1}"/>
    <cellStyle name="Normal 10 3 3 5 2" xfId="352" xr:uid="{221928CD-79E9-4C9C-A3B7-131B728EC5B2}"/>
    <cellStyle name="Normal 10 3 3 5 3" xfId="353" xr:uid="{5D16C282-2746-4801-A8AD-13CCBD3A53A1}"/>
    <cellStyle name="Normal 10 3 3 5 4" xfId="354" xr:uid="{4B7FFD2C-C586-49F1-B8A1-C75588812207}"/>
    <cellStyle name="Normal 10 3 3 6" xfId="355" xr:uid="{C47C991E-238C-4E23-829E-4337C201247C}"/>
    <cellStyle name="Normal 10 3 3 7" xfId="356" xr:uid="{A0F1FDA6-1663-4C63-BE2B-25DE0AF16E62}"/>
    <cellStyle name="Normal 10 3 3 8" xfId="357" xr:uid="{6D5D37AF-32B1-4265-9507-7E440626FBAF}"/>
    <cellStyle name="Normal 10 3 4" xfId="358" xr:uid="{098926A7-470D-4733-A298-F575C5396F81}"/>
    <cellStyle name="Normal 10 3 4 2" xfId="359" xr:uid="{479329EC-6E63-46B2-AF24-09CE820B812B}"/>
    <cellStyle name="Normal 10 3 4 2 2" xfId="360" xr:uid="{85AD29D2-84BB-4762-8EA1-2D880888469E}"/>
    <cellStyle name="Normal 10 3 4 2 2 2" xfId="361" xr:uid="{56C15882-92BF-4966-AA93-BF37D129F5CD}"/>
    <cellStyle name="Normal 10 3 4 2 2 2 2" xfId="3827" xr:uid="{27A0239C-8973-44F3-89A5-89F6D414CCD5}"/>
    <cellStyle name="Normal 10 3 4 2 2 3" xfId="362" xr:uid="{B6E2C0C8-73EC-4CB6-9FBF-7E446DB1B0E3}"/>
    <cellStyle name="Normal 10 3 4 2 2 3 2" xfId="6542" xr:uid="{FD552682-73D4-45B5-8011-E9C8C65096FF}"/>
    <cellStyle name="Normal 10 3 4 2 2 4" xfId="363" xr:uid="{FC68B5E2-9DCD-48E6-93FF-C8F9AA6B0BC3}"/>
    <cellStyle name="Normal 10 3 4 2 3" xfId="364" xr:uid="{4FFAF428-37A4-428D-8F9E-BB8EB7C09F73}"/>
    <cellStyle name="Normal 10 3 4 2 3 2" xfId="3828" xr:uid="{A7685C1C-075F-4915-A259-1E986781A6CD}"/>
    <cellStyle name="Normal 10 3 4 2 4" xfId="365" xr:uid="{8FDC60BF-C1EA-420F-9375-995E65AA6E44}"/>
    <cellStyle name="Normal 10 3 4 2 4 2" xfId="6543" xr:uid="{4FA1C5D6-0F17-411C-BE6E-CCCD9F5154CA}"/>
    <cellStyle name="Normal 10 3 4 2 5" xfId="366" xr:uid="{087689FC-3655-4376-A854-69526DC48C32}"/>
    <cellStyle name="Normal 10 3 4 3" xfId="367" xr:uid="{48357334-2D7E-4020-BC2E-3955104CD7DD}"/>
    <cellStyle name="Normal 10 3 4 3 2" xfId="368" xr:uid="{A5C87870-9267-4D1A-948D-7C3FC377E6DB}"/>
    <cellStyle name="Normal 10 3 4 3 2 2" xfId="3829" xr:uid="{6C62FA8A-5EE8-412F-8385-1EEE2DDC83AD}"/>
    <cellStyle name="Normal 10 3 4 3 3" xfId="369" xr:uid="{78F54FDD-4565-42B5-A640-6A1B7CF6394B}"/>
    <cellStyle name="Normal 10 3 4 3 3 2" xfId="6544" xr:uid="{92D4F060-0020-44B5-B83A-C4C1E58AC1E1}"/>
    <cellStyle name="Normal 10 3 4 3 4" xfId="370" xr:uid="{96BE78AB-2DAC-450A-878C-E48F24428397}"/>
    <cellStyle name="Normal 10 3 4 4" xfId="371" xr:uid="{50D75F49-5718-482C-9978-91B4ED85E7BA}"/>
    <cellStyle name="Normal 10 3 4 4 2" xfId="372" xr:uid="{732BE49A-DD77-4C5A-9364-79C06154B2AA}"/>
    <cellStyle name="Normal 10 3 4 4 3" xfId="373" xr:uid="{AF59AB2D-7257-41E5-8E1E-4828F0372301}"/>
    <cellStyle name="Normal 10 3 4 4 4" xfId="374" xr:uid="{2EDB8102-0CB2-4F49-9067-52D202EC5424}"/>
    <cellStyle name="Normal 10 3 4 5" xfId="375" xr:uid="{F35DAF18-114A-4AAB-984C-AC2529EBCB5E}"/>
    <cellStyle name="Normal 10 3 4 5 2" xfId="6545" xr:uid="{9835696E-4B40-4A94-A14A-6F5EE63CC9DE}"/>
    <cellStyle name="Normal 10 3 4 6" xfId="376" xr:uid="{40AB74AB-8EE2-4D72-B2CC-82A13A1AB621}"/>
    <cellStyle name="Normal 10 3 4 7" xfId="377" xr:uid="{569F0380-02C5-4261-A0FE-30D4DB2E62A6}"/>
    <cellStyle name="Normal 10 3 5" xfId="378" xr:uid="{7539759A-DD4F-4DD1-9572-DB6E561224C9}"/>
    <cellStyle name="Normal 10 3 5 2" xfId="379" xr:uid="{1ABD38AE-2669-4988-9F0C-225164F28021}"/>
    <cellStyle name="Normal 10 3 5 2 2" xfId="380" xr:uid="{BB3F72B7-D799-4A02-9FD0-83885EB4584D}"/>
    <cellStyle name="Normal 10 3 5 2 2 2" xfId="3830" xr:uid="{3A976D97-0895-4286-AF90-30011DD1187E}"/>
    <cellStyle name="Normal 10 3 5 2 3" xfId="381" xr:uid="{DEE052E6-CF38-4F46-8D35-2DBAC0A766AB}"/>
    <cellStyle name="Normal 10 3 5 2 3 2" xfId="6546" xr:uid="{BAB01C2F-D058-499A-B1C1-D5001D86BB69}"/>
    <cellStyle name="Normal 10 3 5 2 4" xfId="382" xr:uid="{0E41D6E5-E408-4E00-B34B-D29B687A976D}"/>
    <cellStyle name="Normal 10 3 5 3" xfId="383" xr:uid="{B539F670-39B7-4AB1-BB7F-304FD5CA0F1B}"/>
    <cellStyle name="Normal 10 3 5 3 2" xfId="384" xr:uid="{45F81517-27AF-4E54-81FA-096ABC26F46C}"/>
    <cellStyle name="Normal 10 3 5 3 3" xfId="385" xr:uid="{C90DB9DE-A869-41C8-9851-0E47161611C0}"/>
    <cellStyle name="Normal 10 3 5 3 4" xfId="386" xr:uid="{69F6F85C-4F65-4CB5-A09E-F6F21DB6AAAC}"/>
    <cellStyle name="Normal 10 3 5 4" xfId="387" xr:uid="{EE6378B4-DCB0-4679-B265-689971292E26}"/>
    <cellStyle name="Normal 10 3 5 4 2" xfId="6547" xr:uid="{0F0DA8C1-BDF0-4BEF-8986-D64C8AE50F39}"/>
    <cellStyle name="Normal 10 3 5 5" xfId="388" xr:uid="{E886F38D-CF3D-4ED1-8DCC-BED3CE9EF453}"/>
    <cellStyle name="Normal 10 3 5 6" xfId="389" xr:uid="{E72E3D0C-47AA-4B07-A84D-B8E318374695}"/>
    <cellStyle name="Normal 10 3 6" xfId="390" xr:uid="{93DDCF02-C89B-42D0-9144-03F3A820CB74}"/>
    <cellStyle name="Normal 10 3 6 2" xfId="391" xr:uid="{CCC5C1F3-3907-4FA6-9B9E-4EA714A78168}"/>
    <cellStyle name="Normal 10 3 6 2 2" xfId="392" xr:uid="{611D88A6-AD93-4276-889E-B6BE50925231}"/>
    <cellStyle name="Normal 10 3 6 2 3" xfId="393" xr:uid="{A71FBFFF-17F0-4C56-B34D-F612A231F843}"/>
    <cellStyle name="Normal 10 3 6 2 4" xfId="394" xr:uid="{5D7DC1C8-FE50-4C57-BCB8-AB0C74E07B06}"/>
    <cellStyle name="Normal 10 3 6 3" xfId="395" xr:uid="{7C1DE316-5A95-44D5-9BEA-B901E3964AF5}"/>
    <cellStyle name="Normal 10 3 6 3 2" xfId="6548" xr:uid="{C34BD2D5-4249-4C69-BA14-C9EEB5AA035B}"/>
    <cellStyle name="Normal 10 3 6 4" xfId="396" xr:uid="{F710AEFF-8AB5-4E02-8193-F921BA6AE9CF}"/>
    <cellStyle name="Normal 10 3 6 5" xfId="397" xr:uid="{A750964C-3CEE-4A2C-BFA2-E250AAEA5FA0}"/>
    <cellStyle name="Normal 10 3 7" xfId="398" xr:uid="{2703380A-E05B-4F07-B6BB-795EB2488D30}"/>
    <cellStyle name="Normal 10 3 7 2" xfId="399" xr:uid="{93F96870-F0D9-406E-B5C1-563CE7D446D2}"/>
    <cellStyle name="Normal 10 3 7 3" xfId="400" xr:uid="{809D2682-9764-48EB-89BD-1121B27B948D}"/>
    <cellStyle name="Normal 10 3 7 4" xfId="401" xr:uid="{23BECCA5-7567-403E-94C4-E321B16146B3}"/>
    <cellStyle name="Normal 10 3 8" xfId="402" xr:uid="{3ADC1AB9-6EBA-48B0-9AC5-00B33AD99CCF}"/>
    <cellStyle name="Normal 10 3 8 2" xfId="403" xr:uid="{5D8CB036-633A-4732-A04C-E7F3A0C61E99}"/>
    <cellStyle name="Normal 10 3 8 3" xfId="404" xr:uid="{CF67B278-FF5C-4377-A61B-523516882A63}"/>
    <cellStyle name="Normal 10 3 8 4" xfId="405" xr:uid="{F64F6E32-40C7-4A47-B444-AC529284341D}"/>
    <cellStyle name="Normal 10 3 9" xfId="406" xr:uid="{B5E3AF7F-9F3D-4AB7-8019-97A92D71F70E}"/>
    <cellStyle name="Normal 10 4" xfId="407" xr:uid="{DFF4F4A4-22FF-498F-BCB5-BDDB51087DDE}"/>
    <cellStyle name="Normal 10 4 10" xfId="408" xr:uid="{133E3885-C9E7-4736-9880-D9BF439CCAF5}"/>
    <cellStyle name="Normal 10 4 11" xfId="409" xr:uid="{78E96A0E-20B4-42A7-92DE-08AA7F6FEB41}"/>
    <cellStyle name="Normal 10 4 2" xfId="410" xr:uid="{C233478E-29AF-4F94-92F2-1F4DEA128613}"/>
    <cellStyle name="Normal 10 4 2 2" xfId="411" xr:uid="{A9E31E70-EBA9-4DC9-8120-D21DF082BD72}"/>
    <cellStyle name="Normal 10 4 2 2 2" xfId="412" xr:uid="{7590A612-63C7-42B9-9295-D0B114F66043}"/>
    <cellStyle name="Normal 10 4 2 2 2 2" xfId="413" xr:uid="{4E983DF2-CED4-4EB7-B716-B5BBC6DB6AC1}"/>
    <cellStyle name="Normal 10 4 2 2 2 2 2" xfId="414" xr:uid="{3B51A886-FE1B-4B3C-B8F4-3EC63243C14B}"/>
    <cellStyle name="Normal 10 4 2 2 2 2 3" xfId="415" xr:uid="{05A8CF07-DFEF-4397-9D75-AB31AD370121}"/>
    <cellStyle name="Normal 10 4 2 2 2 2 4" xfId="416" xr:uid="{364A2D11-5805-4870-B3F8-4D3BB3972ABE}"/>
    <cellStyle name="Normal 10 4 2 2 2 3" xfId="417" xr:uid="{B416CD45-9187-47EC-8405-54D58C92AE6E}"/>
    <cellStyle name="Normal 10 4 2 2 2 3 2" xfId="418" xr:uid="{8A882DB1-C76A-4801-917B-D681A4D97B4A}"/>
    <cellStyle name="Normal 10 4 2 2 2 3 3" xfId="419" xr:uid="{8E3BFE19-2C52-4248-B942-32EB412466B4}"/>
    <cellStyle name="Normal 10 4 2 2 2 3 4" xfId="420" xr:uid="{C00BFE51-D340-45D0-8014-4900E82D627C}"/>
    <cellStyle name="Normal 10 4 2 2 2 4" xfId="421" xr:uid="{3B47379F-1DF8-4288-94EE-DDA5D3B710B1}"/>
    <cellStyle name="Normal 10 4 2 2 2 5" xfId="422" xr:uid="{51460645-74E2-47D9-8991-E14BC241D8A1}"/>
    <cellStyle name="Normal 10 4 2 2 2 6" xfId="423" xr:uid="{B11B9A26-DFEE-4AB7-A10F-28166E85B645}"/>
    <cellStyle name="Normal 10 4 2 2 3" xfId="424" xr:uid="{91A007A2-AB6B-4109-ABC3-775816229B11}"/>
    <cellStyle name="Normal 10 4 2 2 3 2" xfId="425" xr:uid="{569A0549-BAA1-4277-8033-CC19278F60A4}"/>
    <cellStyle name="Normal 10 4 2 2 3 2 2" xfId="426" xr:uid="{DEBA23C4-60A6-42BF-BE46-82FF9165C433}"/>
    <cellStyle name="Normal 10 4 2 2 3 2 3" xfId="427" xr:uid="{24E66F52-3A48-4C6B-956B-5977627B3CEF}"/>
    <cellStyle name="Normal 10 4 2 2 3 2 4" xfId="428" xr:uid="{F7129D77-4A9D-4F82-AA8A-69CF078AEACB}"/>
    <cellStyle name="Normal 10 4 2 2 3 3" xfId="429" xr:uid="{23611058-9BC8-491F-A02F-20BD99AF7BAF}"/>
    <cellStyle name="Normal 10 4 2 2 3 4" xfId="430" xr:uid="{F3556634-E3DF-4B36-9DE4-7802CBC24B9B}"/>
    <cellStyle name="Normal 10 4 2 2 3 5" xfId="431" xr:uid="{AC5D45F1-D14A-48A9-9E31-06088E104760}"/>
    <cellStyle name="Normal 10 4 2 2 4" xfId="432" xr:uid="{40B48B2D-F2C8-472A-A33F-9ED4408B493F}"/>
    <cellStyle name="Normal 10 4 2 2 4 2" xfId="433" xr:uid="{02A223A2-DFAF-4FAB-8F9A-8619F1139D33}"/>
    <cellStyle name="Normal 10 4 2 2 4 3" xfId="434" xr:uid="{FCD1FA10-D765-4390-8839-59A1670272B3}"/>
    <cellStyle name="Normal 10 4 2 2 4 4" xfId="435" xr:uid="{CB5B9B24-FCB8-4B1F-BD70-B981247CB4D2}"/>
    <cellStyle name="Normal 10 4 2 2 5" xfId="436" xr:uid="{F4D509E6-3402-4AD2-B3A3-C023D66E3B5D}"/>
    <cellStyle name="Normal 10 4 2 2 5 2" xfId="437" xr:uid="{7AA548A6-5D7D-4579-8CD4-AC04D2FB85B8}"/>
    <cellStyle name="Normal 10 4 2 2 5 3" xfId="438" xr:uid="{2BE7B323-69A3-438D-A6C3-E56B2289C4F9}"/>
    <cellStyle name="Normal 10 4 2 2 5 4" xfId="439" xr:uid="{F78A3F99-92A7-4EA6-8013-01A3E81201E0}"/>
    <cellStyle name="Normal 10 4 2 2 6" xfId="440" xr:uid="{66D6416C-4A8D-4689-B56A-0D6A24C27A7F}"/>
    <cellStyle name="Normal 10 4 2 2 7" xfId="441" xr:uid="{9CC5D7AB-84D3-42BC-A13C-2C8B080B9F15}"/>
    <cellStyle name="Normal 10 4 2 2 8" xfId="442" xr:uid="{E5AEE946-9252-48F5-A45E-C1F31235535C}"/>
    <cellStyle name="Normal 10 4 2 3" xfId="443" xr:uid="{E2C0F0CF-CBC6-42D6-8545-80E378CC0442}"/>
    <cellStyle name="Normal 10 4 2 3 2" xfId="444" xr:uid="{EF184CE3-6211-4EA6-8B8D-76B3761C79FC}"/>
    <cellStyle name="Normal 10 4 2 3 2 2" xfId="445" xr:uid="{8B4A94B5-0B29-4D73-B5FC-29ED91108141}"/>
    <cellStyle name="Normal 10 4 2 3 2 3" xfId="446" xr:uid="{C02024F3-69C2-4601-AFD8-C5B3787E740C}"/>
    <cellStyle name="Normal 10 4 2 3 2 4" xfId="447" xr:uid="{02C2C936-B064-4159-A25E-3264279E2582}"/>
    <cellStyle name="Normal 10 4 2 3 3" xfId="448" xr:uid="{5DDD9441-2D08-4D27-99B3-CCDA6744EDEC}"/>
    <cellStyle name="Normal 10 4 2 3 3 2" xfId="449" xr:uid="{85169DA6-D08A-4A1C-8471-176DD81094BB}"/>
    <cellStyle name="Normal 10 4 2 3 3 3" xfId="450" xr:uid="{C2AFF74B-DE35-45F1-B0F1-9E3E1EA266CC}"/>
    <cellStyle name="Normal 10 4 2 3 3 4" xfId="451" xr:uid="{5A564035-E0A9-46C8-B49C-B900A042B2AF}"/>
    <cellStyle name="Normal 10 4 2 3 4" xfId="452" xr:uid="{72DCA366-ED44-42F8-B4BE-7A316FE1730F}"/>
    <cellStyle name="Normal 10 4 2 3 5" xfId="453" xr:uid="{EA48CB4A-DF08-4BA8-8883-C48BB3D0EF60}"/>
    <cellStyle name="Normal 10 4 2 3 6" xfId="454" xr:uid="{A0BD6431-B661-4067-B73E-B29E50E5D7DF}"/>
    <cellStyle name="Normal 10 4 2 4" xfId="455" xr:uid="{FB3A7C7F-93DC-4808-A49B-E39F712B7923}"/>
    <cellStyle name="Normal 10 4 2 4 2" xfId="456" xr:uid="{E0383741-A3DD-4936-849E-E2EC41C4390E}"/>
    <cellStyle name="Normal 10 4 2 4 2 2" xfId="457" xr:uid="{F29ACE0D-A2D7-4A58-9FED-70C892C3772F}"/>
    <cellStyle name="Normal 10 4 2 4 2 3" xfId="458" xr:uid="{09B43E01-4D3A-4EDF-BEC8-05A0D4E2A65E}"/>
    <cellStyle name="Normal 10 4 2 4 2 4" xfId="459" xr:uid="{BDDDD96C-7743-40AC-90B1-56DEC960639B}"/>
    <cellStyle name="Normal 10 4 2 4 3" xfId="460" xr:uid="{6F8EFA8C-A4D6-40DA-BF83-AB2F877C94C2}"/>
    <cellStyle name="Normal 10 4 2 4 4" xfId="461" xr:uid="{A8A61D12-4BB3-49B3-9609-8515E76A6CC4}"/>
    <cellStyle name="Normal 10 4 2 4 5" xfId="462" xr:uid="{A0D2A411-5425-40FF-8E96-40D678F74C73}"/>
    <cellStyle name="Normal 10 4 2 5" xfId="463" xr:uid="{05302467-79D7-4E85-869A-43BB11CC1A38}"/>
    <cellStyle name="Normal 10 4 2 5 2" xfId="464" xr:uid="{25FE1B10-3024-4286-88EE-D95D59F09B6F}"/>
    <cellStyle name="Normal 10 4 2 5 3" xfId="465" xr:uid="{3BCA4357-BB46-4437-B566-8CCFF5932E5F}"/>
    <cellStyle name="Normal 10 4 2 5 4" xfId="466" xr:uid="{88262ADB-69CC-4BB5-B1E7-C6ED99B7062E}"/>
    <cellStyle name="Normal 10 4 2 6" xfId="467" xr:uid="{C2D16AC0-4346-4EED-84A2-E408B1EAD579}"/>
    <cellStyle name="Normal 10 4 2 6 2" xfId="468" xr:uid="{D68DDEB3-FD40-4981-9EB6-7833EB536D58}"/>
    <cellStyle name="Normal 10 4 2 6 3" xfId="469" xr:uid="{717A4B07-8D84-4BC5-A6C0-9C8D1B7C8A74}"/>
    <cellStyle name="Normal 10 4 2 6 4" xfId="470" xr:uid="{303EEF4A-2E38-407A-A106-EBD104CCC239}"/>
    <cellStyle name="Normal 10 4 2 7" xfId="471" xr:uid="{036EB015-3668-46CB-85B6-533BC8E4DA5A}"/>
    <cellStyle name="Normal 10 4 2 8" xfId="472" xr:uid="{788741A1-E6FA-47A9-9220-4F6802FDCBB8}"/>
    <cellStyle name="Normal 10 4 2 9" xfId="473" xr:uid="{16520E8C-E4D7-42BC-84AC-14766F1A1C45}"/>
    <cellStyle name="Normal 10 4 3" xfId="474" xr:uid="{DFAA8DF3-73EF-4231-AC68-11C1B6024531}"/>
    <cellStyle name="Normal 10 4 3 2" xfId="475" xr:uid="{AF9A3522-0DBA-404C-B4D4-0F5B3EAD222F}"/>
    <cellStyle name="Normal 10 4 3 2 2" xfId="476" xr:uid="{30CA5A5D-AEFD-4FC0-A0FC-230FD89365B9}"/>
    <cellStyle name="Normal 10 4 3 2 2 2" xfId="477" xr:uid="{12A10DBA-91AA-4B34-843D-D2A0F0EEC985}"/>
    <cellStyle name="Normal 10 4 3 2 2 2 2" xfId="3831" xr:uid="{377474E7-8AB8-4C0A-B845-14AA33EC71D7}"/>
    <cellStyle name="Normal 10 4 3 2 2 3" xfId="478" xr:uid="{CF9D3414-DD60-48E4-8534-3292621FE6F3}"/>
    <cellStyle name="Normal 10 4 3 2 2 3 2" xfId="6549" xr:uid="{26E9F5C5-7CC5-4CC3-AEF1-C69A0331DD89}"/>
    <cellStyle name="Normal 10 4 3 2 2 4" xfId="479" xr:uid="{373A3419-5FEB-48EA-AF2D-F7A2A59F483D}"/>
    <cellStyle name="Normal 10 4 3 2 3" xfId="480" xr:uid="{F00393FB-A127-4A7C-9486-167C8663FBB4}"/>
    <cellStyle name="Normal 10 4 3 2 3 2" xfId="481" xr:uid="{0F635553-C348-47BF-B4A9-8B50DEF75985}"/>
    <cellStyle name="Normal 10 4 3 2 3 3" xfId="482" xr:uid="{D8AFC11A-11FD-4A82-A6C2-81D0BBA51650}"/>
    <cellStyle name="Normal 10 4 3 2 3 4" xfId="483" xr:uid="{580D71FC-AF41-4049-B321-F0C85607BBE4}"/>
    <cellStyle name="Normal 10 4 3 2 4" xfId="484" xr:uid="{AFBBF16F-786F-4A73-A213-3552F93202C0}"/>
    <cellStyle name="Normal 10 4 3 2 4 2" xfId="6550" xr:uid="{DC73906C-ACE1-423D-B708-D29A6A1D3DC7}"/>
    <cellStyle name="Normal 10 4 3 2 5" xfId="485" xr:uid="{C08DD4DC-1059-4457-A974-F7394E9EB042}"/>
    <cellStyle name="Normal 10 4 3 2 6" xfId="486" xr:uid="{3808BCE1-A4C4-4DBD-815B-D96EAC97FC06}"/>
    <cellStyle name="Normal 10 4 3 3" xfId="487" xr:uid="{13723B9C-B92D-4A46-86A6-BF2F0A292F46}"/>
    <cellStyle name="Normal 10 4 3 3 2" xfId="488" xr:uid="{D3661353-E865-4B7F-8662-EE4873ACD766}"/>
    <cellStyle name="Normal 10 4 3 3 2 2" xfId="489" xr:uid="{9B097D33-F733-413A-96ED-258CFF3A4015}"/>
    <cellStyle name="Normal 10 4 3 3 2 3" xfId="490" xr:uid="{FF946619-4686-41FA-9710-ECDA77A58084}"/>
    <cellStyle name="Normal 10 4 3 3 2 4" xfId="491" xr:uid="{F5496437-DA89-46FC-98EC-3CCB57F20D40}"/>
    <cellStyle name="Normal 10 4 3 3 3" xfId="492" xr:uid="{D56BEE80-71DD-4AE6-A190-8CD1F1E22DC2}"/>
    <cellStyle name="Normal 10 4 3 3 3 2" xfId="6551" xr:uid="{8BD20117-FBE1-4259-858F-6E3012171DA5}"/>
    <cellStyle name="Normal 10 4 3 3 4" xfId="493" xr:uid="{29CE19AD-3A5E-4B3F-896C-6176EAF8177A}"/>
    <cellStyle name="Normal 10 4 3 3 5" xfId="494" xr:uid="{9B474E03-9F15-4CE5-B342-35BD28CD5569}"/>
    <cellStyle name="Normal 10 4 3 4" xfId="495" xr:uid="{4C72C7E0-5AD3-44BC-BDA2-9076B8D280AE}"/>
    <cellStyle name="Normal 10 4 3 4 2" xfId="496" xr:uid="{E6E5ED74-3EBD-4C23-A948-210633F1072E}"/>
    <cellStyle name="Normal 10 4 3 4 3" xfId="497" xr:uid="{9DAD51CB-D14A-4113-AE94-15086F5D3BCC}"/>
    <cellStyle name="Normal 10 4 3 4 4" xfId="498" xr:uid="{0DA7C68E-0E94-4FF2-8A54-0EFBD2494258}"/>
    <cellStyle name="Normal 10 4 3 5" xfId="499" xr:uid="{0C179F8F-09AC-430D-AB45-87DDCCE238C5}"/>
    <cellStyle name="Normal 10 4 3 5 2" xfId="500" xr:uid="{C91DBD02-07A6-4FD4-82D4-08E53DD3D064}"/>
    <cellStyle name="Normal 10 4 3 5 3" xfId="501" xr:uid="{C064BD4A-6EF5-4059-84E1-ECCC9F483F8D}"/>
    <cellStyle name="Normal 10 4 3 5 4" xfId="502" xr:uid="{E99D324A-012A-4043-818A-748F0A75AFF1}"/>
    <cellStyle name="Normal 10 4 3 6" xfId="503" xr:uid="{C5FFF072-8442-4570-A0FC-9E7FF5039337}"/>
    <cellStyle name="Normal 10 4 3 7" xfId="504" xr:uid="{C0C387ED-7E11-4904-A3AA-59D7A1C86E9B}"/>
    <cellStyle name="Normal 10 4 3 8" xfId="505" xr:uid="{FE8CB9C6-CDEB-4E75-B0C1-9999576275E9}"/>
    <cellStyle name="Normal 10 4 4" xfId="506" xr:uid="{DD25005F-EF37-4316-93EE-7C6623C4B9AA}"/>
    <cellStyle name="Normal 10 4 4 2" xfId="507" xr:uid="{29ACE486-8E08-4FC0-AC52-5FF02E9FDF85}"/>
    <cellStyle name="Normal 10 4 4 2 2" xfId="508" xr:uid="{740CC1E8-AB47-4FB8-8115-6BDCCECA4E35}"/>
    <cellStyle name="Normal 10 4 4 2 2 2" xfId="509" xr:uid="{9380E6F8-BBC4-4C9A-87F1-ED8F985BEEBC}"/>
    <cellStyle name="Normal 10 4 4 2 2 3" xfId="510" xr:uid="{C053B11C-5BE0-421C-B57E-C02CAF366F09}"/>
    <cellStyle name="Normal 10 4 4 2 2 4" xfId="511" xr:uid="{D2368549-9F98-46E4-B535-9916219850E9}"/>
    <cellStyle name="Normal 10 4 4 2 3" xfId="512" xr:uid="{328C7086-0EAE-4DD2-924D-90F75B8E043A}"/>
    <cellStyle name="Normal 10 4 4 2 3 2" xfId="6552" xr:uid="{BEA99D1F-C8E8-40EB-9A7C-67EA1B22BA2C}"/>
    <cellStyle name="Normal 10 4 4 2 4" xfId="513" xr:uid="{AB8653A2-A4B6-4021-B041-FDF07F2E4501}"/>
    <cellStyle name="Normal 10 4 4 2 5" xfId="514" xr:uid="{7A1F2681-10F9-4684-974B-C8C9EAB7F4F3}"/>
    <cellStyle name="Normal 10 4 4 3" xfId="515" xr:uid="{C089E942-3696-40E9-A924-A4EB6D5F4BE5}"/>
    <cellStyle name="Normal 10 4 4 3 2" xfId="516" xr:uid="{44E63CC1-F96A-427A-8E12-0C4B0FC1BB46}"/>
    <cellStyle name="Normal 10 4 4 3 3" xfId="517" xr:uid="{9D72A7DE-40DC-454B-ACD1-A1E91AEBA50A}"/>
    <cellStyle name="Normal 10 4 4 3 4" xfId="518" xr:uid="{C969D2EC-8E47-402D-B52E-FEF5334BC29A}"/>
    <cellStyle name="Normal 10 4 4 4" xfId="519" xr:uid="{3B95B1C2-3F4F-4345-BBF8-167EA18E31E3}"/>
    <cellStyle name="Normal 10 4 4 4 2" xfId="520" xr:uid="{E0170554-160B-4B48-ACA8-9CF0E865A1E1}"/>
    <cellStyle name="Normal 10 4 4 4 3" xfId="521" xr:uid="{190B9FB4-D0EC-4DF6-89CA-6BD9553A0AF2}"/>
    <cellStyle name="Normal 10 4 4 4 4" xfId="522" xr:uid="{B84C8666-1F8C-4FCA-828B-52F72F9D0469}"/>
    <cellStyle name="Normal 10 4 4 5" xfId="523" xr:uid="{416B84D5-8DE4-428F-83B6-4FB8C9C1AD4A}"/>
    <cellStyle name="Normal 10 4 4 6" xfId="524" xr:uid="{612C6060-7642-46CA-8CEB-56B6B0AA4F6B}"/>
    <cellStyle name="Normal 10 4 4 7" xfId="525" xr:uid="{F1F3F885-303B-4A30-8443-D67E0418940E}"/>
    <cellStyle name="Normal 10 4 5" xfId="526" xr:uid="{B9C0D56D-F2BB-4344-9BEA-5F32B47676E7}"/>
    <cellStyle name="Normal 10 4 5 2" xfId="527" xr:uid="{45213FC9-EB31-43E5-857E-A31BB1E03C4D}"/>
    <cellStyle name="Normal 10 4 5 2 2" xfId="528" xr:uid="{784B87E2-48DD-4059-85F3-9659743856FC}"/>
    <cellStyle name="Normal 10 4 5 2 3" xfId="529" xr:uid="{B81286EC-D32F-4287-9C2B-191B77AAF066}"/>
    <cellStyle name="Normal 10 4 5 2 4" xfId="530" xr:uid="{1A31C472-77B3-4A12-AFC4-3A7A6F0B294D}"/>
    <cellStyle name="Normal 10 4 5 3" xfId="531" xr:uid="{C462109F-6CFC-40EC-95C3-42656E9A435F}"/>
    <cellStyle name="Normal 10 4 5 3 2" xfId="532" xr:uid="{ADB36BB3-EFAC-4B5E-BB91-9909260EFD18}"/>
    <cellStyle name="Normal 10 4 5 3 3" xfId="533" xr:uid="{04934582-2C68-44C3-9884-C415C06F4EC4}"/>
    <cellStyle name="Normal 10 4 5 3 4" xfId="534" xr:uid="{47F02397-42BB-4361-BE43-52AFCDEC99C5}"/>
    <cellStyle name="Normal 10 4 5 4" xfId="535" xr:uid="{C901B9C7-5BFD-472B-871E-AFC70801A6B2}"/>
    <cellStyle name="Normal 10 4 5 5" xfId="536" xr:uid="{4CA9AB33-5DC3-40C8-B9D5-8A83BA32E5DE}"/>
    <cellStyle name="Normal 10 4 5 6" xfId="537" xr:uid="{125FB08C-36E1-40DE-81E1-BDD910933B1B}"/>
    <cellStyle name="Normal 10 4 6" xfId="538" xr:uid="{A59B45D7-7DC0-49A1-94BF-F72A925CA94F}"/>
    <cellStyle name="Normal 10 4 6 2" xfId="539" xr:uid="{724EE06E-6F27-4B2D-8B93-A6A0F31BA69B}"/>
    <cellStyle name="Normal 10 4 6 2 2" xfId="540" xr:uid="{9D32CBC3-1471-46A9-BEAD-D2B17FCB627B}"/>
    <cellStyle name="Normal 10 4 6 2 3" xfId="541" xr:uid="{9EA40F45-33DE-4877-A138-B3CBE1283BCA}"/>
    <cellStyle name="Normal 10 4 6 2 4" xfId="542" xr:uid="{CE733E11-F944-406D-B54D-EC596A62A267}"/>
    <cellStyle name="Normal 10 4 6 3" xfId="543" xr:uid="{4738D98D-0FE4-47B5-BF72-13E4BCE88C52}"/>
    <cellStyle name="Normal 10 4 6 4" xfId="544" xr:uid="{37C897EA-186D-4DB2-AE79-EBBB6A5BF2BA}"/>
    <cellStyle name="Normal 10 4 6 5" xfId="545" xr:uid="{4452BAE5-182D-4BB3-99BF-9DFD752E5ECF}"/>
    <cellStyle name="Normal 10 4 7" xfId="546" xr:uid="{0CA9D501-7803-4C3F-8227-A6EB71BA7D8C}"/>
    <cellStyle name="Normal 10 4 7 2" xfId="547" xr:uid="{65C590F8-C9EC-4FA7-AEE7-AE41AAC3045E}"/>
    <cellStyle name="Normal 10 4 7 3" xfId="548" xr:uid="{3F64D985-1666-4CC3-841D-B9D3AC90BFBD}"/>
    <cellStyle name="Normal 10 4 7 4" xfId="549" xr:uid="{80726733-76A7-4480-A0A4-AF4F9641F004}"/>
    <cellStyle name="Normal 10 4 8" xfId="550" xr:uid="{09A42FFE-830B-46EF-8717-0A98164B1BF6}"/>
    <cellStyle name="Normal 10 4 8 2" xfId="551" xr:uid="{81DC25B9-30F5-4711-9105-8F988557D47A}"/>
    <cellStyle name="Normal 10 4 8 3" xfId="552" xr:uid="{AAF029D4-4A33-49B6-A02E-A2FFF2F1CAB7}"/>
    <cellStyle name="Normal 10 4 8 4" xfId="553" xr:uid="{3156AD00-D997-457A-AE49-8C977A162F78}"/>
    <cellStyle name="Normal 10 4 9" xfId="554" xr:uid="{4475B8AB-D63F-4C73-832C-D08181052664}"/>
    <cellStyle name="Normal 10 5" xfId="555" xr:uid="{CC25D97D-D0F0-489A-8E23-EA240B89CF39}"/>
    <cellStyle name="Normal 10 5 2" xfId="556" xr:uid="{4D938810-C43D-43EF-8DA9-D47FAD67CB21}"/>
    <cellStyle name="Normal 10 5 2 2" xfId="557" xr:uid="{6AF92E21-B7E1-4BEA-A0A0-0C46AD351948}"/>
    <cellStyle name="Normal 10 5 2 2 2" xfId="558" xr:uid="{65A97618-AA1D-4EA0-B653-FC4A9DF7441F}"/>
    <cellStyle name="Normal 10 5 2 2 2 2" xfId="559" xr:uid="{65A1CBBF-1A53-4CDA-BC19-18A86ADD5488}"/>
    <cellStyle name="Normal 10 5 2 2 2 3" xfId="560" xr:uid="{C2DD717E-1374-403E-8C9A-CA9D5A071503}"/>
    <cellStyle name="Normal 10 5 2 2 2 4" xfId="561" xr:uid="{05498276-C819-4740-ADD0-5FA47EB3AB9B}"/>
    <cellStyle name="Normal 10 5 2 2 3" xfId="562" xr:uid="{96946E00-5FC7-4FEC-896A-124AC4ADC1B4}"/>
    <cellStyle name="Normal 10 5 2 2 3 2" xfId="563" xr:uid="{366220C9-F5AD-4DDD-8440-2E1496C12F1A}"/>
    <cellStyle name="Normal 10 5 2 2 3 3" xfId="564" xr:uid="{AA4655C7-AEF9-4C27-90CF-C17FAEA2E25B}"/>
    <cellStyle name="Normal 10 5 2 2 3 4" xfId="565" xr:uid="{1784FCF4-4CBB-4795-9D63-D625B9F27738}"/>
    <cellStyle name="Normal 10 5 2 2 4" xfId="566" xr:uid="{4DA3DC3A-F870-40C4-B43B-A67BBA8E96ED}"/>
    <cellStyle name="Normal 10 5 2 2 5" xfId="567" xr:uid="{2AFC3255-6C06-4A4D-BBF8-442F096F808C}"/>
    <cellStyle name="Normal 10 5 2 2 6" xfId="568" xr:uid="{F040784E-F7B7-4A82-A4A5-BFEDC288BBFD}"/>
    <cellStyle name="Normal 10 5 2 3" xfId="569" xr:uid="{0B4A44D8-BC0B-4F9F-A50B-1595FC7316E9}"/>
    <cellStyle name="Normal 10 5 2 3 2" xfId="570" xr:uid="{B24F68E4-BE39-4B3A-A79B-45B2FDF227BB}"/>
    <cellStyle name="Normal 10 5 2 3 2 2" xfId="571" xr:uid="{2FCEFC17-3695-480A-A193-C1B567CB0EF6}"/>
    <cellStyle name="Normal 10 5 2 3 2 3" xfId="572" xr:uid="{F80E7FDC-8F84-4721-AA22-6DC916F1847A}"/>
    <cellStyle name="Normal 10 5 2 3 2 4" xfId="573" xr:uid="{354EEA78-C274-4ED5-B850-F78E65070FB4}"/>
    <cellStyle name="Normal 10 5 2 3 3" xfId="574" xr:uid="{3016CEFB-E3A6-463B-BBD8-0565578F293B}"/>
    <cellStyle name="Normal 10 5 2 3 4" xfId="575" xr:uid="{A4E676A1-4387-4D5D-9970-5E9EA39295BF}"/>
    <cellStyle name="Normal 10 5 2 3 5" xfId="576" xr:uid="{BFF6AC17-DDF7-4DC9-B861-A6BA8ECB1A56}"/>
    <cellStyle name="Normal 10 5 2 4" xfId="577" xr:uid="{066F09AB-F541-43E3-A762-915F06438C6C}"/>
    <cellStyle name="Normal 10 5 2 4 2" xfId="578" xr:uid="{0081C057-604F-4B03-8CC4-6531C27B483B}"/>
    <cellStyle name="Normal 10 5 2 4 3" xfId="579" xr:uid="{26EE32DA-68F1-4343-A5FC-C151780B1BD8}"/>
    <cellStyle name="Normal 10 5 2 4 4" xfId="580" xr:uid="{FBE4F275-148D-4EC0-81FE-F0A376DD0465}"/>
    <cellStyle name="Normal 10 5 2 5" xfId="581" xr:uid="{B2998DA7-344D-470F-AEB5-92C5693032D3}"/>
    <cellStyle name="Normal 10 5 2 5 2" xfId="582" xr:uid="{B01B8061-24DB-4427-97D0-0D1C2922A161}"/>
    <cellStyle name="Normal 10 5 2 5 3" xfId="583" xr:uid="{3A9DA29C-A462-4FEF-AD74-AEC2872D2F13}"/>
    <cellStyle name="Normal 10 5 2 5 4" xfId="584" xr:uid="{9DD3BE2B-848F-441E-8468-8FC56B41FDFE}"/>
    <cellStyle name="Normal 10 5 2 6" xfId="585" xr:uid="{F14415D8-0D88-4C13-AC19-CBDE4EAC6577}"/>
    <cellStyle name="Normal 10 5 2 7" xfId="586" xr:uid="{8E350639-33A1-46C5-8B1D-73368138AD64}"/>
    <cellStyle name="Normal 10 5 2 8" xfId="587" xr:uid="{E2C1DDDC-FC12-4994-9E17-E8A73DADD37C}"/>
    <cellStyle name="Normal 10 5 3" xfId="588" xr:uid="{07362166-0DA9-4F86-8221-2BF06263E23F}"/>
    <cellStyle name="Normal 10 5 3 2" xfId="589" xr:uid="{82D4DBAD-17F3-43B0-818A-14CA8A2B3B12}"/>
    <cellStyle name="Normal 10 5 3 2 2" xfId="590" xr:uid="{3DF1D0BF-C7C7-4A77-A95F-9C45BE02B83D}"/>
    <cellStyle name="Normal 10 5 3 2 3" xfId="591" xr:uid="{39180BCC-DD64-4F99-9043-62C704F65135}"/>
    <cellStyle name="Normal 10 5 3 2 4" xfId="592" xr:uid="{D38A333D-8F0B-453C-BED9-9B04AFACF52A}"/>
    <cellStyle name="Normal 10 5 3 3" xfId="593" xr:uid="{E8A7E55A-9C72-4DFE-9CC0-06D1863805D5}"/>
    <cellStyle name="Normal 10 5 3 3 2" xfId="594" xr:uid="{EE9CFAD6-7BE1-440A-B8B2-F1DA7662439A}"/>
    <cellStyle name="Normal 10 5 3 3 3" xfId="595" xr:uid="{7C7776A3-4DD1-4660-88AC-18C185FCDC0D}"/>
    <cellStyle name="Normal 10 5 3 3 4" xfId="596" xr:uid="{1BE6F17B-DA04-4018-A9A6-56E106CA735D}"/>
    <cellStyle name="Normal 10 5 3 4" xfId="597" xr:uid="{DAA8E3DD-ECAC-4B5B-91E3-15037BFD671D}"/>
    <cellStyle name="Normal 10 5 3 5" xfId="598" xr:uid="{CC64D6C2-2D6E-401C-85F4-97E0F011D627}"/>
    <cellStyle name="Normal 10 5 3 6" xfId="599" xr:uid="{26525186-C8A5-4E3F-A2AB-2E67DB919D4B}"/>
    <cellStyle name="Normal 10 5 4" xfId="600" xr:uid="{8343C8B4-99AA-431F-9158-6D2B6B56EB12}"/>
    <cellStyle name="Normal 10 5 4 2" xfId="601" xr:uid="{9F26F704-E21F-402F-9CB4-2C68EED783BE}"/>
    <cellStyle name="Normal 10 5 4 2 2" xfId="602" xr:uid="{25BB6BCF-9691-4E9C-8A10-5978D07B470A}"/>
    <cellStyle name="Normal 10 5 4 2 3" xfId="603" xr:uid="{FE29A768-7B95-464C-8B1B-CE7A24C917DC}"/>
    <cellStyle name="Normal 10 5 4 2 4" xfId="604" xr:uid="{D926E6D1-6C76-4486-84BC-DC5520455370}"/>
    <cellStyle name="Normal 10 5 4 3" xfId="605" xr:uid="{1B134CBE-7C48-4128-BA2B-A0A85D325B2F}"/>
    <cellStyle name="Normal 10 5 4 4" xfId="606" xr:uid="{FD4667F9-8B54-4412-8AE7-C17C983B439B}"/>
    <cellStyle name="Normal 10 5 4 5" xfId="607" xr:uid="{3442E66C-B745-42CA-A698-6D985EEC02C1}"/>
    <cellStyle name="Normal 10 5 5" xfId="608" xr:uid="{E16835E0-4110-4243-95CB-0E0C72998834}"/>
    <cellStyle name="Normal 10 5 5 2" xfId="609" xr:uid="{24A74C28-8FEA-4030-801E-2B9BEA41E867}"/>
    <cellStyle name="Normal 10 5 5 3" xfId="610" xr:uid="{784ED21B-3501-43BB-8FD8-0B1B277E2206}"/>
    <cellStyle name="Normal 10 5 5 4" xfId="611" xr:uid="{BEFD3DE0-6A89-4738-91C0-B6584C7228F6}"/>
    <cellStyle name="Normal 10 5 6" xfId="612" xr:uid="{90A60359-31E4-45D5-B119-9828D715BFF6}"/>
    <cellStyle name="Normal 10 5 6 2" xfId="613" xr:uid="{316E8C3F-2DBD-45C1-896F-05CA4E397214}"/>
    <cellStyle name="Normal 10 5 6 3" xfId="614" xr:uid="{DC6A815F-0EB5-407D-A5B3-6CF931961F30}"/>
    <cellStyle name="Normal 10 5 6 4" xfId="615" xr:uid="{A7935B44-DA26-4956-980E-EED63CAC5DE1}"/>
    <cellStyle name="Normal 10 5 7" xfId="616" xr:uid="{71F8852A-93F8-47A9-A7C4-D4CE4327D70E}"/>
    <cellStyle name="Normal 10 5 8" xfId="617" xr:uid="{5D4AA9BD-725E-4EC4-8DA4-70BC076FE766}"/>
    <cellStyle name="Normal 10 5 9" xfId="618" xr:uid="{8FABDB8E-E529-44E4-A5D0-EB6D4FCF68BF}"/>
    <cellStyle name="Normal 10 6" xfId="619" xr:uid="{FFD3C106-C20C-48DC-BD36-408B83168FFD}"/>
    <cellStyle name="Normal 10 6 2" xfId="620" xr:uid="{BB2809A7-90DA-4387-8D22-9675E34FA3D2}"/>
    <cellStyle name="Normal 10 6 2 2" xfId="621" xr:uid="{7CACED54-EBE2-43D5-A0F9-EAD537F2EF2E}"/>
    <cellStyle name="Normal 10 6 2 2 2" xfId="622" xr:uid="{20E21D2F-F7C0-4F2F-9C19-05A71B322922}"/>
    <cellStyle name="Normal 10 6 2 2 2 2" xfId="3832" xr:uid="{1F65EB41-341C-45E1-94CD-525CC2389E0D}"/>
    <cellStyle name="Normal 10 6 2 2 3" xfId="623" xr:uid="{34E1C7A2-2885-431C-AE06-37B93E72895A}"/>
    <cellStyle name="Normal 10 6 2 2 3 2" xfId="6553" xr:uid="{474C29D3-0298-469E-B619-C699E1C12A3F}"/>
    <cellStyle name="Normal 10 6 2 2 4" xfId="624" xr:uid="{E0D6C7EC-C4DD-43A5-BD1D-762362164984}"/>
    <cellStyle name="Normal 10 6 2 3" xfId="625" xr:uid="{42883817-2CD5-4B0D-98EE-276C5CED8211}"/>
    <cellStyle name="Normal 10 6 2 3 2" xfId="626" xr:uid="{E9D873D5-D8F2-493D-81F2-8B5DE3F7725E}"/>
    <cellStyle name="Normal 10 6 2 3 3" xfId="627" xr:uid="{ECADCF6B-0AE1-4C55-B672-54BAC1586F4B}"/>
    <cellStyle name="Normal 10 6 2 3 4" xfId="628" xr:uid="{F8D9E357-0517-4329-AEC9-3A3A65288EB1}"/>
    <cellStyle name="Normal 10 6 2 4" xfId="629" xr:uid="{FC0DFA2B-34E9-4778-B9C1-525FC192FFD2}"/>
    <cellStyle name="Normal 10 6 2 4 2" xfId="6554" xr:uid="{5C9869D8-A704-42F0-899F-A2A32403F3FF}"/>
    <cellStyle name="Normal 10 6 2 5" xfId="630" xr:uid="{06AE3427-0FB3-4721-9F0C-785BF133B63D}"/>
    <cellStyle name="Normal 10 6 2 6" xfId="631" xr:uid="{8DBB5DF0-C10D-46A1-888C-EE56C895895D}"/>
    <cellStyle name="Normal 10 6 3" xfId="632" xr:uid="{9B7C9255-4BE7-46ED-AA39-EA0C5FD17A1B}"/>
    <cellStyle name="Normal 10 6 3 2" xfId="633" xr:uid="{DB7AE18D-BEB2-4AB3-8772-7190356A7D37}"/>
    <cellStyle name="Normal 10 6 3 2 2" xfId="634" xr:uid="{7ED982BA-4601-4C9D-97A4-0EFFB114DF80}"/>
    <cellStyle name="Normal 10 6 3 2 3" xfId="635" xr:uid="{FDF91CE3-3873-4B3A-AA34-D573EB49B92F}"/>
    <cellStyle name="Normal 10 6 3 2 4" xfId="636" xr:uid="{6954C108-8132-4CB3-8E4D-DC69EB7B1BF7}"/>
    <cellStyle name="Normal 10 6 3 3" xfId="637" xr:uid="{1F3D7096-239B-4ADD-B196-6CFE88D5B279}"/>
    <cellStyle name="Normal 10 6 3 3 2" xfId="6555" xr:uid="{78B8847E-0722-41AB-86DF-4041710DDBDE}"/>
    <cellStyle name="Normal 10 6 3 4" xfId="638" xr:uid="{B056C0ED-273E-4D0B-BC73-A68667552310}"/>
    <cellStyle name="Normal 10 6 3 5" xfId="639" xr:uid="{B927F64B-E5BD-4B2D-BC95-EF800320572F}"/>
    <cellStyle name="Normal 10 6 4" xfId="640" xr:uid="{A7B37099-6BA9-4724-8DFB-7298D043984A}"/>
    <cellStyle name="Normal 10 6 4 2" xfId="641" xr:uid="{823F03CE-8B95-47CC-BF22-DA81DB96916A}"/>
    <cellStyle name="Normal 10 6 4 3" xfId="642" xr:uid="{036FDB39-8528-45B8-AE41-80698DED9226}"/>
    <cellStyle name="Normal 10 6 4 4" xfId="643" xr:uid="{3266D6ED-EA42-4941-BA62-E3A83BEC167F}"/>
    <cellStyle name="Normal 10 6 5" xfId="644" xr:uid="{7BC1F5E5-515B-4D11-928A-5AD37A69367C}"/>
    <cellStyle name="Normal 10 6 5 2" xfId="645" xr:uid="{58054AE2-19DC-458E-B455-20D42870AED9}"/>
    <cellStyle name="Normal 10 6 5 3" xfId="646" xr:uid="{75EFFDE6-F288-4F1D-B629-4FD6AA99BAAA}"/>
    <cellStyle name="Normal 10 6 5 4" xfId="647" xr:uid="{3871E78C-80FE-4132-A4E0-B21B6B2C2299}"/>
    <cellStyle name="Normal 10 6 6" xfId="648" xr:uid="{41048BFF-9569-43C2-B3A6-263FD846C643}"/>
    <cellStyle name="Normal 10 6 7" xfId="649" xr:uid="{759F62F9-7C7C-4BFF-B61C-CAA3835A1130}"/>
    <cellStyle name="Normal 10 6 8" xfId="650" xr:uid="{A39A594D-3984-4A61-9979-A15286B5F58E}"/>
    <cellStyle name="Normal 10 7" xfId="651" xr:uid="{68446279-7B09-46AF-8D6B-51DB867B0317}"/>
    <cellStyle name="Normal 10 7 2" xfId="652" xr:uid="{3A5DA8B6-75DB-414B-8EF8-C1F210E6A58B}"/>
    <cellStyle name="Normal 10 7 2 2" xfId="653" xr:uid="{585E2E9C-CF7E-483C-AC36-C4E4BA8ABA0A}"/>
    <cellStyle name="Normal 10 7 2 2 2" xfId="654" xr:uid="{FF25F596-0785-4F63-963E-BCC573741B9B}"/>
    <cellStyle name="Normal 10 7 2 2 3" xfId="655" xr:uid="{B79F73A2-5E0E-4246-8EE1-66C98BBCBFF2}"/>
    <cellStyle name="Normal 10 7 2 2 4" xfId="656" xr:uid="{4BA21133-D470-47FD-9671-39FD31E01699}"/>
    <cellStyle name="Normal 10 7 2 3" xfId="657" xr:uid="{74D0EA94-E56A-40FC-A71F-EFD5ECB1B5EF}"/>
    <cellStyle name="Normal 10 7 2 3 2" xfId="6556" xr:uid="{48C6CC11-ACEE-4C0C-A122-CFAB3F123E82}"/>
    <cellStyle name="Normal 10 7 2 4" xfId="658" xr:uid="{87406BB9-8692-4291-B048-FA6D18F92CA8}"/>
    <cellStyle name="Normal 10 7 2 5" xfId="659" xr:uid="{FB82ECAB-AF1C-4BDC-9226-D36E7C517D2D}"/>
    <cellStyle name="Normal 10 7 3" xfId="660" xr:uid="{231F79CA-DD36-44F7-924A-D372B96566F6}"/>
    <cellStyle name="Normal 10 7 3 2" xfId="661" xr:uid="{E06E9545-86B5-46FD-B488-8B9A5076ACED}"/>
    <cellStyle name="Normal 10 7 3 3" xfId="662" xr:uid="{47F393CD-1206-4AF8-BC24-D4DA88A07BC6}"/>
    <cellStyle name="Normal 10 7 3 4" xfId="663" xr:uid="{5252EA66-7278-4335-AFC6-F61415966B1F}"/>
    <cellStyle name="Normal 10 7 4" xfId="664" xr:uid="{E08E12F5-494F-4395-9F42-1DE42962EC12}"/>
    <cellStyle name="Normal 10 7 4 2" xfId="665" xr:uid="{D58491B4-DF4B-486A-AFB7-9770114BCF7B}"/>
    <cellStyle name="Normal 10 7 4 3" xfId="666" xr:uid="{35F5B5D5-F621-4E97-8350-D7EE25146F5A}"/>
    <cellStyle name="Normal 10 7 4 4" xfId="667" xr:uid="{BA11FDCD-EC74-4774-9A2D-9702E49F8C4F}"/>
    <cellStyle name="Normal 10 7 5" xfId="668" xr:uid="{A9D94206-D0F9-4BF6-A2EB-91A585C89FF0}"/>
    <cellStyle name="Normal 10 7 6" xfId="669" xr:uid="{FFBCB9EF-F2B3-473E-AD59-DA8FC91FD83F}"/>
    <cellStyle name="Normal 10 7 7" xfId="670" xr:uid="{767E2F13-52D6-40C9-B447-63F963EFADC4}"/>
    <cellStyle name="Normal 10 8" xfId="671" xr:uid="{28C4ADF1-53D1-4C23-958B-EA3919BD59A1}"/>
    <cellStyle name="Normal 10 8 2" xfId="672" xr:uid="{28758A8D-4F06-49B1-A9C4-C62CF9437625}"/>
    <cellStyle name="Normal 10 8 2 2" xfId="673" xr:uid="{1526CF23-0FCD-4FB8-A12D-986C85B68D70}"/>
    <cellStyle name="Normal 10 8 2 3" xfId="674" xr:uid="{CF59F530-4A7F-4B1B-88C3-314E0651F20F}"/>
    <cellStyle name="Normal 10 8 2 4" xfId="675" xr:uid="{0FF04C73-5D4F-4EF8-BF46-453A0A37E58A}"/>
    <cellStyle name="Normal 10 8 3" xfId="676" xr:uid="{BD210E26-0492-4265-AFBA-B822ED1B461E}"/>
    <cellStyle name="Normal 10 8 3 2" xfId="677" xr:uid="{059FC99B-A2F7-4DA4-8C06-056F18C0E060}"/>
    <cellStyle name="Normal 10 8 3 3" xfId="678" xr:uid="{F7CEFF21-0B7F-48EA-AC4C-008EA361C51F}"/>
    <cellStyle name="Normal 10 8 3 4" xfId="679" xr:uid="{75620344-09EF-47EA-BE64-F0A384AB748D}"/>
    <cellStyle name="Normal 10 8 4" xfId="680" xr:uid="{E0DDC97C-4A64-4CC8-9F33-1367508A6E7A}"/>
    <cellStyle name="Normal 10 8 5" xfId="681" xr:uid="{E1566D83-0EBC-45A0-A69E-C04451935BA2}"/>
    <cellStyle name="Normal 10 8 6" xfId="682" xr:uid="{B8BB7A3C-67C7-4B28-B12B-B9E7C3D35A60}"/>
    <cellStyle name="Normal 10 9" xfId="683" xr:uid="{03154337-AA1B-40B4-AF14-5283110F0A74}"/>
    <cellStyle name="Normal 10 9 2" xfId="684" xr:uid="{BD9C1527-FD13-4869-9B76-B554D0CEABC0}"/>
    <cellStyle name="Normal 10 9 2 2" xfId="685" xr:uid="{5FCC9CA8-6CBC-49C1-AE42-C93D0A17E8B3}"/>
    <cellStyle name="Normal 10 9 2 2 2" xfId="4307" xr:uid="{1447BC9D-445F-483E-8676-8D98F0ABD983}"/>
    <cellStyle name="Normal 10 9 2 2 3" xfId="4849" xr:uid="{D58D5374-175E-4B9E-A853-DAF04E28FBFF}"/>
    <cellStyle name="Normal 10 9 2 3" xfId="686" xr:uid="{5DCC6098-5A2E-42AF-972E-7D001911BF6F}"/>
    <cellStyle name="Normal 10 9 2 4" xfId="687" xr:uid="{ED7C69C3-941C-415C-89BF-BF0C82551D3B}"/>
    <cellStyle name="Normal 10 9 3" xfId="688" xr:uid="{E67EF0FC-6542-4A27-8458-3592EE1B7A9F}"/>
    <cellStyle name="Normal 10 9 3 2" xfId="5508" xr:uid="{6CD9F5C2-2A2F-4D90-BAFA-00B9519EA1C4}"/>
    <cellStyle name="Normal 10 9 4" xfId="689" xr:uid="{CE6E0759-67F9-4F1E-8C28-9E6E1B7E0E1B}"/>
    <cellStyle name="Normal 10 9 4 2" xfId="4778" xr:uid="{76140EA7-4651-4824-8D5C-C9A89B447085}"/>
    <cellStyle name="Normal 10 9 4 3" xfId="4850" xr:uid="{8407D0EC-B074-43F9-B832-293835941371}"/>
    <cellStyle name="Normal 10 9 4 4" xfId="4816" xr:uid="{00ED8D84-7174-4450-8EB6-E5EED87622EF}"/>
    <cellStyle name="Normal 10 9 5" xfId="690" xr:uid="{6B74EFCA-0B40-42D6-8AD2-BA54DBDE9636}"/>
    <cellStyle name="Normal 11" xfId="46" xr:uid="{A7966804-743E-45E3-A6CE-02541E5578C5}"/>
    <cellStyle name="Normal 11 2" xfId="3703" xr:uid="{08553D0D-AD5A-41AD-9476-919CFB464754}"/>
    <cellStyle name="Normal 11 2 2" xfId="4526" xr:uid="{105871D7-9796-4A22-8E5A-AA0FD64739BD}"/>
    <cellStyle name="Normal 11 2 2 2" xfId="5959" xr:uid="{2A545A01-7801-413A-8324-661F92A9F593}"/>
    <cellStyle name="Normal 11 2 3" xfId="5788" xr:uid="{C4E18478-A9DC-4E92-8209-ACCE976E80E4}"/>
    <cellStyle name="Normal 11 3" xfId="4312" xr:uid="{A4D8ACD9-2DB3-4311-B5E4-4F96F2B1ACCD}"/>
    <cellStyle name="Normal 11 3 2" xfId="4768" xr:uid="{2CE8221B-6B16-4A76-B18D-FE3811CC48FB}"/>
    <cellStyle name="Normal 11 3 2 2" xfId="6013" xr:uid="{09F24EF4-D2D5-4858-8E5F-7599B4AD9F64}"/>
    <cellStyle name="Normal 11 3 3" xfId="4894" xr:uid="{7F7E88A0-A84C-4DCB-BB67-9BD7BCD1CE37}"/>
    <cellStyle name="Normal 11 3 3 2" xfId="5847" xr:uid="{2E619CBC-6159-4D8D-B3D5-E094B5A485ED}"/>
    <cellStyle name="Normal 11 3 3 2 2" xfId="44092" xr:uid="{95626159-1724-4B3C-9CC9-995E9E230FA4}"/>
    <cellStyle name="Normal 11 3 3 3" xfId="8685" xr:uid="{4A47D15F-609A-4F88-ABA8-5BF0405EF566}"/>
    <cellStyle name="Normal 11 3 3 4" xfId="8093" xr:uid="{E27373E8-37BB-4D11-B09F-7A7DD04C7910}"/>
    <cellStyle name="Normal 11 3 3 5" xfId="7501" xr:uid="{2FB84CE4-C0F5-4596-89F9-663D9176CCE1}"/>
    <cellStyle name="Normal 11 3 4" xfId="4871" xr:uid="{0562204B-69FC-4CE7-836E-9E110B72BB99}"/>
    <cellStyle name="Normal 11 3 5" xfId="44039" xr:uid="{FBE3E6DB-D4CB-4C09-ACCD-7A1061D63916}"/>
    <cellStyle name="Normal 11 3 6" xfId="8663" xr:uid="{5EAD9683-D51F-4B20-A26B-BD331FD90AA8}"/>
    <cellStyle name="Normal 11 3 7" xfId="8071" xr:uid="{161762F0-6F2F-4895-946B-CA1F3D732762}"/>
    <cellStyle name="Normal 11 3 8" xfId="7479" xr:uid="{E5B814AA-C3FA-4EA0-8A94-ECDA0E0B9D68}"/>
    <cellStyle name="Normal 11 4" xfId="4444" xr:uid="{8FB361BC-E1E7-4B95-8DC0-6DD41FC9935B}"/>
    <cellStyle name="Normal 11 4 2" xfId="5904" xr:uid="{FD8058A6-B1FF-4242-9381-A7BDEDC8ACD3}"/>
    <cellStyle name="Normal 11 5" xfId="5735" xr:uid="{962E2A49-2BF8-4169-A108-67C780C0EE1F}"/>
    <cellStyle name="Normal 11 6" xfId="6044" xr:uid="{05C87E00-3F02-48E8-8219-52A5FB1E6922}"/>
    <cellStyle name="Normal 12" xfId="47" xr:uid="{0CA15FB9-6E8D-4081-A566-59290CCC9691}"/>
    <cellStyle name="Normal 12 2" xfId="3704" xr:uid="{E00FD55F-B4CA-4E45-A617-A74D9D4E2EEF}"/>
    <cellStyle name="Normal 12 2 2" xfId="4527" xr:uid="{5E4DD802-BED4-4F23-96C7-DC22FADC6DB3}"/>
    <cellStyle name="Normal 12 2 2 2" xfId="5960" xr:uid="{7C877E7A-028C-4472-9E03-03B2045E429C}"/>
    <cellStyle name="Normal 12 2 3" xfId="5789" xr:uid="{C61A156D-9CEA-4227-B51C-0C9EFF933DA9}"/>
    <cellStyle name="Normal 12 3" xfId="4445" xr:uid="{977ED2B4-7B08-49FE-8718-E9D6044E06C1}"/>
    <cellStyle name="Normal 12 3 2" xfId="5690" xr:uid="{E4863C5A-D992-4979-9BB7-5CE1FDD81B81}"/>
    <cellStyle name="Normal 12 3 2 2" xfId="6014" xr:uid="{A9A04513-8AC5-4455-9EB9-18E017522769}"/>
    <cellStyle name="Normal 12 3 3" xfId="5848" xr:uid="{CF900424-C27C-41BD-BF7B-C7E28EC36938}"/>
    <cellStyle name="Normal 12 4" xfId="5646" xr:uid="{EEE0F5B2-D920-4721-B565-F78B7DBB4566}"/>
    <cellStyle name="Normal 12 4 2" xfId="5905" xr:uid="{A7EDB183-00B5-43FB-884C-5253DDB29A1A}"/>
    <cellStyle name="Normal 12 5" xfId="5736" xr:uid="{E3916D34-A0A7-47B4-83CE-974F0161E396}"/>
    <cellStyle name="Normal 13" xfId="48" xr:uid="{1DFCD15B-E6D1-4CD0-B968-BDC2EE68466E}"/>
    <cellStyle name="Normal 13 2" xfId="49" xr:uid="{36552AE9-3B5F-43C9-A7C1-F02B1559A49F}"/>
    <cellStyle name="Normal 13 2 2" xfId="3705" xr:uid="{AF16E8C9-826D-4B56-8FC6-69CFEF8C42B4}"/>
    <cellStyle name="Normal 13 2 2 2" xfId="4528" xr:uid="{E06D0CEE-ADBD-425E-90E6-859A8FC0C293}"/>
    <cellStyle name="Normal 13 2 2 2 2" xfId="5961" xr:uid="{3CC4A168-A347-4B60-B6C3-4D0DC9A5B33F}"/>
    <cellStyle name="Normal 13 2 2 3" xfId="5790" xr:uid="{6771B245-FA76-403A-AA8B-27B51CC25C39}"/>
    <cellStyle name="Normal 13 2 3" xfId="4314" xr:uid="{680B1AB8-366D-4544-B572-76BDACE122AE}"/>
    <cellStyle name="Normal 13 2 3 2" xfId="4769" xr:uid="{701724B0-BA69-43A4-808D-6DC46AB01D20}"/>
    <cellStyle name="Normal 13 2 3 2 2" xfId="6016" xr:uid="{AF675F09-BDD1-495C-A065-C2B5991CB2F8}"/>
    <cellStyle name="Normal 13 2 3 3" xfId="4895" xr:uid="{D6520BF0-A615-4474-B384-EEEF4FDEA218}"/>
    <cellStyle name="Normal 13 2 3 3 2" xfId="5850" xr:uid="{B85C4819-9FF7-4BEB-A212-C26EEC45CA0B}"/>
    <cellStyle name="Normal 13 2 3 4" xfId="4872" xr:uid="{B7EDA204-B5E5-4CF6-90B3-F47B63BE0A35}"/>
    <cellStyle name="Normal 13 2 4" xfId="4447" xr:uid="{9E23BE14-1475-41BD-8AA2-275282986D07}"/>
    <cellStyle name="Normal 13 2 4 2" xfId="5907" xr:uid="{60C44D3F-B3F1-4BE3-96F0-C050F76DB699}"/>
    <cellStyle name="Normal 13 2 5" xfId="5737" xr:uid="{8163725D-78E8-41B5-9815-61EB24975D10}"/>
    <cellStyle name="Normal 13 2 6" xfId="6046" xr:uid="{D4842261-5FBE-4474-907F-26276E0851B9}"/>
    <cellStyle name="Normal 13 3" xfId="3706" xr:uid="{90123246-6D2D-4BD1-AFBE-1CE08DEF06DA}"/>
    <cellStyle name="Normal 13 3 2" xfId="4398" xr:uid="{08008D96-0DE3-4AB3-9A34-24FF8629BFBC}"/>
    <cellStyle name="Normal 13 3 2 2" xfId="4659" xr:uid="{DBDD27A4-4C32-450C-9182-0F018FE3A0F8}"/>
    <cellStyle name="Normal 13 3 3" xfId="4315" xr:uid="{7527F40A-3206-49AE-A817-C441DBDC2D38}"/>
    <cellStyle name="Normal 13 3 3 2" xfId="4587" xr:uid="{2BB6572C-95B9-4758-9AAB-F26AB85DCFC0}"/>
    <cellStyle name="Normal 13 3 3 2 2" xfId="7087" xr:uid="{6164FDCE-2E38-4AA5-B86B-8B1BB289709A}"/>
    <cellStyle name="Normal 13 3 3 2 3" xfId="5791" xr:uid="{7018AA93-66D0-408B-9225-EE2CCFA15881}"/>
    <cellStyle name="Normal 13 3 4" xfId="4529" xr:uid="{B00105AD-BC6B-4951-B865-0B702CAC785C}"/>
    <cellStyle name="Normal 13 3 4 2" xfId="7073" xr:uid="{775D5239-F316-44B5-B668-82032255F7B3}"/>
    <cellStyle name="Normal 13 3 4 2 2" xfId="7367" xr:uid="{65A1E3B4-273D-428C-AD18-76C51BC85F88}"/>
    <cellStyle name="Normal 13 3 4 3" xfId="5596" xr:uid="{5417C890-ACD4-4DDD-98FC-A92B82F76A56}"/>
    <cellStyle name="Normal 13 3 4 3 2" xfId="7429" xr:uid="{183E19E9-FC75-4320-B8C5-B2CCF08C7187}"/>
    <cellStyle name="Normal 13 3 4 4" xfId="5552" xr:uid="{AACFCCA7-2650-4C3F-9E1B-1C9136DAAC71}"/>
    <cellStyle name="Normal 13 3 4 4 2" xfId="7403" xr:uid="{3355B5D9-21B4-456E-956B-DD5BA6222C6A}"/>
    <cellStyle name="Normal 13 3 4 5" xfId="4782" xr:uid="{6FC9642E-D387-42DA-9749-AA28279B7993}"/>
    <cellStyle name="Normal 13 3 5" xfId="4896" xr:uid="{03292718-4620-4522-8E92-6148759ABD70}"/>
    <cellStyle name="Normal 13 4" xfId="4316" xr:uid="{5346D524-4E38-42DC-9339-671A0E3CF207}"/>
    <cellStyle name="Normal 13 4 2" xfId="4588" xr:uid="{324B0127-A2A4-485D-B585-7D98DEF7DD6F}"/>
    <cellStyle name="Normal 13 4 2 2" xfId="6015" xr:uid="{963C6B6D-5814-4232-9806-EE54A6F8AE39}"/>
    <cellStyle name="Normal 13 4 3" xfId="5849" xr:uid="{06131FEB-D5E1-488B-AFCF-C82383DE8849}"/>
    <cellStyle name="Normal 13 5" xfId="4313" xr:uid="{65002CD5-219A-4230-A891-AB8628DE111F}"/>
    <cellStyle name="Normal 13 5 2" xfId="4586" xr:uid="{FD234EEE-2C80-4C54-9F15-41BBC3A0AB85}"/>
    <cellStyle name="Normal 13 5 2 2" xfId="7086" xr:uid="{A5355F06-C822-4555-BDB3-9DEC9F75FDE2}"/>
    <cellStyle name="Normal 13 5 2 3" xfId="5906" xr:uid="{84110186-C763-4B1B-B59B-F2F47DC29111}"/>
    <cellStyle name="Normal 13 5 3" xfId="5647" xr:uid="{89BC6C8E-FDF1-46CC-A2FD-767AE297089B}"/>
    <cellStyle name="Normal 13 6" xfId="4446" xr:uid="{F488B1CE-9BBB-4956-8DC7-504C5FE7D99D}"/>
    <cellStyle name="Normal 13 7" xfId="7103" xr:uid="{04DB2C66-05DA-48F0-851D-D279DC42B52A}"/>
    <cellStyle name="Normal 13 8" xfId="6045" xr:uid="{F3A1E35A-D87E-4924-9220-05598251FC9D}"/>
    <cellStyle name="Normal 14" xfId="50" xr:uid="{10D5ED56-A0C1-44AB-B64C-0244882C43B5}"/>
    <cellStyle name="Normal 14 18" xfId="4318" xr:uid="{EBA4EDED-7CDA-43F3-9E2C-8FE3C31B1382}"/>
    <cellStyle name="Normal 14 18 2" xfId="4590" xr:uid="{9B303886-9867-4AAA-B196-78418BE45AA6}"/>
    <cellStyle name="Normal 14 2" xfId="88" xr:uid="{607DBBD7-7997-4855-B7E1-0E9DA1428EE9}"/>
    <cellStyle name="Normal 14 2 2" xfId="89" xr:uid="{E5B465ED-C0BD-4559-BF55-B32D1F2417A9}"/>
    <cellStyle name="Normal 14 2 2 2" xfId="3707" xr:uid="{F133E013-5A0B-472F-B212-B914092BDDD9}"/>
    <cellStyle name="Normal 14 2 2 2 2" xfId="4530" xr:uid="{EB03AC1F-9157-4F46-9727-2402203F175C}"/>
    <cellStyle name="Normal 14 2 2 2 2 2" xfId="6019" xr:uid="{EE878FA0-4E68-4806-BDBB-3961FB70C2A7}"/>
    <cellStyle name="Normal 14 2 2 2 3" xfId="5853" xr:uid="{FCA4DC0C-ABCA-4A66-AB5E-7138A68BA8C0}"/>
    <cellStyle name="Normal 14 2 2 3" xfId="4469" xr:uid="{5D3F6A17-08A8-47B9-9893-0AC2FE88F2D9}"/>
    <cellStyle name="Normal 14 2 2 3 2" xfId="5963" xr:uid="{041552AF-0AA1-4ED5-BF33-5A4BFC836C05}"/>
    <cellStyle name="Normal 14 2 2 4" xfId="5793" xr:uid="{01449E41-6B44-47AA-AE92-9E35B4DC90AC}"/>
    <cellStyle name="Normal 14 2 3" xfId="3708" xr:uid="{E93DB96A-7E73-445F-8315-25254435D372}"/>
    <cellStyle name="Normal 14 2 3 2" xfId="4531" xr:uid="{C10856B1-1772-449F-9E54-02A26A7A328D}"/>
    <cellStyle name="Normal 14 2 3 2 2" xfId="6018" xr:uid="{B3EF80BA-A16E-40D9-9188-F822F6ACC36B}"/>
    <cellStyle name="Normal 14 2 3 3" xfId="5852" xr:uid="{BA616C3C-30FC-4467-98B4-7ACD490BFD31}"/>
    <cellStyle name="Normal 14 2 4" xfId="4468" xr:uid="{CC5C147E-3B3C-4F04-B6AA-6F38A97D0BF9}"/>
    <cellStyle name="Normal 14 2 4 2" xfId="5962" xr:uid="{160A3C38-2FDF-423F-9066-BF3D87CC4C49}"/>
    <cellStyle name="Normal 14 2 5" xfId="5792" xr:uid="{17B4DE73-F9C9-4E7D-AA37-7EE2C9A56A37}"/>
    <cellStyle name="Normal 14 3" xfId="3709" xr:uid="{4C089ABC-F58E-463F-B0BC-5A4D3D27AC13}"/>
    <cellStyle name="Normal 14 3 2" xfId="4532" xr:uid="{6495D7C3-0556-45FF-A48F-4934AEBB91A4}"/>
    <cellStyle name="Normal 14 3 2 2" xfId="5964" xr:uid="{83991303-92DF-4C4A-ACAB-8CC503F3A46C}"/>
    <cellStyle name="Normal 14 3 3" xfId="5794" xr:uid="{318CDC8C-9E5D-442A-8780-3092F977309F}"/>
    <cellStyle name="Normal 14 4" xfId="4317" xr:uid="{19FD6485-977F-440A-858F-B2E31D4BBFAD}"/>
    <cellStyle name="Normal 14 4 2" xfId="4589" xr:uid="{EC3CACC8-1963-4A6E-B91E-A725A5283F6B}"/>
    <cellStyle name="Normal 14 4 2 2" xfId="6017" xr:uid="{DA529EA2-B567-47E0-A320-71CCFDD46603}"/>
    <cellStyle name="Normal 14 4 2 2 2" xfId="7088" xr:uid="{FF049A2F-9593-4862-99BE-A46FE8695BAD}"/>
    <cellStyle name="Normal 14 4 2 3" xfId="5591" xr:uid="{2307CA66-7D4A-497C-BB27-7CA9B3D75857}"/>
    <cellStyle name="Normal 14 4 2 3 2" xfId="7442" xr:uid="{6934F9FB-26AB-4586-A068-29E6E6D0EB6D}"/>
    <cellStyle name="Normal 14 4 2 4" xfId="5567" xr:uid="{E047A60E-B089-489A-80EC-57010B41E0A1}"/>
    <cellStyle name="Normal 14 4 2 4 2" xfId="7398" xr:uid="{A1798408-0C56-45E8-BFAD-4ED8A31DEC66}"/>
    <cellStyle name="Normal 14 4 2 5" xfId="4770" xr:uid="{BF05EF9A-6E0D-46A9-9862-7C393AFC9FAB}"/>
    <cellStyle name="Normal 14 4 3" xfId="4897" xr:uid="{6A6DAC9A-0068-4FEA-B1A1-F80C631AE975}"/>
    <cellStyle name="Normal 14 4 3 2" xfId="5851" xr:uid="{5F8D1DE0-9B61-4AF6-A5E9-689C9911D1F5}"/>
    <cellStyle name="Normal 14 4 4" xfId="4873" xr:uid="{07AD858B-A016-4E0A-9407-17AFEA26651E}"/>
    <cellStyle name="Normal 14 5" xfId="4448" xr:uid="{30084E9A-62F3-4FE5-9A9C-7135E3404896}"/>
    <cellStyle name="Normal 14 5 2" xfId="5908" xr:uid="{5844F6F9-F77F-4586-9196-1ABDD088DDC7}"/>
    <cellStyle name="Normal 14 6" xfId="5738" xr:uid="{46D3DBCE-E497-4B7F-AF83-5694E98DE20C}"/>
    <cellStyle name="Normal 14 7" xfId="6047" xr:uid="{233D3841-921B-4013-BF63-529FF5CECA00}"/>
    <cellStyle name="Normal 15" xfId="51" xr:uid="{A48386DE-4AA7-44D1-A4A8-AA887C198432}"/>
    <cellStyle name="Normal 15 2" xfId="52" xr:uid="{497E9D61-0854-4650-A1F4-74B1EC39D278}"/>
    <cellStyle name="Normal 15 2 2" xfId="3710" xr:uid="{E6C63E50-C6E2-4012-A134-47769E00043F}"/>
    <cellStyle name="Normal 15 2 2 2" xfId="4533" xr:uid="{76866B4E-E933-4688-95BF-A4F8F8665F8E}"/>
    <cellStyle name="Normal 15 2 2 2 2" xfId="5965" xr:uid="{D023877B-12F7-4E0B-BD43-31CF9CBE6F67}"/>
    <cellStyle name="Normal 15 2 2 3" xfId="5795" xr:uid="{0A6C70B7-A75E-4D37-9BBD-89EB325EBC18}"/>
    <cellStyle name="Normal 15 2 3" xfId="4450" xr:uid="{61CB5057-45E2-417F-BD3A-E67F0C1370B3}"/>
    <cellStyle name="Normal 15 2 3 2" xfId="5691" xr:uid="{3981BDCD-4342-4117-B516-7591381CB789}"/>
    <cellStyle name="Normal 15 2 3 2 2" xfId="6021" xr:uid="{1944F45C-2FDD-4C6A-9B6C-26790122F702}"/>
    <cellStyle name="Normal 15 2 3 3" xfId="5855" xr:uid="{2189038B-A27A-48C4-8B2F-A19ABA25D1BE}"/>
    <cellStyle name="Normal 15 2 4" xfId="5648" xr:uid="{D4C87BD4-80FD-42C6-BD69-BFA973D9E483}"/>
    <cellStyle name="Normal 15 2 4 2" xfId="5910" xr:uid="{297D2590-090B-4400-AA07-F60E64CF5069}"/>
    <cellStyle name="Normal 15 2 5" xfId="5740" xr:uid="{C28C0C83-AFA1-46F5-889C-0E84842A3666}"/>
    <cellStyle name="Normal 15 3" xfId="3711" xr:uid="{B753D017-2711-4E79-A05C-BECEB9F47F29}"/>
    <cellStyle name="Normal 15 3 2" xfId="4399" xr:uid="{D336580A-31CC-4F31-9156-874FA5DF1150}"/>
    <cellStyle name="Normal 15 3 2 2" xfId="4660" xr:uid="{826508A5-7708-4EF4-8362-B92D8E1E8D42}"/>
    <cellStyle name="Normal 15 3 3" xfId="4320" xr:uid="{D0517201-7207-4291-BB61-2FE6284BEC8E}"/>
    <cellStyle name="Normal 15 3 3 2" xfId="4592" xr:uid="{697F4967-F79A-4BC4-8DEF-DF6A894DA544}"/>
    <cellStyle name="Normal 15 3 3 2 2" xfId="7090" xr:uid="{CDEAEA42-1035-40F7-9254-F22193CBBDA4}"/>
    <cellStyle name="Normal 15 3 3 2 3" xfId="5796" xr:uid="{C493F92C-A2B3-4A59-A53C-435C0B2B67D4}"/>
    <cellStyle name="Normal 15 3 4" xfId="4534" xr:uid="{F3EC7B70-3934-4EDA-9B81-C05B7A295818}"/>
    <cellStyle name="Normal 15 3 4 2" xfId="7074" xr:uid="{C871739C-1B78-4848-9854-2AE6DD4EABF6}"/>
    <cellStyle name="Normal 15 3 4 2 2" xfId="7368" xr:uid="{D0B323E6-A1A8-48EB-8F31-4062DE1C29C8}"/>
    <cellStyle name="Normal 15 3 4 3" xfId="5597" xr:uid="{446A9EEA-FD6D-48A2-B4F6-A05278A2DBCC}"/>
    <cellStyle name="Normal 15 3 4 3 2" xfId="7430" xr:uid="{77EAB528-D2D0-4036-8788-84703D52E6DD}"/>
    <cellStyle name="Normal 15 3 4 4" xfId="5553" xr:uid="{9E22924C-88B7-41F0-B515-6D80944A2D40}"/>
    <cellStyle name="Normal 15 3 4 4 2" xfId="7404" xr:uid="{1C2F2001-A58A-4D72-859A-FE6D1FC2F700}"/>
    <cellStyle name="Normal 15 3 4 5" xfId="4783" xr:uid="{55AF9B4E-4147-46FD-B583-507EACE4D1B1}"/>
    <cellStyle name="Normal 15 3 5" xfId="4899" xr:uid="{CD761F17-7556-419B-BD1B-E8482C82D3A8}"/>
    <cellStyle name="Normal 15 4" xfId="4319" xr:uid="{5BB30230-45FF-4DD1-9EE8-7532A9FAAB99}"/>
    <cellStyle name="Normal 15 4 2" xfId="4591" xr:uid="{5B3557C0-1FA7-40DA-AA9A-A2FD263AD969}"/>
    <cellStyle name="Normal 15 4 2 2" xfId="6020" xr:uid="{D17B3A77-622F-4E78-9A65-CB47FA27627C}"/>
    <cellStyle name="Normal 15 4 2 2 2" xfId="7089" xr:uid="{D18623F3-0C37-4800-97CA-760BC2017533}"/>
    <cellStyle name="Normal 15 4 2 3" xfId="5592" xr:uid="{ACC27EB1-BFDD-4058-8818-C7F16454B9E4}"/>
    <cellStyle name="Normal 15 4 2 3 2" xfId="7443" xr:uid="{7182BE18-3EC1-442F-B602-A472DEF0E29C}"/>
    <cellStyle name="Normal 15 4 2 4" xfId="5568" xr:uid="{BFEAF7C6-7CE4-4E73-BC02-0E2D16BA18C5}"/>
    <cellStyle name="Normal 15 4 2 4 2" xfId="7399" xr:uid="{A9D31320-BE93-4866-B1D1-855A227B0F78}"/>
    <cellStyle name="Normal 15 4 2 5" xfId="4771" xr:uid="{784AF3E0-2DE2-40E0-98B2-54C7FAEBD718}"/>
    <cellStyle name="Normal 15 4 3" xfId="4898" xr:uid="{DE4CCCFB-FDAC-45D2-B886-8020B073A545}"/>
    <cellStyle name="Normal 15 4 3 2" xfId="5854" xr:uid="{EBFF114D-0B11-4CDC-B687-8AA42F7ABA9E}"/>
    <cellStyle name="Normal 15 4 4" xfId="4874" xr:uid="{0E4D4EAF-735B-409E-913D-904B96C2FF3F}"/>
    <cellStyle name="Normal 15 5" xfId="4449" xr:uid="{0DEFBF05-3C3E-4EF9-B13E-688CB78FDC05}"/>
    <cellStyle name="Normal 15 5 2" xfId="5909" xr:uid="{EC415DF0-FF2F-4057-8C50-4A5FA9424D2B}"/>
    <cellStyle name="Normal 15 6" xfId="5739" xr:uid="{010A60BF-C0E8-4586-8DC5-9A76BC17EEAA}"/>
    <cellStyle name="Normal 15 7" xfId="6048" xr:uid="{559AFA10-1ABC-4EA9-AB82-1589003AF814}"/>
    <cellStyle name="Normal 16" xfId="53" xr:uid="{A97F95D1-F065-42F5-B3F5-3F48E08BE014}"/>
    <cellStyle name="Normal 16 2" xfId="3712" xr:uid="{4C7705D1-E57F-42E6-A414-28D81CB57525}"/>
    <cellStyle name="Normal 16 2 2" xfId="4400" xr:uid="{80E82048-0030-427F-8622-9B4497B0BD53}"/>
    <cellStyle name="Normal 16 2 2 2" xfId="4661" xr:uid="{FB82CC79-DA6B-448E-B236-F88D56DE1E32}"/>
    <cellStyle name="Normal 16 2 3" xfId="4321" xr:uid="{F08D4481-68B8-49CF-B0C8-50013F7AB040}"/>
    <cellStyle name="Normal 16 2 3 2" xfId="4593" xr:uid="{290C0676-F07C-4341-9501-51D979FC3634}"/>
    <cellStyle name="Normal 16 2 3 2 2" xfId="7091" xr:uid="{85A4CDB3-E0C6-444D-8CB2-6A5972A90201}"/>
    <cellStyle name="Normal 16 2 3 2 3" xfId="5797" xr:uid="{C7053302-EC1D-40F6-A770-FD16329B206B}"/>
    <cellStyle name="Normal 16 2 4" xfId="4535" xr:uid="{EFF14715-0C6E-4808-904E-962393BA87C3}"/>
    <cellStyle name="Normal 16 2 4 2" xfId="7075" xr:uid="{52741C26-34EB-4DB9-81C5-E94BA532B060}"/>
    <cellStyle name="Normal 16 2 4 2 2" xfId="7369" xr:uid="{289EB3D6-B5A4-4449-8EA6-F6F85863C263}"/>
    <cellStyle name="Normal 16 2 4 3" xfId="5598" xr:uid="{D29AC650-688B-4719-8779-397A22B6E85E}"/>
    <cellStyle name="Normal 16 2 4 3 2" xfId="7431" xr:uid="{903CD0CB-11FE-43BE-BA60-28D19C19392C}"/>
    <cellStyle name="Normal 16 2 4 4" xfId="5554" xr:uid="{3188ED8A-5BCF-4C64-98F4-79A6218DBCF9}"/>
    <cellStyle name="Normal 16 2 4 4 2" xfId="7405" xr:uid="{A3B26CA9-888A-4552-B0BC-9197D1EEE5E3}"/>
    <cellStyle name="Normal 16 2 4 5" xfId="4784" xr:uid="{C0BFF1B2-D893-4229-9A70-D1CA7B158280}"/>
    <cellStyle name="Normal 16 2 5" xfId="4900" xr:uid="{7C2F597F-1F17-4F80-953E-3816E24D555C}"/>
    <cellStyle name="Normal 16 3" xfId="4451" xr:uid="{69951A03-3B82-42F7-88B9-EB98672201F3}"/>
    <cellStyle name="Normal 16 3 2" xfId="5692" xr:uid="{E6CD96CE-31E9-46F6-952A-4932AFD0BC90}"/>
    <cellStyle name="Normal 16 3 2 2" xfId="6022" xr:uid="{B7FE2C15-0D92-44C4-AC24-4742490C1309}"/>
    <cellStyle name="Normal 16 3 3" xfId="5856" xr:uid="{EBDEB2B9-716C-4B5D-B3D9-69C657AE3406}"/>
    <cellStyle name="Normal 16 4" xfId="5649" xr:uid="{E46B17B1-ABA1-4579-8D37-D29F92EA04E3}"/>
    <cellStyle name="Normal 16 4 2" xfId="5911" xr:uid="{0953DD59-4092-4F51-854F-4D98279C0EC2}"/>
    <cellStyle name="Normal 16 5" xfId="5741" xr:uid="{0253A96D-3D28-4817-B81B-F5219D82B18C}"/>
    <cellStyle name="Normal 17" xfId="54" xr:uid="{A692C1A5-A692-40E7-AF64-453C763EE42F}"/>
    <cellStyle name="Normal 17 2" xfId="3713" xr:uid="{19F2743E-5FD2-4B8F-8195-C16003BEE5A5}"/>
    <cellStyle name="Normal 17 2 2" xfId="4401" xr:uid="{379FD0E5-0BEE-4937-9163-3D01CBF78A60}"/>
    <cellStyle name="Normal 17 2 2 2" xfId="4662" xr:uid="{C38E36BF-E507-433B-9DCC-FFA370D40F58}"/>
    <cellStyle name="Normal 17 2 3" xfId="4323" xr:uid="{84550653-0466-4100-B8B4-AD4FBD5B1199}"/>
    <cellStyle name="Normal 17 2 3 2" xfId="4595" xr:uid="{D947A426-D663-4484-95C4-269E4C57DC4A}"/>
    <cellStyle name="Normal 17 2 3 2 2" xfId="7093" xr:uid="{F2EB6F59-2EF4-41A8-AB4D-0384364444BA}"/>
    <cellStyle name="Normal 17 2 3 2 3" xfId="5798" xr:uid="{756BC67A-4FE9-45EC-B656-4C9C222A22DE}"/>
    <cellStyle name="Normal 17 2 4" xfId="4536" xr:uid="{79F0385E-BE90-46A0-888E-4FFDFF51DFD0}"/>
    <cellStyle name="Normal 17 2 4 2" xfId="7076" xr:uid="{528E4C6A-00F7-49FC-9738-67E30C9B920D}"/>
    <cellStyle name="Normal 17 2 4 2 2" xfId="7370" xr:uid="{50A0EED7-BB35-48FF-9A9D-B77F9D10B144}"/>
    <cellStyle name="Normal 17 2 4 3" xfId="5599" xr:uid="{822EF16F-F5A4-4838-9D3E-09D92B3FF6E6}"/>
    <cellStyle name="Normal 17 2 4 3 2" xfId="7432" xr:uid="{36B39BDA-347D-4EE9-9A61-EF3D7DF1727B}"/>
    <cellStyle name="Normal 17 2 4 4" xfId="5555" xr:uid="{2251DCE3-A7F0-46CA-8A40-788C11549812}"/>
    <cellStyle name="Normal 17 2 4 4 2" xfId="7406" xr:uid="{825C301C-73A3-4106-ABEE-CBE2100A9EC2}"/>
    <cellStyle name="Normal 17 2 4 5" xfId="4785" xr:uid="{7BA4B7F8-C916-4D62-97E8-246E60FDBD73}"/>
    <cellStyle name="Normal 17 2 5" xfId="4901" xr:uid="{E197317B-9D2B-442C-BBDD-500473D1FA80}"/>
    <cellStyle name="Normal 17 3" xfId="4324" xr:uid="{FAAFA07C-21D3-44B3-96FD-467671D679F3}"/>
    <cellStyle name="Normal 17 3 2" xfId="4596" xr:uid="{61B679FF-0509-4995-830D-C1F5C2BF5AE3}"/>
    <cellStyle name="Normal 17 3 2 2" xfId="6023" xr:uid="{34F19725-3B15-407A-9851-0F8DF8E60954}"/>
    <cellStyle name="Normal 17 3 3" xfId="5857" xr:uid="{AD3F89EB-02BE-4B81-817A-05F28BB29278}"/>
    <cellStyle name="Normal 17 4" xfId="4322" xr:uid="{23953010-F859-4F67-9F41-1285F98ED631}"/>
    <cellStyle name="Normal 17 4 2" xfId="4594" xr:uid="{7E09FEA2-74DC-4BBA-BCF4-184777604C5C}"/>
    <cellStyle name="Normal 17 4 2 2" xfId="7092" xr:uid="{8E541576-A3CC-454B-9692-29D3D3BE984A}"/>
    <cellStyle name="Normal 17 4 2 3" xfId="5912" xr:uid="{684D81FE-DC3C-436F-8810-9FF7465CB8A7}"/>
    <cellStyle name="Normal 17 4 3" xfId="5650" xr:uid="{D4C87DC5-84BB-4ED7-87AB-787DD7948641}"/>
    <cellStyle name="Normal 17 5" xfId="4452" xr:uid="{8E2AAC91-E286-44A1-8789-A52CA8D07BA6}"/>
    <cellStyle name="Normal 17 6" xfId="7104" xr:uid="{8974753E-B985-4A71-85B9-D31E3DD75115}"/>
    <cellStyle name="Normal 17 7" xfId="6049" xr:uid="{2329D8DD-065C-49E8-9C14-4D07C039D351}"/>
    <cellStyle name="Normal 18" xfId="55" xr:uid="{DC892706-CB8E-49F8-8977-80E0ED78EBC8}"/>
    <cellStyle name="Normal 18 2" xfId="3714" xr:uid="{9CA8497A-41FB-4B69-BB5D-3540F91C0976}"/>
    <cellStyle name="Normal 18 2 2" xfId="4537" xr:uid="{6C928B15-2C50-40DD-B3C4-F4FA125B1D00}"/>
    <cellStyle name="Normal 18 2 2 2" xfId="5966" xr:uid="{561D5763-DA47-4C9A-A1D7-D8CB317094FC}"/>
    <cellStyle name="Normal 18 2 3" xfId="5799" xr:uid="{5705409E-5111-4926-A08F-10326924FACE}"/>
    <cellStyle name="Normal 18 3" xfId="4325" xr:uid="{9945D9F9-B5C4-46CF-9200-CF9AB4B7A6C4}"/>
    <cellStyle name="Normal 18 3 2" xfId="4772" xr:uid="{58BABF9E-92A2-42AA-8A25-84894E20A87E}"/>
    <cellStyle name="Normal 18 3 2 2" xfId="6024" xr:uid="{1DFB71E7-1D30-4FD0-82A6-E5FA0681A966}"/>
    <cellStyle name="Normal 18 3 3" xfId="4902" xr:uid="{A22A136D-455B-47E7-82A5-3CA3545F4D50}"/>
    <cellStyle name="Normal 18 3 3 2" xfId="5858" xr:uid="{C3AD6847-3FE0-4CC3-96BA-5F2517332E06}"/>
    <cellStyle name="Normal 18 3 3 2 2" xfId="44093" xr:uid="{3E296260-ECCB-40FD-8330-B804A91B1F12}"/>
    <cellStyle name="Normal 18 3 3 3" xfId="8686" xr:uid="{596AD7C7-E8DC-4806-831B-B364835E486A}"/>
    <cellStyle name="Normal 18 3 3 4" xfId="8094" xr:uid="{5CB099AF-3BDE-48FC-A2E0-EB2EB2928686}"/>
    <cellStyle name="Normal 18 3 3 5" xfId="7502" xr:uid="{3E12664B-FC24-4715-BE63-1BB6E67D58B3}"/>
    <cellStyle name="Normal 18 3 4" xfId="4875" xr:uid="{C35CE313-D763-4A87-9795-D637F23AA2A1}"/>
    <cellStyle name="Normal 18 3 5" xfId="44040" xr:uid="{3600598D-2EAF-4525-8796-C1F4ECBE3994}"/>
    <cellStyle name="Normal 18 3 6" xfId="8664" xr:uid="{FE27F85C-51C9-4392-8547-35379F0A8051}"/>
    <cellStyle name="Normal 18 3 7" xfId="8072" xr:uid="{F2185220-8CB3-47B4-B0C0-A76289E35037}"/>
    <cellStyle name="Normal 18 3 8" xfId="7480" xr:uid="{087DDD71-A5A5-4CC4-AADB-B18616D9F681}"/>
    <cellStyle name="Normal 18 4" xfId="4453" xr:uid="{825B64B1-000E-4B06-A552-74F29054D8F5}"/>
    <cellStyle name="Normal 18 4 2" xfId="5913" xr:uid="{9DFA4C25-DA0C-4FDC-BF35-7E1B04538D77}"/>
    <cellStyle name="Normal 18 5" xfId="5742" xr:uid="{845D1428-32B7-4284-A63F-CEB3E5064A70}"/>
    <cellStyle name="Normal 18 6" xfId="6050" xr:uid="{812D98BD-C812-4F33-82CC-8E2FE884F68E}"/>
    <cellStyle name="Normal 19" xfId="56" xr:uid="{EA3A66B4-6054-4F84-869E-FB9B3554FBB9}"/>
    <cellStyle name="Normal 19 2" xfId="57" xr:uid="{B6603E67-E2E1-48F6-8E33-3F5714DEB6E8}"/>
    <cellStyle name="Normal 19 2 2" xfId="3715" xr:uid="{C91F829B-CEE1-4E75-8E6C-D14703DB9A71}"/>
    <cellStyle name="Normal 19 2 2 2" xfId="4538" xr:uid="{D338F5D6-7DD4-45B8-9F77-9AA9748BE834}"/>
    <cellStyle name="Normal 19 2 2 2 2" xfId="5967" xr:uid="{216A4961-6391-4185-876F-671B105B8A03}"/>
    <cellStyle name="Normal 19 2 2 3" xfId="5800" xr:uid="{98A221E7-0DD5-47D7-AB36-76723E2A8EE0}"/>
    <cellStyle name="Normal 19 2 3" xfId="4455" xr:uid="{84C27B2D-FE9A-42BF-83C4-78CB372CAFB4}"/>
    <cellStyle name="Normal 19 2 3 2" xfId="5694" xr:uid="{A4B5A2E1-6E6F-4817-92DB-3CC128042C0D}"/>
    <cellStyle name="Normal 19 2 3 2 2" xfId="6026" xr:uid="{E27BD1FC-A403-4D83-9693-9376C34C476B}"/>
    <cellStyle name="Normal 19 2 3 3" xfId="5860" xr:uid="{BC22680E-EAC1-4165-9E47-99EF250E1A81}"/>
    <cellStyle name="Normal 19 2 4" xfId="5652" xr:uid="{B2E1F1D3-BC7C-429F-B0B9-EC6415AF3D1C}"/>
    <cellStyle name="Normal 19 2 4 2" xfId="5915" xr:uid="{BE09EDB2-9010-4A93-8F3D-6CC813DC8F01}"/>
    <cellStyle name="Normal 19 2 5" xfId="5744" xr:uid="{4EBACE5F-38E8-45AD-9BE1-65770B6E6A1A}"/>
    <cellStyle name="Normal 19 3" xfId="3716" xr:uid="{8C8A5187-28F1-4F0F-B56A-7FD6EA1AA1DD}"/>
    <cellStyle name="Normal 19 3 2" xfId="4539" xr:uid="{70846B83-07B8-4964-A0BB-CC1511741E17}"/>
    <cellStyle name="Normal 19 3 2 2" xfId="5968" xr:uid="{BD8E73D6-88C3-461A-92E9-AE17C3FFFDEA}"/>
    <cellStyle name="Normal 19 3 3" xfId="5801" xr:uid="{43D1F1A5-19A0-45B0-9582-9A3ADF0DF265}"/>
    <cellStyle name="Normal 19 4" xfId="4454" xr:uid="{A16950BD-3275-46AD-AF4F-AAD2ACC68710}"/>
    <cellStyle name="Normal 19 4 2" xfId="5693" xr:uid="{900376B2-9425-4C3A-B33A-628211A881E0}"/>
    <cellStyle name="Normal 19 4 2 2" xfId="6025" xr:uid="{690260DA-9286-46AE-80B3-900DB0D2D403}"/>
    <cellStyle name="Normal 19 4 3" xfId="5859" xr:uid="{A722E4C9-0391-414F-B200-B48A8BFD58B4}"/>
    <cellStyle name="Normal 19 5" xfId="5651" xr:uid="{EF9199A1-B27F-4372-BFEE-DB70FE8E7B54}"/>
    <cellStyle name="Normal 19 5 2" xfId="5914" xr:uid="{04542481-7574-47C9-8058-2716A8919865}"/>
    <cellStyle name="Normal 19 6" xfId="5743" xr:uid="{67C0C08C-F8B4-4B40-8B49-ABEE0E48D3C1}"/>
    <cellStyle name="Normal 2" xfId="2" xr:uid="{00000000-0005-0000-0000-000002000000}"/>
    <cellStyle name="Normal 2 2" xfId="58" xr:uid="{0E10BA6F-6487-4EB6-9BFC-4BE923B5A19F}"/>
    <cellStyle name="Normal 2 2 2" xfId="59" xr:uid="{AD947D93-417A-4EA1-862D-BC395C5BC101}"/>
    <cellStyle name="Normal 2 2 2 2" xfId="3717" xr:uid="{B67FE785-32B5-4374-93E0-FFF593CEDC59}"/>
    <cellStyle name="Normal 2 2 2 2 2" xfId="4540" xr:uid="{55C513E6-D5DF-4C84-88FE-275605D3DBFC}"/>
    <cellStyle name="Normal 2 2 2 2 2 2" xfId="5969" xr:uid="{492A4187-474B-49C9-9A1A-CCC415B4C429}"/>
    <cellStyle name="Normal 2 2 2 2 3" xfId="5802" xr:uid="{B90522E7-5FE9-4CB1-8393-462EAE973CC8}"/>
    <cellStyle name="Normal 2 2 2 3" xfId="4457" xr:uid="{02686609-BD2F-42D6-8F61-7770ED444529}"/>
    <cellStyle name="Normal 2 2 2 3 2" xfId="5695" xr:uid="{1E105A08-1FC3-4588-A5BD-053867864B83}"/>
    <cellStyle name="Normal 2 2 2 3 2 2" xfId="6028" xr:uid="{E40F0DDB-0625-45FD-955B-E22389AAEB65}"/>
    <cellStyle name="Normal 2 2 2 3 3" xfId="5862" xr:uid="{2C140803-FD87-4D08-B946-2A8B1EFC4450}"/>
    <cellStyle name="Normal 2 2 2 4" xfId="5654" xr:uid="{AC5DE2D0-FB3A-4748-B7A2-9B7594BF71A1}"/>
    <cellStyle name="Normal 2 2 2 4 2" xfId="5917" xr:uid="{FE793048-C01B-46C1-A7FC-97922CB6A3E1}"/>
    <cellStyle name="Normal 2 2 2 5" xfId="5745" xr:uid="{9E35DEFF-6595-46B0-823A-BF0247F6FB87}"/>
    <cellStyle name="Normal 2 2 3" xfId="3718" xr:uid="{694A1939-9165-44D2-B8DA-3A284AF127BE}"/>
    <cellStyle name="Normal 2 2 3 2" xfId="4541" xr:uid="{FC5FC7D1-6865-4CF6-9120-7542ADC2C852}"/>
    <cellStyle name="Normal 2 2 3 2 2" xfId="4801" xr:uid="{4844815A-C42A-4119-984B-8F50DA1C95C5}"/>
    <cellStyle name="Normal 2 2 3 2 2 2" xfId="4834" xr:uid="{DFAACFDC-FF8F-4CF8-AE01-330D5F087867}"/>
    <cellStyle name="Normal 2 2 3 2 2 3" xfId="5516" xr:uid="{777B52DB-57BA-4524-B181-E110859317E7}"/>
    <cellStyle name="Normal 2 2 3 2 2 4" xfId="5533" xr:uid="{9D64878A-0D24-483F-8474-230D509136A3}"/>
    <cellStyle name="Normal 2 2 3 2 3" xfId="4920" xr:uid="{797A9051-A659-45AF-8392-5099F3A9E656}"/>
    <cellStyle name="Normal 2 2 3 2 4" xfId="5475" xr:uid="{BB301A43-5A0B-428B-8C11-80BF0D5B441D}"/>
    <cellStyle name="Normal 2 2 3 2 5" xfId="7452" xr:uid="{C059282F-2523-4B5A-AD75-4A9BE63AF549}"/>
    <cellStyle name="Normal 2 2 3 3" xfId="4699" xr:uid="{7EEBEF47-40BD-4905-B6D0-3EC9DCFD9234}"/>
    <cellStyle name="Normal 2 2 3 3 2" xfId="5803" xr:uid="{9D0A8E29-D16F-40C2-BFEF-CE089FE01785}"/>
    <cellStyle name="Normal 2 2 3 4" xfId="4876" xr:uid="{6A7965F1-EB1F-4466-8FC6-A5D2FAAD576C}"/>
    <cellStyle name="Normal 2 2 3 5" xfId="4865" xr:uid="{6EA614E9-BB95-42CA-94D0-B2834C2E1171}"/>
    <cellStyle name="Normal 2 2 4" xfId="4326" xr:uid="{2BB1D7AE-70F5-48A0-AB02-8DFBE224C181}"/>
    <cellStyle name="Normal 2 2 4 2" xfId="4597" xr:uid="{37E27B3A-5C99-4D9B-A945-44EFE5592CCC}"/>
    <cellStyle name="Normal 2 2 4 2 2" xfId="6027" xr:uid="{15A8C362-5B42-4E07-B268-58DC70D8E8EB}"/>
    <cellStyle name="Normal 2 2 4 2 2 2" xfId="7094" xr:uid="{136E78FB-3B84-4ADC-924C-F176BDEDD07C}"/>
    <cellStyle name="Normal 2 2 4 2 3" xfId="5593" xr:uid="{7BA148F9-2261-40D8-9349-1A4D2870A8C1}"/>
    <cellStyle name="Normal 2 2 4 2 3 2" xfId="7444" xr:uid="{C52D88F1-0C8F-495B-94DC-DC6ACD208D7A}"/>
    <cellStyle name="Normal 2 2 4 2 4" xfId="5569" xr:uid="{16026EA7-DF86-4639-AE9A-007744626B3A}"/>
    <cellStyle name="Normal 2 2 4 2 4 2" xfId="7400" xr:uid="{54DFE93A-BC1D-4CCC-A5E0-7C6E7633C995}"/>
    <cellStyle name="Normal 2 2 4 2 5" xfId="4773" xr:uid="{43EEAB39-FCC0-4974-9875-22FE62C44C10}"/>
    <cellStyle name="Normal 2 2 4 3" xfId="4903" xr:uid="{84BD796A-A1CB-4175-A859-8E1B36922656}"/>
    <cellStyle name="Normal 2 2 4 3 2" xfId="5861" xr:uid="{FD1DD5E1-AA4F-4EBD-9852-F647E801BD53}"/>
    <cellStyle name="Normal 2 2 4 4" xfId="4877" xr:uid="{A17CD127-4804-4259-9CD0-2AA0BAA6F9BA}"/>
    <cellStyle name="Normal 2 2 5" xfId="4456" xr:uid="{666A5075-4BDC-46CC-BDF6-A461FC4FF111}"/>
    <cellStyle name="Normal 2 2 5 2" xfId="5916" xr:uid="{0E5918C1-6558-474A-B4E9-CFCF93845956}"/>
    <cellStyle name="Normal 2 2 5 2 2" xfId="7380" xr:uid="{1C1DA1D6-E584-470B-B087-80C56B3CD731}"/>
    <cellStyle name="Normal 2 2 5 3" xfId="5653" xr:uid="{81286377-2D12-45A5-A8BB-2912A32B6DE0}"/>
    <cellStyle name="Normal 2 2 5 3 2" xfId="7389" xr:uid="{DC6BF5C2-4961-4C6A-9FCA-C95A8322BF6F}"/>
    <cellStyle name="Normal 2 2 5 4" xfId="5610" xr:uid="{1FED0D70-B528-4526-A220-B219F36968EF}"/>
    <cellStyle name="Normal 2 2 5 5" xfId="5545" xr:uid="{2970EE37-A943-45F4-BC43-2B446B8E7736}"/>
    <cellStyle name="Normal 2 2 5 6" xfId="4833" xr:uid="{3BEBF3BD-1662-4CA0-A500-DF1E7013D6B3}"/>
    <cellStyle name="Normal 2 2 6" xfId="4923" xr:uid="{2E96723B-F783-44CB-B5E0-870CA7333C0A}"/>
    <cellStyle name="Normal 2 2 7" xfId="6051" xr:uid="{B066C190-B988-44A6-8100-42BA3174FACA}"/>
    <cellStyle name="Normal 2 3" xfId="60" xr:uid="{468CB8B8-69DD-4169-9389-3980656A917A}"/>
    <cellStyle name="Normal 2 3 2" xfId="61" xr:uid="{F30A4031-C610-476A-9C1F-AC9059EC50F2}"/>
    <cellStyle name="Normal 2 3 2 2" xfId="3719" xr:uid="{57055B67-E727-4ADA-8394-98D8846DE839}"/>
    <cellStyle name="Normal 2 3 2 2 2" xfId="4542" xr:uid="{8CA6A47A-C440-4F29-8CEC-DA092FAE684C}"/>
    <cellStyle name="Normal 2 3 2 2 2 2" xfId="5970" xr:uid="{85A42D09-1780-4864-B269-E230D5530551}"/>
    <cellStyle name="Normal 2 3 2 2 3" xfId="5804" xr:uid="{07570653-0880-416D-81A0-2B96132B0FF5}"/>
    <cellStyle name="Normal 2 3 2 3" xfId="4328" xr:uid="{FFA5426C-1E8F-46F4-B457-192F3D5C9229}"/>
    <cellStyle name="Normal 2 3 2 3 2" xfId="4598" xr:uid="{D97F8BEB-0E26-41F7-B6A4-7C57ADCA2371}"/>
    <cellStyle name="Normal 2 3 2 3 2 2" xfId="6030" xr:uid="{EA783E3B-EA3B-42FC-8078-170CF7EC6048}"/>
    <cellStyle name="Normal 2 3 2 3 2 2 2" xfId="7095" xr:uid="{EA002A73-6073-43FE-BA0E-DC86546E65FC}"/>
    <cellStyle name="Normal 2 3 2 3 2 3" xfId="5594" xr:uid="{0FA83ED1-0308-4382-9CB6-DA159AEEC24A}"/>
    <cellStyle name="Normal 2 3 2 3 2 3 2" xfId="7445" xr:uid="{FF46BEC8-4C63-436B-B584-7D34CD566C7C}"/>
    <cellStyle name="Normal 2 3 2 3 2 4" xfId="5570" xr:uid="{26254994-3768-425E-A5F7-2FE3395C73DB}"/>
    <cellStyle name="Normal 2 3 2 3 2 4 2" xfId="7401" xr:uid="{376CCB7B-18EB-4619-8719-54852475FF57}"/>
    <cellStyle name="Normal 2 3 2 3 2 5" xfId="4775" xr:uid="{439B6655-838F-4AB1-B175-5DF5C3394795}"/>
    <cellStyle name="Normal 2 3 2 3 3" xfId="4905" xr:uid="{ACAF820E-B7A4-4989-871A-4F0CD8AABBB2}"/>
    <cellStyle name="Normal 2 3 2 3 3 2" xfId="5864" xr:uid="{05477CB4-BEC6-4540-992F-2044970C28FF}"/>
    <cellStyle name="Normal 2 3 2 3 4" xfId="4878" xr:uid="{4951ACBE-EAA8-4AA3-90F3-A643BE5DE520}"/>
    <cellStyle name="Normal 2 3 2 4" xfId="4459" xr:uid="{705EDC6D-5786-4136-8442-98C08F0DA06F}"/>
    <cellStyle name="Normal 2 3 2 4 2" xfId="5919" xr:uid="{5C92D1E4-8479-480D-A7D0-BF87FB449EAA}"/>
    <cellStyle name="Normal 2 3 2 5" xfId="5747" xr:uid="{BFD0B54B-0E22-40C6-9D11-B792D23FCC45}"/>
    <cellStyle name="Normal 2 3 2 6" xfId="6053" xr:uid="{DE06CF7A-4C31-40C8-8F04-6A988BD8FDC9}"/>
    <cellStyle name="Normal 2 3 3" xfId="62" xr:uid="{8C8AF7CF-B728-481B-B900-31ACFEE215F2}"/>
    <cellStyle name="Normal 2 3 4" xfId="63" xr:uid="{B093BF22-DC67-4C29-A17A-2EAAE338C7BD}"/>
    <cellStyle name="Normal 2 3 4 10" xfId="7167" xr:uid="{D4EB85DA-F152-4453-9004-3C43D68E5D0F}"/>
    <cellStyle name="Normal 2 3 4 10 2" xfId="11546" xr:uid="{4B6CDEDF-2467-4064-A159-428D77DE4434}"/>
    <cellStyle name="Normal 2 3 4 10 2 2" xfId="14968" xr:uid="{DF43DECD-EE0A-447C-9F18-3870B56617F7}"/>
    <cellStyle name="Normal 2 3 4 10 2 2 2" xfId="28658" xr:uid="{46F82952-66BC-442A-A03F-F737BCF75E3B}"/>
    <cellStyle name="Normal 2 3 4 10 2 2 2 2" xfId="42350" xr:uid="{19C71C3B-7F48-4994-88EC-3969705CC133}"/>
    <cellStyle name="Normal 2 3 4 10 2 2 2 3" xfId="57229" xr:uid="{67AB3604-2687-4D2C-8E49-EA11A67F3ED2}"/>
    <cellStyle name="Normal 2 3 4 10 2 2 3" xfId="21814" xr:uid="{3F4D6603-B409-48D1-B692-8BD240B618EA}"/>
    <cellStyle name="Normal 2 3 4 10 2 2 4" xfId="35504" xr:uid="{BEEE89D3-44FE-4912-84F6-E00FBD7A1DDF}"/>
    <cellStyle name="Normal 2 3 4 10 2 2 5" xfId="50383" xr:uid="{EB114BC8-327F-4BC8-9164-1AD37AC3F33E}"/>
    <cellStyle name="Normal 2 3 4 10 2 3" xfId="25236" xr:uid="{3506C7D2-6A15-402C-B846-191963423F4F}"/>
    <cellStyle name="Normal 2 3 4 10 2 3 2" xfId="38928" xr:uid="{034C5EBF-D7C9-4BB0-A06F-D7B81CF739BB}"/>
    <cellStyle name="Normal 2 3 4 10 2 3 3" xfId="53807" xr:uid="{FCB17386-ED6F-4B24-9A7A-CFADDC44389F}"/>
    <cellStyle name="Normal 2 3 4 10 2 4" xfId="18392" xr:uid="{F298F8A8-A605-48C0-8E5E-0B2082D609A8}"/>
    <cellStyle name="Normal 2 3 4 10 2 5" xfId="32082" xr:uid="{94894BFD-B705-4F11-AF73-779933A002FD}"/>
    <cellStyle name="Normal 2 3 4 10 2 6" xfId="46961" xr:uid="{5B88E0C0-EBF3-4E15-8B10-994807107985}"/>
    <cellStyle name="Normal 2 3 4 10 3" xfId="13256" xr:uid="{5DBB4F49-FA33-4364-A1CB-64543B859A82}"/>
    <cellStyle name="Normal 2 3 4 10 3 2" xfId="26946" xr:uid="{3920A683-A75A-4DD2-87DC-F1F9CD8C2398}"/>
    <cellStyle name="Normal 2 3 4 10 3 2 2" xfId="40638" xr:uid="{F17023DF-910E-4694-ACB6-249880C60F58}"/>
    <cellStyle name="Normal 2 3 4 10 3 2 3" xfId="55517" xr:uid="{2395675E-2C01-4932-A425-76BAAF95FD8A}"/>
    <cellStyle name="Normal 2 3 4 10 3 3" xfId="20102" xr:uid="{3E27D651-A1ED-4E12-812F-ACD0DF6907CD}"/>
    <cellStyle name="Normal 2 3 4 10 3 4" xfId="33792" xr:uid="{CB42F64C-11AB-4547-8FAC-B887ABCD4FF4}"/>
    <cellStyle name="Normal 2 3 4 10 3 5" xfId="48671" xr:uid="{C83E292F-EA53-4CC4-93A9-8FEB3791236E}"/>
    <cellStyle name="Normal 2 3 4 10 4" xfId="23524" xr:uid="{506E7B08-8FA1-48E0-A428-0A34408C7868}"/>
    <cellStyle name="Normal 2 3 4 10 4 2" xfId="37216" xr:uid="{8153AECE-E8D9-4081-9530-1B5E592741FB}"/>
    <cellStyle name="Normal 2 3 4 10 4 3" xfId="52095" xr:uid="{3A4D7529-4323-4034-AFC3-B6F4B8EEADE8}"/>
    <cellStyle name="Normal 2 3 4 10 5" xfId="16680" xr:uid="{A875FF69-13CD-4EC5-871B-E32A23749CC6}"/>
    <cellStyle name="Normal 2 3 4 10 6" xfId="30370" xr:uid="{797F212D-A524-4BE4-896D-CBA0247EDA2F}"/>
    <cellStyle name="Normal 2 3 4 10 7" xfId="45249" xr:uid="{A42454B1-03A0-4B10-8D3E-2EC829F05DDA}"/>
    <cellStyle name="Normal 2 3 4 10 8" xfId="9833" xr:uid="{0D36B5C6-8562-4786-AF9B-1282295FEBBE}"/>
    <cellStyle name="Normal 2 3 4 11" xfId="11545" xr:uid="{610B6960-7250-4923-A4F5-FAA75511130E}"/>
    <cellStyle name="Normal 2 3 4 11 2" xfId="14967" xr:uid="{8D02A77B-D923-413A-9802-9E15A4827F0C}"/>
    <cellStyle name="Normal 2 3 4 11 2 2" xfId="28657" xr:uid="{BADA1AD5-EF95-4297-A619-EBD21F909807}"/>
    <cellStyle name="Normal 2 3 4 11 2 2 2" xfId="42349" xr:uid="{7B7BD64A-F89B-4F99-A09E-D31262A1C5FE}"/>
    <cellStyle name="Normal 2 3 4 11 2 2 3" xfId="57228" xr:uid="{12E5D011-E22C-4BBB-93F5-08838E110C82}"/>
    <cellStyle name="Normal 2 3 4 11 2 3" xfId="21813" xr:uid="{929C52B6-E9D2-4BCB-8159-24B8EE5EA67F}"/>
    <cellStyle name="Normal 2 3 4 11 2 4" xfId="35503" xr:uid="{C326BEF0-938E-4342-B146-2414F7AE603F}"/>
    <cellStyle name="Normal 2 3 4 11 2 5" xfId="50382" xr:uid="{D0343875-31A1-414B-BFF6-A3827ADB2FD0}"/>
    <cellStyle name="Normal 2 3 4 11 3" xfId="25235" xr:uid="{40236C8B-DE2F-4575-AFBC-D2A421A7D84B}"/>
    <cellStyle name="Normal 2 3 4 11 3 2" xfId="38927" xr:uid="{3AA2D3AB-793F-4BEE-A9A0-F25F42E7581F}"/>
    <cellStyle name="Normal 2 3 4 11 3 3" xfId="53806" xr:uid="{1E10D706-097E-43CB-8AF1-D64784431430}"/>
    <cellStyle name="Normal 2 3 4 11 4" xfId="18391" xr:uid="{84D2500B-6105-4320-9AAA-0E6663469706}"/>
    <cellStyle name="Normal 2 3 4 11 5" xfId="32081" xr:uid="{A527B1DA-972E-4CDD-ACA5-5B833F9EC86D}"/>
    <cellStyle name="Normal 2 3 4 11 6" xfId="46960" xr:uid="{AC39A4BF-3623-4989-B7E9-29A98F63D71B}"/>
    <cellStyle name="Normal 2 3 4 12" xfId="13255" xr:uid="{5801D0F2-D00A-49BE-BD16-4083018DCEB1}"/>
    <cellStyle name="Normal 2 3 4 12 2" xfId="26945" xr:uid="{7704EDAA-454C-4433-9535-32321A2C46C6}"/>
    <cellStyle name="Normal 2 3 4 12 2 2" xfId="40637" xr:uid="{DC950F98-4448-426D-BEA5-33EF90B099A5}"/>
    <cellStyle name="Normal 2 3 4 12 2 3" xfId="55516" xr:uid="{968EFB68-1725-46AF-984E-CB6A918D2073}"/>
    <cellStyle name="Normal 2 3 4 12 3" xfId="20101" xr:uid="{0566D5E9-6886-483E-BED8-4945850AB944}"/>
    <cellStyle name="Normal 2 3 4 12 4" xfId="33791" xr:uid="{53309DD7-903D-4F35-92E3-F992DA89D511}"/>
    <cellStyle name="Normal 2 3 4 12 5" xfId="48670" xr:uid="{4E126FC5-ED50-4B2B-8C4F-5E1D49012405}"/>
    <cellStyle name="Normal 2 3 4 13" xfId="23523" xr:uid="{DBF53446-C513-4391-91FD-024C98B82BDF}"/>
    <cellStyle name="Normal 2 3 4 13 2" xfId="37215" xr:uid="{845DBBF7-5189-4898-9B92-F2916480FC97}"/>
    <cellStyle name="Normal 2 3 4 13 3" xfId="52094" xr:uid="{AA6092AA-5982-4A01-B2DF-F6F9EAC6B0F4}"/>
    <cellStyle name="Normal 2 3 4 14" xfId="16679" xr:uid="{3ED1FEE9-39FC-4A27-BF71-1323F00B422F}"/>
    <cellStyle name="Normal 2 3 4 14 2" xfId="43467" xr:uid="{2537F884-ECCF-40C1-871A-9E72DF4FBDAA}"/>
    <cellStyle name="Normal 2 3 4 15" xfId="30369" xr:uid="{70FDEE59-75FF-42C7-9E75-B2D2F84597A4}"/>
    <cellStyle name="Normal 2 3 4 16" xfId="45248" xr:uid="{FC30968C-C8A5-4843-A3E7-1DFB141222BA}"/>
    <cellStyle name="Normal 2 3 4 17" xfId="9832" xr:uid="{95150B65-3AF6-409D-A72E-1F276428B631}"/>
    <cellStyle name="Normal 2 3 4 18" xfId="8646" xr:uid="{B4303C28-B0A9-4823-B4D6-9D84954A09DD}"/>
    <cellStyle name="Normal 2 3 4 19" xfId="8054" xr:uid="{D4CFE98B-57DF-4E8F-BDAE-23C852A56F6E}"/>
    <cellStyle name="Normal 2 3 4 2" xfId="6281" xr:uid="{5282526A-1358-4701-A402-B3A22F26B111}"/>
    <cellStyle name="Normal 2 3 4 2 10" xfId="11547" xr:uid="{81C5C504-0285-46F4-AFFA-88E55E2234B6}"/>
    <cellStyle name="Normal 2 3 4 2 10 2" xfId="14969" xr:uid="{E7C852B1-1727-4CC4-BCBC-840D37673AA1}"/>
    <cellStyle name="Normal 2 3 4 2 10 2 2" xfId="28659" xr:uid="{69E59DD5-23AA-4648-9347-A76962827D8E}"/>
    <cellStyle name="Normal 2 3 4 2 10 2 2 2" xfId="42351" xr:uid="{8664E4B3-D896-4410-A84B-7A40D1CF9ABF}"/>
    <cellStyle name="Normal 2 3 4 2 10 2 2 3" xfId="57230" xr:uid="{EF514415-E35E-4EE9-A51B-104F7700B981}"/>
    <cellStyle name="Normal 2 3 4 2 10 2 3" xfId="21815" xr:uid="{F81B5352-6ED4-4721-BEBC-181F27906DF1}"/>
    <cellStyle name="Normal 2 3 4 2 10 2 4" xfId="35505" xr:uid="{5B590AB0-98D0-4D5F-AD0E-FB265C353F4A}"/>
    <cellStyle name="Normal 2 3 4 2 10 2 5" xfId="50384" xr:uid="{0BD4D43E-76E8-48F7-B20C-034DD6762F66}"/>
    <cellStyle name="Normal 2 3 4 2 10 3" xfId="25237" xr:uid="{24481FAB-E2DD-4E10-B261-BFE28C5D3C18}"/>
    <cellStyle name="Normal 2 3 4 2 10 3 2" xfId="38929" xr:uid="{33F29637-A385-4C7C-AC4A-1A2B5BFA0205}"/>
    <cellStyle name="Normal 2 3 4 2 10 3 3" xfId="53808" xr:uid="{025195CA-6B42-499B-B538-23F2F4B9603F}"/>
    <cellStyle name="Normal 2 3 4 2 10 4" xfId="18393" xr:uid="{225BD138-3B20-4A38-A7BE-8EFF327828CA}"/>
    <cellStyle name="Normal 2 3 4 2 10 5" xfId="32083" xr:uid="{36523BFA-7CA2-4460-AB57-99022E528CC4}"/>
    <cellStyle name="Normal 2 3 4 2 10 6" xfId="46962" xr:uid="{8E414CC3-5D23-4465-8978-AF1B045D1A8A}"/>
    <cellStyle name="Normal 2 3 4 2 11" xfId="13257" xr:uid="{02D2AFDE-1199-4A7D-BB8A-765E3864067B}"/>
    <cellStyle name="Normal 2 3 4 2 11 2" xfId="26947" xr:uid="{E9DD86B8-75B9-448C-8ED5-20CC5EB8142A}"/>
    <cellStyle name="Normal 2 3 4 2 11 2 2" xfId="40639" xr:uid="{64E81C77-1760-43F8-A4EC-D276F3501299}"/>
    <cellStyle name="Normal 2 3 4 2 11 2 3" xfId="55518" xr:uid="{F62C0F00-C4A5-414E-8015-0B6EA5FB33E0}"/>
    <cellStyle name="Normal 2 3 4 2 11 3" xfId="20103" xr:uid="{E89E7A08-3E71-4843-90BC-3306490E6D6E}"/>
    <cellStyle name="Normal 2 3 4 2 11 4" xfId="33793" xr:uid="{F248EFA0-DE18-4757-9073-F03E48286D23}"/>
    <cellStyle name="Normal 2 3 4 2 11 5" xfId="48672" xr:uid="{AA54AB3B-4483-40C0-BAC3-9123D039AFFE}"/>
    <cellStyle name="Normal 2 3 4 2 12" xfId="23525" xr:uid="{E2083731-5A16-422D-8785-F4BE0203B35D}"/>
    <cellStyle name="Normal 2 3 4 2 12 2" xfId="37217" xr:uid="{DAA5B2DC-34C8-4E59-A482-C83833B21F5C}"/>
    <cellStyle name="Normal 2 3 4 2 12 3" xfId="52096" xr:uid="{C19E7117-639A-4FB1-91E4-FBEBFD5810AB}"/>
    <cellStyle name="Normal 2 3 4 2 13" xfId="16681" xr:uid="{C094375B-0323-429D-B1D5-4D91292F6396}"/>
    <cellStyle name="Normal 2 3 4 2 14" xfId="30371" xr:uid="{FAFD0B7E-7900-4DC4-8F6E-2A41B9E56BAE}"/>
    <cellStyle name="Normal 2 3 4 2 15" xfId="45250" xr:uid="{4A7ABBE1-C4C5-4C51-8AB0-56CE848E0890}"/>
    <cellStyle name="Normal 2 3 4 2 16" xfId="9834" xr:uid="{F34D2BD4-711C-4030-8FB1-3F349F12C91C}"/>
    <cellStyle name="Normal 2 3 4 2 2" xfId="6369" xr:uid="{6594AD00-BE77-48B4-BD2C-8B72FBB7B27E}"/>
    <cellStyle name="Normal 2 3 4 2 2 10" xfId="23526" xr:uid="{90CC4EEC-DD6C-48A0-A49F-33A4778FB508}"/>
    <cellStyle name="Normal 2 3 4 2 2 10 2" xfId="37218" xr:uid="{9A51AFE0-585E-4B57-97AE-B5A62608AB2A}"/>
    <cellStyle name="Normal 2 3 4 2 2 10 3" xfId="52097" xr:uid="{A2E4C4A3-F342-470E-898F-98D8A8AD1C43}"/>
    <cellStyle name="Normal 2 3 4 2 2 11" xfId="16682" xr:uid="{5B972B05-0FA0-4652-827E-5955B65B9BE4}"/>
    <cellStyle name="Normal 2 3 4 2 2 12" xfId="30372" xr:uid="{C65AB562-AAC0-4A54-A08D-6B41CC405B82}"/>
    <cellStyle name="Normal 2 3 4 2 2 13" xfId="45251" xr:uid="{7A2004DC-22CD-44BF-BF61-C70E441D5D35}"/>
    <cellStyle name="Normal 2 3 4 2 2 14" xfId="9835" xr:uid="{05EFD54D-ADB5-4CD2-AD8E-74571E0980F0}"/>
    <cellStyle name="Normal 2 3 4 2 2 2" xfId="6316" xr:uid="{87CF168E-A094-4CCA-AC0B-286084E00CCC}"/>
    <cellStyle name="Normal 2 3 4 2 2 2 10" xfId="16683" xr:uid="{081FDADB-5053-4466-AA77-7B9EBBE4E46E}"/>
    <cellStyle name="Normal 2 3 4 2 2 2 11" xfId="30373" xr:uid="{38E0D8B9-70CD-4E19-9A89-11F6C67E8409}"/>
    <cellStyle name="Normal 2 3 4 2 2 2 12" xfId="45252" xr:uid="{9DD7C6A3-7351-48BE-98B1-21BA3DB9858D}"/>
    <cellStyle name="Normal 2 3 4 2 2 2 13" xfId="9836" xr:uid="{2A7B0754-42CA-4DA7-880D-7DBF10DDD9FA}"/>
    <cellStyle name="Normal 2 3 4 2 2 2 2" xfId="6340" xr:uid="{ED2436C0-FE77-4623-9307-E1B08AF2024B}"/>
    <cellStyle name="Normal 2 3 4 2 2 2 2 10" xfId="45253" xr:uid="{F029A69A-265C-4D12-9E2D-01E7DFF94ECB}"/>
    <cellStyle name="Normal 2 3 4 2 2 2 2 11" xfId="9837" xr:uid="{E13E2360-9CDB-487C-B1D0-CF1A77886BA8}"/>
    <cellStyle name="Normal 2 3 4 2 2 2 2 2" xfId="6400" xr:uid="{1F5FCAF5-7B03-4F9C-BA5E-B99FB881D00E}"/>
    <cellStyle name="Normal 2 3 4 2 2 2 2 2 2" xfId="9839" xr:uid="{432E6302-65D7-4895-AF80-51470F9A6190}"/>
    <cellStyle name="Normal 2 3 4 2 2 2 2 2 2 2" xfId="11552" xr:uid="{6EF1EFB8-0DC5-4284-AC84-9455BD5DA1D9}"/>
    <cellStyle name="Normal 2 3 4 2 2 2 2 2 2 2 2" xfId="14974" xr:uid="{57C07D6C-3EC1-4689-8B7D-3A58B30EDD4B}"/>
    <cellStyle name="Normal 2 3 4 2 2 2 2 2 2 2 2 2" xfId="28664" xr:uid="{EB3B8498-DBF5-4A71-8DE5-5E01A8527053}"/>
    <cellStyle name="Normal 2 3 4 2 2 2 2 2 2 2 2 2 2" xfId="42356" xr:uid="{F97495EE-2B2E-49EA-B4B1-5D123CC235CE}"/>
    <cellStyle name="Normal 2 3 4 2 2 2 2 2 2 2 2 2 3" xfId="57235" xr:uid="{E1F3B6DF-8DBE-4054-87FF-E6D8E5AD8E92}"/>
    <cellStyle name="Normal 2 3 4 2 2 2 2 2 2 2 2 3" xfId="21820" xr:uid="{81FA196D-69C5-4FBA-BFEA-7B9C0E42644D}"/>
    <cellStyle name="Normal 2 3 4 2 2 2 2 2 2 2 2 4" xfId="35510" xr:uid="{28CE4E50-951A-4DE1-B832-C7B0DECBE68A}"/>
    <cellStyle name="Normal 2 3 4 2 2 2 2 2 2 2 2 5" xfId="50389" xr:uid="{2224D70B-CF0B-4062-89A8-7719A23350F5}"/>
    <cellStyle name="Normal 2 3 4 2 2 2 2 2 2 2 3" xfId="25242" xr:uid="{D248AC33-24EA-4CEC-9799-7CCDFA241EE3}"/>
    <cellStyle name="Normal 2 3 4 2 2 2 2 2 2 2 3 2" xfId="38934" xr:uid="{D1B13A27-1A24-4A4C-B727-2ED82E8AF7DB}"/>
    <cellStyle name="Normal 2 3 4 2 2 2 2 2 2 2 3 3" xfId="53813" xr:uid="{E67EB5D4-8CCB-4A9B-914F-3700E780E00F}"/>
    <cellStyle name="Normal 2 3 4 2 2 2 2 2 2 2 4" xfId="18398" xr:uid="{1479FDF1-2FCE-45A2-A696-1B569CB15BAD}"/>
    <cellStyle name="Normal 2 3 4 2 2 2 2 2 2 2 5" xfId="32088" xr:uid="{5D68809D-5D37-4BC3-B6A0-74D01A7F2223}"/>
    <cellStyle name="Normal 2 3 4 2 2 2 2 2 2 2 6" xfId="46967" xr:uid="{AF4D509A-9844-4CDA-8417-7249C277163C}"/>
    <cellStyle name="Normal 2 3 4 2 2 2 2 2 2 3" xfId="13262" xr:uid="{53F2B0B1-8F1B-4DCF-AD38-1B2A59E738FA}"/>
    <cellStyle name="Normal 2 3 4 2 2 2 2 2 2 3 2" xfId="26952" xr:uid="{1F0AB375-DCB3-4E4B-83EC-34DF0A7047F9}"/>
    <cellStyle name="Normal 2 3 4 2 2 2 2 2 2 3 2 2" xfId="40644" xr:uid="{E243E14E-91F6-4720-A806-89B692788366}"/>
    <cellStyle name="Normal 2 3 4 2 2 2 2 2 2 3 2 3" xfId="55523" xr:uid="{3B25F825-6034-40BF-BE7C-C099F8D94EC8}"/>
    <cellStyle name="Normal 2 3 4 2 2 2 2 2 2 3 3" xfId="20108" xr:uid="{C2329BB5-5D9F-4267-9954-A4E65143A973}"/>
    <cellStyle name="Normal 2 3 4 2 2 2 2 2 2 3 4" xfId="33798" xr:uid="{A7035F67-4671-4893-AA28-D0BDCAEB8A8C}"/>
    <cellStyle name="Normal 2 3 4 2 2 2 2 2 2 3 5" xfId="48677" xr:uid="{E93DFCEB-7E83-4BDA-965A-8441F23D2B12}"/>
    <cellStyle name="Normal 2 3 4 2 2 2 2 2 2 4" xfId="23530" xr:uid="{535D3909-273E-433C-A198-B8FD08B6FA1F}"/>
    <cellStyle name="Normal 2 3 4 2 2 2 2 2 2 4 2" xfId="37222" xr:uid="{7B51A3E6-F904-4DBB-AB0C-76E6AAD72C42}"/>
    <cellStyle name="Normal 2 3 4 2 2 2 2 2 2 4 3" xfId="52101" xr:uid="{7380EF5E-DA54-4587-8AB4-408BB294623E}"/>
    <cellStyle name="Normal 2 3 4 2 2 2 2 2 2 5" xfId="16686" xr:uid="{BE88042F-E828-4388-8C77-3C2FCDB8BBAD}"/>
    <cellStyle name="Normal 2 3 4 2 2 2 2 2 2 6" xfId="30376" xr:uid="{0947C91E-7ECC-4252-883F-A860B4D66194}"/>
    <cellStyle name="Normal 2 3 4 2 2 2 2 2 2 7" xfId="45255" xr:uid="{1A259013-7F94-40D7-BE86-52513415344B}"/>
    <cellStyle name="Normal 2 3 4 2 2 2 2 2 3" xfId="11551" xr:uid="{039690C2-D97D-4ED2-8A88-21A7ED4DCA75}"/>
    <cellStyle name="Normal 2 3 4 2 2 2 2 2 3 2" xfId="14973" xr:uid="{3A09EE8C-AF21-486C-8D42-8A978950DCE8}"/>
    <cellStyle name="Normal 2 3 4 2 2 2 2 2 3 2 2" xfId="28663" xr:uid="{C4732B98-8DA1-4EE3-8D79-58A76CDAC81A}"/>
    <cellStyle name="Normal 2 3 4 2 2 2 2 2 3 2 2 2" xfId="42355" xr:uid="{48B2C571-FBF3-4492-8249-455DD7E298C7}"/>
    <cellStyle name="Normal 2 3 4 2 2 2 2 2 3 2 2 3" xfId="57234" xr:uid="{A1D5AA56-8F32-4F27-8325-065D4167BCAC}"/>
    <cellStyle name="Normal 2 3 4 2 2 2 2 2 3 2 3" xfId="21819" xr:uid="{ADC9D562-40E7-4E3D-A3EC-BE686415EE8C}"/>
    <cellStyle name="Normal 2 3 4 2 2 2 2 2 3 2 4" xfId="35509" xr:uid="{F2B3F836-FB39-42B7-AABD-0C696FF23C9E}"/>
    <cellStyle name="Normal 2 3 4 2 2 2 2 2 3 2 5" xfId="50388" xr:uid="{AFCE9B06-D31C-433C-BEA1-8371C38E2A93}"/>
    <cellStyle name="Normal 2 3 4 2 2 2 2 2 3 3" xfId="25241" xr:uid="{D22CAA10-D4B7-4A9F-90EA-1206F550616D}"/>
    <cellStyle name="Normal 2 3 4 2 2 2 2 2 3 3 2" xfId="38933" xr:uid="{ACF0F753-059A-4602-A415-4E57317885F8}"/>
    <cellStyle name="Normal 2 3 4 2 2 2 2 2 3 3 3" xfId="53812" xr:uid="{E3FAD475-68EE-4AE0-A382-E9D530732278}"/>
    <cellStyle name="Normal 2 3 4 2 2 2 2 2 3 4" xfId="18397" xr:uid="{70AEA5CF-BBBC-40CE-BB49-32E77F2EECD2}"/>
    <cellStyle name="Normal 2 3 4 2 2 2 2 2 3 5" xfId="32087" xr:uid="{57826452-005D-49CF-A962-F33D74A79160}"/>
    <cellStyle name="Normal 2 3 4 2 2 2 2 2 3 6" xfId="46966" xr:uid="{6DCC4C1B-17E2-48BC-B81E-453A796C60E8}"/>
    <cellStyle name="Normal 2 3 4 2 2 2 2 2 4" xfId="13261" xr:uid="{CCFF772C-F746-415F-970C-74016C204948}"/>
    <cellStyle name="Normal 2 3 4 2 2 2 2 2 4 2" xfId="26951" xr:uid="{342F1B27-0479-44A6-AC62-02B6C5DF6EDD}"/>
    <cellStyle name="Normal 2 3 4 2 2 2 2 2 4 2 2" xfId="40643" xr:uid="{6E66BEE5-417F-4EAD-8266-ACB7420903C3}"/>
    <cellStyle name="Normal 2 3 4 2 2 2 2 2 4 2 3" xfId="55522" xr:uid="{71FA310D-1BB9-4357-83E8-488334844F1F}"/>
    <cellStyle name="Normal 2 3 4 2 2 2 2 2 4 3" xfId="20107" xr:uid="{F130BA5D-79FD-476E-B302-D026A76BAE76}"/>
    <cellStyle name="Normal 2 3 4 2 2 2 2 2 4 4" xfId="33797" xr:uid="{A62EFF96-13BF-4DFD-A07B-571669A3A7A2}"/>
    <cellStyle name="Normal 2 3 4 2 2 2 2 2 4 5" xfId="48676" xr:uid="{F377B441-A753-41A3-B0EA-BCDE0EA8C1BA}"/>
    <cellStyle name="Normal 2 3 4 2 2 2 2 2 5" xfId="23529" xr:uid="{10C34E89-AC38-4517-8380-A2F8124562AE}"/>
    <cellStyle name="Normal 2 3 4 2 2 2 2 2 5 2" xfId="37221" xr:uid="{9F548FA8-7A12-49AC-A514-7B08E7EB9012}"/>
    <cellStyle name="Normal 2 3 4 2 2 2 2 2 5 3" xfId="52100" xr:uid="{19C16200-1339-4947-A5E0-BED6FEC7377D}"/>
    <cellStyle name="Normal 2 3 4 2 2 2 2 2 6" xfId="16685" xr:uid="{BC88EC6A-2368-489B-A0D4-D09542FEBD3F}"/>
    <cellStyle name="Normal 2 3 4 2 2 2 2 2 7" xfId="30375" xr:uid="{433FCECF-FE39-4BBD-8C9F-8EC067CC1DAE}"/>
    <cellStyle name="Normal 2 3 4 2 2 2 2 2 8" xfId="45254" xr:uid="{30AD39FE-22C8-4C39-A1B0-B60FBAFE51DA}"/>
    <cellStyle name="Normal 2 3 4 2 2 2 2 2 9" xfId="9838" xr:uid="{D4234F56-B050-469A-9C12-8BBC2A6FEC1F}"/>
    <cellStyle name="Normal 2 3 4 2 2 2 2 3" xfId="7331" xr:uid="{763189BD-E176-4635-85A7-48B8824CAF07}"/>
    <cellStyle name="Normal 2 3 4 2 2 2 2 3 2" xfId="11553" xr:uid="{F482C48A-A038-4A2B-8D68-8E1F1A7841FD}"/>
    <cellStyle name="Normal 2 3 4 2 2 2 2 3 2 2" xfId="14975" xr:uid="{F82352F6-7138-47FF-A113-E44E94FF17BF}"/>
    <cellStyle name="Normal 2 3 4 2 2 2 2 3 2 2 2" xfId="28665" xr:uid="{BF55D534-9C26-4C2E-9DCA-D251C7DD90C9}"/>
    <cellStyle name="Normal 2 3 4 2 2 2 2 3 2 2 2 2" xfId="42357" xr:uid="{29EEF496-00AF-4FB5-B0E1-2E821C5A2BD7}"/>
    <cellStyle name="Normal 2 3 4 2 2 2 2 3 2 2 2 3" xfId="57236" xr:uid="{0F05DF54-05B0-4507-A511-0BCB6E39637C}"/>
    <cellStyle name="Normal 2 3 4 2 2 2 2 3 2 2 3" xfId="21821" xr:uid="{48164227-7C81-41D2-B0E6-4E1AA55F8431}"/>
    <cellStyle name="Normal 2 3 4 2 2 2 2 3 2 2 4" xfId="35511" xr:uid="{7FB8970D-A03B-46C9-894E-F9D9B79CA786}"/>
    <cellStyle name="Normal 2 3 4 2 2 2 2 3 2 2 5" xfId="50390" xr:uid="{3555A004-99EF-4D6F-A113-04D0FAE0EC7C}"/>
    <cellStyle name="Normal 2 3 4 2 2 2 2 3 2 3" xfId="25243" xr:uid="{70CEB559-6407-46EB-BAAA-086CEACDD39F}"/>
    <cellStyle name="Normal 2 3 4 2 2 2 2 3 2 3 2" xfId="38935" xr:uid="{5EE169B6-3796-4279-9345-D876D26B2E0C}"/>
    <cellStyle name="Normal 2 3 4 2 2 2 2 3 2 3 3" xfId="53814" xr:uid="{886FD7A3-9103-4084-8D48-8FEE13A2E569}"/>
    <cellStyle name="Normal 2 3 4 2 2 2 2 3 2 4" xfId="18399" xr:uid="{E4691B39-BCF1-44C5-AC26-F6058C4209A2}"/>
    <cellStyle name="Normal 2 3 4 2 2 2 2 3 2 5" xfId="32089" xr:uid="{0DC82CE6-68AE-45DC-8C8F-A06118E90CE9}"/>
    <cellStyle name="Normal 2 3 4 2 2 2 2 3 2 6" xfId="46968" xr:uid="{0467D0E6-366A-4403-9C9A-015070288BE4}"/>
    <cellStyle name="Normal 2 3 4 2 2 2 2 3 3" xfId="13263" xr:uid="{CF5959F2-5E87-4777-B124-AC9427154D45}"/>
    <cellStyle name="Normal 2 3 4 2 2 2 2 3 3 2" xfId="26953" xr:uid="{D10B3F01-6290-47E3-85F4-D4F16C460DB4}"/>
    <cellStyle name="Normal 2 3 4 2 2 2 2 3 3 2 2" xfId="40645" xr:uid="{61281429-1B50-45A8-83CA-57DCF0624B4E}"/>
    <cellStyle name="Normal 2 3 4 2 2 2 2 3 3 2 3" xfId="55524" xr:uid="{F9F8C3D9-C886-49BF-85CE-1719DE5DA95D}"/>
    <cellStyle name="Normal 2 3 4 2 2 2 2 3 3 3" xfId="20109" xr:uid="{9109C72E-786D-4D0C-ACE5-CBA96E9D911B}"/>
    <cellStyle name="Normal 2 3 4 2 2 2 2 3 3 4" xfId="33799" xr:uid="{202B3C61-EA8C-4FF6-B385-7F700D1B70DC}"/>
    <cellStyle name="Normal 2 3 4 2 2 2 2 3 3 5" xfId="48678" xr:uid="{E1A37C30-947B-4860-8326-DD0CF14A26D6}"/>
    <cellStyle name="Normal 2 3 4 2 2 2 2 3 4" xfId="23531" xr:uid="{4C0B894B-1E8A-4D09-98EA-340AF564DC4D}"/>
    <cellStyle name="Normal 2 3 4 2 2 2 2 3 4 2" xfId="37223" xr:uid="{5AD750A0-CD2A-43B9-A248-D9E418A14CD0}"/>
    <cellStyle name="Normal 2 3 4 2 2 2 2 3 4 3" xfId="52102" xr:uid="{9A3E6B96-2EA4-422E-846F-E2526C4DD42A}"/>
    <cellStyle name="Normal 2 3 4 2 2 2 2 3 5" xfId="16687" xr:uid="{C646CC63-3A37-42F0-9E58-FD1EC2D79D43}"/>
    <cellStyle name="Normal 2 3 4 2 2 2 2 3 6" xfId="30377" xr:uid="{1B9CCB09-07BB-4B3D-8E89-9DDC26D9E048}"/>
    <cellStyle name="Normal 2 3 4 2 2 2 2 3 7" xfId="45256" xr:uid="{87851375-DA9D-410A-BC09-5346CA3144F4}"/>
    <cellStyle name="Normal 2 3 4 2 2 2 2 3 8" xfId="9840" xr:uid="{7528B5DB-B3C7-44E1-8EA3-F19CF03CC2FE}"/>
    <cellStyle name="Normal 2 3 4 2 2 2 2 4" xfId="9841" xr:uid="{B7C255BA-D329-4EB7-A0F8-CB56181937A7}"/>
    <cellStyle name="Normal 2 3 4 2 2 2 2 4 2" xfId="11554" xr:uid="{8471BAB0-80AB-47E5-A652-4F4C5700B8BE}"/>
    <cellStyle name="Normal 2 3 4 2 2 2 2 4 2 2" xfId="14976" xr:uid="{1215D9C6-C4E4-4BAC-9EF8-7DE4183B0BB1}"/>
    <cellStyle name="Normal 2 3 4 2 2 2 2 4 2 2 2" xfId="28666" xr:uid="{C05E09D2-BD01-466E-9C93-E9B513A3B50A}"/>
    <cellStyle name="Normal 2 3 4 2 2 2 2 4 2 2 2 2" xfId="42358" xr:uid="{FE20A2BE-A8CB-4093-BDB8-E04CCC331375}"/>
    <cellStyle name="Normal 2 3 4 2 2 2 2 4 2 2 2 3" xfId="57237" xr:uid="{A0375775-1BD6-478A-AE8E-9EDBA0A64838}"/>
    <cellStyle name="Normal 2 3 4 2 2 2 2 4 2 2 3" xfId="21822" xr:uid="{E285AC99-1B89-460D-938C-5B89B3FDDDD8}"/>
    <cellStyle name="Normal 2 3 4 2 2 2 2 4 2 2 4" xfId="35512" xr:uid="{38E16528-40C9-4FF7-9857-AD33B4286532}"/>
    <cellStyle name="Normal 2 3 4 2 2 2 2 4 2 2 5" xfId="50391" xr:uid="{B61EC628-C89D-4A55-8596-50F5BEF8FD96}"/>
    <cellStyle name="Normal 2 3 4 2 2 2 2 4 2 3" xfId="25244" xr:uid="{A7D0ECA3-2F60-4163-AFD1-9BD465FEA6E9}"/>
    <cellStyle name="Normal 2 3 4 2 2 2 2 4 2 3 2" xfId="38936" xr:uid="{BD2559A9-19C4-4783-90DB-7F814E1906AA}"/>
    <cellStyle name="Normal 2 3 4 2 2 2 2 4 2 3 3" xfId="53815" xr:uid="{08C0601F-17CC-43CC-AF53-9502C197F4E7}"/>
    <cellStyle name="Normal 2 3 4 2 2 2 2 4 2 4" xfId="18400" xr:uid="{69BC71D7-16F0-4536-BB90-92AE75EAF299}"/>
    <cellStyle name="Normal 2 3 4 2 2 2 2 4 2 5" xfId="32090" xr:uid="{B4AEC2E0-02FA-4B0B-8B1C-7121E6CE298A}"/>
    <cellStyle name="Normal 2 3 4 2 2 2 2 4 2 6" xfId="46969" xr:uid="{6ECCA173-2D6D-42CA-A34A-1D8B0C413C14}"/>
    <cellStyle name="Normal 2 3 4 2 2 2 2 4 3" xfId="13264" xr:uid="{03FD7F0E-C46B-4E60-8C1F-CCF6B21F40B8}"/>
    <cellStyle name="Normal 2 3 4 2 2 2 2 4 3 2" xfId="26954" xr:uid="{E8E55315-2DB4-4619-B0D8-ABE6346354AB}"/>
    <cellStyle name="Normal 2 3 4 2 2 2 2 4 3 2 2" xfId="40646" xr:uid="{EBF8D0D0-4D52-4F72-8984-71B2A8EA98E2}"/>
    <cellStyle name="Normal 2 3 4 2 2 2 2 4 3 2 3" xfId="55525" xr:uid="{7BFDD371-9ACD-4D46-BE22-83DB1859F2D8}"/>
    <cellStyle name="Normal 2 3 4 2 2 2 2 4 3 3" xfId="20110" xr:uid="{4CB368C5-5BAA-4326-B398-7119E2BC4528}"/>
    <cellStyle name="Normal 2 3 4 2 2 2 2 4 3 4" xfId="33800" xr:uid="{7EE34259-60C9-4366-980B-7A4292E90997}"/>
    <cellStyle name="Normal 2 3 4 2 2 2 2 4 3 5" xfId="48679" xr:uid="{4850A1FA-BEF7-44C8-9935-CDB1E2C5DBDF}"/>
    <cellStyle name="Normal 2 3 4 2 2 2 2 4 4" xfId="23532" xr:uid="{205E75AB-9546-4E19-A0CC-3F8B7BA6E6C0}"/>
    <cellStyle name="Normal 2 3 4 2 2 2 2 4 4 2" xfId="37224" xr:uid="{F24B1925-E97D-43F2-BEB6-46B5013AAFB5}"/>
    <cellStyle name="Normal 2 3 4 2 2 2 2 4 4 3" xfId="52103" xr:uid="{C2F6474F-6D0A-4E55-8BEA-61E64D5408F0}"/>
    <cellStyle name="Normal 2 3 4 2 2 2 2 4 5" xfId="16688" xr:uid="{3153DAB9-F483-4319-B9B1-EC68A6F5E2EC}"/>
    <cellStyle name="Normal 2 3 4 2 2 2 2 4 6" xfId="30378" xr:uid="{51C8E725-8AFA-43BF-B1DC-D185BBF5B5BD}"/>
    <cellStyle name="Normal 2 3 4 2 2 2 2 4 7" xfId="45257" xr:uid="{35648345-40A3-4690-B2A2-BE4D9C8CB1C4}"/>
    <cellStyle name="Normal 2 3 4 2 2 2 2 5" xfId="11550" xr:uid="{3B3B492D-5DE2-485C-AEE2-AB105934AA0B}"/>
    <cellStyle name="Normal 2 3 4 2 2 2 2 5 2" xfId="14972" xr:uid="{816767A4-6DA1-4C31-9347-19F375BF658E}"/>
    <cellStyle name="Normal 2 3 4 2 2 2 2 5 2 2" xfId="28662" xr:uid="{F7384E82-47CA-48E3-A8A2-9555AA10120F}"/>
    <cellStyle name="Normal 2 3 4 2 2 2 2 5 2 2 2" xfId="42354" xr:uid="{B358F6D3-AB1B-4AE5-B8E9-EE20AE8F1AF1}"/>
    <cellStyle name="Normal 2 3 4 2 2 2 2 5 2 2 3" xfId="57233" xr:uid="{605620F7-8B02-442A-B24D-41331639B1F8}"/>
    <cellStyle name="Normal 2 3 4 2 2 2 2 5 2 3" xfId="21818" xr:uid="{0DD70A81-B8C6-42E4-9087-0AF0580BC8D7}"/>
    <cellStyle name="Normal 2 3 4 2 2 2 2 5 2 4" xfId="35508" xr:uid="{AFC1A532-8A35-4036-8F7C-D5A27956FA58}"/>
    <cellStyle name="Normal 2 3 4 2 2 2 2 5 2 5" xfId="50387" xr:uid="{690EBE78-B9B4-48CC-8A74-9D0645A5AF7E}"/>
    <cellStyle name="Normal 2 3 4 2 2 2 2 5 3" xfId="25240" xr:uid="{F16BA31F-DD53-4870-87B8-41E606366D49}"/>
    <cellStyle name="Normal 2 3 4 2 2 2 2 5 3 2" xfId="38932" xr:uid="{9877E313-CFDC-4ACE-8884-99CB5F6071C8}"/>
    <cellStyle name="Normal 2 3 4 2 2 2 2 5 3 3" xfId="53811" xr:uid="{E6BCA94C-C776-4C2F-BE3B-9C9C9A5EC299}"/>
    <cellStyle name="Normal 2 3 4 2 2 2 2 5 4" xfId="18396" xr:uid="{A1751BD8-722A-4640-91F2-EE2768B48469}"/>
    <cellStyle name="Normal 2 3 4 2 2 2 2 5 5" xfId="32086" xr:uid="{EC931A0D-50FA-4AF3-A724-E3BBB103EEE6}"/>
    <cellStyle name="Normal 2 3 4 2 2 2 2 5 6" xfId="46965" xr:uid="{EAFA7B8A-6621-4B14-B769-3692411A1E43}"/>
    <cellStyle name="Normal 2 3 4 2 2 2 2 6" xfId="13260" xr:uid="{04A80A3C-B0B1-4F0B-B6DA-4B702095DA35}"/>
    <cellStyle name="Normal 2 3 4 2 2 2 2 6 2" xfId="26950" xr:uid="{C414EB2A-F0A6-4F8E-906C-FFB18D55D766}"/>
    <cellStyle name="Normal 2 3 4 2 2 2 2 6 2 2" xfId="40642" xr:uid="{1089575B-6F80-422F-AA3F-5E580852F1EA}"/>
    <cellStyle name="Normal 2 3 4 2 2 2 2 6 2 3" xfId="55521" xr:uid="{209636A5-3FEB-4E4A-BC8C-9B5CC1C1319A}"/>
    <cellStyle name="Normal 2 3 4 2 2 2 2 6 3" xfId="20106" xr:uid="{202B3C53-61F5-4B0F-9F60-571E9536C94C}"/>
    <cellStyle name="Normal 2 3 4 2 2 2 2 6 4" xfId="33796" xr:uid="{55B96EA1-63AA-4E6E-AC2F-6A3C2EA32B2E}"/>
    <cellStyle name="Normal 2 3 4 2 2 2 2 6 5" xfId="48675" xr:uid="{4A471D6F-339E-49CC-BF50-E31ACDB6B8C6}"/>
    <cellStyle name="Normal 2 3 4 2 2 2 2 7" xfId="23528" xr:uid="{6BD3E5C8-E38A-4C90-9B0F-D3098411CAB0}"/>
    <cellStyle name="Normal 2 3 4 2 2 2 2 7 2" xfId="37220" xr:uid="{A2339A47-7020-467D-A12A-E4D37088FA1C}"/>
    <cellStyle name="Normal 2 3 4 2 2 2 2 7 3" xfId="52099" xr:uid="{11B7A7E8-44FB-4B68-98FE-8446F7DAC9DC}"/>
    <cellStyle name="Normal 2 3 4 2 2 2 2 8" xfId="16684" xr:uid="{CB1DE65B-1600-42B0-AE05-44640B566823}"/>
    <cellStyle name="Normal 2 3 4 2 2 2 2 9" xfId="30374" xr:uid="{D1667EF9-97B3-42A2-B66E-C4BD79A72016}"/>
    <cellStyle name="Normal 2 3 4 2 2 2 3" xfId="7120" xr:uid="{2B0AAE8E-4E48-4C63-80D6-1D0AA4B2383E}"/>
    <cellStyle name="Normal 2 3 4 2 2 2 3 10" xfId="45258" xr:uid="{B541693B-074A-4D69-B827-4B2B1F96AE34}"/>
    <cellStyle name="Normal 2 3 4 2 2 2 3 11" xfId="9842" xr:uid="{ED4B2F4B-BB67-4B38-82E5-476CFDE012FC}"/>
    <cellStyle name="Normal 2 3 4 2 2 2 3 2" xfId="9843" xr:uid="{5D7424E1-D41C-45F9-B503-6AFD3D4C93F4}"/>
    <cellStyle name="Normal 2 3 4 2 2 2 3 2 2" xfId="9844" xr:uid="{926F8624-74A3-4209-A71F-69870B0AD4BF}"/>
    <cellStyle name="Normal 2 3 4 2 2 2 3 2 2 2" xfId="11557" xr:uid="{7167DF0E-F336-49C8-9CE5-6EDC691E81BD}"/>
    <cellStyle name="Normal 2 3 4 2 2 2 3 2 2 2 2" xfId="14979" xr:uid="{02DD3A16-7F17-40A2-A5CC-57C70AC025FE}"/>
    <cellStyle name="Normal 2 3 4 2 2 2 3 2 2 2 2 2" xfId="28669" xr:uid="{B56D19A8-ECEE-4238-944E-AFC84A330A0F}"/>
    <cellStyle name="Normal 2 3 4 2 2 2 3 2 2 2 2 2 2" xfId="42361" xr:uid="{59F2BEDB-4F2B-4BA2-A7F1-F5C015CE6036}"/>
    <cellStyle name="Normal 2 3 4 2 2 2 3 2 2 2 2 2 3" xfId="57240" xr:uid="{79E94D71-4527-43E3-B109-DAB852271803}"/>
    <cellStyle name="Normal 2 3 4 2 2 2 3 2 2 2 2 3" xfId="21825" xr:uid="{FA84F000-C3CE-4B38-950D-7237E2C78D01}"/>
    <cellStyle name="Normal 2 3 4 2 2 2 3 2 2 2 2 4" xfId="35515" xr:uid="{2F6FB37D-A18F-47CD-A563-73ABF195B9DA}"/>
    <cellStyle name="Normal 2 3 4 2 2 2 3 2 2 2 2 5" xfId="50394" xr:uid="{DBBD2BA1-44E8-4E4C-8244-98C5A8431F2B}"/>
    <cellStyle name="Normal 2 3 4 2 2 2 3 2 2 2 3" xfId="25247" xr:uid="{C372C719-4D97-4FE9-A18D-0F4BB8D1F190}"/>
    <cellStyle name="Normal 2 3 4 2 2 2 3 2 2 2 3 2" xfId="38939" xr:uid="{326098EE-0FC5-4729-AC5B-480B7373D71E}"/>
    <cellStyle name="Normal 2 3 4 2 2 2 3 2 2 2 3 3" xfId="53818" xr:uid="{C26471EA-864B-4D60-882E-8A20DD0D7078}"/>
    <cellStyle name="Normal 2 3 4 2 2 2 3 2 2 2 4" xfId="18403" xr:uid="{51C0BE9A-F9AB-49E3-95AF-66CFE11E6A76}"/>
    <cellStyle name="Normal 2 3 4 2 2 2 3 2 2 2 5" xfId="32093" xr:uid="{319880A8-C013-4A5D-9041-C677BAF075EC}"/>
    <cellStyle name="Normal 2 3 4 2 2 2 3 2 2 2 6" xfId="46972" xr:uid="{1B52A85E-4607-4144-A747-2BFD654B4901}"/>
    <cellStyle name="Normal 2 3 4 2 2 2 3 2 2 3" xfId="13267" xr:uid="{3924ED38-EC73-4A8F-AA4D-9DC18DD2489B}"/>
    <cellStyle name="Normal 2 3 4 2 2 2 3 2 2 3 2" xfId="26957" xr:uid="{5DEEFED5-B41B-4EF7-8A62-A4FF3ACD0FDC}"/>
    <cellStyle name="Normal 2 3 4 2 2 2 3 2 2 3 2 2" xfId="40649" xr:uid="{34EA4CB6-89B3-43A8-9F08-CB4D39BA9785}"/>
    <cellStyle name="Normal 2 3 4 2 2 2 3 2 2 3 2 3" xfId="55528" xr:uid="{45E40944-A699-46E4-B49F-A8B297C4522C}"/>
    <cellStyle name="Normal 2 3 4 2 2 2 3 2 2 3 3" xfId="20113" xr:uid="{1450A8C8-77E4-48A1-94FE-0A1F4AF82667}"/>
    <cellStyle name="Normal 2 3 4 2 2 2 3 2 2 3 4" xfId="33803" xr:uid="{BB85DA3B-A581-491B-AD46-AA256BD0264D}"/>
    <cellStyle name="Normal 2 3 4 2 2 2 3 2 2 3 5" xfId="48682" xr:uid="{C7F1187F-51C0-4C52-AF7C-A5865CFB7FDC}"/>
    <cellStyle name="Normal 2 3 4 2 2 2 3 2 2 4" xfId="23535" xr:uid="{CD9A70CE-86C5-4FF8-B45D-8A50D07A3A06}"/>
    <cellStyle name="Normal 2 3 4 2 2 2 3 2 2 4 2" xfId="37227" xr:uid="{AB491E11-D206-40F8-86CD-23C7E0522FA9}"/>
    <cellStyle name="Normal 2 3 4 2 2 2 3 2 2 4 3" xfId="52106" xr:uid="{9CDB8FB8-B461-47B6-B067-E6143A613B67}"/>
    <cellStyle name="Normal 2 3 4 2 2 2 3 2 2 5" xfId="16691" xr:uid="{277A72D0-B6EE-499C-860D-F5566A2DBBE0}"/>
    <cellStyle name="Normal 2 3 4 2 2 2 3 2 2 6" xfId="30381" xr:uid="{40D2C55E-E315-4F79-93EA-CD6BFD45FA0D}"/>
    <cellStyle name="Normal 2 3 4 2 2 2 3 2 2 7" xfId="45260" xr:uid="{5CC9B483-BB19-455A-9013-4E05F4CE2123}"/>
    <cellStyle name="Normal 2 3 4 2 2 2 3 2 3" xfId="11556" xr:uid="{1CAF2EFB-AA5A-4EF1-8A96-B4800A99766C}"/>
    <cellStyle name="Normal 2 3 4 2 2 2 3 2 3 2" xfId="14978" xr:uid="{98916FE8-0615-437F-A066-51525038688A}"/>
    <cellStyle name="Normal 2 3 4 2 2 2 3 2 3 2 2" xfId="28668" xr:uid="{CBC2EE27-960F-4421-8FA8-71F97FD14F83}"/>
    <cellStyle name="Normal 2 3 4 2 2 2 3 2 3 2 2 2" xfId="42360" xr:uid="{7A3A15C3-3C4C-43A6-AA90-24347076C60D}"/>
    <cellStyle name="Normal 2 3 4 2 2 2 3 2 3 2 2 3" xfId="57239" xr:uid="{DD7F4802-65E4-476F-AE7F-D6CF4572FAEA}"/>
    <cellStyle name="Normal 2 3 4 2 2 2 3 2 3 2 3" xfId="21824" xr:uid="{3A4245A2-8303-4C11-B94E-F027FA2389FE}"/>
    <cellStyle name="Normal 2 3 4 2 2 2 3 2 3 2 4" xfId="35514" xr:uid="{3EAB4BC7-120D-40D0-8264-DE2C88D9046B}"/>
    <cellStyle name="Normal 2 3 4 2 2 2 3 2 3 2 5" xfId="50393" xr:uid="{BD495940-08E5-4D07-84DA-70CEA649EB40}"/>
    <cellStyle name="Normal 2 3 4 2 2 2 3 2 3 3" xfId="25246" xr:uid="{3ADFF765-573B-42B6-8967-AFAEF5D77E60}"/>
    <cellStyle name="Normal 2 3 4 2 2 2 3 2 3 3 2" xfId="38938" xr:uid="{2A8E3339-7750-41D3-BA22-2D179523B0D8}"/>
    <cellStyle name="Normal 2 3 4 2 2 2 3 2 3 3 3" xfId="53817" xr:uid="{A75944B5-74DE-478B-9518-350CAFBD80C8}"/>
    <cellStyle name="Normal 2 3 4 2 2 2 3 2 3 4" xfId="18402" xr:uid="{6027B762-E3E3-4328-946C-9F6B8197D306}"/>
    <cellStyle name="Normal 2 3 4 2 2 2 3 2 3 5" xfId="32092" xr:uid="{AAD55E72-1A2D-4BC2-9C31-06EB99D3A63A}"/>
    <cellStyle name="Normal 2 3 4 2 2 2 3 2 3 6" xfId="46971" xr:uid="{E95FF68B-1C41-46C0-8201-00393E0FBA71}"/>
    <cellStyle name="Normal 2 3 4 2 2 2 3 2 4" xfId="13266" xr:uid="{8EF92A66-1F5D-4A7F-B179-FDEFD18E34C9}"/>
    <cellStyle name="Normal 2 3 4 2 2 2 3 2 4 2" xfId="26956" xr:uid="{B055EA6E-A393-42C6-A8E7-D4865582A96E}"/>
    <cellStyle name="Normal 2 3 4 2 2 2 3 2 4 2 2" xfId="40648" xr:uid="{07A72688-836A-4F05-B9C9-30B9EEC2DF4C}"/>
    <cellStyle name="Normal 2 3 4 2 2 2 3 2 4 2 3" xfId="55527" xr:uid="{810AB787-50AE-4016-9A1E-4E3BA6A199BF}"/>
    <cellStyle name="Normal 2 3 4 2 2 2 3 2 4 3" xfId="20112" xr:uid="{58A3B3AB-B04D-4FDE-A63A-E46E860DB9BC}"/>
    <cellStyle name="Normal 2 3 4 2 2 2 3 2 4 4" xfId="33802" xr:uid="{5CDEE1E7-9D94-43CF-BF98-62F18C8115FE}"/>
    <cellStyle name="Normal 2 3 4 2 2 2 3 2 4 5" xfId="48681" xr:uid="{9DB7C776-E99D-4F1E-B9CF-22009F5BAD1A}"/>
    <cellStyle name="Normal 2 3 4 2 2 2 3 2 5" xfId="23534" xr:uid="{3532DE78-A4D2-45F5-8516-21BC7AC86380}"/>
    <cellStyle name="Normal 2 3 4 2 2 2 3 2 5 2" xfId="37226" xr:uid="{79CC6F0C-B755-4B9D-993F-C7DEE1F78C08}"/>
    <cellStyle name="Normal 2 3 4 2 2 2 3 2 5 3" xfId="52105" xr:uid="{9C13439A-0445-4336-9413-3AA79C0830E2}"/>
    <cellStyle name="Normal 2 3 4 2 2 2 3 2 6" xfId="16690" xr:uid="{9504E8D8-B254-4CE7-BDC8-86BA34500D30}"/>
    <cellStyle name="Normal 2 3 4 2 2 2 3 2 7" xfId="30380" xr:uid="{87EAEC85-A161-4A6D-8B02-B71D1864248F}"/>
    <cellStyle name="Normal 2 3 4 2 2 2 3 2 8" xfId="45259" xr:uid="{EE9E2515-2C08-48A3-B669-F3B6AF657A18}"/>
    <cellStyle name="Normal 2 3 4 2 2 2 3 3" xfId="9845" xr:uid="{51EB7101-5F39-46D8-A415-EF7032731427}"/>
    <cellStyle name="Normal 2 3 4 2 2 2 3 3 2" xfId="11558" xr:uid="{C37B10F8-738B-41FB-A2A4-F94EE051212F}"/>
    <cellStyle name="Normal 2 3 4 2 2 2 3 3 2 2" xfId="14980" xr:uid="{E311C041-9E6C-4A6B-943B-0F5E3442ADD3}"/>
    <cellStyle name="Normal 2 3 4 2 2 2 3 3 2 2 2" xfId="28670" xr:uid="{27649389-303D-4420-B0CD-9ED4B0F09620}"/>
    <cellStyle name="Normal 2 3 4 2 2 2 3 3 2 2 2 2" xfId="42362" xr:uid="{D7D3C47A-45C8-497F-883D-26EA5A33307D}"/>
    <cellStyle name="Normal 2 3 4 2 2 2 3 3 2 2 2 3" xfId="57241" xr:uid="{EB8925A1-D05B-44FA-9919-2104A0122114}"/>
    <cellStyle name="Normal 2 3 4 2 2 2 3 3 2 2 3" xfId="21826" xr:uid="{A526283E-ADB0-4239-B916-5D1E2E0792C1}"/>
    <cellStyle name="Normal 2 3 4 2 2 2 3 3 2 2 4" xfId="35516" xr:uid="{7A2F398A-0CBD-4578-9FA2-447607605B9B}"/>
    <cellStyle name="Normal 2 3 4 2 2 2 3 3 2 2 5" xfId="50395" xr:uid="{3278C672-75B3-4A07-9FD2-6576BA887A66}"/>
    <cellStyle name="Normal 2 3 4 2 2 2 3 3 2 3" xfId="25248" xr:uid="{CDF9CE7A-C6C5-49B2-BEC2-DFFC17E78245}"/>
    <cellStyle name="Normal 2 3 4 2 2 2 3 3 2 3 2" xfId="38940" xr:uid="{198F279E-CDD4-44D3-B837-A4ABD7F263D5}"/>
    <cellStyle name="Normal 2 3 4 2 2 2 3 3 2 3 3" xfId="53819" xr:uid="{80D9D620-C1EC-4A3F-9093-1583F1EAF3E0}"/>
    <cellStyle name="Normal 2 3 4 2 2 2 3 3 2 4" xfId="18404" xr:uid="{1CCF3F28-3621-46B1-984F-4028C737CC2D}"/>
    <cellStyle name="Normal 2 3 4 2 2 2 3 3 2 5" xfId="32094" xr:uid="{A3F1F45C-E681-487C-9849-3F386A9B721D}"/>
    <cellStyle name="Normal 2 3 4 2 2 2 3 3 2 6" xfId="46973" xr:uid="{B343368F-2E86-4CFB-B59F-91BA36E615CB}"/>
    <cellStyle name="Normal 2 3 4 2 2 2 3 3 3" xfId="13268" xr:uid="{7DE701D0-0004-40F8-9DCB-1882177431D0}"/>
    <cellStyle name="Normal 2 3 4 2 2 2 3 3 3 2" xfId="26958" xr:uid="{57C6CC25-FC37-419D-BF15-09D9B1719915}"/>
    <cellStyle name="Normal 2 3 4 2 2 2 3 3 3 2 2" xfId="40650" xr:uid="{50C1F70D-C541-4DFD-BB4B-7047AB259AE4}"/>
    <cellStyle name="Normal 2 3 4 2 2 2 3 3 3 2 3" xfId="55529" xr:uid="{A182680B-B541-4BE9-8D50-9AD9A39BFA8B}"/>
    <cellStyle name="Normal 2 3 4 2 2 2 3 3 3 3" xfId="20114" xr:uid="{0E2C6EB8-4047-4723-A257-76861E4D472A}"/>
    <cellStyle name="Normal 2 3 4 2 2 2 3 3 3 4" xfId="33804" xr:uid="{7C5F42D9-AF3D-4029-839B-959E187B6CEE}"/>
    <cellStyle name="Normal 2 3 4 2 2 2 3 3 3 5" xfId="48683" xr:uid="{A6A4FC56-49A8-4CC3-BC14-D28DA55534D0}"/>
    <cellStyle name="Normal 2 3 4 2 2 2 3 3 4" xfId="23536" xr:uid="{1E2682E2-27DA-4055-A995-E557DE239654}"/>
    <cellStyle name="Normal 2 3 4 2 2 2 3 3 4 2" xfId="37228" xr:uid="{5AA4FFE5-E96A-4AE3-AFA8-02EC74D2B290}"/>
    <cellStyle name="Normal 2 3 4 2 2 2 3 3 4 3" xfId="52107" xr:uid="{F7795C96-B25E-49C3-9E48-DC114CA1AC95}"/>
    <cellStyle name="Normal 2 3 4 2 2 2 3 3 5" xfId="16692" xr:uid="{DA1BD85C-076F-45F6-BEDD-C62D41FA2C1D}"/>
    <cellStyle name="Normal 2 3 4 2 2 2 3 3 6" xfId="30382" xr:uid="{F9FD657E-D37B-427E-808A-FFADCAA90932}"/>
    <cellStyle name="Normal 2 3 4 2 2 2 3 3 7" xfId="45261" xr:uid="{E1B7644E-A6E1-433A-A393-FDFF21FAB507}"/>
    <cellStyle name="Normal 2 3 4 2 2 2 3 4" xfId="9846" xr:uid="{3D3A98AC-322E-4B04-ABE6-A3AF874C601E}"/>
    <cellStyle name="Normal 2 3 4 2 2 2 3 4 2" xfId="11559" xr:uid="{38727AFF-A34A-456C-B332-0DE4A4AFA4AA}"/>
    <cellStyle name="Normal 2 3 4 2 2 2 3 4 2 2" xfId="14981" xr:uid="{14E00DEE-986C-4397-9CDA-EE9B5DBADC13}"/>
    <cellStyle name="Normal 2 3 4 2 2 2 3 4 2 2 2" xfId="28671" xr:uid="{05748954-DF0F-4257-9E72-2D17ADFCE811}"/>
    <cellStyle name="Normal 2 3 4 2 2 2 3 4 2 2 2 2" xfId="42363" xr:uid="{5D42FD29-3F82-4A97-94D7-10990FDCFAE7}"/>
    <cellStyle name="Normal 2 3 4 2 2 2 3 4 2 2 2 3" xfId="57242" xr:uid="{E7B4AB9E-C0D2-4CF7-8999-55C18C8BB986}"/>
    <cellStyle name="Normal 2 3 4 2 2 2 3 4 2 2 3" xfId="21827" xr:uid="{BB88F379-2129-4B01-8F77-A2B825C31C3B}"/>
    <cellStyle name="Normal 2 3 4 2 2 2 3 4 2 2 4" xfId="35517" xr:uid="{D28347F0-8993-4931-B023-7B04017C7445}"/>
    <cellStyle name="Normal 2 3 4 2 2 2 3 4 2 2 5" xfId="50396" xr:uid="{64B7C0F4-FAA5-476F-AE60-32D79226DBB3}"/>
    <cellStyle name="Normal 2 3 4 2 2 2 3 4 2 3" xfId="25249" xr:uid="{F65C4D65-FE16-4C36-8161-C2B08A5E2AF2}"/>
    <cellStyle name="Normal 2 3 4 2 2 2 3 4 2 3 2" xfId="38941" xr:uid="{66312B6E-0906-4324-BE5F-87D5EA047FE0}"/>
    <cellStyle name="Normal 2 3 4 2 2 2 3 4 2 3 3" xfId="53820" xr:uid="{FD2FD5D6-D309-443A-9CA4-CC5E96293EAE}"/>
    <cellStyle name="Normal 2 3 4 2 2 2 3 4 2 4" xfId="18405" xr:uid="{85730A0B-1EEB-47A4-BE43-3B16031C1BFA}"/>
    <cellStyle name="Normal 2 3 4 2 2 2 3 4 2 5" xfId="32095" xr:uid="{4FEDAF9A-2E62-4D3D-BF36-2075938DC65D}"/>
    <cellStyle name="Normal 2 3 4 2 2 2 3 4 2 6" xfId="46974" xr:uid="{B4745492-9B9C-4BE9-9F6D-496831DBC29C}"/>
    <cellStyle name="Normal 2 3 4 2 2 2 3 4 3" xfId="13269" xr:uid="{38E6D698-BCF7-422F-8BB6-1712AFBD89FE}"/>
    <cellStyle name="Normal 2 3 4 2 2 2 3 4 3 2" xfId="26959" xr:uid="{55BFC88B-A374-439F-BC7D-DE04AFB6889B}"/>
    <cellStyle name="Normal 2 3 4 2 2 2 3 4 3 2 2" xfId="40651" xr:uid="{5560949B-0A23-40AF-825C-33A1C87B3B6E}"/>
    <cellStyle name="Normal 2 3 4 2 2 2 3 4 3 2 3" xfId="55530" xr:uid="{8A5C2AE6-24C0-4495-9CB3-6F8DE1D081F6}"/>
    <cellStyle name="Normal 2 3 4 2 2 2 3 4 3 3" xfId="20115" xr:uid="{8A270874-1DF0-47FF-8BBF-8A256B29E987}"/>
    <cellStyle name="Normal 2 3 4 2 2 2 3 4 3 4" xfId="33805" xr:uid="{07240258-0F13-4C46-B5C9-680B3F70591A}"/>
    <cellStyle name="Normal 2 3 4 2 2 2 3 4 3 5" xfId="48684" xr:uid="{629504AF-0EEB-4827-BFE7-FF52A881A4F9}"/>
    <cellStyle name="Normal 2 3 4 2 2 2 3 4 4" xfId="23537" xr:uid="{DAA6275F-B3DE-49CC-9BCD-2A0EEC23D653}"/>
    <cellStyle name="Normal 2 3 4 2 2 2 3 4 4 2" xfId="37229" xr:uid="{62DA2439-14EB-4634-8D93-EEDF2A40ECD3}"/>
    <cellStyle name="Normal 2 3 4 2 2 2 3 4 4 3" xfId="52108" xr:uid="{C1C16899-F04C-4300-B6F4-7F7D692ADCF8}"/>
    <cellStyle name="Normal 2 3 4 2 2 2 3 4 5" xfId="16693" xr:uid="{070DA00F-D9A7-4D68-ADBA-FB620BFE5372}"/>
    <cellStyle name="Normal 2 3 4 2 2 2 3 4 6" xfId="30383" xr:uid="{4ABE5A0C-7A5D-4515-A93C-68057939CB34}"/>
    <cellStyle name="Normal 2 3 4 2 2 2 3 4 7" xfId="45262" xr:uid="{598904E7-C1F7-4A7C-96D5-C20A86B1393B}"/>
    <cellStyle name="Normal 2 3 4 2 2 2 3 5" xfId="11555" xr:uid="{FD94C294-1C71-458F-B77B-20D278509BD8}"/>
    <cellStyle name="Normal 2 3 4 2 2 2 3 5 2" xfId="14977" xr:uid="{A9314D3E-5421-44CE-8B46-5191C41C6DE2}"/>
    <cellStyle name="Normal 2 3 4 2 2 2 3 5 2 2" xfId="28667" xr:uid="{EA9067BA-1C91-4DCD-9E49-7EF57D9BC5C0}"/>
    <cellStyle name="Normal 2 3 4 2 2 2 3 5 2 2 2" xfId="42359" xr:uid="{20A424CD-3199-4AE4-A196-8435B737FA1C}"/>
    <cellStyle name="Normal 2 3 4 2 2 2 3 5 2 2 3" xfId="57238" xr:uid="{314DC998-1346-44DC-8BFE-77CC0A5CB791}"/>
    <cellStyle name="Normal 2 3 4 2 2 2 3 5 2 3" xfId="21823" xr:uid="{CB14ACA3-AF55-411C-841C-E2FD35EBDF4C}"/>
    <cellStyle name="Normal 2 3 4 2 2 2 3 5 2 4" xfId="35513" xr:uid="{61932B64-8041-4414-A130-E335224998ED}"/>
    <cellStyle name="Normal 2 3 4 2 2 2 3 5 2 5" xfId="50392" xr:uid="{EA76B432-41B8-458D-9239-4A67937B4914}"/>
    <cellStyle name="Normal 2 3 4 2 2 2 3 5 3" xfId="25245" xr:uid="{12B70D22-A47F-48F3-84DC-C02F819E84FD}"/>
    <cellStyle name="Normal 2 3 4 2 2 2 3 5 3 2" xfId="38937" xr:uid="{E505CA74-BEC1-46D5-AEC7-2E6331048AA5}"/>
    <cellStyle name="Normal 2 3 4 2 2 2 3 5 3 3" xfId="53816" xr:uid="{F53DBB10-5710-4C0F-BE51-5010B5C9E949}"/>
    <cellStyle name="Normal 2 3 4 2 2 2 3 5 4" xfId="18401" xr:uid="{3C5A1AB1-9E9B-401F-B3A6-EB3BD844F807}"/>
    <cellStyle name="Normal 2 3 4 2 2 2 3 5 5" xfId="32091" xr:uid="{C8C5EB3C-829E-4712-B9C6-3EE76E2CFF3E}"/>
    <cellStyle name="Normal 2 3 4 2 2 2 3 5 6" xfId="46970" xr:uid="{A0F6EA8D-55C7-4980-9F74-238011915AF7}"/>
    <cellStyle name="Normal 2 3 4 2 2 2 3 6" xfId="13265" xr:uid="{49C05ABA-B514-4B19-8D7E-0490644246D0}"/>
    <cellStyle name="Normal 2 3 4 2 2 2 3 6 2" xfId="26955" xr:uid="{872A5EC9-E829-4CC6-97EE-803259F2D6DE}"/>
    <cellStyle name="Normal 2 3 4 2 2 2 3 6 2 2" xfId="40647" xr:uid="{543BBBAE-FF28-4B8B-B893-037C71EEED15}"/>
    <cellStyle name="Normal 2 3 4 2 2 2 3 6 2 3" xfId="55526" xr:uid="{2DE77AF6-94F6-4AE1-B89B-653F603D648B}"/>
    <cellStyle name="Normal 2 3 4 2 2 2 3 6 3" xfId="20111" xr:uid="{DBCBE905-CE22-4499-A45E-1D6ADB2FA78A}"/>
    <cellStyle name="Normal 2 3 4 2 2 2 3 6 4" xfId="33801" xr:uid="{9F897661-8A81-4873-AE91-A59CCFDEA82A}"/>
    <cellStyle name="Normal 2 3 4 2 2 2 3 6 5" xfId="48680" xr:uid="{E0BB4C04-AF3E-4A1D-A955-0CE3D4F0BEB5}"/>
    <cellStyle name="Normal 2 3 4 2 2 2 3 7" xfId="23533" xr:uid="{3C537C3F-597B-42C4-82CB-A1E8BC56A8C3}"/>
    <cellStyle name="Normal 2 3 4 2 2 2 3 7 2" xfId="37225" xr:uid="{EDB76328-B7C8-4A60-B846-A90192BC5078}"/>
    <cellStyle name="Normal 2 3 4 2 2 2 3 7 3" xfId="52104" xr:uid="{B87AFF89-2D67-44F9-8407-7FECA3B62B2C}"/>
    <cellStyle name="Normal 2 3 4 2 2 2 3 8" xfId="16689" xr:uid="{6930C332-93A3-49B9-BFC7-258E2546A657}"/>
    <cellStyle name="Normal 2 3 4 2 2 2 3 9" xfId="30379" xr:uid="{1C872CEB-028E-48C2-A746-653CB2498061}"/>
    <cellStyle name="Normal 2 3 4 2 2 2 4" xfId="7212" xr:uid="{D7922EDB-F58A-40D1-8D38-5E7104E6E6C1}"/>
    <cellStyle name="Normal 2 3 4 2 2 2 4 2" xfId="9848" xr:uid="{393C3756-54F4-48F3-A553-A955547B313A}"/>
    <cellStyle name="Normal 2 3 4 2 2 2 4 2 2" xfId="11561" xr:uid="{64DC0304-BD42-4FF8-8E53-6F112270CC63}"/>
    <cellStyle name="Normal 2 3 4 2 2 2 4 2 2 2" xfId="14983" xr:uid="{6F75A6F4-267E-4294-8A35-6D6A249063AD}"/>
    <cellStyle name="Normal 2 3 4 2 2 2 4 2 2 2 2" xfId="28673" xr:uid="{1510AB13-83B4-4F75-9B6F-D58D46D2683F}"/>
    <cellStyle name="Normal 2 3 4 2 2 2 4 2 2 2 2 2" xfId="42365" xr:uid="{0067FCF3-CFDC-4AF2-A44D-687020642F8F}"/>
    <cellStyle name="Normal 2 3 4 2 2 2 4 2 2 2 2 3" xfId="57244" xr:uid="{D0C193AD-DB1B-4138-A92F-5A49600BAFBA}"/>
    <cellStyle name="Normal 2 3 4 2 2 2 4 2 2 2 3" xfId="21829" xr:uid="{72282DEE-461E-4F99-98EC-D8EC47E9B1C1}"/>
    <cellStyle name="Normal 2 3 4 2 2 2 4 2 2 2 4" xfId="35519" xr:uid="{2F728D16-8CED-4176-A548-0A64A96AFF5C}"/>
    <cellStyle name="Normal 2 3 4 2 2 2 4 2 2 2 5" xfId="50398" xr:uid="{50484258-79C0-4DBD-A234-7856798B62A6}"/>
    <cellStyle name="Normal 2 3 4 2 2 2 4 2 2 3" xfId="25251" xr:uid="{3F51D650-AB9C-4B3A-967D-E36CF6813ED5}"/>
    <cellStyle name="Normal 2 3 4 2 2 2 4 2 2 3 2" xfId="38943" xr:uid="{25D90C1F-F218-4E08-B685-72372DEC486A}"/>
    <cellStyle name="Normal 2 3 4 2 2 2 4 2 2 3 3" xfId="53822" xr:uid="{F67A3B3C-E0A0-4D91-A9A3-668D83795BFE}"/>
    <cellStyle name="Normal 2 3 4 2 2 2 4 2 2 4" xfId="18407" xr:uid="{0FA4F9B1-93CB-4FBE-97A3-F500939338C5}"/>
    <cellStyle name="Normal 2 3 4 2 2 2 4 2 2 5" xfId="32097" xr:uid="{6B010F5A-5EC2-4E14-86A1-E4CB0A29A190}"/>
    <cellStyle name="Normal 2 3 4 2 2 2 4 2 2 6" xfId="46976" xr:uid="{DD558C47-3027-4AFD-9BC2-152C9F0A6CD1}"/>
    <cellStyle name="Normal 2 3 4 2 2 2 4 2 3" xfId="13271" xr:uid="{427A776D-C584-440D-9444-18FAE8AC8E2C}"/>
    <cellStyle name="Normal 2 3 4 2 2 2 4 2 3 2" xfId="26961" xr:uid="{521C6737-5F8A-43FB-B282-D705952E96D1}"/>
    <cellStyle name="Normal 2 3 4 2 2 2 4 2 3 2 2" xfId="40653" xr:uid="{B29C97EC-27D4-4123-986C-25342192C647}"/>
    <cellStyle name="Normal 2 3 4 2 2 2 4 2 3 2 3" xfId="55532" xr:uid="{593A53A7-FDBC-4E67-BBB4-D721BF884DEA}"/>
    <cellStyle name="Normal 2 3 4 2 2 2 4 2 3 3" xfId="20117" xr:uid="{8270BC11-67B7-4A69-8534-BF64FF5170FD}"/>
    <cellStyle name="Normal 2 3 4 2 2 2 4 2 3 4" xfId="33807" xr:uid="{8AB66B1C-C494-4084-8DB2-595C1A0175B0}"/>
    <cellStyle name="Normal 2 3 4 2 2 2 4 2 3 5" xfId="48686" xr:uid="{FB658CC8-8A06-4BAB-B61A-A37F89A9087B}"/>
    <cellStyle name="Normal 2 3 4 2 2 2 4 2 4" xfId="23539" xr:uid="{EDB30A66-9D93-48EA-8B1E-12EFD50EBD71}"/>
    <cellStyle name="Normal 2 3 4 2 2 2 4 2 4 2" xfId="37231" xr:uid="{2D2B2BC1-D647-4621-8187-37A6936D7CDF}"/>
    <cellStyle name="Normal 2 3 4 2 2 2 4 2 4 3" xfId="52110" xr:uid="{F2152B22-4E91-48BF-A60C-C7709A46CE00}"/>
    <cellStyle name="Normal 2 3 4 2 2 2 4 2 5" xfId="16695" xr:uid="{4CDFA0AA-04B7-40CD-AF49-BF5FD01F871F}"/>
    <cellStyle name="Normal 2 3 4 2 2 2 4 2 6" xfId="30385" xr:uid="{F656414B-4B92-421B-8BF9-6EFAC888D9EA}"/>
    <cellStyle name="Normal 2 3 4 2 2 2 4 2 7" xfId="45264" xr:uid="{08857B7C-57A0-49F7-BC12-A67FFDF6956A}"/>
    <cellStyle name="Normal 2 3 4 2 2 2 4 3" xfId="11560" xr:uid="{DA9FEEB7-89B8-49A8-8178-22F79EA24F5B}"/>
    <cellStyle name="Normal 2 3 4 2 2 2 4 3 2" xfId="14982" xr:uid="{006E870D-141E-4F9A-B5CB-F30D15D97D47}"/>
    <cellStyle name="Normal 2 3 4 2 2 2 4 3 2 2" xfId="28672" xr:uid="{56B465B2-D7CF-4812-B02E-42D2B467EC39}"/>
    <cellStyle name="Normal 2 3 4 2 2 2 4 3 2 2 2" xfId="42364" xr:uid="{CFBACE2A-7664-45A3-8505-2C873D21180C}"/>
    <cellStyle name="Normal 2 3 4 2 2 2 4 3 2 2 3" xfId="57243" xr:uid="{BCED5456-E638-4E74-9F0F-218C7141BED0}"/>
    <cellStyle name="Normal 2 3 4 2 2 2 4 3 2 3" xfId="21828" xr:uid="{EE883C95-9F6E-4E83-9BC5-2236BF69BCC5}"/>
    <cellStyle name="Normal 2 3 4 2 2 2 4 3 2 4" xfId="35518" xr:uid="{F0E21593-3592-41BB-A484-85240A482298}"/>
    <cellStyle name="Normal 2 3 4 2 2 2 4 3 2 5" xfId="50397" xr:uid="{2601BEDA-F22D-4FC0-BA32-E9D6EDA1C9E5}"/>
    <cellStyle name="Normal 2 3 4 2 2 2 4 3 3" xfId="25250" xr:uid="{5191B887-C38C-4BD5-B478-58360390F0DC}"/>
    <cellStyle name="Normal 2 3 4 2 2 2 4 3 3 2" xfId="38942" xr:uid="{B0B55C2C-5996-4EAF-B6DA-32A595FFFAEF}"/>
    <cellStyle name="Normal 2 3 4 2 2 2 4 3 3 3" xfId="53821" xr:uid="{393212FA-ECB1-45D5-91C5-274FF5C4B671}"/>
    <cellStyle name="Normal 2 3 4 2 2 2 4 3 4" xfId="18406" xr:uid="{272D8D4E-CA75-4B59-92EE-5EBC2410E6CC}"/>
    <cellStyle name="Normal 2 3 4 2 2 2 4 3 5" xfId="32096" xr:uid="{B847E389-E30C-4AC9-9C1B-4D1218FE954F}"/>
    <cellStyle name="Normal 2 3 4 2 2 2 4 3 6" xfId="46975" xr:uid="{C35B61A1-A0C5-4577-B9B1-EBBF734600B4}"/>
    <cellStyle name="Normal 2 3 4 2 2 2 4 4" xfId="13270" xr:uid="{E60E20EA-67A0-47D6-93AC-426F6CF2C211}"/>
    <cellStyle name="Normal 2 3 4 2 2 2 4 4 2" xfId="26960" xr:uid="{44AB03FE-98AC-49AE-9557-08470FD66AA5}"/>
    <cellStyle name="Normal 2 3 4 2 2 2 4 4 2 2" xfId="40652" xr:uid="{89EA667D-0C77-4F52-8296-B916B552C785}"/>
    <cellStyle name="Normal 2 3 4 2 2 2 4 4 2 3" xfId="55531" xr:uid="{FDA8B678-721E-4CBC-880A-E232A662E5AD}"/>
    <cellStyle name="Normal 2 3 4 2 2 2 4 4 3" xfId="20116" xr:uid="{BAB1D4E9-E529-4EE6-9386-B22B919F23DF}"/>
    <cellStyle name="Normal 2 3 4 2 2 2 4 4 4" xfId="33806" xr:uid="{7F7F55ED-0BCE-4FDE-ABE5-37B0CEECE705}"/>
    <cellStyle name="Normal 2 3 4 2 2 2 4 4 5" xfId="48685" xr:uid="{ABA0CAF5-DFC6-4905-A14B-FCBEF7408BB3}"/>
    <cellStyle name="Normal 2 3 4 2 2 2 4 5" xfId="23538" xr:uid="{60C8C787-403B-40DF-8E30-51DEBA670764}"/>
    <cellStyle name="Normal 2 3 4 2 2 2 4 5 2" xfId="37230" xr:uid="{7037DB76-DBFB-43CC-A4A0-15CBB9ECF6CB}"/>
    <cellStyle name="Normal 2 3 4 2 2 2 4 5 3" xfId="52109" xr:uid="{9CA260CD-0ED8-448C-B192-53D704D14920}"/>
    <cellStyle name="Normal 2 3 4 2 2 2 4 6" xfId="16694" xr:uid="{0E666CB6-5613-4E6E-BBB8-217DF7771893}"/>
    <cellStyle name="Normal 2 3 4 2 2 2 4 7" xfId="30384" xr:uid="{69268ABD-969B-4993-A5FD-ACAD31A35F2F}"/>
    <cellStyle name="Normal 2 3 4 2 2 2 4 8" xfId="45263" xr:uid="{6BF7635F-3EB4-48F9-BD93-734C70ECF279}"/>
    <cellStyle name="Normal 2 3 4 2 2 2 4 9" xfId="9847" xr:uid="{F9200D0B-CC26-4C61-88E4-674B3D1D2742}"/>
    <cellStyle name="Normal 2 3 4 2 2 2 5" xfId="9849" xr:uid="{1DAE6791-DF9D-4B63-B378-8C79C1FB84A8}"/>
    <cellStyle name="Normal 2 3 4 2 2 2 5 2" xfId="11562" xr:uid="{5948A322-FF94-485B-8D05-C56507DC0A14}"/>
    <cellStyle name="Normal 2 3 4 2 2 2 5 2 2" xfId="14984" xr:uid="{CF43158A-BD25-451D-B861-645942D3330F}"/>
    <cellStyle name="Normal 2 3 4 2 2 2 5 2 2 2" xfId="28674" xr:uid="{C313FB8A-7E8A-4F55-9EB1-7F6DEBD056DE}"/>
    <cellStyle name="Normal 2 3 4 2 2 2 5 2 2 2 2" xfId="42366" xr:uid="{5F444D52-D73F-4066-8D6E-000EA1FD2648}"/>
    <cellStyle name="Normal 2 3 4 2 2 2 5 2 2 2 3" xfId="57245" xr:uid="{CF0B892C-F84D-45FD-9BAD-FAD24120C92B}"/>
    <cellStyle name="Normal 2 3 4 2 2 2 5 2 2 3" xfId="21830" xr:uid="{CE8FB88C-CC54-4D5B-8E9A-B408E58EC20D}"/>
    <cellStyle name="Normal 2 3 4 2 2 2 5 2 2 4" xfId="35520" xr:uid="{9BEF4CB9-39B8-461F-B0A5-C4F56DBC5661}"/>
    <cellStyle name="Normal 2 3 4 2 2 2 5 2 2 5" xfId="50399" xr:uid="{BC742D31-6C2F-4252-B9E8-BA529D13A427}"/>
    <cellStyle name="Normal 2 3 4 2 2 2 5 2 3" xfId="25252" xr:uid="{45E93352-3F14-4B67-B47A-6489C2B44C83}"/>
    <cellStyle name="Normal 2 3 4 2 2 2 5 2 3 2" xfId="38944" xr:uid="{CCC85F3C-A29C-4117-B14E-C7C05D4DF07E}"/>
    <cellStyle name="Normal 2 3 4 2 2 2 5 2 3 3" xfId="53823" xr:uid="{5C4DC5F8-1928-47EC-8116-71819E0EAC4A}"/>
    <cellStyle name="Normal 2 3 4 2 2 2 5 2 4" xfId="18408" xr:uid="{C9AFD5A8-20A2-4A45-B244-46E0249F5B72}"/>
    <cellStyle name="Normal 2 3 4 2 2 2 5 2 5" xfId="32098" xr:uid="{4C0202E2-E746-419B-8394-3F88887C94D0}"/>
    <cellStyle name="Normal 2 3 4 2 2 2 5 2 6" xfId="46977" xr:uid="{000149C6-589F-4463-984D-BDE008BCC9C8}"/>
    <cellStyle name="Normal 2 3 4 2 2 2 5 3" xfId="13272" xr:uid="{E0E8C298-8E5F-48C8-B3B2-D9E1EE0B87D8}"/>
    <cellStyle name="Normal 2 3 4 2 2 2 5 3 2" xfId="26962" xr:uid="{F202FE2D-FBCA-4800-A7A2-FC8347EC58CA}"/>
    <cellStyle name="Normal 2 3 4 2 2 2 5 3 2 2" xfId="40654" xr:uid="{B02BA209-BE6F-4CE9-B98F-174536714DE7}"/>
    <cellStyle name="Normal 2 3 4 2 2 2 5 3 2 3" xfId="55533" xr:uid="{CF0B6F3D-A0D1-44E4-BC57-D4933A8E1596}"/>
    <cellStyle name="Normal 2 3 4 2 2 2 5 3 3" xfId="20118" xr:uid="{03367324-6DA7-4FFF-B3D1-9F132CD939FF}"/>
    <cellStyle name="Normal 2 3 4 2 2 2 5 3 4" xfId="33808" xr:uid="{661CB5BD-51BB-4F44-9F3C-8E873CDAA395}"/>
    <cellStyle name="Normal 2 3 4 2 2 2 5 3 5" xfId="48687" xr:uid="{F817E2AE-484E-4FA5-B7CA-8399AB2F1510}"/>
    <cellStyle name="Normal 2 3 4 2 2 2 5 4" xfId="23540" xr:uid="{5D467ED2-343A-4BFB-AD47-D0AE2054FC40}"/>
    <cellStyle name="Normal 2 3 4 2 2 2 5 4 2" xfId="37232" xr:uid="{CF24CF7B-7301-4540-855F-368CE538CFB1}"/>
    <cellStyle name="Normal 2 3 4 2 2 2 5 4 3" xfId="52111" xr:uid="{F7785397-5412-47AA-BA1E-AAAB228EBA79}"/>
    <cellStyle name="Normal 2 3 4 2 2 2 5 5" xfId="16696" xr:uid="{A62879D1-B7D1-44D6-A047-8910AD9CB061}"/>
    <cellStyle name="Normal 2 3 4 2 2 2 5 6" xfId="30386" xr:uid="{2DAB8BA0-D3ED-4EC6-8992-D6D83E637E3B}"/>
    <cellStyle name="Normal 2 3 4 2 2 2 5 7" xfId="45265" xr:uid="{39EC9E4B-49F5-4511-9320-279F8DA71CEF}"/>
    <cellStyle name="Normal 2 3 4 2 2 2 6" xfId="9850" xr:uid="{1FBCAC1B-B3CC-4378-B80E-AE8B9248CED4}"/>
    <cellStyle name="Normal 2 3 4 2 2 2 6 2" xfId="11563" xr:uid="{7FEAAD9F-A284-4BFA-AAC4-29C20A0F2DBC}"/>
    <cellStyle name="Normal 2 3 4 2 2 2 6 2 2" xfId="14985" xr:uid="{75F0F4D4-75A4-4ED8-A474-D59C07846500}"/>
    <cellStyle name="Normal 2 3 4 2 2 2 6 2 2 2" xfId="28675" xr:uid="{C4CC759D-82F8-4372-8C31-0D773A752075}"/>
    <cellStyle name="Normal 2 3 4 2 2 2 6 2 2 2 2" xfId="42367" xr:uid="{690E6A21-3B08-4331-814D-7777DCEC4FC8}"/>
    <cellStyle name="Normal 2 3 4 2 2 2 6 2 2 2 3" xfId="57246" xr:uid="{3AABAAFC-21F5-4D4E-9324-63FD8B57CCAC}"/>
    <cellStyle name="Normal 2 3 4 2 2 2 6 2 2 3" xfId="21831" xr:uid="{3AEC7E66-97D8-4571-AE95-7F6734EF38EB}"/>
    <cellStyle name="Normal 2 3 4 2 2 2 6 2 2 4" xfId="35521" xr:uid="{3B02CFA6-B4D8-4C3E-A470-1503C29D9BB1}"/>
    <cellStyle name="Normal 2 3 4 2 2 2 6 2 2 5" xfId="50400" xr:uid="{3923EEAC-EC8A-44AF-8BF6-5BF5A64109B9}"/>
    <cellStyle name="Normal 2 3 4 2 2 2 6 2 3" xfId="25253" xr:uid="{507D2A08-4157-4EBA-9168-49B5B43D306F}"/>
    <cellStyle name="Normal 2 3 4 2 2 2 6 2 3 2" xfId="38945" xr:uid="{271B77C3-ED90-4AF0-ADB6-39B64F55AAF9}"/>
    <cellStyle name="Normal 2 3 4 2 2 2 6 2 3 3" xfId="53824" xr:uid="{84D78DDC-B10C-484D-9B50-1734C4D38211}"/>
    <cellStyle name="Normal 2 3 4 2 2 2 6 2 4" xfId="18409" xr:uid="{A7051F74-682D-4FB3-A13C-5C1715A82410}"/>
    <cellStyle name="Normal 2 3 4 2 2 2 6 2 5" xfId="32099" xr:uid="{0DE1945B-D44A-45D7-B369-61E35ECE23D9}"/>
    <cellStyle name="Normal 2 3 4 2 2 2 6 2 6" xfId="46978" xr:uid="{3AAA31FE-5ECD-4D5B-B3FA-CFA534486735}"/>
    <cellStyle name="Normal 2 3 4 2 2 2 6 3" xfId="13273" xr:uid="{D693BA27-913B-407F-9CCD-BA85ED6E1DC4}"/>
    <cellStyle name="Normal 2 3 4 2 2 2 6 3 2" xfId="26963" xr:uid="{E57D33AF-E5CA-4873-B93F-C874CBC128D3}"/>
    <cellStyle name="Normal 2 3 4 2 2 2 6 3 2 2" xfId="40655" xr:uid="{6BDCDEC4-ACC5-4B75-BF8D-057D3BBC925E}"/>
    <cellStyle name="Normal 2 3 4 2 2 2 6 3 2 3" xfId="55534" xr:uid="{C11B9572-B451-4683-AFD0-8BDB81B5F60A}"/>
    <cellStyle name="Normal 2 3 4 2 2 2 6 3 3" xfId="20119" xr:uid="{67137E18-56AF-4732-A805-C4A09B0C26EB}"/>
    <cellStyle name="Normal 2 3 4 2 2 2 6 3 4" xfId="33809" xr:uid="{B703F7B9-96DE-4CE9-9D4D-9C15E708CCF0}"/>
    <cellStyle name="Normal 2 3 4 2 2 2 6 3 5" xfId="48688" xr:uid="{90CD58C3-38C8-4E5E-B200-A182D38D2E02}"/>
    <cellStyle name="Normal 2 3 4 2 2 2 6 4" xfId="23541" xr:uid="{14341215-A006-4060-AFB0-E6FC68F1C587}"/>
    <cellStyle name="Normal 2 3 4 2 2 2 6 4 2" xfId="37233" xr:uid="{E7E615E6-8652-400C-96B5-990C41057BA7}"/>
    <cellStyle name="Normal 2 3 4 2 2 2 6 4 3" xfId="52112" xr:uid="{8DF18DD0-F5E6-4AB4-8591-0207F2B0F371}"/>
    <cellStyle name="Normal 2 3 4 2 2 2 6 5" xfId="16697" xr:uid="{A6893D11-E6EA-4735-9440-F4BADF662DAD}"/>
    <cellStyle name="Normal 2 3 4 2 2 2 6 6" xfId="30387" xr:uid="{43A08048-E216-4090-A434-BC035921EF0B}"/>
    <cellStyle name="Normal 2 3 4 2 2 2 6 7" xfId="45266" xr:uid="{79D0F80D-E4A4-40FE-AA27-6D0CE17845AD}"/>
    <cellStyle name="Normal 2 3 4 2 2 2 7" xfId="11549" xr:uid="{9FB80A60-A9C6-4A0B-B635-3CD5E4369161}"/>
    <cellStyle name="Normal 2 3 4 2 2 2 7 2" xfId="14971" xr:uid="{6AA1FD24-4F17-4F11-BD0C-ED23720A9CE4}"/>
    <cellStyle name="Normal 2 3 4 2 2 2 7 2 2" xfId="28661" xr:uid="{3915ACF3-A33C-4BCE-9F45-B5C7DFB872FB}"/>
    <cellStyle name="Normal 2 3 4 2 2 2 7 2 2 2" xfId="42353" xr:uid="{EDB27B33-402B-43C0-89A0-97935EC1D3C3}"/>
    <cellStyle name="Normal 2 3 4 2 2 2 7 2 2 3" xfId="57232" xr:uid="{F1968B2F-4324-497A-8F61-CEA74FBFD94B}"/>
    <cellStyle name="Normal 2 3 4 2 2 2 7 2 3" xfId="21817" xr:uid="{081FE51F-8CC9-40E1-A397-2B0FB73BFEDF}"/>
    <cellStyle name="Normal 2 3 4 2 2 2 7 2 4" xfId="35507" xr:uid="{DD180D09-0F70-47F9-9144-BAA72FDDBDB9}"/>
    <cellStyle name="Normal 2 3 4 2 2 2 7 2 5" xfId="50386" xr:uid="{22DA71CC-609B-412B-A46D-6A8151B659CC}"/>
    <cellStyle name="Normal 2 3 4 2 2 2 7 3" xfId="25239" xr:uid="{D761D0DA-88EB-4DC1-93F3-266A9F074A27}"/>
    <cellStyle name="Normal 2 3 4 2 2 2 7 3 2" xfId="38931" xr:uid="{D2BD2158-02F9-4103-A0AC-F2E0A0F7774E}"/>
    <cellStyle name="Normal 2 3 4 2 2 2 7 3 3" xfId="53810" xr:uid="{673C9E13-78F9-4816-8450-1114C68DD0F3}"/>
    <cellStyle name="Normal 2 3 4 2 2 2 7 4" xfId="18395" xr:uid="{C1F7BED4-3592-45EC-ACFB-7D809FD77BAE}"/>
    <cellStyle name="Normal 2 3 4 2 2 2 7 5" xfId="32085" xr:uid="{94328550-4519-4BDE-8950-262FA33BC7B2}"/>
    <cellStyle name="Normal 2 3 4 2 2 2 7 6" xfId="46964" xr:uid="{6D4054A5-B412-4BFD-A861-C56D17E30342}"/>
    <cellStyle name="Normal 2 3 4 2 2 2 8" xfId="13259" xr:uid="{1C9478C8-7D95-4C1F-B5D3-72F5B724A87A}"/>
    <cellStyle name="Normal 2 3 4 2 2 2 8 2" xfId="26949" xr:uid="{4DF8903E-F02D-4D83-8AE0-5FAACCC9DA75}"/>
    <cellStyle name="Normal 2 3 4 2 2 2 8 2 2" xfId="40641" xr:uid="{23D29008-22CC-425D-9BDC-B4451FEDDC53}"/>
    <cellStyle name="Normal 2 3 4 2 2 2 8 2 3" xfId="55520" xr:uid="{ED02581B-C201-43A1-BAD3-C22D77305CA8}"/>
    <cellStyle name="Normal 2 3 4 2 2 2 8 3" xfId="20105" xr:uid="{DD49EF1E-C1C2-4302-A7E2-E4500CB77A27}"/>
    <cellStyle name="Normal 2 3 4 2 2 2 8 4" xfId="33795" xr:uid="{A9D99146-B260-43FF-9F60-BDE6064BB32D}"/>
    <cellStyle name="Normal 2 3 4 2 2 2 8 5" xfId="48674" xr:uid="{2689D0AE-87A5-4BD3-8051-CDABBFA8B1B6}"/>
    <cellStyle name="Normal 2 3 4 2 2 2 9" xfId="23527" xr:uid="{E6E65804-6694-4C85-9CE2-C350621C1A11}"/>
    <cellStyle name="Normal 2 3 4 2 2 2 9 2" xfId="37219" xr:uid="{4CCA4FE2-145B-4923-8255-B0A11AFC71BB}"/>
    <cellStyle name="Normal 2 3 4 2 2 2 9 3" xfId="52098" xr:uid="{33A18B4F-EB3B-45B0-BDE6-55BA6AF5310D}"/>
    <cellStyle name="Normal 2 3 4 2 2 3" xfId="6132" xr:uid="{CDA4EA93-734D-464E-AADA-04CD8EC8E331}"/>
    <cellStyle name="Normal 2 3 4 2 2 3 10" xfId="45267" xr:uid="{EB86F09B-E891-4CF6-89C0-345F141DDDD0}"/>
    <cellStyle name="Normal 2 3 4 2 2 3 11" xfId="9851" xr:uid="{40069455-8505-465A-A51E-BCCDF8531406}"/>
    <cellStyle name="Normal 2 3 4 2 2 3 2" xfId="6454" xr:uid="{1801EAD1-C001-42EF-B357-6A408351BB22}"/>
    <cellStyle name="Normal 2 3 4 2 2 3 2 2" xfId="9853" xr:uid="{3341B235-D872-477F-AF84-1006B49A80C0}"/>
    <cellStyle name="Normal 2 3 4 2 2 3 2 2 2" xfId="11566" xr:uid="{D99EDBBF-2333-451F-A0F9-3356CB362257}"/>
    <cellStyle name="Normal 2 3 4 2 2 3 2 2 2 2" xfId="14988" xr:uid="{58C0F225-17C5-478B-9F62-D600382BBCBE}"/>
    <cellStyle name="Normal 2 3 4 2 2 3 2 2 2 2 2" xfId="28678" xr:uid="{C465FC21-FD7C-4C87-AC3E-56C9AA08CAEC}"/>
    <cellStyle name="Normal 2 3 4 2 2 3 2 2 2 2 2 2" xfId="42370" xr:uid="{BA6DABDB-8215-4677-A8EA-ED1A6474E6D9}"/>
    <cellStyle name="Normal 2 3 4 2 2 3 2 2 2 2 2 3" xfId="57249" xr:uid="{0660A87E-96AD-4C00-93EF-6EA895415474}"/>
    <cellStyle name="Normal 2 3 4 2 2 3 2 2 2 2 3" xfId="21834" xr:uid="{F84631A3-3D1C-4A8F-8912-FD52EBF2E1DF}"/>
    <cellStyle name="Normal 2 3 4 2 2 3 2 2 2 2 4" xfId="35524" xr:uid="{88029B49-5A03-46C8-9CC9-DDCDC099DD1F}"/>
    <cellStyle name="Normal 2 3 4 2 2 3 2 2 2 2 5" xfId="50403" xr:uid="{F16D76EB-F940-4F2A-9E78-987E878349C7}"/>
    <cellStyle name="Normal 2 3 4 2 2 3 2 2 2 3" xfId="25256" xr:uid="{E51BBE73-0263-4D79-9212-7DAAD3BB4D52}"/>
    <cellStyle name="Normal 2 3 4 2 2 3 2 2 2 3 2" xfId="38948" xr:uid="{D4C5AD7D-59D9-4137-9B4D-CB956F671802}"/>
    <cellStyle name="Normal 2 3 4 2 2 3 2 2 2 3 3" xfId="53827" xr:uid="{0AB7348A-6DB4-423E-8AC3-E93E9DBA8178}"/>
    <cellStyle name="Normal 2 3 4 2 2 3 2 2 2 4" xfId="18412" xr:uid="{40DCF1B5-07E4-436A-B4DD-4FA5FC7B9955}"/>
    <cellStyle name="Normal 2 3 4 2 2 3 2 2 2 5" xfId="32102" xr:uid="{CEBDBAB7-D651-4623-B854-36F1F0C07F40}"/>
    <cellStyle name="Normal 2 3 4 2 2 3 2 2 2 6" xfId="46981" xr:uid="{0753AF40-01E2-4E77-93AE-264A5EC94B01}"/>
    <cellStyle name="Normal 2 3 4 2 2 3 2 2 3" xfId="13276" xr:uid="{238ED9A7-241A-40E4-8C4B-09D206C76987}"/>
    <cellStyle name="Normal 2 3 4 2 2 3 2 2 3 2" xfId="26966" xr:uid="{89FEADA0-F970-4C65-886E-B0139725B5DD}"/>
    <cellStyle name="Normal 2 3 4 2 2 3 2 2 3 2 2" xfId="40658" xr:uid="{E89A8133-5920-4E27-8533-DECFAB21893A}"/>
    <cellStyle name="Normal 2 3 4 2 2 3 2 2 3 2 3" xfId="55537" xr:uid="{D321D1F7-5B61-4B65-BB36-08193A4587A4}"/>
    <cellStyle name="Normal 2 3 4 2 2 3 2 2 3 3" xfId="20122" xr:uid="{220E000A-5378-4B4F-BF92-970C3BF7DA79}"/>
    <cellStyle name="Normal 2 3 4 2 2 3 2 2 3 4" xfId="33812" xr:uid="{99FB44C9-59C3-4BFB-A5C2-6DCF7D7292B0}"/>
    <cellStyle name="Normal 2 3 4 2 2 3 2 2 3 5" xfId="48691" xr:uid="{2F5D4A1D-7FC1-4C58-BFE3-6761ABF52EAB}"/>
    <cellStyle name="Normal 2 3 4 2 2 3 2 2 4" xfId="23544" xr:uid="{5FBB99FF-1A6E-476D-9D24-27BD9D0DA3B4}"/>
    <cellStyle name="Normal 2 3 4 2 2 3 2 2 4 2" xfId="37236" xr:uid="{7B118EF3-C81F-4817-B6E4-82179039C84B}"/>
    <cellStyle name="Normal 2 3 4 2 2 3 2 2 4 3" xfId="52115" xr:uid="{17F4194C-9CC8-465F-87C8-D24CCAC77ACB}"/>
    <cellStyle name="Normal 2 3 4 2 2 3 2 2 5" xfId="16700" xr:uid="{7F0571B2-E25C-49B8-A411-301A9DED0F5D}"/>
    <cellStyle name="Normal 2 3 4 2 2 3 2 2 6" xfId="30390" xr:uid="{0F967FDF-20F0-4542-907A-C4A1F23F7400}"/>
    <cellStyle name="Normal 2 3 4 2 2 3 2 2 7" xfId="45269" xr:uid="{999EECEE-A030-44CA-BB8B-0BAB70B9247C}"/>
    <cellStyle name="Normal 2 3 4 2 2 3 2 3" xfId="11565" xr:uid="{55F9F2AF-C61A-4396-ABCE-0D0287515063}"/>
    <cellStyle name="Normal 2 3 4 2 2 3 2 3 2" xfId="14987" xr:uid="{DE93E0A2-9826-4639-9A2B-CF47B0D801A1}"/>
    <cellStyle name="Normal 2 3 4 2 2 3 2 3 2 2" xfId="28677" xr:uid="{7D2AC261-7764-4FDF-9057-05BEB900AF97}"/>
    <cellStyle name="Normal 2 3 4 2 2 3 2 3 2 2 2" xfId="42369" xr:uid="{395429B2-324D-4E39-AD19-74AF3458D1CC}"/>
    <cellStyle name="Normal 2 3 4 2 2 3 2 3 2 2 3" xfId="57248" xr:uid="{D983667A-90B8-4DC3-A3BB-F4D0E7F9663B}"/>
    <cellStyle name="Normal 2 3 4 2 2 3 2 3 2 3" xfId="21833" xr:uid="{9C968D7B-6C46-4EE8-8F5E-AB3625593A89}"/>
    <cellStyle name="Normal 2 3 4 2 2 3 2 3 2 4" xfId="35523" xr:uid="{A5953C59-6A0D-4B77-B365-D0DAB992BA04}"/>
    <cellStyle name="Normal 2 3 4 2 2 3 2 3 2 5" xfId="50402" xr:uid="{D4BECBDA-5124-411A-B59E-CAD46BA9DCF7}"/>
    <cellStyle name="Normal 2 3 4 2 2 3 2 3 3" xfId="25255" xr:uid="{0501A5EF-1E9E-442C-B68E-94CA6DC5600A}"/>
    <cellStyle name="Normal 2 3 4 2 2 3 2 3 3 2" xfId="38947" xr:uid="{B83B1C0D-BE5C-4306-9A5D-A7172848603B}"/>
    <cellStyle name="Normal 2 3 4 2 2 3 2 3 3 3" xfId="53826" xr:uid="{5EAEA023-5170-4FE3-9A91-E06862045F1D}"/>
    <cellStyle name="Normal 2 3 4 2 2 3 2 3 4" xfId="18411" xr:uid="{14CE7023-FCE5-45E4-A974-8B3429A772EE}"/>
    <cellStyle name="Normal 2 3 4 2 2 3 2 3 5" xfId="32101" xr:uid="{612D015E-1B47-4746-9A94-EE9124B2DCD2}"/>
    <cellStyle name="Normal 2 3 4 2 2 3 2 3 6" xfId="46980" xr:uid="{3C5539AE-577F-4351-9A33-F778F2FE69D7}"/>
    <cellStyle name="Normal 2 3 4 2 2 3 2 4" xfId="13275" xr:uid="{5329EDBD-3D73-450C-BD2D-CDB274339530}"/>
    <cellStyle name="Normal 2 3 4 2 2 3 2 4 2" xfId="26965" xr:uid="{C877BFB9-BE7F-41F4-92D0-5C8245D13A02}"/>
    <cellStyle name="Normal 2 3 4 2 2 3 2 4 2 2" xfId="40657" xr:uid="{B685298E-C0A9-43B8-B8D2-B92FEF463D1E}"/>
    <cellStyle name="Normal 2 3 4 2 2 3 2 4 2 3" xfId="55536" xr:uid="{0FB460D9-CA8B-4FE2-A6F8-C443470C9480}"/>
    <cellStyle name="Normal 2 3 4 2 2 3 2 4 3" xfId="20121" xr:uid="{F64C9FE3-405E-4896-B4F2-ACF55990AEA9}"/>
    <cellStyle name="Normal 2 3 4 2 2 3 2 4 4" xfId="33811" xr:uid="{BD56B23F-84A0-4BB6-BD44-A1016EDCF197}"/>
    <cellStyle name="Normal 2 3 4 2 2 3 2 4 5" xfId="48690" xr:uid="{20885848-7DD7-4889-B5DA-42872FA38A45}"/>
    <cellStyle name="Normal 2 3 4 2 2 3 2 5" xfId="23543" xr:uid="{5BC0F992-D3D2-43AB-B9B3-DCD6DB1C20A9}"/>
    <cellStyle name="Normal 2 3 4 2 2 3 2 5 2" xfId="37235" xr:uid="{C186CA57-4322-415A-8062-DDA2BFFCF46B}"/>
    <cellStyle name="Normal 2 3 4 2 2 3 2 5 3" xfId="52114" xr:uid="{2C5415F8-9E03-409B-B3BC-36C590A7DBA5}"/>
    <cellStyle name="Normal 2 3 4 2 2 3 2 6" xfId="16699" xr:uid="{089F1BFA-F24F-412D-9FE2-0B96D156AB3C}"/>
    <cellStyle name="Normal 2 3 4 2 2 3 2 7" xfId="30389" xr:uid="{3F8C57BF-B145-41C5-AF49-D4C82E355C09}"/>
    <cellStyle name="Normal 2 3 4 2 2 3 2 8" xfId="45268" xr:uid="{D62AFB10-1481-4759-A199-748404026BDA}"/>
    <cellStyle name="Normal 2 3 4 2 2 3 2 9" xfId="9852" xr:uid="{77342395-C51E-421D-B417-F21D5A3A4392}"/>
    <cellStyle name="Normal 2 3 4 2 2 3 3" xfId="7263" xr:uid="{AD1EC7AD-1926-4F15-913D-E7A8DB576430}"/>
    <cellStyle name="Normal 2 3 4 2 2 3 3 2" xfId="11567" xr:uid="{7D2FC659-561C-4C97-8F26-5ED6848CA6AA}"/>
    <cellStyle name="Normal 2 3 4 2 2 3 3 2 2" xfId="14989" xr:uid="{FE9FFF64-AA4A-4176-861E-4AE651ABD32B}"/>
    <cellStyle name="Normal 2 3 4 2 2 3 3 2 2 2" xfId="28679" xr:uid="{93CF84F9-893B-4314-91FA-69260FD10994}"/>
    <cellStyle name="Normal 2 3 4 2 2 3 3 2 2 2 2" xfId="42371" xr:uid="{2CB0619C-65C8-4078-9F8F-16741C0DE940}"/>
    <cellStyle name="Normal 2 3 4 2 2 3 3 2 2 2 3" xfId="57250" xr:uid="{6A25D6C9-BC2A-453D-BB42-B21C0C6D1F95}"/>
    <cellStyle name="Normal 2 3 4 2 2 3 3 2 2 3" xfId="21835" xr:uid="{E080FC2D-BEF8-4297-BC67-3500598B0EDF}"/>
    <cellStyle name="Normal 2 3 4 2 2 3 3 2 2 4" xfId="35525" xr:uid="{71521E97-123F-4814-98AC-1A33465CF94E}"/>
    <cellStyle name="Normal 2 3 4 2 2 3 3 2 2 5" xfId="50404" xr:uid="{10027A33-47D3-40FB-8681-9D4E4AF2CF9C}"/>
    <cellStyle name="Normal 2 3 4 2 2 3 3 2 3" xfId="25257" xr:uid="{91EA1A77-4A49-4A49-B265-8A25AA782295}"/>
    <cellStyle name="Normal 2 3 4 2 2 3 3 2 3 2" xfId="38949" xr:uid="{9CBD1ED1-FD49-4660-B114-6AC5AE03A9AD}"/>
    <cellStyle name="Normal 2 3 4 2 2 3 3 2 3 3" xfId="53828" xr:uid="{BEC74408-A87F-4347-9B6B-7418D73C7572}"/>
    <cellStyle name="Normal 2 3 4 2 2 3 3 2 4" xfId="18413" xr:uid="{ED50C277-9814-4B8C-9125-AAA1867D9276}"/>
    <cellStyle name="Normal 2 3 4 2 2 3 3 2 5" xfId="32103" xr:uid="{51488B8D-C496-492F-9790-9BF081BBF9B4}"/>
    <cellStyle name="Normal 2 3 4 2 2 3 3 2 6" xfId="46982" xr:uid="{06AB532E-5DAA-484F-9673-F40E86EBDD54}"/>
    <cellStyle name="Normal 2 3 4 2 2 3 3 3" xfId="13277" xr:uid="{F6526216-9F85-4ECC-9F73-AAE0F745A0E3}"/>
    <cellStyle name="Normal 2 3 4 2 2 3 3 3 2" xfId="26967" xr:uid="{A074215F-7F3D-4773-AE46-918EFC1622B4}"/>
    <cellStyle name="Normal 2 3 4 2 2 3 3 3 2 2" xfId="40659" xr:uid="{34D14945-2033-4491-A939-E5BE5F4A2100}"/>
    <cellStyle name="Normal 2 3 4 2 2 3 3 3 2 3" xfId="55538" xr:uid="{BDEF4540-7567-43E0-975A-2D8DFCB64A94}"/>
    <cellStyle name="Normal 2 3 4 2 2 3 3 3 3" xfId="20123" xr:uid="{A1FD3A4A-28AD-4152-91D7-33A74530DFDA}"/>
    <cellStyle name="Normal 2 3 4 2 2 3 3 3 4" xfId="33813" xr:uid="{D4A9E272-74DC-42EC-80E7-902C217A1B7A}"/>
    <cellStyle name="Normal 2 3 4 2 2 3 3 3 5" xfId="48692" xr:uid="{C6C6A254-4159-4462-8852-641E3573C7AA}"/>
    <cellStyle name="Normal 2 3 4 2 2 3 3 4" xfId="23545" xr:uid="{F1FB8C4E-9283-4032-98C0-6ED4E036285C}"/>
    <cellStyle name="Normal 2 3 4 2 2 3 3 4 2" xfId="37237" xr:uid="{5D27AEC2-085D-4047-8D9B-0E8E16077A61}"/>
    <cellStyle name="Normal 2 3 4 2 2 3 3 4 3" xfId="52116" xr:uid="{E503649C-75FF-4991-BB41-481708277182}"/>
    <cellStyle name="Normal 2 3 4 2 2 3 3 5" xfId="16701" xr:uid="{96E696A0-D021-4ABF-80FC-F53A1EA93238}"/>
    <cellStyle name="Normal 2 3 4 2 2 3 3 6" xfId="30391" xr:uid="{51CF375D-41B3-4051-AA52-3C48D5C7E430}"/>
    <cellStyle name="Normal 2 3 4 2 2 3 3 7" xfId="45270" xr:uid="{6DAB717C-A668-4474-92F0-585DCE2480E6}"/>
    <cellStyle name="Normal 2 3 4 2 2 3 3 8" xfId="9854" xr:uid="{8F4E072B-1727-4171-865B-D2B3A348AF9B}"/>
    <cellStyle name="Normal 2 3 4 2 2 3 4" xfId="9855" xr:uid="{32C36EC3-8201-4F11-A79E-0C0953CF677F}"/>
    <cellStyle name="Normal 2 3 4 2 2 3 4 2" xfId="11568" xr:uid="{9C123537-D427-49CA-B568-5B3F98D85594}"/>
    <cellStyle name="Normal 2 3 4 2 2 3 4 2 2" xfId="14990" xr:uid="{6E3C2F63-C52E-4596-B7BA-4D5C33DC78F0}"/>
    <cellStyle name="Normal 2 3 4 2 2 3 4 2 2 2" xfId="28680" xr:uid="{7CD870E2-392E-4D73-9402-4E9CED8309DD}"/>
    <cellStyle name="Normal 2 3 4 2 2 3 4 2 2 2 2" xfId="42372" xr:uid="{69BA2EBB-E548-4AF4-9789-A832CB955A5A}"/>
    <cellStyle name="Normal 2 3 4 2 2 3 4 2 2 2 3" xfId="57251" xr:uid="{FFEDC957-C698-4446-9C5A-F98533D1344D}"/>
    <cellStyle name="Normal 2 3 4 2 2 3 4 2 2 3" xfId="21836" xr:uid="{014528C5-2057-4318-93E7-FCAF0EACBA40}"/>
    <cellStyle name="Normal 2 3 4 2 2 3 4 2 2 4" xfId="35526" xr:uid="{9FBAF08C-30AF-4E6E-85D3-2BDF16A6CCE3}"/>
    <cellStyle name="Normal 2 3 4 2 2 3 4 2 2 5" xfId="50405" xr:uid="{C2DB3D94-3F23-4702-8922-A763579D5E60}"/>
    <cellStyle name="Normal 2 3 4 2 2 3 4 2 3" xfId="25258" xr:uid="{60561126-C01A-4EDE-B26C-36B368FD6624}"/>
    <cellStyle name="Normal 2 3 4 2 2 3 4 2 3 2" xfId="38950" xr:uid="{DE768EE7-7D7D-42CE-9A8B-0391E0445E99}"/>
    <cellStyle name="Normal 2 3 4 2 2 3 4 2 3 3" xfId="53829" xr:uid="{A90030C0-559C-40C1-86FA-3B838321231E}"/>
    <cellStyle name="Normal 2 3 4 2 2 3 4 2 4" xfId="18414" xr:uid="{AEA22466-A5A1-401D-BA24-9EEB48292EDF}"/>
    <cellStyle name="Normal 2 3 4 2 2 3 4 2 5" xfId="32104" xr:uid="{E10B71A4-C9C6-4D47-A053-82ADA2A1003E}"/>
    <cellStyle name="Normal 2 3 4 2 2 3 4 2 6" xfId="46983" xr:uid="{7D00A872-EC02-4C4D-BD74-2A2BFA4A9B2D}"/>
    <cellStyle name="Normal 2 3 4 2 2 3 4 3" xfId="13278" xr:uid="{0D03821F-FCE9-4116-8031-42BB23B1EC4C}"/>
    <cellStyle name="Normal 2 3 4 2 2 3 4 3 2" xfId="26968" xr:uid="{A3227742-FAD4-4F1B-855B-0356DCDE8C48}"/>
    <cellStyle name="Normal 2 3 4 2 2 3 4 3 2 2" xfId="40660" xr:uid="{DFC54398-E67B-44A9-B510-76FE1718B315}"/>
    <cellStyle name="Normal 2 3 4 2 2 3 4 3 2 3" xfId="55539" xr:uid="{0496D97C-E823-4294-B27B-8A49950EA419}"/>
    <cellStyle name="Normal 2 3 4 2 2 3 4 3 3" xfId="20124" xr:uid="{85788AB5-E7CF-4E7C-A2C4-30A40B7AB524}"/>
    <cellStyle name="Normal 2 3 4 2 2 3 4 3 4" xfId="33814" xr:uid="{842FEE3C-7230-4D5A-92B0-F98164869ABD}"/>
    <cellStyle name="Normal 2 3 4 2 2 3 4 3 5" xfId="48693" xr:uid="{B8C9F46B-AACB-458F-9305-6F716EDB546A}"/>
    <cellStyle name="Normal 2 3 4 2 2 3 4 4" xfId="23546" xr:uid="{9A49D607-F064-47E7-BF94-268AE2455600}"/>
    <cellStyle name="Normal 2 3 4 2 2 3 4 4 2" xfId="37238" xr:uid="{ABD5DADF-6EB1-4AF9-9794-5FFDEC183700}"/>
    <cellStyle name="Normal 2 3 4 2 2 3 4 4 3" xfId="52117" xr:uid="{AE37732E-B11A-45D2-A34E-ADE73E0B5416}"/>
    <cellStyle name="Normal 2 3 4 2 2 3 4 5" xfId="16702" xr:uid="{BC8D235C-3FAE-4665-8978-8416CFAA05C5}"/>
    <cellStyle name="Normal 2 3 4 2 2 3 4 6" xfId="30392" xr:uid="{1A159442-D5DC-4CAE-965C-A50C38085D2F}"/>
    <cellStyle name="Normal 2 3 4 2 2 3 4 7" xfId="45271" xr:uid="{05870171-0472-4DC4-8B61-0855B3EE5863}"/>
    <cellStyle name="Normal 2 3 4 2 2 3 5" xfId="11564" xr:uid="{D517675F-C488-4980-89D8-3847842CBE1D}"/>
    <cellStyle name="Normal 2 3 4 2 2 3 5 2" xfId="14986" xr:uid="{2E326942-FBCE-4A89-A4EC-74C5AE6BA6FF}"/>
    <cellStyle name="Normal 2 3 4 2 2 3 5 2 2" xfId="28676" xr:uid="{D7DA1F44-55B0-4F51-A8D9-DB1DEECB5973}"/>
    <cellStyle name="Normal 2 3 4 2 2 3 5 2 2 2" xfId="42368" xr:uid="{5FBA22F3-C2BB-47BF-B702-5FF9B41C6C30}"/>
    <cellStyle name="Normal 2 3 4 2 2 3 5 2 2 3" xfId="57247" xr:uid="{1CEBD1FE-C6B0-462D-960E-84A11A8C3713}"/>
    <cellStyle name="Normal 2 3 4 2 2 3 5 2 3" xfId="21832" xr:uid="{698B04F7-4AC1-47CB-B2A7-185798379F27}"/>
    <cellStyle name="Normal 2 3 4 2 2 3 5 2 4" xfId="35522" xr:uid="{B61593E8-6231-4B7F-8539-F31A785CEAE4}"/>
    <cellStyle name="Normal 2 3 4 2 2 3 5 2 5" xfId="50401" xr:uid="{76859D78-A287-483F-9C95-93AD960FEE14}"/>
    <cellStyle name="Normal 2 3 4 2 2 3 5 3" xfId="25254" xr:uid="{CDF299F1-6C2B-4509-A538-CA97EEF3C00C}"/>
    <cellStyle name="Normal 2 3 4 2 2 3 5 3 2" xfId="38946" xr:uid="{B87D5471-77D5-4650-8DF8-FD8FBD7C2C02}"/>
    <cellStyle name="Normal 2 3 4 2 2 3 5 3 3" xfId="53825" xr:uid="{37438E0F-2666-49C6-B1AF-07CAD345C37E}"/>
    <cellStyle name="Normal 2 3 4 2 2 3 5 4" xfId="18410" xr:uid="{86018BCA-D041-4F17-B4B5-6F5627E2B57E}"/>
    <cellStyle name="Normal 2 3 4 2 2 3 5 5" xfId="32100" xr:uid="{AAA19029-D683-436A-9915-528713A985F4}"/>
    <cellStyle name="Normal 2 3 4 2 2 3 5 6" xfId="46979" xr:uid="{679E5B1B-7355-4D97-A378-83E4BB0EE05C}"/>
    <cellStyle name="Normal 2 3 4 2 2 3 6" xfId="13274" xr:uid="{73D5A14F-33EC-4C67-AC42-0FC4375C910E}"/>
    <cellStyle name="Normal 2 3 4 2 2 3 6 2" xfId="26964" xr:uid="{5302569A-4DF6-4135-8A6D-44E5875ECDDD}"/>
    <cellStyle name="Normal 2 3 4 2 2 3 6 2 2" xfId="40656" xr:uid="{AD47477F-5828-4CC0-8432-1FFAD1F6A5C9}"/>
    <cellStyle name="Normal 2 3 4 2 2 3 6 2 3" xfId="55535" xr:uid="{D780E5BA-1EE9-41DB-880C-C401AB18ADC4}"/>
    <cellStyle name="Normal 2 3 4 2 2 3 6 3" xfId="20120" xr:uid="{4260E906-A53B-41AB-81DB-FF0617667890}"/>
    <cellStyle name="Normal 2 3 4 2 2 3 6 4" xfId="33810" xr:uid="{EA0BD382-5ADD-4BA4-AF2C-FBD3B5062CE9}"/>
    <cellStyle name="Normal 2 3 4 2 2 3 6 5" xfId="48689" xr:uid="{05BFCBEB-9246-45E3-BA2F-11C07FAC2E07}"/>
    <cellStyle name="Normal 2 3 4 2 2 3 7" xfId="23542" xr:uid="{D5DDD092-8DFD-4D83-B36F-870385FD2F70}"/>
    <cellStyle name="Normal 2 3 4 2 2 3 7 2" xfId="37234" xr:uid="{27757153-79B4-49ED-B697-588D8D7E1119}"/>
    <cellStyle name="Normal 2 3 4 2 2 3 7 3" xfId="52113" xr:uid="{5F11D916-92EA-49C0-ADEE-65D88B0DC151}"/>
    <cellStyle name="Normal 2 3 4 2 2 3 8" xfId="16698" xr:uid="{6BEF1503-1B77-432A-B9BF-6AD186785B3B}"/>
    <cellStyle name="Normal 2 3 4 2 2 3 9" xfId="30388" xr:uid="{6D456E98-3041-4C8A-99F2-0609407F9296}"/>
    <cellStyle name="Normal 2 3 4 2 2 4" xfId="6119" xr:uid="{8D44285D-72EA-4BD3-91E0-FFCC47EE9C16}"/>
    <cellStyle name="Normal 2 3 4 2 2 4 10" xfId="45272" xr:uid="{AF9F6928-984C-4DD2-9885-3C33FE4551B6}"/>
    <cellStyle name="Normal 2 3 4 2 2 4 11" xfId="9856" xr:uid="{9B829C93-FA78-4379-AF7F-6BBA4FA307B6}"/>
    <cellStyle name="Normal 2 3 4 2 2 4 2" xfId="9857" xr:uid="{A1253DDF-15D5-4F85-BBA3-CFABD1C19D4C}"/>
    <cellStyle name="Normal 2 3 4 2 2 4 2 2" xfId="9858" xr:uid="{7CCB8D77-7675-4E57-9662-F031C565B26C}"/>
    <cellStyle name="Normal 2 3 4 2 2 4 2 2 2" xfId="11571" xr:uid="{B6320F92-1170-42FD-911C-1FBC0056949F}"/>
    <cellStyle name="Normal 2 3 4 2 2 4 2 2 2 2" xfId="14993" xr:uid="{BF81D3FB-7CD7-4819-813E-A4BB93615598}"/>
    <cellStyle name="Normal 2 3 4 2 2 4 2 2 2 2 2" xfId="28683" xr:uid="{E29E5AE9-7EA3-4818-BD96-549E5AFD2AE1}"/>
    <cellStyle name="Normal 2 3 4 2 2 4 2 2 2 2 2 2" xfId="42375" xr:uid="{F55F694A-17E4-41A9-BA0B-C535A08634EA}"/>
    <cellStyle name="Normal 2 3 4 2 2 4 2 2 2 2 2 3" xfId="57254" xr:uid="{F69229F4-9FFA-4E17-AD42-4341E1942C73}"/>
    <cellStyle name="Normal 2 3 4 2 2 4 2 2 2 2 3" xfId="21839" xr:uid="{D25877E9-7D52-4934-8882-B256F42DC3DC}"/>
    <cellStyle name="Normal 2 3 4 2 2 4 2 2 2 2 4" xfId="35529" xr:uid="{49085494-6DB1-4057-BBCE-D6217FB00865}"/>
    <cellStyle name="Normal 2 3 4 2 2 4 2 2 2 2 5" xfId="50408" xr:uid="{B318B306-1C5E-4F74-9D1C-969920C91500}"/>
    <cellStyle name="Normal 2 3 4 2 2 4 2 2 2 3" xfId="25261" xr:uid="{1145AE5D-7B1E-47B0-8855-EE4AC0433055}"/>
    <cellStyle name="Normal 2 3 4 2 2 4 2 2 2 3 2" xfId="38953" xr:uid="{6805D1D5-A0D8-4B58-8DA6-79776FFFE7D0}"/>
    <cellStyle name="Normal 2 3 4 2 2 4 2 2 2 3 3" xfId="53832" xr:uid="{5BB70A0D-5980-40FC-BCDA-38EBEC4A3E76}"/>
    <cellStyle name="Normal 2 3 4 2 2 4 2 2 2 4" xfId="18417" xr:uid="{1A0DF129-3C1F-4213-B708-948214930CFB}"/>
    <cellStyle name="Normal 2 3 4 2 2 4 2 2 2 5" xfId="32107" xr:uid="{8E72F0D9-2832-49CA-975D-A59F426C064F}"/>
    <cellStyle name="Normal 2 3 4 2 2 4 2 2 2 6" xfId="46986" xr:uid="{5C4264E2-8DB5-4571-81B5-7A6B11C972D2}"/>
    <cellStyle name="Normal 2 3 4 2 2 4 2 2 3" xfId="13281" xr:uid="{A6846128-50B2-4BFB-9171-7D4E0CB00B29}"/>
    <cellStyle name="Normal 2 3 4 2 2 4 2 2 3 2" xfId="26971" xr:uid="{963D6747-6FF9-4A42-8552-3B9D31D05EEE}"/>
    <cellStyle name="Normal 2 3 4 2 2 4 2 2 3 2 2" xfId="40663" xr:uid="{BDB0438A-DC14-48C6-98F3-3F7A3497160C}"/>
    <cellStyle name="Normal 2 3 4 2 2 4 2 2 3 2 3" xfId="55542" xr:uid="{E79A7942-B1FD-4332-9DF9-4EB6BCD194A0}"/>
    <cellStyle name="Normal 2 3 4 2 2 4 2 2 3 3" xfId="20127" xr:uid="{B7CED564-308F-418F-95E1-EBDDA7DD2154}"/>
    <cellStyle name="Normal 2 3 4 2 2 4 2 2 3 4" xfId="33817" xr:uid="{81F17B41-5B7B-413A-877E-46916ECB37D5}"/>
    <cellStyle name="Normal 2 3 4 2 2 4 2 2 3 5" xfId="48696" xr:uid="{E9FE0275-2C0B-45E4-A3FD-BC2DC02A70EF}"/>
    <cellStyle name="Normal 2 3 4 2 2 4 2 2 4" xfId="23549" xr:uid="{6397EDB9-0570-4B40-B6B7-93006F1FAF9E}"/>
    <cellStyle name="Normal 2 3 4 2 2 4 2 2 4 2" xfId="37241" xr:uid="{613ECBB2-BF42-4E60-93A8-91390B5E79A4}"/>
    <cellStyle name="Normal 2 3 4 2 2 4 2 2 4 3" xfId="52120" xr:uid="{F129BB3C-8C23-41B0-9B8D-52F526536919}"/>
    <cellStyle name="Normal 2 3 4 2 2 4 2 2 5" xfId="16705" xr:uid="{59E07BEC-1BA2-435D-80F1-5F3712A59EDC}"/>
    <cellStyle name="Normal 2 3 4 2 2 4 2 2 6" xfId="30395" xr:uid="{0C7B7076-ACEC-4EAC-B58E-1D88D7CA7F9B}"/>
    <cellStyle name="Normal 2 3 4 2 2 4 2 2 7" xfId="45274" xr:uid="{BAC338BB-ECEC-4059-9C24-AB3C21E3ED47}"/>
    <cellStyle name="Normal 2 3 4 2 2 4 2 3" xfId="11570" xr:uid="{24D09676-0994-4A51-9DE6-DD00763157D3}"/>
    <cellStyle name="Normal 2 3 4 2 2 4 2 3 2" xfId="14992" xr:uid="{F4512B5A-6753-401C-AFD8-86C7F66FFE98}"/>
    <cellStyle name="Normal 2 3 4 2 2 4 2 3 2 2" xfId="28682" xr:uid="{9E8BAAB7-DC1A-4431-9D9F-61A692C82E4F}"/>
    <cellStyle name="Normal 2 3 4 2 2 4 2 3 2 2 2" xfId="42374" xr:uid="{72C48992-269D-40D3-9E04-50E58A58C970}"/>
    <cellStyle name="Normal 2 3 4 2 2 4 2 3 2 2 3" xfId="57253" xr:uid="{AA16F673-A296-4004-8C3C-8A037BC56CA1}"/>
    <cellStyle name="Normal 2 3 4 2 2 4 2 3 2 3" xfId="21838" xr:uid="{6AC2E54A-1252-4C4D-9F9D-7FCCD3E8690E}"/>
    <cellStyle name="Normal 2 3 4 2 2 4 2 3 2 4" xfId="35528" xr:uid="{1E76E5DD-B910-4FB8-817F-3339153A9591}"/>
    <cellStyle name="Normal 2 3 4 2 2 4 2 3 2 5" xfId="50407" xr:uid="{448A0BC0-5FBA-462D-AAF2-D16FE62CA626}"/>
    <cellStyle name="Normal 2 3 4 2 2 4 2 3 3" xfId="25260" xr:uid="{7BE1F41D-6D54-4E97-A817-11015D179599}"/>
    <cellStyle name="Normal 2 3 4 2 2 4 2 3 3 2" xfId="38952" xr:uid="{793AB207-197F-4AD2-A547-5858612CAC22}"/>
    <cellStyle name="Normal 2 3 4 2 2 4 2 3 3 3" xfId="53831" xr:uid="{162B5ECC-E2F9-46FA-B8A3-0F8D5D433BEA}"/>
    <cellStyle name="Normal 2 3 4 2 2 4 2 3 4" xfId="18416" xr:uid="{CC83AF03-F50D-4B9F-AF1C-829F806ECB4E}"/>
    <cellStyle name="Normal 2 3 4 2 2 4 2 3 5" xfId="32106" xr:uid="{62E22C43-6AAD-4C65-BB8C-B60677B50D5B}"/>
    <cellStyle name="Normal 2 3 4 2 2 4 2 3 6" xfId="46985" xr:uid="{438C2420-F50F-4705-BA73-DB6805703604}"/>
    <cellStyle name="Normal 2 3 4 2 2 4 2 4" xfId="13280" xr:uid="{AF6BDEC7-2D36-4E6F-835C-B0E56D69A1B0}"/>
    <cellStyle name="Normal 2 3 4 2 2 4 2 4 2" xfId="26970" xr:uid="{C110EB26-D14B-4C2F-99EC-D160DC0648BE}"/>
    <cellStyle name="Normal 2 3 4 2 2 4 2 4 2 2" xfId="40662" xr:uid="{E3129D38-D0CD-4082-94E0-B4D0609B67D1}"/>
    <cellStyle name="Normal 2 3 4 2 2 4 2 4 2 3" xfId="55541" xr:uid="{E6182983-3A98-4D33-9EC1-85834AA7488D}"/>
    <cellStyle name="Normal 2 3 4 2 2 4 2 4 3" xfId="20126" xr:uid="{4162A435-C2EA-4B60-AF59-66A9922152F4}"/>
    <cellStyle name="Normal 2 3 4 2 2 4 2 4 4" xfId="33816" xr:uid="{E214D331-414B-45EC-BF15-015111950430}"/>
    <cellStyle name="Normal 2 3 4 2 2 4 2 4 5" xfId="48695" xr:uid="{E0105CF3-D954-4715-B424-13328C1312EA}"/>
    <cellStyle name="Normal 2 3 4 2 2 4 2 5" xfId="23548" xr:uid="{6771A3D5-7E22-4CA4-8988-4EB187BF6DE1}"/>
    <cellStyle name="Normal 2 3 4 2 2 4 2 5 2" xfId="37240" xr:uid="{5D801790-84E1-478C-BFA4-EA96D3E3A84A}"/>
    <cellStyle name="Normal 2 3 4 2 2 4 2 5 3" xfId="52119" xr:uid="{C68240E3-7FBE-4254-8EAF-5E7AB5FB3D44}"/>
    <cellStyle name="Normal 2 3 4 2 2 4 2 6" xfId="16704" xr:uid="{BE35BC72-1E25-4C19-9818-B602BB93EF43}"/>
    <cellStyle name="Normal 2 3 4 2 2 4 2 7" xfId="30394" xr:uid="{3DCBCEF8-A034-4086-A5DE-DFB8002DFABE}"/>
    <cellStyle name="Normal 2 3 4 2 2 4 2 8" xfId="45273" xr:uid="{474BC5F9-A73C-4C4E-B8D1-5E9A1D56B692}"/>
    <cellStyle name="Normal 2 3 4 2 2 4 3" xfId="9859" xr:uid="{5E2A5F24-B1A8-4096-B56D-9ABC3784F405}"/>
    <cellStyle name="Normal 2 3 4 2 2 4 3 2" xfId="11572" xr:uid="{B18E8A44-1B86-42B0-9660-F262C5AC74A2}"/>
    <cellStyle name="Normal 2 3 4 2 2 4 3 2 2" xfId="14994" xr:uid="{26E938D7-64F5-4190-9FF7-3DEAB95DD421}"/>
    <cellStyle name="Normal 2 3 4 2 2 4 3 2 2 2" xfId="28684" xr:uid="{E88F9B57-5988-433E-BDF8-8CF1424CF06D}"/>
    <cellStyle name="Normal 2 3 4 2 2 4 3 2 2 2 2" xfId="42376" xr:uid="{779F000F-46A6-46AA-A458-01E59EA33266}"/>
    <cellStyle name="Normal 2 3 4 2 2 4 3 2 2 2 3" xfId="57255" xr:uid="{15782DA1-21D1-463C-8F45-74FE2441D50F}"/>
    <cellStyle name="Normal 2 3 4 2 2 4 3 2 2 3" xfId="21840" xr:uid="{D35B481C-748A-4793-8D0D-56131FBEBC10}"/>
    <cellStyle name="Normal 2 3 4 2 2 4 3 2 2 4" xfId="35530" xr:uid="{6CBE92A9-0A4C-4ECE-BCD7-A6DDA82424EE}"/>
    <cellStyle name="Normal 2 3 4 2 2 4 3 2 2 5" xfId="50409" xr:uid="{61A5959B-C35E-47BA-A296-D0F267A6448D}"/>
    <cellStyle name="Normal 2 3 4 2 2 4 3 2 3" xfId="25262" xr:uid="{F0A3A66E-9D23-4FAD-B400-21A623BAC137}"/>
    <cellStyle name="Normal 2 3 4 2 2 4 3 2 3 2" xfId="38954" xr:uid="{7365F70A-66D4-439D-A77D-79AD498F0F5F}"/>
    <cellStyle name="Normal 2 3 4 2 2 4 3 2 3 3" xfId="53833" xr:uid="{408637FA-354D-4C59-9522-A19444236850}"/>
    <cellStyle name="Normal 2 3 4 2 2 4 3 2 4" xfId="18418" xr:uid="{E0C41F54-BA02-49ED-ABD6-66C1C9C29D1A}"/>
    <cellStyle name="Normal 2 3 4 2 2 4 3 2 5" xfId="32108" xr:uid="{7BF5D6FA-7530-4913-8B02-923B387937A1}"/>
    <cellStyle name="Normal 2 3 4 2 2 4 3 2 6" xfId="46987" xr:uid="{B9FDD7D3-377B-4A21-91C1-974D2789BDC1}"/>
    <cellStyle name="Normal 2 3 4 2 2 4 3 3" xfId="13282" xr:uid="{0C2942E8-4528-45AD-AAFD-A6FE5E47ADC0}"/>
    <cellStyle name="Normal 2 3 4 2 2 4 3 3 2" xfId="26972" xr:uid="{C5B7BBFB-8D91-4780-B97C-F1E5178D5C33}"/>
    <cellStyle name="Normal 2 3 4 2 2 4 3 3 2 2" xfId="40664" xr:uid="{3F15933E-6A03-44BA-B689-BA8E1F6605CE}"/>
    <cellStyle name="Normal 2 3 4 2 2 4 3 3 2 3" xfId="55543" xr:uid="{39B89D6D-86DC-48EE-8225-54FEC9E6A685}"/>
    <cellStyle name="Normal 2 3 4 2 2 4 3 3 3" xfId="20128" xr:uid="{9EFB423F-5F82-493D-BB17-C74F6B96498B}"/>
    <cellStyle name="Normal 2 3 4 2 2 4 3 3 4" xfId="33818" xr:uid="{979A8B4E-D408-40A3-A2F8-A6DFBA6B6EE1}"/>
    <cellStyle name="Normal 2 3 4 2 2 4 3 3 5" xfId="48697" xr:uid="{9AF048D9-4C7B-43B1-A9C7-4B3AD49ECE0F}"/>
    <cellStyle name="Normal 2 3 4 2 2 4 3 4" xfId="23550" xr:uid="{8BD86074-CCEA-4412-858C-0401F177930B}"/>
    <cellStyle name="Normal 2 3 4 2 2 4 3 4 2" xfId="37242" xr:uid="{1FB6A3B3-B0FB-45A9-90EF-A62CB8FBA3E2}"/>
    <cellStyle name="Normal 2 3 4 2 2 4 3 4 3" xfId="52121" xr:uid="{D3AA201E-4E6A-4C6E-951D-2CAE2F69C241}"/>
    <cellStyle name="Normal 2 3 4 2 2 4 3 5" xfId="16706" xr:uid="{7590A7E7-6CA1-4D67-8800-D5E1294D13BB}"/>
    <cellStyle name="Normal 2 3 4 2 2 4 3 6" xfId="30396" xr:uid="{C423E0DC-B3FA-4D66-B09D-9358300FECDA}"/>
    <cellStyle name="Normal 2 3 4 2 2 4 3 7" xfId="45275" xr:uid="{9EFC9F85-046B-448F-957A-AFF3C70E07B5}"/>
    <cellStyle name="Normal 2 3 4 2 2 4 4" xfId="9860" xr:uid="{542C53C4-D0A5-4BC6-959E-414176D4B612}"/>
    <cellStyle name="Normal 2 3 4 2 2 4 4 2" xfId="11573" xr:uid="{A6D9BEFC-DCF4-4BD1-86E9-B3667058DCF6}"/>
    <cellStyle name="Normal 2 3 4 2 2 4 4 2 2" xfId="14995" xr:uid="{DC7CA2B0-0604-47BF-B6B6-21354EED0A73}"/>
    <cellStyle name="Normal 2 3 4 2 2 4 4 2 2 2" xfId="28685" xr:uid="{F18942DD-12FE-4FE9-8C9F-000381D0DAD3}"/>
    <cellStyle name="Normal 2 3 4 2 2 4 4 2 2 2 2" xfId="42377" xr:uid="{7FC596F0-FAD2-425A-A535-A6BE8DA1E364}"/>
    <cellStyle name="Normal 2 3 4 2 2 4 4 2 2 2 3" xfId="57256" xr:uid="{0F25FD69-F4AA-40A2-A208-56C3A46C1D5A}"/>
    <cellStyle name="Normal 2 3 4 2 2 4 4 2 2 3" xfId="21841" xr:uid="{AC21865E-6047-41D8-ADBA-A1199502B732}"/>
    <cellStyle name="Normal 2 3 4 2 2 4 4 2 2 4" xfId="35531" xr:uid="{123E2935-2ED8-4D8A-BE3A-F1473D274FEE}"/>
    <cellStyle name="Normal 2 3 4 2 2 4 4 2 2 5" xfId="50410" xr:uid="{85DF69E5-70B7-42DF-9BF4-1EAEC2E66225}"/>
    <cellStyle name="Normal 2 3 4 2 2 4 4 2 3" xfId="25263" xr:uid="{6BE79F5A-12AD-444B-8CD7-59F76CA6804F}"/>
    <cellStyle name="Normal 2 3 4 2 2 4 4 2 3 2" xfId="38955" xr:uid="{A2F28618-57F9-4755-B697-B16D27C91908}"/>
    <cellStyle name="Normal 2 3 4 2 2 4 4 2 3 3" xfId="53834" xr:uid="{7661D8F4-3CEE-4FD0-8F3C-2A26CEB4DB76}"/>
    <cellStyle name="Normal 2 3 4 2 2 4 4 2 4" xfId="18419" xr:uid="{D9362907-B4DE-41A6-9DF8-AB3C3D8BEA31}"/>
    <cellStyle name="Normal 2 3 4 2 2 4 4 2 5" xfId="32109" xr:uid="{080D0BEA-07EE-463C-9057-B6CA73AB4DA8}"/>
    <cellStyle name="Normal 2 3 4 2 2 4 4 2 6" xfId="46988" xr:uid="{70FD478B-6981-49F9-977D-F0E3CC93EB29}"/>
    <cellStyle name="Normal 2 3 4 2 2 4 4 3" xfId="13283" xr:uid="{C502D0E1-F0ED-40D9-A509-6B14743D0B49}"/>
    <cellStyle name="Normal 2 3 4 2 2 4 4 3 2" xfId="26973" xr:uid="{F9BAFA9F-1861-4166-84AD-84CD3A4CCE81}"/>
    <cellStyle name="Normal 2 3 4 2 2 4 4 3 2 2" xfId="40665" xr:uid="{C424E998-5DFE-4FA5-8730-5D83186A8B7F}"/>
    <cellStyle name="Normal 2 3 4 2 2 4 4 3 2 3" xfId="55544" xr:uid="{7F556DBE-007F-458F-A015-EAB6ECA088B1}"/>
    <cellStyle name="Normal 2 3 4 2 2 4 4 3 3" xfId="20129" xr:uid="{F9C8FDDE-7A70-49E2-A84C-A7F365604773}"/>
    <cellStyle name="Normal 2 3 4 2 2 4 4 3 4" xfId="33819" xr:uid="{95F506A3-8320-4EAB-A650-BCC4387D50CE}"/>
    <cellStyle name="Normal 2 3 4 2 2 4 4 3 5" xfId="48698" xr:uid="{B1369C49-7CA1-4D95-972D-0344D635B239}"/>
    <cellStyle name="Normal 2 3 4 2 2 4 4 4" xfId="23551" xr:uid="{364295EF-C4AD-43D3-AFDF-24730784A5EC}"/>
    <cellStyle name="Normal 2 3 4 2 2 4 4 4 2" xfId="37243" xr:uid="{F7B8F3C4-70CE-4E94-9F64-7F1FCF016C63}"/>
    <cellStyle name="Normal 2 3 4 2 2 4 4 4 3" xfId="52122" xr:uid="{63CA2DB3-8C48-494D-9C0D-9B40F72E8DDF}"/>
    <cellStyle name="Normal 2 3 4 2 2 4 4 5" xfId="16707" xr:uid="{6A5A4B8C-5029-4797-A221-919C88B0F002}"/>
    <cellStyle name="Normal 2 3 4 2 2 4 4 6" xfId="30397" xr:uid="{E9835592-7D25-4CB7-87F3-BDC46312BD5C}"/>
    <cellStyle name="Normal 2 3 4 2 2 4 4 7" xfId="45276" xr:uid="{95412F74-F8C1-4610-AF1F-95CEA92474BC}"/>
    <cellStyle name="Normal 2 3 4 2 2 4 5" xfId="11569" xr:uid="{FD819673-88B1-4633-AC73-4CF56BB35CFE}"/>
    <cellStyle name="Normal 2 3 4 2 2 4 5 2" xfId="14991" xr:uid="{9A24750E-D580-4AD6-A341-CCAE50FE590E}"/>
    <cellStyle name="Normal 2 3 4 2 2 4 5 2 2" xfId="28681" xr:uid="{973C2774-C28E-4BDE-B856-858C5E6BFD75}"/>
    <cellStyle name="Normal 2 3 4 2 2 4 5 2 2 2" xfId="42373" xr:uid="{B4C309C1-51D3-4FF9-B5D4-8A54D486CB91}"/>
    <cellStyle name="Normal 2 3 4 2 2 4 5 2 2 3" xfId="57252" xr:uid="{F1D8547F-C1CE-4269-803C-2955721509B2}"/>
    <cellStyle name="Normal 2 3 4 2 2 4 5 2 3" xfId="21837" xr:uid="{DC34656D-4009-4B45-BCD9-8E169653AF89}"/>
    <cellStyle name="Normal 2 3 4 2 2 4 5 2 4" xfId="35527" xr:uid="{F7DB0873-20A7-4F28-AC62-8B6E1FCAA3DD}"/>
    <cellStyle name="Normal 2 3 4 2 2 4 5 2 5" xfId="50406" xr:uid="{81DFA046-07F7-4BB4-A02E-224CFC6812A6}"/>
    <cellStyle name="Normal 2 3 4 2 2 4 5 3" xfId="25259" xr:uid="{E39FC601-3F60-4884-B2B0-305972CAD124}"/>
    <cellStyle name="Normal 2 3 4 2 2 4 5 3 2" xfId="38951" xr:uid="{3773ABAC-66DD-4C6A-A6B1-549DF254FF29}"/>
    <cellStyle name="Normal 2 3 4 2 2 4 5 3 3" xfId="53830" xr:uid="{0AC7D745-464B-41CF-A822-E45A91CBFDF2}"/>
    <cellStyle name="Normal 2 3 4 2 2 4 5 4" xfId="18415" xr:uid="{68FC70FF-582B-483D-9159-876D643D60B2}"/>
    <cellStyle name="Normal 2 3 4 2 2 4 5 5" xfId="32105" xr:uid="{AF90E898-4CC5-4464-9D29-FE6611C7E282}"/>
    <cellStyle name="Normal 2 3 4 2 2 4 5 6" xfId="46984" xr:uid="{69E0DC6F-CF66-419E-8F70-09C465175414}"/>
    <cellStyle name="Normal 2 3 4 2 2 4 6" xfId="13279" xr:uid="{69CF632D-B71B-4191-84C8-2B55D5C2B8FF}"/>
    <cellStyle name="Normal 2 3 4 2 2 4 6 2" xfId="26969" xr:uid="{1C1AD574-9BA5-422D-8FBA-5EDD8202E214}"/>
    <cellStyle name="Normal 2 3 4 2 2 4 6 2 2" xfId="40661" xr:uid="{04AD1CC9-A2BA-49A8-9014-AADB2C227B88}"/>
    <cellStyle name="Normal 2 3 4 2 2 4 6 2 3" xfId="55540" xr:uid="{D0AF19DA-E304-41F9-A91E-79806EA874DA}"/>
    <cellStyle name="Normal 2 3 4 2 2 4 6 3" xfId="20125" xr:uid="{40008BA0-726C-42CE-B4BD-B855F1EADF7E}"/>
    <cellStyle name="Normal 2 3 4 2 2 4 6 4" xfId="33815" xr:uid="{2C262D72-30D7-4EF3-A4AC-897E1C2DF16F}"/>
    <cellStyle name="Normal 2 3 4 2 2 4 6 5" xfId="48694" xr:uid="{F2C23675-2B61-4D46-AC49-BA281D4F3CE7}"/>
    <cellStyle name="Normal 2 3 4 2 2 4 7" xfId="23547" xr:uid="{B15B48D1-526B-43CA-BB4A-22C6434C20BD}"/>
    <cellStyle name="Normal 2 3 4 2 2 4 7 2" xfId="37239" xr:uid="{0BF79CB5-F7AF-42DD-8C69-DECE2C75F16D}"/>
    <cellStyle name="Normal 2 3 4 2 2 4 7 3" xfId="52118" xr:uid="{96DD685E-A356-43C2-8F4D-11D2BD6E8A11}"/>
    <cellStyle name="Normal 2 3 4 2 2 4 8" xfId="16703" xr:uid="{74F9916F-7007-43DA-BE3D-167C8DFE8FE5}"/>
    <cellStyle name="Normal 2 3 4 2 2 4 9" xfId="30393" xr:uid="{8A79FD5A-B9F3-4FFB-8465-BCB7D8B17019}"/>
    <cellStyle name="Normal 2 3 4 2 2 5" xfId="6332" xr:uid="{173C2D7C-B6A8-4466-871B-DF43B728A166}"/>
    <cellStyle name="Normal 2 3 4 2 2 5 2" xfId="9862" xr:uid="{8C02FB18-F5E0-4363-BA2C-62622175541C}"/>
    <cellStyle name="Normal 2 3 4 2 2 5 2 2" xfId="11575" xr:uid="{7DC6A3E3-E5E2-46B9-92D9-BCA6B6D31631}"/>
    <cellStyle name="Normal 2 3 4 2 2 5 2 2 2" xfId="14997" xr:uid="{5FD266A4-9B05-49C8-AF84-F9ECB137E8EC}"/>
    <cellStyle name="Normal 2 3 4 2 2 5 2 2 2 2" xfId="28687" xr:uid="{49477394-8DF2-4619-A255-3D6980949706}"/>
    <cellStyle name="Normal 2 3 4 2 2 5 2 2 2 2 2" xfId="42379" xr:uid="{5DCCA3B1-7705-45CC-B46E-A21CF189965A}"/>
    <cellStyle name="Normal 2 3 4 2 2 5 2 2 2 2 3" xfId="57258" xr:uid="{F76F1CF9-231D-4478-B7B6-1719003F0793}"/>
    <cellStyle name="Normal 2 3 4 2 2 5 2 2 2 3" xfId="21843" xr:uid="{E843826B-F71E-4443-AD65-6FD071460676}"/>
    <cellStyle name="Normal 2 3 4 2 2 5 2 2 2 4" xfId="35533" xr:uid="{628AB44D-1E63-4F20-B450-D61B1EB4AA2D}"/>
    <cellStyle name="Normal 2 3 4 2 2 5 2 2 2 5" xfId="50412" xr:uid="{F4D95563-42F4-4A6B-A0AE-92D449BDF7DC}"/>
    <cellStyle name="Normal 2 3 4 2 2 5 2 2 3" xfId="25265" xr:uid="{DD8A3B34-446B-4BAE-9277-14110CDD26CF}"/>
    <cellStyle name="Normal 2 3 4 2 2 5 2 2 3 2" xfId="38957" xr:uid="{F522456B-6BED-4977-A1CE-3BBB0593BD79}"/>
    <cellStyle name="Normal 2 3 4 2 2 5 2 2 3 3" xfId="53836" xr:uid="{F31E0897-C808-47C4-9D4D-8705067457DF}"/>
    <cellStyle name="Normal 2 3 4 2 2 5 2 2 4" xfId="18421" xr:uid="{841FE585-A830-4485-BB46-2A7355EE9C72}"/>
    <cellStyle name="Normal 2 3 4 2 2 5 2 2 5" xfId="32111" xr:uid="{7CF5C0F2-07C7-4090-BDB3-56730CAC92FC}"/>
    <cellStyle name="Normal 2 3 4 2 2 5 2 2 6" xfId="46990" xr:uid="{423419AA-43C1-4CEC-8CA0-BB102A5F3479}"/>
    <cellStyle name="Normal 2 3 4 2 2 5 2 3" xfId="13285" xr:uid="{809DC458-690F-412B-802D-F22B220E3FA3}"/>
    <cellStyle name="Normal 2 3 4 2 2 5 2 3 2" xfId="26975" xr:uid="{238D0DBC-EEB1-4F71-8AF7-CA31289B646B}"/>
    <cellStyle name="Normal 2 3 4 2 2 5 2 3 2 2" xfId="40667" xr:uid="{7900622B-D9F3-4EF4-832E-65F2DEFE735D}"/>
    <cellStyle name="Normal 2 3 4 2 2 5 2 3 2 3" xfId="55546" xr:uid="{17B9798B-4FE9-4F97-BFD5-988D203E6698}"/>
    <cellStyle name="Normal 2 3 4 2 2 5 2 3 3" xfId="20131" xr:uid="{C0CFC1D0-9224-4311-AFA5-80F8130F8293}"/>
    <cellStyle name="Normal 2 3 4 2 2 5 2 3 4" xfId="33821" xr:uid="{D029DA9C-71A6-4751-A1C7-58111A40DD42}"/>
    <cellStyle name="Normal 2 3 4 2 2 5 2 3 5" xfId="48700" xr:uid="{033DFEBF-591C-48BF-A013-415D6C9AB0AB}"/>
    <cellStyle name="Normal 2 3 4 2 2 5 2 4" xfId="23553" xr:uid="{A1E7FE41-4D34-4D0D-8D1D-B8E802E47BA3}"/>
    <cellStyle name="Normal 2 3 4 2 2 5 2 4 2" xfId="37245" xr:uid="{5C063808-1CED-46E0-9256-498998665153}"/>
    <cellStyle name="Normal 2 3 4 2 2 5 2 4 3" xfId="52124" xr:uid="{07C6B5D5-ABBD-4DD5-B137-E11F56C3F804}"/>
    <cellStyle name="Normal 2 3 4 2 2 5 2 5" xfId="16709" xr:uid="{8C2B6CDB-2376-4858-89C3-C420821F7E7F}"/>
    <cellStyle name="Normal 2 3 4 2 2 5 2 6" xfId="30399" xr:uid="{D491466B-565F-42DB-A960-F002E3719422}"/>
    <cellStyle name="Normal 2 3 4 2 2 5 2 7" xfId="45278" xr:uid="{9F99FD7B-DBF7-4C59-A447-6231F9E9626C}"/>
    <cellStyle name="Normal 2 3 4 2 2 5 3" xfId="11574" xr:uid="{2F8BE061-8070-43F2-A172-B99571179273}"/>
    <cellStyle name="Normal 2 3 4 2 2 5 3 2" xfId="14996" xr:uid="{F0FADBC6-DBB2-4800-AF0E-D5983E3295C9}"/>
    <cellStyle name="Normal 2 3 4 2 2 5 3 2 2" xfId="28686" xr:uid="{C48A0581-8E69-40D5-AFE6-C8EB92EC3533}"/>
    <cellStyle name="Normal 2 3 4 2 2 5 3 2 2 2" xfId="42378" xr:uid="{607C9FD9-1C91-42BD-BCB9-6E0E76670250}"/>
    <cellStyle name="Normal 2 3 4 2 2 5 3 2 2 3" xfId="57257" xr:uid="{9A087DF7-74B3-4894-8A97-D89AA01786D6}"/>
    <cellStyle name="Normal 2 3 4 2 2 5 3 2 3" xfId="21842" xr:uid="{A852C975-CC06-4585-9329-CB52910DFA67}"/>
    <cellStyle name="Normal 2 3 4 2 2 5 3 2 4" xfId="35532" xr:uid="{C5DF43CC-6A2A-4CC1-A33A-152D38691143}"/>
    <cellStyle name="Normal 2 3 4 2 2 5 3 2 5" xfId="50411" xr:uid="{46E2B6B3-A440-4FD6-A6DA-F3E58BC5C224}"/>
    <cellStyle name="Normal 2 3 4 2 2 5 3 3" xfId="25264" xr:uid="{88CEE2D4-E523-463D-ABE1-F40F42932776}"/>
    <cellStyle name="Normal 2 3 4 2 2 5 3 3 2" xfId="38956" xr:uid="{D4708C30-42FD-4119-9C42-DC407894A31F}"/>
    <cellStyle name="Normal 2 3 4 2 2 5 3 3 3" xfId="53835" xr:uid="{7FC5B7B9-4753-482F-8370-F076F75D8500}"/>
    <cellStyle name="Normal 2 3 4 2 2 5 3 4" xfId="18420" xr:uid="{A470F3B4-9293-4EBE-928B-5B6E4B787AB9}"/>
    <cellStyle name="Normal 2 3 4 2 2 5 3 5" xfId="32110" xr:uid="{3419D311-D144-4AE3-B944-13734ED82A61}"/>
    <cellStyle name="Normal 2 3 4 2 2 5 3 6" xfId="46989" xr:uid="{3D2131F1-0286-4EFF-8CEF-E0B1E5B18653}"/>
    <cellStyle name="Normal 2 3 4 2 2 5 4" xfId="13284" xr:uid="{FBCCB16E-80F4-49B9-A38B-3BEDFA360163}"/>
    <cellStyle name="Normal 2 3 4 2 2 5 4 2" xfId="26974" xr:uid="{D6EC9637-AC97-45EE-A51D-01AF45E9A261}"/>
    <cellStyle name="Normal 2 3 4 2 2 5 4 2 2" xfId="40666" xr:uid="{E580F570-71CB-4087-A00F-1BD01FE37DFC}"/>
    <cellStyle name="Normal 2 3 4 2 2 5 4 2 3" xfId="55545" xr:uid="{1B05BABA-3BB4-4D45-83FD-2DB15FE58263}"/>
    <cellStyle name="Normal 2 3 4 2 2 5 4 3" xfId="20130" xr:uid="{1065F4BC-0226-4A41-9369-CF277B3E3B44}"/>
    <cellStyle name="Normal 2 3 4 2 2 5 4 4" xfId="33820" xr:uid="{476FBD7E-6CE8-47A7-BA4C-CFFA41D60027}"/>
    <cellStyle name="Normal 2 3 4 2 2 5 4 5" xfId="48699" xr:uid="{D411E41C-CA2D-4402-9B63-2D57E39AE6DD}"/>
    <cellStyle name="Normal 2 3 4 2 2 5 5" xfId="23552" xr:uid="{52C11329-F71B-4DC6-A0E3-A4D157D2D0C0}"/>
    <cellStyle name="Normal 2 3 4 2 2 5 5 2" xfId="37244" xr:uid="{A818D81D-EA8C-48B3-BA07-D48495022B83}"/>
    <cellStyle name="Normal 2 3 4 2 2 5 5 3" xfId="52123" xr:uid="{5E789A1C-E038-48A8-A9A9-D31CA6F6206A}"/>
    <cellStyle name="Normal 2 3 4 2 2 5 6" xfId="16708" xr:uid="{993739DE-AD0A-4B3E-A6C5-5767A6581A17}"/>
    <cellStyle name="Normal 2 3 4 2 2 5 7" xfId="30398" xr:uid="{0379A2C8-E563-4D86-ADB4-3D5863A4F57A}"/>
    <cellStyle name="Normal 2 3 4 2 2 5 8" xfId="45277" xr:uid="{6685CFE7-86EF-4782-B28B-4D4A87D3BDA7}"/>
    <cellStyle name="Normal 2 3 4 2 2 5 9" xfId="9861" xr:uid="{60E29AFF-2D69-418F-9185-37728EB8E305}"/>
    <cellStyle name="Normal 2 3 4 2 2 6" xfId="7185" xr:uid="{A453C422-D0B2-48C2-A6CD-2994B2683192}"/>
    <cellStyle name="Normal 2 3 4 2 2 6 2" xfId="11576" xr:uid="{56FB1B2B-18AA-4B46-AA42-FDE4F03ECFE3}"/>
    <cellStyle name="Normal 2 3 4 2 2 6 2 2" xfId="14998" xr:uid="{CD7AA859-6FCF-494F-8892-0BFA4F798CF6}"/>
    <cellStyle name="Normal 2 3 4 2 2 6 2 2 2" xfId="28688" xr:uid="{E7120D1E-B636-4C87-9CFE-11DDCFF37E7B}"/>
    <cellStyle name="Normal 2 3 4 2 2 6 2 2 2 2" xfId="42380" xr:uid="{BBA56839-8AF9-4E86-879F-EF7E27580961}"/>
    <cellStyle name="Normal 2 3 4 2 2 6 2 2 2 3" xfId="57259" xr:uid="{E9B9F3D7-3EC5-4531-8536-5EBDA15BF946}"/>
    <cellStyle name="Normal 2 3 4 2 2 6 2 2 3" xfId="21844" xr:uid="{B8086C32-DB10-4A6A-B963-A7D7B50A7687}"/>
    <cellStyle name="Normal 2 3 4 2 2 6 2 2 4" xfId="35534" xr:uid="{CDDAEC16-D640-497D-9D2F-14FEECF5F960}"/>
    <cellStyle name="Normal 2 3 4 2 2 6 2 2 5" xfId="50413" xr:uid="{129419BE-6D5A-4472-AF43-F6110A9BDD3E}"/>
    <cellStyle name="Normal 2 3 4 2 2 6 2 3" xfId="25266" xr:uid="{5C528BFB-D4FC-4E16-ACD4-BE30DA660034}"/>
    <cellStyle name="Normal 2 3 4 2 2 6 2 3 2" xfId="38958" xr:uid="{68B42600-C1E6-4B26-B975-1C02201D17A2}"/>
    <cellStyle name="Normal 2 3 4 2 2 6 2 3 3" xfId="53837" xr:uid="{D9C9A73C-6C3C-4415-8625-8F782CC37E90}"/>
    <cellStyle name="Normal 2 3 4 2 2 6 2 4" xfId="18422" xr:uid="{9DE5FF2E-7DEC-40A5-8E75-E9038E559452}"/>
    <cellStyle name="Normal 2 3 4 2 2 6 2 5" xfId="32112" xr:uid="{3B316A15-F11F-437E-9839-7499190D1F99}"/>
    <cellStyle name="Normal 2 3 4 2 2 6 2 6" xfId="46991" xr:uid="{0FD12D5C-2692-47AF-BE9A-5E8A6DBE3ABA}"/>
    <cellStyle name="Normal 2 3 4 2 2 6 3" xfId="13286" xr:uid="{72E978B5-7FA7-4D0B-8CF4-9F38E14F5760}"/>
    <cellStyle name="Normal 2 3 4 2 2 6 3 2" xfId="26976" xr:uid="{96D7AC55-059E-4BDD-B7DC-13D653301C11}"/>
    <cellStyle name="Normal 2 3 4 2 2 6 3 2 2" xfId="40668" xr:uid="{6784DD56-76D2-4EAA-94D7-5F0212FAE1A0}"/>
    <cellStyle name="Normal 2 3 4 2 2 6 3 2 3" xfId="55547" xr:uid="{908BA855-3ED7-4EDA-8C5A-2EBDC00DD078}"/>
    <cellStyle name="Normal 2 3 4 2 2 6 3 3" xfId="20132" xr:uid="{AC5EACF5-064B-4E2F-BF21-0FB1D19A56F8}"/>
    <cellStyle name="Normal 2 3 4 2 2 6 3 4" xfId="33822" xr:uid="{012529EA-AF8C-43BD-B188-A2866DCC039B}"/>
    <cellStyle name="Normal 2 3 4 2 2 6 3 5" xfId="48701" xr:uid="{A10F2101-335A-4254-9511-DF14856336A8}"/>
    <cellStyle name="Normal 2 3 4 2 2 6 4" xfId="23554" xr:uid="{78609184-E32D-42D8-B442-8D766B43FEA2}"/>
    <cellStyle name="Normal 2 3 4 2 2 6 4 2" xfId="37246" xr:uid="{C3B0E20D-108B-4CA8-9454-3786F1BAB441}"/>
    <cellStyle name="Normal 2 3 4 2 2 6 4 3" xfId="52125" xr:uid="{D804AA64-FE6E-404E-B2C4-AA4DED8E962B}"/>
    <cellStyle name="Normal 2 3 4 2 2 6 5" xfId="16710" xr:uid="{70CF6EB7-830F-4E70-803C-960C4651DA61}"/>
    <cellStyle name="Normal 2 3 4 2 2 6 6" xfId="30400" xr:uid="{D3C3103D-764C-4A3D-9423-05246F75C59F}"/>
    <cellStyle name="Normal 2 3 4 2 2 6 7" xfId="45279" xr:uid="{E5257E3D-EBC3-4A57-8272-6E4BE74B3B28}"/>
    <cellStyle name="Normal 2 3 4 2 2 6 8" xfId="9863" xr:uid="{5349AD12-839A-41DA-9805-B03C9E9E9FE5}"/>
    <cellStyle name="Normal 2 3 4 2 2 7" xfId="9864" xr:uid="{3CE29920-EC94-4076-934B-5CBDE0A144B7}"/>
    <cellStyle name="Normal 2 3 4 2 2 7 2" xfId="11577" xr:uid="{C49CBAE6-5CC5-4976-8CD1-4817293DEEF7}"/>
    <cellStyle name="Normal 2 3 4 2 2 7 2 2" xfId="14999" xr:uid="{429F68AF-C4DE-4808-8FB0-C93FEA8B1BEA}"/>
    <cellStyle name="Normal 2 3 4 2 2 7 2 2 2" xfId="28689" xr:uid="{11F692BE-A968-4E6D-86A2-7FC67ABB8942}"/>
    <cellStyle name="Normal 2 3 4 2 2 7 2 2 2 2" xfId="42381" xr:uid="{34C1D7ED-A2CB-47C2-80DB-1697EC7DF5E0}"/>
    <cellStyle name="Normal 2 3 4 2 2 7 2 2 2 3" xfId="57260" xr:uid="{4ACEB5CB-3AF6-46AB-AB10-912384E2413A}"/>
    <cellStyle name="Normal 2 3 4 2 2 7 2 2 3" xfId="21845" xr:uid="{7E289418-7C39-46FD-B454-033191B319FC}"/>
    <cellStyle name="Normal 2 3 4 2 2 7 2 2 4" xfId="35535" xr:uid="{C2917EBC-B3E6-4DDD-8CC1-75AD37EFBC38}"/>
    <cellStyle name="Normal 2 3 4 2 2 7 2 2 5" xfId="50414" xr:uid="{1DC0563D-AC8C-492E-862B-503476F8136B}"/>
    <cellStyle name="Normal 2 3 4 2 2 7 2 3" xfId="25267" xr:uid="{14B1268B-472E-48F4-8B3D-2911D5274003}"/>
    <cellStyle name="Normal 2 3 4 2 2 7 2 3 2" xfId="38959" xr:uid="{07E30E25-2C0D-4245-81A7-624F57481295}"/>
    <cellStyle name="Normal 2 3 4 2 2 7 2 3 3" xfId="53838" xr:uid="{295715B3-2044-4A16-9761-B122C6CC8398}"/>
    <cellStyle name="Normal 2 3 4 2 2 7 2 4" xfId="18423" xr:uid="{AF1ED6EE-2AFB-4FAC-8B24-F45622259624}"/>
    <cellStyle name="Normal 2 3 4 2 2 7 2 5" xfId="32113" xr:uid="{1950D174-F660-4AEE-B405-601575E8D6EB}"/>
    <cellStyle name="Normal 2 3 4 2 2 7 2 6" xfId="46992" xr:uid="{39016B17-51D9-4DDC-A622-B59073A9A102}"/>
    <cellStyle name="Normal 2 3 4 2 2 7 3" xfId="13287" xr:uid="{345B739A-AF84-47A5-9CD1-41DD431E7693}"/>
    <cellStyle name="Normal 2 3 4 2 2 7 3 2" xfId="26977" xr:uid="{A5A5F4BE-866C-478A-B9E7-9CF81AE6A390}"/>
    <cellStyle name="Normal 2 3 4 2 2 7 3 2 2" xfId="40669" xr:uid="{A9A801F5-73C6-4EE7-9C4A-9C34BAFEB322}"/>
    <cellStyle name="Normal 2 3 4 2 2 7 3 2 3" xfId="55548" xr:uid="{5EECFE92-3A8D-43AD-93D6-1C655284577A}"/>
    <cellStyle name="Normal 2 3 4 2 2 7 3 3" xfId="20133" xr:uid="{16D99A2F-A1A6-4EDE-AF09-A00190962E1E}"/>
    <cellStyle name="Normal 2 3 4 2 2 7 3 4" xfId="33823" xr:uid="{21D2F659-6ADD-4798-84BB-F17549481BD9}"/>
    <cellStyle name="Normal 2 3 4 2 2 7 3 5" xfId="48702" xr:uid="{C8C0BEAE-8700-4564-8E30-17C2AAFFFF38}"/>
    <cellStyle name="Normal 2 3 4 2 2 7 4" xfId="23555" xr:uid="{49367859-7670-4700-8B13-C12357C65D44}"/>
    <cellStyle name="Normal 2 3 4 2 2 7 4 2" xfId="37247" xr:uid="{6CDFC1B4-B6EC-43C9-A61E-C401D162AE1A}"/>
    <cellStyle name="Normal 2 3 4 2 2 7 4 3" xfId="52126" xr:uid="{380743B1-B663-4C91-A996-DEC43C891521}"/>
    <cellStyle name="Normal 2 3 4 2 2 7 5" xfId="16711" xr:uid="{B01D0EFE-CAC5-44FB-9DA3-D2465E61054B}"/>
    <cellStyle name="Normal 2 3 4 2 2 7 6" xfId="30401" xr:uid="{1C446A0E-D23C-40DE-B5A3-8E70A331FFA0}"/>
    <cellStyle name="Normal 2 3 4 2 2 7 7" xfId="45280" xr:uid="{08C03F7C-6D4C-474E-A30A-0EC05B242C97}"/>
    <cellStyle name="Normal 2 3 4 2 2 8" xfId="11548" xr:uid="{9A9C6A71-0A96-4B46-9B82-C22EF9390483}"/>
    <cellStyle name="Normal 2 3 4 2 2 8 2" xfId="14970" xr:uid="{1BAA15FF-2A85-4BCD-B301-FB10C9C0988F}"/>
    <cellStyle name="Normal 2 3 4 2 2 8 2 2" xfId="28660" xr:uid="{B5F4FF3D-2A54-41F2-BAAF-884A9D4CDBAE}"/>
    <cellStyle name="Normal 2 3 4 2 2 8 2 2 2" xfId="42352" xr:uid="{5403A633-9B0B-4056-805F-31ECAE458A3A}"/>
    <cellStyle name="Normal 2 3 4 2 2 8 2 2 3" xfId="57231" xr:uid="{B7AF7CA0-B2FA-4C28-A5AA-0A527B56A655}"/>
    <cellStyle name="Normal 2 3 4 2 2 8 2 3" xfId="21816" xr:uid="{D0A5FE3A-57FF-41A5-BAD0-40F720953BD6}"/>
    <cellStyle name="Normal 2 3 4 2 2 8 2 4" xfId="35506" xr:uid="{9CB21DD8-7F78-475B-9989-CD45A31F2847}"/>
    <cellStyle name="Normal 2 3 4 2 2 8 2 5" xfId="50385" xr:uid="{AC927C68-BD42-4A97-B14B-9E435D4A9C17}"/>
    <cellStyle name="Normal 2 3 4 2 2 8 3" xfId="25238" xr:uid="{DFB18A79-C46D-4D33-91CA-4F4E18DC1493}"/>
    <cellStyle name="Normal 2 3 4 2 2 8 3 2" xfId="38930" xr:uid="{BF9896AB-BD00-4C2A-8DC3-04181ADB875C}"/>
    <cellStyle name="Normal 2 3 4 2 2 8 3 3" xfId="53809" xr:uid="{E24AB81A-F803-4C3E-90AB-7D564FFB7A2C}"/>
    <cellStyle name="Normal 2 3 4 2 2 8 4" xfId="18394" xr:uid="{DC5961B4-6528-413E-A8F9-6D3BAC8C2BDA}"/>
    <cellStyle name="Normal 2 3 4 2 2 8 5" xfId="32084" xr:uid="{A224D26C-E7EF-4FC8-9717-CB150625D6E1}"/>
    <cellStyle name="Normal 2 3 4 2 2 8 6" xfId="46963" xr:uid="{1931BC4A-CDC7-4E6B-8F61-A815D3C42C1A}"/>
    <cellStyle name="Normal 2 3 4 2 2 9" xfId="13258" xr:uid="{C3335FC3-5FF7-44DE-B4B2-8EABEF165917}"/>
    <cellStyle name="Normal 2 3 4 2 2 9 2" xfId="26948" xr:uid="{086EEA3C-32C0-495F-B814-1237313D80E6}"/>
    <cellStyle name="Normal 2 3 4 2 2 9 2 2" xfId="40640" xr:uid="{F9EC4E86-283A-4C36-AFFB-C171C82D319C}"/>
    <cellStyle name="Normal 2 3 4 2 2 9 2 3" xfId="55519" xr:uid="{FC389780-6779-46F7-941B-EA0C5C5ADA33}"/>
    <cellStyle name="Normal 2 3 4 2 2 9 3" xfId="20104" xr:uid="{99ECD06D-78B0-4BA5-9F64-67EF7FBCADFD}"/>
    <cellStyle name="Normal 2 3 4 2 2 9 4" xfId="33794" xr:uid="{25335469-43E0-493C-9C0F-CA001627C1B1}"/>
    <cellStyle name="Normal 2 3 4 2 2 9 5" xfId="48673" xr:uid="{6CB9CA5A-A0A4-4DFB-B534-C4E09EF33119}"/>
    <cellStyle name="Normal 2 3 4 2 3" xfId="6367" xr:uid="{B26C1EAE-0087-4E93-88CC-0E2908EE77D9}"/>
    <cellStyle name="Normal 2 3 4 2 3 10" xfId="16712" xr:uid="{0E0C2D37-02C2-428C-8A12-4EE5AD32229C}"/>
    <cellStyle name="Normal 2 3 4 2 3 11" xfId="30402" xr:uid="{C7EC6A6D-8489-4BDF-BFD6-AE7B3CB03F9A}"/>
    <cellStyle name="Normal 2 3 4 2 3 12" xfId="45281" xr:uid="{4BF99125-E1AF-474D-834C-AC2A5B19E1E1}"/>
    <cellStyle name="Normal 2 3 4 2 3 13" xfId="9865" xr:uid="{EC948DF8-AFAE-4674-AF62-F636A18D8D28}"/>
    <cellStyle name="Normal 2 3 4 2 3 2" xfId="6085" xr:uid="{67685CD3-8128-4396-A7A7-945B73612431}"/>
    <cellStyle name="Normal 2 3 4 2 3 2 10" xfId="45282" xr:uid="{746EEC90-A896-4812-9D0B-33BCBFB11B6F}"/>
    <cellStyle name="Normal 2 3 4 2 3 2 11" xfId="9866" xr:uid="{D6B25A85-C298-4DEA-90BD-51466FBFCE9A}"/>
    <cellStyle name="Normal 2 3 4 2 3 2 2" xfId="6122" xr:uid="{61814D28-A5F4-4A0F-B867-209C130634CE}"/>
    <cellStyle name="Normal 2 3 4 2 3 2 2 2" xfId="9868" xr:uid="{5C7B3A74-8E26-4938-BA99-2AD66FF84B65}"/>
    <cellStyle name="Normal 2 3 4 2 3 2 2 2 2" xfId="11581" xr:uid="{671C1952-D876-4B97-B2C8-A71723C7AF05}"/>
    <cellStyle name="Normal 2 3 4 2 3 2 2 2 2 2" xfId="15003" xr:uid="{0A73B577-8DFD-455C-BC94-CD165AFAFC13}"/>
    <cellStyle name="Normal 2 3 4 2 3 2 2 2 2 2 2" xfId="28693" xr:uid="{34C4A793-47D9-4D0C-97F3-02A82D673C3C}"/>
    <cellStyle name="Normal 2 3 4 2 3 2 2 2 2 2 2 2" xfId="42385" xr:uid="{EC0BB9EA-C96F-4404-9206-CA206D7BE80F}"/>
    <cellStyle name="Normal 2 3 4 2 3 2 2 2 2 2 2 3" xfId="57264" xr:uid="{022600DB-041F-44E4-A4C1-C3C0A324D4E1}"/>
    <cellStyle name="Normal 2 3 4 2 3 2 2 2 2 2 3" xfId="21849" xr:uid="{A58A2765-B699-47F5-86A6-AC0CF9E3B12E}"/>
    <cellStyle name="Normal 2 3 4 2 3 2 2 2 2 2 4" xfId="35539" xr:uid="{C1F22F62-6D78-429B-86FF-573C7DEB07E2}"/>
    <cellStyle name="Normal 2 3 4 2 3 2 2 2 2 2 5" xfId="50418" xr:uid="{9CE2CE36-9DE0-49DC-AEF7-67ABE588D210}"/>
    <cellStyle name="Normal 2 3 4 2 3 2 2 2 2 3" xfId="25271" xr:uid="{9135423B-8AFB-449E-AA2E-3336D48D318C}"/>
    <cellStyle name="Normal 2 3 4 2 3 2 2 2 2 3 2" xfId="38963" xr:uid="{39E7CA92-33D9-40CF-9C36-03814461853B}"/>
    <cellStyle name="Normal 2 3 4 2 3 2 2 2 2 3 3" xfId="53842" xr:uid="{E448B183-DB3A-441D-B5D4-D90E05D50987}"/>
    <cellStyle name="Normal 2 3 4 2 3 2 2 2 2 4" xfId="18427" xr:uid="{45599A70-8B8E-4F2C-81AA-0E218E3B429C}"/>
    <cellStyle name="Normal 2 3 4 2 3 2 2 2 2 5" xfId="32117" xr:uid="{DB1C0948-DEBA-4076-AAB3-035BEB9DB24E}"/>
    <cellStyle name="Normal 2 3 4 2 3 2 2 2 2 6" xfId="46996" xr:uid="{B3A8C09F-C073-4075-918C-CCB22CB2ACB2}"/>
    <cellStyle name="Normal 2 3 4 2 3 2 2 2 3" xfId="13291" xr:uid="{D928381B-F8D8-4539-8758-68FF9AE4B282}"/>
    <cellStyle name="Normal 2 3 4 2 3 2 2 2 3 2" xfId="26981" xr:uid="{8EA5CC8B-F18A-41F7-BF1B-2C31044A3571}"/>
    <cellStyle name="Normal 2 3 4 2 3 2 2 2 3 2 2" xfId="40673" xr:uid="{59335A67-90AA-4A64-8C7D-5B1FCE6B6AA0}"/>
    <cellStyle name="Normal 2 3 4 2 3 2 2 2 3 2 3" xfId="55552" xr:uid="{6809368C-ED56-465A-81F6-8D64E028B8EB}"/>
    <cellStyle name="Normal 2 3 4 2 3 2 2 2 3 3" xfId="20137" xr:uid="{E1C3562D-AD52-4215-A649-8B75E1E32BEA}"/>
    <cellStyle name="Normal 2 3 4 2 3 2 2 2 3 4" xfId="33827" xr:uid="{96999A49-6C5B-4A52-9E3A-7ED21879F444}"/>
    <cellStyle name="Normal 2 3 4 2 3 2 2 2 3 5" xfId="48706" xr:uid="{A77ECD48-8504-4013-AE05-29C01202FCB0}"/>
    <cellStyle name="Normal 2 3 4 2 3 2 2 2 4" xfId="23559" xr:uid="{B2117545-7629-4BFF-B03E-5D6F96AAA1AA}"/>
    <cellStyle name="Normal 2 3 4 2 3 2 2 2 4 2" xfId="37251" xr:uid="{A7A8177E-DF08-4CCA-AFB6-D625E1282088}"/>
    <cellStyle name="Normal 2 3 4 2 3 2 2 2 4 3" xfId="52130" xr:uid="{3DA8ECD5-FF28-4558-B074-878D280DDE37}"/>
    <cellStyle name="Normal 2 3 4 2 3 2 2 2 5" xfId="16715" xr:uid="{8C863A76-6C4D-4EE3-87A5-06AF841A3865}"/>
    <cellStyle name="Normal 2 3 4 2 3 2 2 2 6" xfId="30405" xr:uid="{6EF43FF4-8D07-487D-B907-C3CA7531C4E2}"/>
    <cellStyle name="Normal 2 3 4 2 3 2 2 2 7" xfId="45284" xr:uid="{7652F22A-A5D4-4F1E-8C2C-DF6DDE8831D1}"/>
    <cellStyle name="Normal 2 3 4 2 3 2 2 3" xfId="11580" xr:uid="{DB761506-13B3-41C3-BAEE-DAAD94CC6419}"/>
    <cellStyle name="Normal 2 3 4 2 3 2 2 3 2" xfId="15002" xr:uid="{3A063B03-AA98-4BDF-8A83-11BE8B2C3626}"/>
    <cellStyle name="Normal 2 3 4 2 3 2 2 3 2 2" xfId="28692" xr:uid="{C40A13E6-0C31-4B75-BBD9-701E8C987650}"/>
    <cellStyle name="Normal 2 3 4 2 3 2 2 3 2 2 2" xfId="42384" xr:uid="{B74D0C71-2958-4226-8AD5-A5447712A93E}"/>
    <cellStyle name="Normal 2 3 4 2 3 2 2 3 2 2 3" xfId="57263" xr:uid="{98A325C5-FD67-4574-A4FC-8D2C519BC373}"/>
    <cellStyle name="Normal 2 3 4 2 3 2 2 3 2 3" xfId="21848" xr:uid="{07F85CC4-F9E7-47AD-A165-F4D8AE2759AA}"/>
    <cellStyle name="Normal 2 3 4 2 3 2 2 3 2 4" xfId="35538" xr:uid="{EF92CEE9-9CFA-469E-901D-A3E9591E0EFE}"/>
    <cellStyle name="Normal 2 3 4 2 3 2 2 3 2 5" xfId="50417" xr:uid="{AB041049-D2FB-45AD-A0ED-E2780312656D}"/>
    <cellStyle name="Normal 2 3 4 2 3 2 2 3 3" xfId="25270" xr:uid="{5D05D68E-0062-4964-8EBC-D079AA0EA887}"/>
    <cellStyle name="Normal 2 3 4 2 3 2 2 3 3 2" xfId="38962" xr:uid="{84A8782F-1E99-4EFA-9C39-24987A4F0218}"/>
    <cellStyle name="Normal 2 3 4 2 3 2 2 3 3 3" xfId="53841" xr:uid="{3EB9540B-C994-4BBB-B133-1E50F014F1B8}"/>
    <cellStyle name="Normal 2 3 4 2 3 2 2 3 4" xfId="18426" xr:uid="{BDEF9BA0-0852-494C-AB7D-4AB9317B4FFF}"/>
    <cellStyle name="Normal 2 3 4 2 3 2 2 3 5" xfId="32116" xr:uid="{4EBF1989-25BC-467F-8AF6-64871E67E68F}"/>
    <cellStyle name="Normal 2 3 4 2 3 2 2 3 6" xfId="46995" xr:uid="{117E7960-9600-4F14-B70A-633881851330}"/>
    <cellStyle name="Normal 2 3 4 2 3 2 2 4" xfId="13290" xr:uid="{8290C13B-FD26-4507-8FAC-D2D52F4D428B}"/>
    <cellStyle name="Normal 2 3 4 2 3 2 2 4 2" xfId="26980" xr:uid="{6D138C8D-C1D2-4EC7-BD0A-81AF87102F48}"/>
    <cellStyle name="Normal 2 3 4 2 3 2 2 4 2 2" xfId="40672" xr:uid="{C3EFAFF8-B32D-40C3-B112-9FB2240E21D0}"/>
    <cellStyle name="Normal 2 3 4 2 3 2 2 4 2 3" xfId="55551" xr:uid="{271C81D3-EBA9-4755-884D-1641FC9453B6}"/>
    <cellStyle name="Normal 2 3 4 2 3 2 2 4 3" xfId="20136" xr:uid="{702FDADB-BA0F-455A-9198-362D9075C2B7}"/>
    <cellStyle name="Normal 2 3 4 2 3 2 2 4 4" xfId="33826" xr:uid="{8E0AF255-5D45-4256-9AE5-B1ED1629F380}"/>
    <cellStyle name="Normal 2 3 4 2 3 2 2 4 5" xfId="48705" xr:uid="{7001631A-0DE4-42E4-B5B6-1A3D5AFDA6D6}"/>
    <cellStyle name="Normal 2 3 4 2 3 2 2 5" xfId="23558" xr:uid="{CD5489ED-EE75-410F-A936-9209DBDE1C88}"/>
    <cellStyle name="Normal 2 3 4 2 3 2 2 5 2" xfId="37250" xr:uid="{EFE9FD77-A01B-4A4F-BDFA-9A947A681710}"/>
    <cellStyle name="Normal 2 3 4 2 3 2 2 5 3" xfId="52129" xr:uid="{F4600E2A-815A-4848-872B-CF646D0DD0CF}"/>
    <cellStyle name="Normal 2 3 4 2 3 2 2 6" xfId="16714" xr:uid="{A13AEDEA-2FA5-4F62-AD74-70987744A73C}"/>
    <cellStyle name="Normal 2 3 4 2 3 2 2 7" xfId="30404" xr:uid="{CB8B5925-B577-4E22-8AF7-4C8D2355777B}"/>
    <cellStyle name="Normal 2 3 4 2 3 2 2 8" xfId="45283" xr:uid="{6DAE1DCE-085B-4B06-A511-7AA8C24BE2E0}"/>
    <cellStyle name="Normal 2 3 4 2 3 2 2 9" xfId="9867" xr:uid="{FA0751D6-76CE-469D-95C4-59C3D7505056}"/>
    <cellStyle name="Normal 2 3 4 2 3 2 3" xfId="7314" xr:uid="{7BCC4148-228F-4453-80A0-A1DABA2CE522}"/>
    <cellStyle name="Normal 2 3 4 2 3 2 3 2" xfId="11582" xr:uid="{A58EAE9C-04CD-407F-8CB3-6CBB0162E481}"/>
    <cellStyle name="Normal 2 3 4 2 3 2 3 2 2" xfId="15004" xr:uid="{627B996A-CC42-403E-B75B-C9D6E3F4E3BE}"/>
    <cellStyle name="Normal 2 3 4 2 3 2 3 2 2 2" xfId="28694" xr:uid="{6376CE4B-3F07-4A6E-9946-E7FE9D854BFF}"/>
    <cellStyle name="Normal 2 3 4 2 3 2 3 2 2 2 2" xfId="42386" xr:uid="{C0DDF84F-A0B2-442D-858C-661F3B4AC9CE}"/>
    <cellStyle name="Normal 2 3 4 2 3 2 3 2 2 2 3" xfId="57265" xr:uid="{3D164633-AA50-4597-986F-F52798F81946}"/>
    <cellStyle name="Normal 2 3 4 2 3 2 3 2 2 3" xfId="21850" xr:uid="{E7725DAC-CFE0-41C6-B1B5-5C25C49FEBDB}"/>
    <cellStyle name="Normal 2 3 4 2 3 2 3 2 2 4" xfId="35540" xr:uid="{7F0E8210-8CBE-4343-A923-E63F2D5AC5C4}"/>
    <cellStyle name="Normal 2 3 4 2 3 2 3 2 2 5" xfId="50419" xr:uid="{CBE8A92C-0254-4FE9-BAB4-C8FCD151088F}"/>
    <cellStyle name="Normal 2 3 4 2 3 2 3 2 3" xfId="25272" xr:uid="{89B39485-AF04-49B5-94C7-D4DBC48DC5BF}"/>
    <cellStyle name="Normal 2 3 4 2 3 2 3 2 3 2" xfId="38964" xr:uid="{58591A2B-655E-4FD5-86EE-5DB4B97EC449}"/>
    <cellStyle name="Normal 2 3 4 2 3 2 3 2 3 3" xfId="53843" xr:uid="{6E72D4D7-7491-46D3-A461-DBD9731EB6C5}"/>
    <cellStyle name="Normal 2 3 4 2 3 2 3 2 4" xfId="18428" xr:uid="{A0B79175-DB00-4119-8FDE-01797F1736D5}"/>
    <cellStyle name="Normal 2 3 4 2 3 2 3 2 5" xfId="32118" xr:uid="{C189FAD2-7FC6-40CB-A10F-B03FE172689C}"/>
    <cellStyle name="Normal 2 3 4 2 3 2 3 2 6" xfId="46997" xr:uid="{FEE08F78-0ADE-43B0-9717-2F429A8F7C08}"/>
    <cellStyle name="Normal 2 3 4 2 3 2 3 3" xfId="13292" xr:uid="{DEDC803E-EFC0-479C-ABA5-8D13061D00B4}"/>
    <cellStyle name="Normal 2 3 4 2 3 2 3 3 2" xfId="26982" xr:uid="{1CB7E1B1-6D54-452A-96BD-07FB508424C3}"/>
    <cellStyle name="Normal 2 3 4 2 3 2 3 3 2 2" xfId="40674" xr:uid="{BB64BB33-01C3-495F-A767-1A7A6F3475D2}"/>
    <cellStyle name="Normal 2 3 4 2 3 2 3 3 2 3" xfId="55553" xr:uid="{EE470AFD-2A0E-4D75-9C84-DB0D86259F85}"/>
    <cellStyle name="Normal 2 3 4 2 3 2 3 3 3" xfId="20138" xr:uid="{AB0509A1-CEBB-4F6B-AF9F-7B25EE38C9B2}"/>
    <cellStyle name="Normal 2 3 4 2 3 2 3 3 4" xfId="33828" xr:uid="{2591E39B-5D07-4800-A389-2C52D00B606D}"/>
    <cellStyle name="Normal 2 3 4 2 3 2 3 3 5" xfId="48707" xr:uid="{EF119A1F-1092-4D95-9BC8-41473F9EC74C}"/>
    <cellStyle name="Normal 2 3 4 2 3 2 3 4" xfId="23560" xr:uid="{8E0113DE-137A-4AE6-9B41-8CD33BDCE29C}"/>
    <cellStyle name="Normal 2 3 4 2 3 2 3 4 2" xfId="37252" xr:uid="{D1559F09-870C-499B-BBC1-8F9EEA609E35}"/>
    <cellStyle name="Normal 2 3 4 2 3 2 3 4 3" xfId="52131" xr:uid="{E15942E4-157A-45C7-8E76-3F79E2D8EC6E}"/>
    <cellStyle name="Normal 2 3 4 2 3 2 3 5" xfId="16716" xr:uid="{1F81D6B6-EF68-4354-884B-56CAAF0AD540}"/>
    <cellStyle name="Normal 2 3 4 2 3 2 3 6" xfId="30406" xr:uid="{29A965AE-BFCF-4309-AF7B-C73BD7D0A50B}"/>
    <cellStyle name="Normal 2 3 4 2 3 2 3 7" xfId="45285" xr:uid="{BB63CFD4-76D2-47FC-B5F3-703A5350C9C7}"/>
    <cellStyle name="Normal 2 3 4 2 3 2 3 8" xfId="9869" xr:uid="{D519ED6A-34AB-4054-B8C1-71A1A5802AC1}"/>
    <cellStyle name="Normal 2 3 4 2 3 2 4" xfId="9870" xr:uid="{DFB6D75E-D18E-4E45-A98F-60CCF5BCBBD3}"/>
    <cellStyle name="Normal 2 3 4 2 3 2 4 2" xfId="11583" xr:uid="{994AB01D-BF5D-49E3-9576-7E7E0DC6A549}"/>
    <cellStyle name="Normal 2 3 4 2 3 2 4 2 2" xfId="15005" xr:uid="{A13B93E7-717E-4B9C-8640-54BA6C253AFE}"/>
    <cellStyle name="Normal 2 3 4 2 3 2 4 2 2 2" xfId="28695" xr:uid="{B7DE2889-433B-4A2C-9FE1-386623D23305}"/>
    <cellStyle name="Normal 2 3 4 2 3 2 4 2 2 2 2" xfId="42387" xr:uid="{5F9971AF-8419-43C0-A67C-8FDCBF4E09E7}"/>
    <cellStyle name="Normal 2 3 4 2 3 2 4 2 2 2 3" xfId="57266" xr:uid="{BF167F44-392D-45B0-84E7-1E328657B8A8}"/>
    <cellStyle name="Normal 2 3 4 2 3 2 4 2 2 3" xfId="21851" xr:uid="{E24A0A52-2297-47FD-A1F6-F80083B9DF2D}"/>
    <cellStyle name="Normal 2 3 4 2 3 2 4 2 2 4" xfId="35541" xr:uid="{CD636C23-93C3-4300-870C-79B66941DCC5}"/>
    <cellStyle name="Normal 2 3 4 2 3 2 4 2 2 5" xfId="50420" xr:uid="{365049AF-A18C-4397-83FF-E5FE9C13815E}"/>
    <cellStyle name="Normal 2 3 4 2 3 2 4 2 3" xfId="25273" xr:uid="{70DECAF9-F086-4B21-A7D8-AEAB0DA3C4C8}"/>
    <cellStyle name="Normal 2 3 4 2 3 2 4 2 3 2" xfId="38965" xr:uid="{0F25B0AC-C4EE-4957-87A3-13D99B4ABEA8}"/>
    <cellStyle name="Normal 2 3 4 2 3 2 4 2 3 3" xfId="53844" xr:uid="{3B3A5FF9-DE69-47BB-B342-1475D76A9859}"/>
    <cellStyle name="Normal 2 3 4 2 3 2 4 2 4" xfId="18429" xr:uid="{B81559BC-0853-4C9C-85BC-D7109B893B1B}"/>
    <cellStyle name="Normal 2 3 4 2 3 2 4 2 5" xfId="32119" xr:uid="{BDC4C1CE-4E04-4E88-93AB-5CD5B2E012EA}"/>
    <cellStyle name="Normal 2 3 4 2 3 2 4 2 6" xfId="46998" xr:uid="{2751362E-DF0D-47FB-82C6-B3817FB9E316}"/>
    <cellStyle name="Normal 2 3 4 2 3 2 4 3" xfId="13293" xr:uid="{95E6481A-9E08-4212-BBD1-3972422E79AA}"/>
    <cellStyle name="Normal 2 3 4 2 3 2 4 3 2" xfId="26983" xr:uid="{457D2EDC-4458-4E16-B4BB-FAD90063A5A0}"/>
    <cellStyle name="Normal 2 3 4 2 3 2 4 3 2 2" xfId="40675" xr:uid="{6B73314A-E6A9-4BF7-B497-92E0D638EC1E}"/>
    <cellStyle name="Normal 2 3 4 2 3 2 4 3 2 3" xfId="55554" xr:uid="{1C88DC9A-DA26-494C-A4CF-5B005BCDB756}"/>
    <cellStyle name="Normal 2 3 4 2 3 2 4 3 3" xfId="20139" xr:uid="{9A5B374A-41C9-4C5B-B59E-A2F248B821F0}"/>
    <cellStyle name="Normal 2 3 4 2 3 2 4 3 4" xfId="33829" xr:uid="{6369AECF-AE78-42A4-B932-FAE731752A90}"/>
    <cellStyle name="Normal 2 3 4 2 3 2 4 3 5" xfId="48708" xr:uid="{6176D78C-CB10-4D99-8718-A997ECD75AA1}"/>
    <cellStyle name="Normal 2 3 4 2 3 2 4 4" xfId="23561" xr:uid="{0FD11874-9D2E-4D8B-8E76-D8A71EB4EAA3}"/>
    <cellStyle name="Normal 2 3 4 2 3 2 4 4 2" xfId="37253" xr:uid="{B891E826-4061-4E48-A7B4-2924885B62D1}"/>
    <cellStyle name="Normal 2 3 4 2 3 2 4 4 3" xfId="52132" xr:uid="{7E9DA7D8-BF54-47C9-9432-043FE34C9A99}"/>
    <cellStyle name="Normal 2 3 4 2 3 2 4 5" xfId="16717" xr:uid="{0CD01A64-FAB4-45FF-8181-95846D200B67}"/>
    <cellStyle name="Normal 2 3 4 2 3 2 4 6" xfId="30407" xr:uid="{6FC86307-C2F8-4290-9D9C-073E1DD7A29C}"/>
    <cellStyle name="Normal 2 3 4 2 3 2 4 7" xfId="45286" xr:uid="{E0DD11A8-298D-4C6A-BEE6-DAF70F121C3A}"/>
    <cellStyle name="Normal 2 3 4 2 3 2 5" xfId="11579" xr:uid="{3D78F4E0-3D14-419F-82E1-76849EF76F54}"/>
    <cellStyle name="Normal 2 3 4 2 3 2 5 2" xfId="15001" xr:uid="{20F2527B-8445-4F30-97CC-4D51EBB35E58}"/>
    <cellStyle name="Normal 2 3 4 2 3 2 5 2 2" xfId="28691" xr:uid="{7F57F374-D80D-49E7-B1CA-D1238BABCB0F}"/>
    <cellStyle name="Normal 2 3 4 2 3 2 5 2 2 2" xfId="42383" xr:uid="{18F5BCEC-F89B-41C9-9C0E-E5B65144B1B8}"/>
    <cellStyle name="Normal 2 3 4 2 3 2 5 2 2 3" xfId="57262" xr:uid="{694E460F-2EC6-4647-A249-07C81949D872}"/>
    <cellStyle name="Normal 2 3 4 2 3 2 5 2 3" xfId="21847" xr:uid="{651E310E-3CCD-4E85-B288-B112C7C5C8F1}"/>
    <cellStyle name="Normal 2 3 4 2 3 2 5 2 4" xfId="35537" xr:uid="{F9D29567-1782-4C8B-B968-EFFD267BDB00}"/>
    <cellStyle name="Normal 2 3 4 2 3 2 5 2 5" xfId="50416" xr:uid="{1537217D-D2F6-4040-B1D9-CE85AC714FA7}"/>
    <cellStyle name="Normal 2 3 4 2 3 2 5 3" xfId="25269" xr:uid="{15B104A7-E44A-4F76-8FAE-7D3B91CDBF9E}"/>
    <cellStyle name="Normal 2 3 4 2 3 2 5 3 2" xfId="38961" xr:uid="{60F6961E-4BDB-464F-9048-B5986CD32E9C}"/>
    <cellStyle name="Normal 2 3 4 2 3 2 5 3 3" xfId="53840" xr:uid="{102328E8-3BC8-4595-A14E-D59CA583FE5B}"/>
    <cellStyle name="Normal 2 3 4 2 3 2 5 4" xfId="18425" xr:uid="{74021534-0DB0-4893-8426-B2DA83429449}"/>
    <cellStyle name="Normal 2 3 4 2 3 2 5 5" xfId="32115" xr:uid="{D011F4EB-270E-42B9-BB9A-961BB92E7F83}"/>
    <cellStyle name="Normal 2 3 4 2 3 2 5 6" xfId="46994" xr:uid="{FFFA74A0-130B-48C1-8E5E-C310B129419D}"/>
    <cellStyle name="Normal 2 3 4 2 3 2 6" xfId="13289" xr:uid="{1DF92BB7-91E6-4B8B-9956-B46AE2C833F5}"/>
    <cellStyle name="Normal 2 3 4 2 3 2 6 2" xfId="26979" xr:uid="{0E927BAA-7E55-4EDC-A743-552E9D34395E}"/>
    <cellStyle name="Normal 2 3 4 2 3 2 6 2 2" xfId="40671" xr:uid="{BD099846-8AF1-4176-865F-4A459644486B}"/>
    <cellStyle name="Normal 2 3 4 2 3 2 6 2 3" xfId="55550" xr:uid="{79D01F45-BA5A-4DF7-8D5D-19FB777231B3}"/>
    <cellStyle name="Normal 2 3 4 2 3 2 6 3" xfId="20135" xr:uid="{CBE1C487-36A7-4554-9D6E-6A5D00C8E2A6}"/>
    <cellStyle name="Normal 2 3 4 2 3 2 6 4" xfId="33825" xr:uid="{0E610918-D881-4D40-A42F-00CF89AC4578}"/>
    <cellStyle name="Normal 2 3 4 2 3 2 6 5" xfId="48704" xr:uid="{F3C518FD-ECC6-4B7F-8E52-4E6EF3FD97DB}"/>
    <cellStyle name="Normal 2 3 4 2 3 2 7" xfId="23557" xr:uid="{9BCB62F8-BA12-4891-B19C-3005F8752362}"/>
    <cellStyle name="Normal 2 3 4 2 3 2 7 2" xfId="37249" xr:uid="{FAB92399-DAB2-46D8-807A-FB87B1E98C9D}"/>
    <cellStyle name="Normal 2 3 4 2 3 2 7 3" xfId="52128" xr:uid="{B64E544C-9386-4F0C-996D-907C156F8E9C}"/>
    <cellStyle name="Normal 2 3 4 2 3 2 8" xfId="16713" xr:uid="{1AA540EC-EAAB-4A25-A393-CBF21D5E6BD7}"/>
    <cellStyle name="Normal 2 3 4 2 3 2 9" xfId="30403" xr:uid="{F6EEAE40-261B-4B49-AEBA-A33C98D8516B}"/>
    <cellStyle name="Normal 2 3 4 2 3 3" xfId="6380" xr:uid="{0A00EFF8-7C38-4FAD-B0AF-8032208D5DF0}"/>
    <cellStyle name="Normal 2 3 4 2 3 3 10" xfId="45287" xr:uid="{DF732F2C-5153-46FC-B23E-DF3848836F27}"/>
    <cellStyle name="Normal 2 3 4 2 3 3 11" xfId="9871" xr:uid="{CA790C1A-4318-4179-B649-0CC1E1F1568E}"/>
    <cellStyle name="Normal 2 3 4 2 3 3 2" xfId="9872" xr:uid="{A785FAD4-8BC8-4732-9059-A204FD661F49}"/>
    <cellStyle name="Normal 2 3 4 2 3 3 2 2" xfId="9873" xr:uid="{FC79FAE2-9E1D-4250-A7E2-695A11A56BDB}"/>
    <cellStyle name="Normal 2 3 4 2 3 3 2 2 2" xfId="11586" xr:uid="{E834C60F-FFEF-48FD-8D33-4C90AC87E87A}"/>
    <cellStyle name="Normal 2 3 4 2 3 3 2 2 2 2" xfId="15008" xr:uid="{BDC16FE9-CFA7-4FA4-A3D2-5ADF18AB1C8D}"/>
    <cellStyle name="Normal 2 3 4 2 3 3 2 2 2 2 2" xfId="28698" xr:uid="{0E2449BA-29CF-4D17-BC31-340FF1D66AA2}"/>
    <cellStyle name="Normal 2 3 4 2 3 3 2 2 2 2 2 2" xfId="42390" xr:uid="{4D8670A4-13C8-4ED6-ABD1-CCE572AB525B}"/>
    <cellStyle name="Normal 2 3 4 2 3 3 2 2 2 2 2 3" xfId="57269" xr:uid="{3B2A9A22-2438-44E6-B200-3562D432EAA8}"/>
    <cellStyle name="Normal 2 3 4 2 3 3 2 2 2 2 3" xfId="21854" xr:uid="{03934B9E-4963-417A-8D00-9A1E70F536E9}"/>
    <cellStyle name="Normal 2 3 4 2 3 3 2 2 2 2 4" xfId="35544" xr:uid="{25CC2BEB-F1FA-476E-82D7-8A16D0590E3B}"/>
    <cellStyle name="Normal 2 3 4 2 3 3 2 2 2 2 5" xfId="50423" xr:uid="{0EE08178-F526-4453-9F73-0F86A18AEF79}"/>
    <cellStyle name="Normal 2 3 4 2 3 3 2 2 2 3" xfId="25276" xr:uid="{F0E52828-A4EE-4422-A2B2-B016B1AA3DAA}"/>
    <cellStyle name="Normal 2 3 4 2 3 3 2 2 2 3 2" xfId="38968" xr:uid="{AE298D04-E332-43A8-8F04-2D217933B395}"/>
    <cellStyle name="Normal 2 3 4 2 3 3 2 2 2 3 3" xfId="53847" xr:uid="{705AF7D9-9B8F-4F71-9EE5-FCAA1177CB15}"/>
    <cellStyle name="Normal 2 3 4 2 3 3 2 2 2 4" xfId="18432" xr:uid="{37E71868-82EF-4F3F-AFAD-975504F22CFE}"/>
    <cellStyle name="Normal 2 3 4 2 3 3 2 2 2 5" xfId="32122" xr:uid="{18781EAC-180F-454E-827A-045BF48DFCFE}"/>
    <cellStyle name="Normal 2 3 4 2 3 3 2 2 2 6" xfId="47001" xr:uid="{B83E8FEB-0154-4DB4-AD9A-1689048C1D40}"/>
    <cellStyle name="Normal 2 3 4 2 3 3 2 2 3" xfId="13296" xr:uid="{0E1ADFF0-3555-4184-A3DE-2F994C3A3332}"/>
    <cellStyle name="Normal 2 3 4 2 3 3 2 2 3 2" xfId="26986" xr:uid="{1F63ECEF-469D-40B7-8D30-FCF16BCC0A0F}"/>
    <cellStyle name="Normal 2 3 4 2 3 3 2 2 3 2 2" xfId="40678" xr:uid="{9DE47696-F29B-4E2E-9548-247C97FE0D5F}"/>
    <cellStyle name="Normal 2 3 4 2 3 3 2 2 3 2 3" xfId="55557" xr:uid="{3D8EFB92-98FA-49EC-BF9D-A2F168772ECC}"/>
    <cellStyle name="Normal 2 3 4 2 3 3 2 2 3 3" xfId="20142" xr:uid="{9B9EE37F-D37C-4C51-ACD1-0F53BC21652E}"/>
    <cellStyle name="Normal 2 3 4 2 3 3 2 2 3 4" xfId="33832" xr:uid="{D8506038-ED09-41E3-854A-56D888FE8C1E}"/>
    <cellStyle name="Normal 2 3 4 2 3 3 2 2 3 5" xfId="48711" xr:uid="{FBB4E58F-A10C-496E-92AF-40BC3B20AFAD}"/>
    <cellStyle name="Normal 2 3 4 2 3 3 2 2 4" xfId="23564" xr:uid="{EE459E7A-1FFC-47EF-9A84-6A60E8EA06F0}"/>
    <cellStyle name="Normal 2 3 4 2 3 3 2 2 4 2" xfId="37256" xr:uid="{496682F1-952A-4121-AAA5-F977F086FD05}"/>
    <cellStyle name="Normal 2 3 4 2 3 3 2 2 4 3" xfId="52135" xr:uid="{E73F1223-CAC5-4E07-9505-8139ED899FA0}"/>
    <cellStyle name="Normal 2 3 4 2 3 3 2 2 5" xfId="16720" xr:uid="{4D2CDC76-8AE2-4B7D-80CB-B81D415D8953}"/>
    <cellStyle name="Normal 2 3 4 2 3 3 2 2 6" xfId="30410" xr:uid="{16241C70-5B0E-4EE5-93B5-0728C0181F7E}"/>
    <cellStyle name="Normal 2 3 4 2 3 3 2 2 7" xfId="45289" xr:uid="{22F40E8D-8A44-4E2A-A649-B1BCAF65A369}"/>
    <cellStyle name="Normal 2 3 4 2 3 3 2 3" xfId="11585" xr:uid="{F25A22B5-95EF-493E-8DD4-F332DEEB1B7F}"/>
    <cellStyle name="Normal 2 3 4 2 3 3 2 3 2" xfId="15007" xr:uid="{A324F3D4-566C-4EB7-AD3D-ED3C13FD615A}"/>
    <cellStyle name="Normal 2 3 4 2 3 3 2 3 2 2" xfId="28697" xr:uid="{370CD274-DCF4-43B8-A989-03CC0742BA39}"/>
    <cellStyle name="Normal 2 3 4 2 3 3 2 3 2 2 2" xfId="42389" xr:uid="{B137A574-FE26-4D38-B77F-E45587DAA8B7}"/>
    <cellStyle name="Normal 2 3 4 2 3 3 2 3 2 2 3" xfId="57268" xr:uid="{0698FEB2-3ECF-43B7-B5A2-CB78D2D72359}"/>
    <cellStyle name="Normal 2 3 4 2 3 3 2 3 2 3" xfId="21853" xr:uid="{CB9A0F4D-DB3C-4C19-8920-1B4D11C8E0E0}"/>
    <cellStyle name="Normal 2 3 4 2 3 3 2 3 2 4" xfId="35543" xr:uid="{D39F1D11-4A22-44AF-AD79-4C43D0B895CC}"/>
    <cellStyle name="Normal 2 3 4 2 3 3 2 3 2 5" xfId="50422" xr:uid="{D814BB73-7E81-47A3-AE5E-3671F9DEE596}"/>
    <cellStyle name="Normal 2 3 4 2 3 3 2 3 3" xfId="25275" xr:uid="{A9D5324E-0D08-446B-B2B3-5301A04D206E}"/>
    <cellStyle name="Normal 2 3 4 2 3 3 2 3 3 2" xfId="38967" xr:uid="{20D58DAD-C26A-4069-8D36-BF154A8DA3DA}"/>
    <cellStyle name="Normal 2 3 4 2 3 3 2 3 3 3" xfId="53846" xr:uid="{C7C89FC2-E6AE-41C3-8EC3-0A65294D9EC8}"/>
    <cellStyle name="Normal 2 3 4 2 3 3 2 3 4" xfId="18431" xr:uid="{8B23B3C9-4990-4DAF-9286-87EF4FAC7910}"/>
    <cellStyle name="Normal 2 3 4 2 3 3 2 3 5" xfId="32121" xr:uid="{115A61F5-E174-465B-B7C0-83EF15E575BE}"/>
    <cellStyle name="Normal 2 3 4 2 3 3 2 3 6" xfId="47000" xr:uid="{661AD446-2DA9-49D9-A2D8-A8E349074120}"/>
    <cellStyle name="Normal 2 3 4 2 3 3 2 4" xfId="13295" xr:uid="{EB6D2E4E-F87B-4F76-863B-62B65DA2B0B4}"/>
    <cellStyle name="Normal 2 3 4 2 3 3 2 4 2" xfId="26985" xr:uid="{3B576E98-69C4-425C-A8E0-28FB81D366E1}"/>
    <cellStyle name="Normal 2 3 4 2 3 3 2 4 2 2" xfId="40677" xr:uid="{965DE14E-4BCC-43DA-9FBC-4E53B559E430}"/>
    <cellStyle name="Normal 2 3 4 2 3 3 2 4 2 3" xfId="55556" xr:uid="{E8A82903-42CC-41CD-BBFD-1C488392091D}"/>
    <cellStyle name="Normal 2 3 4 2 3 3 2 4 3" xfId="20141" xr:uid="{C24350AF-4C86-47D1-B688-B358AA90B4C6}"/>
    <cellStyle name="Normal 2 3 4 2 3 3 2 4 4" xfId="33831" xr:uid="{76E4EF45-76D1-498E-BB8F-B69BF1BCE67F}"/>
    <cellStyle name="Normal 2 3 4 2 3 3 2 4 5" xfId="48710" xr:uid="{DED78930-6AF5-4A10-B79A-C1A360BA3DC9}"/>
    <cellStyle name="Normal 2 3 4 2 3 3 2 5" xfId="23563" xr:uid="{1BB441B8-7FB8-41BB-BEB8-B45B72463089}"/>
    <cellStyle name="Normal 2 3 4 2 3 3 2 5 2" xfId="37255" xr:uid="{9BCFD47A-F1F5-4B71-8D0D-5685336306CB}"/>
    <cellStyle name="Normal 2 3 4 2 3 3 2 5 3" xfId="52134" xr:uid="{F09C815A-4EC2-4208-9B41-2AB10368438E}"/>
    <cellStyle name="Normal 2 3 4 2 3 3 2 6" xfId="16719" xr:uid="{A1C2956A-0F58-402E-B572-C17DECB7BEB6}"/>
    <cellStyle name="Normal 2 3 4 2 3 3 2 7" xfId="30409" xr:uid="{FF7B2C8B-A63E-4A6B-A3D9-83A6DB0132DA}"/>
    <cellStyle name="Normal 2 3 4 2 3 3 2 8" xfId="45288" xr:uid="{D8B5CA29-659F-4946-B138-14D6E04B6D2F}"/>
    <cellStyle name="Normal 2 3 4 2 3 3 3" xfId="9874" xr:uid="{E37D58FB-C2BA-4CCD-877A-18C48961DD50}"/>
    <cellStyle name="Normal 2 3 4 2 3 3 3 2" xfId="11587" xr:uid="{C28E6443-D994-4E78-837B-FC29D98B19BB}"/>
    <cellStyle name="Normal 2 3 4 2 3 3 3 2 2" xfId="15009" xr:uid="{9C856DAC-EA4A-4051-840F-43E433ABFE35}"/>
    <cellStyle name="Normal 2 3 4 2 3 3 3 2 2 2" xfId="28699" xr:uid="{A688CF0E-C4D2-4BCE-ABC1-71D1832FF915}"/>
    <cellStyle name="Normal 2 3 4 2 3 3 3 2 2 2 2" xfId="42391" xr:uid="{BF99283F-0AB2-41F4-9961-819786E52531}"/>
    <cellStyle name="Normal 2 3 4 2 3 3 3 2 2 2 3" xfId="57270" xr:uid="{B668F42C-FB96-438F-A586-EAB48AA1B362}"/>
    <cellStyle name="Normal 2 3 4 2 3 3 3 2 2 3" xfId="21855" xr:uid="{F73FEFFE-BC27-472F-96F6-0F63079F9400}"/>
    <cellStyle name="Normal 2 3 4 2 3 3 3 2 2 4" xfId="35545" xr:uid="{436D83CB-5110-4A8E-85BB-73CC0DFBFA21}"/>
    <cellStyle name="Normal 2 3 4 2 3 3 3 2 2 5" xfId="50424" xr:uid="{A4783B32-082C-4723-8B33-3C686AEE9276}"/>
    <cellStyle name="Normal 2 3 4 2 3 3 3 2 3" xfId="25277" xr:uid="{59AF8FB9-D1AB-4EA5-B659-FCFF3713DB60}"/>
    <cellStyle name="Normal 2 3 4 2 3 3 3 2 3 2" xfId="38969" xr:uid="{4A7C3445-0191-4D57-ABFA-9D54DB33AAC2}"/>
    <cellStyle name="Normal 2 3 4 2 3 3 3 2 3 3" xfId="53848" xr:uid="{8E0F7412-AF81-47CB-8E73-1BA3CF127366}"/>
    <cellStyle name="Normal 2 3 4 2 3 3 3 2 4" xfId="18433" xr:uid="{C88311ED-76FE-4F12-BAF9-581FA1C3F600}"/>
    <cellStyle name="Normal 2 3 4 2 3 3 3 2 5" xfId="32123" xr:uid="{944CD12D-C19B-4C95-A7F2-310A5EFC75E5}"/>
    <cellStyle name="Normal 2 3 4 2 3 3 3 2 6" xfId="47002" xr:uid="{7CB930A6-E2A4-4CA7-A42B-7BA2EE141D1C}"/>
    <cellStyle name="Normal 2 3 4 2 3 3 3 3" xfId="13297" xr:uid="{11C865A3-A9FE-4040-BF6B-C4BC9DDC1318}"/>
    <cellStyle name="Normal 2 3 4 2 3 3 3 3 2" xfId="26987" xr:uid="{07CCE53F-300E-4C67-A81C-4497C23EDD72}"/>
    <cellStyle name="Normal 2 3 4 2 3 3 3 3 2 2" xfId="40679" xr:uid="{822A3BF0-6F32-4BD0-9A2F-BE18BE1C2E6D}"/>
    <cellStyle name="Normal 2 3 4 2 3 3 3 3 2 3" xfId="55558" xr:uid="{1C3AECB5-27FC-41C7-92EE-A1717864E538}"/>
    <cellStyle name="Normal 2 3 4 2 3 3 3 3 3" xfId="20143" xr:uid="{75C92EDD-E6EE-4B2D-B801-3693F9C9BB0E}"/>
    <cellStyle name="Normal 2 3 4 2 3 3 3 3 4" xfId="33833" xr:uid="{E157F491-13E0-4105-96ED-E1CB053C1786}"/>
    <cellStyle name="Normal 2 3 4 2 3 3 3 3 5" xfId="48712" xr:uid="{5ED4AFC9-DF0F-41FD-B65E-61C04F6CC66A}"/>
    <cellStyle name="Normal 2 3 4 2 3 3 3 4" xfId="23565" xr:uid="{404C6180-6C73-403A-A30C-94092617BE05}"/>
    <cellStyle name="Normal 2 3 4 2 3 3 3 4 2" xfId="37257" xr:uid="{3C302993-55DC-4B9E-94C2-5426C8E5DA65}"/>
    <cellStyle name="Normal 2 3 4 2 3 3 3 4 3" xfId="52136" xr:uid="{05961887-9534-4F7F-B606-8C504851B4C1}"/>
    <cellStyle name="Normal 2 3 4 2 3 3 3 5" xfId="16721" xr:uid="{90C6213F-2172-46B8-8C56-48397CA0D120}"/>
    <cellStyle name="Normal 2 3 4 2 3 3 3 6" xfId="30411" xr:uid="{11296392-8A25-4503-B90B-B62F597ADF01}"/>
    <cellStyle name="Normal 2 3 4 2 3 3 3 7" xfId="45290" xr:uid="{709EC5D4-756D-4D15-8F51-F51C950DAD4F}"/>
    <cellStyle name="Normal 2 3 4 2 3 3 4" xfId="9875" xr:uid="{CEF13632-9DF1-45E7-BA85-9C9EE5F26F14}"/>
    <cellStyle name="Normal 2 3 4 2 3 3 4 2" xfId="11588" xr:uid="{E9E6F6A6-8EA9-4C60-A9BD-514A92124FE6}"/>
    <cellStyle name="Normal 2 3 4 2 3 3 4 2 2" xfId="15010" xr:uid="{8A981012-111C-4F8C-84F2-CFE127D4AD99}"/>
    <cellStyle name="Normal 2 3 4 2 3 3 4 2 2 2" xfId="28700" xr:uid="{A800DF14-4BFA-4FEB-A393-A11C73D41D08}"/>
    <cellStyle name="Normal 2 3 4 2 3 3 4 2 2 2 2" xfId="42392" xr:uid="{811B26D1-AA3E-4049-9A68-1FA88E57247C}"/>
    <cellStyle name="Normal 2 3 4 2 3 3 4 2 2 2 3" xfId="57271" xr:uid="{325AC6B1-867E-41A1-9DDF-E564E76C0B68}"/>
    <cellStyle name="Normal 2 3 4 2 3 3 4 2 2 3" xfId="21856" xr:uid="{896957EE-0D47-4143-B328-92424638C854}"/>
    <cellStyle name="Normal 2 3 4 2 3 3 4 2 2 4" xfId="35546" xr:uid="{E11CECF3-C7A7-4834-998C-CE451E599A9B}"/>
    <cellStyle name="Normal 2 3 4 2 3 3 4 2 2 5" xfId="50425" xr:uid="{71193069-3BED-4AF4-9424-2E69CAE42215}"/>
    <cellStyle name="Normal 2 3 4 2 3 3 4 2 3" xfId="25278" xr:uid="{27943FD8-7E24-4F6D-A90B-8BDA1B441C2E}"/>
    <cellStyle name="Normal 2 3 4 2 3 3 4 2 3 2" xfId="38970" xr:uid="{F63C11F4-A4D4-429B-A134-AA51788A1176}"/>
    <cellStyle name="Normal 2 3 4 2 3 3 4 2 3 3" xfId="53849" xr:uid="{765E3C8C-587D-413B-A842-258B4A0BD4F4}"/>
    <cellStyle name="Normal 2 3 4 2 3 3 4 2 4" xfId="18434" xr:uid="{B24AE0FA-EB85-420F-9339-42A8DF5B7F65}"/>
    <cellStyle name="Normal 2 3 4 2 3 3 4 2 5" xfId="32124" xr:uid="{34152B6D-64B3-43EF-BE1B-1B2B76D3B269}"/>
    <cellStyle name="Normal 2 3 4 2 3 3 4 2 6" xfId="47003" xr:uid="{9AFA2FCA-A9C9-4455-8BDD-B3ACDDE1100D}"/>
    <cellStyle name="Normal 2 3 4 2 3 3 4 3" xfId="13298" xr:uid="{650C3612-6D86-485B-B1E2-6186D88BD233}"/>
    <cellStyle name="Normal 2 3 4 2 3 3 4 3 2" xfId="26988" xr:uid="{9D83E296-D683-4AF2-A2F1-EC0A611DAD6E}"/>
    <cellStyle name="Normal 2 3 4 2 3 3 4 3 2 2" xfId="40680" xr:uid="{19EBF1FE-FE19-42C4-B9E6-0FF7F8A45EEC}"/>
    <cellStyle name="Normal 2 3 4 2 3 3 4 3 2 3" xfId="55559" xr:uid="{B9F65B87-AB39-40B2-94DC-8A986FFAB210}"/>
    <cellStyle name="Normal 2 3 4 2 3 3 4 3 3" xfId="20144" xr:uid="{F79E414E-2DDE-4708-A266-90B6D0568384}"/>
    <cellStyle name="Normal 2 3 4 2 3 3 4 3 4" xfId="33834" xr:uid="{3BCFB44E-33DB-4AAA-B040-79AFC6333AC9}"/>
    <cellStyle name="Normal 2 3 4 2 3 3 4 3 5" xfId="48713" xr:uid="{B7FEC387-13A1-465B-B67C-AB4854363F4A}"/>
    <cellStyle name="Normal 2 3 4 2 3 3 4 4" xfId="23566" xr:uid="{684E0DBE-6B53-4398-9E31-BF416E96C953}"/>
    <cellStyle name="Normal 2 3 4 2 3 3 4 4 2" xfId="37258" xr:uid="{2960E2FE-32CF-458A-A1D8-CFFB987637BE}"/>
    <cellStyle name="Normal 2 3 4 2 3 3 4 4 3" xfId="52137" xr:uid="{A4AA8B24-6BCB-49BD-B20B-2D835F0DD238}"/>
    <cellStyle name="Normal 2 3 4 2 3 3 4 5" xfId="16722" xr:uid="{9B673406-D2B6-4836-98F4-97ED9DA2208D}"/>
    <cellStyle name="Normal 2 3 4 2 3 3 4 6" xfId="30412" xr:uid="{0EF6E9A1-096D-4B2A-9E41-1BE7AD1F4ECF}"/>
    <cellStyle name="Normal 2 3 4 2 3 3 4 7" xfId="45291" xr:uid="{EE80CF0F-0327-4FE5-A438-F3A04674CD0A}"/>
    <cellStyle name="Normal 2 3 4 2 3 3 5" xfId="11584" xr:uid="{D939BBD4-B17E-4F30-BEB3-091D24C0E14C}"/>
    <cellStyle name="Normal 2 3 4 2 3 3 5 2" xfId="15006" xr:uid="{8280E09B-6C12-4490-BA81-1813C93F25E0}"/>
    <cellStyle name="Normal 2 3 4 2 3 3 5 2 2" xfId="28696" xr:uid="{FA8074FF-B5B8-444B-B022-571487BBA823}"/>
    <cellStyle name="Normal 2 3 4 2 3 3 5 2 2 2" xfId="42388" xr:uid="{59D06763-71BB-47E6-9A70-5AFDAC70FB64}"/>
    <cellStyle name="Normal 2 3 4 2 3 3 5 2 2 3" xfId="57267" xr:uid="{228BB604-4F05-4051-B646-C1474630583C}"/>
    <cellStyle name="Normal 2 3 4 2 3 3 5 2 3" xfId="21852" xr:uid="{FB40961B-59A7-4D69-AE24-338A9DC61E94}"/>
    <cellStyle name="Normal 2 3 4 2 3 3 5 2 4" xfId="35542" xr:uid="{E417129E-5370-4F2F-A22E-BD1F0CD1CA96}"/>
    <cellStyle name="Normal 2 3 4 2 3 3 5 2 5" xfId="50421" xr:uid="{62944AAA-2920-4586-9CA0-19D56773267A}"/>
    <cellStyle name="Normal 2 3 4 2 3 3 5 3" xfId="25274" xr:uid="{02509857-F987-4A80-B1F5-65074F8AF530}"/>
    <cellStyle name="Normal 2 3 4 2 3 3 5 3 2" xfId="38966" xr:uid="{E86A3AE8-10DE-4C42-98E9-C3176C9AEDB8}"/>
    <cellStyle name="Normal 2 3 4 2 3 3 5 3 3" xfId="53845" xr:uid="{F212B4C1-BE56-48E5-B79D-0FBCDBD47FB2}"/>
    <cellStyle name="Normal 2 3 4 2 3 3 5 4" xfId="18430" xr:uid="{546B0E49-9915-45EB-B677-8E35508354DB}"/>
    <cellStyle name="Normal 2 3 4 2 3 3 5 5" xfId="32120" xr:uid="{32F65BD6-2C6F-47CE-AE4A-1D421B967313}"/>
    <cellStyle name="Normal 2 3 4 2 3 3 5 6" xfId="46999" xr:uid="{02B447B5-824F-4529-8D6D-82F2CE62D2CE}"/>
    <cellStyle name="Normal 2 3 4 2 3 3 6" xfId="13294" xr:uid="{1684D466-B7A9-47A0-B23C-E235654281F2}"/>
    <cellStyle name="Normal 2 3 4 2 3 3 6 2" xfId="26984" xr:uid="{1E3BE02E-8ACD-4926-B705-89BE8641B792}"/>
    <cellStyle name="Normal 2 3 4 2 3 3 6 2 2" xfId="40676" xr:uid="{76A53A42-4866-408A-828E-957079DCCE96}"/>
    <cellStyle name="Normal 2 3 4 2 3 3 6 2 3" xfId="55555" xr:uid="{9606589E-CD66-48A7-A409-4197AAC2B01F}"/>
    <cellStyle name="Normal 2 3 4 2 3 3 6 3" xfId="20140" xr:uid="{348CDFD6-1DD7-47DA-BB27-66DB888E9542}"/>
    <cellStyle name="Normal 2 3 4 2 3 3 6 4" xfId="33830" xr:uid="{D52D08D5-B44D-4A60-B0DB-6E4E35821DD2}"/>
    <cellStyle name="Normal 2 3 4 2 3 3 6 5" xfId="48709" xr:uid="{CFB502C2-26C3-49F4-BD1B-BEFE14D62512}"/>
    <cellStyle name="Normal 2 3 4 2 3 3 7" xfId="23562" xr:uid="{68A23F79-DC45-41D9-9AB4-6FA774086100}"/>
    <cellStyle name="Normal 2 3 4 2 3 3 7 2" xfId="37254" xr:uid="{61D95AF1-C975-41BE-9F81-EBA01FA3E194}"/>
    <cellStyle name="Normal 2 3 4 2 3 3 7 3" xfId="52133" xr:uid="{5F2B73B3-16F9-4215-AB11-E20E0978032B}"/>
    <cellStyle name="Normal 2 3 4 2 3 3 8" xfId="16718" xr:uid="{2E7C6BF2-1F83-454B-B068-6E31777F68A5}"/>
    <cellStyle name="Normal 2 3 4 2 3 3 9" xfId="30408" xr:uid="{E64BE864-FDCE-44F7-92C7-DC1D43188A43}"/>
    <cellStyle name="Normal 2 3 4 2 3 4" xfId="7199" xr:uid="{DF57E7FA-B021-41FD-8AC2-8FD7DA6B9F33}"/>
    <cellStyle name="Normal 2 3 4 2 3 4 2" xfId="9877" xr:uid="{757053A6-9ED0-4970-B910-3ACC27D3FBAB}"/>
    <cellStyle name="Normal 2 3 4 2 3 4 2 2" xfId="11590" xr:uid="{76C51289-6D53-41EE-8975-E86EEA7925A7}"/>
    <cellStyle name="Normal 2 3 4 2 3 4 2 2 2" xfId="15012" xr:uid="{677A38B8-4639-484B-888C-ED951A723D4A}"/>
    <cellStyle name="Normal 2 3 4 2 3 4 2 2 2 2" xfId="28702" xr:uid="{C05E7BDA-090F-48DC-A3D9-DB070062285A}"/>
    <cellStyle name="Normal 2 3 4 2 3 4 2 2 2 2 2" xfId="42394" xr:uid="{17A8FEE7-DA6D-48F1-B8BB-EE4128586C56}"/>
    <cellStyle name="Normal 2 3 4 2 3 4 2 2 2 2 3" xfId="57273" xr:uid="{30C37FDF-7BA7-472E-AC26-125D2B849775}"/>
    <cellStyle name="Normal 2 3 4 2 3 4 2 2 2 3" xfId="21858" xr:uid="{CFA076E5-64C0-4709-BE33-4BF57696C1FD}"/>
    <cellStyle name="Normal 2 3 4 2 3 4 2 2 2 4" xfId="35548" xr:uid="{C805181E-BE1C-40B9-B0C1-311F7643C129}"/>
    <cellStyle name="Normal 2 3 4 2 3 4 2 2 2 5" xfId="50427" xr:uid="{58B3F000-BCAB-4973-A7DA-D4C1CF68C50E}"/>
    <cellStyle name="Normal 2 3 4 2 3 4 2 2 3" xfId="25280" xr:uid="{F2006770-F7A5-45FB-89F6-490493976D3E}"/>
    <cellStyle name="Normal 2 3 4 2 3 4 2 2 3 2" xfId="38972" xr:uid="{9D36FDBE-25D7-4552-8588-889792B10ACA}"/>
    <cellStyle name="Normal 2 3 4 2 3 4 2 2 3 3" xfId="53851" xr:uid="{FD1F5C54-1667-47C5-9175-BC3E86912E23}"/>
    <cellStyle name="Normal 2 3 4 2 3 4 2 2 4" xfId="18436" xr:uid="{045FB2CC-417A-48C5-B92E-AA779CD40682}"/>
    <cellStyle name="Normal 2 3 4 2 3 4 2 2 5" xfId="32126" xr:uid="{F3A60B07-6C51-48CC-967B-B03AFD602F82}"/>
    <cellStyle name="Normal 2 3 4 2 3 4 2 2 6" xfId="47005" xr:uid="{6CE63F67-0D2E-46B0-B42D-D908E5D35228}"/>
    <cellStyle name="Normal 2 3 4 2 3 4 2 3" xfId="13300" xr:uid="{76887704-8FE1-4115-B4A2-068F73A9814E}"/>
    <cellStyle name="Normal 2 3 4 2 3 4 2 3 2" xfId="26990" xr:uid="{31D55861-34A8-482D-9EE1-9C77F5115A02}"/>
    <cellStyle name="Normal 2 3 4 2 3 4 2 3 2 2" xfId="40682" xr:uid="{8FDCACF3-8643-4B54-89F8-1A2EA7DEAFB6}"/>
    <cellStyle name="Normal 2 3 4 2 3 4 2 3 2 3" xfId="55561" xr:uid="{1912CE88-ABAE-4DF9-A242-1FBCE427CF26}"/>
    <cellStyle name="Normal 2 3 4 2 3 4 2 3 3" xfId="20146" xr:uid="{B2A81EB5-E27D-4CF2-8E2B-82647D0B6FAB}"/>
    <cellStyle name="Normal 2 3 4 2 3 4 2 3 4" xfId="33836" xr:uid="{356D98BB-E2A0-42B6-87D9-11A3277EF1EB}"/>
    <cellStyle name="Normal 2 3 4 2 3 4 2 3 5" xfId="48715" xr:uid="{C378913F-AB11-4C57-B35F-129D23D6807A}"/>
    <cellStyle name="Normal 2 3 4 2 3 4 2 4" xfId="23568" xr:uid="{93101B95-EE10-4223-9C67-AEC81CA0EB22}"/>
    <cellStyle name="Normal 2 3 4 2 3 4 2 4 2" xfId="37260" xr:uid="{92AD7207-F755-481D-8F1F-D35D0870CBCE}"/>
    <cellStyle name="Normal 2 3 4 2 3 4 2 4 3" xfId="52139" xr:uid="{D6B04DB1-21B7-4E13-9CF9-383E45A1F14F}"/>
    <cellStyle name="Normal 2 3 4 2 3 4 2 5" xfId="16724" xr:uid="{AA8D83FA-E5DE-46B7-94DF-514FD47B2372}"/>
    <cellStyle name="Normal 2 3 4 2 3 4 2 6" xfId="30414" xr:uid="{57A5712E-544D-40DF-A2B4-5467CFDBD3FE}"/>
    <cellStyle name="Normal 2 3 4 2 3 4 2 7" xfId="45293" xr:uid="{24B8BB4A-C814-4FFC-A555-03433F12FB15}"/>
    <cellStyle name="Normal 2 3 4 2 3 4 3" xfId="11589" xr:uid="{39879FBA-ED24-499D-9510-660D33DA89D1}"/>
    <cellStyle name="Normal 2 3 4 2 3 4 3 2" xfId="15011" xr:uid="{8FEBF354-2021-468D-9B73-A428E8BEC505}"/>
    <cellStyle name="Normal 2 3 4 2 3 4 3 2 2" xfId="28701" xr:uid="{297DBAA9-856E-479F-827A-3F140ECBFA6B}"/>
    <cellStyle name="Normal 2 3 4 2 3 4 3 2 2 2" xfId="42393" xr:uid="{47A0E450-DECA-4FC5-8065-3E4F53AB4D52}"/>
    <cellStyle name="Normal 2 3 4 2 3 4 3 2 2 3" xfId="57272" xr:uid="{0187A882-0D09-4A96-B008-F312ECF5FB8D}"/>
    <cellStyle name="Normal 2 3 4 2 3 4 3 2 3" xfId="21857" xr:uid="{DC6CFF2F-C662-4197-8995-AA8A52BB3227}"/>
    <cellStyle name="Normal 2 3 4 2 3 4 3 2 4" xfId="35547" xr:uid="{D0E4E7D6-A591-42CF-A446-21A8A81A5324}"/>
    <cellStyle name="Normal 2 3 4 2 3 4 3 2 5" xfId="50426" xr:uid="{AA985576-D046-4BC4-A942-D44DD8184912}"/>
    <cellStyle name="Normal 2 3 4 2 3 4 3 3" xfId="25279" xr:uid="{86AD997D-EFBB-447A-A567-898729F533C4}"/>
    <cellStyle name="Normal 2 3 4 2 3 4 3 3 2" xfId="38971" xr:uid="{5001DDB0-0B74-4E0E-A522-F61C54A42566}"/>
    <cellStyle name="Normal 2 3 4 2 3 4 3 3 3" xfId="53850" xr:uid="{D1BF8FE8-A536-4C42-B021-950DA8C2D5C2}"/>
    <cellStyle name="Normal 2 3 4 2 3 4 3 4" xfId="18435" xr:uid="{62E29759-B21B-4CEE-BEF5-D42323A94344}"/>
    <cellStyle name="Normal 2 3 4 2 3 4 3 5" xfId="32125" xr:uid="{6E5A70C8-B343-4EEA-999A-812A6E76878E}"/>
    <cellStyle name="Normal 2 3 4 2 3 4 3 6" xfId="47004" xr:uid="{55ADE6E4-9BA1-4C45-AEDC-A567CD57F13A}"/>
    <cellStyle name="Normal 2 3 4 2 3 4 4" xfId="13299" xr:uid="{4E8C034F-9C99-4B3E-8841-1D6599909884}"/>
    <cellStyle name="Normal 2 3 4 2 3 4 4 2" xfId="26989" xr:uid="{5B08616B-61C5-4293-8CD1-A20D4C34C724}"/>
    <cellStyle name="Normal 2 3 4 2 3 4 4 2 2" xfId="40681" xr:uid="{02CBCDC9-70F6-4D31-9C8C-F692E618545F}"/>
    <cellStyle name="Normal 2 3 4 2 3 4 4 2 3" xfId="55560" xr:uid="{461E94AE-C1A3-416C-8213-025566D19172}"/>
    <cellStyle name="Normal 2 3 4 2 3 4 4 3" xfId="20145" xr:uid="{812E02F7-0A8F-41DA-98D4-F9CC9F259F32}"/>
    <cellStyle name="Normal 2 3 4 2 3 4 4 4" xfId="33835" xr:uid="{43D660DA-05C7-4EEC-A2A4-C278360C4860}"/>
    <cellStyle name="Normal 2 3 4 2 3 4 4 5" xfId="48714" xr:uid="{D1B67F15-90FC-425B-999A-FDDAABCE73A5}"/>
    <cellStyle name="Normal 2 3 4 2 3 4 5" xfId="23567" xr:uid="{4CF350A3-0D92-4BE5-81C2-094FE492DCB9}"/>
    <cellStyle name="Normal 2 3 4 2 3 4 5 2" xfId="37259" xr:uid="{7772F65C-AA7B-45CA-9997-1A6E607A54BF}"/>
    <cellStyle name="Normal 2 3 4 2 3 4 5 3" xfId="52138" xr:uid="{D5319F58-5A10-4E40-9E90-97CFC3A52074}"/>
    <cellStyle name="Normal 2 3 4 2 3 4 6" xfId="16723" xr:uid="{F42FA6D0-1500-403D-91CB-D617BE274479}"/>
    <cellStyle name="Normal 2 3 4 2 3 4 7" xfId="30413" xr:uid="{1576155A-1539-430F-B946-7F0DAA8D4605}"/>
    <cellStyle name="Normal 2 3 4 2 3 4 8" xfId="45292" xr:uid="{1B418D46-590A-4C2C-AF4B-0BE20E45EB0E}"/>
    <cellStyle name="Normal 2 3 4 2 3 4 9" xfId="9876" xr:uid="{2CE420BA-92B4-4B14-8735-52E5F89588BA}"/>
    <cellStyle name="Normal 2 3 4 2 3 5" xfId="9878" xr:uid="{3BD213BE-5123-4E9E-BC68-506E1AEA068E}"/>
    <cellStyle name="Normal 2 3 4 2 3 5 2" xfId="11591" xr:uid="{3FB5B47C-2E00-4A4E-9AF3-740FB4A0A658}"/>
    <cellStyle name="Normal 2 3 4 2 3 5 2 2" xfId="15013" xr:uid="{0A093539-B800-4776-9EE7-4B2AA99F3B68}"/>
    <cellStyle name="Normal 2 3 4 2 3 5 2 2 2" xfId="28703" xr:uid="{8BA1A37E-0E52-4D9F-B242-C65548AACADA}"/>
    <cellStyle name="Normal 2 3 4 2 3 5 2 2 2 2" xfId="42395" xr:uid="{1A0AFF39-4D81-491C-A781-FCF20DF9C382}"/>
    <cellStyle name="Normal 2 3 4 2 3 5 2 2 2 3" xfId="57274" xr:uid="{66FD5579-0701-46BE-8405-3D78158E95B5}"/>
    <cellStyle name="Normal 2 3 4 2 3 5 2 2 3" xfId="21859" xr:uid="{D4AC8C87-AA5F-490E-A59A-BFD4A7D09391}"/>
    <cellStyle name="Normal 2 3 4 2 3 5 2 2 4" xfId="35549" xr:uid="{B7E645D5-ED1C-4BD7-B934-6FBF5DCA187B}"/>
    <cellStyle name="Normal 2 3 4 2 3 5 2 2 5" xfId="50428" xr:uid="{98486554-90A5-42D3-9A93-9A505FADEF5B}"/>
    <cellStyle name="Normal 2 3 4 2 3 5 2 3" xfId="25281" xr:uid="{AD938595-69AF-407B-A6D6-F0150644741E}"/>
    <cellStyle name="Normal 2 3 4 2 3 5 2 3 2" xfId="38973" xr:uid="{26A78FE9-7885-4BA9-8AC9-40E6C5580C8E}"/>
    <cellStyle name="Normal 2 3 4 2 3 5 2 3 3" xfId="53852" xr:uid="{916C966D-97AD-468A-8CE6-2562D07ECDE5}"/>
    <cellStyle name="Normal 2 3 4 2 3 5 2 4" xfId="18437" xr:uid="{B47DDA3D-2585-4330-9CA4-D36CB67DC194}"/>
    <cellStyle name="Normal 2 3 4 2 3 5 2 5" xfId="32127" xr:uid="{4C333A5A-968D-428C-AB48-C315357F4B43}"/>
    <cellStyle name="Normal 2 3 4 2 3 5 2 6" xfId="47006" xr:uid="{CF2AF600-4286-478A-AB1F-5C5EE9DB2039}"/>
    <cellStyle name="Normal 2 3 4 2 3 5 3" xfId="13301" xr:uid="{F205BD3A-9689-41AD-BA82-89A2B2D544A8}"/>
    <cellStyle name="Normal 2 3 4 2 3 5 3 2" xfId="26991" xr:uid="{C3640F0D-96D3-4241-A9F3-4B67C0F6296C}"/>
    <cellStyle name="Normal 2 3 4 2 3 5 3 2 2" xfId="40683" xr:uid="{CF310686-25B6-4223-A7E6-B7AD3CDC8291}"/>
    <cellStyle name="Normal 2 3 4 2 3 5 3 2 3" xfId="55562" xr:uid="{7846861B-D1E9-4EC5-ACC9-226AFC2BF522}"/>
    <cellStyle name="Normal 2 3 4 2 3 5 3 3" xfId="20147" xr:uid="{37CD00E1-FF78-4854-A7E0-E5094CA66384}"/>
    <cellStyle name="Normal 2 3 4 2 3 5 3 4" xfId="33837" xr:uid="{4344B811-7A55-41E7-A960-7B5EAAB10944}"/>
    <cellStyle name="Normal 2 3 4 2 3 5 3 5" xfId="48716" xr:uid="{9CA64A06-2CF3-4ED4-8BB1-E35C65D0B081}"/>
    <cellStyle name="Normal 2 3 4 2 3 5 4" xfId="23569" xr:uid="{17237D27-75D6-480F-87BD-6995A1E13916}"/>
    <cellStyle name="Normal 2 3 4 2 3 5 4 2" xfId="37261" xr:uid="{649F55A1-3D57-4AAE-AD95-B1654D2F9AB3}"/>
    <cellStyle name="Normal 2 3 4 2 3 5 4 3" xfId="52140" xr:uid="{68C3EC6B-8B03-4EAC-968D-8280133C5521}"/>
    <cellStyle name="Normal 2 3 4 2 3 5 5" xfId="16725" xr:uid="{09B356BC-40F3-4DB9-BDF7-B9ED23400B94}"/>
    <cellStyle name="Normal 2 3 4 2 3 5 6" xfId="30415" xr:uid="{53252409-EC36-4699-8654-C53703866F79}"/>
    <cellStyle name="Normal 2 3 4 2 3 5 7" xfId="45294" xr:uid="{BFAE53A0-F7A0-4E64-ABAC-525ACD42CB2D}"/>
    <cellStyle name="Normal 2 3 4 2 3 6" xfId="9879" xr:uid="{315959D1-DADE-49EF-8220-5B249FE8E810}"/>
    <cellStyle name="Normal 2 3 4 2 3 6 2" xfId="11592" xr:uid="{FF6E7AA6-EC70-4584-B521-2BB10085ED55}"/>
    <cellStyle name="Normal 2 3 4 2 3 6 2 2" xfId="15014" xr:uid="{C29A3017-B7B7-471C-8EE2-B96ABD95DC34}"/>
    <cellStyle name="Normal 2 3 4 2 3 6 2 2 2" xfId="28704" xr:uid="{89559C60-4D4A-4F54-AE40-9440E05346F7}"/>
    <cellStyle name="Normal 2 3 4 2 3 6 2 2 2 2" xfId="42396" xr:uid="{6B00A5CB-C2C5-4CB3-8A6A-AAE8B7CE7170}"/>
    <cellStyle name="Normal 2 3 4 2 3 6 2 2 2 3" xfId="57275" xr:uid="{DEA26085-2827-4F93-AF34-4D5AA58E8493}"/>
    <cellStyle name="Normal 2 3 4 2 3 6 2 2 3" xfId="21860" xr:uid="{141E3AD2-8460-42AD-84AE-516C59527551}"/>
    <cellStyle name="Normal 2 3 4 2 3 6 2 2 4" xfId="35550" xr:uid="{F2076BC1-1181-448E-982C-8D7A67CF05DA}"/>
    <cellStyle name="Normal 2 3 4 2 3 6 2 2 5" xfId="50429" xr:uid="{D696836E-CC8C-403F-B523-D384705B1F0B}"/>
    <cellStyle name="Normal 2 3 4 2 3 6 2 3" xfId="25282" xr:uid="{97497A64-ACFF-493B-AE4A-986335C9373C}"/>
    <cellStyle name="Normal 2 3 4 2 3 6 2 3 2" xfId="38974" xr:uid="{D110A147-BF26-41A9-8E4B-C529E5D1F6B6}"/>
    <cellStyle name="Normal 2 3 4 2 3 6 2 3 3" xfId="53853" xr:uid="{4CD783A3-5537-42DB-BA18-D18404A08FEF}"/>
    <cellStyle name="Normal 2 3 4 2 3 6 2 4" xfId="18438" xr:uid="{0D76F28F-FD36-4426-AA08-43D834485416}"/>
    <cellStyle name="Normal 2 3 4 2 3 6 2 5" xfId="32128" xr:uid="{7C6A045F-5146-4936-B235-527D4BE7610A}"/>
    <cellStyle name="Normal 2 3 4 2 3 6 2 6" xfId="47007" xr:uid="{BC1A7781-A843-469A-99D1-61CCA0EFCFE7}"/>
    <cellStyle name="Normal 2 3 4 2 3 6 3" xfId="13302" xr:uid="{6605CFD5-2ECE-44B2-8A41-E36A57131B76}"/>
    <cellStyle name="Normal 2 3 4 2 3 6 3 2" xfId="26992" xr:uid="{34F33ED4-B7E6-45EB-8A7A-AC7B99357147}"/>
    <cellStyle name="Normal 2 3 4 2 3 6 3 2 2" xfId="40684" xr:uid="{C732149D-341B-456F-92D2-40EAAA645447}"/>
    <cellStyle name="Normal 2 3 4 2 3 6 3 2 3" xfId="55563" xr:uid="{13BB35F8-E6EE-4898-8528-F8F285465ED0}"/>
    <cellStyle name="Normal 2 3 4 2 3 6 3 3" xfId="20148" xr:uid="{35A5B754-D155-4757-8845-CBDCA34FA738}"/>
    <cellStyle name="Normal 2 3 4 2 3 6 3 4" xfId="33838" xr:uid="{F7F811FB-17C8-434A-8732-2F1B85CCC096}"/>
    <cellStyle name="Normal 2 3 4 2 3 6 3 5" xfId="48717" xr:uid="{B5F746D4-06A4-42E3-8094-35B7F0A27C0F}"/>
    <cellStyle name="Normal 2 3 4 2 3 6 4" xfId="23570" xr:uid="{57202A24-655B-4994-9247-A2D0B9BABC41}"/>
    <cellStyle name="Normal 2 3 4 2 3 6 4 2" xfId="37262" xr:uid="{51792D16-85E2-49B5-A901-89A302B6185B}"/>
    <cellStyle name="Normal 2 3 4 2 3 6 4 3" xfId="52141" xr:uid="{FD8F1D1B-DD99-4B4C-AC1B-D83CB9945E9C}"/>
    <cellStyle name="Normal 2 3 4 2 3 6 5" xfId="16726" xr:uid="{303116ED-8237-4350-9BEB-FBE842750AA8}"/>
    <cellStyle name="Normal 2 3 4 2 3 6 6" xfId="30416" xr:uid="{543D965B-E8D9-441E-9CE6-5B738AE740FF}"/>
    <cellStyle name="Normal 2 3 4 2 3 6 7" xfId="45295" xr:uid="{AC1AE5C5-D3D8-415E-A1D3-4CB558A6891E}"/>
    <cellStyle name="Normal 2 3 4 2 3 7" xfId="11578" xr:uid="{4BF02FAE-15AA-4930-8377-ED93B3F81535}"/>
    <cellStyle name="Normal 2 3 4 2 3 7 2" xfId="15000" xr:uid="{F9BB36F9-197A-4CCB-B41C-8C33C93B8BC0}"/>
    <cellStyle name="Normal 2 3 4 2 3 7 2 2" xfId="28690" xr:uid="{24BEBC60-2F51-4983-8313-5EF788D33DE8}"/>
    <cellStyle name="Normal 2 3 4 2 3 7 2 2 2" xfId="42382" xr:uid="{A1FE3EAF-007C-4CDB-A127-9DBC3E1A47BD}"/>
    <cellStyle name="Normal 2 3 4 2 3 7 2 2 3" xfId="57261" xr:uid="{2315F401-5A73-453D-9105-CA8480AD2765}"/>
    <cellStyle name="Normal 2 3 4 2 3 7 2 3" xfId="21846" xr:uid="{655BE2D4-F8C3-4E58-866D-5F766CBB9283}"/>
    <cellStyle name="Normal 2 3 4 2 3 7 2 4" xfId="35536" xr:uid="{676BEF28-926D-4039-AB20-8255AACE3C94}"/>
    <cellStyle name="Normal 2 3 4 2 3 7 2 5" xfId="50415" xr:uid="{B42F132F-16F5-4BFC-8F51-4A04889A7330}"/>
    <cellStyle name="Normal 2 3 4 2 3 7 3" xfId="25268" xr:uid="{0EDFC3A5-733A-4B6A-855B-559515E9B63E}"/>
    <cellStyle name="Normal 2 3 4 2 3 7 3 2" xfId="38960" xr:uid="{B5C83ACC-B152-420C-B788-CA96AEB61E70}"/>
    <cellStyle name="Normal 2 3 4 2 3 7 3 3" xfId="53839" xr:uid="{4DB8F2F3-7190-46BB-9552-B8A76EA4DA3F}"/>
    <cellStyle name="Normal 2 3 4 2 3 7 4" xfId="18424" xr:uid="{8DC7F8AA-7F25-400E-B194-5F79A3118C82}"/>
    <cellStyle name="Normal 2 3 4 2 3 7 5" xfId="32114" xr:uid="{6FD6173E-7DB3-4782-B28A-F389408329F9}"/>
    <cellStyle name="Normal 2 3 4 2 3 7 6" xfId="46993" xr:uid="{89DCF29C-968F-49E6-B6AB-20354132B0DB}"/>
    <cellStyle name="Normal 2 3 4 2 3 8" xfId="13288" xr:uid="{8D5EBCB5-E50A-43D0-8C4E-2E5A5502FD83}"/>
    <cellStyle name="Normal 2 3 4 2 3 8 2" xfId="26978" xr:uid="{F8F0D3E8-1881-4215-9138-A23D27017A9F}"/>
    <cellStyle name="Normal 2 3 4 2 3 8 2 2" xfId="40670" xr:uid="{71741FDE-2A01-4C78-BEAB-E39FD33B4703}"/>
    <cellStyle name="Normal 2 3 4 2 3 8 2 3" xfId="55549" xr:uid="{1EEBB37A-31A1-4F04-912A-963763540072}"/>
    <cellStyle name="Normal 2 3 4 2 3 8 3" xfId="20134" xr:uid="{E5EFD96E-C341-4DEF-8002-53E3D18A82FB}"/>
    <cellStyle name="Normal 2 3 4 2 3 8 4" xfId="33824" xr:uid="{0D94F302-2387-42D2-B782-9EB1622396C4}"/>
    <cellStyle name="Normal 2 3 4 2 3 8 5" xfId="48703" xr:uid="{BFC156CC-FB26-4E89-B5AA-376FE2DFAEC9}"/>
    <cellStyle name="Normal 2 3 4 2 3 9" xfId="23556" xr:uid="{F59DD0FD-74DD-493D-ACE8-94EF393A0EBC}"/>
    <cellStyle name="Normal 2 3 4 2 3 9 2" xfId="37248" xr:uid="{D5466016-F1A2-43A5-80D5-04FCD3FF016B}"/>
    <cellStyle name="Normal 2 3 4 2 3 9 3" xfId="52127" xr:uid="{9FE0EA0A-C8BD-48AB-8440-2B303788A8B6}"/>
    <cellStyle name="Normal 2 3 4 2 4" xfId="6428" xr:uid="{37A08799-24F3-4B6F-A5F1-FEA75F84EADE}"/>
    <cellStyle name="Normal 2 3 4 2 4 10" xfId="16727" xr:uid="{D3503966-B00F-42ED-BCD4-A0C1DD2B7037}"/>
    <cellStyle name="Normal 2 3 4 2 4 11" xfId="30417" xr:uid="{95119F69-964F-4F9B-B37B-220293CB049A}"/>
    <cellStyle name="Normal 2 3 4 2 4 12" xfId="45296" xr:uid="{3804EF15-1247-413A-ACC2-0C68C5125033}"/>
    <cellStyle name="Normal 2 3 4 2 4 13" xfId="9880" xr:uid="{07C14ABC-8B90-49FC-98F9-9AE78A70C8B7}"/>
    <cellStyle name="Normal 2 3 4 2 4 2" xfId="6348" xr:uid="{12B52CAE-8083-4F15-8BA9-22875E5A7960}"/>
    <cellStyle name="Normal 2 3 4 2 4 2 10" xfId="45297" xr:uid="{88FF2E38-720B-4BF0-AC1A-0C875D7737DC}"/>
    <cellStyle name="Normal 2 3 4 2 4 2 11" xfId="9881" xr:uid="{BD72236B-D3E8-4C09-B603-0D94982140E1}"/>
    <cellStyle name="Normal 2 3 4 2 4 2 2" xfId="6187" xr:uid="{F60F9A17-F53C-4598-BF84-7BFD2A2803CF}"/>
    <cellStyle name="Normal 2 3 4 2 4 2 2 2" xfId="9883" xr:uid="{DD2EEF21-51D1-45F6-8593-AB4064331A0B}"/>
    <cellStyle name="Normal 2 3 4 2 4 2 2 2 2" xfId="11596" xr:uid="{93F377E4-9F38-4CE2-B6E4-A50F5C1593B5}"/>
    <cellStyle name="Normal 2 3 4 2 4 2 2 2 2 2" xfId="15018" xr:uid="{F5B139DA-E119-47F3-B8A7-E4303BA889DB}"/>
    <cellStyle name="Normal 2 3 4 2 4 2 2 2 2 2 2" xfId="28708" xr:uid="{78CCA57F-D244-4AAC-B0CD-5F2B91D6B061}"/>
    <cellStyle name="Normal 2 3 4 2 4 2 2 2 2 2 2 2" xfId="42400" xr:uid="{65D2BA6A-C506-499A-BDDA-8DE1BC9A5411}"/>
    <cellStyle name="Normal 2 3 4 2 4 2 2 2 2 2 2 3" xfId="57279" xr:uid="{A168C383-568A-4188-8EE8-FE2526CDEBE2}"/>
    <cellStyle name="Normal 2 3 4 2 4 2 2 2 2 2 3" xfId="21864" xr:uid="{09E106D3-6553-457C-9A3E-DCED97F13FFD}"/>
    <cellStyle name="Normal 2 3 4 2 4 2 2 2 2 2 4" xfId="35554" xr:uid="{DA2D6D98-BE73-462F-ADB4-D78E130453F9}"/>
    <cellStyle name="Normal 2 3 4 2 4 2 2 2 2 2 5" xfId="50433" xr:uid="{89916937-51F7-438B-A9AA-E5EE6CB07417}"/>
    <cellStyle name="Normal 2 3 4 2 4 2 2 2 2 3" xfId="25286" xr:uid="{9B5998B8-ED65-4BA5-AE44-194D5235BBE8}"/>
    <cellStyle name="Normal 2 3 4 2 4 2 2 2 2 3 2" xfId="38978" xr:uid="{6112CAA9-FC0A-4E24-AE12-A55E7CD27787}"/>
    <cellStyle name="Normal 2 3 4 2 4 2 2 2 2 3 3" xfId="53857" xr:uid="{372FAC9F-0520-44C7-AC5D-F3BB808F80BF}"/>
    <cellStyle name="Normal 2 3 4 2 4 2 2 2 2 4" xfId="18442" xr:uid="{7AB0215B-8F7D-47B0-8F0D-688BA7880699}"/>
    <cellStyle name="Normal 2 3 4 2 4 2 2 2 2 5" xfId="32132" xr:uid="{78ABD574-F906-4CBD-A7CC-D8D0841FC63A}"/>
    <cellStyle name="Normal 2 3 4 2 4 2 2 2 2 6" xfId="47011" xr:uid="{A19969F8-FF6D-46BF-A92A-342DE35961E1}"/>
    <cellStyle name="Normal 2 3 4 2 4 2 2 2 3" xfId="13306" xr:uid="{AA0FC858-1800-4A54-AB18-0AEED393BCD4}"/>
    <cellStyle name="Normal 2 3 4 2 4 2 2 2 3 2" xfId="26996" xr:uid="{29A451C7-586F-427B-86D6-6C7EFD0E3A38}"/>
    <cellStyle name="Normal 2 3 4 2 4 2 2 2 3 2 2" xfId="40688" xr:uid="{488BCC12-73C8-4658-BDFF-FE3E9DA36105}"/>
    <cellStyle name="Normal 2 3 4 2 4 2 2 2 3 2 3" xfId="55567" xr:uid="{FB947E97-D348-47FE-BD10-FB886606FBDC}"/>
    <cellStyle name="Normal 2 3 4 2 4 2 2 2 3 3" xfId="20152" xr:uid="{CF5D7806-21D2-4ED4-8B29-5F4FE240D1B2}"/>
    <cellStyle name="Normal 2 3 4 2 4 2 2 2 3 4" xfId="33842" xr:uid="{B844E0F2-B23B-4715-8A48-0F22CB765EEA}"/>
    <cellStyle name="Normal 2 3 4 2 4 2 2 2 3 5" xfId="48721" xr:uid="{C3AE06B3-0FAA-4523-A335-C089B66CA944}"/>
    <cellStyle name="Normal 2 3 4 2 4 2 2 2 4" xfId="23574" xr:uid="{0660E61A-ED5D-48FF-A6EE-5A33ADC7EA88}"/>
    <cellStyle name="Normal 2 3 4 2 4 2 2 2 4 2" xfId="37266" xr:uid="{C6DE34BE-92B0-4182-8AE9-55A475F678F9}"/>
    <cellStyle name="Normal 2 3 4 2 4 2 2 2 4 3" xfId="52145" xr:uid="{1D1F9E15-280A-4B7C-924A-F4942D59F143}"/>
    <cellStyle name="Normal 2 3 4 2 4 2 2 2 5" xfId="16730" xr:uid="{955F83C2-DC43-4B08-A085-C00AC85A5F58}"/>
    <cellStyle name="Normal 2 3 4 2 4 2 2 2 6" xfId="30420" xr:uid="{F3AE8E51-6D06-49BB-84DC-BD6D8386E5A9}"/>
    <cellStyle name="Normal 2 3 4 2 4 2 2 2 7" xfId="45299" xr:uid="{CC8A64AC-7D5F-4B3D-A48B-73CED9996361}"/>
    <cellStyle name="Normal 2 3 4 2 4 2 2 3" xfId="11595" xr:uid="{C9612DC4-F57F-42D0-AEE7-E7FA2EFDC0E4}"/>
    <cellStyle name="Normal 2 3 4 2 4 2 2 3 2" xfId="15017" xr:uid="{BADDF2AD-D523-4777-89AA-D5CEB01828C9}"/>
    <cellStyle name="Normal 2 3 4 2 4 2 2 3 2 2" xfId="28707" xr:uid="{DC9149EF-59C2-4EF0-A8C4-36C09390A17A}"/>
    <cellStyle name="Normal 2 3 4 2 4 2 2 3 2 2 2" xfId="42399" xr:uid="{61352330-E5DE-4B64-9BE0-5902B8EA30F4}"/>
    <cellStyle name="Normal 2 3 4 2 4 2 2 3 2 2 3" xfId="57278" xr:uid="{8898E2B7-EBA1-4651-927F-028922E79BCD}"/>
    <cellStyle name="Normal 2 3 4 2 4 2 2 3 2 3" xfId="21863" xr:uid="{605FAF12-3238-41DC-A025-C0C2993B251D}"/>
    <cellStyle name="Normal 2 3 4 2 4 2 2 3 2 4" xfId="35553" xr:uid="{F5D86256-AA34-45A5-A7D2-F2D33F509744}"/>
    <cellStyle name="Normal 2 3 4 2 4 2 2 3 2 5" xfId="50432" xr:uid="{C654D20C-A63F-482F-B3E4-5901EFBC446B}"/>
    <cellStyle name="Normal 2 3 4 2 4 2 2 3 3" xfId="25285" xr:uid="{D3007732-3257-49F9-BA0F-B8CE2DAFDB27}"/>
    <cellStyle name="Normal 2 3 4 2 4 2 2 3 3 2" xfId="38977" xr:uid="{328A6834-7101-47CB-AB5F-CD2629583D0C}"/>
    <cellStyle name="Normal 2 3 4 2 4 2 2 3 3 3" xfId="53856" xr:uid="{6D98338E-DBE9-485F-A9A3-B83ECD148663}"/>
    <cellStyle name="Normal 2 3 4 2 4 2 2 3 4" xfId="18441" xr:uid="{FBB5E4BD-EB14-4426-B5E1-4E0729B69BBB}"/>
    <cellStyle name="Normal 2 3 4 2 4 2 2 3 5" xfId="32131" xr:uid="{B925A33B-8E5D-46E4-959A-B5E232A51985}"/>
    <cellStyle name="Normal 2 3 4 2 4 2 2 3 6" xfId="47010" xr:uid="{77C94214-4AC8-4B12-9B83-19B0BD2D5820}"/>
    <cellStyle name="Normal 2 3 4 2 4 2 2 4" xfId="13305" xr:uid="{08F01FB4-0F0C-4768-B87B-4E647F4152AB}"/>
    <cellStyle name="Normal 2 3 4 2 4 2 2 4 2" xfId="26995" xr:uid="{07961B8E-8814-422B-9A0D-BC028126C470}"/>
    <cellStyle name="Normal 2 3 4 2 4 2 2 4 2 2" xfId="40687" xr:uid="{C7C20F0F-2274-4426-ACF5-8F3008CE6BDA}"/>
    <cellStyle name="Normal 2 3 4 2 4 2 2 4 2 3" xfId="55566" xr:uid="{72136EA6-FC23-4A9D-92F3-01F456BF3065}"/>
    <cellStyle name="Normal 2 3 4 2 4 2 2 4 3" xfId="20151" xr:uid="{403BC3C2-3FE2-4170-AA57-87E2F23F4012}"/>
    <cellStyle name="Normal 2 3 4 2 4 2 2 4 4" xfId="33841" xr:uid="{A285EC42-9E9B-43F2-9FB9-8A63A49025A1}"/>
    <cellStyle name="Normal 2 3 4 2 4 2 2 4 5" xfId="48720" xr:uid="{9B768DFC-A69C-4489-81CB-BF4D3E6763C1}"/>
    <cellStyle name="Normal 2 3 4 2 4 2 2 5" xfId="23573" xr:uid="{5AC016AE-B283-46B9-87A1-1785DE6023DC}"/>
    <cellStyle name="Normal 2 3 4 2 4 2 2 5 2" xfId="37265" xr:uid="{D47BC3D6-3AE6-4F26-9D12-B86F75F56E3D}"/>
    <cellStyle name="Normal 2 3 4 2 4 2 2 5 3" xfId="52144" xr:uid="{B4EAD10A-039C-4311-AC28-DAD57EF28728}"/>
    <cellStyle name="Normal 2 3 4 2 4 2 2 6" xfId="16729" xr:uid="{B29921CC-C15C-47B3-9219-063EC0887118}"/>
    <cellStyle name="Normal 2 3 4 2 4 2 2 7" xfId="30419" xr:uid="{22955DA4-DC7D-4DCC-A8BB-765B0A7F7D83}"/>
    <cellStyle name="Normal 2 3 4 2 4 2 2 8" xfId="45298" xr:uid="{1F4765B1-A6EC-430F-B5A6-C789C587A33C}"/>
    <cellStyle name="Normal 2 3 4 2 4 2 2 9" xfId="9882" xr:uid="{6B86310D-DFC7-4BF3-A6DF-5BCB22321F09}"/>
    <cellStyle name="Normal 2 3 4 2 4 2 3" xfId="7299" xr:uid="{666900DF-12FA-406E-904D-250A994B6B72}"/>
    <cellStyle name="Normal 2 3 4 2 4 2 3 2" xfId="11597" xr:uid="{C97CF78F-2350-4A0B-B0E6-C588DD87127B}"/>
    <cellStyle name="Normal 2 3 4 2 4 2 3 2 2" xfId="15019" xr:uid="{1EEBB10D-0DC7-44F9-B89E-33F354C9F394}"/>
    <cellStyle name="Normal 2 3 4 2 4 2 3 2 2 2" xfId="28709" xr:uid="{40DEA3AA-96D9-416E-9383-A02A19233197}"/>
    <cellStyle name="Normal 2 3 4 2 4 2 3 2 2 2 2" xfId="42401" xr:uid="{7E1A264F-DA22-41E0-B5DF-DB4F97F33029}"/>
    <cellStyle name="Normal 2 3 4 2 4 2 3 2 2 2 3" xfId="57280" xr:uid="{139307B9-4195-41F5-AFF7-2AFBB69B4AC4}"/>
    <cellStyle name="Normal 2 3 4 2 4 2 3 2 2 3" xfId="21865" xr:uid="{EC5C3D54-0421-4A37-B531-0FEFC0FC6FB1}"/>
    <cellStyle name="Normal 2 3 4 2 4 2 3 2 2 4" xfId="35555" xr:uid="{BC6629DC-AF49-43C4-A6C8-8162510045C0}"/>
    <cellStyle name="Normal 2 3 4 2 4 2 3 2 2 5" xfId="50434" xr:uid="{A6707D85-DE8E-4479-8AF3-83D56CF352CC}"/>
    <cellStyle name="Normal 2 3 4 2 4 2 3 2 3" xfId="25287" xr:uid="{65D0C42C-24BE-4B50-9D9B-412E2385436E}"/>
    <cellStyle name="Normal 2 3 4 2 4 2 3 2 3 2" xfId="38979" xr:uid="{D638429D-01A7-4561-A73B-F19A72CA7FAB}"/>
    <cellStyle name="Normal 2 3 4 2 4 2 3 2 3 3" xfId="53858" xr:uid="{0EB2131E-2948-4289-A36C-C3DA37DCB069}"/>
    <cellStyle name="Normal 2 3 4 2 4 2 3 2 4" xfId="18443" xr:uid="{0BD0E045-1DB6-4D72-B051-8711BAEEDDBD}"/>
    <cellStyle name="Normal 2 3 4 2 4 2 3 2 5" xfId="32133" xr:uid="{A6E2B134-6EC9-454A-9B9B-84CD43A8B98E}"/>
    <cellStyle name="Normal 2 3 4 2 4 2 3 2 6" xfId="47012" xr:uid="{A02A0D48-BFF1-411F-971C-C29C20685321}"/>
    <cellStyle name="Normal 2 3 4 2 4 2 3 3" xfId="13307" xr:uid="{FB4A781D-77AD-45C1-850D-C66BA7F22F1C}"/>
    <cellStyle name="Normal 2 3 4 2 4 2 3 3 2" xfId="26997" xr:uid="{B3EDA7B4-EE65-4D37-94EE-16BF54419CDF}"/>
    <cellStyle name="Normal 2 3 4 2 4 2 3 3 2 2" xfId="40689" xr:uid="{362E3949-3DBA-44F7-98AA-0B81E8353058}"/>
    <cellStyle name="Normal 2 3 4 2 4 2 3 3 2 3" xfId="55568" xr:uid="{7EA795B4-E96A-4E4B-9A48-7C0D4C030A63}"/>
    <cellStyle name="Normal 2 3 4 2 4 2 3 3 3" xfId="20153" xr:uid="{B2D18252-F218-478E-9432-E784D2BD1ABC}"/>
    <cellStyle name="Normal 2 3 4 2 4 2 3 3 4" xfId="33843" xr:uid="{DB641378-CC6E-42B0-A46D-DFF926AFFDFE}"/>
    <cellStyle name="Normal 2 3 4 2 4 2 3 3 5" xfId="48722" xr:uid="{761A557E-9ED0-44DF-BB45-3ED9EDCC92FE}"/>
    <cellStyle name="Normal 2 3 4 2 4 2 3 4" xfId="23575" xr:uid="{0B3C6621-EAAE-495A-A36B-5A368AEAB03D}"/>
    <cellStyle name="Normal 2 3 4 2 4 2 3 4 2" xfId="37267" xr:uid="{BF5EFEB3-4739-4582-924A-C8E0FE207C58}"/>
    <cellStyle name="Normal 2 3 4 2 4 2 3 4 3" xfId="52146" xr:uid="{52577E77-ED90-4B19-8A8F-20B5774190FC}"/>
    <cellStyle name="Normal 2 3 4 2 4 2 3 5" xfId="16731" xr:uid="{F11B7EF3-7E3F-448B-9DE4-3F2148FB21F5}"/>
    <cellStyle name="Normal 2 3 4 2 4 2 3 6" xfId="30421" xr:uid="{9635E5AA-2A83-4454-9E9B-A136EE118534}"/>
    <cellStyle name="Normal 2 3 4 2 4 2 3 7" xfId="45300" xr:uid="{0AD9B432-D018-4CDF-9D97-0BB68E80F3F2}"/>
    <cellStyle name="Normal 2 3 4 2 4 2 3 8" xfId="9884" xr:uid="{D03F7090-68A8-4675-95BD-93BDE7282A76}"/>
    <cellStyle name="Normal 2 3 4 2 4 2 4" xfId="9885" xr:uid="{D964B717-7ED7-4D0E-887D-B9EC61A8112F}"/>
    <cellStyle name="Normal 2 3 4 2 4 2 4 2" xfId="11598" xr:uid="{E5C996AD-6DF9-488A-98F3-1A9F960E23D2}"/>
    <cellStyle name="Normal 2 3 4 2 4 2 4 2 2" xfId="15020" xr:uid="{6DDF3E69-2D11-4EB9-9913-446CC27476E6}"/>
    <cellStyle name="Normal 2 3 4 2 4 2 4 2 2 2" xfId="28710" xr:uid="{A6F2E6E8-E7B1-4DD6-847D-D45D1951C248}"/>
    <cellStyle name="Normal 2 3 4 2 4 2 4 2 2 2 2" xfId="42402" xr:uid="{AF5B61FC-8721-4C83-BBAC-E96EC6A982D2}"/>
    <cellStyle name="Normal 2 3 4 2 4 2 4 2 2 2 3" xfId="57281" xr:uid="{DA89D5AB-8A66-4992-85A5-B2AADB09919D}"/>
    <cellStyle name="Normal 2 3 4 2 4 2 4 2 2 3" xfId="21866" xr:uid="{2232FCDB-DC8F-4E0E-B30A-C3099DABCCCB}"/>
    <cellStyle name="Normal 2 3 4 2 4 2 4 2 2 4" xfId="35556" xr:uid="{5821BF62-B623-4FFE-B5DE-253AA16CFAC0}"/>
    <cellStyle name="Normal 2 3 4 2 4 2 4 2 2 5" xfId="50435" xr:uid="{B7A0D77C-147A-4CE8-ABF0-669D90E1A886}"/>
    <cellStyle name="Normal 2 3 4 2 4 2 4 2 3" xfId="25288" xr:uid="{B284AA2D-F02C-43EF-8F21-B39224228C45}"/>
    <cellStyle name="Normal 2 3 4 2 4 2 4 2 3 2" xfId="38980" xr:uid="{F88526FA-4E1E-4937-9208-493DFED66DC4}"/>
    <cellStyle name="Normal 2 3 4 2 4 2 4 2 3 3" xfId="53859" xr:uid="{EE1CCC35-63E6-4677-A5EC-644249333B1E}"/>
    <cellStyle name="Normal 2 3 4 2 4 2 4 2 4" xfId="18444" xr:uid="{915FEBC9-43AB-4BBC-9D53-346F41448F70}"/>
    <cellStyle name="Normal 2 3 4 2 4 2 4 2 5" xfId="32134" xr:uid="{0D25E3DA-1335-4B31-A9B4-991C1ED0AA7B}"/>
    <cellStyle name="Normal 2 3 4 2 4 2 4 2 6" xfId="47013" xr:uid="{E136F455-5444-4446-BA70-F1F6A91C7670}"/>
    <cellStyle name="Normal 2 3 4 2 4 2 4 3" xfId="13308" xr:uid="{C3A3BF81-97BE-446B-BED1-D710BEF9AA8D}"/>
    <cellStyle name="Normal 2 3 4 2 4 2 4 3 2" xfId="26998" xr:uid="{D853150B-5CBD-4AA2-AA3E-B8190F177CF8}"/>
    <cellStyle name="Normal 2 3 4 2 4 2 4 3 2 2" xfId="40690" xr:uid="{528F0F0B-77FD-4738-BFD4-DD790A44FC5E}"/>
    <cellStyle name="Normal 2 3 4 2 4 2 4 3 2 3" xfId="55569" xr:uid="{D0F5E251-C03E-465C-B10F-6E7B535336CC}"/>
    <cellStyle name="Normal 2 3 4 2 4 2 4 3 3" xfId="20154" xr:uid="{5E5B3583-54D1-4364-B6DF-1B16B16B90AF}"/>
    <cellStyle name="Normal 2 3 4 2 4 2 4 3 4" xfId="33844" xr:uid="{7DCB5796-2B80-4CC0-91EE-9BAD8FBF4DF8}"/>
    <cellStyle name="Normal 2 3 4 2 4 2 4 3 5" xfId="48723" xr:uid="{3351CD44-A89D-45CB-8731-D62EEDF02EC5}"/>
    <cellStyle name="Normal 2 3 4 2 4 2 4 4" xfId="23576" xr:uid="{598826E0-BF42-4889-97F6-651980678720}"/>
    <cellStyle name="Normal 2 3 4 2 4 2 4 4 2" xfId="37268" xr:uid="{6118F9F9-3A72-4D76-978F-2548723291D9}"/>
    <cellStyle name="Normal 2 3 4 2 4 2 4 4 3" xfId="52147" xr:uid="{F9F6E84D-A0A5-4982-B3E5-E7D5AEAE5B14}"/>
    <cellStyle name="Normal 2 3 4 2 4 2 4 5" xfId="16732" xr:uid="{6E82C7DE-C4C8-47AB-A18C-76790FA7E3E1}"/>
    <cellStyle name="Normal 2 3 4 2 4 2 4 6" xfId="30422" xr:uid="{28D6D6BD-E72A-49FA-BAAA-21F646F29A05}"/>
    <cellStyle name="Normal 2 3 4 2 4 2 4 7" xfId="45301" xr:uid="{24BE24A6-E54A-4E4E-8FED-9C695708A8B9}"/>
    <cellStyle name="Normal 2 3 4 2 4 2 5" xfId="11594" xr:uid="{92B3FC0F-08A5-4514-B9AF-CDE1F051427A}"/>
    <cellStyle name="Normal 2 3 4 2 4 2 5 2" xfId="15016" xr:uid="{2AB78572-93FE-466D-B579-2622EF9EDE31}"/>
    <cellStyle name="Normal 2 3 4 2 4 2 5 2 2" xfId="28706" xr:uid="{011DA8AE-CDB9-4364-87C5-C733E14B8E81}"/>
    <cellStyle name="Normal 2 3 4 2 4 2 5 2 2 2" xfId="42398" xr:uid="{643CB586-079B-4538-9E2D-B18181D12A29}"/>
    <cellStyle name="Normal 2 3 4 2 4 2 5 2 2 3" xfId="57277" xr:uid="{DB6DCF26-3108-48A2-A5F8-783CB9C3E3D7}"/>
    <cellStyle name="Normal 2 3 4 2 4 2 5 2 3" xfId="21862" xr:uid="{A38B325C-85AA-4444-870B-1F0F0D1045F9}"/>
    <cellStyle name="Normal 2 3 4 2 4 2 5 2 4" xfId="35552" xr:uid="{3296A6DA-C8F3-45F2-9F05-C1869215769A}"/>
    <cellStyle name="Normal 2 3 4 2 4 2 5 2 5" xfId="50431" xr:uid="{7072F243-15EF-4E23-B172-27505A814842}"/>
    <cellStyle name="Normal 2 3 4 2 4 2 5 3" xfId="25284" xr:uid="{BBA65EDF-1C3D-4217-B9C7-042D212B5F69}"/>
    <cellStyle name="Normal 2 3 4 2 4 2 5 3 2" xfId="38976" xr:uid="{B8749693-3989-4928-B230-DFB74161C8D9}"/>
    <cellStyle name="Normal 2 3 4 2 4 2 5 3 3" xfId="53855" xr:uid="{2F3449B0-9168-4620-929A-EDF0943DAF75}"/>
    <cellStyle name="Normal 2 3 4 2 4 2 5 4" xfId="18440" xr:uid="{C80B710C-3F3B-4B34-84A8-E6122D861EB9}"/>
    <cellStyle name="Normal 2 3 4 2 4 2 5 5" xfId="32130" xr:uid="{2F54ABB4-F41E-4ED7-9983-1654D409795C}"/>
    <cellStyle name="Normal 2 3 4 2 4 2 5 6" xfId="47009" xr:uid="{AE134F4A-0C0C-485E-93AB-AF838D1FE3DA}"/>
    <cellStyle name="Normal 2 3 4 2 4 2 6" xfId="13304" xr:uid="{90202FC6-5E3A-42BB-806E-7315A98E91DD}"/>
    <cellStyle name="Normal 2 3 4 2 4 2 6 2" xfId="26994" xr:uid="{5BF66866-CC88-4B94-9A9C-5F59A727D299}"/>
    <cellStyle name="Normal 2 3 4 2 4 2 6 2 2" xfId="40686" xr:uid="{3A7CA35C-0A22-4F11-A882-D5C77A54A6E9}"/>
    <cellStyle name="Normal 2 3 4 2 4 2 6 2 3" xfId="55565" xr:uid="{85DD86E0-69CA-4710-977E-C35486289229}"/>
    <cellStyle name="Normal 2 3 4 2 4 2 6 3" xfId="20150" xr:uid="{CAA2DA83-5859-41FD-93C2-CE314E2258C5}"/>
    <cellStyle name="Normal 2 3 4 2 4 2 6 4" xfId="33840" xr:uid="{2B0CA708-6803-4C4F-8273-0188EC3E7A90}"/>
    <cellStyle name="Normal 2 3 4 2 4 2 6 5" xfId="48719" xr:uid="{07CFE3CC-A4FF-4F1E-B422-1698C52DFDFC}"/>
    <cellStyle name="Normal 2 3 4 2 4 2 7" xfId="23572" xr:uid="{2A7AE050-FFF2-4C92-87C8-9F0DCB3AAC9C}"/>
    <cellStyle name="Normal 2 3 4 2 4 2 7 2" xfId="37264" xr:uid="{9A0F8504-3598-4C63-A956-C1917B2F1542}"/>
    <cellStyle name="Normal 2 3 4 2 4 2 7 3" xfId="52143" xr:uid="{99137B0A-2207-40F5-AFA6-67C0B84D0154}"/>
    <cellStyle name="Normal 2 3 4 2 4 2 8" xfId="16728" xr:uid="{702E08DE-C46D-4504-9700-3059F0B3B9E6}"/>
    <cellStyle name="Normal 2 3 4 2 4 2 9" xfId="30418" xr:uid="{3BD86223-3D67-4AB1-BD8C-442220A6DA4F}"/>
    <cellStyle name="Normal 2 3 4 2 4 3" xfId="7154" xr:uid="{483943DA-90C8-4542-B51A-412CA9BC3C19}"/>
    <cellStyle name="Normal 2 3 4 2 4 3 10" xfId="45302" xr:uid="{EA46A9EA-699C-4FD7-B747-1CD6F49FCF60}"/>
    <cellStyle name="Normal 2 3 4 2 4 3 11" xfId="9886" xr:uid="{5761AD74-83FF-44E4-BFEC-52CCD61A0FE4}"/>
    <cellStyle name="Normal 2 3 4 2 4 3 2" xfId="9887" xr:uid="{9197A3AE-A0AD-4CF4-8C4B-E04CFC78E58E}"/>
    <cellStyle name="Normal 2 3 4 2 4 3 2 2" xfId="9888" xr:uid="{96AE4B2F-B789-4063-9196-6AB8F9934B79}"/>
    <cellStyle name="Normal 2 3 4 2 4 3 2 2 2" xfId="11601" xr:uid="{7162A1BC-8E98-4D50-8CFA-8144AAF112DB}"/>
    <cellStyle name="Normal 2 3 4 2 4 3 2 2 2 2" xfId="15023" xr:uid="{7B8B53FA-3410-4AEF-A891-BCC9AD1EC085}"/>
    <cellStyle name="Normal 2 3 4 2 4 3 2 2 2 2 2" xfId="28713" xr:uid="{5A2EE6A3-E704-4AA3-882E-60E7145DC68A}"/>
    <cellStyle name="Normal 2 3 4 2 4 3 2 2 2 2 2 2" xfId="42405" xr:uid="{AC2B0248-0C10-401D-AC79-2E1E0465E685}"/>
    <cellStyle name="Normal 2 3 4 2 4 3 2 2 2 2 2 3" xfId="57284" xr:uid="{B34DD389-A819-433A-925F-44998900C9F1}"/>
    <cellStyle name="Normal 2 3 4 2 4 3 2 2 2 2 3" xfId="21869" xr:uid="{B716BAA1-4571-43D2-B8CE-4B98A220C45A}"/>
    <cellStyle name="Normal 2 3 4 2 4 3 2 2 2 2 4" xfId="35559" xr:uid="{50FB1E52-EFCC-41B2-9768-76E891226035}"/>
    <cellStyle name="Normal 2 3 4 2 4 3 2 2 2 2 5" xfId="50438" xr:uid="{5DC79D38-0B5F-4332-9D53-B381CC00FB3C}"/>
    <cellStyle name="Normal 2 3 4 2 4 3 2 2 2 3" xfId="25291" xr:uid="{7854AD0C-B588-4549-AFEC-4CF373373DE3}"/>
    <cellStyle name="Normal 2 3 4 2 4 3 2 2 2 3 2" xfId="38983" xr:uid="{17C8E539-AAE8-491D-A2C8-AC94279744FF}"/>
    <cellStyle name="Normal 2 3 4 2 4 3 2 2 2 3 3" xfId="53862" xr:uid="{A52DAED6-BF6D-4FA4-BBB4-9EB35F3A394E}"/>
    <cellStyle name="Normal 2 3 4 2 4 3 2 2 2 4" xfId="18447" xr:uid="{85862FAA-A23B-4AB6-9AE1-6C1E9D6BC610}"/>
    <cellStyle name="Normal 2 3 4 2 4 3 2 2 2 5" xfId="32137" xr:uid="{F6C6E3FF-F7EE-44A9-8185-B54D9EF66B2E}"/>
    <cellStyle name="Normal 2 3 4 2 4 3 2 2 2 6" xfId="47016" xr:uid="{7F10267A-9DEB-4897-A61D-2C2825F2573D}"/>
    <cellStyle name="Normal 2 3 4 2 4 3 2 2 3" xfId="13311" xr:uid="{AABB3592-715C-4F07-8FC1-62646B4A7146}"/>
    <cellStyle name="Normal 2 3 4 2 4 3 2 2 3 2" xfId="27001" xr:uid="{2A1522D4-D399-40E8-9E1F-37A9160E5C97}"/>
    <cellStyle name="Normal 2 3 4 2 4 3 2 2 3 2 2" xfId="40693" xr:uid="{A13118AC-57FD-4564-B803-DA1BF31B8862}"/>
    <cellStyle name="Normal 2 3 4 2 4 3 2 2 3 2 3" xfId="55572" xr:uid="{A750EBE0-C644-47D4-A2CF-44D6084B5A17}"/>
    <cellStyle name="Normal 2 3 4 2 4 3 2 2 3 3" xfId="20157" xr:uid="{4386C28D-4A03-4C17-9DFB-02A2612DB024}"/>
    <cellStyle name="Normal 2 3 4 2 4 3 2 2 3 4" xfId="33847" xr:uid="{476B9FD1-F4B1-4E14-97CE-8E01F97E0395}"/>
    <cellStyle name="Normal 2 3 4 2 4 3 2 2 3 5" xfId="48726" xr:uid="{948E1B86-EC19-413D-98B2-216D17F6E3E1}"/>
    <cellStyle name="Normal 2 3 4 2 4 3 2 2 4" xfId="23579" xr:uid="{179823CF-C6B4-4D1A-8929-4ABD2417C365}"/>
    <cellStyle name="Normal 2 3 4 2 4 3 2 2 4 2" xfId="37271" xr:uid="{B1ED01D5-6B6B-4A4B-AC08-585F55480756}"/>
    <cellStyle name="Normal 2 3 4 2 4 3 2 2 4 3" xfId="52150" xr:uid="{F03F6AA3-64E2-4905-AA6C-5D3B9E752BE0}"/>
    <cellStyle name="Normal 2 3 4 2 4 3 2 2 5" xfId="16735" xr:uid="{B8C05697-E228-4CF1-9C95-F8B9FA7B6250}"/>
    <cellStyle name="Normal 2 3 4 2 4 3 2 2 6" xfId="30425" xr:uid="{8D602070-FBE5-4EE2-94DD-04D7C5246789}"/>
    <cellStyle name="Normal 2 3 4 2 4 3 2 2 7" xfId="45304" xr:uid="{1597EFE1-3B47-47E4-A045-BAFACFE81B6D}"/>
    <cellStyle name="Normal 2 3 4 2 4 3 2 3" xfId="11600" xr:uid="{8FC1B6DB-67A5-4A7E-A551-C399EE3A0F01}"/>
    <cellStyle name="Normal 2 3 4 2 4 3 2 3 2" xfId="15022" xr:uid="{5066F67E-15F3-49B0-854F-B0D4E9F6450C}"/>
    <cellStyle name="Normal 2 3 4 2 4 3 2 3 2 2" xfId="28712" xr:uid="{6210153E-5356-4B29-A1D0-C78E68C75007}"/>
    <cellStyle name="Normal 2 3 4 2 4 3 2 3 2 2 2" xfId="42404" xr:uid="{47D0E4C9-FAF1-4EA9-AFA3-BDF9E64DC6F7}"/>
    <cellStyle name="Normal 2 3 4 2 4 3 2 3 2 2 3" xfId="57283" xr:uid="{9DEC4767-848B-4E15-AECB-46EB9E21D363}"/>
    <cellStyle name="Normal 2 3 4 2 4 3 2 3 2 3" xfId="21868" xr:uid="{C6F160A0-C334-4A09-9E3A-35E5834145DA}"/>
    <cellStyle name="Normal 2 3 4 2 4 3 2 3 2 4" xfId="35558" xr:uid="{8A51FC8F-E267-4D29-8F4F-58ED40C6B44F}"/>
    <cellStyle name="Normal 2 3 4 2 4 3 2 3 2 5" xfId="50437" xr:uid="{0A382D98-A3A8-4E77-BE0C-D45AF098157E}"/>
    <cellStyle name="Normal 2 3 4 2 4 3 2 3 3" xfId="25290" xr:uid="{AD4EFF06-3D55-4644-8ACA-CD9215830FA9}"/>
    <cellStyle name="Normal 2 3 4 2 4 3 2 3 3 2" xfId="38982" xr:uid="{03558709-36FC-4A66-9EB0-37C0F3A34369}"/>
    <cellStyle name="Normal 2 3 4 2 4 3 2 3 3 3" xfId="53861" xr:uid="{2ECFBA60-ED00-4A18-B363-1B77654DB545}"/>
    <cellStyle name="Normal 2 3 4 2 4 3 2 3 4" xfId="18446" xr:uid="{6C75FA9A-7F34-4976-9F8B-1C998FB973B3}"/>
    <cellStyle name="Normal 2 3 4 2 4 3 2 3 5" xfId="32136" xr:uid="{AF749338-FEFC-4FCA-A1E5-83C4C643D51D}"/>
    <cellStyle name="Normal 2 3 4 2 4 3 2 3 6" xfId="47015" xr:uid="{995509BA-3E84-4E5F-815C-633590195BB9}"/>
    <cellStyle name="Normal 2 3 4 2 4 3 2 4" xfId="13310" xr:uid="{07D7C84A-28A5-4413-B76D-463793A251A8}"/>
    <cellStyle name="Normal 2 3 4 2 4 3 2 4 2" xfId="27000" xr:uid="{4CCB5063-5734-4740-BB89-D0DB4A996DB1}"/>
    <cellStyle name="Normal 2 3 4 2 4 3 2 4 2 2" xfId="40692" xr:uid="{351C35EA-F026-41D0-ADE0-D5AD7561F0EB}"/>
    <cellStyle name="Normal 2 3 4 2 4 3 2 4 2 3" xfId="55571" xr:uid="{50C57B29-8F3C-4B4D-BBA1-68CE3C210D0D}"/>
    <cellStyle name="Normal 2 3 4 2 4 3 2 4 3" xfId="20156" xr:uid="{EBDF976B-6AA8-4199-A256-1AFD35FB204A}"/>
    <cellStyle name="Normal 2 3 4 2 4 3 2 4 4" xfId="33846" xr:uid="{06ED67B0-5DEA-43D1-9CCB-2EF051B0DDC5}"/>
    <cellStyle name="Normal 2 3 4 2 4 3 2 4 5" xfId="48725" xr:uid="{AC9961EC-D36A-4579-B031-290AFD1E7D56}"/>
    <cellStyle name="Normal 2 3 4 2 4 3 2 5" xfId="23578" xr:uid="{CA66028F-5663-4A4E-A94A-463D25F99A1F}"/>
    <cellStyle name="Normal 2 3 4 2 4 3 2 5 2" xfId="37270" xr:uid="{7EBC61BB-EAE9-40AB-AD8F-AAE6E3C8D6C6}"/>
    <cellStyle name="Normal 2 3 4 2 4 3 2 5 3" xfId="52149" xr:uid="{7A5A155E-508F-4495-BB53-95C372F31A95}"/>
    <cellStyle name="Normal 2 3 4 2 4 3 2 6" xfId="16734" xr:uid="{F6DAD707-F30A-4F80-994C-57A005E4F145}"/>
    <cellStyle name="Normal 2 3 4 2 4 3 2 7" xfId="30424" xr:uid="{25EC1D42-B457-4004-9264-5601F377B530}"/>
    <cellStyle name="Normal 2 3 4 2 4 3 2 8" xfId="45303" xr:uid="{C3D9C483-A06E-4B19-8642-26844E270A28}"/>
    <cellStyle name="Normal 2 3 4 2 4 3 3" xfId="9889" xr:uid="{659D9177-21F1-4878-815F-A22D452B3422}"/>
    <cellStyle name="Normal 2 3 4 2 4 3 3 2" xfId="11602" xr:uid="{C8EAEB4A-9FF7-4AB5-A74A-4D37B2E423AC}"/>
    <cellStyle name="Normal 2 3 4 2 4 3 3 2 2" xfId="15024" xr:uid="{509BCAB6-B49F-4D6A-9262-9A4A4393776F}"/>
    <cellStyle name="Normal 2 3 4 2 4 3 3 2 2 2" xfId="28714" xr:uid="{AE9CDF2E-EF9F-4531-9245-737B20143F4D}"/>
    <cellStyle name="Normal 2 3 4 2 4 3 3 2 2 2 2" xfId="42406" xr:uid="{F5AE4F4F-A42C-4E33-9959-D3C03E6D3EAE}"/>
    <cellStyle name="Normal 2 3 4 2 4 3 3 2 2 2 3" xfId="57285" xr:uid="{593E73D7-2A39-4760-91BE-3E3574094C2D}"/>
    <cellStyle name="Normal 2 3 4 2 4 3 3 2 2 3" xfId="21870" xr:uid="{E988DE83-A195-4C26-994E-D866B965FB50}"/>
    <cellStyle name="Normal 2 3 4 2 4 3 3 2 2 4" xfId="35560" xr:uid="{CDF0A945-3E3B-4DAA-8678-7C98AE0F4FA8}"/>
    <cellStyle name="Normal 2 3 4 2 4 3 3 2 2 5" xfId="50439" xr:uid="{E7327929-E7A7-4AD9-B399-A7125A150C22}"/>
    <cellStyle name="Normal 2 3 4 2 4 3 3 2 3" xfId="25292" xr:uid="{A46762C2-36D1-42A2-8E21-347FA26F908E}"/>
    <cellStyle name="Normal 2 3 4 2 4 3 3 2 3 2" xfId="38984" xr:uid="{61285F7C-4ADA-4F31-A271-D2CE8572A851}"/>
    <cellStyle name="Normal 2 3 4 2 4 3 3 2 3 3" xfId="53863" xr:uid="{9D7A80C2-77A7-428E-8A90-0C2360E4B97B}"/>
    <cellStyle name="Normal 2 3 4 2 4 3 3 2 4" xfId="18448" xr:uid="{CF8B321C-963A-4229-A3EE-41FAFED60D40}"/>
    <cellStyle name="Normal 2 3 4 2 4 3 3 2 5" xfId="32138" xr:uid="{C8878CDD-41B7-4197-A95D-167AD2801EBA}"/>
    <cellStyle name="Normal 2 3 4 2 4 3 3 2 6" xfId="47017" xr:uid="{1D87490A-3E72-4CA4-B8F9-C2F6F33173ED}"/>
    <cellStyle name="Normal 2 3 4 2 4 3 3 3" xfId="13312" xr:uid="{3025F42B-3C32-4E5B-82C5-BF7FCD06E411}"/>
    <cellStyle name="Normal 2 3 4 2 4 3 3 3 2" xfId="27002" xr:uid="{584691A6-C919-4CB2-A713-67697CE1877C}"/>
    <cellStyle name="Normal 2 3 4 2 4 3 3 3 2 2" xfId="40694" xr:uid="{47DD9FF2-36C6-44FE-8045-2E6339F6055C}"/>
    <cellStyle name="Normal 2 3 4 2 4 3 3 3 2 3" xfId="55573" xr:uid="{4BA8E202-939F-4D1B-94C0-48CEF2298271}"/>
    <cellStyle name="Normal 2 3 4 2 4 3 3 3 3" xfId="20158" xr:uid="{1021010E-D969-4DAF-811C-C8ECF13E8959}"/>
    <cellStyle name="Normal 2 3 4 2 4 3 3 3 4" xfId="33848" xr:uid="{F3A3DEE2-0751-40E8-BAB3-96832FBD4288}"/>
    <cellStyle name="Normal 2 3 4 2 4 3 3 3 5" xfId="48727" xr:uid="{7B275FD8-2415-404E-8BD5-B49FAA898E11}"/>
    <cellStyle name="Normal 2 3 4 2 4 3 3 4" xfId="23580" xr:uid="{5399E135-D366-4206-B6FA-91D90D27FD39}"/>
    <cellStyle name="Normal 2 3 4 2 4 3 3 4 2" xfId="37272" xr:uid="{FFBB39AC-0C4A-4EB4-96D5-0510D32E20A4}"/>
    <cellStyle name="Normal 2 3 4 2 4 3 3 4 3" xfId="52151" xr:uid="{3E5AB210-F249-4ACA-A3B8-C1A639335B15}"/>
    <cellStyle name="Normal 2 3 4 2 4 3 3 5" xfId="16736" xr:uid="{280F84F4-611D-488C-B76F-4B8FE581D326}"/>
    <cellStyle name="Normal 2 3 4 2 4 3 3 6" xfId="30426" xr:uid="{114BC827-8CA5-41B4-AAAE-7100F3B8411C}"/>
    <cellStyle name="Normal 2 3 4 2 4 3 3 7" xfId="45305" xr:uid="{D25F6737-082F-434B-8940-1321984B072D}"/>
    <cellStyle name="Normal 2 3 4 2 4 3 4" xfId="9890" xr:uid="{2A802E94-0E03-46B7-BD97-598E9FD40545}"/>
    <cellStyle name="Normal 2 3 4 2 4 3 4 2" xfId="11603" xr:uid="{4C8BE398-7FAB-48F3-93FA-96EC2D6209DD}"/>
    <cellStyle name="Normal 2 3 4 2 4 3 4 2 2" xfId="15025" xr:uid="{124AFFF3-3011-4271-92AC-61F9FC5E8506}"/>
    <cellStyle name="Normal 2 3 4 2 4 3 4 2 2 2" xfId="28715" xr:uid="{1B270866-CE6A-4745-820B-9D80B9389871}"/>
    <cellStyle name="Normal 2 3 4 2 4 3 4 2 2 2 2" xfId="42407" xr:uid="{856F07FD-C59E-42DF-BD1E-758187438103}"/>
    <cellStyle name="Normal 2 3 4 2 4 3 4 2 2 2 3" xfId="57286" xr:uid="{7128EEDA-F2C7-4782-A811-B410C885EDBA}"/>
    <cellStyle name="Normal 2 3 4 2 4 3 4 2 2 3" xfId="21871" xr:uid="{7D81868A-252A-442D-BFD0-EE9F6B751343}"/>
    <cellStyle name="Normal 2 3 4 2 4 3 4 2 2 4" xfId="35561" xr:uid="{2B58308F-12D2-41AB-8F41-EA813DF6EF30}"/>
    <cellStyle name="Normal 2 3 4 2 4 3 4 2 2 5" xfId="50440" xr:uid="{8D5DBDBC-73A4-441B-AAC0-E346926F9D59}"/>
    <cellStyle name="Normal 2 3 4 2 4 3 4 2 3" xfId="25293" xr:uid="{B98466F7-B9B3-494E-975D-EE24E241DEDC}"/>
    <cellStyle name="Normal 2 3 4 2 4 3 4 2 3 2" xfId="38985" xr:uid="{ABC0133B-BC6A-4F9B-975A-FCD1ABA844AF}"/>
    <cellStyle name="Normal 2 3 4 2 4 3 4 2 3 3" xfId="53864" xr:uid="{B877AFE9-0780-4AAD-8CC0-1240900D33D4}"/>
    <cellStyle name="Normal 2 3 4 2 4 3 4 2 4" xfId="18449" xr:uid="{92E27CF1-E355-4BC4-B164-21DC240EBFFB}"/>
    <cellStyle name="Normal 2 3 4 2 4 3 4 2 5" xfId="32139" xr:uid="{2FB04220-650F-45D5-A1FF-37BDF5BB42EB}"/>
    <cellStyle name="Normal 2 3 4 2 4 3 4 2 6" xfId="47018" xr:uid="{476A81F2-C57F-4120-9527-F2FDC4F7379E}"/>
    <cellStyle name="Normal 2 3 4 2 4 3 4 3" xfId="13313" xr:uid="{7F3755A5-4518-4D00-8592-B1E1E0311E6A}"/>
    <cellStyle name="Normal 2 3 4 2 4 3 4 3 2" xfId="27003" xr:uid="{61E73530-FC8F-40CF-B8D4-2C72B6CB4289}"/>
    <cellStyle name="Normal 2 3 4 2 4 3 4 3 2 2" xfId="40695" xr:uid="{0AA26C5A-A9D9-4CB6-AAC1-DB2B617DCB82}"/>
    <cellStyle name="Normal 2 3 4 2 4 3 4 3 2 3" xfId="55574" xr:uid="{BA2E65DA-3EF9-40CC-A6D4-3D184DBDF13B}"/>
    <cellStyle name="Normal 2 3 4 2 4 3 4 3 3" xfId="20159" xr:uid="{2F8E736D-7AD9-4FA9-BCEF-929A67BDC811}"/>
    <cellStyle name="Normal 2 3 4 2 4 3 4 3 4" xfId="33849" xr:uid="{5AC2CE96-1C09-4FEF-96DF-7F97EA1B0D50}"/>
    <cellStyle name="Normal 2 3 4 2 4 3 4 3 5" xfId="48728" xr:uid="{D178C870-E216-4DAE-AEF4-70C2C58D329B}"/>
    <cellStyle name="Normal 2 3 4 2 4 3 4 4" xfId="23581" xr:uid="{21076A1B-1652-4AED-BDC7-67199DCEBE1B}"/>
    <cellStyle name="Normal 2 3 4 2 4 3 4 4 2" xfId="37273" xr:uid="{2DDFE21E-2129-4551-8BAA-A01E6B9CC7DE}"/>
    <cellStyle name="Normal 2 3 4 2 4 3 4 4 3" xfId="52152" xr:uid="{8DFCFA01-3B0D-403F-AA74-D02289CEB545}"/>
    <cellStyle name="Normal 2 3 4 2 4 3 4 5" xfId="16737" xr:uid="{8F6DB622-1767-4FFD-8FA2-E7F6827A2151}"/>
    <cellStyle name="Normal 2 3 4 2 4 3 4 6" xfId="30427" xr:uid="{5E622A7C-C3DB-46B1-8756-9B0F9269208C}"/>
    <cellStyle name="Normal 2 3 4 2 4 3 4 7" xfId="45306" xr:uid="{7B05EEC7-06E2-4D97-B9A0-808AEB746232}"/>
    <cellStyle name="Normal 2 3 4 2 4 3 5" xfId="11599" xr:uid="{4AEC1489-3E5F-477E-B411-5EAFFD4B918D}"/>
    <cellStyle name="Normal 2 3 4 2 4 3 5 2" xfId="15021" xr:uid="{E0E589F9-A44C-470F-8D54-C9F404267B01}"/>
    <cellStyle name="Normal 2 3 4 2 4 3 5 2 2" xfId="28711" xr:uid="{04CE570B-B317-4481-BBB2-BC206C4E83CF}"/>
    <cellStyle name="Normal 2 3 4 2 4 3 5 2 2 2" xfId="42403" xr:uid="{54872181-0F5D-4BCB-BDED-3B4B97E994D3}"/>
    <cellStyle name="Normal 2 3 4 2 4 3 5 2 2 3" xfId="57282" xr:uid="{D46F0858-1AAA-45A3-8FA0-242892F15749}"/>
    <cellStyle name="Normal 2 3 4 2 4 3 5 2 3" xfId="21867" xr:uid="{FB880A25-CB7A-4BAD-9DF0-19B40D1FE7FF}"/>
    <cellStyle name="Normal 2 3 4 2 4 3 5 2 4" xfId="35557" xr:uid="{9C1E7D66-536C-4F14-803A-58F157330F96}"/>
    <cellStyle name="Normal 2 3 4 2 4 3 5 2 5" xfId="50436" xr:uid="{61A76B6F-DAB3-4C16-9BBA-1F1E39DED39B}"/>
    <cellStyle name="Normal 2 3 4 2 4 3 5 3" xfId="25289" xr:uid="{77B314B2-30B7-46BF-B2EE-FBF7A19DF730}"/>
    <cellStyle name="Normal 2 3 4 2 4 3 5 3 2" xfId="38981" xr:uid="{5B936FC4-D314-4250-8C65-A087B98AE03E}"/>
    <cellStyle name="Normal 2 3 4 2 4 3 5 3 3" xfId="53860" xr:uid="{77F1964D-492A-48B7-9199-B69CAC78D5C4}"/>
    <cellStyle name="Normal 2 3 4 2 4 3 5 4" xfId="18445" xr:uid="{11F1F341-7C54-4AD1-85D7-2E1D5F82BB93}"/>
    <cellStyle name="Normal 2 3 4 2 4 3 5 5" xfId="32135" xr:uid="{8775F39E-DA3C-420B-939C-05AA750A50C3}"/>
    <cellStyle name="Normal 2 3 4 2 4 3 5 6" xfId="47014" xr:uid="{5AAE1EB1-CB8B-4E09-8598-73CE2F5C0055}"/>
    <cellStyle name="Normal 2 3 4 2 4 3 6" xfId="13309" xr:uid="{562CB618-9DA7-466A-B77B-C9A0DCD970AB}"/>
    <cellStyle name="Normal 2 3 4 2 4 3 6 2" xfId="26999" xr:uid="{4B741D7A-5430-4D5B-8EEE-3EE731B2E9B5}"/>
    <cellStyle name="Normal 2 3 4 2 4 3 6 2 2" xfId="40691" xr:uid="{7E7BFB9D-A1CF-45AF-8121-4336A8293B23}"/>
    <cellStyle name="Normal 2 3 4 2 4 3 6 2 3" xfId="55570" xr:uid="{345F6B3E-33C3-4888-8B78-2C56B687001C}"/>
    <cellStyle name="Normal 2 3 4 2 4 3 6 3" xfId="20155" xr:uid="{836BAA45-7B42-4B3E-9283-E79DFD54A3D5}"/>
    <cellStyle name="Normal 2 3 4 2 4 3 6 4" xfId="33845" xr:uid="{1DDC6312-624F-4727-8CF6-5BCF6DB160FC}"/>
    <cellStyle name="Normal 2 3 4 2 4 3 6 5" xfId="48724" xr:uid="{00064296-A43B-4552-97EF-08A4118B30D1}"/>
    <cellStyle name="Normal 2 3 4 2 4 3 7" xfId="23577" xr:uid="{49303465-2B60-4CE1-AACA-E9A39B78BAAE}"/>
    <cellStyle name="Normal 2 3 4 2 4 3 7 2" xfId="37269" xr:uid="{83439838-DB37-4D84-8C60-BD8C28B2774E}"/>
    <cellStyle name="Normal 2 3 4 2 4 3 7 3" xfId="52148" xr:uid="{5936039D-0A9F-4580-B704-BA439641D814}"/>
    <cellStyle name="Normal 2 3 4 2 4 3 8" xfId="16733" xr:uid="{7EE7F938-EFEE-4537-AD3B-DCC83E85634C}"/>
    <cellStyle name="Normal 2 3 4 2 4 3 9" xfId="30423" xr:uid="{47D5FFE3-9D59-4B0D-A5C1-D8D13A81E9EE}"/>
    <cellStyle name="Normal 2 3 4 2 4 4" xfId="7226" xr:uid="{308E8E30-813A-45DB-BE17-72044B462D29}"/>
    <cellStyle name="Normal 2 3 4 2 4 4 2" xfId="9892" xr:uid="{9F274EE3-3236-407D-BF0C-2D92799262DE}"/>
    <cellStyle name="Normal 2 3 4 2 4 4 2 2" xfId="11605" xr:uid="{E82F6C34-DD6D-496E-9C34-B6152745F81B}"/>
    <cellStyle name="Normal 2 3 4 2 4 4 2 2 2" xfId="15027" xr:uid="{9443902C-B83B-4697-A8C9-E0A9CA28AAB1}"/>
    <cellStyle name="Normal 2 3 4 2 4 4 2 2 2 2" xfId="28717" xr:uid="{E414D7EF-AF28-439A-BDE2-885ADBFFE938}"/>
    <cellStyle name="Normal 2 3 4 2 4 4 2 2 2 2 2" xfId="42409" xr:uid="{58B3F463-CA68-4416-AF44-F9EA347C80AC}"/>
    <cellStyle name="Normal 2 3 4 2 4 4 2 2 2 2 3" xfId="57288" xr:uid="{D8AE2ABE-ABC6-4D6C-9F3A-5D0CE8209ACF}"/>
    <cellStyle name="Normal 2 3 4 2 4 4 2 2 2 3" xfId="21873" xr:uid="{F1AF4961-D0CA-459C-82A2-CC18B3CA37CC}"/>
    <cellStyle name="Normal 2 3 4 2 4 4 2 2 2 4" xfId="35563" xr:uid="{870ADA0D-10B4-4E47-901C-8D27CEF5FD83}"/>
    <cellStyle name="Normal 2 3 4 2 4 4 2 2 2 5" xfId="50442" xr:uid="{677742FA-7BAE-461F-9396-88243E3DBC32}"/>
    <cellStyle name="Normal 2 3 4 2 4 4 2 2 3" xfId="25295" xr:uid="{27AAFFC5-91A6-4882-A311-E42311FB7A03}"/>
    <cellStyle name="Normal 2 3 4 2 4 4 2 2 3 2" xfId="38987" xr:uid="{05AE70BE-2655-43E8-8249-B9EF275EE5F6}"/>
    <cellStyle name="Normal 2 3 4 2 4 4 2 2 3 3" xfId="53866" xr:uid="{6AF99EB3-416F-4E67-B947-84C591446575}"/>
    <cellStyle name="Normal 2 3 4 2 4 4 2 2 4" xfId="18451" xr:uid="{445CFA80-90F7-40CE-982D-3237DC8B4B1C}"/>
    <cellStyle name="Normal 2 3 4 2 4 4 2 2 5" xfId="32141" xr:uid="{F4105BE3-55C7-49D5-8FAC-AB52A029D4D4}"/>
    <cellStyle name="Normal 2 3 4 2 4 4 2 2 6" xfId="47020" xr:uid="{BDDC38D2-E486-45DA-A536-B3F8CFED9A63}"/>
    <cellStyle name="Normal 2 3 4 2 4 4 2 3" xfId="13315" xr:uid="{753889F0-F77C-4BB5-BB8A-2A1683EF2E44}"/>
    <cellStyle name="Normal 2 3 4 2 4 4 2 3 2" xfId="27005" xr:uid="{255A06D8-76FE-484A-9555-D6989D17696A}"/>
    <cellStyle name="Normal 2 3 4 2 4 4 2 3 2 2" xfId="40697" xr:uid="{7E4F0B4E-AA10-4ECD-992C-D12D5FAAC903}"/>
    <cellStyle name="Normal 2 3 4 2 4 4 2 3 2 3" xfId="55576" xr:uid="{8396F653-EA85-4556-B303-31B20C4E5A42}"/>
    <cellStyle name="Normal 2 3 4 2 4 4 2 3 3" xfId="20161" xr:uid="{03FDAD27-A909-485B-B2AD-9D0E38C7717B}"/>
    <cellStyle name="Normal 2 3 4 2 4 4 2 3 4" xfId="33851" xr:uid="{0F406D58-1E39-4BAF-9261-209621697EB7}"/>
    <cellStyle name="Normal 2 3 4 2 4 4 2 3 5" xfId="48730" xr:uid="{CB125716-99FA-45C2-A0DA-B08FE3E044DC}"/>
    <cellStyle name="Normal 2 3 4 2 4 4 2 4" xfId="23583" xr:uid="{7876F127-D4C3-46E5-881D-04BB915E5E70}"/>
    <cellStyle name="Normal 2 3 4 2 4 4 2 4 2" xfId="37275" xr:uid="{32928CDE-83C5-4216-8F03-6AD9B01AEBB2}"/>
    <cellStyle name="Normal 2 3 4 2 4 4 2 4 3" xfId="52154" xr:uid="{ED6F4A08-0D84-4F01-922B-EB1B569BF281}"/>
    <cellStyle name="Normal 2 3 4 2 4 4 2 5" xfId="16739" xr:uid="{0B9FD970-9CB8-4BCF-8D34-952F6CE6BEF2}"/>
    <cellStyle name="Normal 2 3 4 2 4 4 2 6" xfId="30429" xr:uid="{205CFD20-E10F-4042-924F-B65886DB72D7}"/>
    <cellStyle name="Normal 2 3 4 2 4 4 2 7" xfId="45308" xr:uid="{D650EF07-6DF9-4234-84EE-E13302C56765}"/>
    <cellStyle name="Normal 2 3 4 2 4 4 3" xfId="11604" xr:uid="{F7A8580E-A801-4D42-A0D9-327E2FEE74F1}"/>
    <cellStyle name="Normal 2 3 4 2 4 4 3 2" xfId="15026" xr:uid="{EB0CC2C1-3845-4159-8EF4-B1B95D7DE1E8}"/>
    <cellStyle name="Normal 2 3 4 2 4 4 3 2 2" xfId="28716" xr:uid="{93C38668-56CD-4C1A-9968-B23E1AA03625}"/>
    <cellStyle name="Normal 2 3 4 2 4 4 3 2 2 2" xfId="42408" xr:uid="{BE169326-8370-4BF1-98E9-9589533588F6}"/>
    <cellStyle name="Normal 2 3 4 2 4 4 3 2 2 3" xfId="57287" xr:uid="{0373291D-08D1-4A4A-9963-85FA51D8E0C1}"/>
    <cellStyle name="Normal 2 3 4 2 4 4 3 2 3" xfId="21872" xr:uid="{4578BF8F-2735-4BF0-86B0-3D024AD7F8AA}"/>
    <cellStyle name="Normal 2 3 4 2 4 4 3 2 4" xfId="35562" xr:uid="{5D85CBF9-4D99-49A3-9D69-5BC086C49567}"/>
    <cellStyle name="Normal 2 3 4 2 4 4 3 2 5" xfId="50441" xr:uid="{E5D16CA9-DAD3-4619-8CBA-480DA5731642}"/>
    <cellStyle name="Normal 2 3 4 2 4 4 3 3" xfId="25294" xr:uid="{B526CE3A-22E5-4B55-8E33-03B29960F6C5}"/>
    <cellStyle name="Normal 2 3 4 2 4 4 3 3 2" xfId="38986" xr:uid="{4182989B-D45C-4D0C-AA96-468569F5B55E}"/>
    <cellStyle name="Normal 2 3 4 2 4 4 3 3 3" xfId="53865" xr:uid="{7082882B-4F15-417E-8681-43EC9B6383E9}"/>
    <cellStyle name="Normal 2 3 4 2 4 4 3 4" xfId="18450" xr:uid="{DD26CC1B-9E97-4852-8B31-17758646572A}"/>
    <cellStyle name="Normal 2 3 4 2 4 4 3 5" xfId="32140" xr:uid="{5D031770-7CB5-43D6-959F-54A61FC939EA}"/>
    <cellStyle name="Normal 2 3 4 2 4 4 3 6" xfId="47019" xr:uid="{5C2AFB84-F66A-442A-9D5D-C2D2417B79D1}"/>
    <cellStyle name="Normal 2 3 4 2 4 4 4" xfId="13314" xr:uid="{1D57856B-505F-4CE7-8278-273FDFBB93EB}"/>
    <cellStyle name="Normal 2 3 4 2 4 4 4 2" xfId="27004" xr:uid="{1F1DFEEF-BF89-4A69-9007-AAD6E8CF7FA7}"/>
    <cellStyle name="Normal 2 3 4 2 4 4 4 2 2" xfId="40696" xr:uid="{5DA19A3C-86D8-40E7-86A2-605421CF617E}"/>
    <cellStyle name="Normal 2 3 4 2 4 4 4 2 3" xfId="55575" xr:uid="{E5F1A55B-969D-4647-B7AD-AF95A5C68861}"/>
    <cellStyle name="Normal 2 3 4 2 4 4 4 3" xfId="20160" xr:uid="{B9E45A9C-4CEE-4A72-9DEE-5687E5222210}"/>
    <cellStyle name="Normal 2 3 4 2 4 4 4 4" xfId="33850" xr:uid="{298651A7-903F-48A9-9D27-C8594B3F4DB0}"/>
    <cellStyle name="Normal 2 3 4 2 4 4 4 5" xfId="48729" xr:uid="{6C5AF557-4023-4CAE-8200-B8016BE181C1}"/>
    <cellStyle name="Normal 2 3 4 2 4 4 5" xfId="23582" xr:uid="{31C29113-7B94-41AB-8551-F244D0C01AA0}"/>
    <cellStyle name="Normal 2 3 4 2 4 4 5 2" xfId="37274" xr:uid="{9594B8C3-711D-483A-BC08-C569ABAA7A70}"/>
    <cellStyle name="Normal 2 3 4 2 4 4 5 3" xfId="52153" xr:uid="{8AE875A9-C8F2-4555-B317-0BE9D71ED7FC}"/>
    <cellStyle name="Normal 2 3 4 2 4 4 6" xfId="16738" xr:uid="{A99EC55F-2C5E-4279-9CA4-2948F2B29202}"/>
    <cellStyle name="Normal 2 3 4 2 4 4 7" xfId="30428" xr:uid="{11FA3E59-A638-419B-9E9A-9326C259EA87}"/>
    <cellStyle name="Normal 2 3 4 2 4 4 8" xfId="45307" xr:uid="{006F1A24-950D-4F4C-B4A6-77BAC218AFC5}"/>
    <cellStyle name="Normal 2 3 4 2 4 4 9" xfId="9891" xr:uid="{B3012722-9819-4909-9CC3-053071FAB505}"/>
    <cellStyle name="Normal 2 3 4 2 4 5" xfId="9893" xr:uid="{D0E54299-3915-4FD8-9937-CB679126D3E2}"/>
    <cellStyle name="Normal 2 3 4 2 4 5 2" xfId="11606" xr:uid="{61C3AD73-998A-4189-955B-5CC385AE430F}"/>
    <cellStyle name="Normal 2 3 4 2 4 5 2 2" xfId="15028" xr:uid="{899093D5-ABB1-411F-A4BA-BAA84BA07B98}"/>
    <cellStyle name="Normal 2 3 4 2 4 5 2 2 2" xfId="28718" xr:uid="{4AC27790-D0E7-4CCB-8135-D4BE06C89807}"/>
    <cellStyle name="Normal 2 3 4 2 4 5 2 2 2 2" xfId="42410" xr:uid="{A8963ADC-17DA-44EE-847A-6A42F703A0E9}"/>
    <cellStyle name="Normal 2 3 4 2 4 5 2 2 2 3" xfId="57289" xr:uid="{CD3FF367-A0F1-4112-B3D1-70F652D317F1}"/>
    <cellStyle name="Normal 2 3 4 2 4 5 2 2 3" xfId="21874" xr:uid="{3C73D080-4081-41BE-8890-D1761D23D789}"/>
    <cellStyle name="Normal 2 3 4 2 4 5 2 2 4" xfId="35564" xr:uid="{CB3EB933-6EE2-4D54-8C07-262DAC6EBBE4}"/>
    <cellStyle name="Normal 2 3 4 2 4 5 2 2 5" xfId="50443" xr:uid="{78811416-FD85-456E-B654-6B48067202C5}"/>
    <cellStyle name="Normal 2 3 4 2 4 5 2 3" xfId="25296" xr:uid="{8A543415-59CE-4151-A258-FE3C355D62BC}"/>
    <cellStyle name="Normal 2 3 4 2 4 5 2 3 2" xfId="38988" xr:uid="{E0C09F92-4293-4FA2-BDE8-E60A478DDA30}"/>
    <cellStyle name="Normal 2 3 4 2 4 5 2 3 3" xfId="53867" xr:uid="{168AB310-0893-4BB6-8537-5C806B2CFEF9}"/>
    <cellStyle name="Normal 2 3 4 2 4 5 2 4" xfId="18452" xr:uid="{CE5C843A-4A17-45AE-975E-0498B9D69309}"/>
    <cellStyle name="Normal 2 3 4 2 4 5 2 5" xfId="32142" xr:uid="{98FFE97E-C498-4779-9693-59E2ACE43612}"/>
    <cellStyle name="Normal 2 3 4 2 4 5 2 6" xfId="47021" xr:uid="{84CA7A12-D98A-4DA8-BC3D-6EEBBD783755}"/>
    <cellStyle name="Normal 2 3 4 2 4 5 3" xfId="13316" xr:uid="{77E88895-F379-4897-8D59-31BD4AD93C01}"/>
    <cellStyle name="Normal 2 3 4 2 4 5 3 2" xfId="27006" xr:uid="{D1901FB6-E495-4242-BE4C-23B9980A044B}"/>
    <cellStyle name="Normal 2 3 4 2 4 5 3 2 2" xfId="40698" xr:uid="{4D0BC664-8AE8-4789-8AFB-DF8388327375}"/>
    <cellStyle name="Normal 2 3 4 2 4 5 3 2 3" xfId="55577" xr:uid="{6276C7BD-E0B9-48D5-91AC-1709AE3CEA4D}"/>
    <cellStyle name="Normal 2 3 4 2 4 5 3 3" xfId="20162" xr:uid="{54551932-A868-4333-9BE5-0D65E3684240}"/>
    <cellStyle name="Normal 2 3 4 2 4 5 3 4" xfId="33852" xr:uid="{C129F5DC-6571-4625-95BA-564EA1D759EF}"/>
    <cellStyle name="Normal 2 3 4 2 4 5 3 5" xfId="48731" xr:uid="{BF28C93A-7CA7-4A73-A889-83EF690A5492}"/>
    <cellStyle name="Normal 2 3 4 2 4 5 4" xfId="23584" xr:uid="{CAF90574-7316-440C-8459-519982F9BFEB}"/>
    <cellStyle name="Normal 2 3 4 2 4 5 4 2" xfId="37276" xr:uid="{557C0F16-4C4D-47A1-9C13-6CF7BAF40635}"/>
    <cellStyle name="Normal 2 3 4 2 4 5 4 3" xfId="52155" xr:uid="{2F1050BD-C902-4D89-9F24-76335552B3A6}"/>
    <cellStyle name="Normal 2 3 4 2 4 5 5" xfId="16740" xr:uid="{B209FFA1-DCC2-46AF-B01F-36C28AAAE3DF}"/>
    <cellStyle name="Normal 2 3 4 2 4 5 6" xfId="30430" xr:uid="{FB1AA8A5-A847-457C-8864-22E376411C63}"/>
    <cellStyle name="Normal 2 3 4 2 4 5 7" xfId="45309" xr:uid="{3F0F5FED-0D61-4CEA-ADA5-55B328874D04}"/>
    <cellStyle name="Normal 2 3 4 2 4 6" xfId="9894" xr:uid="{AFA8869C-0BC9-4904-A464-5B0B1BCC95D9}"/>
    <cellStyle name="Normal 2 3 4 2 4 6 2" xfId="11607" xr:uid="{1B8F5B96-9AC7-4D90-8925-FDCC316641F5}"/>
    <cellStyle name="Normal 2 3 4 2 4 6 2 2" xfId="15029" xr:uid="{D3051B18-5729-4115-B636-BAB28DDD06B8}"/>
    <cellStyle name="Normal 2 3 4 2 4 6 2 2 2" xfId="28719" xr:uid="{BAF40355-A9C2-4E46-A044-03B2CE02C963}"/>
    <cellStyle name="Normal 2 3 4 2 4 6 2 2 2 2" xfId="42411" xr:uid="{522C166E-C7F0-4CF8-9966-1A2C83F856D3}"/>
    <cellStyle name="Normal 2 3 4 2 4 6 2 2 2 3" xfId="57290" xr:uid="{63BF5F4A-678B-45A3-B08E-0157F4D158E2}"/>
    <cellStyle name="Normal 2 3 4 2 4 6 2 2 3" xfId="21875" xr:uid="{ECFA3AAD-BED8-48C6-8295-5D0F7CAD484B}"/>
    <cellStyle name="Normal 2 3 4 2 4 6 2 2 4" xfId="35565" xr:uid="{4DA89F46-99E6-415D-8F7A-6536B768613C}"/>
    <cellStyle name="Normal 2 3 4 2 4 6 2 2 5" xfId="50444" xr:uid="{CD6882BD-7537-4198-BC29-28488BFACC13}"/>
    <cellStyle name="Normal 2 3 4 2 4 6 2 3" xfId="25297" xr:uid="{FCB04285-9F05-46A7-8819-BA47ADF09BCC}"/>
    <cellStyle name="Normal 2 3 4 2 4 6 2 3 2" xfId="38989" xr:uid="{790275D9-B3B9-4382-BA69-D635C6782571}"/>
    <cellStyle name="Normal 2 3 4 2 4 6 2 3 3" xfId="53868" xr:uid="{FB8CB468-97EB-4089-AE1D-8F670BAA3BE5}"/>
    <cellStyle name="Normal 2 3 4 2 4 6 2 4" xfId="18453" xr:uid="{2BF40F05-7D9C-4713-9379-C944D1D966BC}"/>
    <cellStyle name="Normal 2 3 4 2 4 6 2 5" xfId="32143" xr:uid="{7FFA48F9-8301-439F-A567-A0BC6057F09E}"/>
    <cellStyle name="Normal 2 3 4 2 4 6 2 6" xfId="47022" xr:uid="{5B092D96-227C-4C15-91FB-86EB4EA025BE}"/>
    <cellStyle name="Normal 2 3 4 2 4 6 3" xfId="13317" xr:uid="{A05042AC-E021-42AE-B89F-FC364D76E897}"/>
    <cellStyle name="Normal 2 3 4 2 4 6 3 2" xfId="27007" xr:uid="{F9BC02C2-9EE7-4197-B8BC-A6A24E31E52F}"/>
    <cellStyle name="Normal 2 3 4 2 4 6 3 2 2" xfId="40699" xr:uid="{1F7879DC-65AC-477D-9F1E-C2DB73EF7CC7}"/>
    <cellStyle name="Normal 2 3 4 2 4 6 3 2 3" xfId="55578" xr:uid="{CE2E9051-08FE-4181-8D25-E36248BD3FBF}"/>
    <cellStyle name="Normal 2 3 4 2 4 6 3 3" xfId="20163" xr:uid="{C7286E22-7D38-459C-8EC1-5E1D927A931C}"/>
    <cellStyle name="Normal 2 3 4 2 4 6 3 4" xfId="33853" xr:uid="{96072B30-BD87-4528-9B8A-B008DBD402E4}"/>
    <cellStyle name="Normal 2 3 4 2 4 6 3 5" xfId="48732" xr:uid="{E54EF417-0144-467D-990A-E2D3C4CCE50F}"/>
    <cellStyle name="Normal 2 3 4 2 4 6 4" xfId="23585" xr:uid="{98CD78A8-9C14-40C6-9D84-4C4A4654CAA1}"/>
    <cellStyle name="Normal 2 3 4 2 4 6 4 2" xfId="37277" xr:uid="{E7A30819-4256-494E-B5A5-4FF9CCFB0FC7}"/>
    <cellStyle name="Normal 2 3 4 2 4 6 4 3" xfId="52156" xr:uid="{4D32DF42-CEEF-4281-8571-1AA14E751661}"/>
    <cellStyle name="Normal 2 3 4 2 4 6 5" xfId="16741" xr:uid="{FCD321F4-5119-4808-BD65-E0AA60FEC6B5}"/>
    <cellStyle name="Normal 2 3 4 2 4 6 6" xfId="30431" xr:uid="{86719023-F076-439A-B3DF-0CD84FBD6EFF}"/>
    <cellStyle name="Normal 2 3 4 2 4 6 7" xfId="45310" xr:uid="{D6D766EB-24C5-421C-BFCA-3A74256FFA56}"/>
    <cellStyle name="Normal 2 3 4 2 4 7" xfId="11593" xr:uid="{5ABDDEBB-8382-4601-8007-452C2EEB73EE}"/>
    <cellStyle name="Normal 2 3 4 2 4 7 2" xfId="15015" xr:uid="{D0A34B80-74C6-4DC5-96B4-3C5E71F865AB}"/>
    <cellStyle name="Normal 2 3 4 2 4 7 2 2" xfId="28705" xr:uid="{721D1B18-30FC-4EEC-88D0-AF4F158037C8}"/>
    <cellStyle name="Normal 2 3 4 2 4 7 2 2 2" xfId="42397" xr:uid="{78304523-190A-45BA-A05C-C0AC7F2046BA}"/>
    <cellStyle name="Normal 2 3 4 2 4 7 2 2 3" xfId="57276" xr:uid="{8D6A034A-5BA7-4BEC-9092-2EA53B768CB8}"/>
    <cellStyle name="Normal 2 3 4 2 4 7 2 3" xfId="21861" xr:uid="{15E4B3AD-4909-4165-9EA7-1AD985C6A03F}"/>
    <cellStyle name="Normal 2 3 4 2 4 7 2 4" xfId="35551" xr:uid="{783301FE-EB90-4785-82B9-C76596862E5A}"/>
    <cellStyle name="Normal 2 3 4 2 4 7 2 5" xfId="50430" xr:uid="{401372CD-7B58-4E10-873B-DE480E89C9D3}"/>
    <cellStyle name="Normal 2 3 4 2 4 7 3" xfId="25283" xr:uid="{14342CF3-093A-43DB-BB34-555267F5845C}"/>
    <cellStyle name="Normal 2 3 4 2 4 7 3 2" xfId="38975" xr:uid="{1EB4E072-8D1D-4007-A3C9-EF1500204914}"/>
    <cellStyle name="Normal 2 3 4 2 4 7 3 3" xfId="53854" xr:uid="{B281335A-4244-4D3B-8029-02EECB3DD275}"/>
    <cellStyle name="Normal 2 3 4 2 4 7 4" xfId="18439" xr:uid="{77BA0468-4477-4178-B37C-BC3BEA1D1AB0}"/>
    <cellStyle name="Normal 2 3 4 2 4 7 5" xfId="32129" xr:uid="{F17A0EA3-1F56-44EA-8CC5-427B3981A78A}"/>
    <cellStyle name="Normal 2 3 4 2 4 7 6" xfId="47008" xr:uid="{A2D06750-FE0E-4A54-B823-AD83E038D032}"/>
    <cellStyle name="Normal 2 3 4 2 4 8" xfId="13303" xr:uid="{AF07FDE3-4A74-4F89-A739-6E519634CFF6}"/>
    <cellStyle name="Normal 2 3 4 2 4 8 2" xfId="26993" xr:uid="{9A8644C5-FB4D-4854-987C-6752C7E2BD3E}"/>
    <cellStyle name="Normal 2 3 4 2 4 8 2 2" xfId="40685" xr:uid="{5D6DFD0B-BA97-4208-83EA-3BC4A2D80B67}"/>
    <cellStyle name="Normal 2 3 4 2 4 8 2 3" xfId="55564" xr:uid="{FAACFB9B-97FC-489D-9802-43261B45661D}"/>
    <cellStyle name="Normal 2 3 4 2 4 8 3" xfId="20149" xr:uid="{92208944-8123-4565-AE74-AEF2A6EEDE5D}"/>
    <cellStyle name="Normal 2 3 4 2 4 8 4" xfId="33839" xr:uid="{F1D6E93B-3934-45CB-83C0-6ADA6CCA2366}"/>
    <cellStyle name="Normal 2 3 4 2 4 8 5" xfId="48718" xr:uid="{64CADEC3-3833-4ACC-8D2E-9D6FCD4F686B}"/>
    <cellStyle name="Normal 2 3 4 2 4 9" xfId="23571" xr:uid="{3E0D3E55-1B98-443C-A9D2-822E31B64FDB}"/>
    <cellStyle name="Normal 2 3 4 2 4 9 2" xfId="37263" xr:uid="{AA53563C-AEC9-47E4-989D-8FD2B927A42E}"/>
    <cellStyle name="Normal 2 3 4 2 4 9 3" xfId="52142" xr:uid="{9CA0EDEA-7886-494E-A5DC-64FF975B2110}"/>
    <cellStyle name="Normal 2 3 4 2 5" xfId="6243" xr:uid="{B5EE5BDF-6911-4443-8370-A17F686495A5}"/>
    <cellStyle name="Normal 2 3 4 2 5 10" xfId="45311" xr:uid="{85395E6A-5B99-4414-AC91-B427975C8F60}"/>
    <cellStyle name="Normal 2 3 4 2 5 11" xfId="9895" xr:uid="{9D9BA1DB-21A2-492F-8C2C-C6686209C9BA}"/>
    <cellStyle name="Normal 2 3 4 2 5 2" xfId="6389" xr:uid="{DF3DE324-2667-4087-966E-CD8F6DD25F8D}"/>
    <cellStyle name="Normal 2 3 4 2 5 2 2" xfId="9897" xr:uid="{BC4B29CE-045A-432E-AE48-96046C587994}"/>
    <cellStyle name="Normal 2 3 4 2 5 2 2 2" xfId="11610" xr:uid="{D79A5468-03B7-47F9-874C-9B3DE69DA3D1}"/>
    <cellStyle name="Normal 2 3 4 2 5 2 2 2 2" xfId="15032" xr:uid="{C54F96AA-678B-460A-8DDB-6E95D46CB9C8}"/>
    <cellStyle name="Normal 2 3 4 2 5 2 2 2 2 2" xfId="28722" xr:uid="{5F9D09BC-281F-480D-BB96-B298FABB90C0}"/>
    <cellStyle name="Normal 2 3 4 2 5 2 2 2 2 2 2" xfId="42414" xr:uid="{3C9C453D-42E2-4DFB-8F02-660181D1656C}"/>
    <cellStyle name="Normal 2 3 4 2 5 2 2 2 2 2 3" xfId="57293" xr:uid="{9531A6AA-1CB3-4467-B874-22543AAC61DE}"/>
    <cellStyle name="Normal 2 3 4 2 5 2 2 2 2 3" xfId="21878" xr:uid="{61BE4985-C06A-4DBD-8A5F-A0A104BCBD7E}"/>
    <cellStyle name="Normal 2 3 4 2 5 2 2 2 2 4" xfId="35568" xr:uid="{81DC2E80-708B-46F3-8F01-1F6921F7EDFE}"/>
    <cellStyle name="Normal 2 3 4 2 5 2 2 2 2 5" xfId="50447" xr:uid="{AF009FE5-D281-45E6-A731-6E66BFDD5D2A}"/>
    <cellStyle name="Normal 2 3 4 2 5 2 2 2 3" xfId="25300" xr:uid="{A0E10C4C-9C1D-4AD8-88BD-D99159E8D232}"/>
    <cellStyle name="Normal 2 3 4 2 5 2 2 2 3 2" xfId="38992" xr:uid="{15ED12A5-85D9-4DEA-93FA-E3A23EB82145}"/>
    <cellStyle name="Normal 2 3 4 2 5 2 2 2 3 3" xfId="53871" xr:uid="{BC39F729-E3A3-4915-806F-12A8F7C28912}"/>
    <cellStyle name="Normal 2 3 4 2 5 2 2 2 4" xfId="18456" xr:uid="{35F45FEB-5C64-4DBD-BC54-57557795A787}"/>
    <cellStyle name="Normal 2 3 4 2 5 2 2 2 5" xfId="32146" xr:uid="{F6D1252C-F172-4EFD-9C76-2AEBA6BC3E91}"/>
    <cellStyle name="Normal 2 3 4 2 5 2 2 2 6" xfId="47025" xr:uid="{4C714592-E512-48E2-AE60-84DDFD3909FF}"/>
    <cellStyle name="Normal 2 3 4 2 5 2 2 3" xfId="13320" xr:uid="{8A416A01-6D79-437C-A13C-9CFEBAA679DA}"/>
    <cellStyle name="Normal 2 3 4 2 5 2 2 3 2" xfId="27010" xr:uid="{736A6BE5-C040-4255-ABA7-A77AA2B84272}"/>
    <cellStyle name="Normal 2 3 4 2 5 2 2 3 2 2" xfId="40702" xr:uid="{3F8DF0A1-9A35-427F-B66B-D374310E205A}"/>
    <cellStyle name="Normal 2 3 4 2 5 2 2 3 2 3" xfId="55581" xr:uid="{EB9876E6-0B0F-43E9-AC26-80788B1C6A04}"/>
    <cellStyle name="Normal 2 3 4 2 5 2 2 3 3" xfId="20166" xr:uid="{1552DC36-EFC0-49C8-ABA0-4AFC9EE95EF7}"/>
    <cellStyle name="Normal 2 3 4 2 5 2 2 3 4" xfId="33856" xr:uid="{9531BBB0-A6FB-4A98-92FE-237353ED820B}"/>
    <cellStyle name="Normal 2 3 4 2 5 2 2 3 5" xfId="48735" xr:uid="{020FEECE-5954-4102-A672-25E18ABAF18B}"/>
    <cellStyle name="Normal 2 3 4 2 5 2 2 4" xfId="23588" xr:uid="{CE46247E-4AE5-410A-82C9-FFE3CC186C36}"/>
    <cellStyle name="Normal 2 3 4 2 5 2 2 4 2" xfId="37280" xr:uid="{CBE562CE-5BCA-4588-9066-185029D0E7DD}"/>
    <cellStyle name="Normal 2 3 4 2 5 2 2 4 3" xfId="52159" xr:uid="{829E864F-9662-4D39-B06C-9041A34D4D03}"/>
    <cellStyle name="Normal 2 3 4 2 5 2 2 5" xfId="16744" xr:uid="{54E156DA-4250-4169-8885-23BF712006AB}"/>
    <cellStyle name="Normal 2 3 4 2 5 2 2 6" xfId="30434" xr:uid="{DE2C2DB7-FBE4-4B47-8E1B-B7290F702F84}"/>
    <cellStyle name="Normal 2 3 4 2 5 2 2 7" xfId="45313" xr:uid="{F70A1D3C-4C2A-422E-AA20-17454845DE8D}"/>
    <cellStyle name="Normal 2 3 4 2 5 2 3" xfId="11609" xr:uid="{FE3C641D-DE88-4722-B383-715470566805}"/>
    <cellStyle name="Normal 2 3 4 2 5 2 3 2" xfId="15031" xr:uid="{7CB35008-D8A1-443F-8805-DABE8E58FA15}"/>
    <cellStyle name="Normal 2 3 4 2 5 2 3 2 2" xfId="28721" xr:uid="{457E98B6-D17E-48CF-B12A-5A22A91460D1}"/>
    <cellStyle name="Normal 2 3 4 2 5 2 3 2 2 2" xfId="42413" xr:uid="{CFE797ED-481A-40FD-B352-3E118449024C}"/>
    <cellStyle name="Normal 2 3 4 2 5 2 3 2 2 3" xfId="57292" xr:uid="{C4F9B906-67C2-4E75-B983-2F114BA9DDE9}"/>
    <cellStyle name="Normal 2 3 4 2 5 2 3 2 3" xfId="21877" xr:uid="{D63A5557-08C7-4DC3-B40E-35E7B26C280B}"/>
    <cellStyle name="Normal 2 3 4 2 5 2 3 2 4" xfId="35567" xr:uid="{16F2D8B0-64C7-48F9-AE4C-F646B3AAB485}"/>
    <cellStyle name="Normal 2 3 4 2 5 2 3 2 5" xfId="50446" xr:uid="{609EABA2-1809-4F15-A444-E32BCB77488F}"/>
    <cellStyle name="Normal 2 3 4 2 5 2 3 3" xfId="25299" xr:uid="{D0B70023-AFC6-4DDE-836E-290A76DEF4A5}"/>
    <cellStyle name="Normal 2 3 4 2 5 2 3 3 2" xfId="38991" xr:uid="{20D22950-FD77-4722-B056-A856C627E46F}"/>
    <cellStyle name="Normal 2 3 4 2 5 2 3 3 3" xfId="53870" xr:uid="{C674973B-E3D5-40D4-9A99-6D38B5A97CDC}"/>
    <cellStyle name="Normal 2 3 4 2 5 2 3 4" xfId="18455" xr:uid="{9FBF38F4-CB72-48A9-B335-561AF2F24438}"/>
    <cellStyle name="Normal 2 3 4 2 5 2 3 5" xfId="32145" xr:uid="{68C736B6-AC79-4641-B25A-2C951B3ECD22}"/>
    <cellStyle name="Normal 2 3 4 2 5 2 3 6" xfId="47024" xr:uid="{F2CF6CD4-7F19-4604-8956-71BF2D267A54}"/>
    <cellStyle name="Normal 2 3 4 2 5 2 4" xfId="13319" xr:uid="{9FB5D7CA-DD17-4E7F-B3B5-74EA419ABAD1}"/>
    <cellStyle name="Normal 2 3 4 2 5 2 4 2" xfId="27009" xr:uid="{4C1691B4-697C-43EA-8218-E9696C90C9D2}"/>
    <cellStyle name="Normal 2 3 4 2 5 2 4 2 2" xfId="40701" xr:uid="{4F904B35-C3B2-4125-9BBD-DA1510A17BB9}"/>
    <cellStyle name="Normal 2 3 4 2 5 2 4 2 3" xfId="55580" xr:uid="{BF1E7D0C-6997-4F30-95D7-E0B1D0A404BF}"/>
    <cellStyle name="Normal 2 3 4 2 5 2 4 3" xfId="20165" xr:uid="{DAE9E085-F0EC-47C1-AA56-274FCD6F62FF}"/>
    <cellStyle name="Normal 2 3 4 2 5 2 4 4" xfId="33855" xr:uid="{B31145CE-5544-4C66-AAE1-9E94E5DFBC5A}"/>
    <cellStyle name="Normal 2 3 4 2 5 2 4 5" xfId="48734" xr:uid="{38D6C53A-F6E1-4BEE-BE66-6AE7C0DD823A}"/>
    <cellStyle name="Normal 2 3 4 2 5 2 5" xfId="23587" xr:uid="{7814611E-D6E9-4E62-96EF-29B668E4E996}"/>
    <cellStyle name="Normal 2 3 4 2 5 2 5 2" xfId="37279" xr:uid="{6D17E74C-EE58-4A9E-9B3B-063CDC4025DA}"/>
    <cellStyle name="Normal 2 3 4 2 5 2 5 3" xfId="52158" xr:uid="{50744239-9B9C-47A6-9BF1-BC6F022EA518}"/>
    <cellStyle name="Normal 2 3 4 2 5 2 6" xfId="16743" xr:uid="{A95CCBE1-8777-44AB-A65C-A2A84E10B88D}"/>
    <cellStyle name="Normal 2 3 4 2 5 2 7" xfId="30433" xr:uid="{71E491A4-FA96-47DA-948B-88F3DD40735B}"/>
    <cellStyle name="Normal 2 3 4 2 5 2 8" xfId="45312" xr:uid="{0047DC5E-380C-4170-8B93-B44BA1139E6A}"/>
    <cellStyle name="Normal 2 3 4 2 5 2 9" xfId="9896" xr:uid="{2B894410-0CE9-496E-BF83-BCA394527B9E}"/>
    <cellStyle name="Normal 2 3 4 2 5 3" xfId="7281" xr:uid="{C971062B-1ED7-4AA2-84CA-592DBEF4AAB1}"/>
    <cellStyle name="Normal 2 3 4 2 5 3 2" xfId="11611" xr:uid="{829AC119-3F54-4673-86ED-8DF0B4B1A4CD}"/>
    <cellStyle name="Normal 2 3 4 2 5 3 2 2" xfId="15033" xr:uid="{8265D4A4-81C0-4ECD-9643-9120B94CB662}"/>
    <cellStyle name="Normal 2 3 4 2 5 3 2 2 2" xfId="28723" xr:uid="{E391D165-2347-4899-913B-1D4131A24B0B}"/>
    <cellStyle name="Normal 2 3 4 2 5 3 2 2 2 2" xfId="42415" xr:uid="{7AFFF232-C037-4408-BD2C-100C06D52725}"/>
    <cellStyle name="Normal 2 3 4 2 5 3 2 2 2 3" xfId="57294" xr:uid="{16CCAA1C-90FF-40D8-BD42-D2409D3500D1}"/>
    <cellStyle name="Normal 2 3 4 2 5 3 2 2 3" xfId="21879" xr:uid="{E7FFCB29-9A58-47F0-8774-D1AE06D5DAC3}"/>
    <cellStyle name="Normal 2 3 4 2 5 3 2 2 4" xfId="35569" xr:uid="{7509389A-1B7D-4D56-8FB6-A5ED55C5F418}"/>
    <cellStyle name="Normal 2 3 4 2 5 3 2 2 5" xfId="50448" xr:uid="{448750F2-D990-4E7B-891B-7FF2242BAB3D}"/>
    <cellStyle name="Normal 2 3 4 2 5 3 2 3" xfId="25301" xr:uid="{870B1BE3-245C-494A-B699-AF7CFA0F9ABE}"/>
    <cellStyle name="Normal 2 3 4 2 5 3 2 3 2" xfId="38993" xr:uid="{D404C30B-7328-4F36-8906-1CA01913FB51}"/>
    <cellStyle name="Normal 2 3 4 2 5 3 2 3 3" xfId="53872" xr:uid="{8B626B5F-AAF8-484F-91FA-5903857B2C2D}"/>
    <cellStyle name="Normal 2 3 4 2 5 3 2 4" xfId="18457" xr:uid="{BA100067-8B50-4786-8499-0D383F1369A4}"/>
    <cellStyle name="Normal 2 3 4 2 5 3 2 5" xfId="32147" xr:uid="{21AD4BAD-DE6B-4FC8-B9BB-BC6BC7C85931}"/>
    <cellStyle name="Normal 2 3 4 2 5 3 2 6" xfId="47026" xr:uid="{AC439FD1-4FDE-4BD4-963F-AF70933BBF10}"/>
    <cellStyle name="Normal 2 3 4 2 5 3 3" xfId="13321" xr:uid="{9B90A418-8AD1-4C94-ACAB-FB237CB16111}"/>
    <cellStyle name="Normal 2 3 4 2 5 3 3 2" xfId="27011" xr:uid="{AA3B00E4-A13B-4890-AA2B-C917D528486C}"/>
    <cellStyle name="Normal 2 3 4 2 5 3 3 2 2" xfId="40703" xr:uid="{F00492A8-106E-433F-A5D6-14F91DEAF3D2}"/>
    <cellStyle name="Normal 2 3 4 2 5 3 3 2 3" xfId="55582" xr:uid="{EFE843BE-2437-45A6-A41D-5E1A83F024F2}"/>
    <cellStyle name="Normal 2 3 4 2 5 3 3 3" xfId="20167" xr:uid="{E44D846C-3E90-402A-A64E-234AB533AD6A}"/>
    <cellStyle name="Normal 2 3 4 2 5 3 3 4" xfId="33857" xr:uid="{EA68B4A3-ADED-4EBF-9118-DCEF4C1A0E19}"/>
    <cellStyle name="Normal 2 3 4 2 5 3 3 5" xfId="48736" xr:uid="{CDA2E4FD-7AC7-4250-8BD5-9FAA92087617}"/>
    <cellStyle name="Normal 2 3 4 2 5 3 4" xfId="23589" xr:uid="{297194D7-74CB-4C13-9556-1A09AFFE4726}"/>
    <cellStyle name="Normal 2 3 4 2 5 3 4 2" xfId="37281" xr:uid="{E449D777-D7C4-41E2-971F-AD12E24FACCF}"/>
    <cellStyle name="Normal 2 3 4 2 5 3 4 3" xfId="52160" xr:uid="{BFC84E77-A6EE-4B9A-9ED9-995DF8E7952B}"/>
    <cellStyle name="Normal 2 3 4 2 5 3 5" xfId="16745" xr:uid="{573D0ED5-749B-4E5F-AA32-96E9DC670856}"/>
    <cellStyle name="Normal 2 3 4 2 5 3 6" xfId="30435" xr:uid="{04B7DC22-2578-42C8-8592-0FD22ABB0A29}"/>
    <cellStyle name="Normal 2 3 4 2 5 3 7" xfId="45314" xr:uid="{E21A6BD0-BE99-4333-80F0-85DC0C2422CE}"/>
    <cellStyle name="Normal 2 3 4 2 5 3 8" xfId="9898" xr:uid="{BB64E121-2F14-4D53-AD09-D24D55338786}"/>
    <cellStyle name="Normal 2 3 4 2 5 4" xfId="9899" xr:uid="{01951D46-EF8A-4CAF-9F39-C9B6FB2C437D}"/>
    <cellStyle name="Normal 2 3 4 2 5 4 2" xfId="11612" xr:uid="{935553A4-B469-4065-82D6-2BA7A48AD6FC}"/>
    <cellStyle name="Normal 2 3 4 2 5 4 2 2" xfId="15034" xr:uid="{F995421B-501C-4F64-A9B4-44E0C017740B}"/>
    <cellStyle name="Normal 2 3 4 2 5 4 2 2 2" xfId="28724" xr:uid="{32DFA4B5-7050-46CF-89F4-7C2AB313E206}"/>
    <cellStyle name="Normal 2 3 4 2 5 4 2 2 2 2" xfId="42416" xr:uid="{5FE72EF6-EA00-40D4-ADF2-A4846A007BF0}"/>
    <cellStyle name="Normal 2 3 4 2 5 4 2 2 2 3" xfId="57295" xr:uid="{4CAE5010-19FB-4972-9FD4-10D632664B01}"/>
    <cellStyle name="Normal 2 3 4 2 5 4 2 2 3" xfId="21880" xr:uid="{4A19F1AE-D2C8-47F2-8CDA-C5E37B693DFE}"/>
    <cellStyle name="Normal 2 3 4 2 5 4 2 2 4" xfId="35570" xr:uid="{7D39CC20-8C2B-4502-AA73-9BF4EA053372}"/>
    <cellStyle name="Normal 2 3 4 2 5 4 2 2 5" xfId="50449" xr:uid="{1C2EFBE8-E89E-4FBD-8071-30A6D001B92E}"/>
    <cellStyle name="Normal 2 3 4 2 5 4 2 3" xfId="25302" xr:uid="{811D141A-0AB5-4DF4-A400-1776BA7B7297}"/>
    <cellStyle name="Normal 2 3 4 2 5 4 2 3 2" xfId="38994" xr:uid="{3504699E-AB12-4210-AE9A-F5BC2E9A65AB}"/>
    <cellStyle name="Normal 2 3 4 2 5 4 2 3 3" xfId="53873" xr:uid="{66149BF4-F4C7-4CD8-8F28-221291B2DDAB}"/>
    <cellStyle name="Normal 2 3 4 2 5 4 2 4" xfId="18458" xr:uid="{599B74C2-9034-452D-BBD2-E3DBEAC103B5}"/>
    <cellStyle name="Normal 2 3 4 2 5 4 2 5" xfId="32148" xr:uid="{77D3D228-1D7D-4FDA-8549-120C01C1AD64}"/>
    <cellStyle name="Normal 2 3 4 2 5 4 2 6" xfId="47027" xr:uid="{CF6259C0-ADEB-4879-AB13-60A5B7B30E2D}"/>
    <cellStyle name="Normal 2 3 4 2 5 4 3" xfId="13322" xr:uid="{04EAD9C9-F182-49AB-9A8E-1456CE129EF3}"/>
    <cellStyle name="Normal 2 3 4 2 5 4 3 2" xfId="27012" xr:uid="{9DBD5B85-2C3C-4470-8336-FF824546CABA}"/>
    <cellStyle name="Normal 2 3 4 2 5 4 3 2 2" xfId="40704" xr:uid="{617D6620-B9A6-48C6-934C-60DC4C62936F}"/>
    <cellStyle name="Normal 2 3 4 2 5 4 3 2 3" xfId="55583" xr:uid="{86A65AAB-4BBC-4028-A37B-66B15C9441E6}"/>
    <cellStyle name="Normal 2 3 4 2 5 4 3 3" xfId="20168" xr:uid="{7ABDE5E6-7E33-444C-B7FD-5FED824C5572}"/>
    <cellStyle name="Normal 2 3 4 2 5 4 3 4" xfId="33858" xr:uid="{52C6FD04-7969-4F55-B118-148E7E015C06}"/>
    <cellStyle name="Normal 2 3 4 2 5 4 3 5" xfId="48737" xr:uid="{0182C9AF-D0C0-4DED-B412-D575C82BA8A6}"/>
    <cellStyle name="Normal 2 3 4 2 5 4 4" xfId="23590" xr:uid="{B7D4D57B-D32E-4244-B790-0A9587A4DF25}"/>
    <cellStyle name="Normal 2 3 4 2 5 4 4 2" xfId="37282" xr:uid="{E6546331-19DE-430A-85F5-EF294BC538BF}"/>
    <cellStyle name="Normal 2 3 4 2 5 4 4 3" xfId="52161" xr:uid="{48339A00-1E26-43E9-BCF0-3838D32BA04B}"/>
    <cellStyle name="Normal 2 3 4 2 5 4 5" xfId="16746" xr:uid="{EE109E68-45AC-40D7-BA53-9DF63F098082}"/>
    <cellStyle name="Normal 2 3 4 2 5 4 6" xfId="30436" xr:uid="{FF99F3F7-B57F-4E0A-8C17-638AFC525170}"/>
    <cellStyle name="Normal 2 3 4 2 5 4 7" xfId="45315" xr:uid="{8D61501A-E401-4256-BF99-80A166C15E71}"/>
    <cellStyle name="Normal 2 3 4 2 5 5" xfId="11608" xr:uid="{688BDE0E-0BDE-42BB-B0D6-4C011DC7D281}"/>
    <cellStyle name="Normal 2 3 4 2 5 5 2" xfId="15030" xr:uid="{B3AC49A0-C380-4628-900E-F1583F8A18BE}"/>
    <cellStyle name="Normal 2 3 4 2 5 5 2 2" xfId="28720" xr:uid="{A306B03A-5171-41DA-86D7-8F9D2A7DE3BC}"/>
    <cellStyle name="Normal 2 3 4 2 5 5 2 2 2" xfId="42412" xr:uid="{85FC646F-322F-4735-B33D-546716A16781}"/>
    <cellStyle name="Normal 2 3 4 2 5 5 2 2 3" xfId="57291" xr:uid="{6F5B1B45-D40E-4BF4-85C4-E39422BC2F12}"/>
    <cellStyle name="Normal 2 3 4 2 5 5 2 3" xfId="21876" xr:uid="{2AE0F982-17AC-4B11-80A8-66B69A1BDA79}"/>
    <cellStyle name="Normal 2 3 4 2 5 5 2 4" xfId="35566" xr:uid="{893F237E-C5F4-4B14-8A6D-65A2727B822B}"/>
    <cellStyle name="Normal 2 3 4 2 5 5 2 5" xfId="50445" xr:uid="{C0683B18-4785-4F20-84B9-BC6A0AE16F0E}"/>
    <cellStyle name="Normal 2 3 4 2 5 5 3" xfId="25298" xr:uid="{34F75CC6-997D-4D5D-A739-DAD5B46D1E21}"/>
    <cellStyle name="Normal 2 3 4 2 5 5 3 2" xfId="38990" xr:uid="{6E3DED11-8197-4C19-A927-1026F884C8B8}"/>
    <cellStyle name="Normal 2 3 4 2 5 5 3 3" xfId="53869" xr:uid="{D247757C-F8BF-4A1B-8D01-54AD9F53D738}"/>
    <cellStyle name="Normal 2 3 4 2 5 5 4" xfId="18454" xr:uid="{CB79121A-B64F-44B5-862E-1A199A88319B}"/>
    <cellStyle name="Normal 2 3 4 2 5 5 5" xfId="32144" xr:uid="{7877122E-4746-4C23-A524-C95DC31F98E0}"/>
    <cellStyle name="Normal 2 3 4 2 5 5 6" xfId="47023" xr:uid="{300B74E9-296F-447F-89A6-F51D2FF4A44E}"/>
    <cellStyle name="Normal 2 3 4 2 5 6" xfId="13318" xr:uid="{95ADC577-FC28-4924-B81D-3B7E9014F7EE}"/>
    <cellStyle name="Normal 2 3 4 2 5 6 2" xfId="27008" xr:uid="{0F580FE4-81A6-4AF1-94BA-513C438E3F1F}"/>
    <cellStyle name="Normal 2 3 4 2 5 6 2 2" xfId="40700" xr:uid="{BE11EE4A-0029-42F2-93BD-8E01131AB782}"/>
    <cellStyle name="Normal 2 3 4 2 5 6 2 3" xfId="55579" xr:uid="{9FDEBF0A-6DB6-4C55-823E-79E412E4AAFF}"/>
    <cellStyle name="Normal 2 3 4 2 5 6 3" xfId="20164" xr:uid="{36322694-03E8-450C-BD18-A1F4DDD561F3}"/>
    <cellStyle name="Normal 2 3 4 2 5 6 4" xfId="33854" xr:uid="{095F659F-133E-4BAE-A761-05EF8C480C1B}"/>
    <cellStyle name="Normal 2 3 4 2 5 6 5" xfId="48733" xr:uid="{C6857798-696B-4B96-8E7C-601D3B35A64B}"/>
    <cellStyle name="Normal 2 3 4 2 5 7" xfId="23586" xr:uid="{F15F590D-6E7D-425D-BF3E-9EAEC492FDA8}"/>
    <cellStyle name="Normal 2 3 4 2 5 7 2" xfId="37278" xr:uid="{7233F770-3BF5-45EF-A2C8-F55932869938}"/>
    <cellStyle name="Normal 2 3 4 2 5 7 3" xfId="52157" xr:uid="{F95397A5-CF49-418F-AFB5-A0885DC0655F}"/>
    <cellStyle name="Normal 2 3 4 2 5 8" xfId="16742" xr:uid="{A0F4A43C-A054-447F-AD78-860F589BB9F8}"/>
    <cellStyle name="Normal 2 3 4 2 5 9" xfId="30432" xr:uid="{A245C4B9-CCDA-4B28-9FE5-BC4355404282}"/>
    <cellStyle name="Normal 2 3 4 2 6" xfId="6135" xr:uid="{FBC9F7BB-207B-46C0-996C-CE7940E71579}"/>
    <cellStyle name="Normal 2 3 4 2 6 10" xfId="45316" xr:uid="{DDD80918-E7F1-451A-8442-B47319ADB5E9}"/>
    <cellStyle name="Normal 2 3 4 2 6 11" xfId="9900" xr:uid="{FCC0B8BA-11E4-4920-A800-98AEBE1ABC8F}"/>
    <cellStyle name="Normal 2 3 4 2 6 2" xfId="6061" xr:uid="{C02E8CA7-F7FC-463F-A588-AE5D0BE3CC97}"/>
    <cellStyle name="Normal 2 3 4 2 6 2 2" xfId="9902" xr:uid="{A9513ED1-E79D-489D-A5B1-6178787675BC}"/>
    <cellStyle name="Normal 2 3 4 2 6 2 2 2" xfId="11615" xr:uid="{98DF59D1-0D87-490D-B59B-633B924BCC84}"/>
    <cellStyle name="Normal 2 3 4 2 6 2 2 2 2" xfId="15037" xr:uid="{4E119F19-2BCD-4204-9E04-43293E52A223}"/>
    <cellStyle name="Normal 2 3 4 2 6 2 2 2 2 2" xfId="28727" xr:uid="{44CB458E-ADBF-4E0B-8A0A-2203518DF799}"/>
    <cellStyle name="Normal 2 3 4 2 6 2 2 2 2 2 2" xfId="42419" xr:uid="{9A419073-555C-4D89-AD49-457778520187}"/>
    <cellStyle name="Normal 2 3 4 2 6 2 2 2 2 2 3" xfId="57298" xr:uid="{0D1C77CC-B9C8-4240-BF4D-188770E2F4B6}"/>
    <cellStyle name="Normal 2 3 4 2 6 2 2 2 2 3" xfId="21883" xr:uid="{61E0D84A-E3B6-4EE2-8064-17EB498B38F8}"/>
    <cellStyle name="Normal 2 3 4 2 6 2 2 2 2 4" xfId="35573" xr:uid="{02334A74-FFC8-40DE-8362-BC1911364814}"/>
    <cellStyle name="Normal 2 3 4 2 6 2 2 2 2 5" xfId="50452" xr:uid="{04B4F26C-DB9F-4A80-A52D-43113C13C52C}"/>
    <cellStyle name="Normal 2 3 4 2 6 2 2 2 3" xfId="25305" xr:uid="{BFFEE52C-7AE4-4A01-A64B-6FCBB1A5F9B1}"/>
    <cellStyle name="Normal 2 3 4 2 6 2 2 2 3 2" xfId="38997" xr:uid="{3F1584F5-67E8-4675-A7C6-991BD890F261}"/>
    <cellStyle name="Normal 2 3 4 2 6 2 2 2 3 3" xfId="53876" xr:uid="{BAC71987-1758-4ABD-8128-0184C5B8413C}"/>
    <cellStyle name="Normal 2 3 4 2 6 2 2 2 4" xfId="18461" xr:uid="{619EC26C-E711-4856-BFBD-A3D230F602BF}"/>
    <cellStyle name="Normal 2 3 4 2 6 2 2 2 5" xfId="32151" xr:uid="{A22B6D72-9D6B-4237-B2E9-D3214725F4EF}"/>
    <cellStyle name="Normal 2 3 4 2 6 2 2 2 6" xfId="47030" xr:uid="{C99B0DEA-BC81-4C6D-A8A1-F8901D14D0EF}"/>
    <cellStyle name="Normal 2 3 4 2 6 2 2 3" xfId="13325" xr:uid="{7B144D3E-673F-4E06-807B-E15DABAFC78C}"/>
    <cellStyle name="Normal 2 3 4 2 6 2 2 3 2" xfId="27015" xr:uid="{E7374137-4293-464C-8BD0-733E62FBA309}"/>
    <cellStyle name="Normal 2 3 4 2 6 2 2 3 2 2" xfId="40707" xr:uid="{00CCBB4E-F26B-4012-87FB-23F83AD0A7CB}"/>
    <cellStyle name="Normal 2 3 4 2 6 2 2 3 2 3" xfId="55586" xr:uid="{B2B4D767-40BF-4AEF-9723-BF6B23387C3D}"/>
    <cellStyle name="Normal 2 3 4 2 6 2 2 3 3" xfId="20171" xr:uid="{55117924-C9D6-495F-897D-3401D1A37D7D}"/>
    <cellStyle name="Normal 2 3 4 2 6 2 2 3 4" xfId="33861" xr:uid="{D6BAF856-6665-4EE9-857F-660FF5360561}"/>
    <cellStyle name="Normal 2 3 4 2 6 2 2 3 5" xfId="48740" xr:uid="{E2ABFC1D-4C3A-4EDC-8060-B504F9C3D9BA}"/>
    <cellStyle name="Normal 2 3 4 2 6 2 2 4" xfId="23593" xr:uid="{CC477F9C-BB6E-4FEB-BEBB-17E0F0A89A99}"/>
    <cellStyle name="Normal 2 3 4 2 6 2 2 4 2" xfId="37285" xr:uid="{0DEE04DE-F128-4963-AB2D-9A882DB8CA3C}"/>
    <cellStyle name="Normal 2 3 4 2 6 2 2 4 3" xfId="52164" xr:uid="{60B4F033-6C3C-4CEE-AB12-9415506789AC}"/>
    <cellStyle name="Normal 2 3 4 2 6 2 2 5" xfId="16749" xr:uid="{F3D23D1E-9242-4E1D-9336-D069CCD2CD76}"/>
    <cellStyle name="Normal 2 3 4 2 6 2 2 6" xfId="30439" xr:uid="{6F0AC256-7D88-4ADD-B523-7BF3AD5E2358}"/>
    <cellStyle name="Normal 2 3 4 2 6 2 2 7" xfId="45318" xr:uid="{C12064A1-51E5-4B6B-AC79-0D5F6B7D39A9}"/>
    <cellStyle name="Normal 2 3 4 2 6 2 3" xfId="11614" xr:uid="{48CBD1B6-8728-4EEC-A0B8-79D01057EE5C}"/>
    <cellStyle name="Normal 2 3 4 2 6 2 3 2" xfId="15036" xr:uid="{7AFD990D-821C-4379-A5A6-7CC0E2214239}"/>
    <cellStyle name="Normal 2 3 4 2 6 2 3 2 2" xfId="28726" xr:uid="{CEEDD5C6-74CF-43F4-BA54-287676A4011E}"/>
    <cellStyle name="Normal 2 3 4 2 6 2 3 2 2 2" xfId="42418" xr:uid="{1AD8625A-44A5-453A-81B7-35209A2B91FB}"/>
    <cellStyle name="Normal 2 3 4 2 6 2 3 2 2 3" xfId="57297" xr:uid="{EF052163-3386-4A9E-A8E6-969E81871F04}"/>
    <cellStyle name="Normal 2 3 4 2 6 2 3 2 3" xfId="21882" xr:uid="{B6BF1160-8035-4661-B87F-E3A15D787CC5}"/>
    <cellStyle name="Normal 2 3 4 2 6 2 3 2 4" xfId="35572" xr:uid="{912FD28B-E1CA-4C09-B436-310B846D32E8}"/>
    <cellStyle name="Normal 2 3 4 2 6 2 3 2 5" xfId="50451" xr:uid="{2AC10FAA-091A-4212-8D48-C961F2268687}"/>
    <cellStyle name="Normal 2 3 4 2 6 2 3 3" xfId="25304" xr:uid="{C0ABD1EC-DF7C-4FCB-8CCB-180E52B68410}"/>
    <cellStyle name="Normal 2 3 4 2 6 2 3 3 2" xfId="38996" xr:uid="{B26BFF4D-B224-4020-8E8C-2364884EBF68}"/>
    <cellStyle name="Normal 2 3 4 2 6 2 3 3 3" xfId="53875" xr:uid="{11B6EE10-3FDC-4DD1-A053-F9385320F218}"/>
    <cellStyle name="Normal 2 3 4 2 6 2 3 4" xfId="18460" xr:uid="{27702C66-00A6-410A-82F0-33B606EBA2D2}"/>
    <cellStyle name="Normal 2 3 4 2 6 2 3 5" xfId="32150" xr:uid="{8B48298B-3F01-4A31-9B36-628FFF6B45DA}"/>
    <cellStyle name="Normal 2 3 4 2 6 2 3 6" xfId="47029" xr:uid="{8731C0C9-CE7C-43FA-9B0F-AAFEBA4F0057}"/>
    <cellStyle name="Normal 2 3 4 2 6 2 4" xfId="13324" xr:uid="{2C28E212-9ADA-4053-97F5-FC73E552D862}"/>
    <cellStyle name="Normal 2 3 4 2 6 2 4 2" xfId="27014" xr:uid="{98A84785-7E3A-4B7F-A2FA-8C9D706EFF96}"/>
    <cellStyle name="Normal 2 3 4 2 6 2 4 2 2" xfId="40706" xr:uid="{0721013F-D6B0-4AB4-A05F-FBEE52726633}"/>
    <cellStyle name="Normal 2 3 4 2 6 2 4 2 3" xfId="55585" xr:uid="{29BB099A-5EF1-4828-BA24-B8FA1E266BDA}"/>
    <cellStyle name="Normal 2 3 4 2 6 2 4 3" xfId="20170" xr:uid="{3A203457-51E4-4C73-B240-B1BC06125F9F}"/>
    <cellStyle name="Normal 2 3 4 2 6 2 4 4" xfId="33860" xr:uid="{CF7F5EDA-54BB-4B72-A33F-F02F9BC7287F}"/>
    <cellStyle name="Normal 2 3 4 2 6 2 4 5" xfId="48739" xr:uid="{1EA5F43E-6995-48FA-B5D5-88F237B28736}"/>
    <cellStyle name="Normal 2 3 4 2 6 2 5" xfId="23592" xr:uid="{EB4545A3-F910-46CC-A88C-F206A3268826}"/>
    <cellStyle name="Normal 2 3 4 2 6 2 5 2" xfId="37284" xr:uid="{0E9E3C32-097D-46AC-9916-027E77B4365D}"/>
    <cellStyle name="Normal 2 3 4 2 6 2 5 3" xfId="52163" xr:uid="{BB2DB38C-EC6C-43E6-81C8-87780833C162}"/>
    <cellStyle name="Normal 2 3 4 2 6 2 6" xfId="16748" xr:uid="{0965AD6A-9278-44BC-85F0-F3A1D3B1ADF3}"/>
    <cellStyle name="Normal 2 3 4 2 6 2 7" xfId="30438" xr:uid="{A4352E77-FCFF-409C-A06F-37450F08B447}"/>
    <cellStyle name="Normal 2 3 4 2 6 2 8" xfId="45317" xr:uid="{5298B0D4-13BE-4C1D-84D5-620EA860D5A0}"/>
    <cellStyle name="Normal 2 3 4 2 6 2 9" xfId="9901" xr:uid="{A64D48C3-4158-491A-AEA8-790F705E8E07}"/>
    <cellStyle name="Normal 2 3 4 2 6 3" xfId="7245" xr:uid="{9E010374-9915-4A7A-B708-B7C2F7213264}"/>
    <cellStyle name="Normal 2 3 4 2 6 3 2" xfId="11616" xr:uid="{BA8B1A48-1132-498D-8AB0-A20A66632984}"/>
    <cellStyle name="Normal 2 3 4 2 6 3 2 2" xfId="15038" xr:uid="{A2F12A9B-8AE9-4E69-AE45-1A29018EF36E}"/>
    <cellStyle name="Normal 2 3 4 2 6 3 2 2 2" xfId="28728" xr:uid="{EEA608DC-7C40-4D42-B440-8CD42EB16824}"/>
    <cellStyle name="Normal 2 3 4 2 6 3 2 2 2 2" xfId="42420" xr:uid="{AD8B250F-98FA-4F0E-9593-09E544AB30C2}"/>
    <cellStyle name="Normal 2 3 4 2 6 3 2 2 2 3" xfId="57299" xr:uid="{4C1B23E7-14B6-4608-B7E7-A00AB35ADEA0}"/>
    <cellStyle name="Normal 2 3 4 2 6 3 2 2 3" xfId="21884" xr:uid="{5D56E86F-710A-45D3-A99D-8C7A8B669B29}"/>
    <cellStyle name="Normal 2 3 4 2 6 3 2 2 4" xfId="35574" xr:uid="{EFCE8C9F-38CB-4B7F-B35F-475C3AB9F5B9}"/>
    <cellStyle name="Normal 2 3 4 2 6 3 2 2 5" xfId="50453" xr:uid="{AFE9ABE8-358B-4B6C-85ED-D6CB38724E96}"/>
    <cellStyle name="Normal 2 3 4 2 6 3 2 3" xfId="25306" xr:uid="{34A8A6A8-A28C-4178-A0CD-A0AAA2534D01}"/>
    <cellStyle name="Normal 2 3 4 2 6 3 2 3 2" xfId="38998" xr:uid="{1AFA884D-3B00-402A-9815-2E785C9CFFCE}"/>
    <cellStyle name="Normal 2 3 4 2 6 3 2 3 3" xfId="53877" xr:uid="{7161F981-A62C-44E9-BE82-0807C812830C}"/>
    <cellStyle name="Normal 2 3 4 2 6 3 2 4" xfId="18462" xr:uid="{04948F2E-6145-4779-BCE5-A16092509A60}"/>
    <cellStyle name="Normal 2 3 4 2 6 3 2 5" xfId="32152" xr:uid="{80028051-6C0B-4309-BD33-52670AF004F7}"/>
    <cellStyle name="Normal 2 3 4 2 6 3 2 6" xfId="47031" xr:uid="{DE79D68A-CA70-4372-9003-9F46CDA0E7A2}"/>
    <cellStyle name="Normal 2 3 4 2 6 3 3" xfId="13326" xr:uid="{886D9B9A-1E02-44B8-9C7B-C24A163278F1}"/>
    <cellStyle name="Normal 2 3 4 2 6 3 3 2" xfId="27016" xr:uid="{AD8626A8-1863-4A09-9178-FDC69EAB0A89}"/>
    <cellStyle name="Normal 2 3 4 2 6 3 3 2 2" xfId="40708" xr:uid="{504D756D-11DC-486D-8BEA-E6B558202D70}"/>
    <cellStyle name="Normal 2 3 4 2 6 3 3 2 3" xfId="55587" xr:uid="{54793F94-E45E-4D3C-8E46-4050ECE05918}"/>
    <cellStyle name="Normal 2 3 4 2 6 3 3 3" xfId="20172" xr:uid="{54F0CA7D-D2D4-4DDA-AAB9-1626D256D225}"/>
    <cellStyle name="Normal 2 3 4 2 6 3 3 4" xfId="33862" xr:uid="{1E5476BC-4CB5-42C7-84EC-FFAA1A42E377}"/>
    <cellStyle name="Normal 2 3 4 2 6 3 3 5" xfId="48741" xr:uid="{CD7BB22E-479B-49BC-8D77-F1F753AEEA7B}"/>
    <cellStyle name="Normal 2 3 4 2 6 3 4" xfId="23594" xr:uid="{6C23AABB-C02D-4D83-8A85-A6C8E3426EF6}"/>
    <cellStyle name="Normal 2 3 4 2 6 3 4 2" xfId="37286" xr:uid="{F7270EB9-5EB5-4B0A-869D-1507AD541E96}"/>
    <cellStyle name="Normal 2 3 4 2 6 3 4 3" xfId="52165" xr:uid="{C12E338E-0B09-49E2-8049-2C7FE46FBFF2}"/>
    <cellStyle name="Normal 2 3 4 2 6 3 5" xfId="16750" xr:uid="{33B468EB-7EA0-4F73-8254-35AB14D5BCD3}"/>
    <cellStyle name="Normal 2 3 4 2 6 3 6" xfId="30440" xr:uid="{9774A125-526D-4E8D-B7B2-CC2AC1820CE2}"/>
    <cellStyle name="Normal 2 3 4 2 6 3 7" xfId="45319" xr:uid="{70EB3DC9-9804-426A-8507-192B343E1D5D}"/>
    <cellStyle name="Normal 2 3 4 2 6 3 8" xfId="9903" xr:uid="{45677D31-1704-4880-9FDC-57FF792BE626}"/>
    <cellStyle name="Normal 2 3 4 2 6 4" xfId="9904" xr:uid="{387B0544-337E-4B00-B26C-2D513BC74F94}"/>
    <cellStyle name="Normal 2 3 4 2 6 4 2" xfId="11617" xr:uid="{83625645-90EC-4247-A904-06E69FD62CC1}"/>
    <cellStyle name="Normal 2 3 4 2 6 4 2 2" xfId="15039" xr:uid="{775FD8A9-E95D-45CA-8AAD-8185AFFC5482}"/>
    <cellStyle name="Normal 2 3 4 2 6 4 2 2 2" xfId="28729" xr:uid="{0E222C85-1A50-4955-B575-10E5CE1E8626}"/>
    <cellStyle name="Normal 2 3 4 2 6 4 2 2 2 2" xfId="42421" xr:uid="{F86D41A8-533C-43C5-BC4E-383A91260AAE}"/>
    <cellStyle name="Normal 2 3 4 2 6 4 2 2 2 3" xfId="57300" xr:uid="{A290FA3C-A45D-41CE-9408-5584BF2240AF}"/>
    <cellStyle name="Normal 2 3 4 2 6 4 2 2 3" xfId="21885" xr:uid="{9398D081-3666-44BD-9BDD-42A1282CFC61}"/>
    <cellStyle name="Normal 2 3 4 2 6 4 2 2 4" xfId="35575" xr:uid="{A9CCE19F-77D8-4A52-AD0F-52035686B91A}"/>
    <cellStyle name="Normal 2 3 4 2 6 4 2 2 5" xfId="50454" xr:uid="{AA6FD603-D074-42CF-8191-D522710DEF1C}"/>
    <cellStyle name="Normal 2 3 4 2 6 4 2 3" xfId="25307" xr:uid="{C1D3D659-5AF2-4128-B1D1-85B4F5C04366}"/>
    <cellStyle name="Normal 2 3 4 2 6 4 2 3 2" xfId="38999" xr:uid="{1C6C131E-A51F-48AC-874A-986C789D95E4}"/>
    <cellStyle name="Normal 2 3 4 2 6 4 2 3 3" xfId="53878" xr:uid="{338BB8ED-54D5-45B4-8FBD-5A7C246A939F}"/>
    <cellStyle name="Normal 2 3 4 2 6 4 2 4" xfId="18463" xr:uid="{D51DE07A-765B-40E7-A317-967947391BDB}"/>
    <cellStyle name="Normal 2 3 4 2 6 4 2 5" xfId="32153" xr:uid="{62060DEB-C42B-4D33-A18B-5F906E819A8F}"/>
    <cellStyle name="Normal 2 3 4 2 6 4 2 6" xfId="47032" xr:uid="{E160A7F7-51AF-4F4E-A83D-635E3EC3F7CB}"/>
    <cellStyle name="Normal 2 3 4 2 6 4 3" xfId="13327" xr:uid="{B2620314-A388-4863-A3F2-9386EBBFDE16}"/>
    <cellStyle name="Normal 2 3 4 2 6 4 3 2" xfId="27017" xr:uid="{7A2F808D-DFB1-4EF9-871A-E11EAB55C6E1}"/>
    <cellStyle name="Normal 2 3 4 2 6 4 3 2 2" xfId="40709" xr:uid="{50892EE9-3473-41C3-BB78-0FFAACB49053}"/>
    <cellStyle name="Normal 2 3 4 2 6 4 3 2 3" xfId="55588" xr:uid="{47E35A92-2DB1-4205-BAE9-72330923D835}"/>
    <cellStyle name="Normal 2 3 4 2 6 4 3 3" xfId="20173" xr:uid="{8F363CDC-7AB6-4BFD-9960-E4256B6064D6}"/>
    <cellStyle name="Normal 2 3 4 2 6 4 3 4" xfId="33863" xr:uid="{D5EFDC13-DBF0-4AE4-9750-47257196BD09}"/>
    <cellStyle name="Normal 2 3 4 2 6 4 3 5" xfId="48742" xr:uid="{4CF5E601-8F0D-43ED-AC5B-2E384B9F7E9D}"/>
    <cellStyle name="Normal 2 3 4 2 6 4 4" xfId="23595" xr:uid="{7C5899C8-CB2D-4DE5-A7F4-FA316CA4EC6C}"/>
    <cellStyle name="Normal 2 3 4 2 6 4 4 2" xfId="37287" xr:uid="{B01396C5-CDAE-4004-98C1-605DDCCB7A91}"/>
    <cellStyle name="Normal 2 3 4 2 6 4 4 3" xfId="52166" xr:uid="{3E12CEB9-BE68-43F7-9047-63F0E0B61B14}"/>
    <cellStyle name="Normal 2 3 4 2 6 4 5" xfId="16751" xr:uid="{F0FCF62B-3522-4220-A0E2-303C33C104CA}"/>
    <cellStyle name="Normal 2 3 4 2 6 4 6" xfId="30441" xr:uid="{2A7A1231-F09B-4559-B056-DD51B78BE860}"/>
    <cellStyle name="Normal 2 3 4 2 6 4 7" xfId="45320" xr:uid="{4F1F0EC0-7FB8-401D-8764-3413A3FB0B28}"/>
    <cellStyle name="Normal 2 3 4 2 6 5" xfId="11613" xr:uid="{DF636297-D70F-483C-9721-08A3E1690785}"/>
    <cellStyle name="Normal 2 3 4 2 6 5 2" xfId="15035" xr:uid="{3B0522FE-979C-47F5-AD1D-5681A8D78919}"/>
    <cellStyle name="Normal 2 3 4 2 6 5 2 2" xfId="28725" xr:uid="{C3971F59-9B1E-416E-8AA3-4E19E2FCBDD6}"/>
    <cellStyle name="Normal 2 3 4 2 6 5 2 2 2" xfId="42417" xr:uid="{9D6825EA-547F-4477-A266-B60AE9B5892E}"/>
    <cellStyle name="Normal 2 3 4 2 6 5 2 2 3" xfId="57296" xr:uid="{EF59DE9B-C590-4975-829D-24CD39F06CE4}"/>
    <cellStyle name="Normal 2 3 4 2 6 5 2 3" xfId="21881" xr:uid="{09EAC4C8-6E73-44CC-885B-87971007AA1D}"/>
    <cellStyle name="Normal 2 3 4 2 6 5 2 4" xfId="35571" xr:uid="{62EE9384-5128-49F7-B359-3EE3A2AA8163}"/>
    <cellStyle name="Normal 2 3 4 2 6 5 2 5" xfId="50450" xr:uid="{9754FD71-A46F-409E-A847-7B766C86F7E9}"/>
    <cellStyle name="Normal 2 3 4 2 6 5 3" xfId="25303" xr:uid="{F8F5FA4A-56B3-4B26-8999-869EE9876D6D}"/>
    <cellStyle name="Normal 2 3 4 2 6 5 3 2" xfId="38995" xr:uid="{361F86E4-4D3E-4448-9F52-5A87DCD7F1C7}"/>
    <cellStyle name="Normal 2 3 4 2 6 5 3 3" xfId="53874" xr:uid="{30706CB2-2C76-4A80-8233-ECE901838423}"/>
    <cellStyle name="Normal 2 3 4 2 6 5 4" xfId="18459" xr:uid="{27015AC4-F0C1-4DEC-BEF2-974CDD992769}"/>
    <cellStyle name="Normal 2 3 4 2 6 5 5" xfId="32149" xr:uid="{B25A40FD-20FD-4820-80C9-33BDF1075289}"/>
    <cellStyle name="Normal 2 3 4 2 6 5 6" xfId="47028" xr:uid="{3F3BA279-0FCB-4196-BAC3-B4B246C2983B}"/>
    <cellStyle name="Normal 2 3 4 2 6 6" xfId="13323" xr:uid="{F32F5844-5F25-4BB4-BB09-C193DA9ACCB2}"/>
    <cellStyle name="Normal 2 3 4 2 6 6 2" xfId="27013" xr:uid="{2240E841-F7D8-4006-93D9-3F4E32E8BC52}"/>
    <cellStyle name="Normal 2 3 4 2 6 6 2 2" xfId="40705" xr:uid="{320287A4-4B14-4D4F-BC4C-6C7BDF6D948A}"/>
    <cellStyle name="Normal 2 3 4 2 6 6 2 3" xfId="55584" xr:uid="{AA018EBF-FA92-47EB-A938-77EEFFC9EE10}"/>
    <cellStyle name="Normal 2 3 4 2 6 6 3" xfId="20169" xr:uid="{EF0483CF-DDD5-4B66-AD7C-B5B566AA4DE3}"/>
    <cellStyle name="Normal 2 3 4 2 6 6 4" xfId="33859" xr:uid="{E2EFAEA3-09AA-4FEC-B563-E9549D772EDB}"/>
    <cellStyle name="Normal 2 3 4 2 6 6 5" xfId="48738" xr:uid="{7192B0AB-2712-4605-8C56-CC6E2FD8839F}"/>
    <cellStyle name="Normal 2 3 4 2 6 7" xfId="23591" xr:uid="{ACE674DD-4B8E-43E1-B1CF-05827D1D77AC}"/>
    <cellStyle name="Normal 2 3 4 2 6 7 2" xfId="37283" xr:uid="{E0FE9470-1D64-4FEE-8D79-1E9587796BF0}"/>
    <cellStyle name="Normal 2 3 4 2 6 7 3" xfId="52162" xr:uid="{40FD8ABF-901C-4E45-A740-A5C14451B9BC}"/>
    <cellStyle name="Normal 2 3 4 2 6 8" xfId="16747" xr:uid="{28315B98-4ECE-4009-B5CF-C9A30C8693C8}"/>
    <cellStyle name="Normal 2 3 4 2 6 9" xfId="30437" xr:uid="{F578E64D-AFB5-4A73-9977-1B220CD14CBB}"/>
    <cellStyle name="Normal 2 3 4 2 7" xfId="6080" xr:uid="{2A21A36B-1067-47CC-8A41-B64CAF8D669B}"/>
    <cellStyle name="Normal 2 3 4 2 7 2" xfId="9906" xr:uid="{37A5C1A9-1933-4ADA-93A1-F3BDA6967009}"/>
    <cellStyle name="Normal 2 3 4 2 7 2 2" xfId="11619" xr:uid="{B7E75D19-E0E4-455C-86D6-EAE18FA0C631}"/>
    <cellStyle name="Normal 2 3 4 2 7 2 2 2" xfId="15041" xr:uid="{EDB068F9-FDBB-430A-AA67-FA5BA799D2B9}"/>
    <cellStyle name="Normal 2 3 4 2 7 2 2 2 2" xfId="28731" xr:uid="{49B9DCFE-E10F-4BBF-992E-A3642901AB05}"/>
    <cellStyle name="Normal 2 3 4 2 7 2 2 2 2 2" xfId="42423" xr:uid="{E5CA43E1-5DB4-41A1-9D25-B346D83BF03A}"/>
    <cellStyle name="Normal 2 3 4 2 7 2 2 2 2 3" xfId="57302" xr:uid="{F5597E19-A32C-4C9F-9343-5CF2F10BCF2A}"/>
    <cellStyle name="Normal 2 3 4 2 7 2 2 2 3" xfId="21887" xr:uid="{F0A2CDCE-1786-4471-809A-2D7BEC207574}"/>
    <cellStyle name="Normal 2 3 4 2 7 2 2 2 4" xfId="35577" xr:uid="{D0ECF054-9232-4AEF-8B26-1D625223F396}"/>
    <cellStyle name="Normal 2 3 4 2 7 2 2 2 5" xfId="50456" xr:uid="{4E43618B-DB14-4810-91B0-5FA2083E157B}"/>
    <cellStyle name="Normal 2 3 4 2 7 2 2 3" xfId="25309" xr:uid="{F22AB403-EE6D-4A80-85F6-BCB5A9723C91}"/>
    <cellStyle name="Normal 2 3 4 2 7 2 2 3 2" xfId="39001" xr:uid="{A4668D4B-5F7C-44BA-B463-3B9AC6F6DD62}"/>
    <cellStyle name="Normal 2 3 4 2 7 2 2 3 3" xfId="53880" xr:uid="{A77D828B-2713-460A-85E6-0F355EAB33BB}"/>
    <cellStyle name="Normal 2 3 4 2 7 2 2 4" xfId="18465" xr:uid="{BFC3576C-0AF6-4BC5-BB97-3748CC82D2D6}"/>
    <cellStyle name="Normal 2 3 4 2 7 2 2 5" xfId="32155" xr:uid="{EEE90B97-EBE7-4A5B-84F1-0B5F248CE65F}"/>
    <cellStyle name="Normal 2 3 4 2 7 2 2 6" xfId="47034" xr:uid="{D940EB00-C730-4F1D-84C1-E032FB5B087F}"/>
    <cellStyle name="Normal 2 3 4 2 7 2 3" xfId="13329" xr:uid="{30E25FA6-CFFA-4D65-86BC-EF2AEE959D6D}"/>
    <cellStyle name="Normal 2 3 4 2 7 2 3 2" xfId="27019" xr:uid="{54A81040-4276-4CA2-AF26-32050AC8BF93}"/>
    <cellStyle name="Normal 2 3 4 2 7 2 3 2 2" xfId="40711" xr:uid="{F932D13B-C1C1-4E93-B0FE-AD740267BA54}"/>
    <cellStyle name="Normal 2 3 4 2 7 2 3 2 3" xfId="55590" xr:uid="{C49979AF-42A6-4148-A951-C194353E610B}"/>
    <cellStyle name="Normal 2 3 4 2 7 2 3 3" xfId="20175" xr:uid="{026CF6B6-F9AB-4F14-9550-C4D2B24959BD}"/>
    <cellStyle name="Normal 2 3 4 2 7 2 3 4" xfId="33865" xr:uid="{CA72CF45-F47E-441B-B53A-38F9B454675C}"/>
    <cellStyle name="Normal 2 3 4 2 7 2 3 5" xfId="48744" xr:uid="{23A2F837-BA5C-46D4-BBB9-4A994F91E09C}"/>
    <cellStyle name="Normal 2 3 4 2 7 2 4" xfId="23597" xr:uid="{438439BE-DF07-4141-BA3A-086DFD549155}"/>
    <cellStyle name="Normal 2 3 4 2 7 2 4 2" xfId="37289" xr:uid="{8241A3E1-2AB6-4960-B378-5D50724744DC}"/>
    <cellStyle name="Normal 2 3 4 2 7 2 4 3" xfId="52168" xr:uid="{2557F34D-6122-4AAB-826C-B469A3F9EA09}"/>
    <cellStyle name="Normal 2 3 4 2 7 2 5" xfId="16753" xr:uid="{69AEAE30-5FAA-463A-AC70-EFF844A2C897}"/>
    <cellStyle name="Normal 2 3 4 2 7 2 6" xfId="30443" xr:uid="{E3D2E35F-5031-4E7F-B3C2-9B46DF8BDC94}"/>
    <cellStyle name="Normal 2 3 4 2 7 2 7" xfId="45322" xr:uid="{F9EBF334-2A6C-4577-BA6E-0857B0A99F9A}"/>
    <cellStyle name="Normal 2 3 4 2 7 3" xfId="11618" xr:uid="{157554B4-ABC5-4BB5-8903-1BA0AA9B1C0D}"/>
    <cellStyle name="Normal 2 3 4 2 7 3 2" xfId="15040" xr:uid="{A432372B-89EA-4A59-BCF8-0B5CF51565C1}"/>
    <cellStyle name="Normal 2 3 4 2 7 3 2 2" xfId="28730" xr:uid="{BCF20BAD-F8AC-4FAD-BD65-84F50ED6DD18}"/>
    <cellStyle name="Normal 2 3 4 2 7 3 2 2 2" xfId="42422" xr:uid="{EF354B46-6512-4290-ACA3-B163681A15BF}"/>
    <cellStyle name="Normal 2 3 4 2 7 3 2 2 3" xfId="57301" xr:uid="{026F3832-2A78-4AE4-B52F-C961188E4EDF}"/>
    <cellStyle name="Normal 2 3 4 2 7 3 2 3" xfId="21886" xr:uid="{F806E3CF-BB64-47CE-97CB-7B567571D9D8}"/>
    <cellStyle name="Normal 2 3 4 2 7 3 2 4" xfId="35576" xr:uid="{A7E690AB-3D40-49FD-A89B-81244FCCE8D8}"/>
    <cellStyle name="Normal 2 3 4 2 7 3 2 5" xfId="50455" xr:uid="{40FA1437-72FB-4A47-917A-54BE900F4AA2}"/>
    <cellStyle name="Normal 2 3 4 2 7 3 3" xfId="25308" xr:uid="{C3536950-EFDF-42C4-83F9-5CDA3ADCA96D}"/>
    <cellStyle name="Normal 2 3 4 2 7 3 3 2" xfId="39000" xr:uid="{03ED953C-4D1F-4890-9E1E-6A4436B003D3}"/>
    <cellStyle name="Normal 2 3 4 2 7 3 3 3" xfId="53879" xr:uid="{AA86B2FB-E03A-4CE2-9A60-D7EC61F6E9DE}"/>
    <cellStyle name="Normal 2 3 4 2 7 3 4" xfId="18464" xr:uid="{9CEAE814-5189-44FB-9989-9D52167B4393}"/>
    <cellStyle name="Normal 2 3 4 2 7 3 5" xfId="32154" xr:uid="{0FC5466C-DD5B-4400-93A5-27197A5906F4}"/>
    <cellStyle name="Normal 2 3 4 2 7 3 6" xfId="47033" xr:uid="{91389A51-BE0C-4D57-8418-CB844E5C00BB}"/>
    <cellStyle name="Normal 2 3 4 2 7 4" xfId="13328" xr:uid="{EFC1B8BC-29F3-4170-B9B2-179A0C3F10CC}"/>
    <cellStyle name="Normal 2 3 4 2 7 4 2" xfId="27018" xr:uid="{995B7AB1-2124-4E52-8F5E-78CCC834D239}"/>
    <cellStyle name="Normal 2 3 4 2 7 4 2 2" xfId="40710" xr:uid="{C92A19CA-23AC-4BC1-B758-B9B951AEDDDE}"/>
    <cellStyle name="Normal 2 3 4 2 7 4 2 3" xfId="55589" xr:uid="{896A1788-A734-4A4E-BD69-0D52D831B9E1}"/>
    <cellStyle name="Normal 2 3 4 2 7 4 3" xfId="20174" xr:uid="{F7338C93-2938-4AE3-9DFF-7E86997F015D}"/>
    <cellStyle name="Normal 2 3 4 2 7 4 4" xfId="33864" xr:uid="{50CE98E2-8DA1-4141-95D2-5612E3910304}"/>
    <cellStyle name="Normal 2 3 4 2 7 4 5" xfId="48743" xr:uid="{F1EFFFDA-B6E5-4730-885F-279DEEDEB183}"/>
    <cellStyle name="Normal 2 3 4 2 7 5" xfId="23596" xr:uid="{81BCC42A-EC2E-4F20-96AC-5F6F9C0B2741}"/>
    <cellStyle name="Normal 2 3 4 2 7 5 2" xfId="37288" xr:uid="{711123DD-33FB-4162-8F4E-91E716AFADF4}"/>
    <cellStyle name="Normal 2 3 4 2 7 5 3" xfId="52167" xr:uid="{B7CC801D-52F4-48E2-8409-D7565DC6A794}"/>
    <cellStyle name="Normal 2 3 4 2 7 6" xfId="16752" xr:uid="{93B35194-165A-4E85-BAF1-7488CACA1306}"/>
    <cellStyle name="Normal 2 3 4 2 7 7" xfId="30442" xr:uid="{78B0DB6E-D6CA-43D1-B10C-8B3BA5EF4D3A}"/>
    <cellStyle name="Normal 2 3 4 2 7 8" xfId="45321" xr:uid="{CD6527B1-42D7-4CCD-8656-8430BBA0DC9B}"/>
    <cellStyle name="Normal 2 3 4 2 7 9" xfId="9905" xr:uid="{804C2271-0268-456E-854C-7105104D224C}"/>
    <cellStyle name="Normal 2 3 4 2 8" xfId="6215" xr:uid="{41D38A96-BD4D-488F-B632-292B83FD7F8C}"/>
    <cellStyle name="Normal 2 3 4 2 8 2" xfId="11620" xr:uid="{86453B7D-F1F9-40B1-89C4-DABD0C22F9E2}"/>
    <cellStyle name="Normal 2 3 4 2 8 2 2" xfId="15042" xr:uid="{2771D36F-FC74-4B79-9F14-7A115390F730}"/>
    <cellStyle name="Normal 2 3 4 2 8 2 2 2" xfId="28732" xr:uid="{812C8F82-4832-42EA-9C63-BF9C97C276C3}"/>
    <cellStyle name="Normal 2 3 4 2 8 2 2 2 2" xfId="42424" xr:uid="{8035482B-5E65-4618-AC0A-DE36AC372B96}"/>
    <cellStyle name="Normal 2 3 4 2 8 2 2 2 3" xfId="57303" xr:uid="{434136EC-1ED9-4D25-846D-7EBEACDD787F}"/>
    <cellStyle name="Normal 2 3 4 2 8 2 2 3" xfId="21888" xr:uid="{3C71E7A4-0C18-472E-B33C-EA4F729E9F14}"/>
    <cellStyle name="Normal 2 3 4 2 8 2 2 4" xfId="35578" xr:uid="{20142C51-F371-434F-8D94-6D372CDF750D}"/>
    <cellStyle name="Normal 2 3 4 2 8 2 2 5" xfId="50457" xr:uid="{74A945A2-F111-4BF1-9223-6D62D92120C1}"/>
    <cellStyle name="Normal 2 3 4 2 8 2 3" xfId="25310" xr:uid="{11317915-B17A-4CA8-8901-C07764623399}"/>
    <cellStyle name="Normal 2 3 4 2 8 2 3 2" xfId="39002" xr:uid="{94F7EA2B-385B-4342-A630-73316A119956}"/>
    <cellStyle name="Normal 2 3 4 2 8 2 3 3" xfId="53881" xr:uid="{51CD6AC6-0704-4327-BD2F-D9FE1612F4EA}"/>
    <cellStyle name="Normal 2 3 4 2 8 2 4" xfId="18466" xr:uid="{69CEA731-7006-45EF-874F-8DC7A2098B78}"/>
    <cellStyle name="Normal 2 3 4 2 8 2 5" xfId="32156" xr:uid="{1DA401A6-32D7-459E-B080-6DF5C7D856DD}"/>
    <cellStyle name="Normal 2 3 4 2 8 2 6" xfId="47035" xr:uid="{E928A36E-1130-4224-8C33-423910A13B5D}"/>
    <cellStyle name="Normal 2 3 4 2 8 3" xfId="13330" xr:uid="{03EC0B5D-AAA1-4A8C-8AD6-B4139CE1F71E}"/>
    <cellStyle name="Normal 2 3 4 2 8 3 2" xfId="27020" xr:uid="{9EAFC5BF-99E8-45C3-9DB6-DE2135F5B256}"/>
    <cellStyle name="Normal 2 3 4 2 8 3 2 2" xfId="40712" xr:uid="{7564F0F4-A624-4C62-9504-0B81C056B33E}"/>
    <cellStyle name="Normal 2 3 4 2 8 3 2 3" xfId="55591" xr:uid="{AABC7DF0-BF68-4309-B2F5-245E4B661F0B}"/>
    <cellStyle name="Normal 2 3 4 2 8 3 3" xfId="20176" xr:uid="{C334CE28-4D71-4CFC-8276-8AD1339BF5C9}"/>
    <cellStyle name="Normal 2 3 4 2 8 3 4" xfId="33866" xr:uid="{97AC8ECB-72C8-4F4A-912A-C2D291648EA6}"/>
    <cellStyle name="Normal 2 3 4 2 8 3 5" xfId="48745" xr:uid="{E7CB717E-03D4-4F16-BF02-2BAD45D1A698}"/>
    <cellStyle name="Normal 2 3 4 2 8 4" xfId="23598" xr:uid="{90A63A3D-CC10-4C9B-AF51-22663C7FBE32}"/>
    <cellStyle name="Normal 2 3 4 2 8 4 2" xfId="37290" xr:uid="{11918642-F518-4536-A839-0560B98EE329}"/>
    <cellStyle name="Normal 2 3 4 2 8 4 3" xfId="52169" xr:uid="{C68CB409-21B6-42B2-9E9B-085A51C58C99}"/>
    <cellStyle name="Normal 2 3 4 2 8 5" xfId="16754" xr:uid="{AC2294D6-DD61-406D-9F7B-0D191A3C9FA3}"/>
    <cellStyle name="Normal 2 3 4 2 8 6" xfId="30444" xr:uid="{61994E20-465C-4232-B9DA-A5AAB24FDEB4}"/>
    <cellStyle name="Normal 2 3 4 2 8 7" xfId="45323" xr:uid="{AA605847-6D2B-489F-91CF-BCA513D58E12}"/>
    <cellStyle name="Normal 2 3 4 2 8 8" xfId="9907" xr:uid="{3F9BDF29-703D-4F66-BABC-A52E1B0CCF5C}"/>
    <cellStyle name="Normal 2 3 4 2 9" xfId="7173" xr:uid="{F5F1931F-69E8-454E-B105-F10140B72894}"/>
    <cellStyle name="Normal 2 3 4 2 9 2" xfId="11621" xr:uid="{4D47D259-A2A7-4718-9C22-EE309936A513}"/>
    <cellStyle name="Normal 2 3 4 2 9 2 2" xfId="15043" xr:uid="{D3DD39F5-1443-427C-B436-1A377EB92AE0}"/>
    <cellStyle name="Normal 2 3 4 2 9 2 2 2" xfId="28733" xr:uid="{C0B187E5-1A92-4C3F-A97E-F8041C35B477}"/>
    <cellStyle name="Normal 2 3 4 2 9 2 2 2 2" xfId="42425" xr:uid="{7F6B3E89-4EBB-4C9C-AA3F-008CE4CD1546}"/>
    <cellStyle name="Normal 2 3 4 2 9 2 2 2 3" xfId="57304" xr:uid="{EE2FD741-699D-4792-A874-E4D26EC7CFFB}"/>
    <cellStyle name="Normal 2 3 4 2 9 2 2 3" xfId="21889" xr:uid="{D7CE5D8B-9429-41DE-A97E-F308B0D413E5}"/>
    <cellStyle name="Normal 2 3 4 2 9 2 2 4" xfId="35579" xr:uid="{A6E02AE4-9913-444B-A175-372AFEC5124B}"/>
    <cellStyle name="Normal 2 3 4 2 9 2 2 5" xfId="50458" xr:uid="{8DEE3A3D-C152-4747-868B-52ACD1968D90}"/>
    <cellStyle name="Normal 2 3 4 2 9 2 3" xfId="25311" xr:uid="{7AEA2822-1275-4EFB-81C1-A96A9A861358}"/>
    <cellStyle name="Normal 2 3 4 2 9 2 3 2" xfId="39003" xr:uid="{81543B3F-317F-45B8-B3B3-D2F601C5CF68}"/>
    <cellStyle name="Normal 2 3 4 2 9 2 3 3" xfId="53882" xr:uid="{7873024F-6700-445A-9996-257494921325}"/>
    <cellStyle name="Normal 2 3 4 2 9 2 4" xfId="18467" xr:uid="{3C1F4252-1F3A-499F-A600-0C0280252DF9}"/>
    <cellStyle name="Normal 2 3 4 2 9 2 5" xfId="32157" xr:uid="{68B5D477-2701-46C2-980E-28E73295D739}"/>
    <cellStyle name="Normal 2 3 4 2 9 2 6" xfId="47036" xr:uid="{6455E379-EC3F-4DD5-B2DA-7B74780D8C42}"/>
    <cellStyle name="Normal 2 3 4 2 9 3" xfId="13331" xr:uid="{7236CAEE-2599-43BB-BD1B-73596656ADFA}"/>
    <cellStyle name="Normal 2 3 4 2 9 3 2" xfId="27021" xr:uid="{5DE5D603-C41A-436C-B33A-9628B4900857}"/>
    <cellStyle name="Normal 2 3 4 2 9 3 2 2" xfId="40713" xr:uid="{373344EC-21CA-4F7A-8453-3EC510B2AB02}"/>
    <cellStyle name="Normal 2 3 4 2 9 3 2 3" xfId="55592" xr:uid="{38210C99-3C9E-4BAA-92A1-5B2672419330}"/>
    <cellStyle name="Normal 2 3 4 2 9 3 3" xfId="20177" xr:uid="{ED31C89F-4631-414A-AEFC-F8C9B543BF1E}"/>
    <cellStyle name="Normal 2 3 4 2 9 3 4" xfId="33867" xr:uid="{3EDE9247-13AE-48FA-869B-9C25F46AEBF0}"/>
    <cellStyle name="Normal 2 3 4 2 9 3 5" xfId="48746" xr:uid="{D812A11C-A394-4988-B679-F2F56CFE74AA}"/>
    <cellStyle name="Normal 2 3 4 2 9 4" xfId="23599" xr:uid="{78AA127A-7E0D-4E2B-A274-4C9C66DB4847}"/>
    <cellStyle name="Normal 2 3 4 2 9 4 2" xfId="37291" xr:uid="{7A5A4BD7-20E9-4BE7-9B23-601E10B9D09A}"/>
    <cellStyle name="Normal 2 3 4 2 9 4 3" xfId="52170" xr:uid="{6B162433-6051-4EE8-8B45-0B2FBAA8AACC}"/>
    <cellStyle name="Normal 2 3 4 2 9 5" xfId="16755" xr:uid="{C7270225-6E61-4A0B-9CD3-4019E2D62529}"/>
    <cellStyle name="Normal 2 3 4 2 9 6" xfId="30445" xr:uid="{B4AFFCF6-C09D-4CFE-8442-FA1265F01C39}"/>
    <cellStyle name="Normal 2 3 4 2 9 7" xfId="45324" xr:uid="{81A44C23-FE3F-4072-9F92-246C967F9AFE}"/>
    <cellStyle name="Normal 2 3 4 2 9 8" xfId="9908" xr:uid="{BA8E127F-9AB4-4B54-A5A0-9972180ABABF}"/>
    <cellStyle name="Normal 2 3 4 20" xfId="7462" xr:uid="{52050727-DCB3-45A1-93BD-CA2DA930068A}"/>
    <cellStyle name="Normal 2 3 4 3" xfId="7147" xr:uid="{F565DB1D-4713-47F4-A1C9-5BAD759F3B09}"/>
    <cellStyle name="Normal 2 3 4 3 10" xfId="23600" xr:uid="{3A848844-6A02-4B0E-8829-F64248BF4973}"/>
    <cellStyle name="Normal 2 3 4 3 10 2" xfId="37292" xr:uid="{4EC53267-666D-44A5-B00B-0DB6CBDCF345}"/>
    <cellStyle name="Normal 2 3 4 3 10 3" xfId="52171" xr:uid="{4BB1A41F-51C3-4F2F-BDE3-9B7CB4FB5A53}"/>
    <cellStyle name="Normal 2 3 4 3 11" xfId="16756" xr:uid="{E7C7F231-671C-439B-8ABB-B78FBB76C3D3}"/>
    <cellStyle name="Normal 2 3 4 3 12" xfId="30446" xr:uid="{1C690C94-6342-4C8A-9B69-0EF3D1DC11A7}"/>
    <cellStyle name="Normal 2 3 4 3 13" xfId="45325" xr:uid="{ACAA804C-B47F-4141-B6AA-64A35D6A2324}"/>
    <cellStyle name="Normal 2 3 4 3 14" xfId="9909" xr:uid="{C11DDB0B-AB18-49F6-9AB8-BF202C4CA6F6}"/>
    <cellStyle name="Normal 2 3 4 3 2" xfId="6264" xr:uid="{C5D0B81D-FE0E-4B60-99F7-789675F31625}"/>
    <cellStyle name="Normal 2 3 4 3 2 10" xfId="16757" xr:uid="{3A377BE5-9FA7-4F13-A862-6388002F249B}"/>
    <cellStyle name="Normal 2 3 4 3 2 11" xfId="30447" xr:uid="{C6F317A2-EE05-4FD1-940F-BB1B78470F44}"/>
    <cellStyle name="Normal 2 3 4 3 2 12" xfId="45326" xr:uid="{D277ABA3-0C02-4D23-BF22-04D8BC032DC3}"/>
    <cellStyle name="Normal 2 3 4 3 2 13" xfId="9910" xr:uid="{5F08AF46-490B-47F3-B31D-8DDB1F1CCB09}"/>
    <cellStyle name="Normal 2 3 4 3 2 2" xfId="6228" xr:uid="{5F5FFC34-9BB5-45F3-9E8A-94C442DA4DF3}"/>
    <cellStyle name="Normal 2 3 4 3 2 2 10" xfId="45327" xr:uid="{4DE9C931-68C4-43E2-A7D3-1801D640A21D}"/>
    <cellStyle name="Normal 2 3 4 3 2 2 11" xfId="9911" xr:uid="{F4EC2A19-D907-457E-9E1F-BA02633D7451}"/>
    <cellStyle name="Normal 2 3 4 3 2 2 2" xfId="6287" xr:uid="{319A86E1-25B4-4724-B5A4-38873BED1978}"/>
    <cellStyle name="Normal 2 3 4 3 2 2 2 2" xfId="9913" xr:uid="{25D84780-0569-47E2-8D60-4E024EE45E1F}"/>
    <cellStyle name="Normal 2 3 4 3 2 2 2 2 2" xfId="11626" xr:uid="{AFFBA053-0690-47AF-B2FC-CDB190D10637}"/>
    <cellStyle name="Normal 2 3 4 3 2 2 2 2 2 2" xfId="15048" xr:uid="{9384F127-AA48-4135-93FC-18E90239B26A}"/>
    <cellStyle name="Normal 2 3 4 3 2 2 2 2 2 2 2" xfId="28738" xr:uid="{C05E312F-94B0-4BE5-9D5D-4D04DFBF6568}"/>
    <cellStyle name="Normal 2 3 4 3 2 2 2 2 2 2 2 2" xfId="42430" xr:uid="{A4A889D1-1AE0-4A6E-8751-3FAE0D826DD1}"/>
    <cellStyle name="Normal 2 3 4 3 2 2 2 2 2 2 2 3" xfId="57309" xr:uid="{622C57B4-D6B3-490E-8989-67E8BC08FEA9}"/>
    <cellStyle name="Normal 2 3 4 3 2 2 2 2 2 2 3" xfId="21894" xr:uid="{8EDEDBBE-AF1D-4F13-A04D-7BA1436982F7}"/>
    <cellStyle name="Normal 2 3 4 3 2 2 2 2 2 2 4" xfId="35584" xr:uid="{586D8346-C8C4-44CE-A9BC-06FB94B40B68}"/>
    <cellStyle name="Normal 2 3 4 3 2 2 2 2 2 2 5" xfId="50463" xr:uid="{F79B51ED-68F8-4EE5-88C3-D77B007CCDF4}"/>
    <cellStyle name="Normal 2 3 4 3 2 2 2 2 2 3" xfId="25316" xr:uid="{A8D1DA28-DAB4-41C4-947E-D2404C05610B}"/>
    <cellStyle name="Normal 2 3 4 3 2 2 2 2 2 3 2" xfId="39008" xr:uid="{D6211ACF-9461-425D-89D1-F12BA0955907}"/>
    <cellStyle name="Normal 2 3 4 3 2 2 2 2 2 3 3" xfId="53887" xr:uid="{ED6FE516-30F1-467E-ADBE-07100B6C2345}"/>
    <cellStyle name="Normal 2 3 4 3 2 2 2 2 2 4" xfId="18472" xr:uid="{A89C3855-FE6E-49DB-9098-5CE11F686CC3}"/>
    <cellStyle name="Normal 2 3 4 3 2 2 2 2 2 5" xfId="32162" xr:uid="{A09DB0F6-770A-44FB-840F-4A91C654FBC6}"/>
    <cellStyle name="Normal 2 3 4 3 2 2 2 2 2 6" xfId="47041" xr:uid="{8688C9FA-F9A7-4763-A117-BBFE75355179}"/>
    <cellStyle name="Normal 2 3 4 3 2 2 2 2 3" xfId="13336" xr:uid="{CF9DC4A7-2B93-4DC6-81B3-EFDBAAA99867}"/>
    <cellStyle name="Normal 2 3 4 3 2 2 2 2 3 2" xfId="27026" xr:uid="{B5C3620C-B74E-4EA7-814C-5D60BD023837}"/>
    <cellStyle name="Normal 2 3 4 3 2 2 2 2 3 2 2" xfId="40718" xr:uid="{DCA9DEAE-E9A6-4644-91B8-3EFEF015BE6C}"/>
    <cellStyle name="Normal 2 3 4 3 2 2 2 2 3 2 3" xfId="55597" xr:uid="{548B762C-E873-4CB5-A0C8-4FD4437768D3}"/>
    <cellStyle name="Normal 2 3 4 3 2 2 2 2 3 3" xfId="20182" xr:uid="{7078E030-5135-45F8-9267-706785637051}"/>
    <cellStyle name="Normal 2 3 4 3 2 2 2 2 3 4" xfId="33872" xr:uid="{7180A504-42B4-4365-9B4F-343CEA198E65}"/>
    <cellStyle name="Normal 2 3 4 3 2 2 2 2 3 5" xfId="48751" xr:uid="{0E61F539-BC67-45CD-88E2-23EE5E3C1D7A}"/>
    <cellStyle name="Normal 2 3 4 3 2 2 2 2 4" xfId="23604" xr:uid="{238E9BB5-8EE5-480B-AC83-14577F3F9286}"/>
    <cellStyle name="Normal 2 3 4 3 2 2 2 2 4 2" xfId="37296" xr:uid="{393AB50E-F233-48B1-B4CE-58B9A84D0860}"/>
    <cellStyle name="Normal 2 3 4 3 2 2 2 2 4 3" xfId="52175" xr:uid="{6B2F684E-57C9-4B5B-ADB5-83BF7CABE4CA}"/>
    <cellStyle name="Normal 2 3 4 3 2 2 2 2 5" xfId="16760" xr:uid="{436C42E9-BAA8-4BFA-8030-88CF3B47DF15}"/>
    <cellStyle name="Normal 2 3 4 3 2 2 2 2 6" xfId="30450" xr:uid="{C3BAFC94-4512-4FE2-9CEA-D56A550C8971}"/>
    <cellStyle name="Normal 2 3 4 3 2 2 2 2 7" xfId="45329" xr:uid="{439020A8-B13A-4725-9756-61302C1D00E7}"/>
    <cellStyle name="Normal 2 3 4 3 2 2 2 3" xfId="11625" xr:uid="{490590B0-1B47-4D96-886A-4CE361E44BED}"/>
    <cellStyle name="Normal 2 3 4 3 2 2 2 3 2" xfId="15047" xr:uid="{014380AB-5D4A-4F5F-8D4A-172679CE51EF}"/>
    <cellStyle name="Normal 2 3 4 3 2 2 2 3 2 2" xfId="28737" xr:uid="{B97C232D-C0D8-4678-8998-E5A58A3BF8AA}"/>
    <cellStyle name="Normal 2 3 4 3 2 2 2 3 2 2 2" xfId="42429" xr:uid="{94C9777A-08E1-4E41-B954-21B4A3A8DD0D}"/>
    <cellStyle name="Normal 2 3 4 3 2 2 2 3 2 2 3" xfId="57308" xr:uid="{C34BDE5D-6C6E-4E46-A437-9BDC8BBAA3AA}"/>
    <cellStyle name="Normal 2 3 4 3 2 2 2 3 2 3" xfId="21893" xr:uid="{52BDEB32-E947-47DF-BEC5-47D9557F5B69}"/>
    <cellStyle name="Normal 2 3 4 3 2 2 2 3 2 4" xfId="35583" xr:uid="{3DB65125-428B-4CBA-9A9E-2BBFBA68D9C3}"/>
    <cellStyle name="Normal 2 3 4 3 2 2 2 3 2 5" xfId="50462" xr:uid="{82EF0FD3-034D-45D4-916C-F09A09E052AD}"/>
    <cellStyle name="Normal 2 3 4 3 2 2 2 3 3" xfId="25315" xr:uid="{592D1409-08FE-4FD9-A30B-1F935E67C31D}"/>
    <cellStyle name="Normal 2 3 4 3 2 2 2 3 3 2" xfId="39007" xr:uid="{A865C278-C9C5-448D-B9E8-9D775EA1404C}"/>
    <cellStyle name="Normal 2 3 4 3 2 2 2 3 3 3" xfId="53886" xr:uid="{6CBFDF95-4114-4941-9764-2F17FC410455}"/>
    <cellStyle name="Normal 2 3 4 3 2 2 2 3 4" xfId="18471" xr:uid="{BD8F2E38-058A-4BCB-8BCC-A4EC333ADA09}"/>
    <cellStyle name="Normal 2 3 4 3 2 2 2 3 5" xfId="32161" xr:uid="{A983820F-644C-4003-B4E4-6344F7FC7197}"/>
    <cellStyle name="Normal 2 3 4 3 2 2 2 3 6" xfId="47040" xr:uid="{8121BFBC-F74D-496A-9F43-2D39CEA4766D}"/>
    <cellStyle name="Normal 2 3 4 3 2 2 2 4" xfId="13335" xr:uid="{64CDE070-F15A-4978-820F-7970AE6101AE}"/>
    <cellStyle name="Normal 2 3 4 3 2 2 2 4 2" xfId="27025" xr:uid="{7BA09C55-12C6-4426-9DEF-8A7CF55E76AB}"/>
    <cellStyle name="Normal 2 3 4 3 2 2 2 4 2 2" xfId="40717" xr:uid="{9CBA796D-1273-4C4C-BEAE-B0F6C10FC666}"/>
    <cellStyle name="Normal 2 3 4 3 2 2 2 4 2 3" xfId="55596" xr:uid="{4182006B-5329-4D4B-BB1C-D4870668BC55}"/>
    <cellStyle name="Normal 2 3 4 3 2 2 2 4 3" xfId="20181" xr:uid="{953C81D0-B9AD-4721-A68D-7DFD4955113C}"/>
    <cellStyle name="Normal 2 3 4 3 2 2 2 4 4" xfId="33871" xr:uid="{21B1088C-B35B-4051-B6C8-1649791A821C}"/>
    <cellStyle name="Normal 2 3 4 3 2 2 2 4 5" xfId="48750" xr:uid="{A56E48DA-AC74-4D26-B94C-282360FC2E3B}"/>
    <cellStyle name="Normal 2 3 4 3 2 2 2 5" xfId="23603" xr:uid="{CB511A27-22C9-4D1D-814C-2C1824B48CCF}"/>
    <cellStyle name="Normal 2 3 4 3 2 2 2 5 2" xfId="37295" xr:uid="{437E4533-D751-44F7-AFC0-7BE4FCCC4BB8}"/>
    <cellStyle name="Normal 2 3 4 3 2 2 2 5 3" xfId="52174" xr:uid="{79DC38A1-02B1-499C-8CD6-635432911A17}"/>
    <cellStyle name="Normal 2 3 4 3 2 2 2 6" xfId="16759" xr:uid="{221E122E-D614-4399-882C-97CD3D6BAB2C}"/>
    <cellStyle name="Normal 2 3 4 3 2 2 2 7" xfId="30449" xr:uid="{2570E30F-FF47-496A-9E6E-2FA39DA22BB0}"/>
    <cellStyle name="Normal 2 3 4 3 2 2 2 8" xfId="45328" xr:uid="{526DE892-3834-403B-9A9F-13FE65792062}"/>
    <cellStyle name="Normal 2 3 4 3 2 2 2 9" xfId="9912" xr:uid="{106F0668-44DA-4F29-832A-2C7979519E73}"/>
    <cellStyle name="Normal 2 3 4 3 2 2 3" xfId="7324" xr:uid="{908B3E5D-D988-41A8-BA62-CA3ACB4C16ED}"/>
    <cellStyle name="Normal 2 3 4 3 2 2 3 2" xfId="11627" xr:uid="{0F431DE3-2813-4D60-A2D5-ABD0414D9168}"/>
    <cellStyle name="Normal 2 3 4 3 2 2 3 2 2" xfId="15049" xr:uid="{D602BCFF-4618-4F15-B0B6-873C86849114}"/>
    <cellStyle name="Normal 2 3 4 3 2 2 3 2 2 2" xfId="28739" xr:uid="{D789E562-07E5-4512-BA96-D84126B519F0}"/>
    <cellStyle name="Normal 2 3 4 3 2 2 3 2 2 2 2" xfId="42431" xr:uid="{773BC31B-1292-4C00-8DB4-BAED98F8B9BA}"/>
    <cellStyle name="Normal 2 3 4 3 2 2 3 2 2 2 3" xfId="57310" xr:uid="{ADBF9BF5-CDDF-4D92-B3C5-B2D9A8DC79A6}"/>
    <cellStyle name="Normal 2 3 4 3 2 2 3 2 2 3" xfId="21895" xr:uid="{CDD00E8A-2BBD-4F02-A422-FC4E73CFF0EF}"/>
    <cellStyle name="Normal 2 3 4 3 2 2 3 2 2 4" xfId="35585" xr:uid="{29034B49-0EEF-499E-BFDA-24B0748FD6D2}"/>
    <cellStyle name="Normal 2 3 4 3 2 2 3 2 2 5" xfId="50464" xr:uid="{FEE11AC4-D280-4620-BF52-14958E13E92E}"/>
    <cellStyle name="Normal 2 3 4 3 2 2 3 2 3" xfId="25317" xr:uid="{BC643AA4-D564-4B4F-8E66-8EE8313C2F72}"/>
    <cellStyle name="Normal 2 3 4 3 2 2 3 2 3 2" xfId="39009" xr:uid="{06CF5B99-B69E-44DA-858A-DFD68C342A4C}"/>
    <cellStyle name="Normal 2 3 4 3 2 2 3 2 3 3" xfId="53888" xr:uid="{B58550E8-CC9B-4E1D-B014-5CE1378117D1}"/>
    <cellStyle name="Normal 2 3 4 3 2 2 3 2 4" xfId="18473" xr:uid="{196A4FFE-049A-4508-B2A1-F4510231012E}"/>
    <cellStyle name="Normal 2 3 4 3 2 2 3 2 5" xfId="32163" xr:uid="{5A23876C-D002-45A5-A691-9C76678E07F6}"/>
    <cellStyle name="Normal 2 3 4 3 2 2 3 2 6" xfId="47042" xr:uid="{3339BDB0-197C-46BB-A034-683A1E6F2692}"/>
    <cellStyle name="Normal 2 3 4 3 2 2 3 3" xfId="13337" xr:uid="{555656A7-7633-4012-9661-389A59CDBBD9}"/>
    <cellStyle name="Normal 2 3 4 3 2 2 3 3 2" xfId="27027" xr:uid="{21C6BDD5-EFB6-4DA6-9A87-195148EB5AD2}"/>
    <cellStyle name="Normal 2 3 4 3 2 2 3 3 2 2" xfId="40719" xr:uid="{917F372A-30A5-4BA6-84BD-4FAF138E221D}"/>
    <cellStyle name="Normal 2 3 4 3 2 2 3 3 2 3" xfId="55598" xr:uid="{8855AB14-368B-46A6-A3AA-AC11852F0836}"/>
    <cellStyle name="Normal 2 3 4 3 2 2 3 3 3" xfId="20183" xr:uid="{F0CDD30C-3649-493F-9DCF-B21C0D1E4989}"/>
    <cellStyle name="Normal 2 3 4 3 2 2 3 3 4" xfId="33873" xr:uid="{F3159564-29F9-4EDD-956A-4657E737AE10}"/>
    <cellStyle name="Normal 2 3 4 3 2 2 3 3 5" xfId="48752" xr:uid="{4A17AA66-4CF2-4650-B49D-4B454B47B568}"/>
    <cellStyle name="Normal 2 3 4 3 2 2 3 4" xfId="23605" xr:uid="{B202817A-7FFA-4ABA-B10D-E674C901EB4F}"/>
    <cellStyle name="Normal 2 3 4 3 2 2 3 4 2" xfId="37297" xr:uid="{7175E6D4-700D-460F-B92B-15B333B5A87C}"/>
    <cellStyle name="Normal 2 3 4 3 2 2 3 4 3" xfId="52176" xr:uid="{262DF177-C857-48BD-A1D8-BB54DCABBD05}"/>
    <cellStyle name="Normal 2 3 4 3 2 2 3 5" xfId="16761" xr:uid="{6598D600-62D6-4FAD-B212-369629D8E24C}"/>
    <cellStyle name="Normal 2 3 4 3 2 2 3 6" xfId="30451" xr:uid="{4AC609DE-7282-42C1-97CB-89BA78BFD50C}"/>
    <cellStyle name="Normal 2 3 4 3 2 2 3 7" xfId="45330" xr:uid="{8C17CD88-F4C0-4602-B4A7-35A68C029CF7}"/>
    <cellStyle name="Normal 2 3 4 3 2 2 3 8" xfId="9914" xr:uid="{64B7EE13-DE08-425B-AF4C-AFF7D30ADAFC}"/>
    <cellStyle name="Normal 2 3 4 3 2 2 4" xfId="9915" xr:uid="{F7865D0A-632D-4C39-AF83-4BABEB6FFF4B}"/>
    <cellStyle name="Normal 2 3 4 3 2 2 4 2" xfId="11628" xr:uid="{C88D3C53-2096-47FB-9915-2702D86419C4}"/>
    <cellStyle name="Normal 2 3 4 3 2 2 4 2 2" xfId="15050" xr:uid="{41DFFC5A-6C35-458A-82B4-C0A676619C9B}"/>
    <cellStyle name="Normal 2 3 4 3 2 2 4 2 2 2" xfId="28740" xr:uid="{272F962E-0CAE-4BC1-9BF1-3692C72F8C36}"/>
    <cellStyle name="Normal 2 3 4 3 2 2 4 2 2 2 2" xfId="42432" xr:uid="{D5829DCB-CB5F-4C60-86C2-3A9CCFB331C8}"/>
    <cellStyle name="Normal 2 3 4 3 2 2 4 2 2 2 3" xfId="57311" xr:uid="{12B150A2-0FEC-46FC-89C2-B114C3134E36}"/>
    <cellStyle name="Normal 2 3 4 3 2 2 4 2 2 3" xfId="21896" xr:uid="{6BCF662E-AD4B-4FF7-A736-F17170A67FA6}"/>
    <cellStyle name="Normal 2 3 4 3 2 2 4 2 2 4" xfId="35586" xr:uid="{1FBFB20E-E2FA-45BD-B3ED-C845AA7B4A3C}"/>
    <cellStyle name="Normal 2 3 4 3 2 2 4 2 2 5" xfId="50465" xr:uid="{9FD425CF-2F23-45D7-99C2-0E5256699F12}"/>
    <cellStyle name="Normal 2 3 4 3 2 2 4 2 3" xfId="25318" xr:uid="{0C09CC22-156D-4183-B2AD-BDCCC3B2941E}"/>
    <cellStyle name="Normal 2 3 4 3 2 2 4 2 3 2" xfId="39010" xr:uid="{E3C92FBB-292B-4242-B366-0A06B2EBCDB2}"/>
    <cellStyle name="Normal 2 3 4 3 2 2 4 2 3 3" xfId="53889" xr:uid="{F6BA04E5-2EF0-4919-A43D-C91A98011629}"/>
    <cellStyle name="Normal 2 3 4 3 2 2 4 2 4" xfId="18474" xr:uid="{32B7E19D-6842-48DD-9CA0-4DF7EFB0EC1A}"/>
    <cellStyle name="Normal 2 3 4 3 2 2 4 2 5" xfId="32164" xr:uid="{A6878A97-F4CE-4133-ADE1-F2322519C788}"/>
    <cellStyle name="Normal 2 3 4 3 2 2 4 2 6" xfId="47043" xr:uid="{49A76A8A-9A06-4C31-A4D4-0F3163BB2F9D}"/>
    <cellStyle name="Normal 2 3 4 3 2 2 4 3" xfId="13338" xr:uid="{3BF5A4CC-63D1-4090-8B3A-28C8FD2B5041}"/>
    <cellStyle name="Normal 2 3 4 3 2 2 4 3 2" xfId="27028" xr:uid="{C893B1A2-7B08-4774-850B-509EE9C3AACD}"/>
    <cellStyle name="Normal 2 3 4 3 2 2 4 3 2 2" xfId="40720" xr:uid="{2AF5E487-96F9-4A77-A893-41FE7012FECC}"/>
    <cellStyle name="Normal 2 3 4 3 2 2 4 3 2 3" xfId="55599" xr:uid="{F2339512-9B55-49BC-85B8-E5C43F4F0D0D}"/>
    <cellStyle name="Normal 2 3 4 3 2 2 4 3 3" xfId="20184" xr:uid="{06E3AA83-CB2D-4816-A397-8B99680C9B83}"/>
    <cellStyle name="Normal 2 3 4 3 2 2 4 3 4" xfId="33874" xr:uid="{D079F4EC-F71D-4986-9FDC-EDF08384D98D}"/>
    <cellStyle name="Normal 2 3 4 3 2 2 4 3 5" xfId="48753" xr:uid="{608CA0B1-26FF-43A1-BB57-6F62837A0C7E}"/>
    <cellStyle name="Normal 2 3 4 3 2 2 4 4" xfId="23606" xr:uid="{BAD8BC35-97AE-416E-B472-D7768B799A07}"/>
    <cellStyle name="Normal 2 3 4 3 2 2 4 4 2" xfId="37298" xr:uid="{CE77282E-4FA6-46A6-9BA4-FE5441C8AE0C}"/>
    <cellStyle name="Normal 2 3 4 3 2 2 4 4 3" xfId="52177" xr:uid="{8B3AD3AE-B90A-458E-AF36-F97A73572FBD}"/>
    <cellStyle name="Normal 2 3 4 3 2 2 4 5" xfId="16762" xr:uid="{DAE711D1-F185-4722-BBF8-7A16B17046E6}"/>
    <cellStyle name="Normal 2 3 4 3 2 2 4 6" xfId="30452" xr:uid="{8E8C012F-CD54-4C47-A944-0F322D885C7F}"/>
    <cellStyle name="Normal 2 3 4 3 2 2 4 7" xfId="45331" xr:uid="{DA1A83A7-8CD0-4DDB-8C33-718DEE32DD3F}"/>
    <cellStyle name="Normal 2 3 4 3 2 2 5" xfId="11624" xr:uid="{47011C14-7412-45F5-B735-5A1F237249D6}"/>
    <cellStyle name="Normal 2 3 4 3 2 2 5 2" xfId="15046" xr:uid="{6747C463-4109-42EB-9448-E968E2331202}"/>
    <cellStyle name="Normal 2 3 4 3 2 2 5 2 2" xfId="28736" xr:uid="{03D6C099-E80C-4FF0-B444-3D67A588C3E0}"/>
    <cellStyle name="Normal 2 3 4 3 2 2 5 2 2 2" xfId="42428" xr:uid="{6F7541E5-86B3-4222-9FBC-6A585B093763}"/>
    <cellStyle name="Normal 2 3 4 3 2 2 5 2 2 3" xfId="57307" xr:uid="{9F5B4061-0BDD-4AE6-B459-36F0E2E19B82}"/>
    <cellStyle name="Normal 2 3 4 3 2 2 5 2 3" xfId="21892" xr:uid="{F0980FDB-2270-4899-B92A-1604AD28CD04}"/>
    <cellStyle name="Normal 2 3 4 3 2 2 5 2 4" xfId="35582" xr:uid="{A2BCD2FB-8B92-4F96-8116-CBD43D435877}"/>
    <cellStyle name="Normal 2 3 4 3 2 2 5 2 5" xfId="50461" xr:uid="{C2FD6B21-75F2-4F28-967B-5F7A91A8CB08}"/>
    <cellStyle name="Normal 2 3 4 3 2 2 5 3" xfId="25314" xr:uid="{FEDF410B-A34C-48BD-94E2-C939AA738E3A}"/>
    <cellStyle name="Normal 2 3 4 3 2 2 5 3 2" xfId="39006" xr:uid="{C11274F3-0A1B-41D9-A1F0-50FF3418D352}"/>
    <cellStyle name="Normal 2 3 4 3 2 2 5 3 3" xfId="53885" xr:uid="{C7524DE3-C1C7-4ACF-BCBA-8523438C9673}"/>
    <cellStyle name="Normal 2 3 4 3 2 2 5 4" xfId="18470" xr:uid="{2CF704FA-472F-43F9-A9D6-3A97E0C2E9B1}"/>
    <cellStyle name="Normal 2 3 4 3 2 2 5 5" xfId="32160" xr:uid="{89200563-F483-4739-9014-EB197C486C3F}"/>
    <cellStyle name="Normal 2 3 4 3 2 2 5 6" xfId="47039" xr:uid="{C5ABA0B4-A193-48BA-B7AE-1DBDA8C6D85F}"/>
    <cellStyle name="Normal 2 3 4 3 2 2 6" xfId="13334" xr:uid="{1BC488F6-A887-4086-8428-1485BAD5F2C3}"/>
    <cellStyle name="Normal 2 3 4 3 2 2 6 2" xfId="27024" xr:uid="{E605EBD8-E7EF-4B3B-BFD7-64E3A4E6FECC}"/>
    <cellStyle name="Normal 2 3 4 3 2 2 6 2 2" xfId="40716" xr:uid="{9B10D336-AFE3-42C3-BAFE-D229B1A1E112}"/>
    <cellStyle name="Normal 2 3 4 3 2 2 6 2 3" xfId="55595" xr:uid="{65A8A6B0-B5EF-4E90-AE3E-BF2CB649125E}"/>
    <cellStyle name="Normal 2 3 4 3 2 2 6 3" xfId="20180" xr:uid="{E7ECC540-EFC9-433D-BA80-4159BC6EFE85}"/>
    <cellStyle name="Normal 2 3 4 3 2 2 6 4" xfId="33870" xr:uid="{1BD31E4E-2217-4983-9E45-90BA025ED058}"/>
    <cellStyle name="Normal 2 3 4 3 2 2 6 5" xfId="48749" xr:uid="{D25546DC-0779-4C07-86B7-E867D68866FA}"/>
    <cellStyle name="Normal 2 3 4 3 2 2 7" xfId="23602" xr:uid="{D26BA56A-D72B-4598-8CA5-EB8D1DE830AF}"/>
    <cellStyle name="Normal 2 3 4 3 2 2 7 2" xfId="37294" xr:uid="{3D0818D2-B812-4984-B49D-01D0001D5F7C}"/>
    <cellStyle name="Normal 2 3 4 3 2 2 7 3" xfId="52173" xr:uid="{6EF2292B-149D-41E6-AB35-C0949C1FD575}"/>
    <cellStyle name="Normal 2 3 4 3 2 2 8" xfId="16758" xr:uid="{FDB24D90-9609-49FA-8C17-5377A22E9343}"/>
    <cellStyle name="Normal 2 3 4 3 2 2 9" xfId="30448" xr:uid="{1F1D98C3-0E21-4B42-9BBC-8A9A87725EFE}"/>
    <cellStyle name="Normal 2 3 4 3 2 3" xfId="6414" xr:uid="{D8227212-C2DD-4BD4-A8FF-378A2E310594}"/>
    <cellStyle name="Normal 2 3 4 3 2 3 10" xfId="45332" xr:uid="{05771005-C0C4-407C-B16C-4D2AE63CF7DB}"/>
    <cellStyle name="Normal 2 3 4 3 2 3 11" xfId="9916" xr:uid="{7B25AF0D-D680-4970-B58F-C42F516FC10D}"/>
    <cellStyle name="Normal 2 3 4 3 2 3 2" xfId="9917" xr:uid="{E544AF60-4AAD-4C59-B2BA-CF8CF7F92B59}"/>
    <cellStyle name="Normal 2 3 4 3 2 3 2 2" xfId="9918" xr:uid="{0436F89F-E232-4F54-8DB7-484F704AE9F3}"/>
    <cellStyle name="Normal 2 3 4 3 2 3 2 2 2" xfId="11631" xr:uid="{A8A72A37-D344-4AA6-8C49-A1A70E655AD5}"/>
    <cellStyle name="Normal 2 3 4 3 2 3 2 2 2 2" xfId="15053" xr:uid="{5A4AF4D0-4832-49B1-AC3E-6F3B0B46AE2E}"/>
    <cellStyle name="Normal 2 3 4 3 2 3 2 2 2 2 2" xfId="28743" xr:uid="{AA749F86-1777-47AD-B517-5A6E914CB9B8}"/>
    <cellStyle name="Normal 2 3 4 3 2 3 2 2 2 2 2 2" xfId="42435" xr:uid="{73037A93-7CA6-4AFC-8589-7E37E8A5AF22}"/>
    <cellStyle name="Normal 2 3 4 3 2 3 2 2 2 2 2 3" xfId="57314" xr:uid="{E851A5D4-48FC-40E4-B9D3-5BDD63CC0152}"/>
    <cellStyle name="Normal 2 3 4 3 2 3 2 2 2 2 3" xfId="21899" xr:uid="{C7B926BB-F819-456B-AAF4-46755BCE2A46}"/>
    <cellStyle name="Normal 2 3 4 3 2 3 2 2 2 2 4" xfId="35589" xr:uid="{6DEAF362-6A48-4735-A28C-2BE28E213F4F}"/>
    <cellStyle name="Normal 2 3 4 3 2 3 2 2 2 2 5" xfId="50468" xr:uid="{18FB7790-85EE-4F95-8B2D-809666D8FDBA}"/>
    <cellStyle name="Normal 2 3 4 3 2 3 2 2 2 3" xfId="25321" xr:uid="{FDA248E1-8B5D-4E3A-B917-31FF56C3E399}"/>
    <cellStyle name="Normal 2 3 4 3 2 3 2 2 2 3 2" xfId="39013" xr:uid="{F7C56799-7F42-4C85-8BAB-7BE4D422606D}"/>
    <cellStyle name="Normal 2 3 4 3 2 3 2 2 2 3 3" xfId="53892" xr:uid="{A1F2310B-93D6-46C0-840B-26799B9C0B7C}"/>
    <cellStyle name="Normal 2 3 4 3 2 3 2 2 2 4" xfId="18477" xr:uid="{481CA7F9-57CC-4598-9B92-B046CAA2174A}"/>
    <cellStyle name="Normal 2 3 4 3 2 3 2 2 2 5" xfId="32167" xr:uid="{81A207FD-6771-4C3A-9E37-2C7E679E0B61}"/>
    <cellStyle name="Normal 2 3 4 3 2 3 2 2 2 6" xfId="47046" xr:uid="{ACC136A9-C6DC-494B-BDE0-382FD522C90A}"/>
    <cellStyle name="Normal 2 3 4 3 2 3 2 2 3" xfId="13341" xr:uid="{B895D3D7-9FFB-420C-86E1-2B8A89A60326}"/>
    <cellStyle name="Normal 2 3 4 3 2 3 2 2 3 2" xfId="27031" xr:uid="{8D209D53-9D44-48B2-B082-7EB011B5606B}"/>
    <cellStyle name="Normal 2 3 4 3 2 3 2 2 3 2 2" xfId="40723" xr:uid="{34EED48D-5835-43AD-A200-C6359DC0718E}"/>
    <cellStyle name="Normal 2 3 4 3 2 3 2 2 3 2 3" xfId="55602" xr:uid="{E63F4F58-94B6-41CC-9BF1-A54CB78061F5}"/>
    <cellStyle name="Normal 2 3 4 3 2 3 2 2 3 3" xfId="20187" xr:uid="{DB6DF655-7212-46EA-809D-9EB94C5C0643}"/>
    <cellStyle name="Normal 2 3 4 3 2 3 2 2 3 4" xfId="33877" xr:uid="{7799ED03-A0AC-42E2-BAFA-821FC6C3FFC4}"/>
    <cellStyle name="Normal 2 3 4 3 2 3 2 2 3 5" xfId="48756" xr:uid="{2FF7DC8C-A40F-425E-8A11-2D5F540B4D48}"/>
    <cellStyle name="Normal 2 3 4 3 2 3 2 2 4" xfId="23609" xr:uid="{6848DE18-A4F4-4258-A809-3F812C7E90CB}"/>
    <cellStyle name="Normal 2 3 4 3 2 3 2 2 4 2" xfId="37301" xr:uid="{1101A2D9-7AFE-4BF1-BA5D-115AA1970A6A}"/>
    <cellStyle name="Normal 2 3 4 3 2 3 2 2 4 3" xfId="52180" xr:uid="{68E16978-7DF1-435B-B144-BB1270B414AA}"/>
    <cellStyle name="Normal 2 3 4 3 2 3 2 2 5" xfId="16765" xr:uid="{D6E12155-A846-429B-9DC4-F20D566CD371}"/>
    <cellStyle name="Normal 2 3 4 3 2 3 2 2 6" xfId="30455" xr:uid="{73AE7BB2-55C3-4EAB-9DF2-1DB4CE703D56}"/>
    <cellStyle name="Normal 2 3 4 3 2 3 2 2 7" xfId="45334" xr:uid="{8FA51BE5-5258-41E9-BC78-1FF1C14F361E}"/>
    <cellStyle name="Normal 2 3 4 3 2 3 2 3" xfId="11630" xr:uid="{D41657DB-1DCA-4BC9-8191-42450BF099CD}"/>
    <cellStyle name="Normal 2 3 4 3 2 3 2 3 2" xfId="15052" xr:uid="{4BD9D7A1-5A25-4410-8FCA-0FC74F612F9B}"/>
    <cellStyle name="Normal 2 3 4 3 2 3 2 3 2 2" xfId="28742" xr:uid="{E5BEA64F-5C24-41CF-8FF9-3280D3BB7486}"/>
    <cellStyle name="Normal 2 3 4 3 2 3 2 3 2 2 2" xfId="42434" xr:uid="{ADD4D348-E175-4F4A-ABF9-515E9C2A2ED3}"/>
    <cellStyle name="Normal 2 3 4 3 2 3 2 3 2 2 3" xfId="57313" xr:uid="{AB9E0312-BDF7-4A8B-9300-C788A959EF76}"/>
    <cellStyle name="Normal 2 3 4 3 2 3 2 3 2 3" xfId="21898" xr:uid="{F3612F7B-481D-486E-A2A6-38DE1C17AADC}"/>
    <cellStyle name="Normal 2 3 4 3 2 3 2 3 2 4" xfId="35588" xr:uid="{3CA63B86-06AC-4F25-80BA-4112D07AAF8F}"/>
    <cellStyle name="Normal 2 3 4 3 2 3 2 3 2 5" xfId="50467" xr:uid="{519FA871-CD4D-4CFE-A817-B8A8E3F36BCE}"/>
    <cellStyle name="Normal 2 3 4 3 2 3 2 3 3" xfId="25320" xr:uid="{6C0BC444-D1C3-42F3-8E5D-C5FBB4BF95DA}"/>
    <cellStyle name="Normal 2 3 4 3 2 3 2 3 3 2" xfId="39012" xr:uid="{6F6BD0AD-9C58-4D80-B63E-757C150DA808}"/>
    <cellStyle name="Normal 2 3 4 3 2 3 2 3 3 3" xfId="53891" xr:uid="{6BA8CDF1-272A-48CC-85DD-72D8D840D0E2}"/>
    <cellStyle name="Normal 2 3 4 3 2 3 2 3 4" xfId="18476" xr:uid="{07DEACB4-84AF-4E5C-B21A-C583A216AC79}"/>
    <cellStyle name="Normal 2 3 4 3 2 3 2 3 5" xfId="32166" xr:uid="{0DABE89C-F657-44B8-A6D3-1AD63FDCBEF5}"/>
    <cellStyle name="Normal 2 3 4 3 2 3 2 3 6" xfId="47045" xr:uid="{2EEEAAC8-36FA-4FCD-B487-2AE8A4DA9BDC}"/>
    <cellStyle name="Normal 2 3 4 3 2 3 2 4" xfId="13340" xr:uid="{4A06A17D-F1B3-4402-85F1-A694DD618A87}"/>
    <cellStyle name="Normal 2 3 4 3 2 3 2 4 2" xfId="27030" xr:uid="{B61C0510-6CDB-4E5D-BBCA-E1CFC313FB9C}"/>
    <cellStyle name="Normal 2 3 4 3 2 3 2 4 2 2" xfId="40722" xr:uid="{8A4BECA9-4DFB-447F-AAAB-25F3EC595420}"/>
    <cellStyle name="Normal 2 3 4 3 2 3 2 4 2 3" xfId="55601" xr:uid="{DCEA84F8-A070-4E6E-8A05-62D29FE09712}"/>
    <cellStyle name="Normal 2 3 4 3 2 3 2 4 3" xfId="20186" xr:uid="{0AEF2660-A1F5-49D2-A9C5-38C30C5AB9FB}"/>
    <cellStyle name="Normal 2 3 4 3 2 3 2 4 4" xfId="33876" xr:uid="{C0538E07-FF41-48C4-9F6F-4487F17D6C6D}"/>
    <cellStyle name="Normal 2 3 4 3 2 3 2 4 5" xfId="48755" xr:uid="{1A72D14A-23D6-462D-BD0C-C90724EA3620}"/>
    <cellStyle name="Normal 2 3 4 3 2 3 2 5" xfId="23608" xr:uid="{A1D056FD-D8C2-4975-A09E-6D46D7EA03D7}"/>
    <cellStyle name="Normal 2 3 4 3 2 3 2 5 2" xfId="37300" xr:uid="{072699FA-E7FC-4EB8-B9E3-E69D8EDC1514}"/>
    <cellStyle name="Normal 2 3 4 3 2 3 2 5 3" xfId="52179" xr:uid="{2DB68607-F8C1-40B7-9C82-7F907EA170EE}"/>
    <cellStyle name="Normal 2 3 4 3 2 3 2 6" xfId="16764" xr:uid="{1571B2AD-C391-49DC-919C-CBC3DCE1324D}"/>
    <cellStyle name="Normal 2 3 4 3 2 3 2 7" xfId="30454" xr:uid="{A78DF85C-DDC5-4E28-8B87-5534E630F49B}"/>
    <cellStyle name="Normal 2 3 4 3 2 3 2 8" xfId="45333" xr:uid="{A8EEA69C-46F2-40B2-87F0-EE69672A1B38}"/>
    <cellStyle name="Normal 2 3 4 3 2 3 3" xfId="9919" xr:uid="{C90B18D8-6B8A-473C-8CFF-AED205E45124}"/>
    <cellStyle name="Normal 2 3 4 3 2 3 3 2" xfId="11632" xr:uid="{1532BBD3-433B-44F8-824F-2758F228F980}"/>
    <cellStyle name="Normal 2 3 4 3 2 3 3 2 2" xfId="15054" xr:uid="{92BEE3FA-76AE-4141-9A39-3CA375C13A95}"/>
    <cellStyle name="Normal 2 3 4 3 2 3 3 2 2 2" xfId="28744" xr:uid="{0BBFAEA1-672B-4BC1-A15A-AA3FFD8FC2D2}"/>
    <cellStyle name="Normal 2 3 4 3 2 3 3 2 2 2 2" xfId="42436" xr:uid="{96F9A587-C469-4D16-8E0D-CFF78246FCAD}"/>
    <cellStyle name="Normal 2 3 4 3 2 3 3 2 2 2 3" xfId="57315" xr:uid="{3CFCC929-F149-4D49-BC8C-BECCD01BE7A8}"/>
    <cellStyle name="Normal 2 3 4 3 2 3 3 2 2 3" xfId="21900" xr:uid="{5A267FF3-34C2-495D-B0F3-5BFBBC867D43}"/>
    <cellStyle name="Normal 2 3 4 3 2 3 3 2 2 4" xfId="35590" xr:uid="{6E8FAB5C-3552-40D6-9451-8809C75E2074}"/>
    <cellStyle name="Normal 2 3 4 3 2 3 3 2 2 5" xfId="50469" xr:uid="{298F6827-1A16-4D9A-95CA-15875D3F69F1}"/>
    <cellStyle name="Normal 2 3 4 3 2 3 3 2 3" xfId="25322" xr:uid="{52FB87A4-C6E1-4AFA-9135-979005550D0E}"/>
    <cellStyle name="Normal 2 3 4 3 2 3 3 2 3 2" xfId="39014" xr:uid="{AC04D326-41E9-4032-BBE4-8804D011DA1D}"/>
    <cellStyle name="Normal 2 3 4 3 2 3 3 2 3 3" xfId="53893" xr:uid="{99BC90A7-34C2-42A1-AC4B-6542BC132421}"/>
    <cellStyle name="Normal 2 3 4 3 2 3 3 2 4" xfId="18478" xr:uid="{32577E40-E31C-4D35-BAEE-C49CBC8AF15F}"/>
    <cellStyle name="Normal 2 3 4 3 2 3 3 2 5" xfId="32168" xr:uid="{7C4803B7-5A49-4BE1-B411-1D81CBE63CB9}"/>
    <cellStyle name="Normal 2 3 4 3 2 3 3 2 6" xfId="47047" xr:uid="{910B4AE8-F493-453C-8FCA-61CBC36CAE67}"/>
    <cellStyle name="Normal 2 3 4 3 2 3 3 3" xfId="13342" xr:uid="{2C05AFEB-808D-46B9-8FC2-04E515D8B632}"/>
    <cellStyle name="Normal 2 3 4 3 2 3 3 3 2" xfId="27032" xr:uid="{C26860A6-1B3A-4316-9421-A22E6B870CAE}"/>
    <cellStyle name="Normal 2 3 4 3 2 3 3 3 2 2" xfId="40724" xr:uid="{D2C270A3-1D37-4B3E-8ABE-5E21BB515252}"/>
    <cellStyle name="Normal 2 3 4 3 2 3 3 3 2 3" xfId="55603" xr:uid="{B898AAE6-FBB0-40DC-8388-57FC7AB40586}"/>
    <cellStyle name="Normal 2 3 4 3 2 3 3 3 3" xfId="20188" xr:uid="{B3753353-EA08-4E83-99BC-9509A9A751EF}"/>
    <cellStyle name="Normal 2 3 4 3 2 3 3 3 4" xfId="33878" xr:uid="{4B8FA735-D00B-44DA-955A-14D0DEE63DAF}"/>
    <cellStyle name="Normal 2 3 4 3 2 3 3 3 5" xfId="48757" xr:uid="{826583EB-57BF-4E98-AB78-7EBD7E312D65}"/>
    <cellStyle name="Normal 2 3 4 3 2 3 3 4" xfId="23610" xr:uid="{7E74AC8E-EB88-4BC0-93DE-CA28F7B11D7C}"/>
    <cellStyle name="Normal 2 3 4 3 2 3 3 4 2" xfId="37302" xr:uid="{D79C4207-6629-4638-BD48-27239856EE30}"/>
    <cellStyle name="Normal 2 3 4 3 2 3 3 4 3" xfId="52181" xr:uid="{481392A3-F134-4F98-A22C-595161591E72}"/>
    <cellStyle name="Normal 2 3 4 3 2 3 3 5" xfId="16766" xr:uid="{320275C1-FA5A-4284-B09B-03E46AF88C76}"/>
    <cellStyle name="Normal 2 3 4 3 2 3 3 6" xfId="30456" xr:uid="{D2AB1B4C-7D46-4727-B34D-C3B2253B21F9}"/>
    <cellStyle name="Normal 2 3 4 3 2 3 3 7" xfId="45335" xr:uid="{14944CE5-6175-4835-833A-6B83A3B0880F}"/>
    <cellStyle name="Normal 2 3 4 3 2 3 4" xfId="9920" xr:uid="{05CFBC8D-88AB-4AD7-9D26-391E2609F1D7}"/>
    <cellStyle name="Normal 2 3 4 3 2 3 4 2" xfId="11633" xr:uid="{6CA852CA-BCD9-4BF6-9EC4-174F5B3DBA01}"/>
    <cellStyle name="Normal 2 3 4 3 2 3 4 2 2" xfId="15055" xr:uid="{17F1CFA6-7E5F-4ED7-86C2-E78B9CBC7750}"/>
    <cellStyle name="Normal 2 3 4 3 2 3 4 2 2 2" xfId="28745" xr:uid="{2A1BBC7A-771E-4D89-A7F1-6E5472B06605}"/>
    <cellStyle name="Normal 2 3 4 3 2 3 4 2 2 2 2" xfId="42437" xr:uid="{41AF36B9-E438-437A-9FEF-CB1DF531059F}"/>
    <cellStyle name="Normal 2 3 4 3 2 3 4 2 2 2 3" xfId="57316" xr:uid="{2C7FB420-9F53-455A-B90C-4DA678E78D22}"/>
    <cellStyle name="Normal 2 3 4 3 2 3 4 2 2 3" xfId="21901" xr:uid="{2435B8CB-D48F-45C5-8870-3A4148091472}"/>
    <cellStyle name="Normal 2 3 4 3 2 3 4 2 2 4" xfId="35591" xr:uid="{8A71E106-3189-4989-A003-3157C566E713}"/>
    <cellStyle name="Normal 2 3 4 3 2 3 4 2 2 5" xfId="50470" xr:uid="{7BA4CC28-63C5-467E-9193-679529BFCB6E}"/>
    <cellStyle name="Normal 2 3 4 3 2 3 4 2 3" xfId="25323" xr:uid="{5F4D7139-6AAB-4A4E-B86E-962FB70B7DC3}"/>
    <cellStyle name="Normal 2 3 4 3 2 3 4 2 3 2" xfId="39015" xr:uid="{08C8406C-57FE-4CA3-AF9D-7DEC8D8C5AF4}"/>
    <cellStyle name="Normal 2 3 4 3 2 3 4 2 3 3" xfId="53894" xr:uid="{009CAB70-F193-4635-81A0-1355AC83F66A}"/>
    <cellStyle name="Normal 2 3 4 3 2 3 4 2 4" xfId="18479" xr:uid="{A52DA91D-C1E5-4FDC-8452-2373DFBA70B8}"/>
    <cellStyle name="Normal 2 3 4 3 2 3 4 2 5" xfId="32169" xr:uid="{CA20AC80-7235-4417-87E6-C5A08C030319}"/>
    <cellStyle name="Normal 2 3 4 3 2 3 4 2 6" xfId="47048" xr:uid="{2B1AE015-3DF0-4DC8-82C7-EDB4CE726A3D}"/>
    <cellStyle name="Normal 2 3 4 3 2 3 4 3" xfId="13343" xr:uid="{26D0D4AA-D5D7-4005-A58F-CFD6E09D07B1}"/>
    <cellStyle name="Normal 2 3 4 3 2 3 4 3 2" xfId="27033" xr:uid="{78B2B811-61D6-44B5-AAFC-DC2E8FE4A9CF}"/>
    <cellStyle name="Normal 2 3 4 3 2 3 4 3 2 2" xfId="40725" xr:uid="{EC32C346-A841-41E8-95B0-D4A40C438178}"/>
    <cellStyle name="Normal 2 3 4 3 2 3 4 3 2 3" xfId="55604" xr:uid="{88ED77DD-9E64-4B31-8803-6ACAB4E3678C}"/>
    <cellStyle name="Normal 2 3 4 3 2 3 4 3 3" xfId="20189" xr:uid="{544EFFB8-BB7E-4622-AEEA-6EC9EBC139B5}"/>
    <cellStyle name="Normal 2 3 4 3 2 3 4 3 4" xfId="33879" xr:uid="{404305A0-28DA-479C-9877-B7FED134D950}"/>
    <cellStyle name="Normal 2 3 4 3 2 3 4 3 5" xfId="48758" xr:uid="{687F31CF-9076-4997-9284-DDAFCD3172FD}"/>
    <cellStyle name="Normal 2 3 4 3 2 3 4 4" xfId="23611" xr:uid="{CE85A593-0470-4B50-A8DA-5D4C04A1146B}"/>
    <cellStyle name="Normal 2 3 4 3 2 3 4 4 2" xfId="37303" xr:uid="{E0E04778-F235-49B1-B759-0BD1AA5AD2C6}"/>
    <cellStyle name="Normal 2 3 4 3 2 3 4 4 3" xfId="52182" xr:uid="{94326E70-8C1B-4B57-92CE-42B36B660FD3}"/>
    <cellStyle name="Normal 2 3 4 3 2 3 4 5" xfId="16767" xr:uid="{F12CF875-612B-4385-B8BA-9A9985FD151B}"/>
    <cellStyle name="Normal 2 3 4 3 2 3 4 6" xfId="30457" xr:uid="{36CCDF08-1C8C-44F5-AA12-0E5F8DEFC6AB}"/>
    <cellStyle name="Normal 2 3 4 3 2 3 4 7" xfId="45336" xr:uid="{C5A925D8-632D-407C-8E03-2360946F4DAD}"/>
    <cellStyle name="Normal 2 3 4 3 2 3 5" xfId="11629" xr:uid="{22977102-F023-49A7-9DF9-B6341717F08C}"/>
    <cellStyle name="Normal 2 3 4 3 2 3 5 2" xfId="15051" xr:uid="{7C75C96F-47C5-4ECF-8E5D-BC0CC0F42858}"/>
    <cellStyle name="Normal 2 3 4 3 2 3 5 2 2" xfId="28741" xr:uid="{A929939F-E7AA-4219-880A-6D6022DE65DF}"/>
    <cellStyle name="Normal 2 3 4 3 2 3 5 2 2 2" xfId="42433" xr:uid="{0AC7C246-29D7-4867-B480-EA413DF46F5E}"/>
    <cellStyle name="Normal 2 3 4 3 2 3 5 2 2 3" xfId="57312" xr:uid="{10941D31-08FF-4508-AA02-DBF2F3447F23}"/>
    <cellStyle name="Normal 2 3 4 3 2 3 5 2 3" xfId="21897" xr:uid="{9AF342F5-522F-46CC-AFA0-6680C883FEFD}"/>
    <cellStyle name="Normal 2 3 4 3 2 3 5 2 4" xfId="35587" xr:uid="{36775395-1DC1-4B0C-85C9-947A1B1FA1D1}"/>
    <cellStyle name="Normal 2 3 4 3 2 3 5 2 5" xfId="50466" xr:uid="{688EEDAA-DDB2-4073-8FFC-ED38137B27F3}"/>
    <cellStyle name="Normal 2 3 4 3 2 3 5 3" xfId="25319" xr:uid="{AD31D45F-B0FC-4ECE-8169-9D641125C55D}"/>
    <cellStyle name="Normal 2 3 4 3 2 3 5 3 2" xfId="39011" xr:uid="{2C1DC58F-18BA-4C09-98F7-8F60C06562E5}"/>
    <cellStyle name="Normal 2 3 4 3 2 3 5 3 3" xfId="53890" xr:uid="{C5F5ED5F-CF89-4BC6-8ADE-F8A26B2F9A4B}"/>
    <cellStyle name="Normal 2 3 4 3 2 3 5 4" xfId="18475" xr:uid="{925E5A20-9F66-4435-8048-14C314ACB0D8}"/>
    <cellStyle name="Normal 2 3 4 3 2 3 5 5" xfId="32165" xr:uid="{716E9DD0-8B29-4510-B50B-EA8378E36D46}"/>
    <cellStyle name="Normal 2 3 4 3 2 3 5 6" xfId="47044" xr:uid="{E9BAD32B-5271-4D0B-AAE2-45166DAE1FF6}"/>
    <cellStyle name="Normal 2 3 4 3 2 3 6" xfId="13339" xr:uid="{1F1FCC7A-CC79-434F-BD6E-9258ADE67081}"/>
    <cellStyle name="Normal 2 3 4 3 2 3 6 2" xfId="27029" xr:uid="{8FE3D9A5-D916-47B3-88F9-ED41C0E5270D}"/>
    <cellStyle name="Normal 2 3 4 3 2 3 6 2 2" xfId="40721" xr:uid="{6D2161FF-2FCF-4453-A1AF-606CCA6DC08B}"/>
    <cellStyle name="Normal 2 3 4 3 2 3 6 2 3" xfId="55600" xr:uid="{101E9A7C-7ECF-4756-903B-4464D0B71DCF}"/>
    <cellStyle name="Normal 2 3 4 3 2 3 6 3" xfId="20185" xr:uid="{4BD997DE-D28C-49B6-AC44-F95764ED9361}"/>
    <cellStyle name="Normal 2 3 4 3 2 3 6 4" xfId="33875" xr:uid="{772C0F6B-BEAD-422A-AC11-305060FC962A}"/>
    <cellStyle name="Normal 2 3 4 3 2 3 6 5" xfId="48754" xr:uid="{FB791ED2-DA32-4396-8AE0-817DBFCB54E1}"/>
    <cellStyle name="Normal 2 3 4 3 2 3 7" xfId="23607" xr:uid="{7AEBEC65-DAA4-42F2-B9F0-D972E0533CCF}"/>
    <cellStyle name="Normal 2 3 4 3 2 3 7 2" xfId="37299" xr:uid="{11DBB556-FEA1-4B20-B8A6-C8380C609B2B}"/>
    <cellStyle name="Normal 2 3 4 3 2 3 7 3" xfId="52178" xr:uid="{1D51BE3A-3558-4620-972C-AB31BA6A7FC3}"/>
    <cellStyle name="Normal 2 3 4 3 2 3 8" xfId="16763" xr:uid="{3EC6E89C-83E3-41B6-9075-8389B2F46967}"/>
    <cellStyle name="Normal 2 3 4 3 2 3 9" xfId="30453" xr:uid="{9ED34906-C0D0-4912-90C7-0C5DD797283A}"/>
    <cellStyle name="Normal 2 3 4 3 2 4" xfId="7206" xr:uid="{03582EB2-1B75-417F-B277-3CB2CEFC7F45}"/>
    <cellStyle name="Normal 2 3 4 3 2 4 2" xfId="9922" xr:uid="{DB9D69E2-6FF9-4043-A813-631FC1764FD3}"/>
    <cellStyle name="Normal 2 3 4 3 2 4 2 2" xfId="11635" xr:uid="{0E2E3F6A-40CE-4EBB-B320-0D24E47440EF}"/>
    <cellStyle name="Normal 2 3 4 3 2 4 2 2 2" xfId="15057" xr:uid="{AED82C5B-041B-411F-8EBA-A91C88539173}"/>
    <cellStyle name="Normal 2 3 4 3 2 4 2 2 2 2" xfId="28747" xr:uid="{EFCEC9CD-57C9-41C3-98A9-5A088FBF45C8}"/>
    <cellStyle name="Normal 2 3 4 3 2 4 2 2 2 2 2" xfId="42439" xr:uid="{72B9664B-5DF8-4D54-AB8D-2EAC52263441}"/>
    <cellStyle name="Normal 2 3 4 3 2 4 2 2 2 2 3" xfId="57318" xr:uid="{04B19A3C-1E6F-4AB3-8BD9-4181036041AF}"/>
    <cellStyle name="Normal 2 3 4 3 2 4 2 2 2 3" xfId="21903" xr:uid="{782AF3D0-BB4A-43EB-BAF8-11A3D7F9DDE4}"/>
    <cellStyle name="Normal 2 3 4 3 2 4 2 2 2 4" xfId="35593" xr:uid="{1073AED5-9181-4DA7-B04D-093A09431D3B}"/>
    <cellStyle name="Normal 2 3 4 3 2 4 2 2 2 5" xfId="50472" xr:uid="{384D524B-F169-4573-9294-33C9951032A9}"/>
    <cellStyle name="Normal 2 3 4 3 2 4 2 2 3" xfId="25325" xr:uid="{B4DA3A6A-8880-477B-856C-C3333755A60A}"/>
    <cellStyle name="Normal 2 3 4 3 2 4 2 2 3 2" xfId="39017" xr:uid="{335E6F00-4237-4911-91E6-A2CC423D4770}"/>
    <cellStyle name="Normal 2 3 4 3 2 4 2 2 3 3" xfId="53896" xr:uid="{8B79F616-C158-474E-8721-DC42BF1D1137}"/>
    <cellStyle name="Normal 2 3 4 3 2 4 2 2 4" xfId="18481" xr:uid="{5FCCBBBB-F621-4148-9294-1A86CB116546}"/>
    <cellStyle name="Normal 2 3 4 3 2 4 2 2 5" xfId="32171" xr:uid="{62C6D85C-17B1-46D5-A0FC-22B781034E5F}"/>
    <cellStyle name="Normal 2 3 4 3 2 4 2 2 6" xfId="47050" xr:uid="{29EF9C4F-FE91-4F47-AF2B-994AC5CEDAB2}"/>
    <cellStyle name="Normal 2 3 4 3 2 4 2 3" xfId="13345" xr:uid="{0D744BFB-68A9-4882-8186-5CC872A8228D}"/>
    <cellStyle name="Normal 2 3 4 3 2 4 2 3 2" xfId="27035" xr:uid="{167E8D6B-CBF8-4F37-91A4-F642F8250B6E}"/>
    <cellStyle name="Normal 2 3 4 3 2 4 2 3 2 2" xfId="40727" xr:uid="{341B3A92-CC6E-410D-B686-D6E5C9BA5765}"/>
    <cellStyle name="Normal 2 3 4 3 2 4 2 3 2 3" xfId="55606" xr:uid="{D4147D41-6CD3-4F84-ACC5-7E54E63C65DA}"/>
    <cellStyle name="Normal 2 3 4 3 2 4 2 3 3" xfId="20191" xr:uid="{75A57954-00D0-4616-8611-FAEBA6FB1A83}"/>
    <cellStyle name="Normal 2 3 4 3 2 4 2 3 4" xfId="33881" xr:uid="{683CAB2B-F05C-45DE-90C7-629E33B41E88}"/>
    <cellStyle name="Normal 2 3 4 3 2 4 2 3 5" xfId="48760" xr:uid="{7E99603A-BD1D-4129-B122-7A54593B382C}"/>
    <cellStyle name="Normal 2 3 4 3 2 4 2 4" xfId="23613" xr:uid="{D610E6C2-A661-4DA7-B6AC-DAC28060AB53}"/>
    <cellStyle name="Normal 2 3 4 3 2 4 2 4 2" xfId="37305" xr:uid="{D156C047-0DD4-48A4-BC05-83FC6A419B4C}"/>
    <cellStyle name="Normal 2 3 4 3 2 4 2 4 3" xfId="52184" xr:uid="{E1D001A5-27EA-4ECD-B823-D497706AEFF5}"/>
    <cellStyle name="Normal 2 3 4 3 2 4 2 5" xfId="16769" xr:uid="{B38AC3E8-2772-4A8F-82FA-09C8C1C59234}"/>
    <cellStyle name="Normal 2 3 4 3 2 4 2 6" xfId="30459" xr:uid="{C52F3159-2B90-4031-AC29-60A3FF7C80DB}"/>
    <cellStyle name="Normal 2 3 4 3 2 4 2 7" xfId="45338" xr:uid="{AB529C10-BC33-44F8-9F1C-180A433045BA}"/>
    <cellStyle name="Normal 2 3 4 3 2 4 3" xfId="11634" xr:uid="{483FEF8B-3413-4AC0-8154-F6C07B3C86E7}"/>
    <cellStyle name="Normal 2 3 4 3 2 4 3 2" xfId="15056" xr:uid="{3DB58A9D-2109-442A-829A-B3E8BB2B5935}"/>
    <cellStyle name="Normal 2 3 4 3 2 4 3 2 2" xfId="28746" xr:uid="{BFD84BDA-564A-47FC-A7C2-363740199145}"/>
    <cellStyle name="Normal 2 3 4 3 2 4 3 2 2 2" xfId="42438" xr:uid="{A8D2C1B6-E381-4CE7-8D37-256F17EB379A}"/>
    <cellStyle name="Normal 2 3 4 3 2 4 3 2 2 3" xfId="57317" xr:uid="{17003CB0-5854-4EEB-B0D4-C95E219F1017}"/>
    <cellStyle name="Normal 2 3 4 3 2 4 3 2 3" xfId="21902" xr:uid="{173A4004-BBDB-40D5-BECA-59613C0D74BB}"/>
    <cellStyle name="Normal 2 3 4 3 2 4 3 2 4" xfId="35592" xr:uid="{BCFB9617-BBB5-42C8-B429-36029A422C30}"/>
    <cellStyle name="Normal 2 3 4 3 2 4 3 2 5" xfId="50471" xr:uid="{D53F802A-3974-46A7-94E9-520A99DB219F}"/>
    <cellStyle name="Normal 2 3 4 3 2 4 3 3" xfId="25324" xr:uid="{D6252A40-BDB4-485F-9DBB-0A40B2804875}"/>
    <cellStyle name="Normal 2 3 4 3 2 4 3 3 2" xfId="39016" xr:uid="{2E06FD8A-BBA3-4A7C-BE04-36C3A5E628CF}"/>
    <cellStyle name="Normal 2 3 4 3 2 4 3 3 3" xfId="53895" xr:uid="{D87B61CB-16A9-43AE-B70D-26CE0D18A0D3}"/>
    <cellStyle name="Normal 2 3 4 3 2 4 3 4" xfId="18480" xr:uid="{54CDEA7D-D286-4875-9D2C-75094073A04C}"/>
    <cellStyle name="Normal 2 3 4 3 2 4 3 5" xfId="32170" xr:uid="{AC1F7705-B689-4529-B581-4616A5BD5369}"/>
    <cellStyle name="Normal 2 3 4 3 2 4 3 6" xfId="47049" xr:uid="{3D3BA341-4307-4197-BB72-E809839EDEF3}"/>
    <cellStyle name="Normal 2 3 4 3 2 4 4" xfId="13344" xr:uid="{2DC0490D-C8CC-472A-98CA-0B165EAEF44A}"/>
    <cellStyle name="Normal 2 3 4 3 2 4 4 2" xfId="27034" xr:uid="{2AA62C5A-563D-4086-8F6C-4456A6D6B467}"/>
    <cellStyle name="Normal 2 3 4 3 2 4 4 2 2" xfId="40726" xr:uid="{88B63444-440E-4534-9275-5DD44C02D221}"/>
    <cellStyle name="Normal 2 3 4 3 2 4 4 2 3" xfId="55605" xr:uid="{1DE78641-4344-4B98-89F9-75085C8C2C09}"/>
    <cellStyle name="Normal 2 3 4 3 2 4 4 3" xfId="20190" xr:uid="{6E293052-8EDD-4570-BBF2-6E3310129E3E}"/>
    <cellStyle name="Normal 2 3 4 3 2 4 4 4" xfId="33880" xr:uid="{26A4B615-9F3E-48D4-9647-F01F4FA63D42}"/>
    <cellStyle name="Normal 2 3 4 3 2 4 4 5" xfId="48759" xr:uid="{0C36A327-ED3D-4661-B08B-356C3BD894A2}"/>
    <cellStyle name="Normal 2 3 4 3 2 4 5" xfId="23612" xr:uid="{95ABEDB4-FDEF-4A7F-800B-1419F2682EB7}"/>
    <cellStyle name="Normal 2 3 4 3 2 4 5 2" xfId="37304" xr:uid="{778AEFE8-216E-424A-B555-3DD07CCA73F7}"/>
    <cellStyle name="Normal 2 3 4 3 2 4 5 3" xfId="52183" xr:uid="{DC8625BD-3980-4959-9D33-63239FB8E198}"/>
    <cellStyle name="Normal 2 3 4 3 2 4 6" xfId="16768" xr:uid="{1E013873-A3F4-4F5F-84FA-D8AF7698B23C}"/>
    <cellStyle name="Normal 2 3 4 3 2 4 7" xfId="30458" xr:uid="{DBFA27F6-CEA3-404C-9AEB-02F8E691B073}"/>
    <cellStyle name="Normal 2 3 4 3 2 4 8" xfId="45337" xr:uid="{2F8DC8BB-A637-4768-A19C-AB1F9A202019}"/>
    <cellStyle name="Normal 2 3 4 3 2 4 9" xfId="9921" xr:uid="{CB28AC9C-2256-459F-BE4B-638D92ECED69}"/>
    <cellStyle name="Normal 2 3 4 3 2 5" xfId="9923" xr:uid="{AA110F7F-B1FC-4F39-A6EA-A5DE229438EC}"/>
    <cellStyle name="Normal 2 3 4 3 2 5 2" xfId="11636" xr:uid="{EF9BF83C-B380-4F0C-B10A-709795D52F92}"/>
    <cellStyle name="Normal 2 3 4 3 2 5 2 2" xfId="15058" xr:uid="{3F6314E7-30E8-4CE8-A99F-46B5D4414CE7}"/>
    <cellStyle name="Normal 2 3 4 3 2 5 2 2 2" xfId="28748" xr:uid="{49152C70-D357-4941-9E93-74AC3220BDC5}"/>
    <cellStyle name="Normal 2 3 4 3 2 5 2 2 2 2" xfId="42440" xr:uid="{0998029D-0421-463F-8A98-7DF330BC09B1}"/>
    <cellStyle name="Normal 2 3 4 3 2 5 2 2 2 3" xfId="57319" xr:uid="{74589298-2B2E-40FA-B317-31648B3286ED}"/>
    <cellStyle name="Normal 2 3 4 3 2 5 2 2 3" xfId="21904" xr:uid="{02435591-4DA9-4BB7-9DC7-3B295BAC1E35}"/>
    <cellStyle name="Normal 2 3 4 3 2 5 2 2 4" xfId="35594" xr:uid="{5B9517C9-C7E6-4EDD-A2E8-7F6A9AB4BA29}"/>
    <cellStyle name="Normal 2 3 4 3 2 5 2 2 5" xfId="50473" xr:uid="{9C3948DD-86B7-4F2B-96BB-39FB0230FB07}"/>
    <cellStyle name="Normal 2 3 4 3 2 5 2 3" xfId="25326" xr:uid="{C4D51AB8-BC3B-4607-8ECD-286702D06123}"/>
    <cellStyle name="Normal 2 3 4 3 2 5 2 3 2" xfId="39018" xr:uid="{A29AE314-AC9E-4550-BA91-20F4D9A21B86}"/>
    <cellStyle name="Normal 2 3 4 3 2 5 2 3 3" xfId="53897" xr:uid="{FA27FE11-FCCC-4D40-B2D1-92BC26A21F64}"/>
    <cellStyle name="Normal 2 3 4 3 2 5 2 4" xfId="18482" xr:uid="{54EFFC2D-EAED-4B6D-968B-F5D9033D0C4C}"/>
    <cellStyle name="Normal 2 3 4 3 2 5 2 5" xfId="32172" xr:uid="{BDF137BF-F728-434F-B2AF-70FD15D17662}"/>
    <cellStyle name="Normal 2 3 4 3 2 5 2 6" xfId="47051" xr:uid="{855FBC56-ECF2-4453-BD55-719FCC06E47C}"/>
    <cellStyle name="Normal 2 3 4 3 2 5 3" xfId="13346" xr:uid="{6C56FB2C-E394-46F1-8DCB-E1659453C670}"/>
    <cellStyle name="Normal 2 3 4 3 2 5 3 2" xfId="27036" xr:uid="{976D1202-6337-4055-B897-696D1DAAB736}"/>
    <cellStyle name="Normal 2 3 4 3 2 5 3 2 2" xfId="40728" xr:uid="{18B664E8-A3F6-46A2-9254-B6C068CE601D}"/>
    <cellStyle name="Normal 2 3 4 3 2 5 3 2 3" xfId="55607" xr:uid="{1B96C03E-89E5-4374-820C-9FA5B51CD4D7}"/>
    <cellStyle name="Normal 2 3 4 3 2 5 3 3" xfId="20192" xr:uid="{C38755EE-6432-4F32-AC21-23D136AB5A7F}"/>
    <cellStyle name="Normal 2 3 4 3 2 5 3 4" xfId="33882" xr:uid="{10555F53-D48D-4D88-8409-39E23E79F679}"/>
    <cellStyle name="Normal 2 3 4 3 2 5 3 5" xfId="48761" xr:uid="{0DE1791A-ED4D-48AD-8B91-EA6F3710B038}"/>
    <cellStyle name="Normal 2 3 4 3 2 5 4" xfId="23614" xr:uid="{780292B2-019F-424B-8D34-0A0AF72D06F8}"/>
    <cellStyle name="Normal 2 3 4 3 2 5 4 2" xfId="37306" xr:uid="{BFC39879-5B05-452D-9A94-6D7F632204F7}"/>
    <cellStyle name="Normal 2 3 4 3 2 5 4 3" xfId="52185" xr:uid="{BA5900C3-4E24-4BE3-8BBD-DFE7D4CA7411}"/>
    <cellStyle name="Normal 2 3 4 3 2 5 5" xfId="16770" xr:uid="{C6A9E8BB-F2A9-40CE-A095-122823A9E2A2}"/>
    <cellStyle name="Normal 2 3 4 3 2 5 6" xfId="30460" xr:uid="{F8B9D637-64E4-4958-AD89-F2914C83571C}"/>
    <cellStyle name="Normal 2 3 4 3 2 5 7" xfId="45339" xr:uid="{B8D568C4-D33F-4B5A-BAA3-5F529205F929}"/>
    <cellStyle name="Normal 2 3 4 3 2 6" xfId="9924" xr:uid="{B83641C4-F126-426B-BCCE-C41B2FB27C37}"/>
    <cellStyle name="Normal 2 3 4 3 2 6 2" xfId="11637" xr:uid="{9CB8CA29-4253-414D-B6BD-8B4821CF21F7}"/>
    <cellStyle name="Normal 2 3 4 3 2 6 2 2" xfId="15059" xr:uid="{59AC00B8-828D-4875-B5D3-89A3AAE6BFDE}"/>
    <cellStyle name="Normal 2 3 4 3 2 6 2 2 2" xfId="28749" xr:uid="{016C571F-8F79-49BB-9D16-586CC2132837}"/>
    <cellStyle name="Normal 2 3 4 3 2 6 2 2 2 2" xfId="42441" xr:uid="{CBE7F08E-3C80-4734-A21E-5E4F1B98FCA8}"/>
    <cellStyle name="Normal 2 3 4 3 2 6 2 2 2 3" xfId="57320" xr:uid="{D938D94D-75B1-45B2-87F3-764C2C484C6B}"/>
    <cellStyle name="Normal 2 3 4 3 2 6 2 2 3" xfId="21905" xr:uid="{905D6F3D-4583-4DF6-8CAA-1D5CA5907CC8}"/>
    <cellStyle name="Normal 2 3 4 3 2 6 2 2 4" xfId="35595" xr:uid="{D3EF3E56-A11E-4F56-953F-366FE11DDB62}"/>
    <cellStyle name="Normal 2 3 4 3 2 6 2 2 5" xfId="50474" xr:uid="{EDCBF358-A08C-46F4-A895-0EFAE02FAA26}"/>
    <cellStyle name="Normal 2 3 4 3 2 6 2 3" xfId="25327" xr:uid="{56E3EC1F-24F2-4AD2-A711-3BC85CC00327}"/>
    <cellStyle name="Normal 2 3 4 3 2 6 2 3 2" xfId="39019" xr:uid="{97B71F5C-B50F-45C7-A376-90E9283F14BC}"/>
    <cellStyle name="Normal 2 3 4 3 2 6 2 3 3" xfId="53898" xr:uid="{AA0962E3-9DD0-4BE9-9F53-6C72788EAA43}"/>
    <cellStyle name="Normal 2 3 4 3 2 6 2 4" xfId="18483" xr:uid="{966B3C40-9A5B-4FD5-946C-0372E9002501}"/>
    <cellStyle name="Normal 2 3 4 3 2 6 2 5" xfId="32173" xr:uid="{5A875D51-7CEA-4366-99CB-A85E500B6C32}"/>
    <cellStyle name="Normal 2 3 4 3 2 6 2 6" xfId="47052" xr:uid="{1281CC2D-97D9-4AAE-8D66-CB35529FCFE9}"/>
    <cellStyle name="Normal 2 3 4 3 2 6 3" xfId="13347" xr:uid="{E339E72A-8C8E-4322-8D97-D25E95508500}"/>
    <cellStyle name="Normal 2 3 4 3 2 6 3 2" xfId="27037" xr:uid="{85BBF460-AB4C-4E58-8B7F-3EA9678D9075}"/>
    <cellStyle name="Normal 2 3 4 3 2 6 3 2 2" xfId="40729" xr:uid="{3FF2A194-C5FB-4CC2-AF36-790FB2AE1E85}"/>
    <cellStyle name="Normal 2 3 4 3 2 6 3 2 3" xfId="55608" xr:uid="{CD7C80B4-6CC1-4B93-8877-7510424ACEF6}"/>
    <cellStyle name="Normal 2 3 4 3 2 6 3 3" xfId="20193" xr:uid="{67CCF722-04D2-4EB8-8A9F-677A1CEB5027}"/>
    <cellStyle name="Normal 2 3 4 3 2 6 3 4" xfId="33883" xr:uid="{A8BA78DE-E464-4762-8C29-22A38DB30462}"/>
    <cellStyle name="Normal 2 3 4 3 2 6 3 5" xfId="48762" xr:uid="{FC585AC7-3AFD-406C-820F-CE3325611479}"/>
    <cellStyle name="Normal 2 3 4 3 2 6 4" xfId="23615" xr:uid="{A9C9BE43-75CF-4B35-BD04-93E55FE87CC1}"/>
    <cellStyle name="Normal 2 3 4 3 2 6 4 2" xfId="37307" xr:uid="{803066E6-FFC3-45F3-B2D9-A5D9317372EB}"/>
    <cellStyle name="Normal 2 3 4 3 2 6 4 3" xfId="52186" xr:uid="{809CA8ED-51D7-4048-AFA8-008724A782C7}"/>
    <cellStyle name="Normal 2 3 4 3 2 6 5" xfId="16771" xr:uid="{12B2C55C-5AD0-450F-8EEB-B4C8E26AF768}"/>
    <cellStyle name="Normal 2 3 4 3 2 6 6" xfId="30461" xr:uid="{05E74C14-2436-4AF5-8C2D-A8AD7B98FC8D}"/>
    <cellStyle name="Normal 2 3 4 3 2 6 7" xfId="45340" xr:uid="{BFB766C1-8D4D-4267-9D0D-3A2EA486A60C}"/>
    <cellStyle name="Normal 2 3 4 3 2 7" xfId="11623" xr:uid="{A7229212-0BAC-4A5F-8986-1A775A5F80F5}"/>
    <cellStyle name="Normal 2 3 4 3 2 7 2" xfId="15045" xr:uid="{8EDDDEB2-0E48-4477-A2CE-1F12A8B20F5E}"/>
    <cellStyle name="Normal 2 3 4 3 2 7 2 2" xfId="28735" xr:uid="{2B99D365-8077-44FD-8A2C-17FA9CBB61EE}"/>
    <cellStyle name="Normal 2 3 4 3 2 7 2 2 2" xfId="42427" xr:uid="{5363EC23-CB5B-4B32-BE99-E673F788AFAB}"/>
    <cellStyle name="Normal 2 3 4 3 2 7 2 2 3" xfId="57306" xr:uid="{6EEF7099-B0EE-432A-9E31-987350043041}"/>
    <cellStyle name="Normal 2 3 4 3 2 7 2 3" xfId="21891" xr:uid="{B5EA786E-13C6-46E0-AA8E-0D182C7CA16D}"/>
    <cellStyle name="Normal 2 3 4 3 2 7 2 4" xfId="35581" xr:uid="{3D25D76D-10C3-493B-A66D-F4D2F5F2AA73}"/>
    <cellStyle name="Normal 2 3 4 3 2 7 2 5" xfId="50460" xr:uid="{22911FAD-F207-4F67-A54B-DA5420ECD1CA}"/>
    <cellStyle name="Normal 2 3 4 3 2 7 3" xfId="25313" xr:uid="{ABC01DAD-CF7A-4CAC-8D5D-FBA7D6272A54}"/>
    <cellStyle name="Normal 2 3 4 3 2 7 3 2" xfId="39005" xr:uid="{48B01D3F-F355-4992-9D04-0E57EC006FC6}"/>
    <cellStyle name="Normal 2 3 4 3 2 7 3 3" xfId="53884" xr:uid="{C030589F-D00B-4AAE-A640-DBFAC56AC331}"/>
    <cellStyle name="Normal 2 3 4 3 2 7 4" xfId="18469" xr:uid="{98BF05CB-7200-48FE-9ADB-42E4C9EF07E2}"/>
    <cellStyle name="Normal 2 3 4 3 2 7 5" xfId="32159" xr:uid="{81BF9F7A-5EB8-4272-9664-C815D37F57B1}"/>
    <cellStyle name="Normal 2 3 4 3 2 7 6" xfId="47038" xr:uid="{20D35BAE-D5AA-42A4-AA69-F848814FCDCC}"/>
    <cellStyle name="Normal 2 3 4 3 2 8" xfId="13333" xr:uid="{9B7D691C-C7DE-4506-AB63-99161D294374}"/>
    <cellStyle name="Normal 2 3 4 3 2 8 2" xfId="27023" xr:uid="{7D651F4B-215A-4450-84B3-5E1D12D458D4}"/>
    <cellStyle name="Normal 2 3 4 3 2 8 2 2" xfId="40715" xr:uid="{05A11B07-972B-44B4-A3B4-71C30D7B44AC}"/>
    <cellStyle name="Normal 2 3 4 3 2 8 2 3" xfId="55594" xr:uid="{942327B4-D84A-4FF8-A826-61C70B50FFA9}"/>
    <cellStyle name="Normal 2 3 4 3 2 8 3" xfId="20179" xr:uid="{D55DA8C3-45AC-48C3-8D60-F67F0E700D51}"/>
    <cellStyle name="Normal 2 3 4 3 2 8 4" xfId="33869" xr:uid="{9E0181A6-A56C-4619-A4EE-0DED2266566C}"/>
    <cellStyle name="Normal 2 3 4 3 2 8 5" xfId="48748" xr:uid="{4A009089-94FE-4E66-AE37-1128AFC6AD6B}"/>
    <cellStyle name="Normal 2 3 4 3 2 9" xfId="23601" xr:uid="{848A5868-4B73-48C3-815C-AA1DB1D8915E}"/>
    <cellStyle name="Normal 2 3 4 3 2 9 2" xfId="37293" xr:uid="{6DE16DC8-A49A-4715-AE56-EF905DEEF518}"/>
    <cellStyle name="Normal 2 3 4 3 2 9 3" xfId="52172" xr:uid="{65C24392-D52C-4910-8D8B-FD15CE2D4991}"/>
    <cellStyle name="Normal 2 3 4 3 3" xfId="6090" xr:uid="{BDE8110A-EAF3-4D95-A467-68C23E89636C}"/>
    <cellStyle name="Normal 2 3 4 3 3 10" xfId="45341" xr:uid="{881DFB1F-F020-45BF-8708-8A5BA496332C}"/>
    <cellStyle name="Normal 2 3 4 3 3 11" xfId="9925" xr:uid="{694EFD8C-072D-4FA4-AA3C-823169902EDC}"/>
    <cellStyle name="Normal 2 3 4 3 3 2" xfId="6066" xr:uid="{0A708484-FC37-4F71-B500-F11C3D59CFD2}"/>
    <cellStyle name="Normal 2 3 4 3 3 2 2" xfId="9927" xr:uid="{5F3F1BBB-852F-455C-829B-22C84A5EAC90}"/>
    <cellStyle name="Normal 2 3 4 3 3 2 2 2" xfId="11640" xr:uid="{81BA28C1-5CCE-483F-B144-B1D7E392796D}"/>
    <cellStyle name="Normal 2 3 4 3 3 2 2 2 2" xfId="15062" xr:uid="{2D1BA7D2-E404-461D-A17A-AA0B0D592A43}"/>
    <cellStyle name="Normal 2 3 4 3 3 2 2 2 2 2" xfId="28752" xr:uid="{C5082F44-B023-48A9-B56C-91460AC427F4}"/>
    <cellStyle name="Normal 2 3 4 3 3 2 2 2 2 2 2" xfId="42444" xr:uid="{DBCC3029-E26D-414B-B244-7C489F245C4D}"/>
    <cellStyle name="Normal 2 3 4 3 3 2 2 2 2 2 3" xfId="57323" xr:uid="{7A1B31AD-540A-47D6-A534-F56A7CB2A4C1}"/>
    <cellStyle name="Normal 2 3 4 3 3 2 2 2 2 3" xfId="21908" xr:uid="{5AA41B8D-07BD-405D-8AE2-63B22EE17C44}"/>
    <cellStyle name="Normal 2 3 4 3 3 2 2 2 2 4" xfId="35598" xr:uid="{D59339D0-2068-4675-92DC-1347E90464DB}"/>
    <cellStyle name="Normal 2 3 4 3 3 2 2 2 2 5" xfId="50477" xr:uid="{1DCCCF7F-3EF8-46E2-89F6-1E6CD8271B62}"/>
    <cellStyle name="Normal 2 3 4 3 3 2 2 2 3" xfId="25330" xr:uid="{CBFFF229-C197-466F-9416-ED407F03D3C0}"/>
    <cellStyle name="Normal 2 3 4 3 3 2 2 2 3 2" xfId="39022" xr:uid="{3E54AD42-7A27-42BC-A810-1BFBFE894086}"/>
    <cellStyle name="Normal 2 3 4 3 3 2 2 2 3 3" xfId="53901" xr:uid="{FE6A19B4-40CC-424D-9A2B-72FBB5AF4D96}"/>
    <cellStyle name="Normal 2 3 4 3 3 2 2 2 4" xfId="18486" xr:uid="{0F4F40D4-ED53-44BC-87A7-AB488E25DC49}"/>
    <cellStyle name="Normal 2 3 4 3 3 2 2 2 5" xfId="32176" xr:uid="{F0628B39-3A0D-4B8B-9A1C-618C66E9B1B7}"/>
    <cellStyle name="Normal 2 3 4 3 3 2 2 2 6" xfId="47055" xr:uid="{1398ED2C-FB0A-465F-9AA5-8D7D53EA9C70}"/>
    <cellStyle name="Normal 2 3 4 3 3 2 2 3" xfId="13350" xr:uid="{39D0EA5E-AAEC-4C5D-AECF-BEA9D70BC57F}"/>
    <cellStyle name="Normal 2 3 4 3 3 2 2 3 2" xfId="27040" xr:uid="{1FDB1EA0-5052-46EF-BDF6-53C8BC946A5B}"/>
    <cellStyle name="Normal 2 3 4 3 3 2 2 3 2 2" xfId="40732" xr:uid="{75327EE7-FCDB-4EB0-802D-99FD3FC3773C}"/>
    <cellStyle name="Normal 2 3 4 3 3 2 2 3 2 3" xfId="55611" xr:uid="{3078A023-8E43-4361-BEEA-6950548B9EAE}"/>
    <cellStyle name="Normal 2 3 4 3 3 2 2 3 3" xfId="20196" xr:uid="{5913FC8D-AEFF-404F-AC8B-8E32A05505D6}"/>
    <cellStyle name="Normal 2 3 4 3 3 2 2 3 4" xfId="33886" xr:uid="{33358FE3-FCBC-43AC-8F6F-1024B8EC687E}"/>
    <cellStyle name="Normal 2 3 4 3 3 2 2 3 5" xfId="48765" xr:uid="{2014A950-8AFC-433F-A1A8-DC90D65765A5}"/>
    <cellStyle name="Normal 2 3 4 3 3 2 2 4" xfId="23618" xr:uid="{BA2B3505-FBE3-4F6A-906D-29D32FFD083B}"/>
    <cellStyle name="Normal 2 3 4 3 3 2 2 4 2" xfId="37310" xr:uid="{65836F1D-031F-4720-AE6C-4004D921FD5D}"/>
    <cellStyle name="Normal 2 3 4 3 3 2 2 4 3" xfId="52189" xr:uid="{F1F286BD-7024-4F2D-929C-C974A196D3EC}"/>
    <cellStyle name="Normal 2 3 4 3 3 2 2 5" xfId="16774" xr:uid="{C109DDA7-29E0-4816-B2D5-6B3B701D5521}"/>
    <cellStyle name="Normal 2 3 4 3 3 2 2 6" xfId="30464" xr:uid="{467309B9-5408-4462-8848-137ACEDB1F4A}"/>
    <cellStyle name="Normal 2 3 4 3 3 2 2 7" xfId="45343" xr:uid="{7BA65136-A72B-4F8B-AF0B-43E99902C461}"/>
    <cellStyle name="Normal 2 3 4 3 3 2 3" xfId="11639" xr:uid="{64EF2023-2D41-4D6D-BEE4-846DE0CBA72E}"/>
    <cellStyle name="Normal 2 3 4 3 3 2 3 2" xfId="15061" xr:uid="{D009E733-04E8-4819-8D45-7BC1E6D04356}"/>
    <cellStyle name="Normal 2 3 4 3 3 2 3 2 2" xfId="28751" xr:uid="{1FBA172D-844A-4708-A305-7B46B8187F54}"/>
    <cellStyle name="Normal 2 3 4 3 3 2 3 2 2 2" xfId="42443" xr:uid="{75321573-4189-4A21-BAAB-9F64AF62E2DE}"/>
    <cellStyle name="Normal 2 3 4 3 3 2 3 2 2 3" xfId="57322" xr:uid="{D0D68DDB-4996-43FB-BC3D-34004C47B0DD}"/>
    <cellStyle name="Normal 2 3 4 3 3 2 3 2 3" xfId="21907" xr:uid="{1A73ECD0-8C60-4AB0-B1F1-2CF3BE3CA2CA}"/>
    <cellStyle name="Normal 2 3 4 3 3 2 3 2 4" xfId="35597" xr:uid="{5A504696-56FF-4897-9010-C48D5FDA5BB2}"/>
    <cellStyle name="Normal 2 3 4 3 3 2 3 2 5" xfId="50476" xr:uid="{7BBC38F4-2A91-4F4C-AFA7-9468D0EC2F51}"/>
    <cellStyle name="Normal 2 3 4 3 3 2 3 3" xfId="25329" xr:uid="{3F3C9EC5-9C04-4E18-BCBF-E2D802989725}"/>
    <cellStyle name="Normal 2 3 4 3 3 2 3 3 2" xfId="39021" xr:uid="{D1E6CF08-F53D-4771-8AE5-D4881DD50027}"/>
    <cellStyle name="Normal 2 3 4 3 3 2 3 3 3" xfId="53900" xr:uid="{044203A4-6C54-4C3A-BD47-407784FD830C}"/>
    <cellStyle name="Normal 2 3 4 3 3 2 3 4" xfId="18485" xr:uid="{F88DB9C2-C36B-4A9A-92EE-7E365A626BB6}"/>
    <cellStyle name="Normal 2 3 4 3 3 2 3 5" xfId="32175" xr:uid="{CC549F36-6ED5-4ECA-9ED5-E45DB8AD636A}"/>
    <cellStyle name="Normal 2 3 4 3 3 2 3 6" xfId="47054" xr:uid="{43D3B5D0-9ACC-44FB-99B7-2D8A99E7A744}"/>
    <cellStyle name="Normal 2 3 4 3 3 2 4" xfId="13349" xr:uid="{572940C3-0963-4A02-BC89-60CB9E4FEE35}"/>
    <cellStyle name="Normal 2 3 4 3 3 2 4 2" xfId="27039" xr:uid="{EC284796-2147-4854-B404-EC6E4CDDED90}"/>
    <cellStyle name="Normal 2 3 4 3 3 2 4 2 2" xfId="40731" xr:uid="{F6E22797-1B2B-44FE-B010-C094AB79642E}"/>
    <cellStyle name="Normal 2 3 4 3 3 2 4 2 3" xfId="55610" xr:uid="{1A1C7A7C-9196-4D5D-BEA2-FB1AAA34B4FD}"/>
    <cellStyle name="Normal 2 3 4 3 3 2 4 3" xfId="20195" xr:uid="{F6D3501C-CF3F-4F06-A179-984B6DF896BF}"/>
    <cellStyle name="Normal 2 3 4 3 3 2 4 4" xfId="33885" xr:uid="{B25852D6-5564-4DF8-B68E-7392DC6D99D7}"/>
    <cellStyle name="Normal 2 3 4 3 3 2 4 5" xfId="48764" xr:uid="{BA68B9D3-6CC9-4C19-A52C-4678FCFD5B86}"/>
    <cellStyle name="Normal 2 3 4 3 3 2 5" xfId="23617" xr:uid="{51B2DF9F-2324-4997-B332-F267D59E886E}"/>
    <cellStyle name="Normal 2 3 4 3 3 2 5 2" xfId="37309" xr:uid="{7A368236-604F-4C5D-A610-35190CA4A3EB}"/>
    <cellStyle name="Normal 2 3 4 3 3 2 5 3" xfId="52188" xr:uid="{EE42AADA-DBAE-4D1C-BB29-E0B142BE170E}"/>
    <cellStyle name="Normal 2 3 4 3 3 2 6" xfId="16773" xr:uid="{0005DD47-3A41-4905-A3FF-258A0B20B3F3}"/>
    <cellStyle name="Normal 2 3 4 3 3 2 7" xfId="30463" xr:uid="{5E63A741-30ED-46BE-BCFC-F073475EC131}"/>
    <cellStyle name="Normal 2 3 4 3 3 2 8" xfId="45342" xr:uid="{9C488531-D916-4ABF-B138-A8A95330459D}"/>
    <cellStyle name="Normal 2 3 4 3 3 2 9" xfId="9926" xr:uid="{456FED76-1C6F-4AEA-AEBE-60F1686B0336}"/>
    <cellStyle name="Normal 2 3 4 3 3 3" xfId="7255" xr:uid="{3710422A-A1B6-4321-96AF-0A682849ECEB}"/>
    <cellStyle name="Normal 2 3 4 3 3 3 2" xfId="11641" xr:uid="{A1270AEE-96E5-4C56-A493-F045D03F034A}"/>
    <cellStyle name="Normal 2 3 4 3 3 3 2 2" xfId="15063" xr:uid="{A0F33AFE-B2E3-40B9-89DE-B920B5FC8EAD}"/>
    <cellStyle name="Normal 2 3 4 3 3 3 2 2 2" xfId="28753" xr:uid="{510A4D87-3CAE-46A7-8341-162B4817FF55}"/>
    <cellStyle name="Normal 2 3 4 3 3 3 2 2 2 2" xfId="42445" xr:uid="{6D632602-45E4-4B9A-879D-9817471BA40F}"/>
    <cellStyle name="Normal 2 3 4 3 3 3 2 2 2 3" xfId="57324" xr:uid="{8D8DF264-DC0A-4845-A56D-BAE9AAB87A02}"/>
    <cellStyle name="Normal 2 3 4 3 3 3 2 2 3" xfId="21909" xr:uid="{DE8E09A7-6E20-4E76-98A0-90577581BC09}"/>
    <cellStyle name="Normal 2 3 4 3 3 3 2 2 4" xfId="35599" xr:uid="{8F38D7F9-4C36-4C4C-9FCC-72401CA782DA}"/>
    <cellStyle name="Normal 2 3 4 3 3 3 2 2 5" xfId="50478" xr:uid="{987E5F0D-7E44-4B4C-9D6F-6F9B93919C86}"/>
    <cellStyle name="Normal 2 3 4 3 3 3 2 3" xfId="25331" xr:uid="{E27B9E8D-9B7C-4FD1-8E67-F17760B9964E}"/>
    <cellStyle name="Normal 2 3 4 3 3 3 2 3 2" xfId="39023" xr:uid="{1D5C1DA4-AEBD-4630-90B8-6BA933D78689}"/>
    <cellStyle name="Normal 2 3 4 3 3 3 2 3 3" xfId="53902" xr:uid="{9AFA95FE-030C-49EE-A2D0-223F971AB603}"/>
    <cellStyle name="Normal 2 3 4 3 3 3 2 4" xfId="18487" xr:uid="{75A453AD-008E-44B3-B2BC-B640F711103B}"/>
    <cellStyle name="Normal 2 3 4 3 3 3 2 5" xfId="32177" xr:uid="{7AB77E93-3A77-4B0E-B8DB-6E7CE844B73B}"/>
    <cellStyle name="Normal 2 3 4 3 3 3 2 6" xfId="47056" xr:uid="{068DE40D-2754-4D73-90DA-6DDB8873AEC3}"/>
    <cellStyle name="Normal 2 3 4 3 3 3 3" xfId="13351" xr:uid="{108D89BA-457A-4C2E-91E4-1A96C6A2F9A9}"/>
    <cellStyle name="Normal 2 3 4 3 3 3 3 2" xfId="27041" xr:uid="{78CB6731-090C-4A01-BFD2-710D1F661428}"/>
    <cellStyle name="Normal 2 3 4 3 3 3 3 2 2" xfId="40733" xr:uid="{F375D86D-03BA-4CED-BE2E-49FAC47F8371}"/>
    <cellStyle name="Normal 2 3 4 3 3 3 3 2 3" xfId="55612" xr:uid="{594D0C9F-BC9B-461C-A4AB-CAF67E4F905E}"/>
    <cellStyle name="Normal 2 3 4 3 3 3 3 3" xfId="20197" xr:uid="{F2C69127-2BC2-473F-861C-4770EFCA82F7}"/>
    <cellStyle name="Normal 2 3 4 3 3 3 3 4" xfId="33887" xr:uid="{2EE8FDC3-BBCD-4522-A1C3-BE739EF41BD5}"/>
    <cellStyle name="Normal 2 3 4 3 3 3 3 5" xfId="48766" xr:uid="{8C05EAA9-C56A-4633-B747-5F081B4F1779}"/>
    <cellStyle name="Normal 2 3 4 3 3 3 4" xfId="23619" xr:uid="{C69B0436-7E25-4641-97FD-8B6C20B74F04}"/>
    <cellStyle name="Normal 2 3 4 3 3 3 4 2" xfId="37311" xr:uid="{1DF30906-B95B-4DC2-AE53-996201446C8B}"/>
    <cellStyle name="Normal 2 3 4 3 3 3 4 3" xfId="52190" xr:uid="{391B2DAC-966E-4D07-8F6D-B2F874F029C6}"/>
    <cellStyle name="Normal 2 3 4 3 3 3 5" xfId="16775" xr:uid="{1BAA9254-88E0-403C-BAF4-30DE8109B248}"/>
    <cellStyle name="Normal 2 3 4 3 3 3 6" xfId="30465" xr:uid="{EEE54734-41FF-4410-93E2-5ABE2C10254C}"/>
    <cellStyle name="Normal 2 3 4 3 3 3 7" xfId="45344" xr:uid="{DC303AE3-78F7-4A47-AA12-0644B9AF93B9}"/>
    <cellStyle name="Normal 2 3 4 3 3 3 8" xfId="9928" xr:uid="{07490974-2F7E-4F1A-AE69-4C1CBE08084A}"/>
    <cellStyle name="Normal 2 3 4 3 3 4" xfId="9929" xr:uid="{D9E3A57A-CBE7-4D38-8D20-3E081CD5410F}"/>
    <cellStyle name="Normal 2 3 4 3 3 4 2" xfId="11642" xr:uid="{04D8332F-71E7-4EED-A421-066D0686FCCF}"/>
    <cellStyle name="Normal 2 3 4 3 3 4 2 2" xfId="15064" xr:uid="{F45176C4-8969-4062-A0BA-25B24E6C78C0}"/>
    <cellStyle name="Normal 2 3 4 3 3 4 2 2 2" xfId="28754" xr:uid="{3105E998-26D1-4D09-AC3C-1123C643333C}"/>
    <cellStyle name="Normal 2 3 4 3 3 4 2 2 2 2" xfId="42446" xr:uid="{A8BDACC3-CA34-4D76-9F38-F92810DCA5A4}"/>
    <cellStyle name="Normal 2 3 4 3 3 4 2 2 2 3" xfId="57325" xr:uid="{43E70D29-86F0-41D8-9E1D-C92D4046A994}"/>
    <cellStyle name="Normal 2 3 4 3 3 4 2 2 3" xfId="21910" xr:uid="{8443D7D5-C819-430C-BDBB-90079DCE3F56}"/>
    <cellStyle name="Normal 2 3 4 3 3 4 2 2 4" xfId="35600" xr:uid="{BCB46BBD-6D9C-4488-8590-AB66322275E0}"/>
    <cellStyle name="Normal 2 3 4 3 3 4 2 2 5" xfId="50479" xr:uid="{07A48C03-AF1B-4ABC-88CA-AC960065FE53}"/>
    <cellStyle name="Normal 2 3 4 3 3 4 2 3" xfId="25332" xr:uid="{B68C845C-1F17-4811-90CE-D46D8411F33D}"/>
    <cellStyle name="Normal 2 3 4 3 3 4 2 3 2" xfId="39024" xr:uid="{1D8CD2FD-0DDC-45CF-BE81-F9FF9B03D5EB}"/>
    <cellStyle name="Normal 2 3 4 3 3 4 2 3 3" xfId="53903" xr:uid="{39F6C4DA-3F2A-4AEC-942F-9314FE9654B2}"/>
    <cellStyle name="Normal 2 3 4 3 3 4 2 4" xfId="18488" xr:uid="{38E7028A-4414-4326-BAC2-5D6AD62AD90F}"/>
    <cellStyle name="Normal 2 3 4 3 3 4 2 5" xfId="32178" xr:uid="{1DC48DCA-9409-457A-80E5-9EE87ECB8263}"/>
    <cellStyle name="Normal 2 3 4 3 3 4 2 6" xfId="47057" xr:uid="{5577C5E1-823A-4087-9A62-3AD8270F009D}"/>
    <cellStyle name="Normal 2 3 4 3 3 4 3" xfId="13352" xr:uid="{0EC6152E-A89A-4CFF-933E-A5621A20253F}"/>
    <cellStyle name="Normal 2 3 4 3 3 4 3 2" xfId="27042" xr:uid="{64F7B089-EC98-43F5-B2DE-17243712303E}"/>
    <cellStyle name="Normal 2 3 4 3 3 4 3 2 2" xfId="40734" xr:uid="{BFBC8FF5-49A5-4C61-BC88-3528AA636A97}"/>
    <cellStyle name="Normal 2 3 4 3 3 4 3 2 3" xfId="55613" xr:uid="{950550C5-D2B8-44D2-934C-9C718A1114A5}"/>
    <cellStyle name="Normal 2 3 4 3 3 4 3 3" xfId="20198" xr:uid="{E884BA4B-05A1-4832-A919-C8DC9D15C98A}"/>
    <cellStyle name="Normal 2 3 4 3 3 4 3 4" xfId="33888" xr:uid="{94676FF4-2149-4CA2-8959-C0BF12296522}"/>
    <cellStyle name="Normal 2 3 4 3 3 4 3 5" xfId="48767" xr:uid="{6793233E-5209-4C62-A412-B9D5A42799F0}"/>
    <cellStyle name="Normal 2 3 4 3 3 4 4" xfId="23620" xr:uid="{A8E0320E-ED9D-4C6D-A94B-2F3925DC06E9}"/>
    <cellStyle name="Normal 2 3 4 3 3 4 4 2" xfId="37312" xr:uid="{7DE38BA9-CDA7-4EA0-BE1A-997438540BE8}"/>
    <cellStyle name="Normal 2 3 4 3 3 4 4 3" xfId="52191" xr:uid="{BF82AB50-A4E7-4165-87EC-AD88F8944086}"/>
    <cellStyle name="Normal 2 3 4 3 3 4 5" xfId="16776" xr:uid="{FCD1E651-18E2-4CCD-851E-310620465B37}"/>
    <cellStyle name="Normal 2 3 4 3 3 4 6" xfId="30466" xr:uid="{F60F778F-6D62-4088-B4AB-B1F881BB619C}"/>
    <cellStyle name="Normal 2 3 4 3 3 4 7" xfId="45345" xr:uid="{06CC9733-43FF-4628-9B41-37571038FCE1}"/>
    <cellStyle name="Normal 2 3 4 3 3 5" xfId="11638" xr:uid="{5C42973A-25F7-44F2-9E06-43A4909E9ED8}"/>
    <cellStyle name="Normal 2 3 4 3 3 5 2" xfId="15060" xr:uid="{8CE6C287-317C-4360-88AA-8220B8889112}"/>
    <cellStyle name="Normal 2 3 4 3 3 5 2 2" xfId="28750" xr:uid="{EDBB0B76-6DF5-4F2F-AAA9-EAF2E0D84316}"/>
    <cellStyle name="Normal 2 3 4 3 3 5 2 2 2" xfId="42442" xr:uid="{DDEE3DCA-C668-4336-8D2A-8A058D927EE8}"/>
    <cellStyle name="Normal 2 3 4 3 3 5 2 2 3" xfId="57321" xr:uid="{7EA55CAD-D022-4C6D-B6DF-320550F0E2B8}"/>
    <cellStyle name="Normal 2 3 4 3 3 5 2 3" xfId="21906" xr:uid="{553E45D6-50B5-4436-AB64-130BC23470EF}"/>
    <cellStyle name="Normal 2 3 4 3 3 5 2 4" xfId="35596" xr:uid="{26E4B906-1F0E-48A8-B7B8-C672A2528089}"/>
    <cellStyle name="Normal 2 3 4 3 3 5 2 5" xfId="50475" xr:uid="{9D614535-FF72-49BF-A389-50D2746A2373}"/>
    <cellStyle name="Normal 2 3 4 3 3 5 3" xfId="25328" xr:uid="{0533F665-9AC0-4E41-9506-430D4E214657}"/>
    <cellStyle name="Normal 2 3 4 3 3 5 3 2" xfId="39020" xr:uid="{695F4B23-C745-4CA0-B02E-72560C27A3B0}"/>
    <cellStyle name="Normal 2 3 4 3 3 5 3 3" xfId="53899" xr:uid="{B7AD3E06-8922-4817-ABCA-EF2B32757026}"/>
    <cellStyle name="Normal 2 3 4 3 3 5 4" xfId="18484" xr:uid="{4A1425EA-110A-4DF4-9E46-EFB1C69137D2}"/>
    <cellStyle name="Normal 2 3 4 3 3 5 5" xfId="32174" xr:uid="{B150EF6C-F33D-4B48-B212-03C67DF7C658}"/>
    <cellStyle name="Normal 2 3 4 3 3 5 6" xfId="47053" xr:uid="{CF9FFA9E-B174-48AD-8047-1013939AB0E2}"/>
    <cellStyle name="Normal 2 3 4 3 3 6" xfId="13348" xr:uid="{34A40FFE-4F12-4F51-8452-FF4272DEE1B7}"/>
    <cellStyle name="Normal 2 3 4 3 3 6 2" xfId="27038" xr:uid="{25A76BD1-35C8-41FC-8041-9FC92491F3C9}"/>
    <cellStyle name="Normal 2 3 4 3 3 6 2 2" xfId="40730" xr:uid="{6B84C74C-9127-4083-B0D8-37B61CA797E9}"/>
    <cellStyle name="Normal 2 3 4 3 3 6 2 3" xfId="55609" xr:uid="{EDEE9EBC-4B05-4807-BFD9-4F0464A798A2}"/>
    <cellStyle name="Normal 2 3 4 3 3 6 3" xfId="20194" xr:uid="{743F8B06-97F0-461F-B0F5-10E1DBB6BA79}"/>
    <cellStyle name="Normal 2 3 4 3 3 6 4" xfId="33884" xr:uid="{64EE345F-85AC-4BD7-8AAB-A1FA0A60DD47}"/>
    <cellStyle name="Normal 2 3 4 3 3 6 5" xfId="48763" xr:uid="{5115B89D-96BE-4303-953D-54A3A41D29DC}"/>
    <cellStyle name="Normal 2 3 4 3 3 7" xfId="23616" xr:uid="{A4D21B0C-EDEC-43BD-B2C0-42468D06EFC3}"/>
    <cellStyle name="Normal 2 3 4 3 3 7 2" xfId="37308" xr:uid="{614D63C5-E3E9-4E3F-8ABB-C81F5589E5A6}"/>
    <cellStyle name="Normal 2 3 4 3 3 7 3" xfId="52187" xr:uid="{B5C14356-64F9-4321-A2C7-9B228B0254B3}"/>
    <cellStyle name="Normal 2 3 4 3 3 8" xfId="16772" xr:uid="{82C9EC1E-80BE-40BD-9C46-A732629FED97}"/>
    <cellStyle name="Normal 2 3 4 3 3 9" xfId="30462" xr:uid="{75A5136C-A0BC-4B10-A9BA-6051822AB60D}"/>
    <cellStyle name="Normal 2 3 4 3 4" xfId="7162" xr:uid="{6DA70F17-C7CF-49CC-8EC6-E722C3907AC0}"/>
    <cellStyle name="Normal 2 3 4 3 4 10" xfId="45346" xr:uid="{0C3B35A7-53AC-46A7-989B-0D51472CBDF6}"/>
    <cellStyle name="Normal 2 3 4 3 4 11" xfId="9930" xr:uid="{183A1F94-32A2-40D1-BE9F-D86E6E1FAE8C}"/>
    <cellStyle name="Normal 2 3 4 3 4 2" xfId="9931" xr:uid="{95F092E0-B318-4267-9E1A-3BD2165E4A07}"/>
    <cellStyle name="Normal 2 3 4 3 4 2 2" xfId="9932" xr:uid="{F029910D-8383-4539-AC22-7B6E20835012}"/>
    <cellStyle name="Normal 2 3 4 3 4 2 2 2" xfId="11645" xr:uid="{EE8049C5-FBCA-4286-B341-1A444C7062E8}"/>
    <cellStyle name="Normal 2 3 4 3 4 2 2 2 2" xfId="15067" xr:uid="{2EA7B4B1-8E0E-480F-AFFA-02F897787D9D}"/>
    <cellStyle name="Normal 2 3 4 3 4 2 2 2 2 2" xfId="28757" xr:uid="{6AA13A18-A40D-4AF0-BBED-DDB7281D480E}"/>
    <cellStyle name="Normal 2 3 4 3 4 2 2 2 2 2 2" xfId="42449" xr:uid="{CA36F317-6085-4B65-9D53-A0BF92084AB3}"/>
    <cellStyle name="Normal 2 3 4 3 4 2 2 2 2 2 3" xfId="57328" xr:uid="{7F56EF69-61F6-4607-876A-33C8787656AE}"/>
    <cellStyle name="Normal 2 3 4 3 4 2 2 2 2 3" xfId="21913" xr:uid="{5B3734A1-7790-438D-92D6-9F267800651D}"/>
    <cellStyle name="Normal 2 3 4 3 4 2 2 2 2 4" xfId="35603" xr:uid="{CD888E56-0105-4E70-A2CF-19BB2A6868AF}"/>
    <cellStyle name="Normal 2 3 4 3 4 2 2 2 2 5" xfId="50482" xr:uid="{C78D359B-AFA8-48EC-8582-67E163B2676D}"/>
    <cellStyle name="Normal 2 3 4 3 4 2 2 2 3" xfId="25335" xr:uid="{B5E18DAA-040F-4A8D-958A-0FC9F7607728}"/>
    <cellStyle name="Normal 2 3 4 3 4 2 2 2 3 2" xfId="39027" xr:uid="{2F7792C0-BEB8-4967-A3C7-5546F0804F24}"/>
    <cellStyle name="Normal 2 3 4 3 4 2 2 2 3 3" xfId="53906" xr:uid="{6CB6A6EB-CB2F-4177-8FE2-24F202E62D83}"/>
    <cellStyle name="Normal 2 3 4 3 4 2 2 2 4" xfId="18491" xr:uid="{DC30B5FD-5374-4EFF-89EA-A24C7B5B3B41}"/>
    <cellStyle name="Normal 2 3 4 3 4 2 2 2 5" xfId="32181" xr:uid="{1E63512E-4D45-4D68-B48D-353911BB05F9}"/>
    <cellStyle name="Normal 2 3 4 3 4 2 2 2 6" xfId="47060" xr:uid="{B30E2AE9-99B4-4B4D-9645-FD2F7B7127CF}"/>
    <cellStyle name="Normal 2 3 4 3 4 2 2 3" xfId="13355" xr:uid="{14633500-9AEE-4E47-9AF8-136BEA16D2FC}"/>
    <cellStyle name="Normal 2 3 4 3 4 2 2 3 2" xfId="27045" xr:uid="{34457AA7-A1A7-4835-9091-97DF5191F36F}"/>
    <cellStyle name="Normal 2 3 4 3 4 2 2 3 2 2" xfId="40737" xr:uid="{EA72BC99-523C-4E04-AB1D-70D799792E78}"/>
    <cellStyle name="Normal 2 3 4 3 4 2 2 3 2 3" xfId="55616" xr:uid="{B2627C04-9CA6-4E21-8934-EBE05FDF27E2}"/>
    <cellStyle name="Normal 2 3 4 3 4 2 2 3 3" xfId="20201" xr:uid="{2DF40A70-3DA3-4B95-9346-908EA65365B9}"/>
    <cellStyle name="Normal 2 3 4 3 4 2 2 3 4" xfId="33891" xr:uid="{0F275CE4-B68D-480F-976F-F796364D9136}"/>
    <cellStyle name="Normal 2 3 4 3 4 2 2 3 5" xfId="48770" xr:uid="{BEA2895A-997C-4481-959A-78F84EB34585}"/>
    <cellStyle name="Normal 2 3 4 3 4 2 2 4" xfId="23623" xr:uid="{10E9C8D4-55C7-43A6-9A85-95A7851B046E}"/>
    <cellStyle name="Normal 2 3 4 3 4 2 2 4 2" xfId="37315" xr:uid="{41ACDFC6-2A62-47B8-B86A-1D01961F9B78}"/>
    <cellStyle name="Normal 2 3 4 3 4 2 2 4 3" xfId="52194" xr:uid="{2C9ACAE0-8023-419F-BAAA-0BDD2DB82602}"/>
    <cellStyle name="Normal 2 3 4 3 4 2 2 5" xfId="16779" xr:uid="{F7F379D5-0698-49DC-B211-2970B7690D7F}"/>
    <cellStyle name="Normal 2 3 4 3 4 2 2 6" xfId="30469" xr:uid="{661444A4-1F23-4124-8499-E7190DC7FADE}"/>
    <cellStyle name="Normal 2 3 4 3 4 2 2 7" xfId="45348" xr:uid="{A37FF7D8-3028-4B2C-9080-4861DCACCA3F}"/>
    <cellStyle name="Normal 2 3 4 3 4 2 3" xfId="11644" xr:uid="{AB088C30-A50C-4BE5-8EF3-42D23D9738BA}"/>
    <cellStyle name="Normal 2 3 4 3 4 2 3 2" xfId="15066" xr:uid="{5804B872-30A6-4284-A14A-9381DDC9AAD4}"/>
    <cellStyle name="Normal 2 3 4 3 4 2 3 2 2" xfId="28756" xr:uid="{BA3558B2-A7DA-4D04-A716-46A9F70CDFC3}"/>
    <cellStyle name="Normal 2 3 4 3 4 2 3 2 2 2" xfId="42448" xr:uid="{CE9A348E-B45A-4DDD-8B77-3CFD6AF88629}"/>
    <cellStyle name="Normal 2 3 4 3 4 2 3 2 2 3" xfId="57327" xr:uid="{9F9C5EA3-9DAA-42F6-9619-B61207E1D287}"/>
    <cellStyle name="Normal 2 3 4 3 4 2 3 2 3" xfId="21912" xr:uid="{B984AD57-A7C1-48C5-86F2-AFF3EC4F5F59}"/>
    <cellStyle name="Normal 2 3 4 3 4 2 3 2 4" xfId="35602" xr:uid="{75558802-BA28-42A0-A967-D823EC66A398}"/>
    <cellStyle name="Normal 2 3 4 3 4 2 3 2 5" xfId="50481" xr:uid="{82908169-67B0-4DCE-80C2-CB49D0820BA8}"/>
    <cellStyle name="Normal 2 3 4 3 4 2 3 3" xfId="25334" xr:uid="{1E0A2D99-2A39-4BEC-8373-59D4E6F42343}"/>
    <cellStyle name="Normal 2 3 4 3 4 2 3 3 2" xfId="39026" xr:uid="{A08D0D28-78B1-4082-932E-91824B4167E4}"/>
    <cellStyle name="Normal 2 3 4 3 4 2 3 3 3" xfId="53905" xr:uid="{2C58E592-49E9-4E28-A8FD-B9E49A3A456C}"/>
    <cellStyle name="Normal 2 3 4 3 4 2 3 4" xfId="18490" xr:uid="{B67EEA9D-1C25-4F86-9534-ACEA60F66277}"/>
    <cellStyle name="Normal 2 3 4 3 4 2 3 5" xfId="32180" xr:uid="{68A31B9B-BB8A-45CC-B447-D613BEF13E55}"/>
    <cellStyle name="Normal 2 3 4 3 4 2 3 6" xfId="47059" xr:uid="{C8FAD8AE-81E2-4EA1-809A-4543C97161A1}"/>
    <cellStyle name="Normal 2 3 4 3 4 2 4" xfId="13354" xr:uid="{D4EC145E-8893-4203-AAA5-B84914BA6711}"/>
    <cellStyle name="Normal 2 3 4 3 4 2 4 2" xfId="27044" xr:uid="{4ED68948-57AA-4EDD-B1E1-06B9AFDBF39A}"/>
    <cellStyle name="Normal 2 3 4 3 4 2 4 2 2" xfId="40736" xr:uid="{AD95F0D9-6E44-41F2-9B83-0606A3690017}"/>
    <cellStyle name="Normal 2 3 4 3 4 2 4 2 3" xfId="55615" xr:uid="{4FAD7621-F903-4C98-84F2-53C396996389}"/>
    <cellStyle name="Normal 2 3 4 3 4 2 4 3" xfId="20200" xr:uid="{C055081B-F6DA-4777-A8CF-B9B1B6AC9480}"/>
    <cellStyle name="Normal 2 3 4 3 4 2 4 4" xfId="33890" xr:uid="{202C245E-9E30-425C-8AFB-F66B8E2FD908}"/>
    <cellStyle name="Normal 2 3 4 3 4 2 4 5" xfId="48769" xr:uid="{E6D34C45-511E-41F0-B77B-C040848D5366}"/>
    <cellStyle name="Normal 2 3 4 3 4 2 5" xfId="23622" xr:uid="{92E0FFF8-23E8-4676-B83B-81AC5FB5A3DC}"/>
    <cellStyle name="Normal 2 3 4 3 4 2 5 2" xfId="37314" xr:uid="{F7D6662D-E9D7-49F4-8E35-47FF8CAAA078}"/>
    <cellStyle name="Normal 2 3 4 3 4 2 5 3" xfId="52193" xr:uid="{04A7C743-5C5F-4284-926F-00383CECDB00}"/>
    <cellStyle name="Normal 2 3 4 3 4 2 6" xfId="16778" xr:uid="{7F894C46-F7D8-4348-A5B6-31975803DF5C}"/>
    <cellStyle name="Normal 2 3 4 3 4 2 7" xfId="30468" xr:uid="{B81D2F83-2424-4C7D-803B-1EAAA0A168F9}"/>
    <cellStyle name="Normal 2 3 4 3 4 2 8" xfId="45347" xr:uid="{992802F7-D5C4-4CC4-B4DF-453C0E3D5180}"/>
    <cellStyle name="Normal 2 3 4 3 4 3" xfId="9933" xr:uid="{EE800AB1-0A91-45B5-93BF-184826869A35}"/>
    <cellStyle name="Normal 2 3 4 3 4 3 2" xfId="11646" xr:uid="{D0BBB632-0F32-43D2-9E4A-C9C695213FA2}"/>
    <cellStyle name="Normal 2 3 4 3 4 3 2 2" xfId="15068" xr:uid="{6D78ED77-6743-4B6B-B44E-86E74294A9E5}"/>
    <cellStyle name="Normal 2 3 4 3 4 3 2 2 2" xfId="28758" xr:uid="{D1EB6FF2-22E3-40BE-BB98-01264A05862C}"/>
    <cellStyle name="Normal 2 3 4 3 4 3 2 2 2 2" xfId="42450" xr:uid="{82AD8412-ECC0-4B90-A39B-CF16A430A9DA}"/>
    <cellStyle name="Normal 2 3 4 3 4 3 2 2 2 3" xfId="57329" xr:uid="{B3B73AA4-E5B9-43A6-9DE5-16CC3D28DFAB}"/>
    <cellStyle name="Normal 2 3 4 3 4 3 2 2 3" xfId="21914" xr:uid="{84B7361F-A89A-4B5B-8330-DCAC7FB7B432}"/>
    <cellStyle name="Normal 2 3 4 3 4 3 2 2 4" xfId="35604" xr:uid="{615F415E-66AA-4AAD-B0DD-52CBDBB865B4}"/>
    <cellStyle name="Normal 2 3 4 3 4 3 2 2 5" xfId="50483" xr:uid="{97731A1E-4CD2-4C73-8D06-41AEF4AEE9D8}"/>
    <cellStyle name="Normal 2 3 4 3 4 3 2 3" xfId="25336" xr:uid="{AA390180-6015-490D-8707-3AC7692F726C}"/>
    <cellStyle name="Normal 2 3 4 3 4 3 2 3 2" xfId="39028" xr:uid="{D42678FB-9469-4A04-BDEC-1DE7CB8B8746}"/>
    <cellStyle name="Normal 2 3 4 3 4 3 2 3 3" xfId="53907" xr:uid="{DE3DF736-56B5-4A22-BFF0-F18F5E300A91}"/>
    <cellStyle name="Normal 2 3 4 3 4 3 2 4" xfId="18492" xr:uid="{C584E7AA-507F-4295-9F2F-2CD6246BD19E}"/>
    <cellStyle name="Normal 2 3 4 3 4 3 2 5" xfId="32182" xr:uid="{08B44A11-F776-4F35-A0B8-5E99CE4EF1A3}"/>
    <cellStyle name="Normal 2 3 4 3 4 3 2 6" xfId="47061" xr:uid="{A0028720-49CC-4E32-B9A2-D4E74EC514DA}"/>
    <cellStyle name="Normal 2 3 4 3 4 3 3" xfId="13356" xr:uid="{5A26FD21-50F5-4FD0-B807-B89AAA56663C}"/>
    <cellStyle name="Normal 2 3 4 3 4 3 3 2" xfId="27046" xr:uid="{AC679E69-964E-4FB3-9D66-8667030BFC98}"/>
    <cellStyle name="Normal 2 3 4 3 4 3 3 2 2" xfId="40738" xr:uid="{B70324FB-1977-4D7A-A7E5-2A9BF85658E3}"/>
    <cellStyle name="Normal 2 3 4 3 4 3 3 2 3" xfId="55617" xr:uid="{0B26B14C-1693-4E9A-852E-782DB9B29137}"/>
    <cellStyle name="Normal 2 3 4 3 4 3 3 3" xfId="20202" xr:uid="{3B81481F-5128-4E08-9088-7E28597F82B3}"/>
    <cellStyle name="Normal 2 3 4 3 4 3 3 4" xfId="33892" xr:uid="{C42A35F8-D945-4CD9-93D7-EF795A443E81}"/>
    <cellStyle name="Normal 2 3 4 3 4 3 3 5" xfId="48771" xr:uid="{5FB895FF-A281-432C-9F76-1B5ED5DF34D1}"/>
    <cellStyle name="Normal 2 3 4 3 4 3 4" xfId="23624" xr:uid="{D9C77369-C6FA-4ADD-AB62-C22B876C5B84}"/>
    <cellStyle name="Normal 2 3 4 3 4 3 4 2" xfId="37316" xr:uid="{7CE5B39E-1EB6-40E8-92AC-5F26387C49C7}"/>
    <cellStyle name="Normal 2 3 4 3 4 3 4 3" xfId="52195" xr:uid="{D6FEE2B7-F9C5-4E69-8F09-C9EB178AE477}"/>
    <cellStyle name="Normal 2 3 4 3 4 3 5" xfId="16780" xr:uid="{20B3300E-6357-4095-8E43-A3B3D8305D03}"/>
    <cellStyle name="Normal 2 3 4 3 4 3 6" xfId="30470" xr:uid="{379AEC95-149A-4183-9152-779A764ED8A0}"/>
    <cellStyle name="Normal 2 3 4 3 4 3 7" xfId="45349" xr:uid="{EEABF58D-DCA8-4424-A25E-EE3EA87074DC}"/>
    <cellStyle name="Normal 2 3 4 3 4 4" xfId="9934" xr:uid="{E90A94FB-F109-4EBB-98CE-57B7E463E026}"/>
    <cellStyle name="Normal 2 3 4 3 4 4 2" xfId="11647" xr:uid="{55C9F6B6-BD6F-470B-B9C7-A4DA411C699E}"/>
    <cellStyle name="Normal 2 3 4 3 4 4 2 2" xfId="15069" xr:uid="{34C8DB14-E2EC-4FF0-9D44-A9A833E93A00}"/>
    <cellStyle name="Normal 2 3 4 3 4 4 2 2 2" xfId="28759" xr:uid="{6C84C57A-DBC6-4A23-8170-9DDBA540A300}"/>
    <cellStyle name="Normal 2 3 4 3 4 4 2 2 2 2" xfId="42451" xr:uid="{10529953-349C-4DF2-92F9-C0573834F819}"/>
    <cellStyle name="Normal 2 3 4 3 4 4 2 2 2 3" xfId="57330" xr:uid="{F665618C-C519-470A-9F40-7C6FC2BD20EB}"/>
    <cellStyle name="Normal 2 3 4 3 4 4 2 2 3" xfId="21915" xr:uid="{A774B0C3-4326-44A8-A164-259B60BF61A0}"/>
    <cellStyle name="Normal 2 3 4 3 4 4 2 2 4" xfId="35605" xr:uid="{5CA3A396-0691-4CDF-AC01-8742565F7D65}"/>
    <cellStyle name="Normal 2 3 4 3 4 4 2 2 5" xfId="50484" xr:uid="{4281BEF2-AE00-4CFA-8014-0B2FA29E7C70}"/>
    <cellStyle name="Normal 2 3 4 3 4 4 2 3" xfId="25337" xr:uid="{33469565-85CA-4BCA-BCC9-E7109736D8D1}"/>
    <cellStyle name="Normal 2 3 4 3 4 4 2 3 2" xfId="39029" xr:uid="{2EB2313B-939C-43C3-8EB6-D9E551015751}"/>
    <cellStyle name="Normal 2 3 4 3 4 4 2 3 3" xfId="53908" xr:uid="{5463BB7A-1AC9-40ED-8048-2E23DA251F64}"/>
    <cellStyle name="Normal 2 3 4 3 4 4 2 4" xfId="18493" xr:uid="{2CCE1AEB-24B1-418B-9689-5A7070CA9833}"/>
    <cellStyle name="Normal 2 3 4 3 4 4 2 5" xfId="32183" xr:uid="{4D55986F-3330-4B31-B752-575446D75F0D}"/>
    <cellStyle name="Normal 2 3 4 3 4 4 2 6" xfId="47062" xr:uid="{743C4425-0374-4846-91D4-85A47E5E609E}"/>
    <cellStyle name="Normal 2 3 4 3 4 4 3" xfId="13357" xr:uid="{EEDAE581-DFD1-4080-A99A-B904906A26C3}"/>
    <cellStyle name="Normal 2 3 4 3 4 4 3 2" xfId="27047" xr:uid="{734F03BA-182F-4CE0-B7D0-8B0E07FC8550}"/>
    <cellStyle name="Normal 2 3 4 3 4 4 3 2 2" xfId="40739" xr:uid="{E291A624-F5EB-4F1E-ACE3-E17146E90E7E}"/>
    <cellStyle name="Normal 2 3 4 3 4 4 3 2 3" xfId="55618" xr:uid="{4D2C2577-835A-481F-A247-6BE237BDC47F}"/>
    <cellStyle name="Normal 2 3 4 3 4 4 3 3" xfId="20203" xr:uid="{874CC45F-E299-4BE6-AD33-2768690A367D}"/>
    <cellStyle name="Normal 2 3 4 3 4 4 3 4" xfId="33893" xr:uid="{B9B7945B-34DD-4660-9BCA-3CCD89F9E6A6}"/>
    <cellStyle name="Normal 2 3 4 3 4 4 3 5" xfId="48772" xr:uid="{EE4F8AD8-2C88-438C-AB21-42DFDE543052}"/>
    <cellStyle name="Normal 2 3 4 3 4 4 4" xfId="23625" xr:uid="{C4D83675-C2D8-4872-9C77-047BF43FAA3D}"/>
    <cellStyle name="Normal 2 3 4 3 4 4 4 2" xfId="37317" xr:uid="{D4A0EC64-650A-4392-BF29-9D38B86BAC62}"/>
    <cellStyle name="Normal 2 3 4 3 4 4 4 3" xfId="52196" xr:uid="{C8C743EB-DCA4-46F1-BF42-D2CB7C9D81C5}"/>
    <cellStyle name="Normal 2 3 4 3 4 4 5" xfId="16781" xr:uid="{9C14DD2A-4D1E-4DB8-B134-A64C1FB53D7E}"/>
    <cellStyle name="Normal 2 3 4 3 4 4 6" xfId="30471" xr:uid="{5A13CD30-83DE-4AB4-8393-F94BF09C6A06}"/>
    <cellStyle name="Normal 2 3 4 3 4 4 7" xfId="45350" xr:uid="{905326B8-CC07-4BE4-83F0-8B528251C5B8}"/>
    <cellStyle name="Normal 2 3 4 3 4 5" xfId="11643" xr:uid="{2DAD2710-9A7D-40E6-9226-2966FDEE2224}"/>
    <cellStyle name="Normal 2 3 4 3 4 5 2" xfId="15065" xr:uid="{D1C8653A-E82F-4639-9844-2C77FB57CBF6}"/>
    <cellStyle name="Normal 2 3 4 3 4 5 2 2" xfId="28755" xr:uid="{16309C28-8265-4FA2-98BF-A82E6CC51016}"/>
    <cellStyle name="Normal 2 3 4 3 4 5 2 2 2" xfId="42447" xr:uid="{DAE54B08-A960-4DF0-95F4-FC55A6C08CE3}"/>
    <cellStyle name="Normal 2 3 4 3 4 5 2 2 3" xfId="57326" xr:uid="{D2979CB7-9176-484C-9574-9468E11401CB}"/>
    <cellStyle name="Normal 2 3 4 3 4 5 2 3" xfId="21911" xr:uid="{78F21B1F-7C4C-428B-A8A5-7F1E40882548}"/>
    <cellStyle name="Normal 2 3 4 3 4 5 2 4" xfId="35601" xr:uid="{83DF33AA-CD61-4BBD-8D19-CDCDF0B6287D}"/>
    <cellStyle name="Normal 2 3 4 3 4 5 2 5" xfId="50480" xr:uid="{F6437931-5BE9-418A-969D-58F406F394F2}"/>
    <cellStyle name="Normal 2 3 4 3 4 5 3" xfId="25333" xr:uid="{DE30B868-8CBC-448E-8883-43AE3520ED81}"/>
    <cellStyle name="Normal 2 3 4 3 4 5 3 2" xfId="39025" xr:uid="{7A731454-6C0C-4873-8E24-F824E05FFE80}"/>
    <cellStyle name="Normal 2 3 4 3 4 5 3 3" xfId="53904" xr:uid="{BB7A47BD-25CA-45C6-8EF0-A944B3C90C72}"/>
    <cellStyle name="Normal 2 3 4 3 4 5 4" xfId="18489" xr:uid="{36DD3D6C-8D8E-404B-BCFF-81C9CB68972B}"/>
    <cellStyle name="Normal 2 3 4 3 4 5 5" xfId="32179" xr:uid="{71841369-4EA4-4778-9B40-773F29186165}"/>
    <cellStyle name="Normal 2 3 4 3 4 5 6" xfId="47058" xr:uid="{B58417C9-4310-427B-898D-06C7C5030269}"/>
    <cellStyle name="Normal 2 3 4 3 4 6" xfId="13353" xr:uid="{3C3E70DA-CD15-462A-8BC0-3656D89CA100}"/>
    <cellStyle name="Normal 2 3 4 3 4 6 2" xfId="27043" xr:uid="{75B5C5A3-42A2-4417-868B-599E9F5EC83E}"/>
    <cellStyle name="Normal 2 3 4 3 4 6 2 2" xfId="40735" xr:uid="{037333E3-253F-4A5A-B6AB-3FA44A422A4A}"/>
    <cellStyle name="Normal 2 3 4 3 4 6 2 3" xfId="55614" xr:uid="{8121BEC4-FC88-4263-8732-0D51D268D0C3}"/>
    <cellStyle name="Normal 2 3 4 3 4 6 3" xfId="20199" xr:uid="{FCA1B044-F062-41DF-8A09-87DB59301346}"/>
    <cellStyle name="Normal 2 3 4 3 4 6 4" xfId="33889" xr:uid="{452F97AC-D776-4F80-973F-30BF73F3A301}"/>
    <cellStyle name="Normal 2 3 4 3 4 6 5" xfId="48768" xr:uid="{3B8A72CF-547A-497D-9900-0EEA6A06B958}"/>
    <cellStyle name="Normal 2 3 4 3 4 7" xfId="23621" xr:uid="{77EB9F0A-C38B-412F-A4B4-E92FCF81CAC7}"/>
    <cellStyle name="Normal 2 3 4 3 4 7 2" xfId="37313" xr:uid="{49856871-AD30-4C1F-BB28-F2577EE0BEFC}"/>
    <cellStyle name="Normal 2 3 4 3 4 7 3" xfId="52192" xr:uid="{6610DD34-D929-4716-9B9F-1A8959E3E9BC}"/>
    <cellStyle name="Normal 2 3 4 3 4 8" xfId="16777" xr:uid="{840E1023-FE68-478A-BABB-CB9BBB5DE9AD}"/>
    <cellStyle name="Normal 2 3 4 3 4 9" xfId="30467" xr:uid="{F597866F-78EB-4EA2-913B-126AA66C454D}"/>
    <cellStyle name="Normal 2 3 4 3 5" xfId="6310" xr:uid="{2EA41A1B-B422-4617-BFF7-48D3CE381E9A}"/>
    <cellStyle name="Normal 2 3 4 3 5 2" xfId="9936" xr:uid="{CACEEC26-C36E-4D51-9C8E-445061EC601F}"/>
    <cellStyle name="Normal 2 3 4 3 5 2 2" xfId="11649" xr:uid="{A1A8FD5E-F2F7-4A5D-8092-3C30A80121F3}"/>
    <cellStyle name="Normal 2 3 4 3 5 2 2 2" xfId="15071" xr:uid="{95B1BFDD-1B24-4D48-84E1-5A4EE547202D}"/>
    <cellStyle name="Normal 2 3 4 3 5 2 2 2 2" xfId="28761" xr:uid="{6A28091B-50DA-442E-8C69-4531741B2728}"/>
    <cellStyle name="Normal 2 3 4 3 5 2 2 2 2 2" xfId="42453" xr:uid="{F8676802-2259-4B1A-9C2F-F6A56222E465}"/>
    <cellStyle name="Normal 2 3 4 3 5 2 2 2 2 3" xfId="57332" xr:uid="{9B153D47-E3B0-4074-906E-789A50980D6F}"/>
    <cellStyle name="Normal 2 3 4 3 5 2 2 2 3" xfId="21917" xr:uid="{1EFD5927-9068-43F6-A987-FC3D526A05B8}"/>
    <cellStyle name="Normal 2 3 4 3 5 2 2 2 4" xfId="35607" xr:uid="{B10DDB91-023F-4434-A62B-857BB0326A42}"/>
    <cellStyle name="Normal 2 3 4 3 5 2 2 2 5" xfId="50486" xr:uid="{2C70C806-0D84-4D3C-B308-CFF054917054}"/>
    <cellStyle name="Normal 2 3 4 3 5 2 2 3" xfId="25339" xr:uid="{605A6E30-035F-4E7D-8905-F660073F3223}"/>
    <cellStyle name="Normal 2 3 4 3 5 2 2 3 2" xfId="39031" xr:uid="{59ECFB08-9C95-4D7A-842E-F1DC6E63DE42}"/>
    <cellStyle name="Normal 2 3 4 3 5 2 2 3 3" xfId="53910" xr:uid="{785E6557-8DB3-40C9-B645-2F58CAE23497}"/>
    <cellStyle name="Normal 2 3 4 3 5 2 2 4" xfId="18495" xr:uid="{4DE24BA1-68F8-4C2E-BD49-9BA5A026440B}"/>
    <cellStyle name="Normal 2 3 4 3 5 2 2 5" xfId="32185" xr:uid="{CCB0A2F5-128B-4792-9AEC-8BA0BAFBD04D}"/>
    <cellStyle name="Normal 2 3 4 3 5 2 2 6" xfId="47064" xr:uid="{37297804-D8F7-4364-BBC2-3E2B64736A4F}"/>
    <cellStyle name="Normal 2 3 4 3 5 2 3" xfId="13359" xr:uid="{5F076AC2-CE01-4458-BF95-80D448EF36F0}"/>
    <cellStyle name="Normal 2 3 4 3 5 2 3 2" xfId="27049" xr:uid="{0320CCB9-3C55-4D44-9BCC-4C0A8D70A21F}"/>
    <cellStyle name="Normal 2 3 4 3 5 2 3 2 2" xfId="40741" xr:uid="{90EA0B3A-2EA4-4AE6-B359-8656585FE5B5}"/>
    <cellStyle name="Normal 2 3 4 3 5 2 3 2 3" xfId="55620" xr:uid="{466BA40A-0042-4AAB-9D6F-A822B418A09A}"/>
    <cellStyle name="Normal 2 3 4 3 5 2 3 3" xfId="20205" xr:uid="{216A70BC-5465-469A-BE9C-45D4895ECFAD}"/>
    <cellStyle name="Normal 2 3 4 3 5 2 3 4" xfId="33895" xr:uid="{4EF38752-98F7-4BE1-ABDE-A5F4927360D7}"/>
    <cellStyle name="Normal 2 3 4 3 5 2 3 5" xfId="48774" xr:uid="{6D342317-5B48-4EC9-B9BC-27579FDAB43C}"/>
    <cellStyle name="Normal 2 3 4 3 5 2 4" xfId="23627" xr:uid="{41AAFCC0-B7FF-44A1-BC12-B94484B07A5F}"/>
    <cellStyle name="Normal 2 3 4 3 5 2 4 2" xfId="37319" xr:uid="{42D4BD60-FD98-4CE2-8AF7-256FEC7E90D8}"/>
    <cellStyle name="Normal 2 3 4 3 5 2 4 3" xfId="52198" xr:uid="{96577830-010E-4D7B-8AE0-07BEF1E8EE6D}"/>
    <cellStyle name="Normal 2 3 4 3 5 2 5" xfId="16783" xr:uid="{4253B965-37CA-4AF4-A3E8-ED5AA3052154}"/>
    <cellStyle name="Normal 2 3 4 3 5 2 6" xfId="30473" xr:uid="{90834E86-13D8-46D5-B11D-B45D24E2B0B2}"/>
    <cellStyle name="Normal 2 3 4 3 5 2 7" xfId="45352" xr:uid="{30346CD1-1BFA-48C1-BD2E-3CF20AC5B0E1}"/>
    <cellStyle name="Normal 2 3 4 3 5 3" xfId="11648" xr:uid="{8CC13188-AF04-4A3A-AC84-65A23C005D80}"/>
    <cellStyle name="Normal 2 3 4 3 5 3 2" xfId="15070" xr:uid="{32C860DD-F678-4C74-BA36-26BB850ECA21}"/>
    <cellStyle name="Normal 2 3 4 3 5 3 2 2" xfId="28760" xr:uid="{88609C32-AD3A-434B-AC4F-ED4BF808FA3B}"/>
    <cellStyle name="Normal 2 3 4 3 5 3 2 2 2" xfId="42452" xr:uid="{E38263D8-3D9E-4F5E-BADE-76B2B9A40B41}"/>
    <cellStyle name="Normal 2 3 4 3 5 3 2 2 3" xfId="57331" xr:uid="{1D35BF2A-BE51-40B7-B2DC-6A9CC46902A1}"/>
    <cellStyle name="Normal 2 3 4 3 5 3 2 3" xfId="21916" xr:uid="{3D1B9115-F815-4E05-8B99-048B798C8822}"/>
    <cellStyle name="Normal 2 3 4 3 5 3 2 4" xfId="35606" xr:uid="{1A65AEA1-7CCE-4A02-A30E-B154FA36A4B0}"/>
    <cellStyle name="Normal 2 3 4 3 5 3 2 5" xfId="50485" xr:uid="{30FDA621-C7F4-4F92-ABCF-85574E589B59}"/>
    <cellStyle name="Normal 2 3 4 3 5 3 3" xfId="25338" xr:uid="{68237D9A-752C-4B32-AD57-8EC2E2E5EF32}"/>
    <cellStyle name="Normal 2 3 4 3 5 3 3 2" xfId="39030" xr:uid="{4F9BE1D4-FA1E-4006-BD67-A30B2866B083}"/>
    <cellStyle name="Normal 2 3 4 3 5 3 3 3" xfId="53909" xr:uid="{8E2848D2-73AD-42E1-B7B2-EDE8C94E5449}"/>
    <cellStyle name="Normal 2 3 4 3 5 3 4" xfId="18494" xr:uid="{E1FA555A-35B5-48CD-8B74-C00339468B91}"/>
    <cellStyle name="Normal 2 3 4 3 5 3 5" xfId="32184" xr:uid="{6183EAC6-0EDB-4CAA-98AE-C8BF0F8D8259}"/>
    <cellStyle name="Normal 2 3 4 3 5 3 6" xfId="47063" xr:uid="{1FF55B0E-C7DB-460D-883C-27D306F2FBA7}"/>
    <cellStyle name="Normal 2 3 4 3 5 4" xfId="13358" xr:uid="{F0332685-0BCF-44BC-81FB-30D7F9614447}"/>
    <cellStyle name="Normal 2 3 4 3 5 4 2" xfId="27048" xr:uid="{EE16019C-11DC-4A63-B842-E7EFE7BF5620}"/>
    <cellStyle name="Normal 2 3 4 3 5 4 2 2" xfId="40740" xr:uid="{EE674E2B-79EE-407D-A978-A01A8C6E4A21}"/>
    <cellStyle name="Normal 2 3 4 3 5 4 2 3" xfId="55619" xr:uid="{D51ACAF0-05BD-44AD-B17B-0AD1A862CDDB}"/>
    <cellStyle name="Normal 2 3 4 3 5 4 3" xfId="20204" xr:uid="{9B4AF4D4-E8F7-4974-A7B4-A993C708C69B}"/>
    <cellStyle name="Normal 2 3 4 3 5 4 4" xfId="33894" xr:uid="{E87569A5-242A-4C87-845C-B529CEBE0610}"/>
    <cellStyle name="Normal 2 3 4 3 5 4 5" xfId="48773" xr:uid="{5120BB55-E4E7-49F0-8EAD-0DBE5A6A069A}"/>
    <cellStyle name="Normal 2 3 4 3 5 5" xfId="23626" xr:uid="{AB3A2072-9520-481B-BF7C-DDF733291D03}"/>
    <cellStyle name="Normal 2 3 4 3 5 5 2" xfId="37318" xr:uid="{08EB2064-5151-46C8-84C9-1C092AD86628}"/>
    <cellStyle name="Normal 2 3 4 3 5 5 3" xfId="52197" xr:uid="{DAB4BCA2-CFC0-4C70-A1BD-3FD64B081510}"/>
    <cellStyle name="Normal 2 3 4 3 5 6" xfId="16782" xr:uid="{F55BEF18-4878-42EB-9921-FC4B8A713D33}"/>
    <cellStyle name="Normal 2 3 4 3 5 7" xfId="30472" xr:uid="{75CFA535-35E9-4C49-8FF0-A20FDB1E3A23}"/>
    <cellStyle name="Normal 2 3 4 3 5 8" xfId="45351" xr:uid="{476B895E-3192-4742-AE43-584F1EAFF313}"/>
    <cellStyle name="Normal 2 3 4 3 5 9" xfId="9935" xr:uid="{DEE2E537-6824-42A1-AE6E-BCBAACCEA8BA}"/>
    <cellStyle name="Normal 2 3 4 3 6" xfId="7180" xr:uid="{7F8407B3-F8D3-4E7C-9A9E-8987C341CF4B}"/>
    <cellStyle name="Normal 2 3 4 3 6 2" xfId="11650" xr:uid="{D91C896A-DFE4-4385-826D-8FBD3DDCE88B}"/>
    <cellStyle name="Normal 2 3 4 3 6 2 2" xfId="15072" xr:uid="{8D238192-AF33-449E-9C03-375914E1334C}"/>
    <cellStyle name="Normal 2 3 4 3 6 2 2 2" xfId="28762" xr:uid="{78137CA1-DE8A-4A5C-BF53-9A0A08B6E70E}"/>
    <cellStyle name="Normal 2 3 4 3 6 2 2 2 2" xfId="42454" xr:uid="{E8C2DF2D-5E68-4D03-BF2C-93AA1EF3DE66}"/>
    <cellStyle name="Normal 2 3 4 3 6 2 2 2 3" xfId="57333" xr:uid="{AA63E74D-ABD7-4999-8016-8757D7D19270}"/>
    <cellStyle name="Normal 2 3 4 3 6 2 2 3" xfId="21918" xr:uid="{84A55299-9317-498B-968A-09DA6714F96E}"/>
    <cellStyle name="Normal 2 3 4 3 6 2 2 4" xfId="35608" xr:uid="{DBEC070A-CD5B-4754-B8A0-9A8EBB3D2E92}"/>
    <cellStyle name="Normal 2 3 4 3 6 2 2 5" xfId="50487" xr:uid="{57B63E52-DB5E-4574-A26B-20A723E21597}"/>
    <cellStyle name="Normal 2 3 4 3 6 2 3" xfId="25340" xr:uid="{4F807594-6927-4621-B305-BB1557909348}"/>
    <cellStyle name="Normal 2 3 4 3 6 2 3 2" xfId="39032" xr:uid="{6DDCC7F7-801A-44E5-A5C6-B4BF60B3A362}"/>
    <cellStyle name="Normal 2 3 4 3 6 2 3 3" xfId="53911" xr:uid="{09E3838E-1210-414F-99C3-C8833D4BC13B}"/>
    <cellStyle name="Normal 2 3 4 3 6 2 4" xfId="18496" xr:uid="{BAA16D83-4E9A-4457-A431-D56C4DBD91FA}"/>
    <cellStyle name="Normal 2 3 4 3 6 2 5" xfId="32186" xr:uid="{3AFBA964-87F7-4B97-971E-B06A15DC927D}"/>
    <cellStyle name="Normal 2 3 4 3 6 2 6" xfId="47065" xr:uid="{EA8BECEE-0850-44E3-BD48-A00A43D27235}"/>
    <cellStyle name="Normal 2 3 4 3 6 3" xfId="13360" xr:uid="{CBD73BAD-D470-4619-9D19-87C06E3A97D1}"/>
    <cellStyle name="Normal 2 3 4 3 6 3 2" xfId="27050" xr:uid="{5AEC1B2A-4DA0-4CB0-9EB7-DAA075B5552D}"/>
    <cellStyle name="Normal 2 3 4 3 6 3 2 2" xfId="40742" xr:uid="{7F35F6FF-53B0-4460-B2FF-F9E1EEBAEF55}"/>
    <cellStyle name="Normal 2 3 4 3 6 3 2 3" xfId="55621" xr:uid="{0496751D-C3D9-4466-8521-BCE3FCB57115}"/>
    <cellStyle name="Normal 2 3 4 3 6 3 3" xfId="20206" xr:uid="{BC5B909B-EAED-4B1F-B29E-F9A0153A8B13}"/>
    <cellStyle name="Normal 2 3 4 3 6 3 4" xfId="33896" xr:uid="{5FBBE522-C093-4B50-8270-CCFDF98AB3EE}"/>
    <cellStyle name="Normal 2 3 4 3 6 3 5" xfId="48775" xr:uid="{D839EC8C-EB38-4325-BE93-4121E47F98FC}"/>
    <cellStyle name="Normal 2 3 4 3 6 4" xfId="23628" xr:uid="{C7C29DCF-623E-4172-94FC-C016A5261D91}"/>
    <cellStyle name="Normal 2 3 4 3 6 4 2" xfId="37320" xr:uid="{C451A4B7-7FCF-47FB-8839-5C354868E272}"/>
    <cellStyle name="Normal 2 3 4 3 6 4 3" xfId="52199" xr:uid="{F6B82815-D0B2-4F16-AD21-44C6FA2DD187}"/>
    <cellStyle name="Normal 2 3 4 3 6 5" xfId="16784" xr:uid="{1D6CFE48-9C3E-4D6A-8F71-BF65C317C1FE}"/>
    <cellStyle name="Normal 2 3 4 3 6 6" xfId="30474" xr:uid="{C0DE5B45-D69B-4236-98EB-134FBF0067B7}"/>
    <cellStyle name="Normal 2 3 4 3 6 7" xfId="45353" xr:uid="{2799C06C-EA79-486E-B188-0320675B3C8E}"/>
    <cellStyle name="Normal 2 3 4 3 6 8" xfId="9937" xr:uid="{6FA7CD39-5229-410F-9912-CF6221819C62}"/>
    <cellStyle name="Normal 2 3 4 3 7" xfId="9938" xr:uid="{BA82A221-A34C-4BE5-9DD5-FD5968488FF2}"/>
    <cellStyle name="Normal 2 3 4 3 7 2" xfId="11651" xr:uid="{148BCB0E-2B86-4CCC-A00C-D1B4F0139157}"/>
    <cellStyle name="Normal 2 3 4 3 7 2 2" xfId="15073" xr:uid="{A605DD55-7D93-4106-BE7F-7928609CAA00}"/>
    <cellStyle name="Normal 2 3 4 3 7 2 2 2" xfId="28763" xr:uid="{90B70450-B8AD-4E59-B099-DEB256703B9D}"/>
    <cellStyle name="Normal 2 3 4 3 7 2 2 2 2" xfId="42455" xr:uid="{7A296CFC-41CA-481E-B8E5-7387D9F46FF4}"/>
    <cellStyle name="Normal 2 3 4 3 7 2 2 2 3" xfId="57334" xr:uid="{668D181B-725F-4183-B269-B93D9B615BBF}"/>
    <cellStyle name="Normal 2 3 4 3 7 2 2 3" xfId="21919" xr:uid="{06F30703-1233-4A63-B8A3-7A0D859250FA}"/>
    <cellStyle name="Normal 2 3 4 3 7 2 2 4" xfId="35609" xr:uid="{AA29F4EA-EC07-4641-9ED3-87ED43011F09}"/>
    <cellStyle name="Normal 2 3 4 3 7 2 2 5" xfId="50488" xr:uid="{C96742F3-E156-4597-BB18-1FB8D0B8651A}"/>
    <cellStyle name="Normal 2 3 4 3 7 2 3" xfId="25341" xr:uid="{056BCE9C-2E8C-4570-8572-A40AC2B10045}"/>
    <cellStyle name="Normal 2 3 4 3 7 2 3 2" xfId="39033" xr:uid="{50CCD17F-A3BE-49D3-967A-2E5764E591F3}"/>
    <cellStyle name="Normal 2 3 4 3 7 2 3 3" xfId="53912" xr:uid="{D1485AD8-3342-4A57-BC52-D1E1FC2C1ADD}"/>
    <cellStyle name="Normal 2 3 4 3 7 2 4" xfId="18497" xr:uid="{E7131C29-876A-48C9-AF2E-973B640E2BB5}"/>
    <cellStyle name="Normal 2 3 4 3 7 2 5" xfId="32187" xr:uid="{D50DDA75-55A4-483D-9E4F-0FE9638ABF08}"/>
    <cellStyle name="Normal 2 3 4 3 7 2 6" xfId="47066" xr:uid="{13AEC548-939B-4547-84C3-E83073641927}"/>
    <cellStyle name="Normal 2 3 4 3 7 3" xfId="13361" xr:uid="{E9F3EAAC-C7A7-4899-9EB2-DFD6CC6D6C83}"/>
    <cellStyle name="Normal 2 3 4 3 7 3 2" xfId="27051" xr:uid="{642B6FFA-580B-4063-8ACE-8AF3CC183163}"/>
    <cellStyle name="Normal 2 3 4 3 7 3 2 2" xfId="40743" xr:uid="{31E1A7BA-EBB8-4EF6-BBAE-F33A011C1FA9}"/>
    <cellStyle name="Normal 2 3 4 3 7 3 2 3" xfId="55622" xr:uid="{EF2A794A-BEE7-42DC-B815-FE6EFC1E60BC}"/>
    <cellStyle name="Normal 2 3 4 3 7 3 3" xfId="20207" xr:uid="{6C4DFA84-DDF8-49BD-AD71-2F9EEDA2A9DB}"/>
    <cellStyle name="Normal 2 3 4 3 7 3 4" xfId="33897" xr:uid="{AB83CD24-97F9-4F99-A174-C0FBD3A98212}"/>
    <cellStyle name="Normal 2 3 4 3 7 3 5" xfId="48776" xr:uid="{96458F0E-1BFD-4A41-B4FE-7A3B06ADBB02}"/>
    <cellStyle name="Normal 2 3 4 3 7 4" xfId="23629" xr:uid="{02E3AE18-B714-40F3-AA62-B312D537FEFE}"/>
    <cellStyle name="Normal 2 3 4 3 7 4 2" xfId="37321" xr:uid="{E158E9A5-DC3C-416F-A1A7-060E05655D16}"/>
    <cellStyle name="Normal 2 3 4 3 7 4 3" xfId="52200" xr:uid="{46448BC0-B776-49B5-B3E6-20D70E0F84AB}"/>
    <cellStyle name="Normal 2 3 4 3 7 5" xfId="16785" xr:uid="{094952EA-F5DD-4CBD-BB03-15F6EBBFE440}"/>
    <cellStyle name="Normal 2 3 4 3 7 6" xfId="30475" xr:uid="{FD0C5439-A54C-472D-BC25-141F2E8E8A76}"/>
    <cellStyle name="Normal 2 3 4 3 7 7" xfId="45354" xr:uid="{2EFDB838-B329-428E-9B53-D8DA6B2A2A51}"/>
    <cellStyle name="Normal 2 3 4 3 8" xfId="11622" xr:uid="{4BE1670D-ABFC-418A-AB14-4F5A3F7837B0}"/>
    <cellStyle name="Normal 2 3 4 3 8 2" xfId="15044" xr:uid="{BFD21A49-B5EF-4862-9AFD-35254757F971}"/>
    <cellStyle name="Normal 2 3 4 3 8 2 2" xfId="28734" xr:uid="{86DEE3FD-29ED-4586-905E-F6E4CBC92DB6}"/>
    <cellStyle name="Normal 2 3 4 3 8 2 2 2" xfId="42426" xr:uid="{0BF6DA8E-A0DD-4E05-8CA7-33D452C7F0CF}"/>
    <cellStyle name="Normal 2 3 4 3 8 2 2 3" xfId="57305" xr:uid="{B667BD42-632A-41A3-A0E0-6E98FE5087CC}"/>
    <cellStyle name="Normal 2 3 4 3 8 2 3" xfId="21890" xr:uid="{824A1A99-3B14-471E-8F68-5FEE9F29D5E1}"/>
    <cellStyle name="Normal 2 3 4 3 8 2 4" xfId="35580" xr:uid="{15770406-DF62-4060-AAF4-2F0DAF61F730}"/>
    <cellStyle name="Normal 2 3 4 3 8 2 5" xfId="50459" xr:uid="{F8A80024-D123-45DB-89C9-E529F877A842}"/>
    <cellStyle name="Normal 2 3 4 3 8 3" xfId="25312" xr:uid="{9B9FA042-CF39-4CE8-92FE-E8B02A72BE1E}"/>
    <cellStyle name="Normal 2 3 4 3 8 3 2" xfId="39004" xr:uid="{2C650224-DC58-437E-82F9-29B2A6BE39B7}"/>
    <cellStyle name="Normal 2 3 4 3 8 3 3" xfId="53883" xr:uid="{ABD50C6D-F370-4617-83A3-9EB04BC6DC92}"/>
    <cellStyle name="Normal 2 3 4 3 8 4" xfId="18468" xr:uid="{88802305-FFD1-4B9C-8F1B-D453895C822B}"/>
    <cellStyle name="Normal 2 3 4 3 8 5" xfId="32158" xr:uid="{68E51F11-991C-461F-951B-A42DF501B048}"/>
    <cellStyle name="Normal 2 3 4 3 8 6" xfId="47037" xr:uid="{A2FD039B-223D-40AB-8B9A-39500CA992E9}"/>
    <cellStyle name="Normal 2 3 4 3 9" xfId="13332" xr:uid="{F279C932-1ED8-4916-A367-30939933EFF6}"/>
    <cellStyle name="Normal 2 3 4 3 9 2" xfId="27022" xr:uid="{85E5FDE7-AE8C-4860-857D-765F5139100C}"/>
    <cellStyle name="Normal 2 3 4 3 9 2 2" xfId="40714" xr:uid="{268C0BD8-B78B-42CA-AE07-D76DA3BBB1CC}"/>
    <cellStyle name="Normal 2 3 4 3 9 2 3" xfId="55593" xr:uid="{6AC06903-D46D-468B-90BB-1F77077CAB83}"/>
    <cellStyle name="Normal 2 3 4 3 9 3" xfId="20178" xr:uid="{6ABFB847-254D-4091-A1BD-106F45E9C9E6}"/>
    <cellStyle name="Normal 2 3 4 3 9 4" xfId="33868" xr:uid="{35755A66-F3F0-41EF-928B-1012DC9FDCA5}"/>
    <cellStyle name="Normal 2 3 4 3 9 5" xfId="48747" xr:uid="{BB2622FA-A8EC-4B63-B535-516102547CA1}"/>
    <cellStyle name="Normal 2 3 4 4" xfId="6063" xr:uid="{74FA6219-9903-42C0-A9C5-140DD38E97CB}"/>
    <cellStyle name="Normal 2 3 4 4 10" xfId="16786" xr:uid="{466521BC-F7D2-413B-B6DD-244F58D6528A}"/>
    <cellStyle name="Normal 2 3 4 4 11" xfId="30476" xr:uid="{DB47FAF5-0FEE-4C32-A535-867EF2490228}"/>
    <cellStyle name="Normal 2 3 4 4 12" xfId="45355" xr:uid="{35607F7E-1094-43A4-AD30-1F26895116E3}"/>
    <cellStyle name="Normal 2 3 4 4 13" xfId="9939" xr:uid="{00F8FE13-5780-4ABB-8B4C-163D7FA74608}"/>
    <cellStyle name="Normal 2 3 4 4 2" xfId="6235" xr:uid="{4A2CB818-0BAC-4148-9620-A31E938175E6}"/>
    <cellStyle name="Normal 2 3 4 4 2 10" xfId="45356" xr:uid="{771D0CA2-6767-4345-9343-73135E6F9C7D}"/>
    <cellStyle name="Normal 2 3 4 4 2 11" xfId="9940" xr:uid="{EF0F471B-135F-4C7A-A79F-F2EBAE5A996A}"/>
    <cellStyle name="Normal 2 3 4 4 2 2" xfId="6183" xr:uid="{28B018C1-14C2-4D5B-8E3F-BCC8F37C9166}"/>
    <cellStyle name="Normal 2 3 4 4 2 2 2" xfId="9942" xr:uid="{B3F12247-8009-4E7E-8F99-E3F05EBBDE5B}"/>
    <cellStyle name="Normal 2 3 4 4 2 2 2 2" xfId="11655" xr:uid="{53A632B9-4640-4FA7-8908-13BDCFD924C3}"/>
    <cellStyle name="Normal 2 3 4 4 2 2 2 2 2" xfId="15077" xr:uid="{199D1466-A505-4FBF-9BFB-C696989FE17A}"/>
    <cellStyle name="Normal 2 3 4 4 2 2 2 2 2 2" xfId="28767" xr:uid="{53F6582B-3882-4D9E-A608-417720CDD6EC}"/>
    <cellStyle name="Normal 2 3 4 4 2 2 2 2 2 2 2" xfId="42459" xr:uid="{701C7440-5D1E-4F60-9B85-8109F1BC7F5B}"/>
    <cellStyle name="Normal 2 3 4 4 2 2 2 2 2 2 3" xfId="57338" xr:uid="{B6C6DFBF-57F7-4828-BF2C-32DCA54FA70D}"/>
    <cellStyle name="Normal 2 3 4 4 2 2 2 2 2 3" xfId="21923" xr:uid="{409B61B5-FB41-4920-A292-CDC8FF283638}"/>
    <cellStyle name="Normal 2 3 4 4 2 2 2 2 2 4" xfId="35613" xr:uid="{6D49482C-24A7-47E5-A36A-CF3A5BD86B86}"/>
    <cellStyle name="Normal 2 3 4 4 2 2 2 2 2 5" xfId="50492" xr:uid="{89577311-40E4-4CE1-9B52-22A688DE20C2}"/>
    <cellStyle name="Normal 2 3 4 4 2 2 2 2 3" xfId="25345" xr:uid="{5AAE022F-8A9F-4541-9337-1C180BCE9A9E}"/>
    <cellStyle name="Normal 2 3 4 4 2 2 2 2 3 2" xfId="39037" xr:uid="{1E020DA2-38DA-4FF1-B5E8-262D9875F2E2}"/>
    <cellStyle name="Normal 2 3 4 4 2 2 2 2 3 3" xfId="53916" xr:uid="{B35D064B-06D1-423C-BA83-9E282075EFEF}"/>
    <cellStyle name="Normal 2 3 4 4 2 2 2 2 4" xfId="18501" xr:uid="{D9F8B2C5-A7A0-41A8-BC71-B38704101D37}"/>
    <cellStyle name="Normal 2 3 4 4 2 2 2 2 5" xfId="32191" xr:uid="{394F3AC0-E90C-4B6E-9878-2C382046AB44}"/>
    <cellStyle name="Normal 2 3 4 4 2 2 2 2 6" xfId="47070" xr:uid="{9BF0218E-8A9D-4BA1-AD04-7E7DE52FD957}"/>
    <cellStyle name="Normal 2 3 4 4 2 2 2 3" xfId="13365" xr:uid="{690714A4-94EA-46FF-AB25-A43CCF3AC3EB}"/>
    <cellStyle name="Normal 2 3 4 4 2 2 2 3 2" xfId="27055" xr:uid="{B7E0B647-051E-43E4-8814-11A1E07D7903}"/>
    <cellStyle name="Normal 2 3 4 4 2 2 2 3 2 2" xfId="40747" xr:uid="{78336711-762F-40B2-B1CC-8647F48E8E21}"/>
    <cellStyle name="Normal 2 3 4 4 2 2 2 3 2 3" xfId="55626" xr:uid="{33BE1AE1-3953-4FB4-9DFC-93064D0F021E}"/>
    <cellStyle name="Normal 2 3 4 4 2 2 2 3 3" xfId="20211" xr:uid="{BCC3BE27-A011-4C25-9FE0-B10DE0DDBB46}"/>
    <cellStyle name="Normal 2 3 4 4 2 2 2 3 4" xfId="33901" xr:uid="{EC4611BB-36EA-4370-878F-8CD0E6CC10CE}"/>
    <cellStyle name="Normal 2 3 4 4 2 2 2 3 5" xfId="48780" xr:uid="{91FA782F-86F6-4C4D-A7D8-FFA07998D94D}"/>
    <cellStyle name="Normal 2 3 4 4 2 2 2 4" xfId="23633" xr:uid="{A8CC4E87-7B59-4110-897D-48ED4FB84866}"/>
    <cellStyle name="Normal 2 3 4 4 2 2 2 4 2" xfId="37325" xr:uid="{74ED5E18-E70A-4021-901D-9624E999941E}"/>
    <cellStyle name="Normal 2 3 4 4 2 2 2 4 3" xfId="52204" xr:uid="{EDC620B2-E036-4B3C-AC2C-67EDAB5078C0}"/>
    <cellStyle name="Normal 2 3 4 4 2 2 2 5" xfId="16789" xr:uid="{0FFF262B-4155-438E-835F-EAADDEDB2BFD}"/>
    <cellStyle name="Normal 2 3 4 4 2 2 2 6" xfId="30479" xr:uid="{1FE984C3-08F9-4F2C-A601-B9A4B78A0183}"/>
    <cellStyle name="Normal 2 3 4 4 2 2 2 7" xfId="45358" xr:uid="{136A830D-17F8-473B-A5B7-7170C8584AE0}"/>
    <cellStyle name="Normal 2 3 4 4 2 2 3" xfId="11654" xr:uid="{45CF83EF-797B-479F-A588-AC19E15B69D8}"/>
    <cellStyle name="Normal 2 3 4 4 2 2 3 2" xfId="15076" xr:uid="{DF426E07-2E9A-4735-A893-D0099287BA41}"/>
    <cellStyle name="Normal 2 3 4 4 2 2 3 2 2" xfId="28766" xr:uid="{F9E41E8A-A19D-43CA-9271-6BAA768A44A8}"/>
    <cellStyle name="Normal 2 3 4 4 2 2 3 2 2 2" xfId="42458" xr:uid="{76064C10-3ABD-4BAB-BF44-E8F62093D39D}"/>
    <cellStyle name="Normal 2 3 4 4 2 2 3 2 2 3" xfId="57337" xr:uid="{50FF0A41-1544-484A-A2C7-95C5EFBBEB61}"/>
    <cellStyle name="Normal 2 3 4 4 2 2 3 2 3" xfId="21922" xr:uid="{32C0AD26-9C7B-4EBA-9E65-79DA19D6A42E}"/>
    <cellStyle name="Normal 2 3 4 4 2 2 3 2 4" xfId="35612" xr:uid="{9B9A06BA-75A8-48A1-8AAA-E7ECE3300892}"/>
    <cellStyle name="Normal 2 3 4 4 2 2 3 2 5" xfId="50491" xr:uid="{8187E796-90B5-4FD8-9B7F-6070147901B8}"/>
    <cellStyle name="Normal 2 3 4 4 2 2 3 3" xfId="25344" xr:uid="{95E7C345-7718-4977-A236-BE4A2904E22F}"/>
    <cellStyle name="Normal 2 3 4 4 2 2 3 3 2" xfId="39036" xr:uid="{CFFF4F88-91E7-4DD7-BE4E-FC136DA23FC6}"/>
    <cellStyle name="Normal 2 3 4 4 2 2 3 3 3" xfId="53915" xr:uid="{857F8B87-4C3A-4DE6-A289-EBC508777097}"/>
    <cellStyle name="Normal 2 3 4 4 2 2 3 4" xfId="18500" xr:uid="{FE3731DC-5164-41B7-A9BA-A093C8C80CEA}"/>
    <cellStyle name="Normal 2 3 4 4 2 2 3 5" xfId="32190" xr:uid="{CA81DF15-F031-4901-B5C0-050FB0B5BDE9}"/>
    <cellStyle name="Normal 2 3 4 4 2 2 3 6" xfId="47069" xr:uid="{0BEEF3DD-659D-4878-B03F-BAB82DFA7DE2}"/>
    <cellStyle name="Normal 2 3 4 4 2 2 4" xfId="13364" xr:uid="{A196E9BB-B428-48FB-9EE8-8734587CE49E}"/>
    <cellStyle name="Normal 2 3 4 4 2 2 4 2" xfId="27054" xr:uid="{390619A8-42BD-4EAD-84B3-D4E1618CF0B3}"/>
    <cellStyle name="Normal 2 3 4 4 2 2 4 2 2" xfId="40746" xr:uid="{C631416B-DB0F-4DB2-AB0E-BA5DA86CAB71}"/>
    <cellStyle name="Normal 2 3 4 4 2 2 4 2 3" xfId="55625" xr:uid="{EA53440C-4038-4C1D-8CA0-CF997BC3B524}"/>
    <cellStyle name="Normal 2 3 4 4 2 2 4 3" xfId="20210" xr:uid="{4D9EB376-7C43-4EDF-A76E-021D83F04591}"/>
    <cellStyle name="Normal 2 3 4 4 2 2 4 4" xfId="33900" xr:uid="{53A36AC1-8F59-49B0-9181-953E3E246E33}"/>
    <cellStyle name="Normal 2 3 4 4 2 2 4 5" xfId="48779" xr:uid="{C0A11283-2A98-413F-A5F0-35FDDA0F0A3F}"/>
    <cellStyle name="Normal 2 3 4 4 2 2 5" xfId="23632" xr:uid="{15FDC3B6-5EC7-45F4-88EC-3DF230FA27DA}"/>
    <cellStyle name="Normal 2 3 4 4 2 2 5 2" xfId="37324" xr:uid="{93871C7A-E908-4B31-A6F4-F0BB7704527F}"/>
    <cellStyle name="Normal 2 3 4 4 2 2 5 3" xfId="52203" xr:uid="{74AD8D78-10C4-4BC0-A865-160098F80BE0}"/>
    <cellStyle name="Normal 2 3 4 4 2 2 6" xfId="16788" xr:uid="{5A635741-7D94-4BF7-B6A4-CB0F3AF74139}"/>
    <cellStyle name="Normal 2 3 4 4 2 2 7" xfId="30478" xr:uid="{2DB3268F-E9AF-4D69-9A7F-415ACB26893B}"/>
    <cellStyle name="Normal 2 3 4 4 2 2 8" xfId="45357" xr:uid="{58623247-A5E1-438A-A5C8-75FC9F7C90C7}"/>
    <cellStyle name="Normal 2 3 4 4 2 2 9" xfId="9941" xr:uid="{C81A8248-C774-4F3F-8570-4400F1BFBBC7}"/>
    <cellStyle name="Normal 2 3 4 4 2 3" xfId="7306" xr:uid="{41CDECA4-44F2-46F9-AF4A-65CD88ED80C8}"/>
    <cellStyle name="Normal 2 3 4 4 2 3 2" xfId="11656" xr:uid="{C1664DCD-C39B-493A-8AC1-803FF9F6F525}"/>
    <cellStyle name="Normal 2 3 4 4 2 3 2 2" xfId="15078" xr:uid="{7430C0E5-F37D-4D65-8B40-9FB0E749DF5F}"/>
    <cellStyle name="Normal 2 3 4 4 2 3 2 2 2" xfId="28768" xr:uid="{AE9D7B70-5E5F-4A4B-82D1-8E2784244D5E}"/>
    <cellStyle name="Normal 2 3 4 4 2 3 2 2 2 2" xfId="42460" xr:uid="{5C047DF1-DD68-4C3F-9856-3FD6A7ED2028}"/>
    <cellStyle name="Normal 2 3 4 4 2 3 2 2 2 3" xfId="57339" xr:uid="{5CAAD57E-F307-49E9-AD54-ECF3CA2690C0}"/>
    <cellStyle name="Normal 2 3 4 4 2 3 2 2 3" xfId="21924" xr:uid="{DDD81F75-C5DB-47F5-BD26-1F1E408035DA}"/>
    <cellStyle name="Normal 2 3 4 4 2 3 2 2 4" xfId="35614" xr:uid="{2D276A4D-9443-41FA-B8F0-5E6B23BFD43A}"/>
    <cellStyle name="Normal 2 3 4 4 2 3 2 2 5" xfId="50493" xr:uid="{3AADED9D-69DA-4A75-9C2C-B25B6C2E9C2A}"/>
    <cellStyle name="Normal 2 3 4 4 2 3 2 3" xfId="25346" xr:uid="{6F4BEA4E-BBE8-4497-A8A6-56323683D3CF}"/>
    <cellStyle name="Normal 2 3 4 4 2 3 2 3 2" xfId="39038" xr:uid="{19CD9222-3305-4DC7-9B44-75DFFEEEE820}"/>
    <cellStyle name="Normal 2 3 4 4 2 3 2 3 3" xfId="53917" xr:uid="{07EEE2E9-2D18-41DD-9C49-F85826F43C4E}"/>
    <cellStyle name="Normal 2 3 4 4 2 3 2 4" xfId="18502" xr:uid="{9D1A3EEC-0A20-433D-A140-B2AFB038A39D}"/>
    <cellStyle name="Normal 2 3 4 4 2 3 2 5" xfId="32192" xr:uid="{2B122BA3-B69C-4A98-BB23-A5AB17F4317E}"/>
    <cellStyle name="Normal 2 3 4 4 2 3 2 6" xfId="47071" xr:uid="{0FAC6190-1BB3-4CD7-83A1-93F2B423AB48}"/>
    <cellStyle name="Normal 2 3 4 4 2 3 3" xfId="13366" xr:uid="{1CC82AC6-486D-4799-883D-784BF206EF9C}"/>
    <cellStyle name="Normal 2 3 4 4 2 3 3 2" xfId="27056" xr:uid="{8D0BE1D2-1D85-4834-B09B-9033552C8529}"/>
    <cellStyle name="Normal 2 3 4 4 2 3 3 2 2" xfId="40748" xr:uid="{DF236120-C2F0-4C0F-AA88-9436D283B780}"/>
    <cellStyle name="Normal 2 3 4 4 2 3 3 2 3" xfId="55627" xr:uid="{675080E1-AF6D-49EC-83B5-DC359C1F60D5}"/>
    <cellStyle name="Normal 2 3 4 4 2 3 3 3" xfId="20212" xr:uid="{7C13AC11-E698-4B74-8731-7F194DDAFB97}"/>
    <cellStyle name="Normal 2 3 4 4 2 3 3 4" xfId="33902" xr:uid="{00BCDB35-6008-4686-B5DE-7F2A3AB13161}"/>
    <cellStyle name="Normal 2 3 4 4 2 3 3 5" xfId="48781" xr:uid="{A5B5C974-7889-4B9A-BFB4-B343568FF822}"/>
    <cellStyle name="Normal 2 3 4 4 2 3 4" xfId="23634" xr:uid="{1CA999B9-4A65-43AB-ABD9-62B3E690DCB1}"/>
    <cellStyle name="Normal 2 3 4 4 2 3 4 2" xfId="37326" xr:uid="{6590CDFF-5005-488B-9FBB-CCBBFC1CB4BE}"/>
    <cellStyle name="Normal 2 3 4 4 2 3 4 3" xfId="52205" xr:uid="{CFCB70B4-6EE2-454C-9EFA-9C3660DE768D}"/>
    <cellStyle name="Normal 2 3 4 4 2 3 5" xfId="16790" xr:uid="{664AFE43-8D7F-49C9-AEF7-1644668CB5D1}"/>
    <cellStyle name="Normal 2 3 4 4 2 3 6" xfId="30480" xr:uid="{602B1C9B-6B81-4052-AE66-15DE2A15A5F2}"/>
    <cellStyle name="Normal 2 3 4 4 2 3 7" xfId="45359" xr:uid="{8CD7112D-9EEA-44ED-9432-A4376EF703F3}"/>
    <cellStyle name="Normal 2 3 4 4 2 3 8" xfId="9943" xr:uid="{603164C6-1B6D-43B0-915C-A78DF4623083}"/>
    <cellStyle name="Normal 2 3 4 4 2 4" xfId="9944" xr:uid="{F7832B98-64F1-4AF1-A4D6-2090A1115D3A}"/>
    <cellStyle name="Normal 2 3 4 4 2 4 2" xfId="11657" xr:uid="{3553933C-162E-4DA0-9A1D-EDD1C73A7D12}"/>
    <cellStyle name="Normal 2 3 4 4 2 4 2 2" xfId="15079" xr:uid="{11F19EFF-6329-44EE-9355-01811298EA99}"/>
    <cellStyle name="Normal 2 3 4 4 2 4 2 2 2" xfId="28769" xr:uid="{B886A29B-D1B3-45D4-B4B9-6A27D5FC38C3}"/>
    <cellStyle name="Normal 2 3 4 4 2 4 2 2 2 2" xfId="42461" xr:uid="{D238D551-77FA-4B83-A6E3-60A305C8F9A1}"/>
    <cellStyle name="Normal 2 3 4 4 2 4 2 2 2 3" xfId="57340" xr:uid="{CE48E68C-007B-4F4C-8613-72D8F45E209E}"/>
    <cellStyle name="Normal 2 3 4 4 2 4 2 2 3" xfId="21925" xr:uid="{363A7246-250B-4D5B-B583-BD1ED90AEFEE}"/>
    <cellStyle name="Normal 2 3 4 4 2 4 2 2 4" xfId="35615" xr:uid="{E6DC1602-55A7-4D31-861E-A57085192CD9}"/>
    <cellStyle name="Normal 2 3 4 4 2 4 2 2 5" xfId="50494" xr:uid="{6AF8594D-08E8-4334-B841-B5013EED7600}"/>
    <cellStyle name="Normal 2 3 4 4 2 4 2 3" xfId="25347" xr:uid="{88EB88A7-E5E8-4F58-97CC-008C8A3BEF42}"/>
    <cellStyle name="Normal 2 3 4 4 2 4 2 3 2" xfId="39039" xr:uid="{0D157807-9B7E-4B7D-AFFA-5682C41C070C}"/>
    <cellStyle name="Normal 2 3 4 4 2 4 2 3 3" xfId="53918" xr:uid="{8D8A217E-2A50-43CA-8A67-6B34BC4CEE34}"/>
    <cellStyle name="Normal 2 3 4 4 2 4 2 4" xfId="18503" xr:uid="{EF2FE2C7-60BC-4B66-8165-B21614BC4C6F}"/>
    <cellStyle name="Normal 2 3 4 4 2 4 2 5" xfId="32193" xr:uid="{6FF542C7-2548-4BD1-93B4-6001E38B0808}"/>
    <cellStyle name="Normal 2 3 4 4 2 4 2 6" xfId="47072" xr:uid="{84E69BB5-6EA9-4B79-A4D5-954BDFA64231}"/>
    <cellStyle name="Normal 2 3 4 4 2 4 3" xfId="13367" xr:uid="{9DD3FFA6-E311-4B07-B287-D6C20E57ED7F}"/>
    <cellStyle name="Normal 2 3 4 4 2 4 3 2" xfId="27057" xr:uid="{3C5495DE-9607-4CB0-9E07-09387DF10F6D}"/>
    <cellStyle name="Normal 2 3 4 4 2 4 3 2 2" xfId="40749" xr:uid="{243D5DE0-3BC8-4B58-B8E8-94184D52FFB3}"/>
    <cellStyle name="Normal 2 3 4 4 2 4 3 2 3" xfId="55628" xr:uid="{AF5F867D-2BEC-4DCA-B716-8950292651B0}"/>
    <cellStyle name="Normal 2 3 4 4 2 4 3 3" xfId="20213" xr:uid="{944863AB-23B7-403E-84F9-CAA57B7DF9B0}"/>
    <cellStyle name="Normal 2 3 4 4 2 4 3 4" xfId="33903" xr:uid="{271DD6FE-9889-4857-AC11-32F22FF389C8}"/>
    <cellStyle name="Normal 2 3 4 4 2 4 3 5" xfId="48782" xr:uid="{23954119-1AFE-42A7-ADF6-771F0C1F46A1}"/>
    <cellStyle name="Normal 2 3 4 4 2 4 4" xfId="23635" xr:uid="{9AE56342-0E0D-440B-B49B-9317B2DFD908}"/>
    <cellStyle name="Normal 2 3 4 4 2 4 4 2" xfId="37327" xr:uid="{B9903164-199F-4D22-A0C1-D5520FAACF1B}"/>
    <cellStyle name="Normal 2 3 4 4 2 4 4 3" xfId="52206" xr:uid="{8914AB22-CD8C-45C6-BDB5-E04978EDF6DE}"/>
    <cellStyle name="Normal 2 3 4 4 2 4 5" xfId="16791" xr:uid="{CB57EA9E-1897-4C37-8C47-D1EAA2701FE7}"/>
    <cellStyle name="Normal 2 3 4 4 2 4 6" xfId="30481" xr:uid="{90B6C098-32FF-4BEC-A898-1660F44D0DBE}"/>
    <cellStyle name="Normal 2 3 4 4 2 4 7" xfId="45360" xr:uid="{70B0814E-2E7F-4972-86DC-3854312BEA64}"/>
    <cellStyle name="Normal 2 3 4 4 2 5" xfId="11653" xr:uid="{145A1632-0C6C-4B54-93F7-A194CE297AFB}"/>
    <cellStyle name="Normal 2 3 4 4 2 5 2" xfId="15075" xr:uid="{5ADE10E4-CD48-4D83-A2F8-55C4E8BB8F6E}"/>
    <cellStyle name="Normal 2 3 4 4 2 5 2 2" xfId="28765" xr:uid="{54632DF8-B027-4BF5-BC06-4468399E93EC}"/>
    <cellStyle name="Normal 2 3 4 4 2 5 2 2 2" xfId="42457" xr:uid="{61A6996B-097F-4E11-A365-5DE5A50ED28A}"/>
    <cellStyle name="Normal 2 3 4 4 2 5 2 2 3" xfId="57336" xr:uid="{58A14F86-B266-4D48-AA72-4DBCE35EC076}"/>
    <cellStyle name="Normal 2 3 4 4 2 5 2 3" xfId="21921" xr:uid="{05529A6A-3946-4A58-85F7-38C9BFABBCDF}"/>
    <cellStyle name="Normal 2 3 4 4 2 5 2 4" xfId="35611" xr:uid="{D0DC1FC0-4D5E-4E56-B9C0-D9BD20150302}"/>
    <cellStyle name="Normal 2 3 4 4 2 5 2 5" xfId="50490" xr:uid="{E93F77F7-D3A1-457A-B2C7-DE7C2385DF34}"/>
    <cellStyle name="Normal 2 3 4 4 2 5 3" xfId="25343" xr:uid="{DFF33411-B49F-4B02-83D6-FDCE0BD38A24}"/>
    <cellStyle name="Normal 2 3 4 4 2 5 3 2" xfId="39035" xr:uid="{06ECC34A-338E-436D-ADA3-A11E0261D2EB}"/>
    <cellStyle name="Normal 2 3 4 4 2 5 3 3" xfId="53914" xr:uid="{1EB77B56-47AD-4367-A2C5-CC5EF926FF00}"/>
    <cellStyle name="Normal 2 3 4 4 2 5 4" xfId="18499" xr:uid="{5DDC5086-4A88-462E-9598-62F78B2D14C4}"/>
    <cellStyle name="Normal 2 3 4 4 2 5 5" xfId="32189" xr:uid="{23375B4F-7F4A-4C3D-B3D1-48E568D07ED0}"/>
    <cellStyle name="Normal 2 3 4 4 2 5 6" xfId="47068" xr:uid="{A534425F-A4F2-499F-AEF9-CE403EFB2AE2}"/>
    <cellStyle name="Normal 2 3 4 4 2 6" xfId="13363" xr:uid="{8796C542-08DD-44C2-BB8F-89F5D37FE195}"/>
    <cellStyle name="Normal 2 3 4 4 2 6 2" xfId="27053" xr:uid="{97D63A67-B494-4E43-9CFC-09D5EB8854BD}"/>
    <cellStyle name="Normal 2 3 4 4 2 6 2 2" xfId="40745" xr:uid="{D3923AB9-273E-4F6B-A87D-1211B2B81F22}"/>
    <cellStyle name="Normal 2 3 4 4 2 6 2 3" xfId="55624" xr:uid="{CB2A88B8-7B85-4A46-8B73-5BF77519214D}"/>
    <cellStyle name="Normal 2 3 4 4 2 6 3" xfId="20209" xr:uid="{09FDC476-6FB1-4915-B691-482CA893D57F}"/>
    <cellStyle name="Normal 2 3 4 4 2 6 4" xfId="33899" xr:uid="{B3622A3C-3A4A-49AC-8078-7118830D12B1}"/>
    <cellStyle name="Normal 2 3 4 4 2 6 5" xfId="48778" xr:uid="{B1640501-3B33-4125-88F1-25296B7B833E}"/>
    <cellStyle name="Normal 2 3 4 4 2 7" xfId="23631" xr:uid="{18DFE9FF-2430-4543-BBC0-5335FD16A6D3}"/>
    <cellStyle name="Normal 2 3 4 4 2 7 2" xfId="37323" xr:uid="{F076CE91-AC5A-4AF5-8CD6-7F52F3F77790}"/>
    <cellStyle name="Normal 2 3 4 4 2 7 3" xfId="52202" xr:uid="{AED59372-FE6F-485D-862C-94B1A332A867}"/>
    <cellStyle name="Normal 2 3 4 4 2 8" xfId="16787" xr:uid="{BF6BD4CC-8ADD-4193-994B-0275EB4FCA8A}"/>
    <cellStyle name="Normal 2 3 4 4 2 9" xfId="30477" xr:uid="{C9A013FB-6693-481B-8E61-744592C35622}"/>
    <cellStyle name="Normal 2 3 4 4 3" xfId="6207" xr:uid="{F8FCEE18-938F-4DF3-82E0-9F3651D19A2C}"/>
    <cellStyle name="Normal 2 3 4 4 3 10" xfId="45361" xr:uid="{B50CD526-B9A8-4566-95BC-4C75681BA863}"/>
    <cellStyle name="Normal 2 3 4 4 3 11" xfId="9945" xr:uid="{B9724816-46E3-45F7-B1AB-9F4E5055AD10}"/>
    <cellStyle name="Normal 2 3 4 4 3 2" xfId="9946" xr:uid="{90F90E1C-403E-4618-B933-F4245C44D411}"/>
    <cellStyle name="Normal 2 3 4 4 3 2 2" xfId="9947" xr:uid="{6BF6DDCF-A363-4835-9E70-7B034F07A8F0}"/>
    <cellStyle name="Normal 2 3 4 4 3 2 2 2" xfId="11660" xr:uid="{7F537F3A-52C3-42D0-9BFB-A9B9A117ABB7}"/>
    <cellStyle name="Normal 2 3 4 4 3 2 2 2 2" xfId="15082" xr:uid="{5FAF3796-15DB-4757-AE65-5EE573847E64}"/>
    <cellStyle name="Normal 2 3 4 4 3 2 2 2 2 2" xfId="28772" xr:uid="{FEEBFFFD-7F7A-4E11-808E-5F5E60552692}"/>
    <cellStyle name="Normal 2 3 4 4 3 2 2 2 2 2 2" xfId="42464" xr:uid="{FF241CCE-F4AC-4763-9CAE-3576D459C7D8}"/>
    <cellStyle name="Normal 2 3 4 4 3 2 2 2 2 2 3" xfId="57343" xr:uid="{D3FEE6C6-903C-48FA-830F-D6F1AC3CF5E1}"/>
    <cellStyle name="Normal 2 3 4 4 3 2 2 2 2 3" xfId="21928" xr:uid="{3C23EBAD-6C44-44A6-B094-F468D931BC37}"/>
    <cellStyle name="Normal 2 3 4 4 3 2 2 2 2 4" xfId="35618" xr:uid="{35FA478D-D45C-4D7C-AE57-AF6CB779B79D}"/>
    <cellStyle name="Normal 2 3 4 4 3 2 2 2 2 5" xfId="50497" xr:uid="{8AA6E93B-1837-4F77-B98A-0D696D5F5538}"/>
    <cellStyle name="Normal 2 3 4 4 3 2 2 2 3" xfId="25350" xr:uid="{D4E35A90-0874-47A5-A09C-01C9DC225D38}"/>
    <cellStyle name="Normal 2 3 4 4 3 2 2 2 3 2" xfId="39042" xr:uid="{CC3360E2-7F13-49BC-9A17-986FCB840027}"/>
    <cellStyle name="Normal 2 3 4 4 3 2 2 2 3 3" xfId="53921" xr:uid="{D6F7008E-8808-4A00-8DF3-F83CD196A7B4}"/>
    <cellStyle name="Normal 2 3 4 4 3 2 2 2 4" xfId="18506" xr:uid="{834B831E-08F6-480B-9326-251EEEB88E78}"/>
    <cellStyle name="Normal 2 3 4 4 3 2 2 2 5" xfId="32196" xr:uid="{B7971F80-1937-44CB-9A6D-9E13377743C6}"/>
    <cellStyle name="Normal 2 3 4 4 3 2 2 2 6" xfId="47075" xr:uid="{BBD7D465-C03F-46B6-8A18-747A65B20ABA}"/>
    <cellStyle name="Normal 2 3 4 4 3 2 2 3" xfId="13370" xr:uid="{D90038C5-7252-4C6E-8F8B-713A07D2CAE1}"/>
    <cellStyle name="Normal 2 3 4 4 3 2 2 3 2" xfId="27060" xr:uid="{94B37E44-40FB-4E77-A889-72F91D0D33C7}"/>
    <cellStyle name="Normal 2 3 4 4 3 2 2 3 2 2" xfId="40752" xr:uid="{4889C1E7-E5AF-4F52-BEAE-15CECFEC73D2}"/>
    <cellStyle name="Normal 2 3 4 4 3 2 2 3 2 3" xfId="55631" xr:uid="{610DDDFE-5DB8-4113-BC8D-572B5773A4CD}"/>
    <cellStyle name="Normal 2 3 4 4 3 2 2 3 3" xfId="20216" xr:uid="{BD8A9FA9-7139-492D-867F-29FFFA208899}"/>
    <cellStyle name="Normal 2 3 4 4 3 2 2 3 4" xfId="33906" xr:uid="{BAA9EBEE-E03B-4889-8E95-9F6578C5AE0C}"/>
    <cellStyle name="Normal 2 3 4 4 3 2 2 3 5" xfId="48785" xr:uid="{5DD43F91-EDD0-4072-867A-A37B8DFEACE3}"/>
    <cellStyle name="Normal 2 3 4 4 3 2 2 4" xfId="23638" xr:uid="{5330330C-FFBF-488F-91FA-F337D0EEFB37}"/>
    <cellStyle name="Normal 2 3 4 4 3 2 2 4 2" xfId="37330" xr:uid="{AFBF0B40-33EA-4CB3-B47D-6BAF146DA719}"/>
    <cellStyle name="Normal 2 3 4 4 3 2 2 4 3" xfId="52209" xr:uid="{52F76A6C-9DBE-437D-989E-DCC11119600E}"/>
    <cellStyle name="Normal 2 3 4 4 3 2 2 5" xfId="16794" xr:uid="{EEC4E9D1-08AA-4DCC-A0F1-5DB6F30C0EBC}"/>
    <cellStyle name="Normal 2 3 4 4 3 2 2 6" xfId="30484" xr:uid="{BDB99D5C-8371-41E2-8DFE-091D9A36B646}"/>
    <cellStyle name="Normal 2 3 4 4 3 2 2 7" xfId="45363" xr:uid="{F30369D0-781C-4D32-B6BA-33240611E28A}"/>
    <cellStyle name="Normal 2 3 4 4 3 2 3" xfId="11659" xr:uid="{5B3172FD-9B79-4E7C-A7F7-6A144AA50ADA}"/>
    <cellStyle name="Normal 2 3 4 4 3 2 3 2" xfId="15081" xr:uid="{18C7AA03-3916-43ED-8E17-F8A25EB3EE46}"/>
    <cellStyle name="Normal 2 3 4 4 3 2 3 2 2" xfId="28771" xr:uid="{61B77D53-8CB8-4E86-BD1A-20E04E432D86}"/>
    <cellStyle name="Normal 2 3 4 4 3 2 3 2 2 2" xfId="42463" xr:uid="{9D3A392A-52DE-47D3-8370-5D73577A2D4D}"/>
    <cellStyle name="Normal 2 3 4 4 3 2 3 2 2 3" xfId="57342" xr:uid="{911D1C77-55EF-437F-ADBE-163FE258F52C}"/>
    <cellStyle name="Normal 2 3 4 4 3 2 3 2 3" xfId="21927" xr:uid="{BC5D5063-7A66-4F01-98D4-C244E31F8E95}"/>
    <cellStyle name="Normal 2 3 4 4 3 2 3 2 4" xfId="35617" xr:uid="{CB9987E6-38FF-4DE4-8D6D-AA48581CBA97}"/>
    <cellStyle name="Normal 2 3 4 4 3 2 3 2 5" xfId="50496" xr:uid="{54AFE2C4-70E8-4AE7-BCF8-A9622549D349}"/>
    <cellStyle name="Normal 2 3 4 4 3 2 3 3" xfId="25349" xr:uid="{8E167C93-9851-4824-BF5D-087233CFC723}"/>
    <cellStyle name="Normal 2 3 4 4 3 2 3 3 2" xfId="39041" xr:uid="{59025C0E-2F99-4894-B5D8-752EC72D5BB2}"/>
    <cellStyle name="Normal 2 3 4 4 3 2 3 3 3" xfId="53920" xr:uid="{533C9BC8-6BA7-4E62-A5EA-1E6252C6E00D}"/>
    <cellStyle name="Normal 2 3 4 4 3 2 3 4" xfId="18505" xr:uid="{7F006AE7-3988-43D3-86D7-114D11DC83A3}"/>
    <cellStyle name="Normal 2 3 4 4 3 2 3 5" xfId="32195" xr:uid="{B4EFBA2C-D2E4-4A66-951C-E82283C7F542}"/>
    <cellStyle name="Normal 2 3 4 4 3 2 3 6" xfId="47074" xr:uid="{7F7F8A97-9DD1-47DB-A4FA-6DFE99F61DBB}"/>
    <cellStyle name="Normal 2 3 4 4 3 2 4" xfId="13369" xr:uid="{C7EA8393-B54E-4658-9C8D-319C59A7AFB0}"/>
    <cellStyle name="Normal 2 3 4 4 3 2 4 2" xfId="27059" xr:uid="{CA71341B-B3F7-4A82-AEEB-E46F2AAEB33A}"/>
    <cellStyle name="Normal 2 3 4 4 3 2 4 2 2" xfId="40751" xr:uid="{BE19434C-BA67-485A-A27E-BA22B5159F45}"/>
    <cellStyle name="Normal 2 3 4 4 3 2 4 2 3" xfId="55630" xr:uid="{A8C5C8E5-3C51-4C5C-9FC6-1FBBC174F68E}"/>
    <cellStyle name="Normal 2 3 4 4 3 2 4 3" xfId="20215" xr:uid="{BC26BB15-F78D-4DAD-8BBE-EAEBED668D58}"/>
    <cellStyle name="Normal 2 3 4 4 3 2 4 4" xfId="33905" xr:uid="{FAA7DD49-0704-4790-AF35-803F76621481}"/>
    <cellStyle name="Normal 2 3 4 4 3 2 4 5" xfId="48784" xr:uid="{428D0088-C663-473D-B625-D58D9BB35D28}"/>
    <cellStyle name="Normal 2 3 4 4 3 2 5" xfId="23637" xr:uid="{D48BD19F-238A-4A25-BBE9-B44600A56522}"/>
    <cellStyle name="Normal 2 3 4 4 3 2 5 2" xfId="37329" xr:uid="{4983606F-A53E-4FD5-A74B-B85CF54E8140}"/>
    <cellStyle name="Normal 2 3 4 4 3 2 5 3" xfId="52208" xr:uid="{D8DFE6B2-4023-4F01-A9C1-C150DBD56782}"/>
    <cellStyle name="Normal 2 3 4 4 3 2 6" xfId="16793" xr:uid="{FE2D8590-F30D-4A77-81BB-8EB5FDB521C1}"/>
    <cellStyle name="Normal 2 3 4 4 3 2 7" xfId="30483" xr:uid="{11379948-3FBD-468F-9809-648840D9C310}"/>
    <cellStyle name="Normal 2 3 4 4 3 2 8" xfId="45362" xr:uid="{669FD1EB-7406-413C-B0BA-602715F29E42}"/>
    <cellStyle name="Normal 2 3 4 4 3 3" xfId="9948" xr:uid="{171E177C-9B3A-4241-AFDF-632269FA8A54}"/>
    <cellStyle name="Normal 2 3 4 4 3 3 2" xfId="11661" xr:uid="{ED41CAE7-710A-469A-B03B-EAD1F16E2BF7}"/>
    <cellStyle name="Normal 2 3 4 4 3 3 2 2" xfId="15083" xr:uid="{707932D4-4723-4A1F-B5A2-6500E37E0A2A}"/>
    <cellStyle name="Normal 2 3 4 4 3 3 2 2 2" xfId="28773" xr:uid="{6C9E1E02-A2B9-4CC3-882B-77269D9657A5}"/>
    <cellStyle name="Normal 2 3 4 4 3 3 2 2 2 2" xfId="42465" xr:uid="{757DAA10-3463-49DA-BB4A-06073FF6802D}"/>
    <cellStyle name="Normal 2 3 4 4 3 3 2 2 2 3" xfId="57344" xr:uid="{16548745-DEA3-4ADB-9DAC-49400792DC1C}"/>
    <cellStyle name="Normal 2 3 4 4 3 3 2 2 3" xfId="21929" xr:uid="{72C78062-F0AE-4FE1-9EE5-DA8D926F667E}"/>
    <cellStyle name="Normal 2 3 4 4 3 3 2 2 4" xfId="35619" xr:uid="{936DAA50-F48C-4921-973A-2A989495FCB1}"/>
    <cellStyle name="Normal 2 3 4 4 3 3 2 2 5" xfId="50498" xr:uid="{6ECCEEF1-2A6A-460E-8973-0776800BBE8B}"/>
    <cellStyle name="Normal 2 3 4 4 3 3 2 3" xfId="25351" xr:uid="{CD89BC84-2814-4956-942D-EB21827E617D}"/>
    <cellStyle name="Normal 2 3 4 4 3 3 2 3 2" xfId="39043" xr:uid="{786B0E81-B29C-4ADC-B70E-D17430881BC4}"/>
    <cellStyle name="Normal 2 3 4 4 3 3 2 3 3" xfId="53922" xr:uid="{1AB4E2C3-4BC2-425A-81EB-3752861D068C}"/>
    <cellStyle name="Normal 2 3 4 4 3 3 2 4" xfId="18507" xr:uid="{9015F5FA-CDD8-4790-9818-B8C8656264F5}"/>
    <cellStyle name="Normal 2 3 4 4 3 3 2 5" xfId="32197" xr:uid="{A7376C92-3919-485E-B5CA-D3DC64BB5EA3}"/>
    <cellStyle name="Normal 2 3 4 4 3 3 2 6" xfId="47076" xr:uid="{9CDE90F5-B218-4ACE-B3CE-2B5F1E0AE976}"/>
    <cellStyle name="Normal 2 3 4 4 3 3 3" xfId="13371" xr:uid="{54D8E1DE-4200-474A-A883-8AEEF6F73297}"/>
    <cellStyle name="Normal 2 3 4 4 3 3 3 2" xfId="27061" xr:uid="{087C69C4-0B58-4CC5-B136-04A9BAFB15CC}"/>
    <cellStyle name="Normal 2 3 4 4 3 3 3 2 2" xfId="40753" xr:uid="{0AE70460-C20A-47C1-8454-3E99E4D4D986}"/>
    <cellStyle name="Normal 2 3 4 4 3 3 3 2 3" xfId="55632" xr:uid="{1806F3AA-26AB-47D1-9735-16C6B007D2A6}"/>
    <cellStyle name="Normal 2 3 4 4 3 3 3 3" xfId="20217" xr:uid="{445BC403-ADF9-4037-A4DC-3EF31B1BF1C7}"/>
    <cellStyle name="Normal 2 3 4 4 3 3 3 4" xfId="33907" xr:uid="{12F38A47-D8E1-44A2-BE9F-B87884ECBD25}"/>
    <cellStyle name="Normal 2 3 4 4 3 3 3 5" xfId="48786" xr:uid="{84385150-BC84-47B8-B51D-313392DAC728}"/>
    <cellStyle name="Normal 2 3 4 4 3 3 4" xfId="23639" xr:uid="{7B9AF745-9B00-4E8B-A75C-D3511A887FD6}"/>
    <cellStyle name="Normal 2 3 4 4 3 3 4 2" xfId="37331" xr:uid="{F47C08AC-5486-4C11-A7D5-9C78945978FB}"/>
    <cellStyle name="Normal 2 3 4 4 3 3 4 3" xfId="52210" xr:uid="{8B48D19D-2E00-4DC6-B39C-7634C8D4A626}"/>
    <cellStyle name="Normal 2 3 4 4 3 3 5" xfId="16795" xr:uid="{B0FC8091-7E97-4F9D-8CFE-4E343987008A}"/>
    <cellStyle name="Normal 2 3 4 4 3 3 6" xfId="30485" xr:uid="{4AB8FA65-506F-42D7-8B51-EC4F5CC54AD2}"/>
    <cellStyle name="Normal 2 3 4 4 3 3 7" xfId="45364" xr:uid="{BE515962-28A1-4464-8AB9-B47C9810ED0C}"/>
    <cellStyle name="Normal 2 3 4 4 3 4" xfId="9949" xr:uid="{A471B6A8-D182-4D55-91B2-1E51EB9C4831}"/>
    <cellStyle name="Normal 2 3 4 4 3 4 2" xfId="11662" xr:uid="{C396454C-A926-41CB-9608-E37BEEEEF8A2}"/>
    <cellStyle name="Normal 2 3 4 4 3 4 2 2" xfId="15084" xr:uid="{C5DAFC29-C8E3-449C-8A15-A17D56495302}"/>
    <cellStyle name="Normal 2 3 4 4 3 4 2 2 2" xfId="28774" xr:uid="{F4915A69-B92E-49A2-8D10-B446515B809C}"/>
    <cellStyle name="Normal 2 3 4 4 3 4 2 2 2 2" xfId="42466" xr:uid="{7EF64F3C-A731-4CEA-9A2D-749FF98FB884}"/>
    <cellStyle name="Normal 2 3 4 4 3 4 2 2 2 3" xfId="57345" xr:uid="{AC465857-F817-4EE4-A7BD-9CBC7933ADE9}"/>
    <cellStyle name="Normal 2 3 4 4 3 4 2 2 3" xfId="21930" xr:uid="{46B61904-D853-49AF-85F7-29851DCC981B}"/>
    <cellStyle name="Normal 2 3 4 4 3 4 2 2 4" xfId="35620" xr:uid="{CFFBAF2B-541F-4EE2-B26F-E2EA752BF9E0}"/>
    <cellStyle name="Normal 2 3 4 4 3 4 2 2 5" xfId="50499" xr:uid="{3646F388-B67F-4F3D-8E13-A74564A2A893}"/>
    <cellStyle name="Normal 2 3 4 4 3 4 2 3" xfId="25352" xr:uid="{9753094B-BBB2-4D75-B65E-D02DE0EE83AB}"/>
    <cellStyle name="Normal 2 3 4 4 3 4 2 3 2" xfId="39044" xr:uid="{9A15F90D-9166-49E2-8879-DD23230AB377}"/>
    <cellStyle name="Normal 2 3 4 4 3 4 2 3 3" xfId="53923" xr:uid="{51B52A9E-6A8D-4DA2-BDE1-51099DB2A6FE}"/>
    <cellStyle name="Normal 2 3 4 4 3 4 2 4" xfId="18508" xr:uid="{5177A971-DA3A-4A46-A8CB-E9C408767890}"/>
    <cellStyle name="Normal 2 3 4 4 3 4 2 5" xfId="32198" xr:uid="{63842E70-8DA2-4537-B41E-E2234303AC8A}"/>
    <cellStyle name="Normal 2 3 4 4 3 4 2 6" xfId="47077" xr:uid="{C9A47ABC-5628-47DC-B6C9-CEF9CB9699EE}"/>
    <cellStyle name="Normal 2 3 4 4 3 4 3" xfId="13372" xr:uid="{815D0F3D-2581-46A9-8521-3978ED590281}"/>
    <cellStyle name="Normal 2 3 4 4 3 4 3 2" xfId="27062" xr:uid="{56EB8328-8176-4FAE-91F0-2131E206A0E2}"/>
    <cellStyle name="Normal 2 3 4 4 3 4 3 2 2" xfId="40754" xr:uid="{D892CD3C-2DDD-4867-8FF6-958F75621C6D}"/>
    <cellStyle name="Normal 2 3 4 4 3 4 3 2 3" xfId="55633" xr:uid="{026135E1-08A7-48A4-B22F-C5A822AE02D2}"/>
    <cellStyle name="Normal 2 3 4 4 3 4 3 3" xfId="20218" xr:uid="{B21CF9F2-AE60-481D-8FD5-F15EDCF8869E}"/>
    <cellStyle name="Normal 2 3 4 4 3 4 3 4" xfId="33908" xr:uid="{9C8539A7-F4C6-4010-B342-BDBE9515C773}"/>
    <cellStyle name="Normal 2 3 4 4 3 4 3 5" xfId="48787" xr:uid="{B10A3B2F-A766-433F-B214-B83A69B9FCBD}"/>
    <cellStyle name="Normal 2 3 4 4 3 4 4" xfId="23640" xr:uid="{DC64BC02-C6C9-4643-9D72-8BDDBA2516E3}"/>
    <cellStyle name="Normal 2 3 4 4 3 4 4 2" xfId="37332" xr:uid="{106C4644-2A5F-41C1-A57B-CC2F3D689426}"/>
    <cellStyle name="Normal 2 3 4 4 3 4 4 3" xfId="52211" xr:uid="{27C9B66A-3B4B-4726-9EBC-6DFC947561A7}"/>
    <cellStyle name="Normal 2 3 4 4 3 4 5" xfId="16796" xr:uid="{7D71AE5D-79F8-4350-8BC8-1CC4D50FF675}"/>
    <cellStyle name="Normal 2 3 4 4 3 4 6" xfId="30486" xr:uid="{E8FA4703-E208-429C-94B8-2E69192E422A}"/>
    <cellStyle name="Normal 2 3 4 4 3 4 7" xfId="45365" xr:uid="{A67385DE-2B85-4CB5-A3B4-E95D9628DEF7}"/>
    <cellStyle name="Normal 2 3 4 4 3 5" xfId="11658" xr:uid="{1F006F27-7DAD-4AB9-B01F-8518E28E1985}"/>
    <cellStyle name="Normal 2 3 4 4 3 5 2" xfId="15080" xr:uid="{28072886-46C5-49B7-A373-D12F43E8750B}"/>
    <cellStyle name="Normal 2 3 4 4 3 5 2 2" xfId="28770" xr:uid="{C2F652F4-50A1-4F10-B337-C9167152277B}"/>
    <cellStyle name="Normal 2 3 4 4 3 5 2 2 2" xfId="42462" xr:uid="{035FE8EF-4F4C-4554-B59F-E47335DBDA61}"/>
    <cellStyle name="Normal 2 3 4 4 3 5 2 2 3" xfId="57341" xr:uid="{96A7DED2-9D3A-45AD-A13D-6713A9E74C49}"/>
    <cellStyle name="Normal 2 3 4 4 3 5 2 3" xfId="21926" xr:uid="{858E8AD4-D30A-4C5C-8C5E-E05675C24209}"/>
    <cellStyle name="Normal 2 3 4 4 3 5 2 4" xfId="35616" xr:uid="{04297F50-867E-4062-93A4-B865ECDE830A}"/>
    <cellStyle name="Normal 2 3 4 4 3 5 2 5" xfId="50495" xr:uid="{DFCFA8E6-4CE0-4C7C-979A-7FCAD4ECD646}"/>
    <cellStyle name="Normal 2 3 4 4 3 5 3" xfId="25348" xr:uid="{531BBD83-5081-4E6A-BBED-01BBA9018E67}"/>
    <cellStyle name="Normal 2 3 4 4 3 5 3 2" xfId="39040" xr:uid="{E3A163AB-8E37-4769-BE9C-06CB3F8BFDE2}"/>
    <cellStyle name="Normal 2 3 4 4 3 5 3 3" xfId="53919" xr:uid="{B4372A5C-22EB-4BA6-96E5-3743BFDFDEC9}"/>
    <cellStyle name="Normal 2 3 4 4 3 5 4" xfId="18504" xr:uid="{65C97CFE-CE9A-465D-A9F1-5B5488E96426}"/>
    <cellStyle name="Normal 2 3 4 4 3 5 5" xfId="32194" xr:uid="{2F6FCCEB-173B-4367-807F-2876313B42A9}"/>
    <cellStyle name="Normal 2 3 4 4 3 5 6" xfId="47073" xr:uid="{E5E04AE9-F51C-4E5B-9B0B-99874BB111D5}"/>
    <cellStyle name="Normal 2 3 4 4 3 6" xfId="13368" xr:uid="{00242DF2-C9FA-4649-A5D8-E1B1386C4357}"/>
    <cellStyle name="Normal 2 3 4 4 3 6 2" xfId="27058" xr:uid="{0504E588-D40F-47F0-822E-E78E7812CB2C}"/>
    <cellStyle name="Normal 2 3 4 4 3 6 2 2" xfId="40750" xr:uid="{EE6E7044-D08E-4070-9F0E-F866124F6190}"/>
    <cellStyle name="Normal 2 3 4 4 3 6 2 3" xfId="55629" xr:uid="{9DB98411-EFE2-4CDF-943A-F53BC2F4B019}"/>
    <cellStyle name="Normal 2 3 4 4 3 6 3" xfId="20214" xr:uid="{E12C60EE-53BE-47CE-8E4B-B2E6DFC80B47}"/>
    <cellStyle name="Normal 2 3 4 4 3 6 4" xfId="33904" xr:uid="{A7A1CF0A-3FE3-4830-B41E-1514D628FC2B}"/>
    <cellStyle name="Normal 2 3 4 4 3 6 5" xfId="48783" xr:uid="{333336F3-5C21-4126-A37A-B610E57DD89D}"/>
    <cellStyle name="Normal 2 3 4 4 3 7" xfId="23636" xr:uid="{FCE1024D-59F0-4E67-BB3D-EBEF13DCE3C1}"/>
    <cellStyle name="Normal 2 3 4 4 3 7 2" xfId="37328" xr:uid="{8FB9C2B4-19A8-4CD6-AD75-37A26877D936}"/>
    <cellStyle name="Normal 2 3 4 4 3 7 3" xfId="52207" xr:uid="{D7474041-BF61-4E5B-9BF6-49B4B2293779}"/>
    <cellStyle name="Normal 2 3 4 4 3 8" xfId="16792" xr:uid="{0D3B1504-861A-4FE6-B5C5-A053390718A0}"/>
    <cellStyle name="Normal 2 3 4 4 3 9" xfId="30482" xr:uid="{B8E613A6-CB7E-427F-B88F-17FC5C1F3B96}"/>
    <cellStyle name="Normal 2 3 4 4 4" xfId="7192" xr:uid="{600BF71F-AE4E-4665-B5CE-F8B634981DD9}"/>
    <cellStyle name="Normal 2 3 4 4 4 2" xfId="9951" xr:uid="{18E1CCF8-28F0-4F4D-9412-1179AC64785E}"/>
    <cellStyle name="Normal 2 3 4 4 4 2 2" xfId="11664" xr:uid="{4FCC77ED-78CC-43D8-BB11-AAFFF6BFD9EC}"/>
    <cellStyle name="Normal 2 3 4 4 4 2 2 2" xfId="15086" xr:uid="{FCB92DA5-E8B9-45C8-B0DB-28F873B15F3A}"/>
    <cellStyle name="Normal 2 3 4 4 4 2 2 2 2" xfId="28776" xr:uid="{F242AEE6-D829-4645-9550-C21DC4F53250}"/>
    <cellStyle name="Normal 2 3 4 4 4 2 2 2 2 2" xfId="42468" xr:uid="{F71EB9CD-64F7-4242-A677-621DC3DEE103}"/>
    <cellStyle name="Normal 2 3 4 4 4 2 2 2 2 3" xfId="57347" xr:uid="{BA234949-DA84-4934-B878-7B0DC42CB08B}"/>
    <cellStyle name="Normal 2 3 4 4 4 2 2 2 3" xfId="21932" xr:uid="{86D66D80-B843-4F1F-B3C0-2A79EB7CD109}"/>
    <cellStyle name="Normal 2 3 4 4 4 2 2 2 4" xfId="35622" xr:uid="{DB3B76A4-43CF-4C85-9778-61456B297411}"/>
    <cellStyle name="Normal 2 3 4 4 4 2 2 2 5" xfId="50501" xr:uid="{AD244E94-CFC9-4B08-97AD-2B257F92B623}"/>
    <cellStyle name="Normal 2 3 4 4 4 2 2 3" xfId="25354" xr:uid="{E63729EB-F88C-4E43-9900-00B4FD2C775D}"/>
    <cellStyle name="Normal 2 3 4 4 4 2 2 3 2" xfId="39046" xr:uid="{F59EA4D2-14C6-4845-BBCD-968BE0D4C8F5}"/>
    <cellStyle name="Normal 2 3 4 4 4 2 2 3 3" xfId="53925" xr:uid="{5BDB6769-B66B-4492-A38D-E7AC4AEC64A0}"/>
    <cellStyle name="Normal 2 3 4 4 4 2 2 4" xfId="18510" xr:uid="{C2DC35C5-2F9E-4372-B800-ED1C1A54547C}"/>
    <cellStyle name="Normal 2 3 4 4 4 2 2 5" xfId="32200" xr:uid="{7F9C6764-CD7F-4802-9C74-64F48D0B168F}"/>
    <cellStyle name="Normal 2 3 4 4 4 2 2 6" xfId="47079" xr:uid="{D34209B3-6E2F-4740-822D-579AD1EBAC4C}"/>
    <cellStyle name="Normal 2 3 4 4 4 2 3" xfId="13374" xr:uid="{F2CA1F07-7427-4D04-8DE1-D9CC853D7CB7}"/>
    <cellStyle name="Normal 2 3 4 4 4 2 3 2" xfId="27064" xr:uid="{5122C0FC-E0F2-4EA2-B313-846BA674B4FB}"/>
    <cellStyle name="Normal 2 3 4 4 4 2 3 2 2" xfId="40756" xr:uid="{E6B7A6D6-DDC2-44B3-935E-6C26386A72E2}"/>
    <cellStyle name="Normal 2 3 4 4 4 2 3 2 3" xfId="55635" xr:uid="{8392D111-2F3F-4077-B0F6-8D58DC332518}"/>
    <cellStyle name="Normal 2 3 4 4 4 2 3 3" xfId="20220" xr:uid="{C3B2D4A2-8AE0-4337-AC8C-6258A17EA03A}"/>
    <cellStyle name="Normal 2 3 4 4 4 2 3 4" xfId="33910" xr:uid="{ABBD6F64-D0FF-4306-A252-97338F089E5A}"/>
    <cellStyle name="Normal 2 3 4 4 4 2 3 5" xfId="48789" xr:uid="{46724F4A-C035-4FAF-B6CC-7C1710B7D8C4}"/>
    <cellStyle name="Normal 2 3 4 4 4 2 4" xfId="23642" xr:uid="{F3637B62-E559-4789-9DBF-D8D85087DD7C}"/>
    <cellStyle name="Normal 2 3 4 4 4 2 4 2" xfId="37334" xr:uid="{F262FA4B-DB00-41DB-8F83-62583FE30849}"/>
    <cellStyle name="Normal 2 3 4 4 4 2 4 3" xfId="52213" xr:uid="{8ED2AAC5-DB4B-4F18-8E88-1819AEC5B7D3}"/>
    <cellStyle name="Normal 2 3 4 4 4 2 5" xfId="16798" xr:uid="{73F59ADA-DF0E-43C4-A2B2-905930024F51}"/>
    <cellStyle name="Normal 2 3 4 4 4 2 6" xfId="30488" xr:uid="{8212B85C-ADC1-47C0-AD9F-3D87AD0A481F}"/>
    <cellStyle name="Normal 2 3 4 4 4 2 7" xfId="45367" xr:uid="{F2861A65-269E-4C25-B4BD-329638680230}"/>
    <cellStyle name="Normal 2 3 4 4 4 3" xfId="11663" xr:uid="{9D401494-D230-4AC6-B7BF-1FBE276B0B3E}"/>
    <cellStyle name="Normal 2 3 4 4 4 3 2" xfId="15085" xr:uid="{B25B70A5-2427-46B8-827F-D0CFF72F3595}"/>
    <cellStyle name="Normal 2 3 4 4 4 3 2 2" xfId="28775" xr:uid="{2D129BBD-253C-4F8D-9286-7BEA712460B3}"/>
    <cellStyle name="Normal 2 3 4 4 4 3 2 2 2" xfId="42467" xr:uid="{FB8FE025-05DE-457F-B95B-FA02EDC72C33}"/>
    <cellStyle name="Normal 2 3 4 4 4 3 2 2 3" xfId="57346" xr:uid="{F6649DAE-70EC-4C49-82AD-09167066C6E4}"/>
    <cellStyle name="Normal 2 3 4 4 4 3 2 3" xfId="21931" xr:uid="{59B9945F-366C-4DB9-9A72-224C6735BD1C}"/>
    <cellStyle name="Normal 2 3 4 4 4 3 2 4" xfId="35621" xr:uid="{EAA57919-10DD-4B12-8E1B-F43C59C2A87D}"/>
    <cellStyle name="Normal 2 3 4 4 4 3 2 5" xfId="50500" xr:uid="{00032279-BC7C-41B9-877B-469AA40F4B7F}"/>
    <cellStyle name="Normal 2 3 4 4 4 3 3" xfId="25353" xr:uid="{B19389DC-98F5-404A-983A-2E34A80756BF}"/>
    <cellStyle name="Normal 2 3 4 4 4 3 3 2" xfId="39045" xr:uid="{6386BBDB-C4B5-49EF-A603-9227CD7CE852}"/>
    <cellStyle name="Normal 2 3 4 4 4 3 3 3" xfId="53924" xr:uid="{0454467C-E4D2-4C69-AEF4-B161E0E863B1}"/>
    <cellStyle name="Normal 2 3 4 4 4 3 4" xfId="18509" xr:uid="{663A5B91-AF39-497E-B57E-7F28F561C41D}"/>
    <cellStyle name="Normal 2 3 4 4 4 3 5" xfId="32199" xr:uid="{97EAF63B-0342-46F8-9608-5C259A6A705A}"/>
    <cellStyle name="Normal 2 3 4 4 4 3 6" xfId="47078" xr:uid="{D35E378A-EE4C-46A8-BBF5-5D12B6534889}"/>
    <cellStyle name="Normal 2 3 4 4 4 4" xfId="13373" xr:uid="{E8B71C13-46D5-47B4-ADA9-A93D4392EEAD}"/>
    <cellStyle name="Normal 2 3 4 4 4 4 2" xfId="27063" xr:uid="{B641ABBE-7792-404C-B020-4C44276BBAB7}"/>
    <cellStyle name="Normal 2 3 4 4 4 4 2 2" xfId="40755" xr:uid="{D829907D-8236-412E-B270-6977EA6D73D4}"/>
    <cellStyle name="Normal 2 3 4 4 4 4 2 3" xfId="55634" xr:uid="{81765437-F3DE-417E-82DD-8E3D649122CD}"/>
    <cellStyle name="Normal 2 3 4 4 4 4 3" xfId="20219" xr:uid="{0C75CEF8-95E8-48AB-997C-34183FE40884}"/>
    <cellStyle name="Normal 2 3 4 4 4 4 4" xfId="33909" xr:uid="{7B08FEA1-CBDA-4F66-A68D-7536D8F1C935}"/>
    <cellStyle name="Normal 2 3 4 4 4 4 5" xfId="48788" xr:uid="{A782C9F6-412E-40E1-A442-1911A7C6621B}"/>
    <cellStyle name="Normal 2 3 4 4 4 5" xfId="23641" xr:uid="{090B3AFE-11BA-490B-AFCB-75546862F651}"/>
    <cellStyle name="Normal 2 3 4 4 4 5 2" xfId="37333" xr:uid="{572219BE-96C9-4AB0-8245-60280E98EEED}"/>
    <cellStyle name="Normal 2 3 4 4 4 5 3" xfId="52212" xr:uid="{CDD49167-F915-4EC3-BBB0-9AE953B30B10}"/>
    <cellStyle name="Normal 2 3 4 4 4 6" xfId="16797" xr:uid="{195AA978-61F9-4B9D-B5A8-5916D69448C9}"/>
    <cellStyle name="Normal 2 3 4 4 4 7" xfId="30487" xr:uid="{3103DF36-4028-4A90-BBFE-1A638C3AA83D}"/>
    <cellStyle name="Normal 2 3 4 4 4 8" xfId="45366" xr:uid="{F116D970-7D75-4B62-9945-1979E695C6BB}"/>
    <cellStyle name="Normal 2 3 4 4 4 9" xfId="9950" xr:uid="{45B336CF-F253-4F69-B478-17638E4DA242}"/>
    <cellStyle name="Normal 2 3 4 4 5" xfId="9952" xr:uid="{00042AB3-4ACA-4E62-8872-6DAEBDDB5682}"/>
    <cellStyle name="Normal 2 3 4 4 5 2" xfId="11665" xr:uid="{C65CBC4D-61D6-4089-B8A1-E7434A3CD8C2}"/>
    <cellStyle name="Normal 2 3 4 4 5 2 2" xfId="15087" xr:uid="{93ECD929-BB2C-4AE9-8406-704FD31A51A2}"/>
    <cellStyle name="Normal 2 3 4 4 5 2 2 2" xfId="28777" xr:uid="{2DD6EE9B-CD38-4D20-BD86-C34D62E51B90}"/>
    <cellStyle name="Normal 2 3 4 4 5 2 2 2 2" xfId="42469" xr:uid="{DF9E0003-0F75-475C-8CF1-5C44C2555061}"/>
    <cellStyle name="Normal 2 3 4 4 5 2 2 2 3" xfId="57348" xr:uid="{B4DD47CC-A911-403C-B8D5-E6E4213836B3}"/>
    <cellStyle name="Normal 2 3 4 4 5 2 2 3" xfId="21933" xr:uid="{82F2F1AD-7839-4548-A4D9-BADD4F860D08}"/>
    <cellStyle name="Normal 2 3 4 4 5 2 2 4" xfId="35623" xr:uid="{42EA8DD4-E983-44C0-A957-B150A67ACE63}"/>
    <cellStyle name="Normal 2 3 4 4 5 2 2 5" xfId="50502" xr:uid="{38AD7C86-1F9C-4F59-B6CD-ED9A79CC0E71}"/>
    <cellStyle name="Normal 2 3 4 4 5 2 3" xfId="25355" xr:uid="{DF7C7174-07E8-429A-9DE0-3B327702D947}"/>
    <cellStyle name="Normal 2 3 4 4 5 2 3 2" xfId="39047" xr:uid="{C982B112-A473-4635-A8AE-32089E098C8E}"/>
    <cellStyle name="Normal 2 3 4 4 5 2 3 3" xfId="53926" xr:uid="{5F204BD1-F2E6-4519-B430-17FC758C07B2}"/>
    <cellStyle name="Normal 2 3 4 4 5 2 4" xfId="18511" xr:uid="{98040EAB-BC41-4E25-A366-38DAF394F1CB}"/>
    <cellStyle name="Normal 2 3 4 4 5 2 5" xfId="32201" xr:uid="{31877494-91B1-49A9-A288-9808AC4F3DB8}"/>
    <cellStyle name="Normal 2 3 4 4 5 2 6" xfId="47080" xr:uid="{80FEF6F0-E8F6-4609-B65D-4F10A0FCED2A}"/>
    <cellStyle name="Normal 2 3 4 4 5 3" xfId="13375" xr:uid="{3014F4A6-153D-4DB2-8A53-BC57BC6E114F}"/>
    <cellStyle name="Normal 2 3 4 4 5 3 2" xfId="27065" xr:uid="{E66A8C55-3C9A-40B7-B161-F448D5437374}"/>
    <cellStyle name="Normal 2 3 4 4 5 3 2 2" xfId="40757" xr:uid="{862136E9-FCE5-4A44-B3EF-241844F5E064}"/>
    <cellStyle name="Normal 2 3 4 4 5 3 2 3" xfId="55636" xr:uid="{272EDCCB-E84A-4BE0-8832-9BFCC723D956}"/>
    <cellStyle name="Normal 2 3 4 4 5 3 3" xfId="20221" xr:uid="{B739E388-7FC1-4617-99A4-CE4B2769BCDB}"/>
    <cellStyle name="Normal 2 3 4 4 5 3 4" xfId="33911" xr:uid="{DCD13BB6-865E-46EA-938F-452E622924FB}"/>
    <cellStyle name="Normal 2 3 4 4 5 3 5" xfId="48790" xr:uid="{BF883921-9E53-40E9-B912-054AA2989DF6}"/>
    <cellStyle name="Normal 2 3 4 4 5 4" xfId="23643" xr:uid="{AE2C229F-2AC1-4C69-9073-6D8E943360FA}"/>
    <cellStyle name="Normal 2 3 4 4 5 4 2" xfId="37335" xr:uid="{3292956C-A4BA-48F4-9192-7B3D40E5035D}"/>
    <cellStyle name="Normal 2 3 4 4 5 4 3" xfId="52214" xr:uid="{22F01A96-EA4A-4A0B-822C-9274D9A70A35}"/>
    <cellStyle name="Normal 2 3 4 4 5 5" xfId="16799" xr:uid="{8F0C696C-5B7D-41EE-BDB3-707DAC8B46B6}"/>
    <cellStyle name="Normal 2 3 4 4 5 6" xfId="30489" xr:uid="{B1A5D088-0CD8-4E6A-A08F-7FF4834836DB}"/>
    <cellStyle name="Normal 2 3 4 4 5 7" xfId="45368" xr:uid="{72E7255C-82FB-4216-9551-66167ABAA6B4}"/>
    <cellStyle name="Normal 2 3 4 4 6" xfId="9953" xr:uid="{C4DAE332-8299-4169-BF49-2F1FE2236FD1}"/>
    <cellStyle name="Normal 2 3 4 4 6 2" xfId="11666" xr:uid="{5F4B8BBE-C71F-445D-8146-AB85980E1DEC}"/>
    <cellStyle name="Normal 2 3 4 4 6 2 2" xfId="15088" xr:uid="{1B2E39F7-80E4-42F9-B994-96314AF4C3E5}"/>
    <cellStyle name="Normal 2 3 4 4 6 2 2 2" xfId="28778" xr:uid="{799B7E56-EE31-4268-BC45-C954BFB58D5B}"/>
    <cellStyle name="Normal 2 3 4 4 6 2 2 2 2" xfId="42470" xr:uid="{717890A2-0196-44B7-8C48-2DA8824B87C1}"/>
    <cellStyle name="Normal 2 3 4 4 6 2 2 2 3" xfId="57349" xr:uid="{8FC35B60-AFA9-48B3-9BBD-82AF4A56101E}"/>
    <cellStyle name="Normal 2 3 4 4 6 2 2 3" xfId="21934" xr:uid="{9B05DC5C-9576-4E64-9B0D-AE397E97C969}"/>
    <cellStyle name="Normal 2 3 4 4 6 2 2 4" xfId="35624" xr:uid="{3633F937-0C89-4863-8713-C0948E1C83BE}"/>
    <cellStyle name="Normal 2 3 4 4 6 2 2 5" xfId="50503" xr:uid="{4C645B2D-1AF6-43FB-B429-74B62F7455F1}"/>
    <cellStyle name="Normal 2 3 4 4 6 2 3" xfId="25356" xr:uid="{FA5CEC90-BDAC-46A3-8AE2-2E2E200AABD3}"/>
    <cellStyle name="Normal 2 3 4 4 6 2 3 2" xfId="39048" xr:uid="{367CCF7B-0488-4171-845F-BEFC8F1E41B9}"/>
    <cellStyle name="Normal 2 3 4 4 6 2 3 3" xfId="53927" xr:uid="{8E20BCC3-2620-493B-AB82-AA96626DDE84}"/>
    <cellStyle name="Normal 2 3 4 4 6 2 4" xfId="18512" xr:uid="{7F160B77-4742-4C59-BD15-12BD8A0C5CC8}"/>
    <cellStyle name="Normal 2 3 4 4 6 2 5" xfId="32202" xr:uid="{0A4FAB3D-F7D9-4932-998D-C6D5B063B42D}"/>
    <cellStyle name="Normal 2 3 4 4 6 2 6" xfId="47081" xr:uid="{6359E335-AADF-4555-908E-CCD683D82299}"/>
    <cellStyle name="Normal 2 3 4 4 6 3" xfId="13376" xr:uid="{D6070B0B-D066-47CC-A90D-9C352FEECD97}"/>
    <cellStyle name="Normal 2 3 4 4 6 3 2" xfId="27066" xr:uid="{60DEB9BD-46D2-4A2A-97FC-3858929DBDC5}"/>
    <cellStyle name="Normal 2 3 4 4 6 3 2 2" xfId="40758" xr:uid="{FC4C689C-C92C-4964-9118-03CB587CEA01}"/>
    <cellStyle name="Normal 2 3 4 4 6 3 2 3" xfId="55637" xr:uid="{FB5C366B-B83A-4C1A-B282-AA6D877BA2A5}"/>
    <cellStyle name="Normal 2 3 4 4 6 3 3" xfId="20222" xr:uid="{3E88CBBB-22A0-4FD6-9F8D-648507F05742}"/>
    <cellStyle name="Normal 2 3 4 4 6 3 4" xfId="33912" xr:uid="{1BD2C7AF-909E-4163-BA0C-5BFE8B5EAFDE}"/>
    <cellStyle name="Normal 2 3 4 4 6 3 5" xfId="48791" xr:uid="{76025220-E94D-49E5-BE8F-26BD77ACDF66}"/>
    <cellStyle name="Normal 2 3 4 4 6 4" xfId="23644" xr:uid="{5076D00B-0A41-4DC9-8746-C100F7D4120E}"/>
    <cellStyle name="Normal 2 3 4 4 6 4 2" xfId="37336" xr:uid="{7FEFFE36-D510-4335-9747-49E1D2846CA8}"/>
    <cellStyle name="Normal 2 3 4 4 6 4 3" xfId="52215" xr:uid="{E34A774A-5CA0-483D-AE5D-5ACE783A725C}"/>
    <cellStyle name="Normal 2 3 4 4 6 5" xfId="16800" xr:uid="{1527A4A0-4A9D-4867-8F9A-16B4E96AA2CB}"/>
    <cellStyle name="Normal 2 3 4 4 6 6" xfId="30490" xr:uid="{148E1272-3E77-4178-8E38-9C08D35E8B4B}"/>
    <cellStyle name="Normal 2 3 4 4 6 7" xfId="45369" xr:uid="{8270FB8F-4083-4AE1-86F9-EDEFB81FDAAC}"/>
    <cellStyle name="Normal 2 3 4 4 7" xfId="11652" xr:uid="{D144EA5A-4158-46CD-9E33-0997EAA60CC9}"/>
    <cellStyle name="Normal 2 3 4 4 7 2" xfId="15074" xr:uid="{33D4E21F-F4D3-42CB-9688-A01000790729}"/>
    <cellStyle name="Normal 2 3 4 4 7 2 2" xfId="28764" xr:uid="{F3C5A226-8EB7-4CD7-B7C1-7E87903A4A23}"/>
    <cellStyle name="Normal 2 3 4 4 7 2 2 2" xfId="42456" xr:uid="{3275C8D2-D5D5-444F-9A55-7851130B1C9D}"/>
    <cellStyle name="Normal 2 3 4 4 7 2 2 3" xfId="57335" xr:uid="{B50D10DB-319B-4DAE-9784-B760DFD96F9D}"/>
    <cellStyle name="Normal 2 3 4 4 7 2 3" xfId="21920" xr:uid="{40A7A579-ADD7-46E9-A024-D048059574E3}"/>
    <cellStyle name="Normal 2 3 4 4 7 2 4" xfId="35610" xr:uid="{64222B53-0B84-417C-BFB6-AA0F4D2F070A}"/>
    <cellStyle name="Normal 2 3 4 4 7 2 5" xfId="50489" xr:uid="{660CD518-B201-4815-88A4-C9FBECFBEB69}"/>
    <cellStyle name="Normal 2 3 4 4 7 3" xfId="25342" xr:uid="{665CDE76-FEB7-4CF6-A64C-584CEE72C64D}"/>
    <cellStyle name="Normal 2 3 4 4 7 3 2" xfId="39034" xr:uid="{D70B590D-CD09-4AB1-8D89-433E2ACEF6C3}"/>
    <cellStyle name="Normal 2 3 4 4 7 3 3" xfId="53913" xr:uid="{777E9223-0F7F-4F8F-B274-445F6955BDF7}"/>
    <cellStyle name="Normal 2 3 4 4 7 4" xfId="18498" xr:uid="{B6501005-5953-4F57-BC71-8B26B841234F}"/>
    <cellStyle name="Normal 2 3 4 4 7 5" xfId="32188" xr:uid="{AA39BE58-FE84-4DB3-BDA5-9B530748261C}"/>
    <cellStyle name="Normal 2 3 4 4 7 6" xfId="47067" xr:uid="{15DD0F74-978D-4025-92F6-B0911F6CC26B}"/>
    <cellStyle name="Normal 2 3 4 4 8" xfId="13362" xr:uid="{4DD30B66-DCE3-464B-B875-6653D79A7FB8}"/>
    <cellStyle name="Normal 2 3 4 4 8 2" xfId="27052" xr:uid="{855383CB-59EB-4452-AABB-699080D5A9B7}"/>
    <cellStyle name="Normal 2 3 4 4 8 2 2" xfId="40744" xr:uid="{AEA72524-989A-4420-8C71-907579D09DBB}"/>
    <cellStyle name="Normal 2 3 4 4 8 2 3" xfId="55623" xr:uid="{F643BC5D-1540-4EBF-8051-28AE89009937}"/>
    <cellStyle name="Normal 2 3 4 4 8 3" xfId="20208" xr:uid="{23A9AEB8-095A-480D-814F-93A0FF8CCA39}"/>
    <cellStyle name="Normal 2 3 4 4 8 4" xfId="33898" xr:uid="{EB781B7F-9B9A-43F7-8A41-026F895F36D8}"/>
    <cellStyle name="Normal 2 3 4 4 8 5" xfId="48777" xr:uid="{96A98E28-C0A0-45F2-969A-D8700E17E211}"/>
    <cellStyle name="Normal 2 3 4 4 9" xfId="23630" xr:uid="{3C17ABA9-BA29-4803-8E58-9729AD3F13BE}"/>
    <cellStyle name="Normal 2 3 4 4 9 2" xfId="37322" xr:uid="{A3171E61-76FD-4BD9-991E-DE6250DB0D51}"/>
    <cellStyle name="Normal 2 3 4 4 9 3" xfId="52201" xr:uid="{63DF4DE1-449E-4A7B-AD61-BC11941023D3}"/>
    <cellStyle name="Normal 2 3 4 5" xfId="6258" xr:uid="{2A762224-5037-4042-BC9A-7461B8330A0F}"/>
    <cellStyle name="Normal 2 3 4 5 10" xfId="16801" xr:uid="{5998F54A-FA0E-43FA-AABC-5B187849C118}"/>
    <cellStyle name="Normal 2 3 4 5 11" xfId="30491" xr:uid="{52128BB7-16C1-4DB8-A0DC-7239595B8C09}"/>
    <cellStyle name="Normal 2 3 4 5 12" xfId="45370" xr:uid="{18AFBF8E-A946-4699-B139-C0DFCCD1CED3}"/>
    <cellStyle name="Normal 2 3 4 5 13" xfId="9954" xr:uid="{32C955F3-585E-45D7-B765-FDDCED54E48F}"/>
    <cellStyle name="Normal 2 3 4 5 2" xfId="6408" xr:uid="{3A86BED6-227C-40AC-999A-4229D9385BA6}"/>
    <cellStyle name="Normal 2 3 4 5 2 10" xfId="45371" xr:uid="{984892A1-C3F4-4CC7-BF82-9F6F595CBEF6}"/>
    <cellStyle name="Normal 2 3 4 5 2 11" xfId="9955" xr:uid="{7A6B340D-242B-4221-99F0-882C85E8F784}"/>
    <cellStyle name="Normal 2 3 4 5 2 2" xfId="6168" xr:uid="{79311E9A-1BF9-4D2A-A8AC-C64135C51F49}"/>
    <cellStyle name="Normal 2 3 4 5 2 2 2" xfId="9957" xr:uid="{74CC46E1-744E-47EF-A64D-378CEEA877B2}"/>
    <cellStyle name="Normal 2 3 4 5 2 2 2 2" xfId="11670" xr:uid="{5491E94C-4E1D-412B-9020-35E0225AF871}"/>
    <cellStyle name="Normal 2 3 4 5 2 2 2 2 2" xfId="15092" xr:uid="{533228A0-0B7E-418C-B42A-C3A43BF4DF5B}"/>
    <cellStyle name="Normal 2 3 4 5 2 2 2 2 2 2" xfId="28782" xr:uid="{A038A726-5AC8-4428-916A-DD72C951E69D}"/>
    <cellStyle name="Normal 2 3 4 5 2 2 2 2 2 2 2" xfId="42474" xr:uid="{2A40D24B-C632-4D54-A946-0782E337BA1F}"/>
    <cellStyle name="Normal 2 3 4 5 2 2 2 2 2 2 3" xfId="57353" xr:uid="{7CC92282-13D6-43AB-866E-4EF63945BAEE}"/>
    <cellStyle name="Normal 2 3 4 5 2 2 2 2 2 3" xfId="21938" xr:uid="{509E24BC-DD38-4279-801F-4F8B67F209DB}"/>
    <cellStyle name="Normal 2 3 4 5 2 2 2 2 2 4" xfId="35628" xr:uid="{A21B37BD-AE39-4B36-846C-B2A98253D387}"/>
    <cellStyle name="Normal 2 3 4 5 2 2 2 2 2 5" xfId="50507" xr:uid="{00CE68B7-1F35-4F7F-BBEE-0D60641580A0}"/>
    <cellStyle name="Normal 2 3 4 5 2 2 2 2 3" xfId="25360" xr:uid="{327A6827-F9CA-4D6D-86A1-B11B0A5010CF}"/>
    <cellStyle name="Normal 2 3 4 5 2 2 2 2 3 2" xfId="39052" xr:uid="{803C4504-E4A0-4107-B3AC-149D8138E3BF}"/>
    <cellStyle name="Normal 2 3 4 5 2 2 2 2 3 3" xfId="53931" xr:uid="{C864C381-92AA-4BBD-9D19-6DF1DC56DA68}"/>
    <cellStyle name="Normal 2 3 4 5 2 2 2 2 4" xfId="18516" xr:uid="{6F64CDBF-BC37-4F43-8D05-1590A2CCE675}"/>
    <cellStyle name="Normal 2 3 4 5 2 2 2 2 5" xfId="32206" xr:uid="{98B58E0D-947E-4131-9531-2B855CE9DDAA}"/>
    <cellStyle name="Normal 2 3 4 5 2 2 2 2 6" xfId="47085" xr:uid="{808C6870-3A65-4D9B-B79A-FE91F4240ED8}"/>
    <cellStyle name="Normal 2 3 4 5 2 2 2 3" xfId="13380" xr:uid="{601DAE6C-7F98-4825-A6F2-9F635340AA1C}"/>
    <cellStyle name="Normal 2 3 4 5 2 2 2 3 2" xfId="27070" xr:uid="{B5EFDC37-5C37-4A00-8B36-776FC411EB35}"/>
    <cellStyle name="Normal 2 3 4 5 2 2 2 3 2 2" xfId="40762" xr:uid="{286EB341-2B33-49BB-A3E6-073E6807A127}"/>
    <cellStyle name="Normal 2 3 4 5 2 2 2 3 2 3" xfId="55641" xr:uid="{FCB8EB02-9FA1-4B0A-9AEC-BC91A4428C10}"/>
    <cellStyle name="Normal 2 3 4 5 2 2 2 3 3" xfId="20226" xr:uid="{F26DB6DD-C039-4997-8776-CF1DFD8F4F7A}"/>
    <cellStyle name="Normal 2 3 4 5 2 2 2 3 4" xfId="33916" xr:uid="{9FF81BDE-6685-4F02-825E-7A1CBF6A8417}"/>
    <cellStyle name="Normal 2 3 4 5 2 2 2 3 5" xfId="48795" xr:uid="{C9D2D4F0-5137-4ACB-98D5-5FE051EAE2D2}"/>
    <cellStyle name="Normal 2 3 4 5 2 2 2 4" xfId="23648" xr:uid="{E9F582E5-4147-47CD-98A8-7837DD08E2D1}"/>
    <cellStyle name="Normal 2 3 4 5 2 2 2 4 2" xfId="37340" xr:uid="{B6D1DA9C-5784-45AC-9A59-377D56605E68}"/>
    <cellStyle name="Normal 2 3 4 5 2 2 2 4 3" xfId="52219" xr:uid="{75CADA1C-DE0A-46F9-B985-621C3664A4AE}"/>
    <cellStyle name="Normal 2 3 4 5 2 2 2 5" xfId="16804" xr:uid="{CE87797E-AA3E-4E7F-BB9E-09A1F1D35AAB}"/>
    <cellStyle name="Normal 2 3 4 5 2 2 2 6" xfId="30494" xr:uid="{6868B9BF-9EDB-4CC6-8C4B-B42E60729849}"/>
    <cellStyle name="Normal 2 3 4 5 2 2 2 7" xfId="45373" xr:uid="{986FF843-A923-4747-9A73-72502E86EF9F}"/>
    <cellStyle name="Normal 2 3 4 5 2 2 3" xfId="11669" xr:uid="{D4688801-6723-45AC-A565-BB461B72B03E}"/>
    <cellStyle name="Normal 2 3 4 5 2 2 3 2" xfId="15091" xr:uid="{720031F0-ED27-4366-B920-1ACF75F1B968}"/>
    <cellStyle name="Normal 2 3 4 5 2 2 3 2 2" xfId="28781" xr:uid="{3291565F-127F-4811-B1A0-8348DBFD98CC}"/>
    <cellStyle name="Normal 2 3 4 5 2 2 3 2 2 2" xfId="42473" xr:uid="{A3AB24B6-A480-4E96-B3A0-45BB12A2D6E6}"/>
    <cellStyle name="Normal 2 3 4 5 2 2 3 2 2 3" xfId="57352" xr:uid="{854FC73F-0C66-4F6E-82A2-94D97DC5834C}"/>
    <cellStyle name="Normal 2 3 4 5 2 2 3 2 3" xfId="21937" xr:uid="{3A64D75B-22F7-455D-A08C-D2B10CA68B67}"/>
    <cellStyle name="Normal 2 3 4 5 2 2 3 2 4" xfId="35627" xr:uid="{AC3DFDA5-E859-4041-8BB1-933998CB9AF5}"/>
    <cellStyle name="Normal 2 3 4 5 2 2 3 2 5" xfId="50506" xr:uid="{CDC1C36A-4220-406A-9F10-74BDBEC36848}"/>
    <cellStyle name="Normal 2 3 4 5 2 2 3 3" xfId="25359" xr:uid="{8DEC3FB0-8B70-403C-995A-852CF04333B4}"/>
    <cellStyle name="Normal 2 3 4 5 2 2 3 3 2" xfId="39051" xr:uid="{AFCAC903-61B7-49F4-B009-A8EE66488AD5}"/>
    <cellStyle name="Normal 2 3 4 5 2 2 3 3 3" xfId="53930" xr:uid="{28A8D043-47BD-46FD-9327-5D86921FE448}"/>
    <cellStyle name="Normal 2 3 4 5 2 2 3 4" xfId="18515" xr:uid="{51E4AB93-D653-48DB-A4D7-BFBB6EB5616E}"/>
    <cellStyle name="Normal 2 3 4 5 2 2 3 5" xfId="32205" xr:uid="{F35426A6-7679-43DD-8C33-BEF43F4F0795}"/>
    <cellStyle name="Normal 2 3 4 5 2 2 3 6" xfId="47084" xr:uid="{34D5CEEE-04D9-4403-BBEC-6ECC3C4C58FC}"/>
    <cellStyle name="Normal 2 3 4 5 2 2 4" xfId="13379" xr:uid="{FCDC3E53-1104-472A-80F8-EE6ADEA5A455}"/>
    <cellStyle name="Normal 2 3 4 5 2 2 4 2" xfId="27069" xr:uid="{AEEDC5BE-EDD4-4463-8BD2-CB6A5B2F6215}"/>
    <cellStyle name="Normal 2 3 4 5 2 2 4 2 2" xfId="40761" xr:uid="{9BC72C17-7209-47EB-BCCB-32579CE86310}"/>
    <cellStyle name="Normal 2 3 4 5 2 2 4 2 3" xfId="55640" xr:uid="{4E233F6B-0AB4-416B-A366-5DF5E337045E}"/>
    <cellStyle name="Normal 2 3 4 5 2 2 4 3" xfId="20225" xr:uid="{8C70A218-B1AA-4A8B-84CD-25A03B25410D}"/>
    <cellStyle name="Normal 2 3 4 5 2 2 4 4" xfId="33915" xr:uid="{BF649C85-22CD-40D3-98E1-B30EB2F72577}"/>
    <cellStyle name="Normal 2 3 4 5 2 2 4 5" xfId="48794" xr:uid="{8529382E-CE9B-409F-91B7-A4EED17E54A0}"/>
    <cellStyle name="Normal 2 3 4 5 2 2 5" xfId="23647" xr:uid="{943C690E-D90C-4AFB-8758-DED742805821}"/>
    <cellStyle name="Normal 2 3 4 5 2 2 5 2" xfId="37339" xr:uid="{7DBF50D7-187D-4E11-AF7C-BAFA6CE414DD}"/>
    <cellStyle name="Normal 2 3 4 5 2 2 5 3" xfId="52218" xr:uid="{59D7C46C-086B-4057-89EF-E492B28093AC}"/>
    <cellStyle name="Normal 2 3 4 5 2 2 6" xfId="16803" xr:uid="{AE22F16F-6F9F-4BB1-A6F6-0A4D1A869A8F}"/>
    <cellStyle name="Normal 2 3 4 5 2 2 7" xfId="30493" xr:uid="{59D3E5C0-E0CE-42AF-A5D6-726D8A63F355}"/>
    <cellStyle name="Normal 2 3 4 5 2 2 8" xfId="45372" xr:uid="{1A664B05-9271-4DB2-899F-B4B8EE905E5B}"/>
    <cellStyle name="Normal 2 3 4 5 2 2 9" xfId="9956" xr:uid="{DD15C60B-A9E4-477B-8A21-FCF1C85D66B8}"/>
    <cellStyle name="Normal 2 3 4 5 2 3" xfId="7290" xr:uid="{DE6F87C2-B619-4AB7-840C-A7475E4AD57B}"/>
    <cellStyle name="Normal 2 3 4 5 2 3 2" xfId="11671" xr:uid="{3D6B33F5-3B2C-4C43-86D3-0E3567B1682D}"/>
    <cellStyle name="Normal 2 3 4 5 2 3 2 2" xfId="15093" xr:uid="{5E6C8EE6-D21F-49B5-B71F-F2A745DEBE61}"/>
    <cellStyle name="Normal 2 3 4 5 2 3 2 2 2" xfId="28783" xr:uid="{B27CC7C9-EF24-41B4-9B10-2026D9B51556}"/>
    <cellStyle name="Normal 2 3 4 5 2 3 2 2 2 2" xfId="42475" xr:uid="{3335801A-9950-4DCA-A30A-D8FBB2F04C50}"/>
    <cellStyle name="Normal 2 3 4 5 2 3 2 2 2 3" xfId="57354" xr:uid="{E311C104-D240-40A3-A158-D11510F97578}"/>
    <cellStyle name="Normal 2 3 4 5 2 3 2 2 3" xfId="21939" xr:uid="{BC8A1C34-3CE1-4315-B600-DCED0DD4D1EF}"/>
    <cellStyle name="Normal 2 3 4 5 2 3 2 2 4" xfId="35629" xr:uid="{C759F1EB-7AB6-4F89-A25E-10CBCBA72278}"/>
    <cellStyle name="Normal 2 3 4 5 2 3 2 2 5" xfId="50508" xr:uid="{B778AE2B-5071-4CB6-BEFD-ECB2CC8668A3}"/>
    <cellStyle name="Normal 2 3 4 5 2 3 2 3" xfId="25361" xr:uid="{42A90B5C-0057-4B28-BC34-D9B615FD3245}"/>
    <cellStyle name="Normal 2 3 4 5 2 3 2 3 2" xfId="39053" xr:uid="{2B3CBE7D-9DD0-42FE-B0C0-004ADC36AFC4}"/>
    <cellStyle name="Normal 2 3 4 5 2 3 2 3 3" xfId="53932" xr:uid="{0717C229-DD9F-4F9D-A063-A82D83937205}"/>
    <cellStyle name="Normal 2 3 4 5 2 3 2 4" xfId="18517" xr:uid="{2984D7B7-6A55-4E5E-A446-0D91E3017170}"/>
    <cellStyle name="Normal 2 3 4 5 2 3 2 5" xfId="32207" xr:uid="{13ED149E-CA9F-457B-AAE2-AFA1E24440DB}"/>
    <cellStyle name="Normal 2 3 4 5 2 3 2 6" xfId="47086" xr:uid="{B023D487-782F-4C18-9424-B8CFA564201F}"/>
    <cellStyle name="Normal 2 3 4 5 2 3 3" xfId="13381" xr:uid="{10B1DBBF-1B43-4156-B46E-8C5E48098B1D}"/>
    <cellStyle name="Normal 2 3 4 5 2 3 3 2" xfId="27071" xr:uid="{A0C234FB-FBB0-4F25-8D99-48E77E923AEB}"/>
    <cellStyle name="Normal 2 3 4 5 2 3 3 2 2" xfId="40763" xr:uid="{F5F66D50-9689-4B4C-86E7-265BCBAA28EC}"/>
    <cellStyle name="Normal 2 3 4 5 2 3 3 2 3" xfId="55642" xr:uid="{B9AE7CDB-9409-40B5-8BF9-62F20BA30727}"/>
    <cellStyle name="Normal 2 3 4 5 2 3 3 3" xfId="20227" xr:uid="{41673E9C-6630-4209-AF36-C52243C2CA94}"/>
    <cellStyle name="Normal 2 3 4 5 2 3 3 4" xfId="33917" xr:uid="{EB61B952-76DB-4559-8B5E-CBB90170AAD1}"/>
    <cellStyle name="Normal 2 3 4 5 2 3 3 5" xfId="48796" xr:uid="{FD8972A9-C951-4D43-B815-F36287E5FE22}"/>
    <cellStyle name="Normal 2 3 4 5 2 3 4" xfId="23649" xr:uid="{29C52C4D-BAB6-45C9-83D0-61A9CA28DA83}"/>
    <cellStyle name="Normal 2 3 4 5 2 3 4 2" xfId="37341" xr:uid="{411D6BD5-B12C-44E3-A2F3-10C844F23180}"/>
    <cellStyle name="Normal 2 3 4 5 2 3 4 3" xfId="52220" xr:uid="{B829230A-AB08-4A25-9D3B-8D33DA1A9DA6}"/>
    <cellStyle name="Normal 2 3 4 5 2 3 5" xfId="16805" xr:uid="{BDFF8406-4703-4D6B-B9C7-E1D3D0E0A56A}"/>
    <cellStyle name="Normal 2 3 4 5 2 3 6" xfId="30495" xr:uid="{A1BE520A-635A-4F57-8329-B67ADF03E66D}"/>
    <cellStyle name="Normal 2 3 4 5 2 3 7" xfId="45374" xr:uid="{F306CFC2-1CD7-49DC-B303-8A4B10FC3E45}"/>
    <cellStyle name="Normal 2 3 4 5 2 3 8" xfId="9958" xr:uid="{04A1AAA3-6A8C-4D85-90D3-7840AEEC4669}"/>
    <cellStyle name="Normal 2 3 4 5 2 4" xfId="9959" xr:uid="{3269F2A7-94A7-4D2B-A3B5-7040539E5069}"/>
    <cellStyle name="Normal 2 3 4 5 2 4 2" xfId="11672" xr:uid="{3F225BE0-6331-4D30-923E-693BB254C013}"/>
    <cellStyle name="Normal 2 3 4 5 2 4 2 2" xfId="15094" xr:uid="{37E3C738-FAAA-44C2-8C23-01DB400FBB25}"/>
    <cellStyle name="Normal 2 3 4 5 2 4 2 2 2" xfId="28784" xr:uid="{BBA01D00-B4F6-4224-9FEF-F84F6D2A445B}"/>
    <cellStyle name="Normal 2 3 4 5 2 4 2 2 2 2" xfId="42476" xr:uid="{924FE47C-314B-42B4-B3E3-43219CD582AF}"/>
    <cellStyle name="Normal 2 3 4 5 2 4 2 2 2 3" xfId="57355" xr:uid="{A71CD7C9-BDA7-475F-B133-1A2FEACDD10E}"/>
    <cellStyle name="Normal 2 3 4 5 2 4 2 2 3" xfId="21940" xr:uid="{170BDBAE-F10D-4CCD-8B16-5DAA72015AAB}"/>
    <cellStyle name="Normal 2 3 4 5 2 4 2 2 4" xfId="35630" xr:uid="{AB474078-5FBE-4EE6-8EC1-812DEB6C733B}"/>
    <cellStyle name="Normal 2 3 4 5 2 4 2 2 5" xfId="50509" xr:uid="{7AE2CF8C-2434-4EAB-9030-E53902A3325B}"/>
    <cellStyle name="Normal 2 3 4 5 2 4 2 3" xfId="25362" xr:uid="{67C82822-9E6E-4FBC-A54D-C9A8A512DC52}"/>
    <cellStyle name="Normal 2 3 4 5 2 4 2 3 2" xfId="39054" xr:uid="{BD9010F9-651A-48E6-8D1A-0FE85F884F71}"/>
    <cellStyle name="Normal 2 3 4 5 2 4 2 3 3" xfId="53933" xr:uid="{C40D5ECD-2A29-4076-BB12-833272DF9117}"/>
    <cellStyle name="Normal 2 3 4 5 2 4 2 4" xfId="18518" xr:uid="{2E88DBE7-96BB-4BC8-91F1-B3B1C428F8DF}"/>
    <cellStyle name="Normal 2 3 4 5 2 4 2 5" xfId="32208" xr:uid="{5FB3A74D-D354-4D41-9A89-031013411470}"/>
    <cellStyle name="Normal 2 3 4 5 2 4 2 6" xfId="47087" xr:uid="{F99E8139-3F9F-44A1-85D4-11613066DBCC}"/>
    <cellStyle name="Normal 2 3 4 5 2 4 3" xfId="13382" xr:uid="{8569C778-D397-488A-A4D9-0589604A3DC0}"/>
    <cellStyle name="Normal 2 3 4 5 2 4 3 2" xfId="27072" xr:uid="{557CF34C-0B05-4038-879C-02262FE5138F}"/>
    <cellStyle name="Normal 2 3 4 5 2 4 3 2 2" xfId="40764" xr:uid="{D9559061-DDA8-4DDD-8AB1-CBA600E0C9FE}"/>
    <cellStyle name="Normal 2 3 4 5 2 4 3 2 3" xfId="55643" xr:uid="{B691A71C-F9BA-4EA5-A5F8-52867DAC905D}"/>
    <cellStyle name="Normal 2 3 4 5 2 4 3 3" xfId="20228" xr:uid="{FCE58FA6-9B3A-4642-A195-CC4807D8D9BA}"/>
    <cellStyle name="Normal 2 3 4 5 2 4 3 4" xfId="33918" xr:uid="{233A1850-FB60-4F7F-8C8B-7ACF8170CFEB}"/>
    <cellStyle name="Normal 2 3 4 5 2 4 3 5" xfId="48797" xr:uid="{F2B0FCFC-1DCE-4C0C-9C37-50DC3259FDA6}"/>
    <cellStyle name="Normal 2 3 4 5 2 4 4" xfId="23650" xr:uid="{03EFFFEC-AB06-4A05-BE82-11134ED4B591}"/>
    <cellStyle name="Normal 2 3 4 5 2 4 4 2" xfId="37342" xr:uid="{26B68A7D-3260-4B95-B02A-2D37208EF9A3}"/>
    <cellStyle name="Normal 2 3 4 5 2 4 4 3" xfId="52221" xr:uid="{0A374E22-CE22-4581-9DA1-6CC6114A5D62}"/>
    <cellStyle name="Normal 2 3 4 5 2 4 5" xfId="16806" xr:uid="{E192AEE9-DE27-43D5-9D07-00A2612694F6}"/>
    <cellStyle name="Normal 2 3 4 5 2 4 6" xfId="30496" xr:uid="{A5626DDB-7770-4DF7-863F-10F050CCAF2C}"/>
    <cellStyle name="Normal 2 3 4 5 2 4 7" xfId="45375" xr:uid="{4889ED7B-1795-43A0-A9B3-10FF114DAF39}"/>
    <cellStyle name="Normal 2 3 4 5 2 5" xfId="11668" xr:uid="{9ACB0694-36DE-40B0-8915-B1400784ADBB}"/>
    <cellStyle name="Normal 2 3 4 5 2 5 2" xfId="15090" xr:uid="{0D6DF74A-A5D6-46F6-933C-9325133293D5}"/>
    <cellStyle name="Normal 2 3 4 5 2 5 2 2" xfId="28780" xr:uid="{806B648F-94F9-41C3-8AF8-30C71BA8C0D9}"/>
    <cellStyle name="Normal 2 3 4 5 2 5 2 2 2" xfId="42472" xr:uid="{28997EC2-E7B3-4764-9565-FDFF3C20CF08}"/>
    <cellStyle name="Normal 2 3 4 5 2 5 2 2 3" xfId="57351" xr:uid="{AFD18A31-42DF-4160-892D-DEE2149CD186}"/>
    <cellStyle name="Normal 2 3 4 5 2 5 2 3" xfId="21936" xr:uid="{85901D89-20B9-4938-8079-498857015F39}"/>
    <cellStyle name="Normal 2 3 4 5 2 5 2 4" xfId="35626" xr:uid="{4B631DEE-9235-45DA-A173-7BF5C6FD071E}"/>
    <cellStyle name="Normal 2 3 4 5 2 5 2 5" xfId="50505" xr:uid="{5E36D64D-7CE0-4C23-B357-2926523590B1}"/>
    <cellStyle name="Normal 2 3 4 5 2 5 3" xfId="25358" xr:uid="{32BE241B-4F96-4636-A692-50977F37E7BD}"/>
    <cellStyle name="Normal 2 3 4 5 2 5 3 2" xfId="39050" xr:uid="{91BF3D4C-96B5-4CA7-A6D6-06B5C09980CF}"/>
    <cellStyle name="Normal 2 3 4 5 2 5 3 3" xfId="53929" xr:uid="{5874DB83-6597-46FB-9663-403CE7F27676}"/>
    <cellStyle name="Normal 2 3 4 5 2 5 4" xfId="18514" xr:uid="{3CC51B0D-9362-4CC8-A959-0DD7D07B8EBD}"/>
    <cellStyle name="Normal 2 3 4 5 2 5 5" xfId="32204" xr:uid="{447E2765-2FAD-4C34-8D0A-A1A622C631B1}"/>
    <cellStyle name="Normal 2 3 4 5 2 5 6" xfId="47083" xr:uid="{7598EAA8-B411-4E45-AF3D-C9BD03C6F693}"/>
    <cellStyle name="Normal 2 3 4 5 2 6" xfId="13378" xr:uid="{11AD5828-9DC0-4F93-8FD7-BD89B14321D2}"/>
    <cellStyle name="Normal 2 3 4 5 2 6 2" xfId="27068" xr:uid="{12C48523-A82C-4390-9B78-2EE9420915E8}"/>
    <cellStyle name="Normal 2 3 4 5 2 6 2 2" xfId="40760" xr:uid="{C6213CB7-4466-4711-B294-C50DF1DAD7D7}"/>
    <cellStyle name="Normal 2 3 4 5 2 6 2 3" xfId="55639" xr:uid="{B41000BF-A35E-40B9-B99D-491289CDD168}"/>
    <cellStyle name="Normal 2 3 4 5 2 6 3" xfId="20224" xr:uid="{B0DE3082-C00B-450B-B277-1F2C5D3641AD}"/>
    <cellStyle name="Normal 2 3 4 5 2 6 4" xfId="33914" xr:uid="{65EB1F85-E0B5-4CCE-95B8-9256FDC90D68}"/>
    <cellStyle name="Normal 2 3 4 5 2 6 5" xfId="48793" xr:uid="{C77F11B5-952B-40E2-8167-BCBA3B76DDC5}"/>
    <cellStyle name="Normal 2 3 4 5 2 7" xfId="23646" xr:uid="{62F4FA41-B405-4625-8E76-32E7E71CD6B1}"/>
    <cellStyle name="Normal 2 3 4 5 2 7 2" xfId="37338" xr:uid="{86504D3C-7AF1-4BA1-9CB6-0D4DAC34C932}"/>
    <cellStyle name="Normal 2 3 4 5 2 7 3" xfId="52217" xr:uid="{135D7D98-840F-47DD-AE43-C7DF3E5476F9}"/>
    <cellStyle name="Normal 2 3 4 5 2 8" xfId="16802" xr:uid="{89343917-1DFB-4DB9-BD0E-5D34BC85853B}"/>
    <cellStyle name="Normal 2 3 4 5 2 9" xfId="30492" xr:uid="{529EAD74-D4B6-43B8-AFD0-A207162DEA55}"/>
    <cellStyle name="Normal 2 3 4 5 3" xfId="6082" xr:uid="{DB3AC7C6-93AF-425B-B65E-7979C71487CE}"/>
    <cellStyle name="Normal 2 3 4 5 3 10" xfId="45376" xr:uid="{DB97BCD7-0972-4088-BE7F-CA1F32C87747}"/>
    <cellStyle name="Normal 2 3 4 5 3 11" xfId="9960" xr:uid="{4F46C1E6-5348-498A-BFD6-C60C88C334C3}"/>
    <cellStyle name="Normal 2 3 4 5 3 2" xfId="9961" xr:uid="{62A3E561-6DFE-44E8-BE87-9D9FB1F9BDAA}"/>
    <cellStyle name="Normal 2 3 4 5 3 2 2" xfId="9962" xr:uid="{10C78D9A-3F86-47A7-A7B6-1E6801EA86D9}"/>
    <cellStyle name="Normal 2 3 4 5 3 2 2 2" xfId="11675" xr:uid="{2523B3B2-96F6-441B-8212-3170852CC248}"/>
    <cellStyle name="Normal 2 3 4 5 3 2 2 2 2" xfId="15097" xr:uid="{4AC03B3C-C5F2-4633-A03D-32B74EA8A4B6}"/>
    <cellStyle name="Normal 2 3 4 5 3 2 2 2 2 2" xfId="28787" xr:uid="{7CD4A52D-C018-43D9-A022-761C82BD9DB7}"/>
    <cellStyle name="Normal 2 3 4 5 3 2 2 2 2 2 2" xfId="42479" xr:uid="{1F07B74C-0CEC-4CE6-AB95-B7AA1C1378D8}"/>
    <cellStyle name="Normal 2 3 4 5 3 2 2 2 2 2 3" xfId="57358" xr:uid="{EABF2B33-9B86-4410-A515-9C4FEDCDA4CB}"/>
    <cellStyle name="Normal 2 3 4 5 3 2 2 2 2 3" xfId="21943" xr:uid="{B5CE72D5-D06E-4D49-BDDE-8FAA089EB002}"/>
    <cellStyle name="Normal 2 3 4 5 3 2 2 2 2 4" xfId="35633" xr:uid="{23E224C7-A14A-4B02-B7B9-CE4B957C5A92}"/>
    <cellStyle name="Normal 2 3 4 5 3 2 2 2 2 5" xfId="50512" xr:uid="{B695F975-9928-4F5B-86AD-9375E15E7DC0}"/>
    <cellStyle name="Normal 2 3 4 5 3 2 2 2 3" xfId="25365" xr:uid="{E5B1FC3A-7B01-4A9D-894F-5D49269AC739}"/>
    <cellStyle name="Normal 2 3 4 5 3 2 2 2 3 2" xfId="39057" xr:uid="{4B00AD20-1D01-4FFD-9AEC-24F406BB0185}"/>
    <cellStyle name="Normal 2 3 4 5 3 2 2 2 3 3" xfId="53936" xr:uid="{EFF00DED-6FD5-46F0-81A9-D49C9A07E7DE}"/>
    <cellStyle name="Normal 2 3 4 5 3 2 2 2 4" xfId="18521" xr:uid="{0D64C413-4CD6-4E37-BC6E-E9B8C9402A93}"/>
    <cellStyle name="Normal 2 3 4 5 3 2 2 2 5" xfId="32211" xr:uid="{3321EA3A-F0B3-47B7-B03D-DF823AB2DA8C}"/>
    <cellStyle name="Normal 2 3 4 5 3 2 2 2 6" xfId="47090" xr:uid="{57783E86-6245-4EC8-865D-25FC66818DB0}"/>
    <cellStyle name="Normal 2 3 4 5 3 2 2 3" xfId="13385" xr:uid="{12CA8637-A495-44B3-8983-8BCD059A5C4E}"/>
    <cellStyle name="Normal 2 3 4 5 3 2 2 3 2" xfId="27075" xr:uid="{D44B2752-23DF-4D6F-B927-476087C88B43}"/>
    <cellStyle name="Normal 2 3 4 5 3 2 2 3 2 2" xfId="40767" xr:uid="{B1E7B124-4199-4AAA-9FA8-A5BF21BA1417}"/>
    <cellStyle name="Normal 2 3 4 5 3 2 2 3 2 3" xfId="55646" xr:uid="{6760076F-91CE-4C67-A6E2-7C3F69AE085D}"/>
    <cellStyle name="Normal 2 3 4 5 3 2 2 3 3" xfId="20231" xr:uid="{D039267D-9062-4841-8B79-410E38B9C119}"/>
    <cellStyle name="Normal 2 3 4 5 3 2 2 3 4" xfId="33921" xr:uid="{5820226B-31D2-4CA4-812F-A2B73AEA93C9}"/>
    <cellStyle name="Normal 2 3 4 5 3 2 2 3 5" xfId="48800" xr:uid="{4DF455A7-0D70-4743-9118-35D0C91A592A}"/>
    <cellStyle name="Normal 2 3 4 5 3 2 2 4" xfId="23653" xr:uid="{EA9D832E-5FA0-44CE-9662-9DC143C8A8D9}"/>
    <cellStyle name="Normal 2 3 4 5 3 2 2 4 2" xfId="37345" xr:uid="{1EB67915-FBF0-450F-896E-B1EF0672195E}"/>
    <cellStyle name="Normal 2 3 4 5 3 2 2 4 3" xfId="52224" xr:uid="{281FF37D-DF09-4731-B0A5-E279A0AA09D4}"/>
    <cellStyle name="Normal 2 3 4 5 3 2 2 5" xfId="16809" xr:uid="{16B19422-FF40-4D89-BCF4-901552C284F0}"/>
    <cellStyle name="Normal 2 3 4 5 3 2 2 6" xfId="30499" xr:uid="{58C95576-3499-41DE-99C8-87BDED927280}"/>
    <cellStyle name="Normal 2 3 4 5 3 2 2 7" xfId="45378" xr:uid="{53C2B3C3-30E8-4D76-9DA0-B9A0D2BC28CF}"/>
    <cellStyle name="Normal 2 3 4 5 3 2 3" xfId="11674" xr:uid="{49EFDCF7-BC16-48E3-82AA-7DFE15D7714D}"/>
    <cellStyle name="Normal 2 3 4 5 3 2 3 2" xfId="15096" xr:uid="{2C8028B2-9015-40ED-B337-454D6EEC9ACA}"/>
    <cellStyle name="Normal 2 3 4 5 3 2 3 2 2" xfId="28786" xr:uid="{F5368845-6526-42EE-816A-78F37548527F}"/>
    <cellStyle name="Normal 2 3 4 5 3 2 3 2 2 2" xfId="42478" xr:uid="{AFC647DF-4B7D-4CF1-B9CF-B66A939D38E5}"/>
    <cellStyle name="Normal 2 3 4 5 3 2 3 2 2 3" xfId="57357" xr:uid="{5EBCC39F-3EBA-4E4D-8B90-48F7F3840E3F}"/>
    <cellStyle name="Normal 2 3 4 5 3 2 3 2 3" xfId="21942" xr:uid="{2510A864-AB76-44BB-9B04-F2E815E6AFA9}"/>
    <cellStyle name="Normal 2 3 4 5 3 2 3 2 4" xfId="35632" xr:uid="{472EE51A-3755-4CA0-9DCD-5702335A75FE}"/>
    <cellStyle name="Normal 2 3 4 5 3 2 3 2 5" xfId="50511" xr:uid="{F7ACF12E-1598-4691-9D19-8E464825D445}"/>
    <cellStyle name="Normal 2 3 4 5 3 2 3 3" xfId="25364" xr:uid="{226E8C0D-B757-4AD7-8771-E4EE75E06ACF}"/>
    <cellStyle name="Normal 2 3 4 5 3 2 3 3 2" xfId="39056" xr:uid="{7034838A-0283-4C1C-AF9A-121AB3319BA9}"/>
    <cellStyle name="Normal 2 3 4 5 3 2 3 3 3" xfId="53935" xr:uid="{7578DCE0-FF1B-456D-BCE0-5615FE00C3E5}"/>
    <cellStyle name="Normal 2 3 4 5 3 2 3 4" xfId="18520" xr:uid="{6C1E88B2-43A9-4C1F-BD56-6F4A3EC0CEB4}"/>
    <cellStyle name="Normal 2 3 4 5 3 2 3 5" xfId="32210" xr:uid="{F40108CF-2687-4314-9750-D422CB01783F}"/>
    <cellStyle name="Normal 2 3 4 5 3 2 3 6" xfId="47089" xr:uid="{0F082AED-CCF7-4981-908F-0F129BE07DB1}"/>
    <cellStyle name="Normal 2 3 4 5 3 2 4" xfId="13384" xr:uid="{4DD2DF6B-AB78-428F-AB8F-33EFC83B1F64}"/>
    <cellStyle name="Normal 2 3 4 5 3 2 4 2" xfId="27074" xr:uid="{DBD53B91-0CBC-4067-9F45-9A05F6FEBD7B}"/>
    <cellStyle name="Normal 2 3 4 5 3 2 4 2 2" xfId="40766" xr:uid="{ED6CBB94-7DF8-420B-8C30-4CF654464757}"/>
    <cellStyle name="Normal 2 3 4 5 3 2 4 2 3" xfId="55645" xr:uid="{4B7A5391-255F-4F1E-9C88-46305B48827D}"/>
    <cellStyle name="Normal 2 3 4 5 3 2 4 3" xfId="20230" xr:uid="{4C1D6A3E-1BDF-42A9-80C4-CF5C4B3BB1E9}"/>
    <cellStyle name="Normal 2 3 4 5 3 2 4 4" xfId="33920" xr:uid="{F58F1E33-D939-4A1F-8E54-9FC7A8139B0C}"/>
    <cellStyle name="Normal 2 3 4 5 3 2 4 5" xfId="48799" xr:uid="{2C219858-D473-4252-ABB4-427582B1B1DC}"/>
    <cellStyle name="Normal 2 3 4 5 3 2 5" xfId="23652" xr:uid="{431AFA02-AD1C-4522-841B-E05B208ACC95}"/>
    <cellStyle name="Normal 2 3 4 5 3 2 5 2" xfId="37344" xr:uid="{ABE5BD2D-08C3-401B-8BC9-61C325F85F75}"/>
    <cellStyle name="Normal 2 3 4 5 3 2 5 3" xfId="52223" xr:uid="{E52F17F1-62C1-47C1-9880-D2EF5DCDB841}"/>
    <cellStyle name="Normal 2 3 4 5 3 2 6" xfId="16808" xr:uid="{ACEB1C60-A53B-47E9-B6CF-8342C5836EDA}"/>
    <cellStyle name="Normal 2 3 4 5 3 2 7" xfId="30498" xr:uid="{6AD1152E-FEDC-45BD-9CE8-903DD0C87FE6}"/>
    <cellStyle name="Normal 2 3 4 5 3 2 8" xfId="45377" xr:uid="{BA4C30F0-8F0E-47E0-886C-F808058FD53D}"/>
    <cellStyle name="Normal 2 3 4 5 3 3" xfId="9963" xr:uid="{662D0794-FA32-42DB-884F-1C661C7A9070}"/>
    <cellStyle name="Normal 2 3 4 5 3 3 2" xfId="11676" xr:uid="{B72B18D0-719A-4D41-88D2-202472469F0F}"/>
    <cellStyle name="Normal 2 3 4 5 3 3 2 2" xfId="15098" xr:uid="{A201EF03-6604-433F-8802-6866E50FA87F}"/>
    <cellStyle name="Normal 2 3 4 5 3 3 2 2 2" xfId="28788" xr:uid="{AABE8472-AB8F-4E47-AD65-33D4432E9BA2}"/>
    <cellStyle name="Normal 2 3 4 5 3 3 2 2 2 2" xfId="42480" xr:uid="{FBD879C1-470C-4AD1-831D-A9E44A8E9060}"/>
    <cellStyle name="Normal 2 3 4 5 3 3 2 2 2 3" xfId="57359" xr:uid="{A6760561-CE91-48DF-A240-423BCC5BB168}"/>
    <cellStyle name="Normal 2 3 4 5 3 3 2 2 3" xfId="21944" xr:uid="{52620A24-9576-4547-B10E-22ADA7AFA203}"/>
    <cellStyle name="Normal 2 3 4 5 3 3 2 2 4" xfId="35634" xr:uid="{C3EE5ABB-95B7-4615-B298-8E8E98E8F36F}"/>
    <cellStyle name="Normal 2 3 4 5 3 3 2 2 5" xfId="50513" xr:uid="{CF5D1EE5-7CD5-4B50-B2E2-3FF96E8EA470}"/>
    <cellStyle name="Normal 2 3 4 5 3 3 2 3" xfId="25366" xr:uid="{8670C141-5FB2-488F-B1D9-170330887783}"/>
    <cellStyle name="Normal 2 3 4 5 3 3 2 3 2" xfId="39058" xr:uid="{ABB7FFD1-AA44-4102-9154-736BB231C166}"/>
    <cellStyle name="Normal 2 3 4 5 3 3 2 3 3" xfId="53937" xr:uid="{5671F33A-A1E9-4C0E-9F74-CE07F6196911}"/>
    <cellStyle name="Normal 2 3 4 5 3 3 2 4" xfId="18522" xr:uid="{D80D45D5-B2B9-4387-8814-E86DB5D80E3B}"/>
    <cellStyle name="Normal 2 3 4 5 3 3 2 5" xfId="32212" xr:uid="{BA2ADCB5-8E27-4B97-93EA-FD9ED4634935}"/>
    <cellStyle name="Normal 2 3 4 5 3 3 2 6" xfId="47091" xr:uid="{8DE1F5DD-7D57-4DC8-9C67-F8E7BE7E84C0}"/>
    <cellStyle name="Normal 2 3 4 5 3 3 3" xfId="13386" xr:uid="{8BAE9683-26AA-4C54-9614-45624663552B}"/>
    <cellStyle name="Normal 2 3 4 5 3 3 3 2" xfId="27076" xr:uid="{785396FD-3E2B-4331-8C99-322CC7523880}"/>
    <cellStyle name="Normal 2 3 4 5 3 3 3 2 2" xfId="40768" xr:uid="{97732988-0AAA-432D-9E91-5FD4C9224839}"/>
    <cellStyle name="Normal 2 3 4 5 3 3 3 2 3" xfId="55647" xr:uid="{B4D1C708-57CD-4F66-905C-2EB88E2CE5FC}"/>
    <cellStyle name="Normal 2 3 4 5 3 3 3 3" xfId="20232" xr:uid="{81113940-60B3-4A06-AFD4-6D2B9836A755}"/>
    <cellStyle name="Normal 2 3 4 5 3 3 3 4" xfId="33922" xr:uid="{77AB3359-66A3-4887-96E5-46F50961442E}"/>
    <cellStyle name="Normal 2 3 4 5 3 3 3 5" xfId="48801" xr:uid="{A96B803D-9315-4ED2-9913-2BF8CE04943F}"/>
    <cellStyle name="Normal 2 3 4 5 3 3 4" xfId="23654" xr:uid="{E568843F-0166-4217-9C68-C2BB0B8FBFCE}"/>
    <cellStyle name="Normal 2 3 4 5 3 3 4 2" xfId="37346" xr:uid="{76FFA84F-343F-4D4F-AF33-89640FBAABE3}"/>
    <cellStyle name="Normal 2 3 4 5 3 3 4 3" xfId="52225" xr:uid="{66EEE488-9DF4-4F34-B42C-85DC626B3FF2}"/>
    <cellStyle name="Normal 2 3 4 5 3 3 5" xfId="16810" xr:uid="{21100A22-208E-4CEB-A8F3-9EAC74460B9A}"/>
    <cellStyle name="Normal 2 3 4 5 3 3 6" xfId="30500" xr:uid="{37811A79-14F1-456D-A89B-8862332EA515}"/>
    <cellStyle name="Normal 2 3 4 5 3 3 7" xfId="45379" xr:uid="{102DACE0-406E-4578-BFD9-89AFE5F5E5E4}"/>
    <cellStyle name="Normal 2 3 4 5 3 4" xfId="9964" xr:uid="{8D7F4D38-353F-440C-945B-513CF8149292}"/>
    <cellStyle name="Normal 2 3 4 5 3 4 2" xfId="11677" xr:uid="{1A7EDE40-A4A2-4482-99D2-8CC13359B446}"/>
    <cellStyle name="Normal 2 3 4 5 3 4 2 2" xfId="15099" xr:uid="{270B4F64-0D86-4DCD-9A22-52447F241955}"/>
    <cellStyle name="Normal 2 3 4 5 3 4 2 2 2" xfId="28789" xr:uid="{65DF0758-C78B-405A-AEC6-AE4EE6F9D92D}"/>
    <cellStyle name="Normal 2 3 4 5 3 4 2 2 2 2" xfId="42481" xr:uid="{0233A6D7-5119-4BBA-8599-374A7A662DDB}"/>
    <cellStyle name="Normal 2 3 4 5 3 4 2 2 2 3" xfId="57360" xr:uid="{EC5E09DF-CB14-4C58-B3C0-3ED70B999EB0}"/>
    <cellStyle name="Normal 2 3 4 5 3 4 2 2 3" xfId="21945" xr:uid="{17EA465E-BBDD-4570-8DD4-9EFF1951AA49}"/>
    <cellStyle name="Normal 2 3 4 5 3 4 2 2 4" xfId="35635" xr:uid="{261351B8-BF13-42B2-98E7-705DDF28AF3E}"/>
    <cellStyle name="Normal 2 3 4 5 3 4 2 2 5" xfId="50514" xr:uid="{7C422319-CBC5-4822-B9BC-9146EA3AA62E}"/>
    <cellStyle name="Normal 2 3 4 5 3 4 2 3" xfId="25367" xr:uid="{A503EEF0-FC4E-4E3B-AE41-94FD3942AD73}"/>
    <cellStyle name="Normal 2 3 4 5 3 4 2 3 2" xfId="39059" xr:uid="{5BFACD43-5828-44A1-A4FC-6DD6DAEE4986}"/>
    <cellStyle name="Normal 2 3 4 5 3 4 2 3 3" xfId="53938" xr:uid="{0B2C80B3-35E8-464E-BFDC-EDD79EB8BCB0}"/>
    <cellStyle name="Normal 2 3 4 5 3 4 2 4" xfId="18523" xr:uid="{FDA288F4-BF40-4A9C-A920-E5E811E7127D}"/>
    <cellStyle name="Normal 2 3 4 5 3 4 2 5" xfId="32213" xr:uid="{392A97D0-4867-43D1-8974-53283967B02F}"/>
    <cellStyle name="Normal 2 3 4 5 3 4 2 6" xfId="47092" xr:uid="{C9787DC2-3568-4A8D-B40A-542A9BDC2323}"/>
    <cellStyle name="Normal 2 3 4 5 3 4 3" xfId="13387" xr:uid="{696ED920-5CCC-45B4-B19A-3AF92623E41C}"/>
    <cellStyle name="Normal 2 3 4 5 3 4 3 2" xfId="27077" xr:uid="{024078CE-B312-4A8E-A1FB-81BA6178F1FC}"/>
    <cellStyle name="Normal 2 3 4 5 3 4 3 2 2" xfId="40769" xr:uid="{38DF30F7-D848-438D-BBE9-1A606AEE8E70}"/>
    <cellStyle name="Normal 2 3 4 5 3 4 3 2 3" xfId="55648" xr:uid="{EAA9D371-7814-4498-BDC0-5FB27E074BC1}"/>
    <cellStyle name="Normal 2 3 4 5 3 4 3 3" xfId="20233" xr:uid="{899AB798-15F5-41D6-92D1-ECF872E1C7D1}"/>
    <cellStyle name="Normal 2 3 4 5 3 4 3 4" xfId="33923" xr:uid="{9C85462A-9BA9-4E55-A5AD-899749DAE876}"/>
    <cellStyle name="Normal 2 3 4 5 3 4 3 5" xfId="48802" xr:uid="{C6A800DD-CDC4-408D-BEAE-AAF1C1CA9337}"/>
    <cellStyle name="Normal 2 3 4 5 3 4 4" xfId="23655" xr:uid="{9FDEDE98-C0A5-4A01-BD38-0E41D166730D}"/>
    <cellStyle name="Normal 2 3 4 5 3 4 4 2" xfId="37347" xr:uid="{0E958CFC-B4EF-4050-ACEB-EDF7F8F224CC}"/>
    <cellStyle name="Normal 2 3 4 5 3 4 4 3" xfId="52226" xr:uid="{80F010E0-85DD-494C-923A-10EAFCB8AE9A}"/>
    <cellStyle name="Normal 2 3 4 5 3 4 5" xfId="16811" xr:uid="{1945B8AB-9B57-4372-BC59-E527E915D004}"/>
    <cellStyle name="Normal 2 3 4 5 3 4 6" xfId="30501" xr:uid="{ADE5474E-71CA-45D1-883A-64E133AA3967}"/>
    <cellStyle name="Normal 2 3 4 5 3 4 7" xfId="45380" xr:uid="{DAE5C1FD-183C-43B9-853A-2FE87C0A9893}"/>
    <cellStyle name="Normal 2 3 4 5 3 5" xfId="11673" xr:uid="{EC1390A6-4E07-4504-9DE1-22EE6F490200}"/>
    <cellStyle name="Normal 2 3 4 5 3 5 2" xfId="15095" xr:uid="{E19B937C-46E5-4281-9CA7-420514A98DF8}"/>
    <cellStyle name="Normal 2 3 4 5 3 5 2 2" xfId="28785" xr:uid="{C0289A89-B039-43C0-975A-8896F9FC8DEC}"/>
    <cellStyle name="Normal 2 3 4 5 3 5 2 2 2" xfId="42477" xr:uid="{F8F3A2FA-779B-4FB8-9C60-FF03CF53FEE0}"/>
    <cellStyle name="Normal 2 3 4 5 3 5 2 2 3" xfId="57356" xr:uid="{398994F8-4C28-47FA-9201-EF7C467D2D4C}"/>
    <cellStyle name="Normal 2 3 4 5 3 5 2 3" xfId="21941" xr:uid="{372AD94A-CD4F-4047-B332-0690B2D864D7}"/>
    <cellStyle name="Normal 2 3 4 5 3 5 2 4" xfId="35631" xr:uid="{F2E7B088-FCFF-4CA0-9722-2A632A87A68D}"/>
    <cellStyle name="Normal 2 3 4 5 3 5 2 5" xfId="50510" xr:uid="{BB33CCD3-B74F-41A6-91C4-C84D1313A379}"/>
    <cellStyle name="Normal 2 3 4 5 3 5 3" xfId="25363" xr:uid="{3CD5D95F-7E1B-410B-9516-3D0F22D04874}"/>
    <cellStyle name="Normal 2 3 4 5 3 5 3 2" xfId="39055" xr:uid="{F1CDF63D-AAE2-454C-93AB-9B9278F26EE0}"/>
    <cellStyle name="Normal 2 3 4 5 3 5 3 3" xfId="53934" xr:uid="{C7BC3A33-1859-4FB0-8619-FD0AA3B96918}"/>
    <cellStyle name="Normal 2 3 4 5 3 5 4" xfId="18519" xr:uid="{57D59BFE-27F8-4ED0-9DCD-AE46B197A843}"/>
    <cellStyle name="Normal 2 3 4 5 3 5 5" xfId="32209" xr:uid="{8443D8C0-B4B4-42A8-89F8-6884C1394DD6}"/>
    <cellStyle name="Normal 2 3 4 5 3 5 6" xfId="47088" xr:uid="{EC425DCD-05FC-4FF1-959A-B4EC560D449D}"/>
    <cellStyle name="Normal 2 3 4 5 3 6" xfId="13383" xr:uid="{538E9F39-8612-4DCA-925E-F3934D504228}"/>
    <cellStyle name="Normal 2 3 4 5 3 6 2" xfId="27073" xr:uid="{0A87A152-654B-4CB7-882A-D6B4A786D761}"/>
    <cellStyle name="Normal 2 3 4 5 3 6 2 2" xfId="40765" xr:uid="{E0349521-5E7D-4EE2-9CA4-1EE3961810EF}"/>
    <cellStyle name="Normal 2 3 4 5 3 6 2 3" xfId="55644" xr:uid="{9687C265-8DBD-4881-8EAB-8AAED7ADACA3}"/>
    <cellStyle name="Normal 2 3 4 5 3 6 3" xfId="20229" xr:uid="{608D32E8-5077-461F-B08A-46F63347C78C}"/>
    <cellStyle name="Normal 2 3 4 5 3 6 4" xfId="33919" xr:uid="{BFFBD571-2F6E-4A5C-BCA6-296F22B24247}"/>
    <cellStyle name="Normal 2 3 4 5 3 6 5" xfId="48798" xr:uid="{85CAC33C-6572-4242-99DE-9D9E9045A415}"/>
    <cellStyle name="Normal 2 3 4 5 3 7" xfId="23651" xr:uid="{9916A076-4E12-4E37-8596-BC6716D29075}"/>
    <cellStyle name="Normal 2 3 4 5 3 7 2" xfId="37343" xr:uid="{F0FA3DF0-BEC2-4C37-89E9-AD2F9AB826C4}"/>
    <cellStyle name="Normal 2 3 4 5 3 7 3" xfId="52222" xr:uid="{2A9CD867-0452-47A4-9034-7BD83EFC8AEC}"/>
    <cellStyle name="Normal 2 3 4 5 3 8" xfId="16807" xr:uid="{BB9BCE6E-A466-4783-A12D-0472B8174E94}"/>
    <cellStyle name="Normal 2 3 4 5 3 9" xfId="30497" xr:uid="{A609E6E0-8DAE-4530-AC1A-C1260BBA837F}"/>
    <cellStyle name="Normal 2 3 4 5 4" xfId="7218" xr:uid="{48FF43A4-6E57-4380-98E4-03865D2AEDC8}"/>
    <cellStyle name="Normal 2 3 4 5 4 2" xfId="9966" xr:uid="{4A6615AC-756E-485C-8E9B-932F4912AAA6}"/>
    <cellStyle name="Normal 2 3 4 5 4 2 2" xfId="11679" xr:uid="{F5B6D196-A75E-46C1-B9D3-ED40A60C1751}"/>
    <cellStyle name="Normal 2 3 4 5 4 2 2 2" xfId="15101" xr:uid="{AB7C8B48-D7E6-4F03-AFCB-E87AF92267EA}"/>
    <cellStyle name="Normal 2 3 4 5 4 2 2 2 2" xfId="28791" xr:uid="{9F880A2D-99C1-40F6-9AD6-8281DD904BCB}"/>
    <cellStyle name="Normal 2 3 4 5 4 2 2 2 2 2" xfId="42483" xr:uid="{89F7A769-8C9B-4568-A119-A435CF7CF973}"/>
    <cellStyle name="Normal 2 3 4 5 4 2 2 2 2 3" xfId="57362" xr:uid="{E83CDD5F-D954-4FCB-8B8A-5B504F7C9144}"/>
    <cellStyle name="Normal 2 3 4 5 4 2 2 2 3" xfId="21947" xr:uid="{FD3A21AB-CA5B-437C-8E58-1CA1E71F4AD6}"/>
    <cellStyle name="Normal 2 3 4 5 4 2 2 2 4" xfId="35637" xr:uid="{27B12AAA-77F8-4CE0-8B71-C7232C6C90CC}"/>
    <cellStyle name="Normal 2 3 4 5 4 2 2 2 5" xfId="50516" xr:uid="{47962F1B-82AA-411E-8C4F-2E433CE334CC}"/>
    <cellStyle name="Normal 2 3 4 5 4 2 2 3" xfId="25369" xr:uid="{8B2DB28C-7839-40ED-B670-BA74F90D9E2B}"/>
    <cellStyle name="Normal 2 3 4 5 4 2 2 3 2" xfId="39061" xr:uid="{94904AF7-8BA2-47A6-BB97-FEC56AB794DA}"/>
    <cellStyle name="Normal 2 3 4 5 4 2 2 3 3" xfId="53940" xr:uid="{286B6EF5-C743-4D92-B1A3-87660EF20A69}"/>
    <cellStyle name="Normal 2 3 4 5 4 2 2 4" xfId="18525" xr:uid="{DA11B5B5-36B7-4FE2-B569-91940EECFBB3}"/>
    <cellStyle name="Normal 2 3 4 5 4 2 2 5" xfId="32215" xr:uid="{FD78EEBB-5EF0-40E9-9AC3-0E5A4F0C6A92}"/>
    <cellStyle name="Normal 2 3 4 5 4 2 2 6" xfId="47094" xr:uid="{AF607A77-4BCE-4362-AC75-BF02D1F958E7}"/>
    <cellStyle name="Normal 2 3 4 5 4 2 3" xfId="13389" xr:uid="{4AE3CEE1-A8B5-47D7-9EE6-7C21FD10CA12}"/>
    <cellStyle name="Normal 2 3 4 5 4 2 3 2" xfId="27079" xr:uid="{CA69A7EC-EA24-4BAD-A0D6-7CA402C4F31D}"/>
    <cellStyle name="Normal 2 3 4 5 4 2 3 2 2" xfId="40771" xr:uid="{4E0E185E-CD2A-42F0-92CA-344A9A74D926}"/>
    <cellStyle name="Normal 2 3 4 5 4 2 3 2 3" xfId="55650" xr:uid="{DCD831F4-1E7C-4717-8FF2-AF0C781EF0F6}"/>
    <cellStyle name="Normal 2 3 4 5 4 2 3 3" xfId="20235" xr:uid="{13A32843-FDEC-47E4-9EC8-3F10CF81797B}"/>
    <cellStyle name="Normal 2 3 4 5 4 2 3 4" xfId="33925" xr:uid="{4BF47DE6-F720-4D57-9F9D-155035831C96}"/>
    <cellStyle name="Normal 2 3 4 5 4 2 3 5" xfId="48804" xr:uid="{5149BC20-9F2D-40EF-B14A-12631B0A6866}"/>
    <cellStyle name="Normal 2 3 4 5 4 2 4" xfId="23657" xr:uid="{24725F0C-4495-4C09-A5F0-41D505A559F7}"/>
    <cellStyle name="Normal 2 3 4 5 4 2 4 2" xfId="37349" xr:uid="{1CFA1FC8-64B1-4336-9517-B5182D03D8D5}"/>
    <cellStyle name="Normal 2 3 4 5 4 2 4 3" xfId="52228" xr:uid="{2B09DD37-AE21-427F-92F1-6F53819D28DD}"/>
    <cellStyle name="Normal 2 3 4 5 4 2 5" xfId="16813" xr:uid="{38A22124-DD14-47A8-A1E2-91E41A7447D4}"/>
    <cellStyle name="Normal 2 3 4 5 4 2 6" xfId="30503" xr:uid="{ABD540D3-82D4-4576-98F5-37BC95B2C152}"/>
    <cellStyle name="Normal 2 3 4 5 4 2 7" xfId="45382" xr:uid="{BBF5F244-999F-4891-8080-9624EB91DA32}"/>
    <cellStyle name="Normal 2 3 4 5 4 3" xfId="11678" xr:uid="{71EF75CC-5537-4CCD-B625-94FF122D90CC}"/>
    <cellStyle name="Normal 2 3 4 5 4 3 2" xfId="15100" xr:uid="{19B2AD2E-FC6C-47E0-A521-F0DB6CB3C926}"/>
    <cellStyle name="Normal 2 3 4 5 4 3 2 2" xfId="28790" xr:uid="{A0C49DDC-C571-45B3-8517-F268B2512F7D}"/>
    <cellStyle name="Normal 2 3 4 5 4 3 2 2 2" xfId="42482" xr:uid="{3D679A6F-837A-441E-B31A-0813BCED1874}"/>
    <cellStyle name="Normal 2 3 4 5 4 3 2 2 3" xfId="57361" xr:uid="{90FBAB61-830C-4A5A-96D0-54EF154766D9}"/>
    <cellStyle name="Normal 2 3 4 5 4 3 2 3" xfId="21946" xr:uid="{462B00D1-EA98-4412-8751-7989DA16B03D}"/>
    <cellStyle name="Normal 2 3 4 5 4 3 2 4" xfId="35636" xr:uid="{C2BE6D42-A49F-40BC-BDB2-F688F2D30B3E}"/>
    <cellStyle name="Normal 2 3 4 5 4 3 2 5" xfId="50515" xr:uid="{B2E12DC3-1BF4-47DB-A87E-546273C1A69B}"/>
    <cellStyle name="Normal 2 3 4 5 4 3 3" xfId="25368" xr:uid="{1A0C5E9C-D496-4A2B-9C7A-BE0617B573DE}"/>
    <cellStyle name="Normal 2 3 4 5 4 3 3 2" xfId="39060" xr:uid="{29E1248D-D16F-4D31-B191-EE3D1BE42C0C}"/>
    <cellStyle name="Normal 2 3 4 5 4 3 3 3" xfId="53939" xr:uid="{DF1F973B-7ED8-46ED-907B-21C1868FDF4E}"/>
    <cellStyle name="Normal 2 3 4 5 4 3 4" xfId="18524" xr:uid="{07201F51-850B-4CE1-A258-4F078A2FB4EC}"/>
    <cellStyle name="Normal 2 3 4 5 4 3 5" xfId="32214" xr:uid="{B6C006A5-272E-46E1-91F3-B64B3F762461}"/>
    <cellStyle name="Normal 2 3 4 5 4 3 6" xfId="47093" xr:uid="{2C075B2C-C77B-40B5-9EB6-B9BCA339C796}"/>
    <cellStyle name="Normal 2 3 4 5 4 4" xfId="13388" xr:uid="{7A53A72A-812B-4191-A2A0-9DE727171208}"/>
    <cellStyle name="Normal 2 3 4 5 4 4 2" xfId="27078" xr:uid="{555DF06C-D000-4C29-AA91-CDE943228008}"/>
    <cellStyle name="Normal 2 3 4 5 4 4 2 2" xfId="40770" xr:uid="{0E8F0843-EA74-48E2-AEA2-1D4E4CEC6F79}"/>
    <cellStyle name="Normal 2 3 4 5 4 4 2 3" xfId="55649" xr:uid="{0E9C0608-FA46-400A-908B-9C4C84404FAF}"/>
    <cellStyle name="Normal 2 3 4 5 4 4 3" xfId="20234" xr:uid="{4FEC4C73-9C86-41D4-B3E3-E5F905953E22}"/>
    <cellStyle name="Normal 2 3 4 5 4 4 4" xfId="33924" xr:uid="{9B5E487E-6C6F-494C-8958-A43B445C4D34}"/>
    <cellStyle name="Normal 2 3 4 5 4 4 5" xfId="48803" xr:uid="{C17CA19B-94EA-4A28-91EA-0F18AABC6DB9}"/>
    <cellStyle name="Normal 2 3 4 5 4 5" xfId="23656" xr:uid="{D4AC5BFF-E95B-4809-A21F-67C05A7D2DE3}"/>
    <cellStyle name="Normal 2 3 4 5 4 5 2" xfId="37348" xr:uid="{5749745A-04D1-4EE5-B8C3-C15E6E348759}"/>
    <cellStyle name="Normal 2 3 4 5 4 5 3" xfId="52227" xr:uid="{EF6FEA65-2D3D-4140-A0EB-38075B8DC1C1}"/>
    <cellStyle name="Normal 2 3 4 5 4 6" xfId="16812" xr:uid="{34BA2C32-69B1-48EC-9014-460C4365EEB7}"/>
    <cellStyle name="Normal 2 3 4 5 4 7" xfId="30502" xr:uid="{A3ED1042-B73D-4284-9C5B-39CA920ED225}"/>
    <cellStyle name="Normal 2 3 4 5 4 8" xfId="45381" xr:uid="{0E828693-07CA-4921-A682-6E03468D736A}"/>
    <cellStyle name="Normal 2 3 4 5 4 9" xfId="9965" xr:uid="{6417BFE7-C604-4DD8-87E3-C661B8423189}"/>
    <cellStyle name="Normal 2 3 4 5 5" xfId="9967" xr:uid="{F50746CF-6B16-4EE7-B6EF-1C7C1594E8B9}"/>
    <cellStyle name="Normal 2 3 4 5 5 2" xfId="11680" xr:uid="{4409479E-A67A-4BD8-BC89-F053CC7D56F6}"/>
    <cellStyle name="Normal 2 3 4 5 5 2 2" xfId="15102" xr:uid="{D84C956C-8EAE-4DD2-A6BA-0ABD828C4D76}"/>
    <cellStyle name="Normal 2 3 4 5 5 2 2 2" xfId="28792" xr:uid="{D168C03F-4734-4564-9C13-0EE4733748F4}"/>
    <cellStyle name="Normal 2 3 4 5 5 2 2 2 2" xfId="42484" xr:uid="{3755543F-C733-443B-9BD9-A58FD55BD586}"/>
    <cellStyle name="Normal 2 3 4 5 5 2 2 2 3" xfId="57363" xr:uid="{75928FA5-3FAD-4B0D-8A76-60C12E8725CA}"/>
    <cellStyle name="Normal 2 3 4 5 5 2 2 3" xfId="21948" xr:uid="{38C8F217-F74D-4C93-8027-A1A6702C53A3}"/>
    <cellStyle name="Normal 2 3 4 5 5 2 2 4" xfId="35638" xr:uid="{EFF6E9FD-174E-4B19-BA93-F36C70C7FE25}"/>
    <cellStyle name="Normal 2 3 4 5 5 2 2 5" xfId="50517" xr:uid="{EE0AD34F-C915-40C3-BBAA-A7F54235AA20}"/>
    <cellStyle name="Normal 2 3 4 5 5 2 3" xfId="25370" xr:uid="{E657C2BB-6DE1-4EFB-8663-85195D0F5EA5}"/>
    <cellStyle name="Normal 2 3 4 5 5 2 3 2" xfId="39062" xr:uid="{FB551CF6-16AB-4B85-9AC6-B884D39F7048}"/>
    <cellStyle name="Normal 2 3 4 5 5 2 3 3" xfId="53941" xr:uid="{CCB45AA2-529E-492D-9308-861A4E39D7D0}"/>
    <cellStyle name="Normal 2 3 4 5 5 2 4" xfId="18526" xr:uid="{1A6B5425-C1FB-4B50-9D67-001ABFE3CAA9}"/>
    <cellStyle name="Normal 2 3 4 5 5 2 5" xfId="32216" xr:uid="{C50776B3-9DE1-40C8-ACA4-6EA2904A0DDC}"/>
    <cellStyle name="Normal 2 3 4 5 5 2 6" xfId="47095" xr:uid="{527B68D8-4553-48D4-928B-B3ACB1AA8901}"/>
    <cellStyle name="Normal 2 3 4 5 5 3" xfId="13390" xr:uid="{4D06998F-5C87-4685-BA9C-F747405C00E3}"/>
    <cellStyle name="Normal 2 3 4 5 5 3 2" xfId="27080" xr:uid="{46AABF70-10E0-4B8A-B36B-16B7D8E2BD1A}"/>
    <cellStyle name="Normal 2 3 4 5 5 3 2 2" xfId="40772" xr:uid="{21CC709C-CB60-4B33-BC1A-A52510C13296}"/>
    <cellStyle name="Normal 2 3 4 5 5 3 2 3" xfId="55651" xr:uid="{E13B9C61-F904-4FAF-A1F2-71689EA49328}"/>
    <cellStyle name="Normal 2 3 4 5 5 3 3" xfId="20236" xr:uid="{0331C297-3809-40C2-9B1B-2985184F9A0A}"/>
    <cellStyle name="Normal 2 3 4 5 5 3 4" xfId="33926" xr:uid="{FEC6E3B8-E807-4A05-A77B-E784220C7230}"/>
    <cellStyle name="Normal 2 3 4 5 5 3 5" xfId="48805" xr:uid="{FD330313-7EC8-4EE4-995A-6BD9B5302D4C}"/>
    <cellStyle name="Normal 2 3 4 5 5 4" xfId="23658" xr:uid="{6298C5A7-6F83-4C29-B1CD-FE721B6C5C87}"/>
    <cellStyle name="Normal 2 3 4 5 5 4 2" xfId="37350" xr:uid="{ED6FA76E-24E2-4517-83CF-1990077EBE8F}"/>
    <cellStyle name="Normal 2 3 4 5 5 4 3" xfId="52229" xr:uid="{3E5FAD93-03B5-4818-8355-C4C56393624D}"/>
    <cellStyle name="Normal 2 3 4 5 5 5" xfId="16814" xr:uid="{A838F80B-89F0-4743-A35B-33A17604D523}"/>
    <cellStyle name="Normal 2 3 4 5 5 6" xfId="30504" xr:uid="{404ED02C-CC13-4862-B06D-BAD37BBE0292}"/>
    <cellStyle name="Normal 2 3 4 5 5 7" xfId="45383" xr:uid="{B88C2083-FFDD-43F5-9DA9-A7317EE7ED42}"/>
    <cellStyle name="Normal 2 3 4 5 6" xfId="9968" xr:uid="{06A04094-3514-4002-9218-7FA60A972FC9}"/>
    <cellStyle name="Normal 2 3 4 5 6 2" xfId="11681" xr:uid="{08311041-3FB7-432D-A9D2-C9D416A67820}"/>
    <cellStyle name="Normal 2 3 4 5 6 2 2" xfId="15103" xr:uid="{53D2C413-FD1D-40FD-B414-B01DDA331C1B}"/>
    <cellStyle name="Normal 2 3 4 5 6 2 2 2" xfId="28793" xr:uid="{26B78485-22A2-4282-A591-4C626A26AA0F}"/>
    <cellStyle name="Normal 2 3 4 5 6 2 2 2 2" xfId="42485" xr:uid="{FB741CC9-09FD-47EC-97E3-08C8362E680E}"/>
    <cellStyle name="Normal 2 3 4 5 6 2 2 2 3" xfId="57364" xr:uid="{9DA60C4D-D88E-461A-B13C-7E939952F4C8}"/>
    <cellStyle name="Normal 2 3 4 5 6 2 2 3" xfId="21949" xr:uid="{EACA1096-4FE0-4247-8683-20F0BE87CA4D}"/>
    <cellStyle name="Normal 2 3 4 5 6 2 2 4" xfId="35639" xr:uid="{96A7A48C-053A-41B7-9BEE-709343F71D20}"/>
    <cellStyle name="Normal 2 3 4 5 6 2 2 5" xfId="50518" xr:uid="{96BE436B-38D3-4229-9B53-F2AC2A65CAFF}"/>
    <cellStyle name="Normal 2 3 4 5 6 2 3" xfId="25371" xr:uid="{0CA20FF6-895E-489F-82D1-F2E2A91B7EEA}"/>
    <cellStyle name="Normal 2 3 4 5 6 2 3 2" xfId="39063" xr:uid="{D73866E9-EFB9-42A1-B455-476B50890B10}"/>
    <cellStyle name="Normal 2 3 4 5 6 2 3 3" xfId="53942" xr:uid="{EF0562D0-7CAC-459E-82EF-AAA84CD9CB52}"/>
    <cellStyle name="Normal 2 3 4 5 6 2 4" xfId="18527" xr:uid="{DFE6E496-1791-46A9-92BA-C4DFAFAF8454}"/>
    <cellStyle name="Normal 2 3 4 5 6 2 5" xfId="32217" xr:uid="{E7E23222-25A9-493E-8827-3078B7283691}"/>
    <cellStyle name="Normal 2 3 4 5 6 2 6" xfId="47096" xr:uid="{C9465D07-ED94-4362-98CE-9A298627A756}"/>
    <cellStyle name="Normal 2 3 4 5 6 3" xfId="13391" xr:uid="{9921B2F1-7CEE-464C-BD10-1399882A10C0}"/>
    <cellStyle name="Normal 2 3 4 5 6 3 2" xfId="27081" xr:uid="{50879557-7458-4379-A9AB-8A2A2F44EBB6}"/>
    <cellStyle name="Normal 2 3 4 5 6 3 2 2" xfId="40773" xr:uid="{E5271B94-5656-4536-A0EE-3038F8CFBE03}"/>
    <cellStyle name="Normal 2 3 4 5 6 3 2 3" xfId="55652" xr:uid="{004C58D1-65FA-4C76-B792-939C4D17A663}"/>
    <cellStyle name="Normal 2 3 4 5 6 3 3" xfId="20237" xr:uid="{540B350A-FD7A-44E4-8EED-B8F53162FED2}"/>
    <cellStyle name="Normal 2 3 4 5 6 3 4" xfId="33927" xr:uid="{1D9220E9-BA1E-43A7-945E-FA54CF5A9973}"/>
    <cellStyle name="Normal 2 3 4 5 6 3 5" xfId="48806" xr:uid="{49EE231B-C99D-4462-B255-FC98F6309A2C}"/>
    <cellStyle name="Normal 2 3 4 5 6 4" xfId="23659" xr:uid="{08BD5F41-63FA-496A-9C34-14F2EE4BF015}"/>
    <cellStyle name="Normal 2 3 4 5 6 4 2" xfId="37351" xr:uid="{ED510EA2-6D34-491B-A2D0-D4F85A093550}"/>
    <cellStyle name="Normal 2 3 4 5 6 4 3" xfId="52230" xr:uid="{989DF8B9-7F56-44F4-948B-5AE9247CB11E}"/>
    <cellStyle name="Normal 2 3 4 5 6 5" xfId="16815" xr:uid="{515C7FE9-9848-4397-90CF-A37855A5A6D6}"/>
    <cellStyle name="Normal 2 3 4 5 6 6" xfId="30505" xr:uid="{1ED54DDD-6D55-4DA1-8DBB-5ED47B4FD094}"/>
    <cellStyle name="Normal 2 3 4 5 6 7" xfId="45384" xr:uid="{BF5FB921-8068-4244-9AE5-250C563A6B1C}"/>
    <cellStyle name="Normal 2 3 4 5 7" xfId="11667" xr:uid="{7FEF66BA-64AE-471C-BAFC-628D925EAFD5}"/>
    <cellStyle name="Normal 2 3 4 5 7 2" xfId="15089" xr:uid="{CE74DCB8-2BED-43B6-BA3B-1983396B0493}"/>
    <cellStyle name="Normal 2 3 4 5 7 2 2" xfId="28779" xr:uid="{E5121D8A-4DCA-4232-B8A8-B5ACFFA2FC46}"/>
    <cellStyle name="Normal 2 3 4 5 7 2 2 2" xfId="42471" xr:uid="{E263EA59-BB81-4B09-B11C-231DF662E6A0}"/>
    <cellStyle name="Normal 2 3 4 5 7 2 2 3" xfId="57350" xr:uid="{82CF84CE-61B6-45AF-8C88-28CA23455A83}"/>
    <cellStyle name="Normal 2 3 4 5 7 2 3" xfId="21935" xr:uid="{1F95A2A2-4F25-4F6C-AD6F-1D6F5B15610B}"/>
    <cellStyle name="Normal 2 3 4 5 7 2 4" xfId="35625" xr:uid="{6EBB92B5-4A36-4B67-9639-AE78EB885A4E}"/>
    <cellStyle name="Normal 2 3 4 5 7 2 5" xfId="50504" xr:uid="{7A9C0B2A-D9ED-4230-B739-40FC847C1E49}"/>
    <cellStyle name="Normal 2 3 4 5 7 3" xfId="25357" xr:uid="{A6105711-0B99-4141-BC26-43139FF36CD0}"/>
    <cellStyle name="Normal 2 3 4 5 7 3 2" xfId="39049" xr:uid="{873B16F0-4AF2-46D0-88CB-6C64B3B95243}"/>
    <cellStyle name="Normal 2 3 4 5 7 3 3" xfId="53928" xr:uid="{1DCC3F78-44B4-4EF7-88FC-A302DC5ED672}"/>
    <cellStyle name="Normal 2 3 4 5 7 4" xfId="18513" xr:uid="{8065F05B-0521-4EDD-B271-DE8EF38C98FF}"/>
    <cellStyle name="Normal 2 3 4 5 7 5" xfId="32203" xr:uid="{7CDDFB19-5B46-4E86-8C89-D4A58AB40169}"/>
    <cellStyle name="Normal 2 3 4 5 7 6" xfId="47082" xr:uid="{4F28E0BF-9625-43F4-8259-234815F20F74}"/>
    <cellStyle name="Normal 2 3 4 5 8" xfId="13377" xr:uid="{18AC4B8D-A622-4889-BF33-918F35536BB3}"/>
    <cellStyle name="Normal 2 3 4 5 8 2" xfId="27067" xr:uid="{014016FE-D0DB-4789-998A-88AB1C5F5699}"/>
    <cellStyle name="Normal 2 3 4 5 8 2 2" xfId="40759" xr:uid="{3FDBB9A9-0E80-4C99-A6D4-9718EAE9EF2E}"/>
    <cellStyle name="Normal 2 3 4 5 8 2 3" xfId="55638" xr:uid="{AE593DE1-6CCC-4183-8FF0-27EEE703AFD0}"/>
    <cellStyle name="Normal 2 3 4 5 8 3" xfId="20223" xr:uid="{471DA45E-96DE-4498-AD48-3389647905F1}"/>
    <cellStyle name="Normal 2 3 4 5 8 4" xfId="33913" xr:uid="{F0C5908B-1616-481C-8EF0-B79EC778267B}"/>
    <cellStyle name="Normal 2 3 4 5 8 5" xfId="48792" xr:uid="{04549BB9-62E1-496C-A3F3-5F2543393F73}"/>
    <cellStyle name="Normal 2 3 4 5 9" xfId="23645" xr:uid="{9E4E398E-6631-486A-B875-D7BA2FB44CE2}"/>
    <cellStyle name="Normal 2 3 4 5 9 2" xfId="37337" xr:uid="{8D7771FF-4C19-4B53-A947-E43847B64B96}"/>
    <cellStyle name="Normal 2 3 4 5 9 3" xfId="52216" xr:uid="{0BCAD1A4-6058-4BA7-B4E2-F7112815E36D}"/>
    <cellStyle name="Normal 2 3 4 6" xfId="6357" xr:uid="{55A0692E-A3B7-4D17-832B-14F7CA317F6A}"/>
    <cellStyle name="Normal 2 3 4 6 10" xfId="45385" xr:uid="{FDB245CE-5BE6-410D-9A5C-53043CCAB406}"/>
    <cellStyle name="Normal 2 3 4 6 11" xfId="9969" xr:uid="{199EACA5-2EE6-488F-B670-59DAF035A83A}"/>
    <cellStyle name="Normal 2 3 4 6 2" xfId="6192" xr:uid="{075AF5B4-387A-4774-909F-0158F4FA8FF7}"/>
    <cellStyle name="Normal 2 3 4 6 2 2" xfId="9971" xr:uid="{FB522DAA-5FCE-4EFA-9BF6-24169D1B4AEC}"/>
    <cellStyle name="Normal 2 3 4 6 2 2 2" xfId="11684" xr:uid="{BD5FFBD6-2012-4BA3-9CE7-C8BC27929FDF}"/>
    <cellStyle name="Normal 2 3 4 6 2 2 2 2" xfId="15106" xr:uid="{D0CAEF05-9DB0-43DB-9E83-EEB496826777}"/>
    <cellStyle name="Normal 2 3 4 6 2 2 2 2 2" xfId="28796" xr:uid="{6C1D9EFA-9360-4E8B-AC9A-9C77DDF6131A}"/>
    <cellStyle name="Normal 2 3 4 6 2 2 2 2 2 2" xfId="42488" xr:uid="{4F4D2C83-5A5B-47E0-BB2F-6AD3A429C64D}"/>
    <cellStyle name="Normal 2 3 4 6 2 2 2 2 2 3" xfId="57367" xr:uid="{D14440F5-DB13-42A7-8194-4AF68884060D}"/>
    <cellStyle name="Normal 2 3 4 6 2 2 2 2 3" xfId="21952" xr:uid="{38159DE0-900F-4945-A7D1-BFC18E677954}"/>
    <cellStyle name="Normal 2 3 4 6 2 2 2 2 4" xfId="35642" xr:uid="{B0C0E9A3-AE52-42C3-8733-D79E507A0F69}"/>
    <cellStyle name="Normal 2 3 4 6 2 2 2 2 5" xfId="50521" xr:uid="{67AE0A70-130E-4E5F-8349-7DD16A06E1CB}"/>
    <cellStyle name="Normal 2 3 4 6 2 2 2 3" xfId="25374" xr:uid="{F7BE122F-ADB0-4157-9EB1-5A806A83AC7F}"/>
    <cellStyle name="Normal 2 3 4 6 2 2 2 3 2" xfId="39066" xr:uid="{8523CEF6-8E07-4FDD-B22B-BA000B980AA4}"/>
    <cellStyle name="Normal 2 3 4 6 2 2 2 3 3" xfId="53945" xr:uid="{3AAF670F-BF6D-4085-9E77-DC412C384BD6}"/>
    <cellStyle name="Normal 2 3 4 6 2 2 2 4" xfId="18530" xr:uid="{87C8B791-ADBC-4003-8C73-1FF129C5C6F2}"/>
    <cellStyle name="Normal 2 3 4 6 2 2 2 5" xfId="32220" xr:uid="{9AED1B6F-4795-4EF2-AA87-85F5853AB64A}"/>
    <cellStyle name="Normal 2 3 4 6 2 2 2 6" xfId="47099" xr:uid="{0E51A14B-12C1-4B07-A11C-D8874EB1C065}"/>
    <cellStyle name="Normal 2 3 4 6 2 2 3" xfId="13394" xr:uid="{95181378-6416-4A05-AAF9-7805BDC6AF8B}"/>
    <cellStyle name="Normal 2 3 4 6 2 2 3 2" xfId="27084" xr:uid="{1491CF96-1598-48FF-81CB-94C7D7B4BF1F}"/>
    <cellStyle name="Normal 2 3 4 6 2 2 3 2 2" xfId="40776" xr:uid="{DB4B1330-5561-4B93-9E5F-FB0D977CEEC8}"/>
    <cellStyle name="Normal 2 3 4 6 2 2 3 2 3" xfId="55655" xr:uid="{2150C7CF-A61E-42E3-AA4C-416975E08507}"/>
    <cellStyle name="Normal 2 3 4 6 2 2 3 3" xfId="20240" xr:uid="{B461B9FA-133A-4F4F-8DA9-E19271235EBE}"/>
    <cellStyle name="Normal 2 3 4 6 2 2 3 4" xfId="33930" xr:uid="{6777D0B3-29EE-4DA6-9CDA-24A075AFD9B7}"/>
    <cellStyle name="Normal 2 3 4 6 2 2 3 5" xfId="48809" xr:uid="{A166A46E-2C0C-435E-94D6-F46C8FB502EB}"/>
    <cellStyle name="Normal 2 3 4 6 2 2 4" xfId="23662" xr:uid="{DCDE5E4B-C7DC-4C54-905E-48D3B05B0B40}"/>
    <cellStyle name="Normal 2 3 4 6 2 2 4 2" xfId="37354" xr:uid="{3D998E90-0B16-4DDA-BA0F-EC7C0232BEB2}"/>
    <cellStyle name="Normal 2 3 4 6 2 2 4 3" xfId="52233" xr:uid="{E86BA371-1A04-457C-958F-ABAE7D6EE3E7}"/>
    <cellStyle name="Normal 2 3 4 6 2 2 5" xfId="16818" xr:uid="{42F3A85D-FFB4-4CC1-AED5-D3148C48B248}"/>
    <cellStyle name="Normal 2 3 4 6 2 2 6" xfId="30508" xr:uid="{4C4D314B-35E8-4B4B-80C2-FD360D3D1E08}"/>
    <cellStyle name="Normal 2 3 4 6 2 2 7" xfId="45387" xr:uid="{D9C203B8-BF1C-4E77-A322-9B0FE6343A9C}"/>
    <cellStyle name="Normal 2 3 4 6 2 3" xfId="11683" xr:uid="{E70D0DEE-2997-4F59-9022-7E07EC37362B}"/>
    <cellStyle name="Normal 2 3 4 6 2 3 2" xfId="15105" xr:uid="{99F9C335-18E8-4FF0-934B-783E1C1B2680}"/>
    <cellStyle name="Normal 2 3 4 6 2 3 2 2" xfId="28795" xr:uid="{E17D5E98-31A4-40F8-9A38-0F41DEDC12EA}"/>
    <cellStyle name="Normal 2 3 4 6 2 3 2 2 2" xfId="42487" xr:uid="{B4ABACD6-2F7D-44D3-9953-D56152B02585}"/>
    <cellStyle name="Normal 2 3 4 6 2 3 2 2 3" xfId="57366" xr:uid="{4BA47368-8C25-4C0A-ADE7-5E47C6217B98}"/>
    <cellStyle name="Normal 2 3 4 6 2 3 2 3" xfId="21951" xr:uid="{91AE5008-6ED6-48AE-BA9A-7B0B843C27DE}"/>
    <cellStyle name="Normal 2 3 4 6 2 3 2 4" xfId="35641" xr:uid="{8FD1FD36-4072-4E34-8E9C-FA392F642977}"/>
    <cellStyle name="Normal 2 3 4 6 2 3 2 5" xfId="50520" xr:uid="{05335111-07A5-46C8-9A64-06BFDA4F6029}"/>
    <cellStyle name="Normal 2 3 4 6 2 3 3" xfId="25373" xr:uid="{FB414986-7CA8-4897-AECE-28F193969E05}"/>
    <cellStyle name="Normal 2 3 4 6 2 3 3 2" xfId="39065" xr:uid="{DD72664E-27F4-46A9-A7BC-DC80E63A9249}"/>
    <cellStyle name="Normal 2 3 4 6 2 3 3 3" xfId="53944" xr:uid="{5DB8B5CB-2738-41F8-B1FA-E57DDD2197EB}"/>
    <cellStyle name="Normal 2 3 4 6 2 3 4" xfId="18529" xr:uid="{C2DA9764-A28B-4308-AC9C-4A077B58BE99}"/>
    <cellStyle name="Normal 2 3 4 6 2 3 5" xfId="32219" xr:uid="{86A41A1B-5167-424F-9928-01DA416AD9CC}"/>
    <cellStyle name="Normal 2 3 4 6 2 3 6" xfId="47098" xr:uid="{9ED62150-F7A1-4180-9BDD-4E27BDDF004D}"/>
    <cellStyle name="Normal 2 3 4 6 2 4" xfId="13393" xr:uid="{2FB55633-9997-45C5-B5B9-442A8BD7BA67}"/>
    <cellStyle name="Normal 2 3 4 6 2 4 2" xfId="27083" xr:uid="{67FE1B62-F80A-4E5B-92C7-A7C7A82E64D4}"/>
    <cellStyle name="Normal 2 3 4 6 2 4 2 2" xfId="40775" xr:uid="{C80221B1-1583-46AB-84C2-9861EA529FA3}"/>
    <cellStyle name="Normal 2 3 4 6 2 4 2 3" xfId="55654" xr:uid="{32886A0D-F264-4E66-88D1-3C3193D1CE28}"/>
    <cellStyle name="Normal 2 3 4 6 2 4 3" xfId="20239" xr:uid="{04F7A25E-7FB0-43BE-97A1-B781CF90BFA5}"/>
    <cellStyle name="Normal 2 3 4 6 2 4 4" xfId="33929" xr:uid="{1917B239-F57F-44E6-ACEE-C181A885367F}"/>
    <cellStyle name="Normal 2 3 4 6 2 4 5" xfId="48808" xr:uid="{2880EEB7-5A1B-4DC5-8FCE-6B7D192B2991}"/>
    <cellStyle name="Normal 2 3 4 6 2 5" xfId="23661" xr:uid="{00B66997-F89E-4C56-AEE9-5D5F59965E03}"/>
    <cellStyle name="Normal 2 3 4 6 2 5 2" xfId="37353" xr:uid="{1E3DAD28-D9E6-4174-A55A-A64DCB8D70CC}"/>
    <cellStyle name="Normal 2 3 4 6 2 5 3" xfId="52232" xr:uid="{6C0D3338-3D12-47E5-B59F-3A9D6CB93FB6}"/>
    <cellStyle name="Normal 2 3 4 6 2 6" xfId="16817" xr:uid="{26251735-985F-48FD-BCC6-B990634DB9E3}"/>
    <cellStyle name="Normal 2 3 4 6 2 7" xfId="30507" xr:uid="{8B556223-1F75-4AA5-83EF-DEB8193334B2}"/>
    <cellStyle name="Normal 2 3 4 6 2 8" xfId="45386" xr:uid="{4651C345-0BF7-45E6-8C38-A7FC558E8CAD}"/>
    <cellStyle name="Normal 2 3 4 6 2 9" xfId="9970" xr:uid="{CE43C2F4-2173-445C-B914-F6449C99D26B}"/>
    <cellStyle name="Normal 2 3 4 6 3" xfId="7271" xr:uid="{3B0AA157-BCD6-4A62-9469-B8F701045FEB}"/>
    <cellStyle name="Normal 2 3 4 6 3 2" xfId="11685" xr:uid="{EF8B667A-A6C9-4B05-9FE0-A9C41CEB7E15}"/>
    <cellStyle name="Normal 2 3 4 6 3 2 2" xfId="15107" xr:uid="{6EACB64E-67AC-4B30-9A68-BAD191689B5B}"/>
    <cellStyle name="Normal 2 3 4 6 3 2 2 2" xfId="28797" xr:uid="{4274183B-8512-4549-A912-F34F1C3FD516}"/>
    <cellStyle name="Normal 2 3 4 6 3 2 2 2 2" xfId="42489" xr:uid="{6C45CB9C-AEC8-48B0-B4EF-364D507B1F4A}"/>
    <cellStyle name="Normal 2 3 4 6 3 2 2 2 3" xfId="57368" xr:uid="{6F94EAA4-DB02-442C-BB0C-6D41C14739B3}"/>
    <cellStyle name="Normal 2 3 4 6 3 2 2 3" xfId="21953" xr:uid="{877804CD-CFAB-4367-8D2D-DF786AE05361}"/>
    <cellStyle name="Normal 2 3 4 6 3 2 2 4" xfId="35643" xr:uid="{25F0C55E-E18A-45F3-BDAB-6B5D433499B0}"/>
    <cellStyle name="Normal 2 3 4 6 3 2 2 5" xfId="50522" xr:uid="{FD9BB351-3222-46E3-8E5F-6A7FCF276C0E}"/>
    <cellStyle name="Normal 2 3 4 6 3 2 3" xfId="25375" xr:uid="{EFB584EE-8205-4169-BECA-960835C1AF78}"/>
    <cellStyle name="Normal 2 3 4 6 3 2 3 2" xfId="39067" xr:uid="{BF894C11-47C4-40C3-84F2-02608BC4427C}"/>
    <cellStyle name="Normal 2 3 4 6 3 2 3 3" xfId="53946" xr:uid="{7105D7AE-C2C8-4A09-91DA-22DCBF5FBEC9}"/>
    <cellStyle name="Normal 2 3 4 6 3 2 4" xfId="18531" xr:uid="{9E0FDD45-18FD-4000-8996-AFBB7F37FE79}"/>
    <cellStyle name="Normal 2 3 4 6 3 2 5" xfId="32221" xr:uid="{E8DC7B09-CC66-44E7-9703-185BF7B8E040}"/>
    <cellStyle name="Normal 2 3 4 6 3 2 6" xfId="47100" xr:uid="{697CD786-1389-48FD-BDB4-5D58C490C899}"/>
    <cellStyle name="Normal 2 3 4 6 3 3" xfId="13395" xr:uid="{BDFBDEBA-0D3C-4D42-89D3-96A80A87CB51}"/>
    <cellStyle name="Normal 2 3 4 6 3 3 2" xfId="27085" xr:uid="{2FB8C980-0DA4-4268-BCCD-4096B9AE0FC1}"/>
    <cellStyle name="Normal 2 3 4 6 3 3 2 2" xfId="40777" xr:uid="{66D71777-CE30-41CB-8A77-E280FB60AE15}"/>
    <cellStyle name="Normal 2 3 4 6 3 3 2 3" xfId="55656" xr:uid="{6AC606D5-7EEC-44A0-AEC7-1EF932FDD120}"/>
    <cellStyle name="Normal 2 3 4 6 3 3 3" xfId="20241" xr:uid="{03419322-BDCD-462C-9211-00EBB3DD2EE2}"/>
    <cellStyle name="Normal 2 3 4 6 3 3 4" xfId="33931" xr:uid="{BAE2A897-A5D4-4E73-B769-47667BC88104}"/>
    <cellStyle name="Normal 2 3 4 6 3 3 5" xfId="48810" xr:uid="{96392228-1B95-4750-8954-88500621572A}"/>
    <cellStyle name="Normal 2 3 4 6 3 4" xfId="23663" xr:uid="{3958C1CF-50E1-48D0-99E1-1F489FEDBF74}"/>
    <cellStyle name="Normal 2 3 4 6 3 4 2" xfId="37355" xr:uid="{A1E7FE8C-5A79-424D-B9F7-CDC29E0691A5}"/>
    <cellStyle name="Normal 2 3 4 6 3 4 3" xfId="52234" xr:uid="{5A0F33F0-EA50-4AAE-9D17-A2D796CA6487}"/>
    <cellStyle name="Normal 2 3 4 6 3 5" xfId="16819" xr:uid="{7DCA8DF3-A820-4817-80AF-408D523897E1}"/>
    <cellStyle name="Normal 2 3 4 6 3 6" xfId="30509" xr:uid="{6A39F126-0F88-45FF-95A1-E05151247032}"/>
    <cellStyle name="Normal 2 3 4 6 3 7" xfId="45388" xr:uid="{F5E017C9-E9BB-42EF-A73D-D870EB481B24}"/>
    <cellStyle name="Normal 2 3 4 6 3 8" xfId="9972" xr:uid="{AABDCC53-C468-4A16-8C58-C7C7D9AC11BD}"/>
    <cellStyle name="Normal 2 3 4 6 4" xfId="9973" xr:uid="{9145CEA5-CE5F-49F1-83ED-E4E4DAD44928}"/>
    <cellStyle name="Normal 2 3 4 6 4 2" xfId="11686" xr:uid="{85D2FE1A-87EC-46CE-A4E8-89D0BB439DD6}"/>
    <cellStyle name="Normal 2 3 4 6 4 2 2" xfId="15108" xr:uid="{F543C68C-9EBB-4A7F-A3D5-50340591919D}"/>
    <cellStyle name="Normal 2 3 4 6 4 2 2 2" xfId="28798" xr:uid="{FEC2BA92-07EF-4CF8-B231-1B6BFF5D1209}"/>
    <cellStyle name="Normal 2 3 4 6 4 2 2 2 2" xfId="42490" xr:uid="{DD8E0F31-A5D7-46AF-816A-84138D227A07}"/>
    <cellStyle name="Normal 2 3 4 6 4 2 2 2 3" xfId="57369" xr:uid="{36A174FA-6C4F-40FD-A0B1-381CCC61A9EF}"/>
    <cellStyle name="Normal 2 3 4 6 4 2 2 3" xfId="21954" xr:uid="{5E4F130F-8EEA-4A59-B70D-6507E73CFE37}"/>
    <cellStyle name="Normal 2 3 4 6 4 2 2 4" xfId="35644" xr:uid="{21ABDEEE-84E5-4ADD-B868-8A111810B5A2}"/>
    <cellStyle name="Normal 2 3 4 6 4 2 2 5" xfId="50523" xr:uid="{86609C8F-D081-4CE0-A1A1-5EC39BC37E38}"/>
    <cellStyle name="Normal 2 3 4 6 4 2 3" xfId="25376" xr:uid="{009F40AB-3706-43D3-B0BA-8D85B6FEEF1E}"/>
    <cellStyle name="Normal 2 3 4 6 4 2 3 2" xfId="39068" xr:uid="{C1BD2919-CC20-4AEF-8B68-F7771C46DD62}"/>
    <cellStyle name="Normal 2 3 4 6 4 2 3 3" xfId="53947" xr:uid="{149DA8D8-A036-4AC3-A302-226E988C3BF5}"/>
    <cellStyle name="Normal 2 3 4 6 4 2 4" xfId="18532" xr:uid="{263AE4FF-2AFE-4EAC-931D-4457BE694BC9}"/>
    <cellStyle name="Normal 2 3 4 6 4 2 5" xfId="32222" xr:uid="{B202FB32-0912-4589-9723-0A41F8BC92F5}"/>
    <cellStyle name="Normal 2 3 4 6 4 2 6" xfId="47101" xr:uid="{A980B42B-DC64-4693-8EF4-3F25253CC15A}"/>
    <cellStyle name="Normal 2 3 4 6 4 3" xfId="13396" xr:uid="{4D04BEF3-76FB-4BC1-8C92-352EA619ED56}"/>
    <cellStyle name="Normal 2 3 4 6 4 3 2" xfId="27086" xr:uid="{2CF839E3-BE20-4CC6-BC53-6E370C4035E7}"/>
    <cellStyle name="Normal 2 3 4 6 4 3 2 2" xfId="40778" xr:uid="{6F446960-487F-46BB-951A-8A9A6F7861EA}"/>
    <cellStyle name="Normal 2 3 4 6 4 3 2 3" xfId="55657" xr:uid="{2BD86C4A-90A1-4B72-930C-776524051177}"/>
    <cellStyle name="Normal 2 3 4 6 4 3 3" xfId="20242" xr:uid="{ABBC17C1-FBE4-4B49-B7CD-6881A67749D6}"/>
    <cellStyle name="Normal 2 3 4 6 4 3 4" xfId="33932" xr:uid="{832136D7-6AAE-4231-964D-29C150F51B51}"/>
    <cellStyle name="Normal 2 3 4 6 4 3 5" xfId="48811" xr:uid="{521971A4-3A30-4D6A-BD2F-FA7F066F1429}"/>
    <cellStyle name="Normal 2 3 4 6 4 4" xfId="23664" xr:uid="{07ACE551-FCC1-4B35-8008-8BC9591674D4}"/>
    <cellStyle name="Normal 2 3 4 6 4 4 2" xfId="37356" xr:uid="{B341CA04-4148-4C07-8585-1D9282D72F89}"/>
    <cellStyle name="Normal 2 3 4 6 4 4 3" xfId="52235" xr:uid="{E9666A77-AD1B-40AC-BE5F-B670ECF0FB1E}"/>
    <cellStyle name="Normal 2 3 4 6 4 5" xfId="16820" xr:uid="{F2131BEA-89AF-4DAC-89A7-177ADAACD315}"/>
    <cellStyle name="Normal 2 3 4 6 4 6" xfId="30510" xr:uid="{1E0A309F-E3C9-473F-900C-007FBCA5E87E}"/>
    <cellStyle name="Normal 2 3 4 6 4 7" xfId="45389" xr:uid="{D8C8186E-8ADA-4D36-8A43-3D9687B3550E}"/>
    <cellStyle name="Normal 2 3 4 6 5" xfId="11682" xr:uid="{1AA3BA8F-04DE-4B0E-BE9D-7D334C9F58AB}"/>
    <cellStyle name="Normal 2 3 4 6 5 2" xfId="15104" xr:uid="{4D667E99-4D4B-46F2-A9D9-376F8DF7F716}"/>
    <cellStyle name="Normal 2 3 4 6 5 2 2" xfId="28794" xr:uid="{63E1D572-061C-4FE9-A9E4-D0020D07BEB3}"/>
    <cellStyle name="Normal 2 3 4 6 5 2 2 2" xfId="42486" xr:uid="{5F2AE61C-D9C7-485B-8DD8-86432A654EF6}"/>
    <cellStyle name="Normal 2 3 4 6 5 2 2 3" xfId="57365" xr:uid="{2802C490-F334-4805-85A8-C59336713901}"/>
    <cellStyle name="Normal 2 3 4 6 5 2 3" xfId="21950" xr:uid="{EE6336BE-5B5A-4FCB-87E8-12592AF32176}"/>
    <cellStyle name="Normal 2 3 4 6 5 2 4" xfId="35640" xr:uid="{784772BE-8CCE-4829-857F-16F356864671}"/>
    <cellStyle name="Normal 2 3 4 6 5 2 5" xfId="50519" xr:uid="{321A6A0A-B826-4DEC-9680-9BA0A522CE73}"/>
    <cellStyle name="Normal 2 3 4 6 5 3" xfId="25372" xr:uid="{F3893708-2298-4ADB-A163-8BCEEC9384FB}"/>
    <cellStyle name="Normal 2 3 4 6 5 3 2" xfId="39064" xr:uid="{C6B78B13-C122-4B60-BAC5-2832306D1FE2}"/>
    <cellStyle name="Normal 2 3 4 6 5 3 3" xfId="53943" xr:uid="{97B5B6E7-7F9E-4253-94DF-179C204276AC}"/>
    <cellStyle name="Normal 2 3 4 6 5 4" xfId="18528" xr:uid="{3DE3A24C-0087-4B17-A464-39B99D757FCC}"/>
    <cellStyle name="Normal 2 3 4 6 5 5" xfId="32218" xr:uid="{BA3EBEE4-BFE1-4424-9176-B2DEFB1B4515}"/>
    <cellStyle name="Normal 2 3 4 6 5 6" xfId="47097" xr:uid="{94BFBC26-E19A-4A10-B135-CFD20EDC0ECB}"/>
    <cellStyle name="Normal 2 3 4 6 6" xfId="13392" xr:uid="{BC0800BC-B87A-47AA-A32D-0BF003A89A75}"/>
    <cellStyle name="Normal 2 3 4 6 6 2" xfId="27082" xr:uid="{0F627728-8EFB-4DAC-B2F1-D054C1FD7FDD}"/>
    <cellStyle name="Normal 2 3 4 6 6 2 2" xfId="40774" xr:uid="{FD60C6DA-1049-4995-8F1A-E01F10C80668}"/>
    <cellStyle name="Normal 2 3 4 6 6 2 3" xfId="55653" xr:uid="{1E4D1617-8E1E-40AA-ACB3-830FF27A88E1}"/>
    <cellStyle name="Normal 2 3 4 6 6 3" xfId="20238" xr:uid="{200A87E1-5D08-4DF5-A0E6-0BEB9DE2BE6F}"/>
    <cellStyle name="Normal 2 3 4 6 6 4" xfId="33928" xr:uid="{E59E50DE-FAF7-473A-BFA0-2ED9FBA48688}"/>
    <cellStyle name="Normal 2 3 4 6 6 5" xfId="48807" xr:uid="{4E1C9908-0E05-47F9-921B-BD02B77044F2}"/>
    <cellStyle name="Normal 2 3 4 6 7" xfId="23660" xr:uid="{24C1A810-BE9B-4578-AAB0-0D0497B21D9F}"/>
    <cellStyle name="Normal 2 3 4 6 7 2" xfId="37352" xr:uid="{8DC6C623-8974-4780-9AC4-2924DDCA932C}"/>
    <cellStyle name="Normal 2 3 4 6 7 3" xfId="52231" xr:uid="{BE9C5664-58E9-49AA-A7C2-8F63847FF8C3}"/>
    <cellStyle name="Normal 2 3 4 6 8" xfId="16816" xr:uid="{971F54E6-6330-4316-8C15-0986A475B347}"/>
    <cellStyle name="Normal 2 3 4 6 9" xfId="30506" xr:uid="{462D46EA-D078-4CB5-9118-EAC14701AA79}"/>
    <cellStyle name="Normal 2 3 4 7" xfId="6252" xr:uid="{785DAD98-A043-41DA-8891-64ABAC28C6AF}"/>
    <cellStyle name="Normal 2 3 4 7 10" xfId="45390" xr:uid="{F28D39E8-EAAF-49ED-AEE5-DEF5DA676450}"/>
    <cellStyle name="Normal 2 3 4 7 11" xfId="9974" xr:uid="{67D6BE83-7F31-40EF-B338-94DEE0E52D4C}"/>
    <cellStyle name="Normal 2 3 4 7 2" xfId="6278" xr:uid="{FEEECF11-B3FA-44C4-A79A-1B980E2698F0}"/>
    <cellStyle name="Normal 2 3 4 7 2 2" xfId="9976" xr:uid="{839A220D-8E0B-4FC1-AFA3-B8B3D91CF571}"/>
    <cellStyle name="Normal 2 3 4 7 2 2 2" xfId="11689" xr:uid="{9A54D4FC-875E-4509-801D-AB23780E603D}"/>
    <cellStyle name="Normal 2 3 4 7 2 2 2 2" xfId="15111" xr:uid="{C6FF6A97-7BB9-490C-BF57-3C385528F8E6}"/>
    <cellStyle name="Normal 2 3 4 7 2 2 2 2 2" xfId="28801" xr:uid="{61E5460D-CB64-43D3-9038-00CA76EEF606}"/>
    <cellStyle name="Normal 2 3 4 7 2 2 2 2 2 2" xfId="42493" xr:uid="{04A6778E-599A-4514-82F5-FFA0AA45CACE}"/>
    <cellStyle name="Normal 2 3 4 7 2 2 2 2 2 3" xfId="57372" xr:uid="{77A0AC8D-AD5D-4B34-AF87-7A6718C173A3}"/>
    <cellStyle name="Normal 2 3 4 7 2 2 2 2 3" xfId="21957" xr:uid="{16102F75-D26B-46C9-8F54-F0515ABAAD35}"/>
    <cellStyle name="Normal 2 3 4 7 2 2 2 2 4" xfId="35647" xr:uid="{7AE05745-5088-4A40-951B-D316606A9495}"/>
    <cellStyle name="Normal 2 3 4 7 2 2 2 2 5" xfId="50526" xr:uid="{AE3242FB-E926-46D7-8944-7F30C4D6CBF6}"/>
    <cellStyle name="Normal 2 3 4 7 2 2 2 3" xfId="25379" xr:uid="{82FE3B30-2F8D-483B-B792-0326B13E22FB}"/>
    <cellStyle name="Normal 2 3 4 7 2 2 2 3 2" xfId="39071" xr:uid="{AB65BF43-14BE-490D-A494-757EE23D3072}"/>
    <cellStyle name="Normal 2 3 4 7 2 2 2 3 3" xfId="53950" xr:uid="{B4C338A0-7110-4141-A0BD-3BDA8E9FBFF8}"/>
    <cellStyle name="Normal 2 3 4 7 2 2 2 4" xfId="18535" xr:uid="{BBBEC39B-B5E3-4312-BCE5-A47A5E8A5A74}"/>
    <cellStyle name="Normal 2 3 4 7 2 2 2 5" xfId="32225" xr:uid="{0BA7254D-9728-4461-9C76-C08125EFF063}"/>
    <cellStyle name="Normal 2 3 4 7 2 2 2 6" xfId="47104" xr:uid="{C5E258CB-1407-4228-BC69-4D647A99E01D}"/>
    <cellStyle name="Normal 2 3 4 7 2 2 3" xfId="13399" xr:uid="{D9F9564D-E636-4E00-888F-FD1F9B6CFFCC}"/>
    <cellStyle name="Normal 2 3 4 7 2 2 3 2" xfId="27089" xr:uid="{1B3F37A3-75B8-47F9-A271-53C83B393214}"/>
    <cellStyle name="Normal 2 3 4 7 2 2 3 2 2" xfId="40781" xr:uid="{0537A9E9-7EC0-4C12-A966-3F7F31CD682E}"/>
    <cellStyle name="Normal 2 3 4 7 2 2 3 2 3" xfId="55660" xr:uid="{CB1C8F37-C5C9-49AE-94C0-5516C2E3667A}"/>
    <cellStyle name="Normal 2 3 4 7 2 2 3 3" xfId="20245" xr:uid="{F9A79F06-FBAB-4C42-A360-492AC960368B}"/>
    <cellStyle name="Normal 2 3 4 7 2 2 3 4" xfId="33935" xr:uid="{19C34C45-E449-4D3F-84AD-A9F4C9522D1E}"/>
    <cellStyle name="Normal 2 3 4 7 2 2 3 5" xfId="48814" xr:uid="{03216034-ECCD-40A1-A23B-F5B6A7946795}"/>
    <cellStyle name="Normal 2 3 4 7 2 2 4" xfId="23667" xr:uid="{6822BBAA-C57F-4049-B3B0-6EAB0AF41AB3}"/>
    <cellStyle name="Normal 2 3 4 7 2 2 4 2" xfId="37359" xr:uid="{D3E52015-3A73-4F49-AC5A-84AD483CC66D}"/>
    <cellStyle name="Normal 2 3 4 7 2 2 4 3" xfId="52238" xr:uid="{6BB5018E-98FC-42E0-A0C4-F10851DA7569}"/>
    <cellStyle name="Normal 2 3 4 7 2 2 5" xfId="16823" xr:uid="{A4606D0D-B7B3-4CC2-AD84-F7F49AC56D01}"/>
    <cellStyle name="Normal 2 3 4 7 2 2 6" xfId="30513" xr:uid="{118807C4-BB81-4995-A76F-20CA3068B994}"/>
    <cellStyle name="Normal 2 3 4 7 2 2 7" xfId="45392" xr:uid="{0E12E215-740D-403D-AEC5-19F425D26191}"/>
    <cellStyle name="Normal 2 3 4 7 2 3" xfId="11688" xr:uid="{2F14A28E-3D10-4F4A-9A30-71F6B3D52191}"/>
    <cellStyle name="Normal 2 3 4 7 2 3 2" xfId="15110" xr:uid="{FA45C260-9CFA-4120-B3F3-F40F44AD9A91}"/>
    <cellStyle name="Normal 2 3 4 7 2 3 2 2" xfId="28800" xr:uid="{445BB00B-8CC3-49AF-9ABD-626D827F4B78}"/>
    <cellStyle name="Normal 2 3 4 7 2 3 2 2 2" xfId="42492" xr:uid="{350C2749-B853-4481-A8C7-3855C97734C0}"/>
    <cellStyle name="Normal 2 3 4 7 2 3 2 2 3" xfId="57371" xr:uid="{23F998FA-3382-44F8-A0E9-D8E150523485}"/>
    <cellStyle name="Normal 2 3 4 7 2 3 2 3" xfId="21956" xr:uid="{6B25C8BD-98D5-4C5F-9CEB-8EE9C8A59F34}"/>
    <cellStyle name="Normal 2 3 4 7 2 3 2 4" xfId="35646" xr:uid="{EBD2819B-5BFD-404E-8FA4-4E1A541CA03B}"/>
    <cellStyle name="Normal 2 3 4 7 2 3 2 5" xfId="50525" xr:uid="{C0110A64-27EC-4EA5-8E25-9B10A2B39111}"/>
    <cellStyle name="Normal 2 3 4 7 2 3 3" xfId="25378" xr:uid="{13E68179-606A-4FCF-85B8-3B9CE453F10E}"/>
    <cellStyle name="Normal 2 3 4 7 2 3 3 2" xfId="39070" xr:uid="{DC6F5BC8-3F27-40C3-AF9E-264EA4833F32}"/>
    <cellStyle name="Normal 2 3 4 7 2 3 3 3" xfId="53949" xr:uid="{179F8715-F607-48B9-A26F-08EE3F3EF307}"/>
    <cellStyle name="Normal 2 3 4 7 2 3 4" xfId="18534" xr:uid="{C5EE5FBC-AAF2-42C9-8038-43E0540EF0BF}"/>
    <cellStyle name="Normal 2 3 4 7 2 3 5" xfId="32224" xr:uid="{FDB71A45-217A-4661-92F0-256B475025E9}"/>
    <cellStyle name="Normal 2 3 4 7 2 3 6" xfId="47103" xr:uid="{01802CF6-F14D-4646-835D-2F7FFAE7A56A}"/>
    <cellStyle name="Normal 2 3 4 7 2 4" xfId="13398" xr:uid="{33F27245-158C-459B-8ECF-9130959880D7}"/>
    <cellStyle name="Normal 2 3 4 7 2 4 2" xfId="27088" xr:uid="{11E1D70D-A32A-42E8-9C36-5B3F66092C9F}"/>
    <cellStyle name="Normal 2 3 4 7 2 4 2 2" xfId="40780" xr:uid="{466FCBA3-B335-4FEA-A3D2-649E8AE7579B}"/>
    <cellStyle name="Normal 2 3 4 7 2 4 2 3" xfId="55659" xr:uid="{B3F9F880-0C49-4F26-90B0-3A16DF66792D}"/>
    <cellStyle name="Normal 2 3 4 7 2 4 3" xfId="20244" xr:uid="{9F629D54-C7C2-45B0-AA6B-58FA039D1616}"/>
    <cellStyle name="Normal 2 3 4 7 2 4 4" xfId="33934" xr:uid="{F87B9EE0-2E31-4CBF-994F-CDE5C94C1238}"/>
    <cellStyle name="Normal 2 3 4 7 2 4 5" xfId="48813" xr:uid="{2059A92E-3FDC-48D2-AF09-2D159D4D2C71}"/>
    <cellStyle name="Normal 2 3 4 7 2 5" xfId="23666" xr:uid="{D419C023-1939-4D0B-A86D-81B42F2B1474}"/>
    <cellStyle name="Normal 2 3 4 7 2 5 2" xfId="37358" xr:uid="{41A65834-A454-4284-994F-1A8076516374}"/>
    <cellStyle name="Normal 2 3 4 7 2 5 3" xfId="52237" xr:uid="{0C6F0DB7-8A52-4CF7-8E06-57EE7497627C}"/>
    <cellStyle name="Normal 2 3 4 7 2 6" xfId="16822" xr:uid="{DA9F6199-4141-49A2-817B-AB8A61B45052}"/>
    <cellStyle name="Normal 2 3 4 7 2 7" xfId="30512" xr:uid="{26B611F6-B429-456B-BB3F-76EF1A7CFAF6}"/>
    <cellStyle name="Normal 2 3 4 7 2 8" xfId="45391" xr:uid="{F423F58F-4483-47BB-AE45-CC79667DD197}"/>
    <cellStyle name="Normal 2 3 4 7 2 9" xfId="9975" xr:uid="{7DB98FEC-31FE-415B-97CC-A5A9B2CF238C}"/>
    <cellStyle name="Normal 2 3 4 7 3" xfId="7235" xr:uid="{BA527610-11B2-4947-9D0B-38061AB28C95}"/>
    <cellStyle name="Normal 2 3 4 7 3 2" xfId="11690" xr:uid="{0CD2E0E7-AE7D-4BAD-B1EE-59E07CCDBF67}"/>
    <cellStyle name="Normal 2 3 4 7 3 2 2" xfId="15112" xr:uid="{5325EA75-7FB3-4ED0-93EC-5641E071A040}"/>
    <cellStyle name="Normal 2 3 4 7 3 2 2 2" xfId="28802" xr:uid="{42E4DA3E-3124-4ECA-9BB8-ABA79AC77480}"/>
    <cellStyle name="Normal 2 3 4 7 3 2 2 2 2" xfId="42494" xr:uid="{F9436ECD-D7EB-4A03-BC50-B8CC2E7BFEB1}"/>
    <cellStyle name="Normal 2 3 4 7 3 2 2 2 3" xfId="57373" xr:uid="{798AEACA-1726-48E0-810E-AD80C4D9A266}"/>
    <cellStyle name="Normal 2 3 4 7 3 2 2 3" xfId="21958" xr:uid="{C04F60DD-93BA-4727-9730-B30881DAAEC9}"/>
    <cellStyle name="Normal 2 3 4 7 3 2 2 4" xfId="35648" xr:uid="{8963D40B-4B15-4CAB-9733-BD6B118D479B}"/>
    <cellStyle name="Normal 2 3 4 7 3 2 2 5" xfId="50527" xr:uid="{3D5BCD0D-33D8-4C7F-92C8-232DD30BE406}"/>
    <cellStyle name="Normal 2 3 4 7 3 2 3" xfId="25380" xr:uid="{4AD63D99-2995-454C-B4C4-2D8F5E09E31B}"/>
    <cellStyle name="Normal 2 3 4 7 3 2 3 2" xfId="39072" xr:uid="{B9D1FFDB-DF05-4936-9ABF-9B720030BF3D}"/>
    <cellStyle name="Normal 2 3 4 7 3 2 3 3" xfId="53951" xr:uid="{DFAA5E2A-28DF-4A3C-941F-F031A4A5EA2C}"/>
    <cellStyle name="Normal 2 3 4 7 3 2 4" xfId="18536" xr:uid="{5B752301-CD1B-4523-95CA-8FD18D6F169C}"/>
    <cellStyle name="Normal 2 3 4 7 3 2 5" xfId="32226" xr:uid="{12B3764E-EF12-4A14-AC84-42EA949439CB}"/>
    <cellStyle name="Normal 2 3 4 7 3 2 6" xfId="47105" xr:uid="{D775B774-73C2-41C4-BE33-779594B6DDA9}"/>
    <cellStyle name="Normal 2 3 4 7 3 3" xfId="13400" xr:uid="{046CE6AC-0E44-4EEC-B975-9A0C6FB20CBE}"/>
    <cellStyle name="Normal 2 3 4 7 3 3 2" xfId="27090" xr:uid="{0B75EFA6-4FB9-405A-884C-5882E1F6AEF5}"/>
    <cellStyle name="Normal 2 3 4 7 3 3 2 2" xfId="40782" xr:uid="{7C40E68D-3357-4559-9CAE-0A1EAF9FEC2D}"/>
    <cellStyle name="Normal 2 3 4 7 3 3 2 3" xfId="55661" xr:uid="{9F3D7530-8D3B-431A-8DF3-1E8EC94BED01}"/>
    <cellStyle name="Normal 2 3 4 7 3 3 3" xfId="20246" xr:uid="{5D145C44-AE77-4E9F-8212-F8C3B68FC1DF}"/>
    <cellStyle name="Normal 2 3 4 7 3 3 4" xfId="33936" xr:uid="{51FFB1C1-B2BF-4B78-811A-61C7463E603C}"/>
    <cellStyle name="Normal 2 3 4 7 3 3 5" xfId="48815" xr:uid="{E8CCCB9E-5FF7-4F6A-8E16-0BB7795498B2}"/>
    <cellStyle name="Normal 2 3 4 7 3 4" xfId="23668" xr:uid="{7C90B7FA-1E04-46F7-961D-5703B5FC1F48}"/>
    <cellStyle name="Normal 2 3 4 7 3 4 2" xfId="37360" xr:uid="{0EED1BC8-ADF9-418F-A0EA-8E11922AAED7}"/>
    <cellStyle name="Normal 2 3 4 7 3 4 3" xfId="52239" xr:uid="{1B9B0E1E-B978-4BF1-ABC0-172F7EA88D9F}"/>
    <cellStyle name="Normal 2 3 4 7 3 5" xfId="16824" xr:uid="{A52AB4A0-BECF-4278-A76C-B9EF36E8A6A1}"/>
    <cellStyle name="Normal 2 3 4 7 3 6" xfId="30514" xr:uid="{281F5289-06DC-42DD-BA79-3E1C4D115D3C}"/>
    <cellStyle name="Normal 2 3 4 7 3 7" xfId="45393" xr:uid="{12486DE7-5008-4692-B299-A94364001635}"/>
    <cellStyle name="Normal 2 3 4 7 3 8" xfId="9977" xr:uid="{B7DCD35B-7BB2-4773-B585-57D837EFCB90}"/>
    <cellStyle name="Normal 2 3 4 7 4" xfId="9978" xr:uid="{049492CF-7BEB-4F23-8BAF-E6CDB71C392C}"/>
    <cellStyle name="Normal 2 3 4 7 4 2" xfId="11691" xr:uid="{8EA12144-9C60-4996-AF3C-D714D5386545}"/>
    <cellStyle name="Normal 2 3 4 7 4 2 2" xfId="15113" xr:uid="{A798732A-34E6-44B7-A4FA-52E28DAEC5AC}"/>
    <cellStyle name="Normal 2 3 4 7 4 2 2 2" xfId="28803" xr:uid="{A4E3B46D-E539-4424-BC15-114D748C6AF0}"/>
    <cellStyle name="Normal 2 3 4 7 4 2 2 2 2" xfId="42495" xr:uid="{C197129B-F771-4466-9A80-7A44BF6D7C37}"/>
    <cellStyle name="Normal 2 3 4 7 4 2 2 2 3" xfId="57374" xr:uid="{A694A94B-755F-4206-9F25-93BC0700096B}"/>
    <cellStyle name="Normal 2 3 4 7 4 2 2 3" xfId="21959" xr:uid="{C6EA9ACC-1A94-4F4E-B764-332A959A8AD4}"/>
    <cellStyle name="Normal 2 3 4 7 4 2 2 4" xfId="35649" xr:uid="{D3DCF230-95E4-44AE-8ED4-E57713945217}"/>
    <cellStyle name="Normal 2 3 4 7 4 2 2 5" xfId="50528" xr:uid="{470464D5-DFE8-4C2D-975C-DC2CAEB69BEF}"/>
    <cellStyle name="Normal 2 3 4 7 4 2 3" xfId="25381" xr:uid="{D1AA9CB0-9CEC-434F-88A5-5413F820F51F}"/>
    <cellStyle name="Normal 2 3 4 7 4 2 3 2" xfId="39073" xr:uid="{3EF47911-890B-4D9D-A64D-68FC2D9AB83E}"/>
    <cellStyle name="Normal 2 3 4 7 4 2 3 3" xfId="53952" xr:uid="{97840A33-4652-41B5-AF2B-653EFF812466}"/>
    <cellStyle name="Normal 2 3 4 7 4 2 4" xfId="18537" xr:uid="{988B4965-9E14-4FA5-8808-E115E2CC6D82}"/>
    <cellStyle name="Normal 2 3 4 7 4 2 5" xfId="32227" xr:uid="{4D48CB61-C9CC-46F2-BA28-2A7796BBB526}"/>
    <cellStyle name="Normal 2 3 4 7 4 2 6" xfId="47106" xr:uid="{05CF0295-A40B-40E0-B51C-47E351FD70AE}"/>
    <cellStyle name="Normal 2 3 4 7 4 3" xfId="13401" xr:uid="{410C4389-8135-4F58-B010-88179F85D9AD}"/>
    <cellStyle name="Normal 2 3 4 7 4 3 2" xfId="27091" xr:uid="{3D5B2B74-F39C-4B21-AC82-6DAD20D67AB7}"/>
    <cellStyle name="Normal 2 3 4 7 4 3 2 2" xfId="40783" xr:uid="{FC8EED26-CE85-477B-AA4F-5A564D990E7D}"/>
    <cellStyle name="Normal 2 3 4 7 4 3 2 3" xfId="55662" xr:uid="{36D1F9AF-5003-4718-8442-6AF43A3B1AD1}"/>
    <cellStyle name="Normal 2 3 4 7 4 3 3" xfId="20247" xr:uid="{14B36E0F-493B-4C41-A5A6-643C151BC5E6}"/>
    <cellStyle name="Normal 2 3 4 7 4 3 4" xfId="33937" xr:uid="{2A144D95-520B-4DF2-A623-639D34A1A677}"/>
    <cellStyle name="Normal 2 3 4 7 4 3 5" xfId="48816" xr:uid="{DDDE47DE-3E19-4704-81D1-3946D9E10471}"/>
    <cellStyle name="Normal 2 3 4 7 4 4" xfId="23669" xr:uid="{13A91507-4599-4BE6-80A2-B5D56512D0A1}"/>
    <cellStyle name="Normal 2 3 4 7 4 4 2" xfId="37361" xr:uid="{DE3F389A-81C1-47D2-B969-8C6DE2667299}"/>
    <cellStyle name="Normal 2 3 4 7 4 4 3" xfId="52240" xr:uid="{02600CBC-D43B-4244-BBA9-D870697E462C}"/>
    <cellStyle name="Normal 2 3 4 7 4 5" xfId="16825" xr:uid="{A6C76614-A2C6-4205-8CD4-FB9FD5D76595}"/>
    <cellStyle name="Normal 2 3 4 7 4 6" xfId="30515" xr:uid="{88FB33D6-7E44-4047-B525-7949123182F4}"/>
    <cellStyle name="Normal 2 3 4 7 4 7" xfId="45394" xr:uid="{2A4B1A50-3942-468B-A6B0-119D59A6192F}"/>
    <cellStyle name="Normal 2 3 4 7 5" xfId="11687" xr:uid="{301A06A0-20CB-4110-B9C1-422EFD98970D}"/>
    <cellStyle name="Normal 2 3 4 7 5 2" xfId="15109" xr:uid="{7B028262-F518-496B-A2A5-90A21B8E92E8}"/>
    <cellStyle name="Normal 2 3 4 7 5 2 2" xfId="28799" xr:uid="{03B1669B-50A4-4397-833B-5DAE9EFDA7A8}"/>
    <cellStyle name="Normal 2 3 4 7 5 2 2 2" xfId="42491" xr:uid="{E71480C1-7927-4B2F-A1DB-EBE0EC017EB5}"/>
    <cellStyle name="Normal 2 3 4 7 5 2 2 3" xfId="57370" xr:uid="{A48948BF-AC10-446E-9144-BBFF0E32A12E}"/>
    <cellStyle name="Normal 2 3 4 7 5 2 3" xfId="21955" xr:uid="{B12D7890-E2B0-40E3-9024-9A21A5872682}"/>
    <cellStyle name="Normal 2 3 4 7 5 2 4" xfId="35645" xr:uid="{074997F9-5E65-481E-BC29-00429CDB6E7F}"/>
    <cellStyle name="Normal 2 3 4 7 5 2 5" xfId="50524" xr:uid="{4966C435-1C06-4D68-9C99-18E3F42B198D}"/>
    <cellStyle name="Normal 2 3 4 7 5 3" xfId="25377" xr:uid="{D67F1B8F-4A2F-48AD-9090-2718B36357E9}"/>
    <cellStyle name="Normal 2 3 4 7 5 3 2" xfId="39069" xr:uid="{26788254-2502-4C9B-A8B9-141A8D0118C6}"/>
    <cellStyle name="Normal 2 3 4 7 5 3 3" xfId="53948" xr:uid="{98F59551-28C6-4BB8-A5A1-D1E6BE22E4F8}"/>
    <cellStyle name="Normal 2 3 4 7 5 4" xfId="18533" xr:uid="{B0F906DE-5770-4F41-A08E-078AA0F65B17}"/>
    <cellStyle name="Normal 2 3 4 7 5 5" xfId="32223" xr:uid="{8E65D99C-ECA4-46B8-8EF5-F1C616BD4732}"/>
    <cellStyle name="Normal 2 3 4 7 5 6" xfId="47102" xr:uid="{31E2E400-3C94-42B3-AF79-F37BEF9C9D94}"/>
    <cellStyle name="Normal 2 3 4 7 6" xfId="13397" xr:uid="{87B5F6FA-B637-491D-B6A8-38E8A912DB38}"/>
    <cellStyle name="Normal 2 3 4 7 6 2" xfId="27087" xr:uid="{1F6643A0-9149-46BD-BC24-DDB48B177257}"/>
    <cellStyle name="Normal 2 3 4 7 6 2 2" xfId="40779" xr:uid="{90EB9B6B-1433-4CBC-A357-7C029C6E59FD}"/>
    <cellStyle name="Normal 2 3 4 7 6 2 3" xfId="55658" xr:uid="{70FA3775-AF06-4B39-8F8D-AABABBD1D27E}"/>
    <cellStyle name="Normal 2 3 4 7 6 3" xfId="20243" xr:uid="{C2D6C2EB-3ED1-439F-BCEB-7A7A53EA6831}"/>
    <cellStyle name="Normal 2 3 4 7 6 4" xfId="33933" xr:uid="{D6269539-9FC6-4826-BCA9-BECE6DDD0735}"/>
    <cellStyle name="Normal 2 3 4 7 6 5" xfId="48812" xr:uid="{DB5EFD73-D534-4BC5-8E91-65EA9D17C496}"/>
    <cellStyle name="Normal 2 3 4 7 7" xfId="23665" xr:uid="{30DF00A6-00FC-4875-A0D7-B8D429F0BDF8}"/>
    <cellStyle name="Normal 2 3 4 7 7 2" xfId="37357" xr:uid="{8244EDBD-E02C-4E7F-AF62-21C4BAD048C9}"/>
    <cellStyle name="Normal 2 3 4 7 7 3" xfId="52236" xr:uid="{7BC4CE9B-88D1-4A1A-8FF4-7E197B7F18FF}"/>
    <cellStyle name="Normal 2 3 4 7 8" xfId="16821" xr:uid="{46FE7676-A3E2-4B57-89A9-220FEA29328F}"/>
    <cellStyle name="Normal 2 3 4 7 9" xfId="30511" xr:uid="{2824A324-846A-4FED-A243-733541CC8B6D}"/>
    <cellStyle name="Normal 2 3 4 8" xfId="6069" xr:uid="{672BF33C-9D47-4E2D-87A7-30C6B1EA3A2E}"/>
    <cellStyle name="Normal 2 3 4 8 2" xfId="9980" xr:uid="{524D8B5C-6E53-43EF-BFC5-3A5BA248C75A}"/>
    <cellStyle name="Normal 2 3 4 8 2 2" xfId="11693" xr:uid="{01AD920B-E684-443E-907E-4CDB491E2DA1}"/>
    <cellStyle name="Normal 2 3 4 8 2 2 2" xfId="15115" xr:uid="{1091C197-DFFA-4ED7-887E-5B17D8698233}"/>
    <cellStyle name="Normal 2 3 4 8 2 2 2 2" xfId="28805" xr:uid="{125F2362-2BB4-4889-989A-A28DC8F1C148}"/>
    <cellStyle name="Normal 2 3 4 8 2 2 2 2 2" xfId="42497" xr:uid="{4DFDCA69-F694-4699-A3E1-68E2A7C19083}"/>
    <cellStyle name="Normal 2 3 4 8 2 2 2 2 3" xfId="57376" xr:uid="{577F64A8-5639-4B53-8855-6BDD4B86E83D}"/>
    <cellStyle name="Normal 2 3 4 8 2 2 2 3" xfId="21961" xr:uid="{A898B774-F6CE-45DB-B4DB-9FC93C127F2B}"/>
    <cellStyle name="Normal 2 3 4 8 2 2 2 4" xfId="35651" xr:uid="{03A494AA-622C-4889-AF7E-549CEA82DECA}"/>
    <cellStyle name="Normal 2 3 4 8 2 2 2 5" xfId="50530" xr:uid="{2A5E6DE2-2C2A-4095-8645-CA8DCE6D711D}"/>
    <cellStyle name="Normal 2 3 4 8 2 2 3" xfId="25383" xr:uid="{A0303DBB-CB0A-4782-BFF3-071746778064}"/>
    <cellStyle name="Normal 2 3 4 8 2 2 3 2" xfId="39075" xr:uid="{625715E6-6A57-408F-BE2E-E7640D5A95ED}"/>
    <cellStyle name="Normal 2 3 4 8 2 2 3 3" xfId="53954" xr:uid="{5C229428-CD68-4BFB-8CD9-6A4492129ABE}"/>
    <cellStyle name="Normal 2 3 4 8 2 2 4" xfId="18539" xr:uid="{E01ED085-3C57-4270-97A6-3AA1E5E64B6C}"/>
    <cellStyle name="Normal 2 3 4 8 2 2 5" xfId="32229" xr:uid="{7159BA48-E8F8-43D1-834B-405DB317682F}"/>
    <cellStyle name="Normal 2 3 4 8 2 2 6" xfId="47108" xr:uid="{D27EA836-5C33-43B5-A96F-8F4683E71600}"/>
    <cellStyle name="Normal 2 3 4 8 2 3" xfId="13403" xr:uid="{56FD65F1-5BE4-4E99-BF17-A21373EC9C6C}"/>
    <cellStyle name="Normal 2 3 4 8 2 3 2" xfId="27093" xr:uid="{6F46667B-F38B-44C7-8359-2DB66AC20807}"/>
    <cellStyle name="Normal 2 3 4 8 2 3 2 2" xfId="40785" xr:uid="{2E3586A7-4E29-4E15-AD5B-F08AA77E91D8}"/>
    <cellStyle name="Normal 2 3 4 8 2 3 2 3" xfId="55664" xr:uid="{06014947-7BCC-457A-BAE7-87BCDA4F2FFF}"/>
    <cellStyle name="Normal 2 3 4 8 2 3 3" xfId="20249" xr:uid="{1024A20E-81B8-40B7-BFE7-5A6851CF0102}"/>
    <cellStyle name="Normal 2 3 4 8 2 3 4" xfId="33939" xr:uid="{FC442107-2C14-47C0-80DA-6861BD070A2E}"/>
    <cellStyle name="Normal 2 3 4 8 2 3 5" xfId="48818" xr:uid="{4A9DA170-E56B-4D5C-997D-DC083F14D97F}"/>
    <cellStyle name="Normal 2 3 4 8 2 4" xfId="23671" xr:uid="{79991D37-D41F-4AD7-8E61-AA97F01F4687}"/>
    <cellStyle name="Normal 2 3 4 8 2 4 2" xfId="37363" xr:uid="{F730B720-F295-4868-B73E-5C4B20C4AF21}"/>
    <cellStyle name="Normal 2 3 4 8 2 4 3" xfId="52242" xr:uid="{8EA597B6-BC2D-4DC6-9F7C-C1711981EF80}"/>
    <cellStyle name="Normal 2 3 4 8 2 5" xfId="16827" xr:uid="{3A3CB202-2A76-45B7-9B37-F66E3D8FEC43}"/>
    <cellStyle name="Normal 2 3 4 8 2 6" xfId="30517" xr:uid="{D9ED0F96-EA8A-48BF-BE46-081B5AF53BB7}"/>
    <cellStyle name="Normal 2 3 4 8 2 7" xfId="45396" xr:uid="{D1660D09-19B9-4B6E-98C2-4104ABF1E3A3}"/>
    <cellStyle name="Normal 2 3 4 8 3" xfId="11692" xr:uid="{5AE6E7B2-B542-4634-A7AC-DC6AC74FBE88}"/>
    <cellStyle name="Normal 2 3 4 8 3 2" xfId="15114" xr:uid="{16486E6D-AAAC-4A22-A9E9-66775B09FB29}"/>
    <cellStyle name="Normal 2 3 4 8 3 2 2" xfId="28804" xr:uid="{DF474373-EFE1-42E6-AB74-3270C6F3DCB4}"/>
    <cellStyle name="Normal 2 3 4 8 3 2 2 2" xfId="42496" xr:uid="{34795D6D-0916-4D4A-A94A-F9C227CF145C}"/>
    <cellStyle name="Normal 2 3 4 8 3 2 2 3" xfId="57375" xr:uid="{38644DC0-968A-4D1B-AC35-5F0D2F2E3FCE}"/>
    <cellStyle name="Normal 2 3 4 8 3 2 3" xfId="21960" xr:uid="{2DE0C1D1-2C29-4A28-8749-284C0BF23B9A}"/>
    <cellStyle name="Normal 2 3 4 8 3 2 4" xfId="35650" xr:uid="{70B966C3-67F3-4256-AC18-DB1F750E4B14}"/>
    <cellStyle name="Normal 2 3 4 8 3 2 5" xfId="50529" xr:uid="{7D1EC14A-8A69-48B0-A9F0-4DB64788F7D3}"/>
    <cellStyle name="Normal 2 3 4 8 3 3" xfId="25382" xr:uid="{58EEDFA0-9BD8-46F3-BB1C-A4444355670D}"/>
    <cellStyle name="Normal 2 3 4 8 3 3 2" xfId="39074" xr:uid="{FBD4E5C3-78AD-454B-ADB8-107F4B13B14A}"/>
    <cellStyle name="Normal 2 3 4 8 3 3 3" xfId="53953" xr:uid="{6D4DE69E-4C98-4FC5-BE7E-89C691CF2188}"/>
    <cellStyle name="Normal 2 3 4 8 3 4" xfId="18538" xr:uid="{AF2F9EC5-A952-4072-A311-11D3526D37B1}"/>
    <cellStyle name="Normal 2 3 4 8 3 5" xfId="32228" xr:uid="{47E1C6B7-2DD4-42F8-8D1F-DE631098F1C9}"/>
    <cellStyle name="Normal 2 3 4 8 3 6" xfId="47107" xr:uid="{3E2AC596-2F81-4945-8BCC-ED3489B2E3E2}"/>
    <cellStyle name="Normal 2 3 4 8 4" xfId="13402" xr:uid="{8DB555F4-7632-4668-8CA0-BDDCE17456F5}"/>
    <cellStyle name="Normal 2 3 4 8 4 2" xfId="27092" xr:uid="{AA806E50-4410-4BFF-B408-4B370099E80A}"/>
    <cellStyle name="Normal 2 3 4 8 4 2 2" xfId="40784" xr:uid="{8DD27211-B41C-4802-8B7C-B37CE8A49071}"/>
    <cellStyle name="Normal 2 3 4 8 4 2 3" xfId="55663" xr:uid="{DA2CDAF1-0825-4812-9B4B-E852B1D90FB9}"/>
    <cellStyle name="Normal 2 3 4 8 4 3" xfId="20248" xr:uid="{CD8D2734-9EF5-456F-B426-4AF0A51BBBC0}"/>
    <cellStyle name="Normal 2 3 4 8 4 4" xfId="33938" xr:uid="{BFA9F3A5-957A-4E1D-9DC3-33237D94F146}"/>
    <cellStyle name="Normal 2 3 4 8 4 5" xfId="48817" xr:uid="{23968618-9876-44DA-B503-BEC964994FC1}"/>
    <cellStyle name="Normal 2 3 4 8 5" xfId="23670" xr:uid="{E30E14EB-6CC8-4279-A514-CDCF3128C564}"/>
    <cellStyle name="Normal 2 3 4 8 5 2" xfId="37362" xr:uid="{5B94FA21-B973-49F2-8105-AF42612D9736}"/>
    <cellStyle name="Normal 2 3 4 8 5 3" xfId="52241" xr:uid="{E3A1A78F-308E-4FC3-B718-12D5F9999FC2}"/>
    <cellStyle name="Normal 2 3 4 8 6" xfId="16826" xr:uid="{11DBEBF7-463C-41D5-B4EA-A1DA0F791C2E}"/>
    <cellStyle name="Normal 2 3 4 8 7" xfId="30516" xr:uid="{FA478EC7-07D1-482A-8DDA-EEC417FDAD17}"/>
    <cellStyle name="Normal 2 3 4 8 8" xfId="45395" xr:uid="{BC28F64A-B0FD-4FED-9CD5-08B076834C21}"/>
    <cellStyle name="Normal 2 3 4 8 9" xfId="9979" xr:uid="{62213312-DFB9-4E32-9475-858FA0D03913}"/>
    <cellStyle name="Normal 2 3 4 9" xfId="6220" xr:uid="{38C11C9F-B597-4999-906E-BB511A80E28C}"/>
    <cellStyle name="Normal 2 3 4 9 2" xfId="11694" xr:uid="{4DB25652-1FC7-4F27-914A-ABE7DFB42D02}"/>
    <cellStyle name="Normal 2 3 4 9 2 2" xfId="15116" xr:uid="{45341822-9916-48A0-A57B-C043E968F43C}"/>
    <cellStyle name="Normal 2 3 4 9 2 2 2" xfId="28806" xr:uid="{CD8BFA17-CFAF-4790-8F6D-66C0E5FC1F35}"/>
    <cellStyle name="Normal 2 3 4 9 2 2 2 2" xfId="42498" xr:uid="{9B81B1CE-3245-477C-AD2F-FA83DB9D5781}"/>
    <cellStyle name="Normal 2 3 4 9 2 2 2 3" xfId="57377" xr:uid="{1D4AC577-C26D-44DC-B54B-51EF13CE3594}"/>
    <cellStyle name="Normal 2 3 4 9 2 2 3" xfId="21962" xr:uid="{E625FA5A-BFBD-4D5D-A3DD-67A3644FC8C4}"/>
    <cellStyle name="Normal 2 3 4 9 2 2 4" xfId="35652" xr:uid="{F345BBA9-75A1-4288-B7C3-7C2FE070452F}"/>
    <cellStyle name="Normal 2 3 4 9 2 2 5" xfId="50531" xr:uid="{945D0A79-341D-418B-A71A-2414E54DAE1F}"/>
    <cellStyle name="Normal 2 3 4 9 2 3" xfId="25384" xr:uid="{0331C940-08FE-4247-A36C-D03F0A51EED8}"/>
    <cellStyle name="Normal 2 3 4 9 2 3 2" xfId="39076" xr:uid="{23B1875C-F5D8-430C-AF42-E973C80F07F6}"/>
    <cellStyle name="Normal 2 3 4 9 2 3 3" xfId="53955" xr:uid="{E0A68528-8C5F-4414-B8A9-7F0D82894927}"/>
    <cellStyle name="Normal 2 3 4 9 2 4" xfId="18540" xr:uid="{E4F97EEC-FAF4-4ED9-AA94-ED5D2EFCA457}"/>
    <cellStyle name="Normal 2 3 4 9 2 5" xfId="32230" xr:uid="{ED6BEDFD-1CA0-4211-B367-10F93C223E65}"/>
    <cellStyle name="Normal 2 3 4 9 2 6" xfId="47109" xr:uid="{7C547596-13D4-4DC8-883D-6D78E69A8140}"/>
    <cellStyle name="Normal 2 3 4 9 3" xfId="13404" xr:uid="{4FD19FB4-4EDB-4B19-8211-1916E5582E4D}"/>
    <cellStyle name="Normal 2 3 4 9 3 2" xfId="27094" xr:uid="{016A41B9-FFE9-40AB-99D7-E84FA033C8FA}"/>
    <cellStyle name="Normal 2 3 4 9 3 2 2" xfId="40786" xr:uid="{9F54AAAB-B45B-4283-ADE6-3CE218E01F13}"/>
    <cellStyle name="Normal 2 3 4 9 3 2 3" xfId="55665" xr:uid="{EE6AA423-E1B6-4BA1-B823-79F826290768}"/>
    <cellStyle name="Normal 2 3 4 9 3 3" xfId="20250" xr:uid="{1F23A891-90D7-4B29-91DF-04A8486BC64E}"/>
    <cellStyle name="Normal 2 3 4 9 3 4" xfId="33940" xr:uid="{F0432CE7-9E64-411B-A61C-3CF2A187BCBD}"/>
    <cellStyle name="Normal 2 3 4 9 3 5" xfId="48819" xr:uid="{9194ECC7-EE27-4A42-A257-ECCB96386E1E}"/>
    <cellStyle name="Normal 2 3 4 9 4" xfId="23672" xr:uid="{2244B79B-A225-45DE-826A-E1F79D885AC6}"/>
    <cellStyle name="Normal 2 3 4 9 4 2" xfId="37364" xr:uid="{4DBFE1BC-7BC0-4486-AB82-A4B521645F29}"/>
    <cellStyle name="Normal 2 3 4 9 4 3" xfId="52243" xr:uid="{CF521F89-0FAD-41FB-A3DD-D1210608841F}"/>
    <cellStyle name="Normal 2 3 4 9 5" xfId="16828" xr:uid="{C674D10D-AA42-489B-AC5E-0E9EFC73F516}"/>
    <cellStyle name="Normal 2 3 4 9 6" xfId="30518" xr:uid="{49198D25-3FE7-41BF-8588-FE5A1A014615}"/>
    <cellStyle name="Normal 2 3 4 9 7" xfId="45397" xr:uid="{0C76FF39-99B3-4268-A3CA-DBC61FED9038}"/>
    <cellStyle name="Normal 2 3 4 9 8" xfId="9981" xr:uid="{D29C379D-245B-4715-AA5D-0C79520BC7C4}"/>
    <cellStyle name="Normal 2 3 5" xfId="3720" xr:uid="{F9D831AD-3C55-4645-B8AA-3E175E90D05E}"/>
    <cellStyle name="Normal 2 3 5 2" xfId="4543" xr:uid="{6E2456A2-4E1D-408A-8D23-9565607D7F52}"/>
    <cellStyle name="Normal 2 3 5 2 2" xfId="5971" xr:uid="{07388188-9ABC-4738-A76B-3ECD5D2F3020}"/>
    <cellStyle name="Normal 2 3 5 3" xfId="5805" xr:uid="{C7ED21AA-3C66-4847-873E-71EDB8405457}"/>
    <cellStyle name="Normal 2 3 6" xfId="4327" xr:uid="{AD57480D-4486-44AF-8ECC-2556A1BACD2C}"/>
    <cellStyle name="Normal 2 3 6 2" xfId="4774" xr:uid="{D50D70C3-295F-49C3-A43A-897F0DBBE267}"/>
    <cellStyle name="Normal 2 3 6 2 2" xfId="6029" xr:uid="{AB11F03C-D17E-44B3-908A-167F1767D35B}"/>
    <cellStyle name="Normal 2 3 6 3" xfId="4904" xr:uid="{7E404C0F-4E8B-4375-B33E-55BE394BA1A6}"/>
    <cellStyle name="Normal 2 3 6 3 2" xfId="5863" xr:uid="{EA270CC1-42B5-4F86-9BF7-DA64576FD753}"/>
    <cellStyle name="Normal 2 3 6 4" xfId="4879" xr:uid="{82B28A5D-1695-4983-99EF-8B7E64EC7A83}"/>
    <cellStyle name="Normal 2 3 7" xfId="4458" xr:uid="{21ACA253-9615-455C-97B5-29AFBE305C0A}"/>
    <cellStyle name="Normal 2 3 7 2" xfId="5918" xr:uid="{13F53C2E-E3FA-4880-BF62-8BBD584BCC10}"/>
    <cellStyle name="Normal 2 3 8" xfId="5746" xr:uid="{4EBE138D-9520-4789-B602-739BDB100CCF}"/>
    <cellStyle name="Normal 2 3 9" xfId="6052" xr:uid="{7BBB4D03-4AF7-4FAA-94B4-0D19ED291EAB}"/>
    <cellStyle name="Normal 2 4" xfId="64" xr:uid="{3F5E9D2A-CF49-4AF1-B98C-375B96208F39}"/>
    <cellStyle name="Normal 2 4 2" xfId="65" xr:uid="{6AC52B86-E7D1-4A3E-9A8C-7E882B383FEE}"/>
    <cellStyle name="Normal 2 4 3" xfId="3721" xr:uid="{F49D5435-C3DC-485E-B12C-F848C0128E71}"/>
    <cellStyle name="Normal 2 4 3 2" xfId="4544" xr:uid="{A720D8A8-FB56-4FB0-BAC6-B45FF66CE6A5}"/>
    <cellStyle name="Normal 2 4 3 2 2" xfId="5972" xr:uid="{8B1463B4-FAF4-4E3C-BB8D-2B0B265F056C}"/>
    <cellStyle name="Normal 2 4 3 3" xfId="4843" xr:uid="{427B3CF0-BE30-4D77-AE6E-5CF4BAD8DAB0}"/>
    <cellStyle name="Normal 2 4 3 3 2" xfId="5806" xr:uid="{7D963091-E78D-4276-8F16-9DA19EFCB9CB}"/>
    <cellStyle name="Normal 2 4 4" xfId="4460" xr:uid="{00923490-270C-44E0-BEB4-07690A0E50D8}"/>
    <cellStyle name="Normal 2 4 4 2" xfId="5696" xr:uid="{8075715D-B62F-4A50-AF23-5205E24E0E00}"/>
    <cellStyle name="Normal 2 4 4 2 2" xfId="6031" xr:uid="{326380EC-2D27-4B32-924A-839B20791556}"/>
    <cellStyle name="Normal 2 4 4 3" xfId="5865" xr:uid="{CD88AB7F-7BA6-4FB9-BD1B-DABE98B56C2C}"/>
    <cellStyle name="Normal 2 4 5" xfId="4924" xr:uid="{AF6F0FD8-9400-437A-8E6F-86F45C61CA21}"/>
    <cellStyle name="Normal 2 4 5 2" xfId="5920" xr:uid="{9C47D92F-F0E3-4660-9C60-6F21EDEC9402}"/>
    <cellStyle name="Normal 2 4 6" xfId="4922" xr:uid="{9F383519-AF50-43B2-8471-B9013CB3B5CE}"/>
    <cellStyle name="Normal 2 4 6 2" xfId="5748" xr:uid="{5D832398-AB92-4924-8B8D-801F26BE10B2}"/>
    <cellStyle name="Normal 2 4 7" xfId="6054" xr:uid="{0FCBC52A-A79D-44B6-B7B3-86798633E11C}"/>
    <cellStyle name="Normal 2 5" xfId="3722" xr:uid="{4FC22AA7-2E41-4965-8EEB-5B36807CB64B}"/>
    <cellStyle name="Normal 2 5 2" xfId="3737" xr:uid="{76F8C560-C444-45FF-97BF-81D9452F584B}"/>
    <cellStyle name="Normal 2 5 2 2" xfId="4560" xr:uid="{DBBA1471-6FA0-4598-929C-681EEE3D4333}"/>
    <cellStyle name="Normal 2 5 2 2 2" xfId="5980" xr:uid="{A4732680-6B27-4EE3-B705-4BFD8D9B8692}"/>
    <cellStyle name="Normal 2 5 2 2 2 2" xfId="7363" xr:uid="{079DBB69-85C8-4D54-89B8-310637E25D62}"/>
    <cellStyle name="Normal 2 5 2 2 3" xfId="5662" xr:uid="{685504B9-9767-4C6F-B999-68BF12C6CAA7}"/>
    <cellStyle name="Normal 2 5 2 2 3 2" xfId="7386" xr:uid="{9E959CC9-A07F-4C74-9574-ECD927822D26}"/>
    <cellStyle name="Normal 2 5 2 2 4" xfId="5585" xr:uid="{7CCDB229-2F83-40BF-A491-D08EA82AFFB8}"/>
    <cellStyle name="Normal 2 5 2 2 5" xfId="5562" xr:uid="{CF690E8A-673F-46A4-8528-AA71B99449DC}"/>
    <cellStyle name="Normal 2 5 2 2 6" xfId="4693" xr:uid="{F8A013C2-5391-49C1-80A6-051664C35C76}"/>
    <cellStyle name="Normal 2 5 2 3" xfId="5814" xr:uid="{A3A8F64C-7C31-4C98-8D06-1A7E80E2C49D}"/>
    <cellStyle name="Normal 2 5 3" xfId="4545" xr:uid="{5DEC520B-399C-49CA-8021-089830B4623C}"/>
    <cellStyle name="Normal 2 5 3 2" xfId="4802" xr:uid="{8F7104DE-8BF0-4126-B51B-B41F202D8BF7}"/>
    <cellStyle name="Normal 2 5 3 2 2" xfId="5973" xr:uid="{2D18AC40-33C2-40F8-8996-D0E8EE0DCF9F}"/>
    <cellStyle name="Normal 2 5 3 3" xfId="4916" xr:uid="{156C872B-4A07-42EE-948C-90751BDFCDFE}"/>
    <cellStyle name="Normal 2 5 3 4" xfId="5472" xr:uid="{B1AB3B36-89E1-4E46-A2C1-F9BD887BBD1C}"/>
    <cellStyle name="Normal 2 5 3 4 2" xfId="5521" xr:uid="{09FF3A49-5D6A-412F-88A0-FC030ABB37F5}"/>
    <cellStyle name="Normal 2 5 4" xfId="4835" xr:uid="{ECE59199-1CF8-421B-9AB6-821E52AA4550}"/>
    <cellStyle name="Normal 2 5 5" xfId="4831" xr:uid="{AF1BF57A-F863-4A6D-8DA9-50D94EBE2853}"/>
    <cellStyle name="Normal 2 5 6" xfId="4830" xr:uid="{07158D8D-0994-495C-BF97-678410F42B6B}"/>
    <cellStyle name="Normal 2 5 7" xfId="4919" xr:uid="{E2B0262B-FDEB-4CDA-895E-379A27860FBD}"/>
    <cellStyle name="Normal 2 5 8" xfId="4889" xr:uid="{D23FDD9D-6653-4BE6-9C89-89E9EA28E3FE}"/>
    <cellStyle name="Normal 2 6" xfId="3738" xr:uid="{793E81A3-E04A-419A-97C5-0F25DB83B9DD}"/>
    <cellStyle name="Normal 2 6 10" xfId="4688" xr:uid="{F719544C-3356-4149-9B16-3E040DFB36BB}"/>
    <cellStyle name="Normal 2 6 2" xfId="4561" xr:uid="{9187D827-AD77-4F72-8D85-B93A143E5994}"/>
    <cellStyle name="Normal 2 6 2 2" xfId="7083" xr:uid="{3CE618E7-76F2-4C6D-9DE0-ABD1AC49076E}"/>
    <cellStyle name="Normal 2 6 2 2 2" xfId="7362" xr:uid="{ADF0A4CF-2282-465A-9958-83C671D5E9E0}"/>
    <cellStyle name="Normal 2 6 2 3" xfId="5583" xr:uid="{0001CE3F-CE2B-4726-970F-9C316C58B33C}"/>
    <cellStyle name="Normal 2 6 2 3 2" xfId="7439" xr:uid="{1185E614-F9B1-481B-81F4-98861FE51E85}"/>
    <cellStyle name="Normal 2 6 2 4" xfId="5563" xr:uid="{27470E70-EA52-49AC-BEA4-CA7DAE79585B}"/>
    <cellStyle name="Normal 2 6 2 4 2" xfId="7395" xr:uid="{92420714-1C12-4FAA-A47B-241D0C869BDD}"/>
    <cellStyle name="Normal 2 6 2 5" xfId="4689" xr:uid="{8BB28C75-6B01-4649-9C4E-EFEBFB9CF333}"/>
    <cellStyle name="Normal 2 6 3" xfId="4692" xr:uid="{D903F9C3-01A2-42A5-9764-164E0DC3CCDB}"/>
    <cellStyle name="Normal 2 6 3 2" xfId="5504" xr:uid="{692FD1EF-E8F7-41E3-9DA8-EBCCE677999B}"/>
    <cellStyle name="Normal 2 6 4" xfId="4836" xr:uid="{EDB6A358-241C-463B-AEC0-6036F248EE6B}"/>
    <cellStyle name="Normal 2 6 5" xfId="4828" xr:uid="{8D8CA14B-ADB3-4416-81CC-D253BB1B484F}"/>
    <cellStyle name="Normal 2 6 5 2" xfId="4880" xr:uid="{63F0861F-3E3B-40F9-8941-D2333852736D}"/>
    <cellStyle name="Normal 2 6 6" xfId="4814" xr:uid="{BBEAC8A4-E2BD-453F-98E7-35346328DBC2}"/>
    <cellStyle name="Normal 2 6 7" xfId="5491" xr:uid="{71452388-A49D-48D5-B180-8FDC8A9DF302}"/>
    <cellStyle name="Normal 2 6 8" xfId="5500" xr:uid="{58215BB6-A01C-4BC7-918B-3B1877FE90B5}"/>
    <cellStyle name="Normal 2 6 9" xfId="5582" xr:uid="{6E0A32E7-C70E-4722-8600-A4C7F41184FE}"/>
    <cellStyle name="Normal 2 7" xfId="4408" xr:uid="{0A78EC7C-EFD5-4916-964E-296122C6AC73}"/>
    <cellStyle name="Normal 2 7 2" xfId="4714" xr:uid="{5DFC2B16-3847-48A6-A9E7-87068F1204D8}"/>
    <cellStyle name="Normal 2 7 3" xfId="4837" xr:uid="{8A65557A-C19D-4F6F-BF5B-19FE19D7A260}"/>
    <cellStyle name="Normal 2 7 4" xfId="5473" xr:uid="{2289D108-4E79-465F-96CD-412C5628191D}"/>
    <cellStyle name="Normal 2 7 5" xfId="5584" xr:uid="{53A19AFD-150F-4E02-81A8-C367D009A134}"/>
    <cellStyle name="Normal 2 7 6" xfId="4690" xr:uid="{A12B3C25-33A2-482F-A8E8-3B2A2BDDA7A5}"/>
    <cellStyle name="Normal 2 8" xfId="4763" xr:uid="{4DD42324-4B98-468E-8105-43CA9ED8C9BD}"/>
    <cellStyle name="Normal 2 9" xfId="4832" xr:uid="{94DC4EC4-7D83-403C-9FC5-0773546BD762}"/>
    <cellStyle name="Normal 2 9 2" xfId="44081" xr:uid="{CF440D23-819E-4860-9A9A-3666286DD6D0}"/>
    <cellStyle name="Normal 2 9 3" xfId="8679" xr:uid="{3E257B94-A550-4260-BF7B-B11752453823}"/>
    <cellStyle name="Normal 2 9 4" xfId="8087" xr:uid="{137F9E4F-8CC1-47FA-B0C8-CC32F93F5C2A}"/>
    <cellStyle name="Normal 2 9 5" xfId="7495" xr:uid="{FE30D160-F5C6-4497-9884-F48D1E7660A8}"/>
    <cellStyle name="Normal 20" xfId="90" xr:uid="{A9F51593-2EBA-485A-952B-8DBCD79A46B6}"/>
    <cellStyle name="Normal 20 2" xfId="3723" xr:uid="{10F61374-31E7-4750-8BB6-1C367BA5CFE8}"/>
    <cellStyle name="Normal 20 2 2" xfId="3724" xr:uid="{1911CF9E-5B0E-4E7F-ABC6-8E1B152879D4}"/>
    <cellStyle name="Normal 20 2 2 2" xfId="4402" xr:uid="{8E937F2B-70D4-412E-8FD6-69A2479C46A6}"/>
    <cellStyle name="Normal 20 2 2 2 2" xfId="4663" xr:uid="{0EF91A06-F602-49DC-B38E-DA9345F617EB}"/>
    <cellStyle name="Normal 20 2 2 3" xfId="4394" xr:uid="{D8D49817-D6CD-4110-AFDB-A5622E7B4F6A}"/>
    <cellStyle name="Normal 20 2 2 3 2" xfId="4655" xr:uid="{FD3910C9-848D-4196-B3E8-E71BBDC50220}"/>
    <cellStyle name="Normal 20 2 2 4" xfId="4547" xr:uid="{82AE4079-8055-4A68-95E9-1787A4BE1DA5}"/>
    <cellStyle name="Normal 20 2 2 4 2" xfId="7078" xr:uid="{5D0183C7-ACC2-4D6A-B604-8DF300CB3123}"/>
    <cellStyle name="Normal 20 2 2 4 2 2" xfId="7378" xr:uid="{874E1AD1-6BB4-4982-ABFE-45D8CE946E11}"/>
    <cellStyle name="Normal 20 2 2 4 3" xfId="5608" xr:uid="{3272585F-3D73-47DA-A66E-392F43AE8A48}"/>
    <cellStyle name="Normal 20 2 2 4 3 2" xfId="7434" xr:uid="{0BDC858E-DC8F-435E-BECA-954F97498DC8}"/>
    <cellStyle name="Normal 20 2 2 4 4" xfId="5557" xr:uid="{EA3920E9-F040-45A0-88AB-C209280540E5}"/>
    <cellStyle name="Normal 20 2 2 4 4 2" xfId="7414" xr:uid="{964EC224-789A-4EF2-B745-C17633686D84}"/>
    <cellStyle name="Normal 20 2 2 4 5" xfId="4798" xr:uid="{6750E7E9-87E7-4231-86EE-47D66E9162F0}"/>
    <cellStyle name="Normal 20 2 2 5" xfId="4914" xr:uid="{BF26CD7E-0ACA-4120-90F8-7EC9BB29FE8B}"/>
    <cellStyle name="Normal 20 2 3" xfId="4397" xr:uid="{AA3B4ACF-08A1-4960-997D-FE9AAA1DAE0D}"/>
    <cellStyle name="Normal 20 2 3 2" xfId="4658" xr:uid="{1BB930C4-EBF4-4724-902C-792985CFD3CB}"/>
    <cellStyle name="Normal 20 2 4" xfId="4393" xr:uid="{9A395AC9-D59D-452D-A4BC-727E4A2CB75E}"/>
    <cellStyle name="Normal 20 2 4 2" xfId="4654" xr:uid="{44447274-D8F8-4720-A6CA-68640766D1A0}"/>
    <cellStyle name="Normal 20 2 5" xfId="4546" xr:uid="{3F1E4E51-7E82-4FBF-BFE2-4C525E9E5E67}"/>
    <cellStyle name="Normal 20 2 5 2" xfId="7077" xr:uid="{E172CE43-9C8A-4A3C-B415-6E9BB3341580}"/>
    <cellStyle name="Normal 20 2 5 2 2" xfId="7377" xr:uid="{00B7C89E-0C8F-45D4-88E4-4AEB7AD2AC45}"/>
    <cellStyle name="Normal 20 2 5 3" xfId="5607" xr:uid="{5D151AA9-18C6-48D3-858D-BB803D1BB5F2}"/>
    <cellStyle name="Normal 20 2 5 3 2" xfId="7433" xr:uid="{64513CBC-AD6D-4CB8-866D-0A736AF69D70}"/>
    <cellStyle name="Normal 20 2 5 4" xfId="5556" xr:uid="{658D0025-C2F1-4EE3-B8F8-C62891A4F330}"/>
    <cellStyle name="Normal 20 2 5 4 2" xfId="7413" xr:uid="{7E3BDD3E-FB9E-4762-A30C-8C41F60DE57B}"/>
    <cellStyle name="Normal 20 2 5 5" xfId="4797" xr:uid="{5C19CE2A-D67D-495A-91EC-B9C5A6A83C11}"/>
    <cellStyle name="Normal 20 2 6" xfId="4913" xr:uid="{0CAA5CD7-4E4D-4486-92FD-C27A2A2C33A2}"/>
    <cellStyle name="Normal 20 3" xfId="3833" xr:uid="{1025BCDA-E51C-43C3-BF4A-5572C55008FA}"/>
    <cellStyle name="Normal 20 3 2" xfId="4565" xr:uid="{B51700E1-D6B6-4D43-B814-A4F58A7C8535}"/>
    <cellStyle name="Normal 20 4" xfId="4329" xr:uid="{FA55BBE8-0E39-4BF3-9728-DF2D1BBB7571}"/>
    <cellStyle name="Normal 20 4 2" xfId="4599" xr:uid="{8769743B-202F-4332-83EC-C463381EF531}"/>
    <cellStyle name="Normal 20 4 2 2" xfId="7096" xr:uid="{3534039A-F772-49D6-AB59-6A2EDBED9ECA}"/>
    <cellStyle name="Normal 20 4 2 2 2" xfId="7366" xr:uid="{05152C06-C268-4C32-9A2E-93A3E5294714}"/>
    <cellStyle name="Normal 20 4 2 3" xfId="5595" xr:uid="{9241466E-0075-43A8-8B6C-CDCDB04C433B}"/>
    <cellStyle name="Normal 20 4 2 3 2" xfId="7446" xr:uid="{C870F08E-2FBE-41CF-AFAE-714DC77CE4C2}"/>
    <cellStyle name="Normal 20 4 2 4" xfId="5571" xr:uid="{A5834915-5CEC-4993-B1EB-CBC7CC87D290}"/>
    <cellStyle name="Normal 20 4 2 4 2" xfId="7402" xr:uid="{87DEF8B7-10CC-4C50-8810-71CA25F96B38}"/>
    <cellStyle name="Normal 20 4 2 5" xfId="4776" xr:uid="{09A325B8-46B7-4554-8968-BF7C0538B486}"/>
    <cellStyle name="Normal 20 4 3" xfId="4906" xr:uid="{1AE700E6-A3A5-4DB1-B0A5-A701222C022A}"/>
    <cellStyle name="Normal 20 4 4" xfId="4881" xr:uid="{BAAB44FC-D074-4F8D-8AA8-96AD3A58506B}"/>
    <cellStyle name="Normal 20 5" xfId="4470" xr:uid="{56B6B55A-1BF1-4856-A973-CA8639E56EF3}"/>
    <cellStyle name="Normal 20 5 2" xfId="5497" xr:uid="{77EA430C-F946-4A65-87D4-179786B4A4AE}"/>
    <cellStyle name="Normal 20 6" xfId="4803" xr:uid="{56AEE045-D080-4257-B406-1FC2B1379368}"/>
    <cellStyle name="Normal 20 7" xfId="4866" xr:uid="{C86BB069-F0B7-4B21-A2F2-84F25A4419B5}"/>
    <cellStyle name="Normal 20 8" xfId="4887" xr:uid="{CC7054B9-D6BE-4F19-889D-DE4C59AA8998}"/>
    <cellStyle name="Normal 20 9" xfId="4886" xr:uid="{368ADAA9-EF43-4D95-A259-308AD83CBA71}"/>
    <cellStyle name="Normal 21" xfId="91" xr:uid="{5CB0F92E-4DF5-4DA2-A29E-076ABB974927}"/>
    <cellStyle name="Normal 21 2" xfId="3725" xr:uid="{C0799D1A-BB44-44BC-9D93-C12968EF5F4E}"/>
    <cellStyle name="Normal 21 2 2" xfId="3726" xr:uid="{03ADAD0A-FBD3-4EBD-9D99-AAF88EC9AF0F}"/>
    <cellStyle name="Normal 21 2 2 2" xfId="4549" xr:uid="{8E4300FB-FF96-4AE2-857B-E5239003967D}"/>
    <cellStyle name="Normal 21 2 3" xfId="4548" xr:uid="{4147D3D9-CCD2-4480-9C83-13A3C5827524}"/>
    <cellStyle name="Normal 21 3" xfId="4330" xr:uid="{0F22F76B-7403-4282-AC70-C7FC9DE9FF09}"/>
    <cellStyle name="Normal 21 3 2" xfId="4716" xr:uid="{58124E85-0CED-4792-A340-C6EFFF647184}"/>
    <cellStyle name="Normal 21 3 2 2" xfId="5525" xr:uid="{BFAB3A0F-B43A-4424-8579-F51E2F5E86DE}"/>
    <cellStyle name="Normal 21 3 3" xfId="4715" xr:uid="{F6B6AE1F-823E-4F8A-9046-95574AF7193A}"/>
    <cellStyle name="Normal 21 3 4" xfId="44041" xr:uid="{9CCCC44C-AD86-4B8F-BC8D-7AEB9A4FA902}"/>
    <cellStyle name="Normal 21 3 5" xfId="8665" xr:uid="{554C1A70-4F0B-4E66-AA54-41B7C920BF86}"/>
    <cellStyle name="Normal 21 3 6" xfId="8073" xr:uid="{8926287F-EDB6-46A1-AAAC-9EAAEA043A66}"/>
    <cellStyle name="Normal 21 3 7" xfId="7481" xr:uid="{A957B0C1-DF1F-41BC-9A37-E05F645D07BB}"/>
    <cellStyle name="Normal 21 4" xfId="4471" xr:uid="{13294174-2E0F-46D5-85A0-FD91650B47E0}"/>
    <cellStyle name="Normal 21 4 2" xfId="5526" xr:uid="{0DC9AEE1-87EF-4997-BAF2-1BBC3CD8F756}"/>
    <cellStyle name="Normal 21 4 2 2" xfId="7342" xr:uid="{8D9EEB68-45B1-4991-B339-55EC10781F9F}"/>
    <cellStyle name="Normal 21 4 2 2 2" xfId="7451" xr:uid="{BEBF6CC2-2490-48FD-B2B7-70ABCEBF7EEE}"/>
    <cellStyle name="Normal 21 4 2 3" xfId="5807" xr:uid="{8BD8329E-CECB-4A8F-AD44-40068DE1F50C}"/>
    <cellStyle name="Normal 21 4 2 4" xfId="7371" xr:uid="{1C787178-C8B5-4AC6-9A27-7242D1AF0A44}"/>
    <cellStyle name="Normal 21 4 2 5" xfId="44066" xr:uid="{D42F9594-B4D3-4FEC-B01D-4021B2B3C144}"/>
    <cellStyle name="Normal 21 4 3" xfId="5600" xr:uid="{E3E1B945-5AE1-4E17-9C45-2A4424F929AC}"/>
    <cellStyle name="Normal 21 4 3 2" xfId="7424" xr:uid="{021A89B7-98D0-4D96-B2A7-4D601AD1930E}"/>
    <cellStyle name="Normal 21 4 3 3" xfId="8673" xr:uid="{2B30D3E8-ADD5-4AB1-851B-86B121049D26}"/>
    <cellStyle name="Normal 21 4 4" xfId="5547" xr:uid="{4B219E5C-02C0-4FA9-ABB1-DAFFEFE15B8C}"/>
    <cellStyle name="Normal 21 4 4 2" xfId="7407" xr:uid="{3AA11806-1C34-489F-A62D-29D0671A39A9}"/>
    <cellStyle name="Normal 21 4 4 3" xfId="8081" xr:uid="{3177111E-8D72-4E8B-995E-E48C30F89BAF}"/>
    <cellStyle name="Normal 21 4 5" xfId="4786" xr:uid="{2E077B8B-9705-4D29-BAA3-451F72A6B825}"/>
    <cellStyle name="Normal 21 4 6" xfId="7489" xr:uid="{9DC05E76-0753-4D6A-AE3A-E3177A65C672}"/>
    <cellStyle name="Normal 21 5" xfId="4907" xr:uid="{246800C9-5208-4BFD-9426-D016A904FAD9}"/>
    <cellStyle name="Normal 21 5 2" xfId="44094" xr:uid="{3F0EFAE9-3D77-4E26-AAAD-790453C6566E}"/>
    <cellStyle name="Normal 21 5 3" xfId="8687" xr:uid="{58CD3FBA-21D3-4449-A1BD-AEA5CEC020E8}"/>
    <cellStyle name="Normal 21 5 4" xfId="8095" xr:uid="{B973DC6F-566E-409B-ADE7-48ACB4E9DAAD}"/>
    <cellStyle name="Normal 21 5 5" xfId="7503" xr:uid="{8CEFEB81-AF43-4A64-BDA8-EB53FA58EC8D}"/>
    <cellStyle name="Normal 22" xfId="691" xr:uid="{F417D69E-3681-4DCD-855D-40858AB60E1E}"/>
    <cellStyle name="Normal 22 10" xfId="9983" xr:uid="{3C637908-D9FD-47F2-AE08-89BDB64F859F}"/>
    <cellStyle name="Normal 22 10 2" xfId="11696" xr:uid="{E38756B3-5416-420F-AE5D-D4CCDDD6F2EA}"/>
    <cellStyle name="Normal 22 10 2 2" xfId="15118" xr:uid="{0F5446EE-2224-49CB-AD6B-4BC9364BCDCB}"/>
    <cellStyle name="Normal 22 10 2 2 2" xfId="28808" xr:uid="{EC9BC12F-A77B-4242-A56E-1351189240E4}"/>
    <cellStyle name="Normal 22 10 2 2 2 2" xfId="42500" xr:uid="{460BC0D8-BD0F-491B-93EC-9203F1E8AADC}"/>
    <cellStyle name="Normal 22 10 2 2 2 3" xfId="57379" xr:uid="{9B641954-1EDD-4749-AEC6-BCFC66E3E493}"/>
    <cellStyle name="Normal 22 10 2 2 3" xfId="21964" xr:uid="{A9B8AEE2-2C8C-4B23-915D-F67216F05EF3}"/>
    <cellStyle name="Normal 22 10 2 2 4" xfId="35654" xr:uid="{55148163-E204-47FA-BA37-9D95DB347C73}"/>
    <cellStyle name="Normal 22 10 2 2 5" xfId="50533" xr:uid="{FF73C4C5-087C-4D5E-B0F8-5D7E74073456}"/>
    <cellStyle name="Normal 22 10 2 3" xfId="25386" xr:uid="{9F446130-359E-44FB-A399-86EABF3F2B97}"/>
    <cellStyle name="Normal 22 10 2 3 2" xfId="39078" xr:uid="{FE63F1A5-1525-4B98-A8FB-CBD63FBD0822}"/>
    <cellStyle name="Normal 22 10 2 3 3" xfId="53957" xr:uid="{3A1FEDAA-799B-43C9-8A4C-0A893A83B64C}"/>
    <cellStyle name="Normal 22 10 2 4" xfId="18542" xr:uid="{24591501-149E-4003-BDA3-B2BBDC31F630}"/>
    <cellStyle name="Normal 22 10 2 5" xfId="32232" xr:uid="{2BEC2A98-2C8C-4B86-8CFB-71D9E6D254D8}"/>
    <cellStyle name="Normal 22 10 2 6" xfId="47111" xr:uid="{1A5264FC-DABD-4E7F-BBBB-85E2203D524E}"/>
    <cellStyle name="Normal 22 10 3" xfId="13406" xr:uid="{6BAA08D4-0AB4-4707-BFC0-FF14DFBFCD46}"/>
    <cellStyle name="Normal 22 10 3 2" xfId="27096" xr:uid="{777051F9-0806-4AC4-B476-FA171F75491F}"/>
    <cellStyle name="Normal 22 10 3 2 2" xfId="40788" xr:uid="{B58DD158-CB9D-4118-97F9-8024F1FA7178}"/>
    <cellStyle name="Normal 22 10 3 2 3" xfId="55667" xr:uid="{E3A19E35-679F-49B8-BD90-3069F0C5FA8F}"/>
    <cellStyle name="Normal 22 10 3 3" xfId="20252" xr:uid="{DD61FB63-DD1D-484A-AA8C-7C00B0ED76B3}"/>
    <cellStyle name="Normal 22 10 3 4" xfId="33942" xr:uid="{47B609CE-49D2-4704-9706-A79F515E5248}"/>
    <cellStyle name="Normal 22 10 3 5" xfId="48821" xr:uid="{CD266DE5-8853-48E8-A47E-16E024AE7A59}"/>
    <cellStyle name="Normal 22 10 4" xfId="23674" xr:uid="{BCC94758-A77E-41B9-B0F3-D1343DFACB01}"/>
    <cellStyle name="Normal 22 10 4 2" xfId="37366" xr:uid="{FD17F16D-2267-471B-8E02-5DE229AF77D4}"/>
    <cellStyle name="Normal 22 10 4 3" xfId="52245" xr:uid="{ED0FA321-8430-4050-998D-BFD977EE31EA}"/>
    <cellStyle name="Normal 22 10 5" xfId="16830" xr:uid="{1C21F58E-42D5-4DC7-95EB-BE0785F67AB4}"/>
    <cellStyle name="Normal 22 10 6" xfId="30520" xr:uid="{CE3A43AB-41E2-4130-B24E-ED9F6369E16F}"/>
    <cellStyle name="Normal 22 10 7" xfId="45399" xr:uid="{FBDB5761-7912-4F51-B016-1D2586C9E245}"/>
    <cellStyle name="Normal 22 11" xfId="11695" xr:uid="{FC9EBEBC-C65E-435B-941B-B994C90E6C42}"/>
    <cellStyle name="Normal 22 11 2" xfId="15117" xr:uid="{595DBF78-DA2D-423A-901F-0E4055584031}"/>
    <cellStyle name="Normal 22 11 2 2" xfId="28807" xr:uid="{7B114DAF-BCCF-432B-A165-3C9D2B39634F}"/>
    <cellStyle name="Normal 22 11 2 2 2" xfId="42499" xr:uid="{0BCBA6DA-0085-4BF3-A628-EDF1A8FB1379}"/>
    <cellStyle name="Normal 22 11 2 2 3" xfId="57378" xr:uid="{C9031E99-2A6D-4E39-B30E-5003BB36F728}"/>
    <cellStyle name="Normal 22 11 2 3" xfId="21963" xr:uid="{7E19D2C3-4402-4097-9894-CD2A01131FE0}"/>
    <cellStyle name="Normal 22 11 2 4" xfId="35653" xr:uid="{EFF05076-E2D9-447B-85DC-E8C87D88F81D}"/>
    <cellStyle name="Normal 22 11 2 5" xfId="50532" xr:uid="{9402EA2E-342D-4CF8-A524-CE3111D44374}"/>
    <cellStyle name="Normal 22 11 3" xfId="25385" xr:uid="{4EC6DADE-97C7-4EA7-AB06-456E5A984CB5}"/>
    <cellStyle name="Normal 22 11 3 2" xfId="39077" xr:uid="{4ED58BDC-DA19-45C1-97B7-71CEC3DA2110}"/>
    <cellStyle name="Normal 22 11 3 3" xfId="53956" xr:uid="{244CE7FC-F6B5-4CAD-88F4-2384DD2887C8}"/>
    <cellStyle name="Normal 22 11 4" xfId="18541" xr:uid="{D41B5CC0-7BEE-4C28-8E82-7ED591198691}"/>
    <cellStyle name="Normal 22 11 5" xfId="32231" xr:uid="{D3871308-1173-4838-AABF-D83F08412F48}"/>
    <cellStyle name="Normal 22 11 6" xfId="47110" xr:uid="{B947EEAC-7E2D-445C-A719-D3FA360FC24E}"/>
    <cellStyle name="Normal 22 12" xfId="13405" xr:uid="{B2976294-1D00-4FE7-A24B-D7C1E68E18F9}"/>
    <cellStyle name="Normal 22 12 2" xfId="27095" xr:uid="{24B2CF47-6733-4E6E-8562-8E096C2FE38D}"/>
    <cellStyle name="Normal 22 12 2 2" xfId="40787" xr:uid="{641DE5B3-9594-4C96-9C99-1E24BD88C179}"/>
    <cellStyle name="Normal 22 12 2 3" xfId="55666" xr:uid="{427270C2-D254-46DE-A1F0-16D65AC2A9A9}"/>
    <cellStyle name="Normal 22 12 3" xfId="20251" xr:uid="{6B5D1336-411D-4AC9-8F7B-52100D1CAB05}"/>
    <cellStyle name="Normal 22 12 4" xfId="33941" xr:uid="{2D82A0C0-A215-45B7-8094-A57B4EDA7AF5}"/>
    <cellStyle name="Normal 22 12 5" xfId="48820" xr:uid="{72333D5D-C717-4EB8-8D42-081C0EE1C089}"/>
    <cellStyle name="Normal 22 13" xfId="23673" xr:uid="{44598AE5-387E-4019-AAC9-8EE5E5857386}"/>
    <cellStyle name="Normal 22 13 2" xfId="37365" xr:uid="{F976F088-8883-44A8-9FBE-9BA5E799A044}"/>
    <cellStyle name="Normal 22 13 3" xfId="52244" xr:uid="{5DFE7E04-C704-4DFC-AE3D-2E7FBB27158F}"/>
    <cellStyle name="Normal 22 14" xfId="16829" xr:uid="{DF3C6D77-0BD2-4482-A4C7-94A24DF5A411}"/>
    <cellStyle name="Normal 22 14 2" xfId="43511" xr:uid="{7703BCA9-2089-489C-B099-C4143F2D7841}"/>
    <cellStyle name="Normal 22 15" xfId="30519" xr:uid="{6E21C63B-C7EE-4C12-9DC2-68AAD5103336}"/>
    <cellStyle name="Normal 22 16" xfId="45398" xr:uid="{B5C3619F-1667-40E4-BD73-FDD78BF9DF87}"/>
    <cellStyle name="Normal 22 17" xfId="9982" xr:uid="{597CE7D7-7A93-460E-AAA6-2F4E367DF33B}"/>
    <cellStyle name="Normal 22 2" xfId="3667" xr:uid="{A60E884B-23BA-4819-9D82-79F50A0B353F}"/>
    <cellStyle name="Normal 22 2 10" xfId="11697" xr:uid="{EA8EB68A-0FAD-4F7C-B7CD-4088F87BE3B9}"/>
    <cellStyle name="Normal 22 2 10 2" xfId="15119" xr:uid="{31ADAAC7-FF71-4C3E-94C6-FE6C23448385}"/>
    <cellStyle name="Normal 22 2 10 2 2" xfId="28809" xr:uid="{0B4B1AE4-FFED-480D-B1D3-DA36D30CB829}"/>
    <cellStyle name="Normal 22 2 10 2 2 2" xfId="42501" xr:uid="{0160B621-39C5-4AC5-BD3E-2DAA82C01220}"/>
    <cellStyle name="Normal 22 2 10 2 2 3" xfId="57380" xr:uid="{74F09260-8D30-44EA-BC33-129927C900F8}"/>
    <cellStyle name="Normal 22 2 10 2 3" xfId="21965" xr:uid="{2430AD1E-1E85-4DDF-93C2-5246A937E8C6}"/>
    <cellStyle name="Normal 22 2 10 2 4" xfId="35655" xr:uid="{49C75659-40F2-48A5-9EB1-8A43AF5D75B4}"/>
    <cellStyle name="Normal 22 2 10 2 5" xfId="50534" xr:uid="{2203AA83-6657-4A56-8280-9D28DFFA30A4}"/>
    <cellStyle name="Normal 22 2 10 3" xfId="25387" xr:uid="{B9F0C1D0-A4AF-46DE-88FA-6F303962C1FC}"/>
    <cellStyle name="Normal 22 2 10 3 2" xfId="39079" xr:uid="{24698BAA-2390-4AEE-A6A3-76BB89B49F3B}"/>
    <cellStyle name="Normal 22 2 10 3 3" xfId="53958" xr:uid="{EFAF74C4-E622-44AB-BC9E-3BD14C1B91A1}"/>
    <cellStyle name="Normal 22 2 10 4" xfId="18543" xr:uid="{2B013EA1-20AE-4286-8FF0-22E2FD575A9F}"/>
    <cellStyle name="Normal 22 2 10 5" xfId="32233" xr:uid="{F4D43D1F-ED7F-4A1A-84EE-B94874CE6616}"/>
    <cellStyle name="Normal 22 2 10 6" xfId="47112" xr:uid="{3336E36C-8428-4E4A-80CF-99F46C674F71}"/>
    <cellStyle name="Normal 22 2 11" xfId="13407" xr:uid="{31F862B5-E54E-49EA-8E9C-F15A098B93BF}"/>
    <cellStyle name="Normal 22 2 11 2" xfId="27097" xr:uid="{52EECBBD-AB4C-4D61-8F09-CBDE3BED5673}"/>
    <cellStyle name="Normal 22 2 11 2 2" xfId="40789" xr:uid="{81A137FB-7981-4DD6-89D9-75E943F104A8}"/>
    <cellStyle name="Normal 22 2 11 2 3" xfId="55668" xr:uid="{A6FC099F-D767-4F8D-B994-BBBF958A4BFF}"/>
    <cellStyle name="Normal 22 2 11 3" xfId="20253" xr:uid="{1069373A-8288-4DBE-9BB1-DC80475BAB34}"/>
    <cellStyle name="Normal 22 2 11 4" xfId="33943" xr:uid="{FF0618DA-9BA5-4B23-A5C7-CF34189A1432}"/>
    <cellStyle name="Normal 22 2 11 5" xfId="48822" xr:uid="{5D046FD8-3634-4BCA-96EB-F5675945555E}"/>
    <cellStyle name="Normal 22 2 12" xfId="23675" xr:uid="{34803E1A-4117-47E8-8DBD-281027D8009F}"/>
    <cellStyle name="Normal 22 2 12 2" xfId="37367" xr:uid="{DC1883F5-1572-4AA7-A9AE-188F52D4AB23}"/>
    <cellStyle name="Normal 22 2 12 3" xfId="52246" xr:uid="{BFEB5DD6-0096-40D5-A68E-5063CE959F7D}"/>
    <cellStyle name="Normal 22 2 13" xfId="16831" xr:uid="{8778C1D6-6509-4C1D-8A05-965EAEE1D392}"/>
    <cellStyle name="Normal 22 2 13 2" xfId="43512" xr:uid="{1D969DB0-5016-4C1A-8FDF-9D61F32C258A}"/>
    <cellStyle name="Normal 22 2 14" xfId="30521" xr:uid="{4EE7721A-F4E2-4C92-822B-FAC4AD88712F}"/>
    <cellStyle name="Normal 22 2 15" xfId="45400" xr:uid="{EA724367-F9E4-4A6E-8C98-881EC8F3CF65}"/>
    <cellStyle name="Normal 22 2 16" xfId="9984" xr:uid="{C6E08E1E-D6C3-4019-AE8F-7A5B65FF4F95}"/>
    <cellStyle name="Normal 22 2 2" xfId="4490" xr:uid="{047CF560-E338-4C05-A870-104809363E45}"/>
    <cellStyle name="Normal 22 2 2 10" xfId="23676" xr:uid="{0C0CD36D-FDC3-4127-93DC-2DF28849FA55}"/>
    <cellStyle name="Normal 22 2 2 10 2" xfId="37368" xr:uid="{1EDF3F0D-A004-4B17-A517-BAF68D49FBB2}"/>
    <cellStyle name="Normal 22 2 2 10 3" xfId="52247" xr:uid="{C474E2BD-3310-4828-8BF3-AD050C2A7915}"/>
    <cellStyle name="Normal 22 2 2 11" xfId="16832" xr:uid="{280CF61F-968C-40CF-A66C-3A7ECF401D9E}"/>
    <cellStyle name="Normal 22 2 2 12" xfId="30522" xr:uid="{820CD98B-8CD7-4E61-AD96-D7137705C054}"/>
    <cellStyle name="Normal 22 2 2 13" xfId="45401" xr:uid="{15181009-92B4-48F9-94B7-14404F5A6C48}"/>
    <cellStyle name="Normal 22 2 2 14" xfId="9985" xr:uid="{E42705E8-53CD-4C8E-9A68-7FAEA4B5C5C8}"/>
    <cellStyle name="Normal 22 2 2 2" xfId="9986" xr:uid="{1688B3D8-75AC-4225-84EB-076C42A91582}"/>
    <cellStyle name="Normal 22 2 2 2 10" xfId="16833" xr:uid="{A4AC9ECE-AAD1-4C28-AE0F-6EDC02BAD609}"/>
    <cellStyle name="Normal 22 2 2 2 11" xfId="30523" xr:uid="{26A6A624-CE78-4F23-B242-0246A0FCC25A}"/>
    <cellStyle name="Normal 22 2 2 2 12" xfId="45402" xr:uid="{5C3DEF7C-6574-4E8A-ADD1-E021132A1F5E}"/>
    <cellStyle name="Normal 22 2 2 2 2" xfId="9987" xr:uid="{46681829-26E3-4F77-A35D-6FBC8D84C3AA}"/>
    <cellStyle name="Normal 22 2 2 2 2 10" xfId="45403" xr:uid="{1DBAD19B-F55D-4214-A5A1-B6C4B09FC876}"/>
    <cellStyle name="Normal 22 2 2 2 2 2" xfId="9988" xr:uid="{BA17B615-BBD6-4019-AEC4-785785C8FF14}"/>
    <cellStyle name="Normal 22 2 2 2 2 2 2" xfId="9989" xr:uid="{D6BDCA58-AF07-4343-BFDD-E80239EF9C44}"/>
    <cellStyle name="Normal 22 2 2 2 2 2 2 2" xfId="11702" xr:uid="{F5EC4FE0-CC59-4FA4-8809-BB51CEC211B2}"/>
    <cellStyle name="Normal 22 2 2 2 2 2 2 2 2" xfId="15124" xr:uid="{73510D2D-A634-4272-9160-01CE819C4007}"/>
    <cellStyle name="Normal 22 2 2 2 2 2 2 2 2 2" xfId="28814" xr:uid="{450359A7-50DD-4FFB-B4A3-E720E8EA3942}"/>
    <cellStyle name="Normal 22 2 2 2 2 2 2 2 2 2 2" xfId="42506" xr:uid="{FDD64BDA-638B-4AB0-99A6-35E824036672}"/>
    <cellStyle name="Normal 22 2 2 2 2 2 2 2 2 2 3" xfId="57385" xr:uid="{C83627F3-2FA2-4D80-93F9-E0D036C40773}"/>
    <cellStyle name="Normal 22 2 2 2 2 2 2 2 2 3" xfId="21970" xr:uid="{928049AD-83A6-4DE9-A0F2-EE25C4E449A7}"/>
    <cellStyle name="Normal 22 2 2 2 2 2 2 2 2 4" xfId="35660" xr:uid="{C154F2CB-FC05-426B-B6C1-D179E3F80A81}"/>
    <cellStyle name="Normal 22 2 2 2 2 2 2 2 2 5" xfId="50539" xr:uid="{D4D6DB50-14B4-47D9-8377-77115F6A02FA}"/>
    <cellStyle name="Normal 22 2 2 2 2 2 2 2 3" xfId="25392" xr:uid="{5A2507BB-CAE0-4CFE-A4AD-F16F6222C3BA}"/>
    <cellStyle name="Normal 22 2 2 2 2 2 2 2 3 2" xfId="39084" xr:uid="{02FDABB6-6F67-4537-8ABE-DD798FF8FC7C}"/>
    <cellStyle name="Normal 22 2 2 2 2 2 2 2 3 3" xfId="53963" xr:uid="{E6B14D58-1199-4B2B-BFEF-026CEF01C9A2}"/>
    <cellStyle name="Normal 22 2 2 2 2 2 2 2 4" xfId="18548" xr:uid="{D5355470-C826-4B8B-98AB-CB02BE110C21}"/>
    <cellStyle name="Normal 22 2 2 2 2 2 2 2 5" xfId="32238" xr:uid="{79CCCE80-6C19-4FF0-80CF-C0A83F5041FD}"/>
    <cellStyle name="Normal 22 2 2 2 2 2 2 2 6" xfId="47117" xr:uid="{A181318A-DB1B-418B-86E4-8331442E241C}"/>
    <cellStyle name="Normal 22 2 2 2 2 2 2 3" xfId="13412" xr:uid="{C14C1D59-458C-4769-B26B-1E9B06AA82B0}"/>
    <cellStyle name="Normal 22 2 2 2 2 2 2 3 2" xfId="27102" xr:uid="{85ABE76D-E650-4C03-9944-45071D8D8F4B}"/>
    <cellStyle name="Normal 22 2 2 2 2 2 2 3 2 2" xfId="40794" xr:uid="{6B028FFE-CBB1-4144-B97B-296CEB945FFD}"/>
    <cellStyle name="Normal 22 2 2 2 2 2 2 3 2 3" xfId="55673" xr:uid="{88053CDD-070E-4823-9A55-DBF73BAF4FE7}"/>
    <cellStyle name="Normal 22 2 2 2 2 2 2 3 3" xfId="20258" xr:uid="{AC93C9D7-5D86-48C6-920B-444FDA379550}"/>
    <cellStyle name="Normal 22 2 2 2 2 2 2 3 4" xfId="33948" xr:uid="{1E6E0A99-8E1D-44C4-A55D-95A8F198D02F}"/>
    <cellStyle name="Normal 22 2 2 2 2 2 2 3 5" xfId="48827" xr:uid="{08125D36-45DD-40B8-87D9-2FA6D23E5324}"/>
    <cellStyle name="Normal 22 2 2 2 2 2 2 4" xfId="23680" xr:uid="{C8FC3383-1B38-424F-B7A8-E457C94E4EA8}"/>
    <cellStyle name="Normal 22 2 2 2 2 2 2 4 2" xfId="37372" xr:uid="{91672C9C-FCE6-4624-ACE7-75CD9DDAD5FC}"/>
    <cellStyle name="Normal 22 2 2 2 2 2 2 4 3" xfId="52251" xr:uid="{D1050D08-9743-4816-84DF-A7183972D8DC}"/>
    <cellStyle name="Normal 22 2 2 2 2 2 2 5" xfId="16836" xr:uid="{1CECD0AD-A02C-41EC-9A1D-F6A58627FC48}"/>
    <cellStyle name="Normal 22 2 2 2 2 2 2 6" xfId="30526" xr:uid="{3FCB7705-1FFD-486D-9C1F-134C3AE3E86F}"/>
    <cellStyle name="Normal 22 2 2 2 2 2 2 7" xfId="45405" xr:uid="{A4826C0B-A2AA-44BF-9930-300F04F83550}"/>
    <cellStyle name="Normal 22 2 2 2 2 2 3" xfId="11701" xr:uid="{AA90EB2B-D7F3-471C-982D-BBFDC1428E71}"/>
    <cellStyle name="Normal 22 2 2 2 2 2 3 2" xfId="15123" xr:uid="{94A67F7C-BF3B-4B9B-9A09-F4F7CCB30ADC}"/>
    <cellStyle name="Normal 22 2 2 2 2 2 3 2 2" xfId="28813" xr:uid="{50BB016E-51EF-44A9-BB84-68C9CF7CC1E2}"/>
    <cellStyle name="Normal 22 2 2 2 2 2 3 2 2 2" xfId="42505" xr:uid="{DC15AE76-36E1-4249-BCD6-A621F631779F}"/>
    <cellStyle name="Normal 22 2 2 2 2 2 3 2 2 3" xfId="57384" xr:uid="{8E412D80-4246-4718-A0BB-F9C4A1C1CA20}"/>
    <cellStyle name="Normal 22 2 2 2 2 2 3 2 3" xfId="21969" xr:uid="{DB12473E-AA1D-4327-A46C-1CD403176FDB}"/>
    <cellStyle name="Normal 22 2 2 2 2 2 3 2 4" xfId="35659" xr:uid="{1B8E08B6-E584-4DA5-9C74-AE88D577041D}"/>
    <cellStyle name="Normal 22 2 2 2 2 2 3 2 5" xfId="50538" xr:uid="{EF856AE9-5A58-4FA1-A186-236757FC90BC}"/>
    <cellStyle name="Normal 22 2 2 2 2 2 3 3" xfId="25391" xr:uid="{D77E67CC-311D-46F5-9473-949952A8CB76}"/>
    <cellStyle name="Normal 22 2 2 2 2 2 3 3 2" xfId="39083" xr:uid="{97A4D984-E576-4632-9D51-024716576748}"/>
    <cellStyle name="Normal 22 2 2 2 2 2 3 3 3" xfId="53962" xr:uid="{9BBAB98B-F24B-4A63-8B66-F8B0E8A99B91}"/>
    <cellStyle name="Normal 22 2 2 2 2 2 3 4" xfId="18547" xr:uid="{79A95CBD-30F1-44C3-BF99-526CF42FC1CE}"/>
    <cellStyle name="Normal 22 2 2 2 2 2 3 5" xfId="32237" xr:uid="{8DF096DD-0740-4278-B409-F09B32CD0306}"/>
    <cellStyle name="Normal 22 2 2 2 2 2 3 6" xfId="47116" xr:uid="{36EA36A2-9C05-4FF5-B5F9-604ED9F33B3C}"/>
    <cellStyle name="Normal 22 2 2 2 2 2 4" xfId="13411" xr:uid="{6DBC9466-4083-4882-9F53-56670E959469}"/>
    <cellStyle name="Normal 22 2 2 2 2 2 4 2" xfId="27101" xr:uid="{141E1ED0-2AC4-4AB0-BCF6-863D498C5164}"/>
    <cellStyle name="Normal 22 2 2 2 2 2 4 2 2" xfId="40793" xr:uid="{9A9A00E1-D4CF-4683-823D-32D769C0BCAE}"/>
    <cellStyle name="Normal 22 2 2 2 2 2 4 2 3" xfId="55672" xr:uid="{0825C06A-C109-4CBA-8537-4F4C29C5CF3B}"/>
    <cellStyle name="Normal 22 2 2 2 2 2 4 3" xfId="20257" xr:uid="{4F10242E-92DC-45ED-802C-527499332860}"/>
    <cellStyle name="Normal 22 2 2 2 2 2 4 4" xfId="33947" xr:uid="{E64EDDC1-2028-4113-8272-CCFAEEA16AFF}"/>
    <cellStyle name="Normal 22 2 2 2 2 2 4 5" xfId="48826" xr:uid="{6BA1BDE8-21D6-4EC3-A9A5-11165E4A4CAF}"/>
    <cellStyle name="Normal 22 2 2 2 2 2 5" xfId="23679" xr:uid="{62A7947E-FFD4-4CAD-A413-3E2716D2CFD9}"/>
    <cellStyle name="Normal 22 2 2 2 2 2 5 2" xfId="37371" xr:uid="{5B881506-A59C-4F45-9BC7-A1921F8D8558}"/>
    <cellStyle name="Normal 22 2 2 2 2 2 5 3" xfId="52250" xr:uid="{C509ACBB-667F-4783-B2F6-DE0A8C207223}"/>
    <cellStyle name="Normal 22 2 2 2 2 2 6" xfId="16835" xr:uid="{73AB85AC-3F8B-4F9D-96F7-B4B85E352B76}"/>
    <cellStyle name="Normal 22 2 2 2 2 2 7" xfId="30525" xr:uid="{C877B812-A5E9-4586-95CB-935BE35C514F}"/>
    <cellStyle name="Normal 22 2 2 2 2 2 8" xfId="45404" xr:uid="{A4ABED0E-5DAF-4A1E-B8ED-9D219DA511A0}"/>
    <cellStyle name="Normal 22 2 2 2 2 3" xfId="9990" xr:uid="{27499E0F-4533-471A-9B4A-3B776C24129C}"/>
    <cellStyle name="Normal 22 2 2 2 2 3 2" xfId="11703" xr:uid="{520F10C1-B324-4749-AE1F-1465CE753A0B}"/>
    <cellStyle name="Normal 22 2 2 2 2 3 2 2" xfId="15125" xr:uid="{04D242D7-F57C-4284-BE74-6EE59B403DAB}"/>
    <cellStyle name="Normal 22 2 2 2 2 3 2 2 2" xfId="28815" xr:uid="{D78E3155-6801-4CD9-B403-715028E5898D}"/>
    <cellStyle name="Normal 22 2 2 2 2 3 2 2 2 2" xfId="42507" xr:uid="{1B09BFFA-0E92-466B-A278-928648AD8730}"/>
    <cellStyle name="Normal 22 2 2 2 2 3 2 2 2 3" xfId="57386" xr:uid="{7F95FF21-D4A0-402B-843E-155CE996B0DA}"/>
    <cellStyle name="Normal 22 2 2 2 2 3 2 2 3" xfId="21971" xr:uid="{037333BE-6D40-4DF1-A505-A503C5759171}"/>
    <cellStyle name="Normal 22 2 2 2 2 3 2 2 4" xfId="35661" xr:uid="{345731AF-87BC-4DCB-8811-7C1207B9FBAD}"/>
    <cellStyle name="Normal 22 2 2 2 2 3 2 2 5" xfId="50540" xr:uid="{13FE518D-2988-4849-9DE0-FD7D3B07D368}"/>
    <cellStyle name="Normal 22 2 2 2 2 3 2 3" xfId="25393" xr:uid="{2D190B20-97B9-47E4-88AD-FA0976887221}"/>
    <cellStyle name="Normal 22 2 2 2 2 3 2 3 2" xfId="39085" xr:uid="{79458D5A-5B0C-4D21-AB24-E41630D30C45}"/>
    <cellStyle name="Normal 22 2 2 2 2 3 2 3 3" xfId="53964" xr:uid="{824441A8-225F-4DDF-91E7-CD2DC0687980}"/>
    <cellStyle name="Normal 22 2 2 2 2 3 2 4" xfId="18549" xr:uid="{D1190981-8B1F-415E-AED8-99EBDE505DFE}"/>
    <cellStyle name="Normal 22 2 2 2 2 3 2 5" xfId="32239" xr:uid="{9F9655A2-BFE0-488C-BBA1-506F8ED82E90}"/>
    <cellStyle name="Normal 22 2 2 2 2 3 2 6" xfId="47118" xr:uid="{8F664EA4-DE42-47D8-AF07-0499614EB01E}"/>
    <cellStyle name="Normal 22 2 2 2 2 3 3" xfId="13413" xr:uid="{C911B42B-126A-4377-912A-5C70FFF16D45}"/>
    <cellStyle name="Normal 22 2 2 2 2 3 3 2" xfId="27103" xr:uid="{7A61D71E-0091-45A9-A0EE-F716A0CBB36D}"/>
    <cellStyle name="Normal 22 2 2 2 2 3 3 2 2" xfId="40795" xr:uid="{F69365CA-5681-4BFB-B6E3-E47508196D73}"/>
    <cellStyle name="Normal 22 2 2 2 2 3 3 2 3" xfId="55674" xr:uid="{E77EDE49-58DA-4F6E-BDDF-8691A38EF70F}"/>
    <cellStyle name="Normal 22 2 2 2 2 3 3 3" xfId="20259" xr:uid="{60F363D1-2229-4CA5-BC32-358F71E71DF4}"/>
    <cellStyle name="Normal 22 2 2 2 2 3 3 4" xfId="33949" xr:uid="{75509FA1-8372-40A8-B89F-EEA59CBEEB52}"/>
    <cellStyle name="Normal 22 2 2 2 2 3 3 5" xfId="48828" xr:uid="{DC76011A-19A6-4AA1-9E6B-3F01B9A40649}"/>
    <cellStyle name="Normal 22 2 2 2 2 3 4" xfId="23681" xr:uid="{6F12A0EB-55D7-41AB-A5AF-DBB6F1E5CEFA}"/>
    <cellStyle name="Normal 22 2 2 2 2 3 4 2" xfId="37373" xr:uid="{B20219DC-9903-4163-AD31-3B94C42FC3E5}"/>
    <cellStyle name="Normal 22 2 2 2 2 3 4 3" xfId="52252" xr:uid="{830271DB-649F-40ED-BA15-4E0865BDD8E9}"/>
    <cellStyle name="Normal 22 2 2 2 2 3 5" xfId="16837" xr:uid="{60E9DB9F-176A-4B28-A77D-3F590A06F8D2}"/>
    <cellStyle name="Normal 22 2 2 2 2 3 6" xfId="30527" xr:uid="{5132AF5C-70E0-4986-B221-FEFE4D88245D}"/>
    <cellStyle name="Normal 22 2 2 2 2 3 7" xfId="45406" xr:uid="{90F15270-A3FC-4418-989A-9CFC01326710}"/>
    <cellStyle name="Normal 22 2 2 2 2 4" xfId="9991" xr:uid="{B7907882-B6E8-45BF-B752-A7CFF4F3125F}"/>
    <cellStyle name="Normal 22 2 2 2 2 4 2" xfId="11704" xr:uid="{2C03F121-CB27-4471-85AE-C2CF685AD060}"/>
    <cellStyle name="Normal 22 2 2 2 2 4 2 2" xfId="15126" xr:uid="{70671110-8871-4147-BA8B-935E30247584}"/>
    <cellStyle name="Normal 22 2 2 2 2 4 2 2 2" xfId="28816" xr:uid="{C5687D05-1B52-480C-9688-7DB577B39355}"/>
    <cellStyle name="Normal 22 2 2 2 2 4 2 2 2 2" xfId="42508" xr:uid="{74710707-2561-408D-A08D-F9A8014C98D6}"/>
    <cellStyle name="Normal 22 2 2 2 2 4 2 2 2 3" xfId="57387" xr:uid="{4DF4F65A-25C0-41BD-8389-157712F7BCB3}"/>
    <cellStyle name="Normal 22 2 2 2 2 4 2 2 3" xfId="21972" xr:uid="{1B44DE15-EBE6-46B5-8241-40614229E105}"/>
    <cellStyle name="Normal 22 2 2 2 2 4 2 2 4" xfId="35662" xr:uid="{84C42124-E0C7-48EB-B660-BA427314A026}"/>
    <cellStyle name="Normal 22 2 2 2 2 4 2 2 5" xfId="50541" xr:uid="{E62E8DB9-113B-497F-835C-6148555C1F70}"/>
    <cellStyle name="Normal 22 2 2 2 2 4 2 3" xfId="25394" xr:uid="{D64AC896-79E0-40BC-A23C-81E736094966}"/>
    <cellStyle name="Normal 22 2 2 2 2 4 2 3 2" xfId="39086" xr:uid="{0DD8199B-5D6D-4162-8797-DF1D669156AE}"/>
    <cellStyle name="Normal 22 2 2 2 2 4 2 3 3" xfId="53965" xr:uid="{204940BE-CB7B-4C23-B5AB-F372D7C6F87D}"/>
    <cellStyle name="Normal 22 2 2 2 2 4 2 4" xfId="18550" xr:uid="{515DEAC1-96AF-4CB2-869F-4B3ACB9DACAF}"/>
    <cellStyle name="Normal 22 2 2 2 2 4 2 5" xfId="32240" xr:uid="{73D1AAD7-9A1C-4CC4-84B8-D3696351E612}"/>
    <cellStyle name="Normal 22 2 2 2 2 4 2 6" xfId="47119" xr:uid="{F180B54A-A4F9-4A38-9D0B-A75C2C39D3C4}"/>
    <cellStyle name="Normal 22 2 2 2 2 4 3" xfId="13414" xr:uid="{559DDA9A-DD29-4CD1-921C-ABDB8B967906}"/>
    <cellStyle name="Normal 22 2 2 2 2 4 3 2" xfId="27104" xr:uid="{D6EB29A8-4E14-4E5C-AC0A-AEEC452EABB9}"/>
    <cellStyle name="Normal 22 2 2 2 2 4 3 2 2" xfId="40796" xr:uid="{B1187F15-9CCF-40D8-8EFE-85E0A63908D9}"/>
    <cellStyle name="Normal 22 2 2 2 2 4 3 2 3" xfId="55675" xr:uid="{889DDF1A-68C1-48CD-ABAB-A7668237C4B9}"/>
    <cellStyle name="Normal 22 2 2 2 2 4 3 3" xfId="20260" xr:uid="{967F74DB-735D-43D1-AFCF-76D93358576D}"/>
    <cellStyle name="Normal 22 2 2 2 2 4 3 4" xfId="33950" xr:uid="{A89E8FFE-3395-4453-94BD-19BEC8C10783}"/>
    <cellStyle name="Normal 22 2 2 2 2 4 3 5" xfId="48829" xr:uid="{D60F7629-0947-4E01-9CB9-C77880EF4B61}"/>
    <cellStyle name="Normal 22 2 2 2 2 4 4" xfId="23682" xr:uid="{627C3435-3A37-47B6-B1C0-C733DEB2AEDE}"/>
    <cellStyle name="Normal 22 2 2 2 2 4 4 2" xfId="37374" xr:uid="{AA6C2237-71D9-476E-A655-53FEB955A6DA}"/>
    <cellStyle name="Normal 22 2 2 2 2 4 4 3" xfId="52253" xr:uid="{D1C8F2EC-7198-48A3-B063-6D766CC8EE7E}"/>
    <cellStyle name="Normal 22 2 2 2 2 4 5" xfId="16838" xr:uid="{A061DA5E-2253-4A79-ADD6-006C229F08B2}"/>
    <cellStyle name="Normal 22 2 2 2 2 4 6" xfId="30528" xr:uid="{DBB8BF50-1C0B-4B05-A55E-C389AB8D8FE1}"/>
    <cellStyle name="Normal 22 2 2 2 2 4 7" xfId="45407" xr:uid="{A95AC381-4250-44BB-8B27-72B9B866D6F6}"/>
    <cellStyle name="Normal 22 2 2 2 2 5" xfId="11700" xr:uid="{AD55E893-CAFC-4F75-8206-E6728CB9E7CD}"/>
    <cellStyle name="Normal 22 2 2 2 2 5 2" xfId="15122" xr:uid="{77B5CA81-0B70-4768-B6D4-5C8EE397CA94}"/>
    <cellStyle name="Normal 22 2 2 2 2 5 2 2" xfId="28812" xr:uid="{21BCFBC2-F653-4CC6-9AD2-78A5CAE3FA9D}"/>
    <cellStyle name="Normal 22 2 2 2 2 5 2 2 2" xfId="42504" xr:uid="{A474AD45-9D00-46D1-A126-3377A1D433C7}"/>
    <cellStyle name="Normal 22 2 2 2 2 5 2 2 3" xfId="57383" xr:uid="{95302841-84A3-4ED8-8F71-EA590EA72D25}"/>
    <cellStyle name="Normal 22 2 2 2 2 5 2 3" xfId="21968" xr:uid="{85199B9A-380E-4E32-9529-10B5B4D548A3}"/>
    <cellStyle name="Normal 22 2 2 2 2 5 2 4" xfId="35658" xr:uid="{0282E928-BE8D-46A5-85F4-1B6829FBEA2D}"/>
    <cellStyle name="Normal 22 2 2 2 2 5 2 5" xfId="50537" xr:uid="{AAF233BF-C3E2-457A-BDC6-0D0611E64A64}"/>
    <cellStyle name="Normal 22 2 2 2 2 5 3" xfId="25390" xr:uid="{0CD1174E-3663-4B54-A285-94015B09922B}"/>
    <cellStyle name="Normal 22 2 2 2 2 5 3 2" xfId="39082" xr:uid="{6A191AD8-BC04-48A1-8280-017E53AF5333}"/>
    <cellStyle name="Normal 22 2 2 2 2 5 3 3" xfId="53961" xr:uid="{CDB85513-E4F3-46BA-90F1-4B0D239E2C77}"/>
    <cellStyle name="Normal 22 2 2 2 2 5 4" xfId="18546" xr:uid="{94FE6919-70D2-49B7-877A-14C210427192}"/>
    <cellStyle name="Normal 22 2 2 2 2 5 5" xfId="32236" xr:uid="{94322042-462B-421B-A2AC-2C00E74D9C73}"/>
    <cellStyle name="Normal 22 2 2 2 2 5 6" xfId="47115" xr:uid="{408DC0B7-DA43-41C7-9495-77FC11B16A6A}"/>
    <cellStyle name="Normal 22 2 2 2 2 6" xfId="13410" xr:uid="{B2D6938E-22A3-417E-9304-63F1A6A8F85D}"/>
    <cellStyle name="Normal 22 2 2 2 2 6 2" xfId="27100" xr:uid="{5813D804-7A68-4E42-AE91-47720FA5208D}"/>
    <cellStyle name="Normal 22 2 2 2 2 6 2 2" xfId="40792" xr:uid="{FAEE9D09-895F-44C2-8980-6AB645C19716}"/>
    <cellStyle name="Normal 22 2 2 2 2 6 2 3" xfId="55671" xr:uid="{42164A48-5A8C-43B0-BC86-0B1CD3CC6E5E}"/>
    <cellStyle name="Normal 22 2 2 2 2 6 3" xfId="20256" xr:uid="{D05F8BAE-C84D-4B0E-A58F-7D360165460B}"/>
    <cellStyle name="Normal 22 2 2 2 2 6 4" xfId="33946" xr:uid="{C70A5EB7-2CD9-42E2-9CC6-F64155AA65C0}"/>
    <cellStyle name="Normal 22 2 2 2 2 6 5" xfId="48825" xr:uid="{560C27C2-06C4-4496-93E9-4C8A0E4402FA}"/>
    <cellStyle name="Normal 22 2 2 2 2 7" xfId="23678" xr:uid="{DAAC1C47-C389-4E50-840D-00F79D2DC05F}"/>
    <cellStyle name="Normal 22 2 2 2 2 7 2" xfId="37370" xr:uid="{C9483C34-CAB9-4B42-9D6E-9E479C7FFA11}"/>
    <cellStyle name="Normal 22 2 2 2 2 7 3" xfId="52249" xr:uid="{B7BB2C7D-A661-4F8A-99E8-52A500C8D744}"/>
    <cellStyle name="Normal 22 2 2 2 2 8" xfId="16834" xr:uid="{DADB53DC-8759-4EAA-BB45-591B9BDAB2BD}"/>
    <cellStyle name="Normal 22 2 2 2 2 9" xfId="30524" xr:uid="{A7E42D38-63C7-46EE-BBAC-7610F1EB0186}"/>
    <cellStyle name="Normal 22 2 2 2 3" xfId="9992" xr:uid="{2BBF4FF4-890A-41DA-9806-4FD34B4E6728}"/>
    <cellStyle name="Normal 22 2 2 2 3 10" xfId="45408" xr:uid="{0643AF8C-6E77-4547-B550-19DEA3C977E4}"/>
    <cellStyle name="Normal 22 2 2 2 3 2" xfId="9993" xr:uid="{7E35A741-6AC4-435E-B8C3-1F8A9F860FF1}"/>
    <cellStyle name="Normal 22 2 2 2 3 2 2" xfId="9994" xr:uid="{02E891E4-3672-49E7-BCC0-4EC961FE587D}"/>
    <cellStyle name="Normal 22 2 2 2 3 2 2 2" xfId="11707" xr:uid="{C914A2A7-A3FC-4571-B01E-628492C7564E}"/>
    <cellStyle name="Normal 22 2 2 2 3 2 2 2 2" xfId="15129" xr:uid="{5C1ABCE1-1155-423C-AB49-C94318E8ACC0}"/>
    <cellStyle name="Normal 22 2 2 2 3 2 2 2 2 2" xfId="28819" xr:uid="{C10402A2-23C5-4E98-809E-BA0A97A1DDF5}"/>
    <cellStyle name="Normal 22 2 2 2 3 2 2 2 2 2 2" xfId="42511" xr:uid="{DCE01A9F-5F40-442B-AABB-C727479CBD21}"/>
    <cellStyle name="Normal 22 2 2 2 3 2 2 2 2 2 3" xfId="57390" xr:uid="{8A59D6BB-C9D7-4F74-B3E1-530301FB91FA}"/>
    <cellStyle name="Normal 22 2 2 2 3 2 2 2 2 3" xfId="21975" xr:uid="{311FF2B0-330B-4C0F-8D8B-861BE8225E88}"/>
    <cellStyle name="Normal 22 2 2 2 3 2 2 2 2 4" xfId="35665" xr:uid="{71D816E9-DCC6-417E-92DD-8716D626CB59}"/>
    <cellStyle name="Normal 22 2 2 2 3 2 2 2 2 5" xfId="50544" xr:uid="{850119E6-7CAC-4F33-875B-6B94A409C5ED}"/>
    <cellStyle name="Normal 22 2 2 2 3 2 2 2 3" xfId="25397" xr:uid="{D5C2442D-98F2-4A4D-B92F-E000A1B54113}"/>
    <cellStyle name="Normal 22 2 2 2 3 2 2 2 3 2" xfId="39089" xr:uid="{62F47250-9509-4E26-8BE2-2254DF61EE30}"/>
    <cellStyle name="Normal 22 2 2 2 3 2 2 2 3 3" xfId="53968" xr:uid="{2834F829-87C7-4FBB-971A-66C82D032BD1}"/>
    <cellStyle name="Normal 22 2 2 2 3 2 2 2 4" xfId="18553" xr:uid="{A36008A7-6790-4BE6-B538-CD4DF449136C}"/>
    <cellStyle name="Normal 22 2 2 2 3 2 2 2 5" xfId="32243" xr:uid="{6B18ADFE-EF66-4AF8-A9C8-05FEBFB013B8}"/>
    <cellStyle name="Normal 22 2 2 2 3 2 2 2 6" xfId="47122" xr:uid="{30980326-BD8E-4F41-BBBE-63EFE25B0B2B}"/>
    <cellStyle name="Normal 22 2 2 2 3 2 2 3" xfId="13417" xr:uid="{C529933A-E754-485E-903A-BF6D8D1861D4}"/>
    <cellStyle name="Normal 22 2 2 2 3 2 2 3 2" xfId="27107" xr:uid="{08D7AD43-8A0D-4DEE-A6BF-6D2906D962F3}"/>
    <cellStyle name="Normal 22 2 2 2 3 2 2 3 2 2" xfId="40799" xr:uid="{F7D182E4-AB0D-4B03-9965-D5FB8786ABAE}"/>
    <cellStyle name="Normal 22 2 2 2 3 2 2 3 2 3" xfId="55678" xr:uid="{BE304D13-6FD6-4A53-94DD-F9FE60F5DB85}"/>
    <cellStyle name="Normal 22 2 2 2 3 2 2 3 3" xfId="20263" xr:uid="{0510C1D7-F049-4851-871B-B8DBA9C18385}"/>
    <cellStyle name="Normal 22 2 2 2 3 2 2 3 4" xfId="33953" xr:uid="{8568AD9B-E6DC-4274-A707-C7B5980DE95B}"/>
    <cellStyle name="Normal 22 2 2 2 3 2 2 3 5" xfId="48832" xr:uid="{76CC9879-2C72-4130-8116-FDE54C5289F8}"/>
    <cellStyle name="Normal 22 2 2 2 3 2 2 4" xfId="23685" xr:uid="{580CD435-5E5C-4287-A43F-36936C3366A5}"/>
    <cellStyle name="Normal 22 2 2 2 3 2 2 4 2" xfId="37377" xr:uid="{A25777E0-6D8B-4F77-AE48-3DAB7A8CBDAE}"/>
    <cellStyle name="Normal 22 2 2 2 3 2 2 4 3" xfId="52256" xr:uid="{5D2E52D4-2834-4ADA-AB2A-494A7D17FD81}"/>
    <cellStyle name="Normal 22 2 2 2 3 2 2 5" xfId="16841" xr:uid="{0EE7C678-6F49-44E4-B156-9F252AC4FB38}"/>
    <cellStyle name="Normal 22 2 2 2 3 2 2 6" xfId="30531" xr:uid="{9EB74DC7-771A-4CF0-9D14-0AFBA7D19524}"/>
    <cellStyle name="Normal 22 2 2 2 3 2 2 7" xfId="45410" xr:uid="{F7C33BF7-587E-4DBD-8AAC-0450F83564CD}"/>
    <cellStyle name="Normal 22 2 2 2 3 2 3" xfId="11706" xr:uid="{589C2FEF-A3DA-44C1-9605-E0F3C61A33DA}"/>
    <cellStyle name="Normal 22 2 2 2 3 2 3 2" xfId="15128" xr:uid="{9B150C89-87B0-4AC5-96E3-C4DD0C376448}"/>
    <cellStyle name="Normal 22 2 2 2 3 2 3 2 2" xfId="28818" xr:uid="{D82A6385-32C3-44A6-A809-0FC0270466B7}"/>
    <cellStyle name="Normal 22 2 2 2 3 2 3 2 2 2" xfId="42510" xr:uid="{47E04DC8-1A04-4E81-AFB2-504C26D72365}"/>
    <cellStyle name="Normal 22 2 2 2 3 2 3 2 2 3" xfId="57389" xr:uid="{DCA34225-1AF7-4629-8146-51C85374C17F}"/>
    <cellStyle name="Normal 22 2 2 2 3 2 3 2 3" xfId="21974" xr:uid="{A3639274-3B43-4082-BCFC-AF1FC2FAFBF4}"/>
    <cellStyle name="Normal 22 2 2 2 3 2 3 2 4" xfId="35664" xr:uid="{EBB62933-6FC0-4DF3-8C4B-46092AD217A1}"/>
    <cellStyle name="Normal 22 2 2 2 3 2 3 2 5" xfId="50543" xr:uid="{C84071A1-BD12-4B32-87AA-32EB9CC62E39}"/>
    <cellStyle name="Normal 22 2 2 2 3 2 3 3" xfId="25396" xr:uid="{6846FF78-F79D-4DC5-A2BA-1FC50516ADA3}"/>
    <cellStyle name="Normal 22 2 2 2 3 2 3 3 2" xfId="39088" xr:uid="{6A3292AF-E3DD-4A37-8E29-3B45F32475ED}"/>
    <cellStyle name="Normal 22 2 2 2 3 2 3 3 3" xfId="53967" xr:uid="{6108E3C8-09DB-4FB6-8773-B2E5E70B5871}"/>
    <cellStyle name="Normal 22 2 2 2 3 2 3 4" xfId="18552" xr:uid="{93482371-57C0-48E3-8CF4-92C2A253F1AE}"/>
    <cellStyle name="Normal 22 2 2 2 3 2 3 5" xfId="32242" xr:uid="{FD9BD757-AA91-461F-9F0A-91DCD644D190}"/>
    <cellStyle name="Normal 22 2 2 2 3 2 3 6" xfId="47121" xr:uid="{6E8B85F1-C2C5-4142-A9F9-8C7EB9D021CE}"/>
    <cellStyle name="Normal 22 2 2 2 3 2 4" xfId="13416" xr:uid="{BFCF6562-7711-487C-B8D6-AD83F4BDE9DF}"/>
    <cellStyle name="Normal 22 2 2 2 3 2 4 2" xfId="27106" xr:uid="{4A5EC77A-92C3-48B7-B364-10E6A5D8F595}"/>
    <cellStyle name="Normal 22 2 2 2 3 2 4 2 2" xfId="40798" xr:uid="{87A475DC-5173-42C8-8962-24D3221E0EE8}"/>
    <cellStyle name="Normal 22 2 2 2 3 2 4 2 3" xfId="55677" xr:uid="{CD30FAE9-784A-452E-AA6E-C532A1DB6918}"/>
    <cellStyle name="Normal 22 2 2 2 3 2 4 3" xfId="20262" xr:uid="{BEE4BC83-7336-4B13-A335-68499F3D29CE}"/>
    <cellStyle name="Normal 22 2 2 2 3 2 4 4" xfId="33952" xr:uid="{A8064E0B-FAA7-4148-95B0-8FA9BD010EA8}"/>
    <cellStyle name="Normal 22 2 2 2 3 2 4 5" xfId="48831" xr:uid="{CE39032F-7C46-4E8E-B2EF-F195709240DF}"/>
    <cellStyle name="Normal 22 2 2 2 3 2 5" xfId="23684" xr:uid="{9D64FAC8-F0BB-43DC-9995-B6896BA1A30F}"/>
    <cellStyle name="Normal 22 2 2 2 3 2 5 2" xfId="37376" xr:uid="{C9354C58-A4D9-4960-A907-60CB80E56FF2}"/>
    <cellStyle name="Normal 22 2 2 2 3 2 5 3" xfId="52255" xr:uid="{20DCB3E2-4249-47D7-AB7B-775042DBE567}"/>
    <cellStyle name="Normal 22 2 2 2 3 2 6" xfId="16840" xr:uid="{D26EA2EF-86B3-4151-AE6B-F893F49EE6DB}"/>
    <cellStyle name="Normal 22 2 2 2 3 2 7" xfId="30530" xr:uid="{69DBD136-6DD2-4449-9484-CD2B83579B55}"/>
    <cellStyle name="Normal 22 2 2 2 3 2 8" xfId="45409" xr:uid="{DA752763-52E3-40A0-B04A-0413CA03F9D0}"/>
    <cellStyle name="Normal 22 2 2 2 3 3" xfId="9995" xr:uid="{3ACE491A-C92B-437A-BB6D-89E6446E4D44}"/>
    <cellStyle name="Normal 22 2 2 2 3 3 2" xfId="11708" xr:uid="{9FA921F1-FEA7-491D-8CE6-4D6600FF9ADB}"/>
    <cellStyle name="Normal 22 2 2 2 3 3 2 2" xfId="15130" xr:uid="{7F6B7A6E-B8FB-4ED2-B681-66B2C05AD242}"/>
    <cellStyle name="Normal 22 2 2 2 3 3 2 2 2" xfId="28820" xr:uid="{BE7D441A-DB2A-4F4B-B513-401DEB188C21}"/>
    <cellStyle name="Normal 22 2 2 2 3 3 2 2 2 2" xfId="42512" xr:uid="{8B6F0CD3-B175-4260-B733-9C52F8F7AEA1}"/>
    <cellStyle name="Normal 22 2 2 2 3 3 2 2 2 3" xfId="57391" xr:uid="{BC7E4273-1620-4D86-91FA-427C84980E2B}"/>
    <cellStyle name="Normal 22 2 2 2 3 3 2 2 3" xfId="21976" xr:uid="{12381F71-77E7-41DD-895A-E41A69F1B490}"/>
    <cellStyle name="Normal 22 2 2 2 3 3 2 2 4" xfId="35666" xr:uid="{5846D175-05D4-4025-9151-969FDE5AA3D0}"/>
    <cellStyle name="Normal 22 2 2 2 3 3 2 2 5" xfId="50545" xr:uid="{52E6E604-7B56-4379-9E30-1C66ABF1C2D3}"/>
    <cellStyle name="Normal 22 2 2 2 3 3 2 3" xfId="25398" xr:uid="{D1E4041D-EFA0-47D6-A9E6-1057CE17360D}"/>
    <cellStyle name="Normal 22 2 2 2 3 3 2 3 2" xfId="39090" xr:uid="{E3194B3B-1EDC-4B2E-8131-3A64DFACFBC2}"/>
    <cellStyle name="Normal 22 2 2 2 3 3 2 3 3" xfId="53969" xr:uid="{790E7E5E-10C0-425F-BCE8-D679FBB941A2}"/>
    <cellStyle name="Normal 22 2 2 2 3 3 2 4" xfId="18554" xr:uid="{3EE891F6-FD24-4A7E-AAC7-73281953E572}"/>
    <cellStyle name="Normal 22 2 2 2 3 3 2 5" xfId="32244" xr:uid="{3B9FFCCB-AE4C-4AA2-9A3F-39E2B25079D4}"/>
    <cellStyle name="Normal 22 2 2 2 3 3 2 6" xfId="47123" xr:uid="{00367EF2-412B-40F8-A52D-A5C2A5BB4953}"/>
    <cellStyle name="Normal 22 2 2 2 3 3 3" xfId="13418" xr:uid="{F69D491D-C664-4E41-9EB6-FA007074762D}"/>
    <cellStyle name="Normal 22 2 2 2 3 3 3 2" xfId="27108" xr:uid="{C51D8ED6-0EFE-44C3-8D58-009E802270A5}"/>
    <cellStyle name="Normal 22 2 2 2 3 3 3 2 2" xfId="40800" xr:uid="{A3869838-4429-463F-856F-E5D50B1DA66A}"/>
    <cellStyle name="Normal 22 2 2 2 3 3 3 2 3" xfId="55679" xr:uid="{31465B2C-F3E0-471D-BE97-675E94C235A7}"/>
    <cellStyle name="Normal 22 2 2 2 3 3 3 3" xfId="20264" xr:uid="{8F41A453-8A8D-42C0-8A79-03A0A7C1D54D}"/>
    <cellStyle name="Normal 22 2 2 2 3 3 3 4" xfId="33954" xr:uid="{29686EFC-5982-450F-AF8B-EDDFD1869F68}"/>
    <cellStyle name="Normal 22 2 2 2 3 3 3 5" xfId="48833" xr:uid="{E4FC27B6-C74F-42A0-BF91-85ECCD509DD2}"/>
    <cellStyle name="Normal 22 2 2 2 3 3 4" xfId="23686" xr:uid="{67C9C181-0C04-45DA-8C51-3C2D7ECC47FA}"/>
    <cellStyle name="Normal 22 2 2 2 3 3 4 2" xfId="37378" xr:uid="{8FECB4A9-FC5E-49E4-B7DE-09DAB3F66061}"/>
    <cellStyle name="Normal 22 2 2 2 3 3 4 3" xfId="52257" xr:uid="{5D7A8DAA-D869-4DCA-BBA6-23F7CA84522F}"/>
    <cellStyle name="Normal 22 2 2 2 3 3 5" xfId="16842" xr:uid="{D3AEBA55-C6D2-4C2E-8DB0-3C6796D82165}"/>
    <cellStyle name="Normal 22 2 2 2 3 3 6" xfId="30532" xr:uid="{6BA5DBEC-4CB1-43B4-BCFB-9F9E4E347626}"/>
    <cellStyle name="Normal 22 2 2 2 3 3 7" xfId="45411" xr:uid="{EDD561AD-99FB-4066-BC41-E8F8DBCDDCD1}"/>
    <cellStyle name="Normal 22 2 2 2 3 4" xfId="9996" xr:uid="{F129919C-AE59-4CCB-9DFD-1B20499CB3E8}"/>
    <cellStyle name="Normal 22 2 2 2 3 4 2" xfId="11709" xr:uid="{4E3AEE1D-13B7-4BBB-9FCE-6C35ECF8A51F}"/>
    <cellStyle name="Normal 22 2 2 2 3 4 2 2" xfId="15131" xr:uid="{9DFDFC4E-57A2-4E7A-91E7-E0ADD229BEEB}"/>
    <cellStyle name="Normal 22 2 2 2 3 4 2 2 2" xfId="28821" xr:uid="{F4C0B33A-8872-4573-A117-715673B3CAD3}"/>
    <cellStyle name="Normal 22 2 2 2 3 4 2 2 2 2" xfId="42513" xr:uid="{3FB3C4C0-38FE-4B9F-A741-AC7CA9C42C0B}"/>
    <cellStyle name="Normal 22 2 2 2 3 4 2 2 2 3" xfId="57392" xr:uid="{1095D2C3-E45B-4BE7-B455-6C6DAA5FC4F6}"/>
    <cellStyle name="Normal 22 2 2 2 3 4 2 2 3" xfId="21977" xr:uid="{6D0F2A9F-9067-4280-82D6-6EC997419B28}"/>
    <cellStyle name="Normal 22 2 2 2 3 4 2 2 4" xfId="35667" xr:uid="{0C75C988-7295-43FB-9775-A4792919D982}"/>
    <cellStyle name="Normal 22 2 2 2 3 4 2 2 5" xfId="50546" xr:uid="{3AA5D49B-C054-4DA2-98E9-6BFE6BDEB027}"/>
    <cellStyle name="Normal 22 2 2 2 3 4 2 3" xfId="25399" xr:uid="{836EABB3-87E5-4FB4-8907-D56180F0BEBF}"/>
    <cellStyle name="Normal 22 2 2 2 3 4 2 3 2" xfId="39091" xr:uid="{6C610FDD-F6D1-409A-8A91-53618975442F}"/>
    <cellStyle name="Normal 22 2 2 2 3 4 2 3 3" xfId="53970" xr:uid="{462782BC-9A0C-4AC7-B4A5-ADEA068D0B62}"/>
    <cellStyle name="Normal 22 2 2 2 3 4 2 4" xfId="18555" xr:uid="{63F2326F-3E0F-4842-94BF-57583E048E60}"/>
    <cellStyle name="Normal 22 2 2 2 3 4 2 5" xfId="32245" xr:uid="{4E5BF045-1D03-4488-9B25-CDDA3035A626}"/>
    <cellStyle name="Normal 22 2 2 2 3 4 2 6" xfId="47124" xr:uid="{617051B2-792F-4D65-89BB-A91D15CA3656}"/>
    <cellStyle name="Normal 22 2 2 2 3 4 3" xfId="13419" xr:uid="{EE87B26D-AE83-4380-B988-FAD4FD7F520A}"/>
    <cellStyle name="Normal 22 2 2 2 3 4 3 2" xfId="27109" xr:uid="{19F0CD6B-DC16-4812-8536-CBE17AB92825}"/>
    <cellStyle name="Normal 22 2 2 2 3 4 3 2 2" xfId="40801" xr:uid="{7A94C3F5-F39F-4CD1-92AF-5F716C4C0E24}"/>
    <cellStyle name="Normal 22 2 2 2 3 4 3 2 3" xfId="55680" xr:uid="{12E6A7B0-F9B3-4308-902A-0C65C19220F5}"/>
    <cellStyle name="Normal 22 2 2 2 3 4 3 3" xfId="20265" xr:uid="{282FC22C-7623-41DB-BC75-C139A94AA179}"/>
    <cellStyle name="Normal 22 2 2 2 3 4 3 4" xfId="33955" xr:uid="{3CE19022-F797-4983-B6C0-A2748000B678}"/>
    <cellStyle name="Normal 22 2 2 2 3 4 3 5" xfId="48834" xr:uid="{F5670A25-DDA9-42C2-A404-9B2F78D7AFB5}"/>
    <cellStyle name="Normal 22 2 2 2 3 4 4" xfId="23687" xr:uid="{1C26391F-B6A2-4C0E-91DF-3B972492D06F}"/>
    <cellStyle name="Normal 22 2 2 2 3 4 4 2" xfId="37379" xr:uid="{F253941E-4D41-427D-AFD0-0223EC50A819}"/>
    <cellStyle name="Normal 22 2 2 2 3 4 4 3" xfId="52258" xr:uid="{F21F0A36-F5AA-400E-816D-27FB0B2FF432}"/>
    <cellStyle name="Normal 22 2 2 2 3 4 5" xfId="16843" xr:uid="{5BE0DA9D-BA0F-4025-BEBF-F53D03CFDA37}"/>
    <cellStyle name="Normal 22 2 2 2 3 4 6" xfId="30533" xr:uid="{2498488F-34B8-4317-AFCB-DB963CB05AB0}"/>
    <cellStyle name="Normal 22 2 2 2 3 4 7" xfId="45412" xr:uid="{73B545A3-5232-4323-96D6-47D45313C972}"/>
    <cellStyle name="Normal 22 2 2 2 3 5" xfId="11705" xr:uid="{08C0D38F-4849-4BA8-8ABB-A3BBCAFE02A8}"/>
    <cellStyle name="Normal 22 2 2 2 3 5 2" xfId="15127" xr:uid="{A2B3247E-6B03-408F-A90C-FE9202B7D6CE}"/>
    <cellStyle name="Normal 22 2 2 2 3 5 2 2" xfId="28817" xr:uid="{6A8CCAB6-8D0B-44E6-8F7D-3E7F03CC73BC}"/>
    <cellStyle name="Normal 22 2 2 2 3 5 2 2 2" xfId="42509" xr:uid="{1417F37E-4E87-4772-9233-21F5A674716B}"/>
    <cellStyle name="Normal 22 2 2 2 3 5 2 2 3" xfId="57388" xr:uid="{D6625283-27C0-4BB6-883E-4C0D5A4C227C}"/>
    <cellStyle name="Normal 22 2 2 2 3 5 2 3" xfId="21973" xr:uid="{380F43E7-60F6-4EBD-8F14-2537C6A66581}"/>
    <cellStyle name="Normal 22 2 2 2 3 5 2 4" xfId="35663" xr:uid="{0E95B893-9270-4245-A2F7-38439C50E857}"/>
    <cellStyle name="Normal 22 2 2 2 3 5 2 5" xfId="50542" xr:uid="{5592A0BD-8C7C-4774-8A70-83F5763E6D50}"/>
    <cellStyle name="Normal 22 2 2 2 3 5 3" xfId="25395" xr:uid="{0AFF42BF-671C-469C-A71E-339D4BB9A0B8}"/>
    <cellStyle name="Normal 22 2 2 2 3 5 3 2" xfId="39087" xr:uid="{9A643F53-0262-457E-8E1A-F228FF2CAD9A}"/>
    <cellStyle name="Normal 22 2 2 2 3 5 3 3" xfId="53966" xr:uid="{516C5BAB-ED1B-49CD-ABEA-E26C41300776}"/>
    <cellStyle name="Normal 22 2 2 2 3 5 4" xfId="18551" xr:uid="{C57C7D31-7CF8-4583-B87B-9BC182586F27}"/>
    <cellStyle name="Normal 22 2 2 2 3 5 5" xfId="32241" xr:uid="{BF1C9BFC-97B1-461E-9424-975CBADF616F}"/>
    <cellStyle name="Normal 22 2 2 2 3 5 6" xfId="47120" xr:uid="{7FB83EFD-BA1C-422B-A2E3-A9C3B2B9B299}"/>
    <cellStyle name="Normal 22 2 2 2 3 6" xfId="13415" xr:uid="{560C28AD-A018-4212-A186-1A84EA263385}"/>
    <cellStyle name="Normal 22 2 2 2 3 6 2" xfId="27105" xr:uid="{3018357E-F591-451A-A9D5-BC282F92ACFA}"/>
    <cellStyle name="Normal 22 2 2 2 3 6 2 2" xfId="40797" xr:uid="{C9EF642B-F437-4A6D-B71C-73B409B5BD31}"/>
    <cellStyle name="Normal 22 2 2 2 3 6 2 3" xfId="55676" xr:uid="{29019FCC-7485-4772-9505-8BB34A559B60}"/>
    <cellStyle name="Normal 22 2 2 2 3 6 3" xfId="20261" xr:uid="{0F73E820-CF27-41F2-B290-861D0A141E40}"/>
    <cellStyle name="Normal 22 2 2 2 3 6 4" xfId="33951" xr:uid="{60AFC339-7AF7-48CE-8670-438A70BF256A}"/>
    <cellStyle name="Normal 22 2 2 2 3 6 5" xfId="48830" xr:uid="{8A72918D-D19C-488A-9448-6DDF5BE98359}"/>
    <cellStyle name="Normal 22 2 2 2 3 7" xfId="23683" xr:uid="{A606AF09-46A0-46F9-BE25-915F2A736555}"/>
    <cellStyle name="Normal 22 2 2 2 3 7 2" xfId="37375" xr:uid="{E2295A99-2C56-4EF4-BD17-0D349D82D1B9}"/>
    <cellStyle name="Normal 22 2 2 2 3 7 3" xfId="52254" xr:uid="{35CA49BD-4D47-495E-82F0-41128A695C90}"/>
    <cellStyle name="Normal 22 2 2 2 3 8" xfId="16839" xr:uid="{DBDCB15D-F221-404B-9D31-236CEE907C23}"/>
    <cellStyle name="Normal 22 2 2 2 3 9" xfId="30529" xr:uid="{8702BBC9-E451-483C-821D-869E988DF895}"/>
    <cellStyle name="Normal 22 2 2 2 4" xfId="9997" xr:uid="{3A39DCD5-8F6B-42B0-B71C-6C0F68A5BF73}"/>
    <cellStyle name="Normal 22 2 2 2 4 2" xfId="9998" xr:uid="{41386854-8165-445E-9ACD-4AC64095466E}"/>
    <cellStyle name="Normal 22 2 2 2 4 2 2" xfId="11711" xr:uid="{050D70C7-4191-423F-A7A6-7816D7780CFD}"/>
    <cellStyle name="Normal 22 2 2 2 4 2 2 2" xfId="15133" xr:uid="{49A81DA8-B949-4B30-BDB6-CF481B8D53E2}"/>
    <cellStyle name="Normal 22 2 2 2 4 2 2 2 2" xfId="28823" xr:uid="{4F8D3051-F9C5-4A19-89CF-CC5B86D4E7E4}"/>
    <cellStyle name="Normal 22 2 2 2 4 2 2 2 2 2" xfId="42515" xr:uid="{0F0A14C3-139D-400A-B40C-7DC4B760F0EA}"/>
    <cellStyle name="Normal 22 2 2 2 4 2 2 2 2 3" xfId="57394" xr:uid="{CB3066BD-3D16-47FD-9711-6CD71DDE8CD5}"/>
    <cellStyle name="Normal 22 2 2 2 4 2 2 2 3" xfId="21979" xr:uid="{0C193CAF-0DF4-4DC0-9934-305DFD1E2150}"/>
    <cellStyle name="Normal 22 2 2 2 4 2 2 2 4" xfId="35669" xr:uid="{03696A97-A679-4B6A-955C-C45AA6FBE03C}"/>
    <cellStyle name="Normal 22 2 2 2 4 2 2 2 5" xfId="50548" xr:uid="{97F64CA6-47AB-4121-B23F-0EA9EC0F997D}"/>
    <cellStyle name="Normal 22 2 2 2 4 2 2 3" xfId="25401" xr:uid="{FB7B2073-CD05-47F1-8625-292A1AA4334D}"/>
    <cellStyle name="Normal 22 2 2 2 4 2 2 3 2" xfId="39093" xr:uid="{FE28F8F1-05F5-45A1-8B37-E3BCCD7FD132}"/>
    <cellStyle name="Normal 22 2 2 2 4 2 2 3 3" xfId="53972" xr:uid="{104CD053-F8AD-4665-938A-93973DD886B6}"/>
    <cellStyle name="Normal 22 2 2 2 4 2 2 4" xfId="18557" xr:uid="{A8CCA586-8A73-4012-B60A-49399E7763F6}"/>
    <cellStyle name="Normal 22 2 2 2 4 2 2 5" xfId="32247" xr:uid="{F66BA397-A736-498E-94DD-2B63A37A2173}"/>
    <cellStyle name="Normal 22 2 2 2 4 2 2 6" xfId="47126" xr:uid="{788F5E12-3BAC-40B5-8879-B2229EC457FA}"/>
    <cellStyle name="Normal 22 2 2 2 4 2 3" xfId="13421" xr:uid="{EE97D575-FDBF-41CA-BBA0-0F01F6389F73}"/>
    <cellStyle name="Normal 22 2 2 2 4 2 3 2" xfId="27111" xr:uid="{0276463A-40F3-461A-A9FA-E6BB53A75CED}"/>
    <cellStyle name="Normal 22 2 2 2 4 2 3 2 2" xfId="40803" xr:uid="{DF3B1B3C-6E85-46F1-A37A-328472E7C1AE}"/>
    <cellStyle name="Normal 22 2 2 2 4 2 3 2 3" xfId="55682" xr:uid="{0B699449-CA74-47FC-891C-99A0DE1F7005}"/>
    <cellStyle name="Normal 22 2 2 2 4 2 3 3" xfId="20267" xr:uid="{62931FDC-B9C6-4832-8ABB-F954D5D5F74A}"/>
    <cellStyle name="Normal 22 2 2 2 4 2 3 4" xfId="33957" xr:uid="{1F8D0258-B0C4-4BD6-9D27-97CB3B99A5A8}"/>
    <cellStyle name="Normal 22 2 2 2 4 2 3 5" xfId="48836" xr:uid="{A5A5EF9C-0313-424F-B5AD-9A910F2F56DE}"/>
    <cellStyle name="Normal 22 2 2 2 4 2 4" xfId="23689" xr:uid="{1CBD7D2E-7959-4AF4-A2AC-3B4A84448BE8}"/>
    <cellStyle name="Normal 22 2 2 2 4 2 4 2" xfId="37381" xr:uid="{5C7388C4-FCE0-4A01-82D8-5EB4B1659873}"/>
    <cellStyle name="Normal 22 2 2 2 4 2 4 3" xfId="52260" xr:uid="{29021016-BAC6-4618-BE77-448568B4EC64}"/>
    <cellStyle name="Normal 22 2 2 2 4 2 5" xfId="16845" xr:uid="{E65E65EB-0115-4975-8BE3-29E69AF336E2}"/>
    <cellStyle name="Normal 22 2 2 2 4 2 6" xfId="30535" xr:uid="{9B3526E1-8FEE-4A7E-9752-187F2C099649}"/>
    <cellStyle name="Normal 22 2 2 2 4 2 7" xfId="45414" xr:uid="{5E048A1E-8027-4A94-8483-38A01971100F}"/>
    <cellStyle name="Normal 22 2 2 2 4 3" xfId="11710" xr:uid="{062631A3-3969-4669-9095-0FA191D2E7A2}"/>
    <cellStyle name="Normal 22 2 2 2 4 3 2" xfId="15132" xr:uid="{E081B98D-89EC-4D17-B230-37A4EC53A06E}"/>
    <cellStyle name="Normal 22 2 2 2 4 3 2 2" xfId="28822" xr:uid="{50118A9E-3639-4A70-9D10-36F53C236DC5}"/>
    <cellStyle name="Normal 22 2 2 2 4 3 2 2 2" xfId="42514" xr:uid="{3B71E40B-CB03-4050-835B-B69D5F0C9767}"/>
    <cellStyle name="Normal 22 2 2 2 4 3 2 2 3" xfId="57393" xr:uid="{0AC83235-BFB1-4A93-BD39-2767C87CD4D3}"/>
    <cellStyle name="Normal 22 2 2 2 4 3 2 3" xfId="21978" xr:uid="{E28CB2D6-4EBD-4B9F-97CD-09A4F8E22BB7}"/>
    <cellStyle name="Normal 22 2 2 2 4 3 2 4" xfId="35668" xr:uid="{E60E3407-F8A9-430C-8EEE-47631BA128F5}"/>
    <cellStyle name="Normal 22 2 2 2 4 3 2 5" xfId="50547" xr:uid="{103B0E7E-FAE2-4D0B-94F3-2F2A99781C79}"/>
    <cellStyle name="Normal 22 2 2 2 4 3 3" xfId="25400" xr:uid="{4C4485BA-624A-4745-85DA-619A95F5E8C4}"/>
    <cellStyle name="Normal 22 2 2 2 4 3 3 2" xfId="39092" xr:uid="{CB2FFD00-4741-47FA-9F88-DC48FE28A40A}"/>
    <cellStyle name="Normal 22 2 2 2 4 3 3 3" xfId="53971" xr:uid="{B106035D-997F-49FC-89EC-9761F5A5577F}"/>
    <cellStyle name="Normal 22 2 2 2 4 3 4" xfId="18556" xr:uid="{3EB926A0-8EFF-4C49-AE14-48CA40489391}"/>
    <cellStyle name="Normal 22 2 2 2 4 3 5" xfId="32246" xr:uid="{E107EEB1-9A54-4718-B6D5-77D7AE3415AA}"/>
    <cellStyle name="Normal 22 2 2 2 4 3 6" xfId="47125" xr:uid="{2EA1E293-B304-4452-B214-3BE20E1F5D11}"/>
    <cellStyle name="Normal 22 2 2 2 4 4" xfId="13420" xr:uid="{61EE4E83-141C-4240-9DB0-EE4EF5585727}"/>
    <cellStyle name="Normal 22 2 2 2 4 4 2" xfId="27110" xr:uid="{45A0D88F-472C-4C45-A63A-DE60DF940F02}"/>
    <cellStyle name="Normal 22 2 2 2 4 4 2 2" xfId="40802" xr:uid="{1D2967F7-DFDE-4366-A1B6-630FC2C7C131}"/>
    <cellStyle name="Normal 22 2 2 2 4 4 2 3" xfId="55681" xr:uid="{35F50529-7281-461B-B7C2-301FACD04EEC}"/>
    <cellStyle name="Normal 22 2 2 2 4 4 3" xfId="20266" xr:uid="{F8770F17-4878-4BA3-A61D-84B643744671}"/>
    <cellStyle name="Normal 22 2 2 2 4 4 4" xfId="33956" xr:uid="{F69F1D06-E664-4BC2-921F-4872CD34104D}"/>
    <cellStyle name="Normal 22 2 2 2 4 4 5" xfId="48835" xr:uid="{0D036164-7A2B-4D04-9782-6C07D3763F68}"/>
    <cellStyle name="Normal 22 2 2 2 4 5" xfId="23688" xr:uid="{4E5F81A8-8642-4F81-B34A-E8DB9103F18C}"/>
    <cellStyle name="Normal 22 2 2 2 4 5 2" xfId="37380" xr:uid="{114B7769-7B6D-402B-BB37-2583B2BE695E}"/>
    <cellStyle name="Normal 22 2 2 2 4 5 3" xfId="52259" xr:uid="{4BBBA4EA-EDA2-432B-A368-5DDDD93055F4}"/>
    <cellStyle name="Normal 22 2 2 2 4 6" xfId="16844" xr:uid="{41DF9EE5-A100-4FAD-9B94-4148DB891B18}"/>
    <cellStyle name="Normal 22 2 2 2 4 7" xfId="30534" xr:uid="{0E84DB45-73DE-4702-A836-B0880E107154}"/>
    <cellStyle name="Normal 22 2 2 2 4 8" xfId="45413" xr:uid="{D4B77C9F-317A-4C31-8EEB-AA4194FDE6BA}"/>
    <cellStyle name="Normal 22 2 2 2 5" xfId="9999" xr:uid="{1C5D6DF2-69FB-46BE-A79A-68F5446EFD40}"/>
    <cellStyle name="Normal 22 2 2 2 5 2" xfId="11712" xr:uid="{38722928-3691-4398-9F76-154D15770E37}"/>
    <cellStyle name="Normal 22 2 2 2 5 2 2" xfId="15134" xr:uid="{FA836F89-1F1F-41B8-86FE-8DC26FA8DD05}"/>
    <cellStyle name="Normal 22 2 2 2 5 2 2 2" xfId="28824" xr:uid="{9723E68A-BC30-4486-BE33-E6A5563D9D14}"/>
    <cellStyle name="Normal 22 2 2 2 5 2 2 2 2" xfId="42516" xr:uid="{CFF84FC5-5F16-4D33-97C9-65D5FD536852}"/>
    <cellStyle name="Normal 22 2 2 2 5 2 2 2 3" xfId="57395" xr:uid="{046B6C80-AA30-4FD2-8A9E-C763034FDDD8}"/>
    <cellStyle name="Normal 22 2 2 2 5 2 2 3" xfId="21980" xr:uid="{666B073A-9CC0-4539-A4D5-3B1B3368B844}"/>
    <cellStyle name="Normal 22 2 2 2 5 2 2 4" xfId="35670" xr:uid="{D31EBF16-CFFD-441D-BD77-90EA3E146250}"/>
    <cellStyle name="Normal 22 2 2 2 5 2 2 5" xfId="50549" xr:uid="{F76F03EB-2683-4305-9DBF-AFC9E4A4B7DE}"/>
    <cellStyle name="Normal 22 2 2 2 5 2 3" xfId="25402" xr:uid="{C011EAC4-DAD7-4317-9735-06B912BDCA65}"/>
    <cellStyle name="Normal 22 2 2 2 5 2 3 2" xfId="39094" xr:uid="{7A15D5D4-E14B-4F56-BCAD-5F36D509A8E1}"/>
    <cellStyle name="Normal 22 2 2 2 5 2 3 3" xfId="53973" xr:uid="{52A0585F-4071-4790-AA78-B1E71CA08F56}"/>
    <cellStyle name="Normal 22 2 2 2 5 2 4" xfId="18558" xr:uid="{B4326B87-017C-40B5-AD0D-D13C2120AA8D}"/>
    <cellStyle name="Normal 22 2 2 2 5 2 5" xfId="32248" xr:uid="{8496AC98-8D4E-4721-86A2-94E3D04C7F89}"/>
    <cellStyle name="Normal 22 2 2 2 5 2 6" xfId="47127" xr:uid="{1DB7DA24-36CD-4F88-88BD-DE49423A7285}"/>
    <cellStyle name="Normal 22 2 2 2 5 3" xfId="13422" xr:uid="{2CF53051-1D9B-4D34-8F07-72D10F20D975}"/>
    <cellStyle name="Normal 22 2 2 2 5 3 2" xfId="27112" xr:uid="{7B441E26-3354-4B51-8313-4EF06C74120C}"/>
    <cellStyle name="Normal 22 2 2 2 5 3 2 2" xfId="40804" xr:uid="{D7CD4647-103E-40ED-807D-7D73A2FC5ECE}"/>
    <cellStyle name="Normal 22 2 2 2 5 3 2 3" xfId="55683" xr:uid="{F26B853D-5A66-4641-BC3B-8BC463F4950F}"/>
    <cellStyle name="Normal 22 2 2 2 5 3 3" xfId="20268" xr:uid="{2648BEF3-8C57-4E97-93C8-A3944C06EB38}"/>
    <cellStyle name="Normal 22 2 2 2 5 3 4" xfId="33958" xr:uid="{253DCC47-CA3A-4625-8881-D2475964D198}"/>
    <cellStyle name="Normal 22 2 2 2 5 3 5" xfId="48837" xr:uid="{097CA78F-321B-4E0F-A511-4C1F7C801213}"/>
    <cellStyle name="Normal 22 2 2 2 5 4" xfId="23690" xr:uid="{043D0B34-D8A6-4713-A864-FBA9E8A68E10}"/>
    <cellStyle name="Normal 22 2 2 2 5 4 2" xfId="37382" xr:uid="{ED935890-C28E-4DA0-B43F-4B4E80931054}"/>
    <cellStyle name="Normal 22 2 2 2 5 4 3" xfId="52261" xr:uid="{6BD60940-2C3B-4EB3-85D4-9C4C122E27F6}"/>
    <cellStyle name="Normal 22 2 2 2 5 5" xfId="16846" xr:uid="{FA5BCF13-4A8F-4300-AA12-4675F4CC4D61}"/>
    <cellStyle name="Normal 22 2 2 2 5 6" xfId="30536" xr:uid="{1EB1C905-1646-4A91-AE4D-A56B86949725}"/>
    <cellStyle name="Normal 22 2 2 2 5 7" xfId="45415" xr:uid="{3F36320F-E7E7-43A8-B472-B61FDA1D090A}"/>
    <cellStyle name="Normal 22 2 2 2 6" xfId="10000" xr:uid="{D0C56233-3699-4EE3-AD98-1BB525723880}"/>
    <cellStyle name="Normal 22 2 2 2 6 2" xfId="11713" xr:uid="{2065661F-F033-4076-B020-CD85E6D926C5}"/>
    <cellStyle name="Normal 22 2 2 2 6 2 2" xfId="15135" xr:uid="{F285893E-3991-4C18-A4F0-780D77D5CF9D}"/>
    <cellStyle name="Normal 22 2 2 2 6 2 2 2" xfId="28825" xr:uid="{80947FC8-7464-4A2D-8385-E6A035D8FC54}"/>
    <cellStyle name="Normal 22 2 2 2 6 2 2 2 2" xfId="42517" xr:uid="{C80B3D49-2EB0-492C-A9D8-F04533D6CEB7}"/>
    <cellStyle name="Normal 22 2 2 2 6 2 2 2 3" xfId="57396" xr:uid="{1045AB80-28C6-482D-AF9A-0A4C17A25E11}"/>
    <cellStyle name="Normal 22 2 2 2 6 2 2 3" xfId="21981" xr:uid="{5616074F-0399-4632-8896-4E714D0CAA46}"/>
    <cellStyle name="Normal 22 2 2 2 6 2 2 4" xfId="35671" xr:uid="{3FBD8D40-87C2-4DAD-ADEC-26909FC616B5}"/>
    <cellStyle name="Normal 22 2 2 2 6 2 2 5" xfId="50550" xr:uid="{12EF4D83-9116-4A65-811E-4D182D9BD8F3}"/>
    <cellStyle name="Normal 22 2 2 2 6 2 3" xfId="25403" xr:uid="{05F7CF26-E1C7-4A71-8470-91D1FB8513AF}"/>
    <cellStyle name="Normal 22 2 2 2 6 2 3 2" xfId="39095" xr:uid="{FDE1C36F-F572-4ED6-AC5F-442E0154BE07}"/>
    <cellStyle name="Normal 22 2 2 2 6 2 3 3" xfId="53974" xr:uid="{4D46DAA3-F5F6-4D81-874D-95A92775C2BA}"/>
    <cellStyle name="Normal 22 2 2 2 6 2 4" xfId="18559" xr:uid="{4CEC210C-DE9F-4C2C-A334-C011EEA7108B}"/>
    <cellStyle name="Normal 22 2 2 2 6 2 5" xfId="32249" xr:uid="{199B568C-D6D3-43A1-A39E-B136371BDA8A}"/>
    <cellStyle name="Normal 22 2 2 2 6 2 6" xfId="47128" xr:uid="{9B3EC533-DF20-4659-9EE9-29C77C0BBC97}"/>
    <cellStyle name="Normal 22 2 2 2 6 3" xfId="13423" xr:uid="{AF3A5F74-CD01-46DF-AE33-EDCB9BB0C1C9}"/>
    <cellStyle name="Normal 22 2 2 2 6 3 2" xfId="27113" xr:uid="{56338713-3DBA-4EEA-87DC-202D25849803}"/>
    <cellStyle name="Normal 22 2 2 2 6 3 2 2" xfId="40805" xr:uid="{FFCF1B14-3D9E-4840-A1FE-974EC68D16F2}"/>
    <cellStyle name="Normal 22 2 2 2 6 3 2 3" xfId="55684" xr:uid="{C2FCCD2B-C28A-46B4-9792-615F7C01F3AF}"/>
    <cellStyle name="Normal 22 2 2 2 6 3 3" xfId="20269" xr:uid="{B78DD4D1-7E5E-47D1-8BB0-9379E871ECCA}"/>
    <cellStyle name="Normal 22 2 2 2 6 3 4" xfId="33959" xr:uid="{19A4DD61-3481-4C95-AE17-2D350E8FACF8}"/>
    <cellStyle name="Normal 22 2 2 2 6 3 5" xfId="48838" xr:uid="{5E767876-01D1-4AD3-ACD5-39F598C91D77}"/>
    <cellStyle name="Normal 22 2 2 2 6 4" xfId="23691" xr:uid="{06E6A063-B743-48E3-9ABC-130891EBE6D4}"/>
    <cellStyle name="Normal 22 2 2 2 6 4 2" xfId="37383" xr:uid="{176163DD-6544-4FA6-B0C5-C86C1F9A5751}"/>
    <cellStyle name="Normal 22 2 2 2 6 4 3" xfId="52262" xr:uid="{556B1E7A-19DF-44ED-AD74-395E7667657E}"/>
    <cellStyle name="Normal 22 2 2 2 6 5" xfId="16847" xr:uid="{729ADD3E-4F49-45F0-8503-FAF6DFF290FF}"/>
    <cellStyle name="Normal 22 2 2 2 6 6" xfId="30537" xr:uid="{448BF26B-F840-4FC6-9AB9-DDDF13FDCF48}"/>
    <cellStyle name="Normal 22 2 2 2 6 7" xfId="45416" xr:uid="{37C11FCF-1AD6-4234-BE1E-2B7FFD1020D0}"/>
    <cellStyle name="Normal 22 2 2 2 7" xfId="11699" xr:uid="{D5431A92-6215-45CD-8FD4-577C22ED6371}"/>
    <cellStyle name="Normal 22 2 2 2 7 2" xfId="15121" xr:uid="{DAA85913-7EBA-40B6-A656-999FABF5074E}"/>
    <cellStyle name="Normal 22 2 2 2 7 2 2" xfId="28811" xr:uid="{5C60B2F6-9D02-46E8-AE6F-51387B6C2181}"/>
    <cellStyle name="Normal 22 2 2 2 7 2 2 2" xfId="42503" xr:uid="{9F8C35C5-4603-4ED3-B09E-1CC7CFBE9CB4}"/>
    <cellStyle name="Normal 22 2 2 2 7 2 2 3" xfId="57382" xr:uid="{BC61FDFB-EBBA-4C41-9981-68B637CD2455}"/>
    <cellStyle name="Normal 22 2 2 2 7 2 3" xfId="21967" xr:uid="{EB0F6A4D-7500-4CBB-B92C-437CEFD09FC5}"/>
    <cellStyle name="Normal 22 2 2 2 7 2 4" xfId="35657" xr:uid="{C0E4E6C7-68FE-461C-95BD-94546966B5E8}"/>
    <cellStyle name="Normal 22 2 2 2 7 2 5" xfId="50536" xr:uid="{A7710161-227E-43C6-86DB-910114BB68F6}"/>
    <cellStyle name="Normal 22 2 2 2 7 3" xfId="25389" xr:uid="{1A2CA71B-4B0E-4329-9BCF-378B1F197201}"/>
    <cellStyle name="Normal 22 2 2 2 7 3 2" xfId="39081" xr:uid="{76693B5E-999F-48B7-AE10-2134EA00A000}"/>
    <cellStyle name="Normal 22 2 2 2 7 3 3" xfId="53960" xr:uid="{44A58F4C-1328-4CBD-B44C-F8B407697898}"/>
    <cellStyle name="Normal 22 2 2 2 7 4" xfId="18545" xr:uid="{51FCBF7F-32CA-458E-AC2C-2AD2C1E03A5F}"/>
    <cellStyle name="Normal 22 2 2 2 7 5" xfId="32235" xr:uid="{55B93EF1-A720-45B1-8E92-B6E46B26C1C0}"/>
    <cellStyle name="Normal 22 2 2 2 7 6" xfId="47114" xr:uid="{CFEF7E33-7524-4F75-A651-DC11DF282BA3}"/>
    <cellStyle name="Normal 22 2 2 2 8" xfId="13409" xr:uid="{74ED304E-8506-4537-A7E0-9AA8B8DE9564}"/>
    <cellStyle name="Normal 22 2 2 2 8 2" xfId="27099" xr:uid="{6060E34B-3517-4A04-B955-69F6C6C795DE}"/>
    <cellStyle name="Normal 22 2 2 2 8 2 2" xfId="40791" xr:uid="{69B330EE-1F25-4C79-AEAF-CBFAC125B4ED}"/>
    <cellStyle name="Normal 22 2 2 2 8 2 3" xfId="55670" xr:uid="{E4E09B65-0778-4A87-9078-993A859800EE}"/>
    <cellStyle name="Normal 22 2 2 2 8 3" xfId="20255" xr:uid="{CFDD44E5-0339-49F5-BD26-5B90F6E8AF23}"/>
    <cellStyle name="Normal 22 2 2 2 8 4" xfId="33945" xr:uid="{A06ED20A-9CF7-4AAF-8E30-8A769D5862FE}"/>
    <cellStyle name="Normal 22 2 2 2 8 5" xfId="48824" xr:uid="{05474113-0606-40B7-A5ED-D6155F8B6A2E}"/>
    <cellStyle name="Normal 22 2 2 2 9" xfId="23677" xr:uid="{99DD5377-DCB1-4AD4-8446-8CEEE9B2E89B}"/>
    <cellStyle name="Normal 22 2 2 2 9 2" xfId="37369" xr:uid="{C2FD734A-1310-4B13-8937-49CEBF4B8F52}"/>
    <cellStyle name="Normal 22 2 2 2 9 3" xfId="52248" xr:uid="{64483BA1-FD97-4DEA-92A9-D2D2384A69D0}"/>
    <cellStyle name="Normal 22 2 2 3" xfId="10001" xr:uid="{7C5180F7-9666-47D5-891A-D1E893527467}"/>
    <cellStyle name="Normal 22 2 2 3 10" xfId="45417" xr:uid="{2DB5778E-ECB8-4900-91AF-364E1E92CB2A}"/>
    <cellStyle name="Normal 22 2 2 3 2" xfId="10002" xr:uid="{C60F4474-39AD-44A4-8694-44EFCA331D87}"/>
    <cellStyle name="Normal 22 2 2 3 2 2" xfId="10003" xr:uid="{6CD74C0E-58E3-4924-A9C6-22248FB0596F}"/>
    <cellStyle name="Normal 22 2 2 3 2 2 2" xfId="11716" xr:uid="{971FDD27-7FF8-4FD2-9B46-22ECF74BC8FC}"/>
    <cellStyle name="Normal 22 2 2 3 2 2 2 2" xfId="15138" xr:uid="{363833F5-5BF9-4B2E-A9BA-6BA015533B93}"/>
    <cellStyle name="Normal 22 2 2 3 2 2 2 2 2" xfId="28828" xr:uid="{61826F0E-8B96-4D46-845A-B97849A59104}"/>
    <cellStyle name="Normal 22 2 2 3 2 2 2 2 2 2" xfId="42520" xr:uid="{27B5C8A4-0D25-4D6C-B022-7BF6DF8B2F84}"/>
    <cellStyle name="Normal 22 2 2 3 2 2 2 2 2 3" xfId="57399" xr:uid="{241D6DBB-737C-49C7-93B9-B5481083E3D1}"/>
    <cellStyle name="Normal 22 2 2 3 2 2 2 2 3" xfId="21984" xr:uid="{E5D4AB21-482D-4432-8422-19E649E64568}"/>
    <cellStyle name="Normal 22 2 2 3 2 2 2 2 4" xfId="35674" xr:uid="{95C7A6A8-DB93-4880-961C-D3C337EDC845}"/>
    <cellStyle name="Normal 22 2 2 3 2 2 2 2 5" xfId="50553" xr:uid="{2E8074A4-C7AB-408B-892E-F74A6FE69902}"/>
    <cellStyle name="Normal 22 2 2 3 2 2 2 3" xfId="25406" xr:uid="{EE38C0B0-E4FA-4F1B-A3AE-A59C0D1AE676}"/>
    <cellStyle name="Normal 22 2 2 3 2 2 2 3 2" xfId="39098" xr:uid="{3AB26DC2-B066-4D95-A374-5455CD62A80A}"/>
    <cellStyle name="Normal 22 2 2 3 2 2 2 3 3" xfId="53977" xr:uid="{0B8DB6D9-3BAE-4594-AEAF-9AD88ACC12D6}"/>
    <cellStyle name="Normal 22 2 2 3 2 2 2 4" xfId="18562" xr:uid="{A33817D5-9326-4589-AA73-09547D28D9A5}"/>
    <cellStyle name="Normal 22 2 2 3 2 2 2 5" xfId="32252" xr:uid="{C6785854-13F5-49DD-9D4F-2D2E4CD1BEE6}"/>
    <cellStyle name="Normal 22 2 2 3 2 2 2 6" xfId="47131" xr:uid="{C48A985A-5350-4CF1-AA90-87C544CE0A90}"/>
    <cellStyle name="Normal 22 2 2 3 2 2 3" xfId="13426" xr:uid="{D432D4CE-2C15-4A23-9D04-D17E7678AC17}"/>
    <cellStyle name="Normal 22 2 2 3 2 2 3 2" xfId="27116" xr:uid="{D65FE5BF-43EB-44C6-9020-05DF7F14F671}"/>
    <cellStyle name="Normal 22 2 2 3 2 2 3 2 2" xfId="40808" xr:uid="{AB044DDA-46CE-4E32-A4D3-978E77958777}"/>
    <cellStyle name="Normal 22 2 2 3 2 2 3 2 3" xfId="55687" xr:uid="{48D1F9F3-A148-4881-8241-CD04860FE320}"/>
    <cellStyle name="Normal 22 2 2 3 2 2 3 3" xfId="20272" xr:uid="{864BA9AA-91F1-429D-B90A-A4453B12A2AF}"/>
    <cellStyle name="Normal 22 2 2 3 2 2 3 4" xfId="33962" xr:uid="{E1573CD8-4BB0-46F1-AD5D-8FCDF064283B}"/>
    <cellStyle name="Normal 22 2 2 3 2 2 3 5" xfId="48841" xr:uid="{EC3E3AA1-31FA-48A2-8ED6-E6955D9ADF1B}"/>
    <cellStyle name="Normal 22 2 2 3 2 2 4" xfId="23694" xr:uid="{4626F301-A831-4F1A-8EB2-18E19265BA97}"/>
    <cellStyle name="Normal 22 2 2 3 2 2 4 2" xfId="37386" xr:uid="{95EF5845-ED8E-416F-9225-82642489C02A}"/>
    <cellStyle name="Normal 22 2 2 3 2 2 4 3" xfId="52265" xr:uid="{A4265DEA-69F0-453A-8D65-3745EBA7417D}"/>
    <cellStyle name="Normal 22 2 2 3 2 2 5" xfId="16850" xr:uid="{F3360189-EC02-440A-BF69-D5C250CD79B9}"/>
    <cellStyle name="Normal 22 2 2 3 2 2 6" xfId="30540" xr:uid="{2E1FFA6A-27A7-415A-96C2-88F889B8E45A}"/>
    <cellStyle name="Normal 22 2 2 3 2 2 7" xfId="45419" xr:uid="{93F41E84-9B9B-4972-AF05-651A01320CB0}"/>
    <cellStyle name="Normal 22 2 2 3 2 3" xfId="11715" xr:uid="{D4CF7DC8-C171-4C37-95A8-C39C30C80A45}"/>
    <cellStyle name="Normal 22 2 2 3 2 3 2" xfId="15137" xr:uid="{6AA7D472-F726-41D3-A91E-998928748F12}"/>
    <cellStyle name="Normal 22 2 2 3 2 3 2 2" xfId="28827" xr:uid="{C1E96CDC-17D2-4AF2-9A1A-479D5AF5510C}"/>
    <cellStyle name="Normal 22 2 2 3 2 3 2 2 2" xfId="42519" xr:uid="{1F614B5A-0354-4478-8B4D-1DCD685221DB}"/>
    <cellStyle name="Normal 22 2 2 3 2 3 2 2 3" xfId="57398" xr:uid="{79E9144C-E227-4F5C-9063-E36951357B47}"/>
    <cellStyle name="Normal 22 2 2 3 2 3 2 3" xfId="21983" xr:uid="{B0D87824-CD99-47EB-A831-D51567D4FA6D}"/>
    <cellStyle name="Normal 22 2 2 3 2 3 2 4" xfId="35673" xr:uid="{38AF7868-D4EE-4499-8D46-AEE939D356BE}"/>
    <cellStyle name="Normal 22 2 2 3 2 3 2 5" xfId="50552" xr:uid="{1D40F7B4-FD20-48B9-9391-F09FA1410BA0}"/>
    <cellStyle name="Normal 22 2 2 3 2 3 3" xfId="25405" xr:uid="{BDF5551F-8DB8-41E4-9098-9F745F89E20B}"/>
    <cellStyle name="Normal 22 2 2 3 2 3 3 2" xfId="39097" xr:uid="{A6FB137E-D6E1-4C14-B27E-194601B32238}"/>
    <cellStyle name="Normal 22 2 2 3 2 3 3 3" xfId="53976" xr:uid="{FCCE62C5-6CF4-46DA-9257-F9EE687CE770}"/>
    <cellStyle name="Normal 22 2 2 3 2 3 4" xfId="18561" xr:uid="{951AF887-4CCD-44F6-8401-CF1981C1F37C}"/>
    <cellStyle name="Normal 22 2 2 3 2 3 5" xfId="32251" xr:uid="{FAC493A6-DF0E-4F84-B13E-C638FD210188}"/>
    <cellStyle name="Normal 22 2 2 3 2 3 6" xfId="47130" xr:uid="{947D42F6-1257-46C6-B8E2-0D9073A5B947}"/>
    <cellStyle name="Normal 22 2 2 3 2 4" xfId="13425" xr:uid="{00800428-06C6-4008-9EE2-69942AFB0F0B}"/>
    <cellStyle name="Normal 22 2 2 3 2 4 2" xfId="27115" xr:uid="{01876377-FFF0-482A-9C63-4FE48AF036A7}"/>
    <cellStyle name="Normal 22 2 2 3 2 4 2 2" xfId="40807" xr:uid="{DF5083C8-ECA2-49D7-BF08-4E87D83B244C}"/>
    <cellStyle name="Normal 22 2 2 3 2 4 2 3" xfId="55686" xr:uid="{B9B1B085-DA46-4938-BC89-9F4B246C0A81}"/>
    <cellStyle name="Normal 22 2 2 3 2 4 3" xfId="20271" xr:uid="{D6860C71-AAA2-4BCF-8067-A31A5232DED2}"/>
    <cellStyle name="Normal 22 2 2 3 2 4 4" xfId="33961" xr:uid="{0EABF67C-DFB9-41FB-A12E-87C01F38290F}"/>
    <cellStyle name="Normal 22 2 2 3 2 4 5" xfId="48840" xr:uid="{1952A343-2FD8-46BC-9261-768C8028DE18}"/>
    <cellStyle name="Normal 22 2 2 3 2 5" xfId="23693" xr:uid="{F72FD4DF-F26B-49D3-8366-1665D713752D}"/>
    <cellStyle name="Normal 22 2 2 3 2 5 2" xfId="37385" xr:uid="{7CE61D41-3094-45DA-9B8C-644CE937B456}"/>
    <cellStyle name="Normal 22 2 2 3 2 5 3" xfId="52264" xr:uid="{534EA49B-0332-4A63-B1F0-7AC708BA5D1E}"/>
    <cellStyle name="Normal 22 2 2 3 2 6" xfId="16849" xr:uid="{B5FF3734-F763-4D28-81E2-DE741A87E7FA}"/>
    <cellStyle name="Normal 22 2 2 3 2 7" xfId="30539" xr:uid="{D053370A-7539-4589-8624-08EBE9505B9E}"/>
    <cellStyle name="Normal 22 2 2 3 2 8" xfId="45418" xr:uid="{E89C1A6C-0AE9-41AE-949E-4316F8582372}"/>
    <cellStyle name="Normal 22 2 2 3 3" xfId="10004" xr:uid="{3358164B-9721-4FE7-8E0C-52123F32E61E}"/>
    <cellStyle name="Normal 22 2 2 3 3 2" xfId="11717" xr:uid="{62FC4623-720E-41EC-882A-9EB0A9659DB5}"/>
    <cellStyle name="Normal 22 2 2 3 3 2 2" xfId="15139" xr:uid="{A5156B2F-D871-4ED6-A2B8-4CA3CC445D6D}"/>
    <cellStyle name="Normal 22 2 2 3 3 2 2 2" xfId="28829" xr:uid="{28180C1D-3D4F-4000-8F5D-DAFB24AEB897}"/>
    <cellStyle name="Normal 22 2 2 3 3 2 2 2 2" xfId="42521" xr:uid="{7FEF96D8-C11F-4C9D-A0FF-F07B56BDD883}"/>
    <cellStyle name="Normal 22 2 2 3 3 2 2 2 3" xfId="57400" xr:uid="{E95C47DC-CC60-4175-874B-E0D4BAEF5D46}"/>
    <cellStyle name="Normal 22 2 2 3 3 2 2 3" xfId="21985" xr:uid="{3BC421A1-8ED5-49F9-884A-3C6271B47390}"/>
    <cellStyle name="Normal 22 2 2 3 3 2 2 4" xfId="35675" xr:uid="{CA7B33E5-450D-4727-9B0B-F3C974D98B4B}"/>
    <cellStyle name="Normal 22 2 2 3 3 2 2 5" xfId="50554" xr:uid="{EA1A8ACE-FFAD-4887-B757-58E26A216C82}"/>
    <cellStyle name="Normal 22 2 2 3 3 2 3" xfId="25407" xr:uid="{9F6C5570-4779-45A5-8CCA-E7CEDAAC7A48}"/>
    <cellStyle name="Normal 22 2 2 3 3 2 3 2" xfId="39099" xr:uid="{F58D72D1-D876-4768-BD42-6407B38066DF}"/>
    <cellStyle name="Normal 22 2 2 3 3 2 3 3" xfId="53978" xr:uid="{6C3C56FC-7362-42F0-91C5-F861AB2172B9}"/>
    <cellStyle name="Normal 22 2 2 3 3 2 4" xfId="18563" xr:uid="{106249F2-69D2-486A-9A9E-2B6A6C517D3E}"/>
    <cellStyle name="Normal 22 2 2 3 3 2 5" xfId="32253" xr:uid="{B6136A02-77BE-4F45-B795-26651A99B0CD}"/>
    <cellStyle name="Normal 22 2 2 3 3 2 6" xfId="47132" xr:uid="{5F5E0772-64DF-46DE-B3AC-D4991666D5EF}"/>
    <cellStyle name="Normal 22 2 2 3 3 3" xfId="13427" xr:uid="{96F69735-316C-4726-8B67-7C698B669F91}"/>
    <cellStyle name="Normal 22 2 2 3 3 3 2" xfId="27117" xr:uid="{72267CFC-64B4-434B-914A-F81437057137}"/>
    <cellStyle name="Normal 22 2 2 3 3 3 2 2" xfId="40809" xr:uid="{C71CD5BE-084F-4E12-BE6B-9920C1DC18C2}"/>
    <cellStyle name="Normal 22 2 2 3 3 3 2 3" xfId="55688" xr:uid="{EFFD487C-FEF9-44B1-862D-7977832EF5CF}"/>
    <cellStyle name="Normal 22 2 2 3 3 3 3" xfId="20273" xr:uid="{2AE08F25-475C-40ED-B5DD-45A2C6DA43D2}"/>
    <cellStyle name="Normal 22 2 2 3 3 3 4" xfId="33963" xr:uid="{8EE1852D-21C3-4092-BBC4-7E78E5B03A1A}"/>
    <cellStyle name="Normal 22 2 2 3 3 3 5" xfId="48842" xr:uid="{D24DEB53-A207-478B-BFA5-C6C00912919D}"/>
    <cellStyle name="Normal 22 2 2 3 3 4" xfId="23695" xr:uid="{716AAED7-7F9C-40C5-92A6-56621E63D91D}"/>
    <cellStyle name="Normal 22 2 2 3 3 4 2" xfId="37387" xr:uid="{4E1409FA-80E4-44A1-BDE5-DE19CC792D0E}"/>
    <cellStyle name="Normal 22 2 2 3 3 4 3" xfId="52266" xr:uid="{15D9DF2F-3AA6-4F97-9E71-251D14B7ED21}"/>
    <cellStyle name="Normal 22 2 2 3 3 5" xfId="16851" xr:uid="{B31CEC25-06B0-4D84-BA53-7110E1EA912D}"/>
    <cellStyle name="Normal 22 2 2 3 3 6" xfId="30541" xr:uid="{6749319B-77EF-4B73-985A-892AE2BC5952}"/>
    <cellStyle name="Normal 22 2 2 3 3 7" xfId="45420" xr:uid="{71DB29BC-F94F-4F0F-B7BE-2BBD5EED42E7}"/>
    <cellStyle name="Normal 22 2 2 3 4" xfId="10005" xr:uid="{44A4366E-20C6-47C5-9D72-EBDB265FA221}"/>
    <cellStyle name="Normal 22 2 2 3 4 2" xfId="11718" xr:uid="{014D19A6-2667-46FC-83FA-BB52C2906639}"/>
    <cellStyle name="Normal 22 2 2 3 4 2 2" xfId="15140" xr:uid="{A4C1DDD7-9133-4052-AE19-BE3A775186BC}"/>
    <cellStyle name="Normal 22 2 2 3 4 2 2 2" xfId="28830" xr:uid="{233B2C8B-89DE-4F61-8B71-F8D22868FB06}"/>
    <cellStyle name="Normal 22 2 2 3 4 2 2 2 2" xfId="42522" xr:uid="{050440B3-5814-4E8C-BB29-8E4A0B28C01D}"/>
    <cellStyle name="Normal 22 2 2 3 4 2 2 2 3" xfId="57401" xr:uid="{C69A2620-0F3B-490E-B3AF-8150FAE51847}"/>
    <cellStyle name="Normal 22 2 2 3 4 2 2 3" xfId="21986" xr:uid="{FB7B5B43-448A-40EE-BB7E-2B468FE4763A}"/>
    <cellStyle name="Normal 22 2 2 3 4 2 2 4" xfId="35676" xr:uid="{C59DC849-2050-438A-8F7E-A4ED27EDA78E}"/>
    <cellStyle name="Normal 22 2 2 3 4 2 2 5" xfId="50555" xr:uid="{242A663D-D6A5-4A01-97DC-9B05AE81163A}"/>
    <cellStyle name="Normal 22 2 2 3 4 2 3" xfId="25408" xr:uid="{CEA61C4B-17C1-4DE1-B7CE-B322A357747D}"/>
    <cellStyle name="Normal 22 2 2 3 4 2 3 2" xfId="39100" xr:uid="{F84CD6AF-43B0-4B0B-8779-339D21761AE5}"/>
    <cellStyle name="Normal 22 2 2 3 4 2 3 3" xfId="53979" xr:uid="{B39B894C-74CB-4155-895B-D48ABF7AFD21}"/>
    <cellStyle name="Normal 22 2 2 3 4 2 4" xfId="18564" xr:uid="{A897614E-7390-44C8-8A63-E26654740C9C}"/>
    <cellStyle name="Normal 22 2 2 3 4 2 5" xfId="32254" xr:uid="{949ED66A-2CD1-42FC-B321-6113E4855CB4}"/>
    <cellStyle name="Normal 22 2 2 3 4 2 6" xfId="47133" xr:uid="{0C29BC45-1214-4A48-A3DC-F5DE683B2F74}"/>
    <cellStyle name="Normal 22 2 2 3 4 3" xfId="13428" xr:uid="{589F3395-0534-44F9-9238-7F8314B07501}"/>
    <cellStyle name="Normal 22 2 2 3 4 3 2" xfId="27118" xr:uid="{68904B5E-C4EE-43A4-9ABF-97C2A4459E3B}"/>
    <cellStyle name="Normal 22 2 2 3 4 3 2 2" xfId="40810" xr:uid="{9FCE61C7-B575-4E81-9C01-1E2639DBDA87}"/>
    <cellStyle name="Normal 22 2 2 3 4 3 2 3" xfId="55689" xr:uid="{C869DA59-2522-4C5D-B8A6-F19428D874F5}"/>
    <cellStyle name="Normal 22 2 2 3 4 3 3" xfId="20274" xr:uid="{E51C80F1-6BA1-41BD-B8BD-3720D2E7E611}"/>
    <cellStyle name="Normal 22 2 2 3 4 3 4" xfId="33964" xr:uid="{427547ED-6868-41A9-A9C8-A4284351DA3E}"/>
    <cellStyle name="Normal 22 2 2 3 4 3 5" xfId="48843" xr:uid="{FF7AB9C8-1FC0-453F-8858-51029ACD68DD}"/>
    <cellStyle name="Normal 22 2 2 3 4 4" xfId="23696" xr:uid="{5F0AF023-F1F6-4CE2-BB27-4ECF6AA0B4C8}"/>
    <cellStyle name="Normal 22 2 2 3 4 4 2" xfId="37388" xr:uid="{AD2A6D39-9497-4631-A8FE-B9D63327954D}"/>
    <cellStyle name="Normal 22 2 2 3 4 4 3" xfId="52267" xr:uid="{92F00D34-5710-4B14-B6D9-2D1CF87B9531}"/>
    <cellStyle name="Normal 22 2 2 3 4 5" xfId="16852" xr:uid="{E86CB8A0-D887-4784-A6E2-D470F4B192EE}"/>
    <cellStyle name="Normal 22 2 2 3 4 6" xfId="30542" xr:uid="{251A4F4B-AC2C-4FE0-AC3F-D7AC63DF7020}"/>
    <cellStyle name="Normal 22 2 2 3 4 7" xfId="45421" xr:uid="{E8B5DB6F-17F7-43C5-A904-227C19E8CDB2}"/>
    <cellStyle name="Normal 22 2 2 3 5" xfId="11714" xr:uid="{549C387E-E8F8-42C2-AFE1-05BA1932B1E2}"/>
    <cellStyle name="Normal 22 2 2 3 5 2" xfId="15136" xr:uid="{606BA137-9636-42D3-B208-A6FBC2EDA3ED}"/>
    <cellStyle name="Normal 22 2 2 3 5 2 2" xfId="28826" xr:uid="{AA4E18A5-4D36-448E-B816-052D0E67D225}"/>
    <cellStyle name="Normal 22 2 2 3 5 2 2 2" xfId="42518" xr:uid="{AC71A731-3054-41FC-BEF7-AD7C12711655}"/>
    <cellStyle name="Normal 22 2 2 3 5 2 2 3" xfId="57397" xr:uid="{A2DA92FC-4642-4648-AE6F-42AE2CF8362F}"/>
    <cellStyle name="Normal 22 2 2 3 5 2 3" xfId="21982" xr:uid="{1E614B3F-AC78-4B85-B34A-D6C2B3A167AB}"/>
    <cellStyle name="Normal 22 2 2 3 5 2 4" xfId="35672" xr:uid="{48644EEF-9E49-46A4-9CD3-4BBA299B3F23}"/>
    <cellStyle name="Normal 22 2 2 3 5 2 5" xfId="50551" xr:uid="{E896C5AF-EEA6-40AD-BEB7-FCA900070B3D}"/>
    <cellStyle name="Normal 22 2 2 3 5 3" xfId="25404" xr:uid="{0D68596D-AE03-4179-95AF-F60522CDF18F}"/>
    <cellStyle name="Normal 22 2 2 3 5 3 2" xfId="39096" xr:uid="{92FC91A7-C1E8-443E-B256-20AAFEDB72B3}"/>
    <cellStyle name="Normal 22 2 2 3 5 3 3" xfId="53975" xr:uid="{B8601552-48F7-4B6E-B4F0-B44418E61078}"/>
    <cellStyle name="Normal 22 2 2 3 5 4" xfId="18560" xr:uid="{CAF7CDB6-31E8-4855-9976-C6EB422A27E9}"/>
    <cellStyle name="Normal 22 2 2 3 5 5" xfId="32250" xr:uid="{351F3B28-6CAC-44F3-A296-AAB3B3D7F17A}"/>
    <cellStyle name="Normal 22 2 2 3 5 6" xfId="47129" xr:uid="{D35823EC-D2C7-4ACB-B08C-F512062717A8}"/>
    <cellStyle name="Normal 22 2 2 3 6" xfId="13424" xr:uid="{103F1180-EA41-4F9F-924D-1B7B074585C6}"/>
    <cellStyle name="Normal 22 2 2 3 6 2" xfId="27114" xr:uid="{4119F81D-AEC8-49B1-B379-23A6B2E28FE4}"/>
    <cellStyle name="Normal 22 2 2 3 6 2 2" xfId="40806" xr:uid="{4AE79C9F-F7BF-4FA9-BFB0-6860698A9D38}"/>
    <cellStyle name="Normal 22 2 2 3 6 2 3" xfId="55685" xr:uid="{DECAF63E-CFEF-45C5-9C2B-0DEAE6B04D97}"/>
    <cellStyle name="Normal 22 2 2 3 6 3" xfId="20270" xr:uid="{65A5D8B7-DF7D-4E6E-BEC5-9A96B0EE0456}"/>
    <cellStyle name="Normal 22 2 2 3 6 4" xfId="33960" xr:uid="{4DCF98FD-7566-483A-86FD-6E8514B81F37}"/>
    <cellStyle name="Normal 22 2 2 3 6 5" xfId="48839" xr:uid="{CC429228-9493-4480-A9F0-EA5AB750D8BF}"/>
    <cellStyle name="Normal 22 2 2 3 7" xfId="23692" xr:uid="{A0624CC6-CBCC-4515-9A3D-DF8435B9DF8B}"/>
    <cellStyle name="Normal 22 2 2 3 7 2" xfId="37384" xr:uid="{26DCC7CF-57AE-44DD-B36C-7F6DBDCE3554}"/>
    <cellStyle name="Normal 22 2 2 3 7 3" xfId="52263" xr:uid="{4DD443C9-F1A0-4C00-8C41-0866A88B0FF2}"/>
    <cellStyle name="Normal 22 2 2 3 8" xfId="16848" xr:uid="{882C3484-1E6A-4838-8F65-8ADE4396DB5A}"/>
    <cellStyle name="Normal 22 2 2 3 9" xfId="30538" xr:uid="{61D1D6A4-5DCC-4316-AE0E-6A7A1CD8D398}"/>
    <cellStyle name="Normal 22 2 2 4" xfId="10006" xr:uid="{C3019876-03B7-4D6E-A181-E3BD61DF9123}"/>
    <cellStyle name="Normal 22 2 2 4 10" xfId="45422" xr:uid="{511CED8F-22A2-47EA-9CF9-9B41371CC5A7}"/>
    <cellStyle name="Normal 22 2 2 4 2" xfId="10007" xr:uid="{1939232E-B726-4F22-BB93-4670E7A3175E}"/>
    <cellStyle name="Normal 22 2 2 4 2 2" xfId="10008" xr:uid="{AC068A02-1881-467A-B928-C3FF512FA52A}"/>
    <cellStyle name="Normal 22 2 2 4 2 2 2" xfId="11721" xr:uid="{A89B8C9E-5DEC-4B0D-8F2C-E1C6C7FCCE5B}"/>
    <cellStyle name="Normal 22 2 2 4 2 2 2 2" xfId="15143" xr:uid="{0703F611-8C20-4DDB-9F69-F92863CA7E09}"/>
    <cellStyle name="Normal 22 2 2 4 2 2 2 2 2" xfId="28833" xr:uid="{DC5D4CFC-9E4D-4298-AE1B-C43AC02E3A63}"/>
    <cellStyle name="Normal 22 2 2 4 2 2 2 2 2 2" xfId="42525" xr:uid="{C57FB969-6103-4516-A3FF-8BD54E77AF60}"/>
    <cellStyle name="Normal 22 2 2 4 2 2 2 2 2 3" xfId="57404" xr:uid="{7F34A910-7862-4C73-8B9F-7171E664DF76}"/>
    <cellStyle name="Normal 22 2 2 4 2 2 2 2 3" xfId="21989" xr:uid="{1CA25C45-2EFD-455D-A44A-1B619D9F26EF}"/>
    <cellStyle name="Normal 22 2 2 4 2 2 2 2 4" xfId="35679" xr:uid="{9431D568-7373-4797-885C-F53DD32C2130}"/>
    <cellStyle name="Normal 22 2 2 4 2 2 2 2 5" xfId="50558" xr:uid="{ACB9D1DD-B005-4184-BD84-945B3F17D7CB}"/>
    <cellStyle name="Normal 22 2 2 4 2 2 2 3" xfId="25411" xr:uid="{9F9C7298-307C-4E47-B135-4B9B44DEF313}"/>
    <cellStyle name="Normal 22 2 2 4 2 2 2 3 2" xfId="39103" xr:uid="{21A1507D-4D47-4BAB-8698-98804636309A}"/>
    <cellStyle name="Normal 22 2 2 4 2 2 2 3 3" xfId="53982" xr:uid="{DCB0BB8F-11E0-472E-93CD-3A43447444CA}"/>
    <cellStyle name="Normal 22 2 2 4 2 2 2 4" xfId="18567" xr:uid="{873D8C3F-1105-44FF-B64D-EF607368B684}"/>
    <cellStyle name="Normal 22 2 2 4 2 2 2 5" xfId="32257" xr:uid="{213E7D12-7FAB-4CF0-8945-767C5703F1FD}"/>
    <cellStyle name="Normal 22 2 2 4 2 2 2 6" xfId="47136" xr:uid="{741E6C79-BF2E-4AE3-8CC0-D01BB33E95AF}"/>
    <cellStyle name="Normal 22 2 2 4 2 2 3" xfId="13431" xr:uid="{31ED8C40-B552-4D78-A10E-E69A55DCDBD6}"/>
    <cellStyle name="Normal 22 2 2 4 2 2 3 2" xfId="27121" xr:uid="{C7884AFB-2DA0-4D74-ADB9-760A2E051E23}"/>
    <cellStyle name="Normal 22 2 2 4 2 2 3 2 2" xfId="40813" xr:uid="{C0389474-D663-40B1-9F7B-45A750F730E7}"/>
    <cellStyle name="Normal 22 2 2 4 2 2 3 2 3" xfId="55692" xr:uid="{8F98D536-6CA8-4893-86E3-4F4B2F6CA579}"/>
    <cellStyle name="Normal 22 2 2 4 2 2 3 3" xfId="20277" xr:uid="{2C5EE62D-ACE7-4AC9-B69E-8137A92532DB}"/>
    <cellStyle name="Normal 22 2 2 4 2 2 3 4" xfId="33967" xr:uid="{505E09C7-AF59-4118-A758-0B37671FB474}"/>
    <cellStyle name="Normal 22 2 2 4 2 2 3 5" xfId="48846" xr:uid="{5ABCA94E-1F98-4DFD-BD86-02F3E8C346A3}"/>
    <cellStyle name="Normal 22 2 2 4 2 2 4" xfId="23699" xr:uid="{B37DC1D5-C23F-4716-A632-4FA9377E50D8}"/>
    <cellStyle name="Normal 22 2 2 4 2 2 4 2" xfId="37391" xr:uid="{F7AA2193-3F93-4862-A604-A54BC1B7C6DD}"/>
    <cellStyle name="Normal 22 2 2 4 2 2 4 3" xfId="52270" xr:uid="{E674440D-77FA-4573-A9B7-09AA9E29E0D8}"/>
    <cellStyle name="Normal 22 2 2 4 2 2 5" xfId="16855" xr:uid="{8AEDC2D7-2E3F-4685-A1F5-1878C72BC363}"/>
    <cellStyle name="Normal 22 2 2 4 2 2 6" xfId="30545" xr:uid="{34B83F2D-E150-43C1-A507-CA1FF838009E}"/>
    <cellStyle name="Normal 22 2 2 4 2 2 7" xfId="45424" xr:uid="{8FCA079E-2BC7-4CAB-940D-61BDA59BC61B}"/>
    <cellStyle name="Normal 22 2 2 4 2 3" xfId="11720" xr:uid="{87C23C0A-AF62-4640-8EC5-018177F6D2A9}"/>
    <cellStyle name="Normal 22 2 2 4 2 3 2" xfId="15142" xr:uid="{F79E2BB8-105B-43B7-9BA2-5066F047640B}"/>
    <cellStyle name="Normal 22 2 2 4 2 3 2 2" xfId="28832" xr:uid="{F246F0BE-7418-49DA-AA63-87440CC2A124}"/>
    <cellStyle name="Normal 22 2 2 4 2 3 2 2 2" xfId="42524" xr:uid="{226902A6-5CFB-49BD-8ABD-4B0BF9703273}"/>
    <cellStyle name="Normal 22 2 2 4 2 3 2 2 3" xfId="57403" xr:uid="{B839B413-0381-4E6F-82E0-C4AF4BE02714}"/>
    <cellStyle name="Normal 22 2 2 4 2 3 2 3" xfId="21988" xr:uid="{06F18D72-C65C-467D-A946-2CCAA20F07C6}"/>
    <cellStyle name="Normal 22 2 2 4 2 3 2 4" xfId="35678" xr:uid="{85E6AB94-5247-4188-934C-129032395A71}"/>
    <cellStyle name="Normal 22 2 2 4 2 3 2 5" xfId="50557" xr:uid="{AA7A73F3-24DB-44A8-ACAE-CCD6C468280A}"/>
    <cellStyle name="Normal 22 2 2 4 2 3 3" xfId="25410" xr:uid="{BCD3A41A-5955-4141-81C3-8BB095BBBFFC}"/>
    <cellStyle name="Normal 22 2 2 4 2 3 3 2" xfId="39102" xr:uid="{F77DDA4A-1B08-4AFF-A7F6-1358113A8BFD}"/>
    <cellStyle name="Normal 22 2 2 4 2 3 3 3" xfId="53981" xr:uid="{A49F88F2-B68C-4B42-8DED-CD883C5F071D}"/>
    <cellStyle name="Normal 22 2 2 4 2 3 4" xfId="18566" xr:uid="{E26CCBB4-AC41-4280-88AD-2192DDFC904A}"/>
    <cellStyle name="Normal 22 2 2 4 2 3 5" xfId="32256" xr:uid="{FE2A50E7-FF22-4B61-9DCA-39E373C02B81}"/>
    <cellStyle name="Normal 22 2 2 4 2 3 6" xfId="47135" xr:uid="{8B7712BC-85B7-47C1-9097-6A0E669A6F6D}"/>
    <cellStyle name="Normal 22 2 2 4 2 4" xfId="13430" xr:uid="{D24CA6D8-49AF-4C79-8C98-D47094AF1704}"/>
    <cellStyle name="Normal 22 2 2 4 2 4 2" xfId="27120" xr:uid="{74C90A3A-BF11-4935-8972-1492AA3C8B8D}"/>
    <cellStyle name="Normal 22 2 2 4 2 4 2 2" xfId="40812" xr:uid="{422B9C74-BC62-4F45-8B50-F7FECD38C064}"/>
    <cellStyle name="Normal 22 2 2 4 2 4 2 3" xfId="55691" xr:uid="{7F44C094-6C9B-4F3D-81C3-738B6F7DEAD3}"/>
    <cellStyle name="Normal 22 2 2 4 2 4 3" xfId="20276" xr:uid="{C8C9004E-DC52-4C8E-AC34-191DD9E33EDB}"/>
    <cellStyle name="Normal 22 2 2 4 2 4 4" xfId="33966" xr:uid="{6A0A65BF-5FC9-4DE3-8852-43861AF49F0E}"/>
    <cellStyle name="Normal 22 2 2 4 2 4 5" xfId="48845" xr:uid="{9C54945F-6820-400D-9A11-3EF5B48A84CA}"/>
    <cellStyle name="Normal 22 2 2 4 2 5" xfId="23698" xr:uid="{8FB24C44-9663-4570-872F-FB9F25229005}"/>
    <cellStyle name="Normal 22 2 2 4 2 5 2" xfId="37390" xr:uid="{3F0DCB0D-976B-4A66-8325-35382AC0D464}"/>
    <cellStyle name="Normal 22 2 2 4 2 5 3" xfId="52269" xr:uid="{9A150E23-8AF3-405D-B2D5-D34E7E827607}"/>
    <cellStyle name="Normal 22 2 2 4 2 6" xfId="16854" xr:uid="{6B2BCCD4-FD7B-416E-818B-F102720BC186}"/>
    <cellStyle name="Normal 22 2 2 4 2 7" xfId="30544" xr:uid="{D7DEB804-9243-4379-AA55-F206B73F7C5E}"/>
    <cellStyle name="Normal 22 2 2 4 2 8" xfId="45423" xr:uid="{F30DD5F6-9FEF-40B7-A028-4E44ADD16FF1}"/>
    <cellStyle name="Normal 22 2 2 4 3" xfId="10009" xr:uid="{E9F133F4-91D1-4463-B595-15FF5FBF8B71}"/>
    <cellStyle name="Normal 22 2 2 4 3 2" xfId="11722" xr:uid="{C2264FEA-2A0F-416D-B1E5-AB4EFD5D0D13}"/>
    <cellStyle name="Normal 22 2 2 4 3 2 2" xfId="15144" xr:uid="{24401F32-BAD7-4E43-B715-1DAF532C4934}"/>
    <cellStyle name="Normal 22 2 2 4 3 2 2 2" xfId="28834" xr:uid="{06768EB1-DAD1-48B9-92C0-A17493CCDE28}"/>
    <cellStyle name="Normal 22 2 2 4 3 2 2 2 2" xfId="42526" xr:uid="{A1BA17C2-85C1-4039-928A-E36090D71476}"/>
    <cellStyle name="Normal 22 2 2 4 3 2 2 2 3" xfId="57405" xr:uid="{40CAE2F4-8715-4F3B-92B1-3E9988351031}"/>
    <cellStyle name="Normal 22 2 2 4 3 2 2 3" xfId="21990" xr:uid="{F26B766E-91C7-401E-99D2-FCFFF5470818}"/>
    <cellStyle name="Normal 22 2 2 4 3 2 2 4" xfId="35680" xr:uid="{CDFFE71C-A921-4A14-AC1D-BEFE4CE303FD}"/>
    <cellStyle name="Normal 22 2 2 4 3 2 2 5" xfId="50559" xr:uid="{0C33D1E9-8DF3-4554-A451-4CD3C51D8F57}"/>
    <cellStyle name="Normal 22 2 2 4 3 2 3" xfId="25412" xr:uid="{BC4DEF0B-7E8E-42CD-AB59-D75AA45A5F62}"/>
    <cellStyle name="Normal 22 2 2 4 3 2 3 2" xfId="39104" xr:uid="{B119CECB-F80B-495B-996C-6EF31444045C}"/>
    <cellStyle name="Normal 22 2 2 4 3 2 3 3" xfId="53983" xr:uid="{7692DE46-27B4-46EB-8339-3746B3629B97}"/>
    <cellStyle name="Normal 22 2 2 4 3 2 4" xfId="18568" xr:uid="{3A149E76-10D1-4549-A059-E59BAFED9DC8}"/>
    <cellStyle name="Normal 22 2 2 4 3 2 5" xfId="32258" xr:uid="{584EA112-4056-4746-8C0C-C94F9E5585DC}"/>
    <cellStyle name="Normal 22 2 2 4 3 2 6" xfId="47137" xr:uid="{A2724336-3036-4E4E-BB6A-A9D36618AB43}"/>
    <cellStyle name="Normal 22 2 2 4 3 3" xfId="13432" xr:uid="{826AB571-660E-444C-AAB6-E551EDAD75EE}"/>
    <cellStyle name="Normal 22 2 2 4 3 3 2" xfId="27122" xr:uid="{3233D822-3BBB-4EB3-86ED-3DE30E5BBE3D}"/>
    <cellStyle name="Normal 22 2 2 4 3 3 2 2" xfId="40814" xr:uid="{2DAB994A-8AB4-4CDF-9D2A-38EB04D9AB9F}"/>
    <cellStyle name="Normal 22 2 2 4 3 3 2 3" xfId="55693" xr:uid="{A0D6A5A6-EF91-46B0-8E15-C273B2F6DE4D}"/>
    <cellStyle name="Normal 22 2 2 4 3 3 3" xfId="20278" xr:uid="{B36A0C28-39AE-4139-BE68-8145CFE668EC}"/>
    <cellStyle name="Normal 22 2 2 4 3 3 4" xfId="33968" xr:uid="{F0ECA7FE-8FE4-4A5E-BA0F-AFD6C5E056E2}"/>
    <cellStyle name="Normal 22 2 2 4 3 3 5" xfId="48847" xr:uid="{B0980884-FA4C-4818-9FE2-E5A9639DE00F}"/>
    <cellStyle name="Normal 22 2 2 4 3 4" xfId="23700" xr:uid="{E5A4A44A-E645-415B-AA73-B243F17B518F}"/>
    <cellStyle name="Normal 22 2 2 4 3 4 2" xfId="37392" xr:uid="{0FE95EEB-D26C-45D3-93C8-7A6A85AE7500}"/>
    <cellStyle name="Normal 22 2 2 4 3 4 3" xfId="52271" xr:uid="{DB7DBEF6-F46C-41EE-AA38-7977D01FA123}"/>
    <cellStyle name="Normal 22 2 2 4 3 5" xfId="16856" xr:uid="{37CF2F1D-C722-4BEF-A58E-5DBF80B66343}"/>
    <cellStyle name="Normal 22 2 2 4 3 6" xfId="30546" xr:uid="{CDAC7ABB-3DB3-4368-8DE1-2BEBB1452D13}"/>
    <cellStyle name="Normal 22 2 2 4 3 7" xfId="45425" xr:uid="{3A5EE92C-0DF9-404B-8C01-563EF1B37CEE}"/>
    <cellStyle name="Normal 22 2 2 4 4" xfId="10010" xr:uid="{1C9FAF3A-76F2-4B70-9843-2F36D1B66BD6}"/>
    <cellStyle name="Normal 22 2 2 4 4 2" xfId="11723" xr:uid="{65E6E122-0277-4EDB-854F-A9915FA10C81}"/>
    <cellStyle name="Normal 22 2 2 4 4 2 2" xfId="15145" xr:uid="{EADBDC3A-D8F8-472B-BAFC-E45F4A6514E1}"/>
    <cellStyle name="Normal 22 2 2 4 4 2 2 2" xfId="28835" xr:uid="{3F19B427-12B3-4232-A466-1A9E2BEC2B6D}"/>
    <cellStyle name="Normal 22 2 2 4 4 2 2 2 2" xfId="42527" xr:uid="{48045C39-C7AC-445D-9C6E-35D9D1F98E2D}"/>
    <cellStyle name="Normal 22 2 2 4 4 2 2 2 3" xfId="57406" xr:uid="{53440742-4E8A-492D-B03D-0D212848CB8C}"/>
    <cellStyle name="Normal 22 2 2 4 4 2 2 3" xfId="21991" xr:uid="{603D23B4-7050-432B-9127-22889AA07358}"/>
    <cellStyle name="Normal 22 2 2 4 4 2 2 4" xfId="35681" xr:uid="{86CBE850-ADE0-44F0-9512-563B4238F973}"/>
    <cellStyle name="Normal 22 2 2 4 4 2 2 5" xfId="50560" xr:uid="{E8627553-6ECA-45B6-B904-54C40E7C83B8}"/>
    <cellStyle name="Normal 22 2 2 4 4 2 3" xfId="25413" xr:uid="{E27288F5-AE77-4365-8F99-C295C9009287}"/>
    <cellStyle name="Normal 22 2 2 4 4 2 3 2" xfId="39105" xr:uid="{D8F111D8-8529-4075-9852-D9BC909C4A8A}"/>
    <cellStyle name="Normal 22 2 2 4 4 2 3 3" xfId="53984" xr:uid="{77F16206-6845-4E99-893E-F24067D05CB4}"/>
    <cellStyle name="Normal 22 2 2 4 4 2 4" xfId="18569" xr:uid="{DA555B2A-6108-460B-A758-C0311B3A7A7A}"/>
    <cellStyle name="Normal 22 2 2 4 4 2 5" xfId="32259" xr:uid="{F9DC29E3-A194-420B-B1B9-D375C8DD1175}"/>
    <cellStyle name="Normal 22 2 2 4 4 2 6" xfId="47138" xr:uid="{ECB72D8E-03C0-437D-9EFF-60FB748BB40C}"/>
    <cellStyle name="Normal 22 2 2 4 4 3" xfId="13433" xr:uid="{DE890F81-45CD-4DA5-A30C-4B0B6C4000F9}"/>
    <cellStyle name="Normal 22 2 2 4 4 3 2" xfId="27123" xr:uid="{AF9329A5-0D8E-41AA-839D-4640400D104F}"/>
    <cellStyle name="Normal 22 2 2 4 4 3 2 2" xfId="40815" xr:uid="{619EA5AA-E80F-4DE7-8135-97A9C75B8B63}"/>
    <cellStyle name="Normal 22 2 2 4 4 3 2 3" xfId="55694" xr:uid="{A4D643DF-8FBE-47E4-8528-A8137F01C4BB}"/>
    <cellStyle name="Normal 22 2 2 4 4 3 3" xfId="20279" xr:uid="{DF1F0C56-0310-4A2C-8D2E-38840CCF1B02}"/>
    <cellStyle name="Normal 22 2 2 4 4 3 4" xfId="33969" xr:uid="{94069B60-C105-4B46-93A1-3751E359756F}"/>
    <cellStyle name="Normal 22 2 2 4 4 3 5" xfId="48848" xr:uid="{9540184F-8C34-4DFB-86BE-728B31A0C3EF}"/>
    <cellStyle name="Normal 22 2 2 4 4 4" xfId="23701" xr:uid="{213ECBA0-CE92-4DB7-9802-DA8CAFB23B13}"/>
    <cellStyle name="Normal 22 2 2 4 4 4 2" xfId="37393" xr:uid="{6F0E4C23-7452-4510-9245-C01DF707F462}"/>
    <cellStyle name="Normal 22 2 2 4 4 4 3" xfId="52272" xr:uid="{6FC5166B-C1AC-4308-88CA-BD5683711C3F}"/>
    <cellStyle name="Normal 22 2 2 4 4 5" xfId="16857" xr:uid="{3D43A397-CA00-40D0-ACA0-53623A0E76CC}"/>
    <cellStyle name="Normal 22 2 2 4 4 6" xfId="30547" xr:uid="{33B44236-D552-4C16-A162-16DB09A26D8B}"/>
    <cellStyle name="Normal 22 2 2 4 4 7" xfId="45426" xr:uid="{16DD8BA5-BD85-4C2F-958B-43528DCAD5A3}"/>
    <cellStyle name="Normal 22 2 2 4 5" xfId="11719" xr:uid="{9D41EBEF-5E3C-42E0-B1BE-D96AAB6DCC23}"/>
    <cellStyle name="Normal 22 2 2 4 5 2" xfId="15141" xr:uid="{2B39DC31-1938-4515-9537-1E516D5C5017}"/>
    <cellStyle name="Normal 22 2 2 4 5 2 2" xfId="28831" xr:uid="{769D84E3-90C3-4AF1-84E4-EA5CC6ECB439}"/>
    <cellStyle name="Normal 22 2 2 4 5 2 2 2" xfId="42523" xr:uid="{6B5B0C8C-13EA-4094-BD7F-81A9BA7A9164}"/>
    <cellStyle name="Normal 22 2 2 4 5 2 2 3" xfId="57402" xr:uid="{89E051E9-C527-4794-AC84-179C4F2B9C6C}"/>
    <cellStyle name="Normal 22 2 2 4 5 2 3" xfId="21987" xr:uid="{4E1495E3-6444-4786-9942-422C70FBCDB5}"/>
    <cellStyle name="Normal 22 2 2 4 5 2 4" xfId="35677" xr:uid="{7EAE7A9A-7F91-4358-82B3-73FD4AB8A257}"/>
    <cellStyle name="Normal 22 2 2 4 5 2 5" xfId="50556" xr:uid="{66013223-0364-4E55-8051-920009494B51}"/>
    <cellStyle name="Normal 22 2 2 4 5 3" xfId="25409" xr:uid="{A76EC691-326C-4960-9B9F-B284275CDD0D}"/>
    <cellStyle name="Normal 22 2 2 4 5 3 2" xfId="39101" xr:uid="{44B50D1C-EB89-41D9-AB3D-177AB42008AC}"/>
    <cellStyle name="Normal 22 2 2 4 5 3 3" xfId="53980" xr:uid="{82F53831-64F4-424B-B50B-7409C668811E}"/>
    <cellStyle name="Normal 22 2 2 4 5 4" xfId="18565" xr:uid="{F9A2BA09-2AA4-4FE8-8997-55C4372F32B9}"/>
    <cellStyle name="Normal 22 2 2 4 5 5" xfId="32255" xr:uid="{4375C2F9-C6BB-4B65-B5BC-9A2795C8759E}"/>
    <cellStyle name="Normal 22 2 2 4 5 6" xfId="47134" xr:uid="{A46D9D71-EDE0-4719-AFC0-5235D9160549}"/>
    <cellStyle name="Normal 22 2 2 4 6" xfId="13429" xr:uid="{B74D21E4-3067-4744-9197-3A6EB826F55A}"/>
    <cellStyle name="Normal 22 2 2 4 6 2" xfId="27119" xr:uid="{FF64F017-84BF-465B-B4BF-9FC622A89C58}"/>
    <cellStyle name="Normal 22 2 2 4 6 2 2" xfId="40811" xr:uid="{F67D8CB4-5F35-472B-9A3C-DACAD1512B95}"/>
    <cellStyle name="Normal 22 2 2 4 6 2 3" xfId="55690" xr:uid="{CC486B4E-EF6D-4002-BF1C-905F0195A6C0}"/>
    <cellStyle name="Normal 22 2 2 4 6 3" xfId="20275" xr:uid="{039C35CB-B117-4104-A1EF-923DB3A459D6}"/>
    <cellStyle name="Normal 22 2 2 4 6 4" xfId="33965" xr:uid="{8F7731FF-2254-4EDF-8E0F-BB6ED406A839}"/>
    <cellStyle name="Normal 22 2 2 4 6 5" xfId="48844" xr:uid="{5D558860-0755-4713-BC28-668CF0F119CF}"/>
    <cellStyle name="Normal 22 2 2 4 7" xfId="23697" xr:uid="{C2665459-714D-4038-91C5-38A2A80A75FF}"/>
    <cellStyle name="Normal 22 2 2 4 7 2" xfId="37389" xr:uid="{AD8F156F-A015-468C-8A3F-3B3391D9F9C7}"/>
    <cellStyle name="Normal 22 2 2 4 7 3" xfId="52268" xr:uid="{A8B1C8DC-266C-42DC-B42A-1EB70FC79063}"/>
    <cellStyle name="Normal 22 2 2 4 8" xfId="16853" xr:uid="{6576691B-2F75-459B-8D8C-45F36FA2D193}"/>
    <cellStyle name="Normal 22 2 2 4 9" xfId="30543" xr:uid="{716A0F34-9AEB-46C4-B830-2A09B16EA91E}"/>
    <cellStyle name="Normal 22 2 2 5" xfId="10011" xr:uid="{BB9806F3-8FED-496C-A68F-537CDD52A1B4}"/>
    <cellStyle name="Normal 22 2 2 5 2" xfId="10012" xr:uid="{C1ABA39D-396C-4945-BC68-FC5C8488B823}"/>
    <cellStyle name="Normal 22 2 2 5 2 2" xfId="11725" xr:uid="{F0F41094-6DEA-4EE0-B62D-E82152755AAB}"/>
    <cellStyle name="Normal 22 2 2 5 2 2 2" xfId="15147" xr:uid="{15C77921-C868-49BC-BBC4-E8AAD6F5675C}"/>
    <cellStyle name="Normal 22 2 2 5 2 2 2 2" xfId="28837" xr:uid="{120C9989-538F-4864-8239-4E181DCA0629}"/>
    <cellStyle name="Normal 22 2 2 5 2 2 2 2 2" xfId="42529" xr:uid="{C365212E-ACB6-490C-B7EB-8922533CF602}"/>
    <cellStyle name="Normal 22 2 2 5 2 2 2 2 3" xfId="57408" xr:uid="{A90DC7E7-C95E-4FE5-AB70-917965A22397}"/>
    <cellStyle name="Normal 22 2 2 5 2 2 2 3" xfId="21993" xr:uid="{10BCF2DA-C2E8-4F3A-92BD-E4DCA0BEDCD7}"/>
    <cellStyle name="Normal 22 2 2 5 2 2 2 4" xfId="35683" xr:uid="{9073A608-95FA-4D34-A267-A2BF15184638}"/>
    <cellStyle name="Normal 22 2 2 5 2 2 2 5" xfId="50562" xr:uid="{47FBB995-4BD4-45A8-A9B6-EFEF8ACDAB58}"/>
    <cellStyle name="Normal 22 2 2 5 2 2 3" xfId="25415" xr:uid="{05C7E1F7-6F2B-453E-A08F-03D18996266F}"/>
    <cellStyle name="Normal 22 2 2 5 2 2 3 2" xfId="39107" xr:uid="{C7BFF4CC-B789-4E87-AE56-AC2F3918630A}"/>
    <cellStyle name="Normal 22 2 2 5 2 2 3 3" xfId="53986" xr:uid="{128A3735-2CF5-43D2-ABBD-94E414B87924}"/>
    <cellStyle name="Normal 22 2 2 5 2 2 4" xfId="18571" xr:uid="{60F62170-B697-446E-88D5-4A04AC78C7B9}"/>
    <cellStyle name="Normal 22 2 2 5 2 2 5" xfId="32261" xr:uid="{2227F99C-DDF9-4F6D-9596-8F00E80B22B4}"/>
    <cellStyle name="Normal 22 2 2 5 2 2 6" xfId="47140" xr:uid="{FDC447D9-CB73-45D0-9381-AD4575757331}"/>
    <cellStyle name="Normal 22 2 2 5 2 3" xfId="13435" xr:uid="{96BB41C1-0182-466A-97E0-B67DAE751139}"/>
    <cellStyle name="Normal 22 2 2 5 2 3 2" xfId="27125" xr:uid="{BF0B3AC6-29DA-45D5-B5D6-FB056BBC5F28}"/>
    <cellStyle name="Normal 22 2 2 5 2 3 2 2" xfId="40817" xr:uid="{E3C134E1-0EBC-4795-A2CF-E5FB274924E5}"/>
    <cellStyle name="Normal 22 2 2 5 2 3 2 3" xfId="55696" xr:uid="{58990BDC-C4EB-48BD-8F6D-44119D1EE51E}"/>
    <cellStyle name="Normal 22 2 2 5 2 3 3" xfId="20281" xr:uid="{878ACD4C-46FE-4D68-A1A3-C3D3566158E9}"/>
    <cellStyle name="Normal 22 2 2 5 2 3 4" xfId="33971" xr:uid="{2C575EDC-014F-4C02-8D19-80EC840CC104}"/>
    <cellStyle name="Normal 22 2 2 5 2 3 5" xfId="48850" xr:uid="{7F5A4614-A368-4D6E-BE2C-25918B73A444}"/>
    <cellStyle name="Normal 22 2 2 5 2 4" xfId="23703" xr:uid="{B39119C2-DB03-4E5A-88D0-BB4A62B31448}"/>
    <cellStyle name="Normal 22 2 2 5 2 4 2" xfId="37395" xr:uid="{8461D836-90E8-46B1-8A58-459C6F86402D}"/>
    <cellStyle name="Normal 22 2 2 5 2 4 3" xfId="52274" xr:uid="{73533C89-BBA9-4C84-9E2E-95C14DF2A5F5}"/>
    <cellStyle name="Normal 22 2 2 5 2 5" xfId="16859" xr:uid="{417E2071-2FC4-4891-882F-829A771D1DAA}"/>
    <cellStyle name="Normal 22 2 2 5 2 6" xfId="30549" xr:uid="{F77EE48E-2826-441C-B5F3-015141CCE682}"/>
    <cellStyle name="Normal 22 2 2 5 2 7" xfId="45428" xr:uid="{1522C40C-A9DE-4716-A071-5CF5CA05B943}"/>
    <cellStyle name="Normal 22 2 2 5 3" xfId="11724" xr:uid="{AEA9AB42-17AD-4427-91BD-3D9779DDBDAE}"/>
    <cellStyle name="Normal 22 2 2 5 3 2" xfId="15146" xr:uid="{18A2DA89-24D7-4A64-AB53-5BA3CC082C8B}"/>
    <cellStyle name="Normal 22 2 2 5 3 2 2" xfId="28836" xr:uid="{D3F3F63D-A66F-4B3D-856E-ACD663C3E245}"/>
    <cellStyle name="Normal 22 2 2 5 3 2 2 2" xfId="42528" xr:uid="{9F7FD84F-ED3D-427D-BD03-209968F60C43}"/>
    <cellStyle name="Normal 22 2 2 5 3 2 2 3" xfId="57407" xr:uid="{46814871-6081-4690-9713-4E482D87D8AE}"/>
    <cellStyle name="Normal 22 2 2 5 3 2 3" xfId="21992" xr:uid="{10421201-7834-40E3-B7D1-7494D2E4F8D9}"/>
    <cellStyle name="Normal 22 2 2 5 3 2 4" xfId="35682" xr:uid="{027C3B8E-91DE-4DC9-BEF3-F7D4EAA6415E}"/>
    <cellStyle name="Normal 22 2 2 5 3 2 5" xfId="50561" xr:uid="{F44D1E36-4B96-4975-AE57-740ADF54E455}"/>
    <cellStyle name="Normal 22 2 2 5 3 3" xfId="25414" xr:uid="{8082ED5C-E2E1-4282-8DDE-6D3740E4FDDE}"/>
    <cellStyle name="Normal 22 2 2 5 3 3 2" xfId="39106" xr:uid="{04C1F921-E6EE-4AD8-B318-72FC4EDE2A15}"/>
    <cellStyle name="Normal 22 2 2 5 3 3 3" xfId="53985" xr:uid="{11035261-CAAC-4284-B6F9-39BC7CE7028C}"/>
    <cellStyle name="Normal 22 2 2 5 3 4" xfId="18570" xr:uid="{0C2128FE-3F69-47B8-BFB9-47B54C260C02}"/>
    <cellStyle name="Normal 22 2 2 5 3 5" xfId="32260" xr:uid="{B603B25B-247D-412D-A780-6BD8D16349C1}"/>
    <cellStyle name="Normal 22 2 2 5 3 6" xfId="47139" xr:uid="{DBA578F3-8AB1-4AAF-B94E-01DC7D2E3481}"/>
    <cellStyle name="Normal 22 2 2 5 4" xfId="13434" xr:uid="{DF5FD383-D4E7-41BA-8C9B-5A482B655445}"/>
    <cellStyle name="Normal 22 2 2 5 4 2" xfId="27124" xr:uid="{E3917424-B4F9-4A85-B30C-839C7C6F4113}"/>
    <cellStyle name="Normal 22 2 2 5 4 2 2" xfId="40816" xr:uid="{B646D59E-34E9-45E4-A6B0-10F332115CBD}"/>
    <cellStyle name="Normal 22 2 2 5 4 2 3" xfId="55695" xr:uid="{D2D3BA82-00F9-486D-BA4F-C113F447C72F}"/>
    <cellStyle name="Normal 22 2 2 5 4 3" xfId="20280" xr:uid="{693E2B1D-A4BA-458F-9FEF-D0B6B0EFFD8F}"/>
    <cellStyle name="Normal 22 2 2 5 4 4" xfId="33970" xr:uid="{30601956-00EC-446B-9269-C40EE9BD010C}"/>
    <cellStyle name="Normal 22 2 2 5 4 5" xfId="48849" xr:uid="{0BC22A3C-B3A8-464F-8816-420799155A07}"/>
    <cellStyle name="Normal 22 2 2 5 5" xfId="23702" xr:uid="{76BE16CA-DEC6-4B93-B2B4-8C5234D4D3BD}"/>
    <cellStyle name="Normal 22 2 2 5 5 2" xfId="37394" xr:uid="{CDD755E4-E16E-4DEC-8A46-A807F232F31E}"/>
    <cellStyle name="Normal 22 2 2 5 5 3" xfId="52273" xr:uid="{93CEB7E5-793F-4498-8CD1-0D7337E71448}"/>
    <cellStyle name="Normal 22 2 2 5 6" xfId="16858" xr:uid="{2E23F4F8-36A5-4BE0-B729-86068F946DDA}"/>
    <cellStyle name="Normal 22 2 2 5 7" xfId="30548" xr:uid="{F2DDDEBF-D064-4241-8663-A9CDD915E0EA}"/>
    <cellStyle name="Normal 22 2 2 5 8" xfId="45427" xr:uid="{8E731ABB-782D-414F-9946-98B08757AC93}"/>
    <cellStyle name="Normal 22 2 2 6" xfId="10013" xr:uid="{6403876C-DFC3-4EC0-9429-F7763CD64EFF}"/>
    <cellStyle name="Normal 22 2 2 6 2" xfId="11726" xr:uid="{C99F8869-3DF1-41DE-A57F-763FDB982985}"/>
    <cellStyle name="Normal 22 2 2 6 2 2" xfId="15148" xr:uid="{962682ED-53DC-47D2-9295-FE58EBCA5371}"/>
    <cellStyle name="Normal 22 2 2 6 2 2 2" xfId="28838" xr:uid="{5B729712-8860-429B-B4A7-E6580DB2C01B}"/>
    <cellStyle name="Normal 22 2 2 6 2 2 2 2" xfId="42530" xr:uid="{5CCBDB53-3AB7-42F2-9497-898443B91AC8}"/>
    <cellStyle name="Normal 22 2 2 6 2 2 2 3" xfId="57409" xr:uid="{BDFD4E4F-84B2-491E-960E-1B9AB82D830D}"/>
    <cellStyle name="Normal 22 2 2 6 2 2 3" xfId="21994" xr:uid="{0B775800-ADFC-4D4A-93FA-C622BB731AE0}"/>
    <cellStyle name="Normal 22 2 2 6 2 2 4" xfId="35684" xr:uid="{DA887A28-8DEC-4224-B0AD-AAF5DCAD6DD3}"/>
    <cellStyle name="Normal 22 2 2 6 2 2 5" xfId="50563" xr:uid="{111C99DF-9B26-4EB0-A0D6-76619695DF3C}"/>
    <cellStyle name="Normal 22 2 2 6 2 3" xfId="25416" xr:uid="{A25FADCC-85DB-4475-A9A0-87754BCC3107}"/>
    <cellStyle name="Normal 22 2 2 6 2 3 2" xfId="39108" xr:uid="{9D3133AC-9DE9-477F-8BA4-1AB2D28B2CD2}"/>
    <cellStyle name="Normal 22 2 2 6 2 3 3" xfId="53987" xr:uid="{6734F49F-20C6-4342-ADB8-612490F15C7D}"/>
    <cellStyle name="Normal 22 2 2 6 2 4" xfId="18572" xr:uid="{2A6E1BBF-E100-4EED-A401-DAC6FA6C6606}"/>
    <cellStyle name="Normal 22 2 2 6 2 5" xfId="32262" xr:uid="{65D53047-974F-4EF5-B821-BD6EC27F9522}"/>
    <cellStyle name="Normal 22 2 2 6 2 6" xfId="47141" xr:uid="{0DB2CA41-3EA0-4CEF-BF3E-9DD2DDD50C37}"/>
    <cellStyle name="Normal 22 2 2 6 3" xfId="13436" xr:uid="{0D93CBAE-A2CD-43DC-8E6E-80456C5B3208}"/>
    <cellStyle name="Normal 22 2 2 6 3 2" xfId="27126" xr:uid="{F18224BA-EB2C-4E0C-A78C-CCCCF5493939}"/>
    <cellStyle name="Normal 22 2 2 6 3 2 2" xfId="40818" xr:uid="{AC267902-68F5-4598-A06C-81B23C7DDEE6}"/>
    <cellStyle name="Normal 22 2 2 6 3 2 3" xfId="55697" xr:uid="{B000D4F7-9A18-41D9-AF52-8472D0C34A5B}"/>
    <cellStyle name="Normal 22 2 2 6 3 3" xfId="20282" xr:uid="{A72F47B6-535C-412D-98C4-9AA08BFAA17F}"/>
    <cellStyle name="Normal 22 2 2 6 3 4" xfId="33972" xr:uid="{6FE1E79D-479F-4A47-8DFD-A90A5BE95AED}"/>
    <cellStyle name="Normal 22 2 2 6 3 5" xfId="48851" xr:uid="{E218214E-0357-4DD1-98F1-110C17BB64C9}"/>
    <cellStyle name="Normal 22 2 2 6 4" xfId="23704" xr:uid="{0B655AA7-0039-4544-917D-40BB0786DA0D}"/>
    <cellStyle name="Normal 22 2 2 6 4 2" xfId="37396" xr:uid="{7CBFCED1-BA05-4FC8-B0DE-8E1521DC0C2B}"/>
    <cellStyle name="Normal 22 2 2 6 4 3" xfId="52275" xr:uid="{B80342F1-95B9-43B4-BCE6-E6178DB009C2}"/>
    <cellStyle name="Normal 22 2 2 6 5" xfId="16860" xr:uid="{743E0AB5-30A0-4AB8-8596-8693F54A4AA2}"/>
    <cellStyle name="Normal 22 2 2 6 6" xfId="30550" xr:uid="{02B192FA-2503-4064-9BBE-ED1D776C22B3}"/>
    <cellStyle name="Normal 22 2 2 6 7" xfId="45429" xr:uid="{EA84FC65-89D1-4515-AA51-A335DF33B544}"/>
    <cellStyle name="Normal 22 2 2 7" xfId="10014" xr:uid="{11403958-4242-4D94-841A-35EE0A0BF76E}"/>
    <cellStyle name="Normal 22 2 2 7 2" xfId="11727" xr:uid="{FF96A309-AA90-472E-9FF5-BA93657F7923}"/>
    <cellStyle name="Normal 22 2 2 7 2 2" xfId="15149" xr:uid="{0BF4620C-B6E6-4F7C-B674-8A9FC5787F88}"/>
    <cellStyle name="Normal 22 2 2 7 2 2 2" xfId="28839" xr:uid="{6B4EF3D2-447E-4B17-B836-919883C2438F}"/>
    <cellStyle name="Normal 22 2 2 7 2 2 2 2" xfId="42531" xr:uid="{B20AD0A1-5576-4CEA-B6EE-9AFC38DDC154}"/>
    <cellStyle name="Normal 22 2 2 7 2 2 2 3" xfId="57410" xr:uid="{2603BC46-0865-4EA1-9E89-A982215B89FB}"/>
    <cellStyle name="Normal 22 2 2 7 2 2 3" xfId="21995" xr:uid="{BD75C623-0AA0-47B9-941E-4776070D22E2}"/>
    <cellStyle name="Normal 22 2 2 7 2 2 4" xfId="35685" xr:uid="{9D3B37A7-763A-46E5-8731-5C6F1C0663DC}"/>
    <cellStyle name="Normal 22 2 2 7 2 2 5" xfId="50564" xr:uid="{1348F7F9-B64A-4981-81B8-7DE31A079A16}"/>
    <cellStyle name="Normal 22 2 2 7 2 3" xfId="25417" xr:uid="{38060FD9-4C1F-40F5-89A0-49DB1A0F5A5A}"/>
    <cellStyle name="Normal 22 2 2 7 2 3 2" xfId="39109" xr:uid="{7B3B4AE7-3EBC-45DE-AF15-8C78AE9497EE}"/>
    <cellStyle name="Normal 22 2 2 7 2 3 3" xfId="53988" xr:uid="{CD4AD37B-F06E-43CB-9688-3A9CA56EC8EE}"/>
    <cellStyle name="Normal 22 2 2 7 2 4" xfId="18573" xr:uid="{C9DE5B20-EF35-4974-A905-18A58AFCFEAE}"/>
    <cellStyle name="Normal 22 2 2 7 2 5" xfId="32263" xr:uid="{D13528E1-AE71-4EFB-BAD7-25A1A3556D47}"/>
    <cellStyle name="Normal 22 2 2 7 2 6" xfId="47142" xr:uid="{024A2448-CF24-40BF-8C3A-D646B5DAC667}"/>
    <cellStyle name="Normal 22 2 2 7 3" xfId="13437" xr:uid="{27D3DCA7-F419-48F8-A57E-E84DE4CFFEDC}"/>
    <cellStyle name="Normal 22 2 2 7 3 2" xfId="27127" xr:uid="{81A5B66C-7744-4E5D-8601-10090B6180E0}"/>
    <cellStyle name="Normal 22 2 2 7 3 2 2" xfId="40819" xr:uid="{BAF7DF6C-C26D-4365-8C1D-B235280C697F}"/>
    <cellStyle name="Normal 22 2 2 7 3 2 3" xfId="55698" xr:uid="{C6282B47-66E7-4620-BD5F-2332266544F4}"/>
    <cellStyle name="Normal 22 2 2 7 3 3" xfId="20283" xr:uid="{33F63595-6CB2-4641-9ABD-36EE818D2EB3}"/>
    <cellStyle name="Normal 22 2 2 7 3 4" xfId="33973" xr:uid="{E0AE6E5F-5369-43FA-8AEC-1A3A36231933}"/>
    <cellStyle name="Normal 22 2 2 7 3 5" xfId="48852" xr:uid="{ED7C2A61-0CA0-4DA4-868E-10106401E713}"/>
    <cellStyle name="Normal 22 2 2 7 4" xfId="23705" xr:uid="{8AE9D6AB-F5CA-409A-8149-57868F59EA85}"/>
    <cellStyle name="Normal 22 2 2 7 4 2" xfId="37397" xr:uid="{A4281CC3-BA70-4F6C-9B33-EF2E58160AA0}"/>
    <cellStyle name="Normal 22 2 2 7 4 3" xfId="52276" xr:uid="{CBB33A14-8583-48F4-9813-33074AD2C7F5}"/>
    <cellStyle name="Normal 22 2 2 7 5" xfId="16861" xr:uid="{F2C1BC18-0738-4095-BE0C-D967D520B86D}"/>
    <cellStyle name="Normal 22 2 2 7 6" xfId="30551" xr:uid="{318A2E49-48CE-4668-A209-3AA10A09075A}"/>
    <cellStyle name="Normal 22 2 2 7 7" xfId="45430" xr:uid="{E82BEF7F-90D7-4D03-A8D8-018BF7A03751}"/>
    <cellStyle name="Normal 22 2 2 8" xfId="11698" xr:uid="{2004B124-2FFF-44FA-A0DE-B6EBA231E4D7}"/>
    <cellStyle name="Normal 22 2 2 8 2" xfId="15120" xr:uid="{048258B5-3A7A-4BDC-85C1-807AAB1B4427}"/>
    <cellStyle name="Normal 22 2 2 8 2 2" xfId="28810" xr:uid="{5F1550BF-25C1-4D48-8B90-009DE2D464AA}"/>
    <cellStyle name="Normal 22 2 2 8 2 2 2" xfId="42502" xr:uid="{CC1B5765-55BB-4C1A-901C-F47F7EF85121}"/>
    <cellStyle name="Normal 22 2 2 8 2 2 3" xfId="57381" xr:uid="{60DB0FB3-EBCE-42E3-92F5-E68D2691E0C0}"/>
    <cellStyle name="Normal 22 2 2 8 2 3" xfId="21966" xr:uid="{4BB6829F-8801-45D0-A15B-6AC88F7C7DB2}"/>
    <cellStyle name="Normal 22 2 2 8 2 4" xfId="35656" xr:uid="{4E59CB20-FCBC-438F-9A0D-A515B8E5BAEC}"/>
    <cellStyle name="Normal 22 2 2 8 2 5" xfId="50535" xr:uid="{2CD6D738-BA89-451D-B5EA-4AC425742877}"/>
    <cellStyle name="Normal 22 2 2 8 3" xfId="25388" xr:uid="{ACFEF41A-3580-4D48-984F-81DBC0B2F71D}"/>
    <cellStyle name="Normal 22 2 2 8 3 2" xfId="39080" xr:uid="{5C010EF6-0085-422B-A6E9-6F4E1B99B884}"/>
    <cellStyle name="Normal 22 2 2 8 3 3" xfId="53959" xr:uid="{F7EE45AE-6537-4EBC-A307-450148D0BF7F}"/>
    <cellStyle name="Normal 22 2 2 8 4" xfId="18544" xr:uid="{4D7DE45D-BA85-4D1B-B05D-8084E990555A}"/>
    <cellStyle name="Normal 22 2 2 8 5" xfId="32234" xr:uid="{B0401BE7-0546-4176-B90B-C9941E398E7A}"/>
    <cellStyle name="Normal 22 2 2 8 6" xfId="47113" xr:uid="{27C2F926-4A2E-4C48-B135-3DCFC60E996D}"/>
    <cellStyle name="Normal 22 2 2 9" xfId="13408" xr:uid="{14F6C878-7D25-4763-B75A-DAD234EDA2DC}"/>
    <cellStyle name="Normal 22 2 2 9 2" xfId="27098" xr:uid="{BCC91262-C3BF-4891-AA8B-4251A8ECEB65}"/>
    <cellStyle name="Normal 22 2 2 9 2 2" xfId="40790" xr:uid="{40B28DBF-776B-464E-AB75-53A017935ED5}"/>
    <cellStyle name="Normal 22 2 2 9 2 3" xfId="55669" xr:uid="{A44779FF-DB61-435E-ABDA-44D30CCCBF75}"/>
    <cellStyle name="Normal 22 2 2 9 3" xfId="20254" xr:uid="{05229D5C-3F89-47B2-AA34-6CACB18FFD30}"/>
    <cellStyle name="Normal 22 2 2 9 4" xfId="33944" xr:uid="{DA1998DC-569E-4AA9-8087-AF06E9A32A37}"/>
    <cellStyle name="Normal 22 2 2 9 5" xfId="48823" xr:uid="{6339A8B4-388B-412D-895F-4B47D51173F3}"/>
    <cellStyle name="Normal 22 2 3" xfId="10015" xr:uid="{E5D444C6-A562-47EA-BF52-26830EC255D9}"/>
    <cellStyle name="Normal 22 2 3 10" xfId="16862" xr:uid="{0FFB5002-A394-41EA-87BD-50068DFCD6B5}"/>
    <cellStyle name="Normal 22 2 3 11" xfId="30552" xr:uid="{1E5AE3D4-C621-46B7-ABDB-67B3A8061567}"/>
    <cellStyle name="Normal 22 2 3 12" xfId="45431" xr:uid="{53A4132B-8131-40E6-8EAE-3152DA371281}"/>
    <cellStyle name="Normal 22 2 3 2" xfId="10016" xr:uid="{3999FBD8-1691-481E-8553-D042AFDC8FEB}"/>
    <cellStyle name="Normal 22 2 3 2 10" xfId="45432" xr:uid="{63F78B0F-724D-4505-B639-8C63202A3E2A}"/>
    <cellStyle name="Normal 22 2 3 2 2" xfId="10017" xr:uid="{54512434-1E4D-439A-873C-B331E4FB2890}"/>
    <cellStyle name="Normal 22 2 3 2 2 2" xfId="10018" xr:uid="{296D7768-4FF3-4D4A-8991-029A3E8529C4}"/>
    <cellStyle name="Normal 22 2 3 2 2 2 2" xfId="11731" xr:uid="{F92C6952-67BD-468D-8F57-33BA40A3CFB3}"/>
    <cellStyle name="Normal 22 2 3 2 2 2 2 2" xfId="15153" xr:uid="{552ACE37-87EC-428E-8ECF-0D262D3D3CC4}"/>
    <cellStyle name="Normal 22 2 3 2 2 2 2 2 2" xfId="28843" xr:uid="{C1E716F3-29DC-4319-A760-3D458540201C}"/>
    <cellStyle name="Normal 22 2 3 2 2 2 2 2 2 2" xfId="42535" xr:uid="{24A976F1-C205-44A5-B230-0B9187F43D15}"/>
    <cellStyle name="Normal 22 2 3 2 2 2 2 2 2 3" xfId="57414" xr:uid="{9BABC049-7B1C-49C0-82BD-4B1748B649A0}"/>
    <cellStyle name="Normal 22 2 3 2 2 2 2 2 3" xfId="21999" xr:uid="{0D821121-55A4-4190-90B6-B5509A579BA4}"/>
    <cellStyle name="Normal 22 2 3 2 2 2 2 2 4" xfId="35689" xr:uid="{3325E558-3D14-496E-803D-1DD205B6C8EF}"/>
    <cellStyle name="Normal 22 2 3 2 2 2 2 2 5" xfId="50568" xr:uid="{D4D1079F-61A4-481F-BFD3-6F43AB88AB4D}"/>
    <cellStyle name="Normal 22 2 3 2 2 2 2 3" xfId="25421" xr:uid="{A7488C5C-17FB-48AA-8B21-71F559902D5E}"/>
    <cellStyle name="Normal 22 2 3 2 2 2 2 3 2" xfId="39113" xr:uid="{ECB6D623-718E-4CA6-AD22-DE7B23253E01}"/>
    <cellStyle name="Normal 22 2 3 2 2 2 2 3 3" xfId="53992" xr:uid="{F5915527-39FE-4A8D-862C-6CBB4A9727F9}"/>
    <cellStyle name="Normal 22 2 3 2 2 2 2 4" xfId="18577" xr:uid="{3D051142-C8DA-440E-B28A-69C0D2E47BE1}"/>
    <cellStyle name="Normal 22 2 3 2 2 2 2 5" xfId="32267" xr:uid="{AA9D750A-689F-48C5-A6FD-53DE893BA475}"/>
    <cellStyle name="Normal 22 2 3 2 2 2 2 6" xfId="47146" xr:uid="{0A8B6D1F-663A-4C4F-8961-6C6E568F0B98}"/>
    <cellStyle name="Normal 22 2 3 2 2 2 3" xfId="13441" xr:uid="{03B74B4D-5A8F-461E-8159-539B5296B298}"/>
    <cellStyle name="Normal 22 2 3 2 2 2 3 2" xfId="27131" xr:uid="{E2F4EA73-F511-4F79-9714-6512C3DE7C2B}"/>
    <cellStyle name="Normal 22 2 3 2 2 2 3 2 2" xfId="40823" xr:uid="{CEF043C2-C139-4E72-92DF-AA343638D8B8}"/>
    <cellStyle name="Normal 22 2 3 2 2 2 3 2 3" xfId="55702" xr:uid="{B29D522B-774D-4323-93C3-657CAC25938C}"/>
    <cellStyle name="Normal 22 2 3 2 2 2 3 3" xfId="20287" xr:uid="{DA98F156-A1AD-4546-BDB0-93EC819A6416}"/>
    <cellStyle name="Normal 22 2 3 2 2 2 3 4" xfId="33977" xr:uid="{0A2D4C87-6382-4CFF-860B-8BB58296A120}"/>
    <cellStyle name="Normal 22 2 3 2 2 2 3 5" xfId="48856" xr:uid="{7A29851E-D7CA-4167-94E1-AE041592432C}"/>
    <cellStyle name="Normal 22 2 3 2 2 2 4" xfId="23709" xr:uid="{1D3D3C7C-C13E-4DCF-BCBF-80C80F7FD9E7}"/>
    <cellStyle name="Normal 22 2 3 2 2 2 4 2" xfId="37401" xr:uid="{6F045671-A6AE-4855-B2A6-C3358A407D8D}"/>
    <cellStyle name="Normal 22 2 3 2 2 2 4 3" xfId="52280" xr:uid="{6DAF63B6-47C0-45F0-89F7-21BE89A41443}"/>
    <cellStyle name="Normal 22 2 3 2 2 2 5" xfId="16865" xr:uid="{C4D7A7F6-E087-4436-9687-27D01D37A65B}"/>
    <cellStyle name="Normal 22 2 3 2 2 2 6" xfId="30555" xr:uid="{40FA9A58-DE18-49D9-805D-5F35E769AA23}"/>
    <cellStyle name="Normal 22 2 3 2 2 2 7" xfId="45434" xr:uid="{8677400F-310E-4A10-90F0-6B4FD6234CC4}"/>
    <cellStyle name="Normal 22 2 3 2 2 3" xfId="11730" xr:uid="{A8CF8062-8A45-4681-B21D-AE96C46242EF}"/>
    <cellStyle name="Normal 22 2 3 2 2 3 2" xfId="15152" xr:uid="{EB9F8754-1E16-4615-B8AA-2F763120055C}"/>
    <cellStyle name="Normal 22 2 3 2 2 3 2 2" xfId="28842" xr:uid="{8BF62DD5-F68E-445E-8DBE-76385C9E8628}"/>
    <cellStyle name="Normal 22 2 3 2 2 3 2 2 2" xfId="42534" xr:uid="{DF4DC28F-4FE6-46D7-A3E1-6D31E2EF31B5}"/>
    <cellStyle name="Normal 22 2 3 2 2 3 2 2 3" xfId="57413" xr:uid="{B266EB37-D192-4BA9-9821-CCFDBC158342}"/>
    <cellStyle name="Normal 22 2 3 2 2 3 2 3" xfId="21998" xr:uid="{1980EEA8-F85B-4939-9616-ADD5C24E7D24}"/>
    <cellStyle name="Normal 22 2 3 2 2 3 2 4" xfId="35688" xr:uid="{A66A20C2-7E5B-47A3-91BC-E25174623954}"/>
    <cellStyle name="Normal 22 2 3 2 2 3 2 5" xfId="50567" xr:uid="{8EA94AE1-1729-4CEB-9580-791492BAFABA}"/>
    <cellStyle name="Normal 22 2 3 2 2 3 3" xfId="25420" xr:uid="{0E3DE35D-0CB8-4428-9425-A1F927D1A989}"/>
    <cellStyle name="Normal 22 2 3 2 2 3 3 2" xfId="39112" xr:uid="{D1CA3694-FBD4-4518-85F7-E5E87E648100}"/>
    <cellStyle name="Normal 22 2 3 2 2 3 3 3" xfId="53991" xr:uid="{D88CCA1F-5C0B-4C9B-8B98-E611FD9C6F5A}"/>
    <cellStyle name="Normal 22 2 3 2 2 3 4" xfId="18576" xr:uid="{4B7C9D57-FF03-4D56-BFE9-412DF90BA86D}"/>
    <cellStyle name="Normal 22 2 3 2 2 3 5" xfId="32266" xr:uid="{27545BAB-39D7-41C1-84DB-2464CC4B7170}"/>
    <cellStyle name="Normal 22 2 3 2 2 3 6" xfId="47145" xr:uid="{92B4F6F2-EBC4-494E-AA78-2CAAB4A15741}"/>
    <cellStyle name="Normal 22 2 3 2 2 4" xfId="13440" xr:uid="{F0E89581-F484-4B4A-803A-0BEE46DB1238}"/>
    <cellStyle name="Normal 22 2 3 2 2 4 2" xfId="27130" xr:uid="{92B2E1F6-045B-4A05-B700-0E48CCF1A93B}"/>
    <cellStyle name="Normal 22 2 3 2 2 4 2 2" xfId="40822" xr:uid="{6CF5AE0F-BB84-4F0F-B9A1-3D761AB5B08E}"/>
    <cellStyle name="Normal 22 2 3 2 2 4 2 3" xfId="55701" xr:uid="{D9721791-A343-4161-8F13-59D1A61B8EE6}"/>
    <cellStyle name="Normal 22 2 3 2 2 4 3" xfId="20286" xr:uid="{54E27929-4278-471B-9E70-FFA420D341C7}"/>
    <cellStyle name="Normal 22 2 3 2 2 4 4" xfId="33976" xr:uid="{38C943D9-F73D-4FD7-9EB8-1265E2A0D478}"/>
    <cellStyle name="Normal 22 2 3 2 2 4 5" xfId="48855" xr:uid="{9839CC00-081D-4184-8315-3B461B9BC2D7}"/>
    <cellStyle name="Normal 22 2 3 2 2 5" xfId="23708" xr:uid="{F3C8011B-BF98-4255-B8FE-C4D787CA8697}"/>
    <cellStyle name="Normal 22 2 3 2 2 5 2" xfId="37400" xr:uid="{5B29F2E3-DDF2-4EA5-A66E-E64B359103BB}"/>
    <cellStyle name="Normal 22 2 3 2 2 5 3" xfId="52279" xr:uid="{5924F08B-8526-48CF-97FC-5668F1677B13}"/>
    <cellStyle name="Normal 22 2 3 2 2 6" xfId="16864" xr:uid="{BD34FE9A-A959-4199-A642-6D5E5933BF34}"/>
    <cellStyle name="Normal 22 2 3 2 2 7" xfId="30554" xr:uid="{9D34D327-FE61-42BE-B038-D3A3BB4BFD8C}"/>
    <cellStyle name="Normal 22 2 3 2 2 8" xfId="45433" xr:uid="{4647521B-0E8B-4D68-A1C9-9D26BD2537E5}"/>
    <cellStyle name="Normal 22 2 3 2 3" xfId="10019" xr:uid="{29CE640D-BAD4-4760-B6A3-89B72CA3B1B7}"/>
    <cellStyle name="Normal 22 2 3 2 3 2" xfId="11732" xr:uid="{D469871F-E890-4F10-B774-3994E65B63C7}"/>
    <cellStyle name="Normal 22 2 3 2 3 2 2" xfId="15154" xr:uid="{75DB7BF3-9D2A-4B07-8A1B-2CA9661D5EB1}"/>
    <cellStyle name="Normal 22 2 3 2 3 2 2 2" xfId="28844" xr:uid="{EF7BC4CE-1879-40D7-BD48-19A0FD0A1FBA}"/>
    <cellStyle name="Normal 22 2 3 2 3 2 2 2 2" xfId="42536" xr:uid="{8427E545-3347-4596-9089-8132C11C4BAD}"/>
    <cellStyle name="Normal 22 2 3 2 3 2 2 2 3" xfId="57415" xr:uid="{6D37633C-442A-4A99-8615-F60286117A2B}"/>
    <cellStyle name="Normal 22 2 3 2 3 2 2 3" xfId="22000" xr:uid="{4165FEE6-E23D-4A13-B4C3-05B7F514BA8F}"/>
    <cellStyle name="Normal 22 2 3 2 3 2 2 4" xfId="35690" xr:uid="{8EC1D60C-52DF-46F7-A49C-6AA5AA4D8E80}"/>
    <cellStyle name="Normal 22 2 3 2 3 2 2 5" xfId="50569" xr:uid="{CDB3BF3A-8674-41A3-B287-4EA536FA8F1B}"/>
    <cellStyle name="Normal 22 2 3 2 3 2 3" xfId="25422" xr:uid="{A7B27D65-9F47-43E1-9F0A-0AE3DFB47948}"/>
    <cellStyle name="Normal 22 2 3 2 3 2 3 2" xfId="39114" xr:uid="{5578B715-AD38-4389-8916-D2A70F836600}"/>
    <cellStyle name="Normal 22 2 3 2 3 2 3 3" xfId="53993" xr:uid="{0B137AE3-E21E-45FA-931C-EEC6074C1FC3}"/>
    <cellStyle name="Normal 22 2 3 2 3 2 4" xfId="18578" xr:uid="{0C7B5C28-A69D-4B2E-A38E-DCC899C2066F}"/>
    <cellStyle name="Normal 22 2 3 2 3 2 5" xfId="32268" xr:uid="{4E4C98FD-F332-4723-9FC2-FD8F769EAF3E}"/>
    <cellStyle name="Normal 22 2 3 2 3 2 6" xfId="47147" xr:uid="{AD8179DE-F430-4236-AA01-884523297131}"/>
    <cellStyle name="Normal 22 2 3 2 3 3" xfId="13442" xr:uid="{39F73709-DD9D-45B2-9AB4-B39C9C096DE7}"/>
    <cellStyle name="Normal 22 2 3 2 3 3 2" xfId="27132" xr:uid="{FC229821-19FD-4895-95C1-B6CAAE363ADC}"/>
    <cellStyle name="Normal 22 2 3 2 3 3 2 2" xfId="40824" xr:uid="{67C6F14A-5246-4D67-B3F6-AA6247D71F85}"/>
    <cellStyle name="Normal 22 2 3 2 3 3 2 3" xfId="55703" xr:uid="{D4BFFD60-7187-457E-BC2E-82BD02AC2714}"/>
    <cellStyle name="Normal 22 2 3 2 3 3 3" xfId="20288" xr:uid="{490CE74E-F6B3-4D2D-BFE4-E8666C932793}"/>
    <cellStyle name="Normal 22 2 3 2 3 3 4" xfId="33978" xr:uid="{CF9C9F63-51D1-4DC7-9707-4DE71497A1D2}"/>
    <cellStyle name="Normal 22 2 3 2 3 3 5" xfId="48857" xr:uid="{97E0386B-758A-4734-B0BA-201BCAE45A9A}"/>
    <cellStyle name="Normal 22 2 3 2 3 4" xfId="23710" xr:uid="{17957D08-3B1B-4878-97F2-61E0D3C048BC}"/>
    <cellStyle name="Normal 22 2 3 2 3 4 2" xfId="37402" xr:uid="{7E2736A6-43D8-41EE-BAA9-CC86B7BF269B}"/>
    <cellStyle name="Normal 22 2 3 2 3 4 3" xfId="52281" xr:uid="{114A8874-73FB-4C53-A591-B3DFB6311E41}"/>
    <cellStyle name="Normal 22 2 3 2 3 5" xfId="16866" xr:uid="{33837AA3-93F2-4D82-9D6F-7EB5F00C576B}"/>
    <cellStyle name="Normal 22 2 3 2 3 6" xfId="30556" xr:uid="{6A458CAF-12DE-458F-94BC-8F62CF980221}"/>
    <cellStyle name="Normal 22 2 3 2 3 7" xfId="45435" xr:uid="{E632FCEE-F55D-4458-8877-F1AA3445F652}"/>
    <cellStyle name="Normal 22 2 3 2 4" xfId="10020" xr:uid="{27738A53-9464-4921-BA74-7B5212A25A7E}"/>
    <cellStyle name="Normal 22 2 3 2 4 2" xfId="11733" xr:uid="{A72E1F45-62AD-468A-A320-A196A5334866}"/>
    <cellStyle name="Normal 22 2 3 2 4 2 2" xfId="15155" xr:uid="{0EF879D1-20DC-447D-A308-DD1CD51AF469}"/>
    <cellStyle name="Normal 22 2 3 2 4 2 2 2" xfId="28845" xr:uid="{834B3BE0-CA2C-47FD-9896-1495F97E719B}"/>
    <cellStyle name="Normal 22 2 3 2 4 2 2 2 2" xfId="42537" xr:uid="{5FAAE96B-E514-446F-A9DF-111A8C42ED3D}"/>
    <cellStyle name="Normal 22 2 3 2 4 2 2 2 3" xfId="57416" xr:uid="{7E1F7B2A-2322-4947-B227-4AF94BC7A082}"/>
    <cellStyle name="Normal 22 2 3 2 4 2 2 3" xfId="22001" xr:uid="{A0BDDC95-DD4A-4C67-8D7B-136D470CF8E8}"/>
    <cellStyle name="Normal 22 2 3 2 4 2 2 4" xfId="35691" xr:uid="{9A5DCE84-5D08-48E4-AE65-3B8924A1C63A}"/>
    <cellStyle name="Normal 22 2 3 2 4 2 2 5" xfId="50570" xr:uid="{9110F185-930F-4AF0-929D-48D5820AD126}"/>
    <cellStyle name="Normal 22 2 3 2 4 2 3" xfId="25423" xr:uid="{E1B328C9-0F2E-4429-A660-8AA2938376A6}"/>
    <cellStyle name="Normal 22 2 3 2 4 2 3 2" xfId="39115" xr:uid="{A1B58B2B-9AC6-4A04-B343-EC01CC07FCC9}"/>
    <cellStyle name="Normal 22 2 3 2 4 2 3 3" xfId="53994" xr:uid="{CD5C9BFB-89E7-4740-BF39-B4B9C15D9F03}"/>
    <cellStyle name="Normal 22 2 3 2 4 2 4" xfId="18579" xr:uid="{35722CF2-15D2-4891-BFA1-9E643A7999FF}"/>
    <cellStyle name="Normal 22 2 3 2 4 2 5" xfId="32269" xr:uid="{E1A35E6B-4715-4251-B779-840893E3F11C}"/>
    <cellStyle name="Normal 22 2 3 2 4 2 6" xfId="47148" xr:uid="{5A331D51-F858-48D8-BF5E-C12251DA8652}"/>
    <cellStyle name="Normal 22 2 3 2 4 3" xfId="13443" xr:uid="{1C6F50B9-875F-4290-B473-BE010816483A}"/>
    <cellStyle name="Normal 22 2 3 2 4 3 2" xfId="27133" xr:uid="{FACA7BFA-262A-488F-B227-0922F8B467C7}"/>
    <cellStyle name="Normal 22 2 3 2 4 3 2 2" xfId="40825" xr:uid="{CE8C8B11-96ED-435D-9724-CF7234A21224}"/>
    <cellStyle name="Normal 22 2 3 2 4 3 2 3" xfId="55704" xr:uid="{FB53BF27-F53D-4464-A5DD-39235F46ADCD}"/>
    <cellStyle name="Normal 22 2 3 2 4 3 3" xfId="20289" xr:uid="{AE583CDE-1EB4-4021-856B-C2D1ABCC9529}"/>
    <cellStyle name="Normal 22 2 3 2 4 3 4" xfId="33979" xr:uid="{165F5865-1A32-4E79-9E10-20892481C703}"/>
    <cellStyle name="Normal 22 2 3 2 4 3 5" xfId="48858" xr:uid="{C1506238-3722-45C5-A2E4-32B7D196F02B}"/>
    <cellStyle name="Normal 22 2 3 2 4 4" xfId="23711" xr:uid="{D80D7DEA-73F2-43E5-80D6-A4C22A4A851C}"/>
    <cellStyle name="Normal 22 2 3 2 4 4 2" xfId="37403" xr:uid="{CA661ED6-B286-4EF8-AFA7-95CB79E375A8}"/>
    <cellStyle name="Normal 22 2 3 2 4 4 3" xfId="52282" xr:uid="{D0140341-5205-4CF8-A42C-064CEED37690}"/>
    <cellStyle name="Normal 22 2 3 2 4 5" xfId="16867" xr:uid="{951C58E6-4540-4EF6-9F17-327C85C1E05D}"/>
    <cellStyle name="Normal 22 2 3 2 4 6" xfId="30557" xr:uid="{D764E894-950B-4E5C-95BB-C318A15DFA62}"/>
    <cellStyle name="Normal 22 2 3 2 4 7" xfId="45436" xr:uid="{AE62C44A-9195-4F7E-B767-7CD72AB2899B}"/>
    <cellStyle name="Normal 22 2 3 2 5" xfId="11729" xr:uid="{7E05F463-7B7F-4515-B419-1C59219C2176}"/>
    <cellStyle name="Normal 22 2 3 2 5 2" xfId="15151" xr:uid="{778DFE11-8E67-4FAD-959D-78A9F945C7BE}"/>
    <cellStyle name="Normal 22 2 3 2 5 2 2" xfId="28841" xr:uid="{541DF8AB-C14C-44A9-B7EB-1131722FAF23}"/>
    <cellStyle name="Normal 22 2 3 2 5 2 2 2" xfId="42533" xr:uid="{F4ABF7EE-6675-49A8-9890-006B787D87E5}"/>
    <cellStyle name="Normal 22 2 3 2 5 2 2 3" xfId="57412" xr:uid="{5834B438-48DF-446F-96F7-41509C890EE9}"/>
    <cellStyle name="Normal 22 2 3 2 5 2 3" xfId="21997" xr:uid="{3E83AB08-2C22-4D64-A800-4E38C3D36DD9}"/>
    <cellStyle name="Normal 22 2 3 2 5 2 4" xfId="35687" xr:uid="{A68618EA-E9D4-481D-8AAC-B1B6A14EA2E9}"/>
    <cellStyle name="Normal 22 2 3 2 5 2 5" xfId="50566" xr:uid="{CBF5497A-8ED2-49C2-B9AC-719DB9480CD6}"/>
    <cellStyle name="Normal 22 2 3 2 5 3" xfId="25419" xr:uid="{B4A34AC0-9ACB-48C0-B520-BCADE6C13064}"/>
    <cellStyle name="Normal 22 2 3 2 5 3 2" xfId="39111" xr:uid="{B8EC2D9F-358E-45D2-BD97-BAFB97298241}"/>
    <cellStyle name="Normal 22 2 3 2 5 3 3" xfId="53990" xr:uid="{DDCA374D-4A95-49E0-A5CA-0C49A9E905F3}"/>
    <cellStyle name="Normal 22 2 3 2 5 4" xfId="18575" xr:uid="{08E297ED-D68C-4947-8238-C5FD129A96BF}"/>
    <cellStyle name="Normal 22 2 3 2 5 5" xfId="32265" xr:uid="{6A4D7FD0-450F-48C1-90BD-8F147F4FDB8B}"/>
    <cellStyle name="Normal 22 2 3 2 5 6" xfId="47144" xr:uid="{68A58890-E93F-40E1-9099-81ADD2F1A6D2}"/>
    <cellStyle name="Normal 22 2 3 2 6" xfId="13439" xr:uid="{30AE74CE-DE88-4240-B3A5-B0A45DF0646D}"/>
    <cellStyle name="Normal 22 2 3 2 6 2" xfId="27129" xr:uid="{114D1E96-49C1-451A-8FB6-87E5603BD30C}"/>
    <cellStyle name="Normal 22 2 3 2 6 2 2" xfId="40821" xr:uid="{DBF226BE-72F8-4131-950A-5A56C0954C35}"/>
    <cellStyle name="Normal 22 2 3 2 6 2 3" xfId="55700" xr:uid="{F42EC3C8-E78D-451C-98AE-57677D397A0B}"/>
    <cellStyle name="Normal 22 2 3 2 6 3" xfId="20285" xr:uid="{CBC532AC-736A-4B67-8924-5E016FBA6AF7}"/>
    <cellStyle name="Normal 22 2 3 2 6 4" xfId="33975" xr:uid="{F7BFADBA-24E3-4D6D-A596-06B4F68968E2}"/>
    <cellStyle name="Normal 22 2 3 2 6 5" xfId="48854" xr:uid="{5FA82E93-0DAD-4471-B64F-E6C873CF30DB}"/>
    <cellStyle name="Normal 22 2 3 2 7" xfId="23707" xr:uid="{C557C3A2-CF79-488D-9C5C-D0340CA1B547}"/>
    <cellStyle name="Normal 22 2 3 2 7 2" xfId="37399" xr:uid="{5E407C0D-1530-4899-B77E-498ED785F005}"/>
    <cellStyle name="Normal 22 2 3 2 7 3" xfId="52278" xr:uid="{6B055031-4C80-4A9F-B9AE-564E44962ACF}"/>
    <cellStyle name="Normal 22 2 3 2 8" xfId="16863" xr:uid="{1A7FC71B-4422-4538-BF46-032DF3588391}"/>
    <cellStyle name="Normal 22 2 3 2 9" xfId="30553" xr:uid="{8B308B98-6179-4203-B833-8BD2D3775B7A}"/>
    <cellStyle name="Normal 22 2 3 3" xfId="10021" xr:uid="{A90B582F-3B1C-4F37-92FD-B2B1D1267D10}"/>
    <cellStyle name="Normal 22 2 3 3 10" xfId="45437" xr:uid="{C020CA38-B15F-4E80-9313-8AE0FFFE6CE5}"/>
    <cellStyle name="Normal 22 2 3 3 2" xfId="10022" xr:uid="{7105E1F9-C013-4DB6-AA7C-B0BA97F853F6}"/>
    <cellStyle name="Normal 22 2 3 3 2 2" xfId="10023" xr:uid="{9129D7A4-0647-49EE-99A0-D63DAFF129A2}"/>
    <cellStyle name="Normal 22 2 3 3 2 2 2" xfId="11736" xr:uid="{1EC6B806-A4B9-42F3-9169-4FF45958424C}"/>
    <cellStyle name="Normal 22 2 3 3 2 2 2 2" xfId="15158" xr:uid="{56180D1E-3498-401B-9C97-C9C56987F688}"/>
    <cellStyle name="Normal 22 2 3 3 2 2 2 2 2" xfId="28848" xr:uid="{19CEE684-BB27-49D1-BBBE-6168041AA5B8}"/>
    <cellStyle name="Normal 22 2 3 3 2 2 2 2 2 2" xfId="42540" xr:uid="{BF2C0AF9-6CA8-49BA-BC25-ED3C5564DDCE}"/>
    <cellStyle name="Normal 22 2 3 3 2 2 2 2 2 3" xfId="57419" xr:uid="{28A45960-5847-44CE-8CE5-ABBADA83E16B}"/>
    <cellStyle name="Normal 22 2 3 3 2 2 2 2 3" xfId="22004" xr:uid="{6C9C16B6-CBC9-473E-B49C-B53AF313A7EF}"/>
    <cellStyle name="Normal 22 2 3 3 2 2 2 2 4" xfId="35694" xr:uid="{5E9F2302-7913-4265-9530-EDB7FA609D8D}"/>
    <cellStyle name="Normal 22 2 3 3 2 2 2 2 5" xfId="50573" xr:uid="{5C25B924-FEE4-4D07-A396-EF1AA1C061F6}"/>
    <cellStyle name="Normal 22 2 3 3 2 2 2 3" xfId="25426" xr:uid="{29C8A570-FA2F-449E-8473-F058B6CA1776}"/>
    <cellStyle name="Normal 22 2 3 3 2 2 2 3 2" xfId="39118" xr:uid="{FCC25A04-4796-49A2-B74B-6511E71A11C2}"/>
    <cellStyle name="Normal 22 2 3 3 2 2 2 3 3" xfId="53997" xr:uid="{0DBFB867-8FD2-4689-868B-2288B04750C1}"/>
    <cellStyle name="Normal 22 2 3 3 2 2 2 4" xfId="18582" xr:uid="{EDBE4E0F-DB3A-4E83-B20B-3DF0F144F5A8}"/>
    <cellStyle name="Normal 22 2 3 3 2 2 2 5" xfId="32272" xr:uid="{FB6120A2-CE28-45FA-B1E7-DBE759B88DF6}"/>
    <cellStyle name="Normal 22 2 3 3 2 2 2 6" xfId="47151" xr:uid="{A4FA55A7-D268-4846-AE95-D7FCBA121125}"/>
    <cellStyle name="Normal 22 2 3 3 2 2 3" xfId="13446" xr:uid="{F8504C58-F97E-4806-A6DE-13990AC4E02F}"/>
    <cellStyle name="Normal 22 2 3 3 2 2 3 2" xfId="27136" xr:uid="{CB077124-BACE-47BF-8D70-19F333BB5809}"/>
    <cellStyle name="Normal 22 2 3 3 2 2 3 2 2" xfId="40828" xr:uid="{E89E591D-6003-451D-BF7B-3BBF84EEE5AB}"/>
    <cellStyle name="Normal 22 2 3 3 2 2 3 2 3" xfId="55707" xr:uid="{BCB0FA2B-49D5-4E8F-BA5A-F549A6975B4E}"/>
    <cellStyle name="Normal 22 2 3 3 2 2 3 3" xfId="20292" xr:uid="{A811FF22-056B-4784-9C22-D50A26D67D9F}"/>
    <cellStyle name="Normal 22 2 3 3 2 2 3 4" xfId="33982" xr:uid="{0D24BD70-3BC1-45E3-B61C-14E0A39E95B3}"/>
    <cellStyle name="Normal 22 2 3 3 2 2 3 5" xfId="48861" xr:uid="{F323D59F-267C-4EEE-875A-E833EA72069E}"/>
    <cellStyle name="Normal 22 2 3 3 2 2 4" xfId="23714" xr:uid="{A8D58AA3-516E-4E10-9654-4053BDB0ECA5}"/>
    <cellStyle name="Normal 22 2 3 3 2 2 4 2" xfId="37406" xr:uid="{67CF272B-90C8-494B-828D-F6AE41AEA1B5}"/>
    <cellStyle name="Normal 22 2 3 3 2 2 4 3" xfId="52285" xr:uid="{A8F8264E-123D-4913-96F7-C0954449201C}"/>
    <cellStyle name="Normal 22 2 3 3 2 2 5" xfId="16870" xr:uid="{E93F1EDA-FDAE-4FB5-9ED9-966F3C5D2DE0}"/>
    <cellStyle name="Normal 22 2 3 3 2 2 6" xfId="30560" xr:uid="{499FCAAA-5906-49DC-B605-A4EDE1924139}"/>
    <cellStyle name="Normal 22 2 3 3 2 2 7" xfId="45439" xr:uid="{377E7509-7CED-491B-9DFB-82DF99267527}"/>
    <cellStyle name="Normal 22 2 3 3 2 3" xfId="11735" xr:uid="{0C17D77F-2FD2-4976-8FA8-76717BB48E49}"/>
    <cellStyle name="Normal 22 2 3 3 2 3 2" xfId="15157" xr:uid="{D42F38BE-2873-47AA-A9E4-F2CDAE9CE862}"/>
    <cellStyle name="Normal 22 2 3 3 2 3 2 2" xfId="28847" xr:uid="{FEC8E38E-6CA9-44C7-87DD-673E8CD46B48}"/>
    <cellStyle name="Normal 22 2 3 3 2 3 2 2 2" xfId="42539" xr:uid="{CD8AC314-B5B7-49D8-96A2-F4AC8AE05CDD}"/>
    <cellStyle name="Normal 22 2 3 3 2 3 2 2 3" xfId="57418" xr:uid="{4343C7B8-8463-48F9-8BFC-419DED7D451E}"/>
    <cellStyle name="Normal 22 2 3 3 2 3 2 3" xfId="22003" xr:uid="{143BB529-ABD5-4F92-8866-56AA60C64F3F}"/>
    <cellStyle name="Normal 22 2 3 3 2 3 2 4" xfId="35693" xr:uid="{CA306BB3-1D9C-4954-9A4A-8989645F37C5}"/>
    <cellStyle name="Normal 22 2 3 3 2 3 2 5" xfId="50572" xr:uid="{7C59E6C1-F006-42F5-9F67-BE2DBC30CC44}"/>
    <cellStyle name="Normal 22 2 3 3 2 3 3" xfId="25425" xr:uid="{3E918DE2-3EAB-49B4-9583-3E0BDFD1608C}"/>
    <cellStyle name="Normal 22 2 3 3 2 3 3 2" xfId="39117" xr:uid="{A7228C92-EC32-40F5-8018-011E18EB9FA1}"/>
    <cellStyle name="Normal 22 2 3 3 2 3 3 3" xfId="53996" xr:uid="{32B92FB5-BB47-4F3A-89CC-1C4CE2BE7171}"/>
    <cellStyle name="Normal 22 2 3 3 2 3 4" xfId="18581" xr:uid="{3802AE69-87B9-4CED-9F6F-080B0326F786}"/>
    <cellStyle name="Normal 22 2 3 3 2 3 5" xfId="32271" xr:uid="{EF1E973D-0BA6-4C7E-8E1F-BF6AAF335E1F}"/>
    <cellStyle name="Normal 22 2 3 3 2 3 6" xfId="47150" xr:uid="{DFEA9AEE-66D3-4075-8D62-4EFC69695B7E}"/>
    <cellStyle name="Normal 22 2 3 3 2 4" xfId="13445" xr:uid="{CBBA8EF3-6962-4ADB-A119-9F068A869715}"/>
    <cellStyle name="Normal 22 2 3 3 2 4 2" xfId="27135" xr:uid="{63268D65-6157-4929-AE93-4A59CD3C56FA}"/>
    <cellStyle name="Normal 22 2 3 3 2 4 2 2" xfId="40827" xr:uid="{D8C3D70D-8C63-4452-86B9-BE1FB2B4F615}"/>
    <cellStyle name="Normal 22 2 3 3 2 4 2 3" xfId="55706" xr:uid="{49ABE301-DED3-4A6E-B148-F2F7F8F1082A}"/>
    <cellStyle name="Normal 22 2 3 3 2 4 3" xfId="20291" xr:uid="{873057CD-5CC3-4ACF-B963-1B993CFAC15D}"/>
    <cellStyle name="Normal 22 2 3 3 2 4 4" xfId="33981" xr:uid="{C6B1DA88-6AB4-4980-9CB6-AD68B58EBF6F}"/>
    <cellStyle name="Normal 22 2 3 3 2 4 5" xfId="48860" xr:uid="{367451B7-C882-4883-AB46-9DD0755037CE}"/>
    <cellStyle name="Normal 22 2 3 3 2 5" xfId="23713" xr:uid="{ABF53C56-F4EC-4757-8DD5-9728D8BA9D2E}"/>
    <cellStyle name="Normal 22 2 3 3 2 5 2" xfId="37405" xr:uid="{168A8AFB-E3CD-4749-8954-394ACBF5C80C}"/>
    <cellStyle name="Normal 22 2 3 3 2 5 3" xfId="52284" xr:uid="{B09C187C-B3AE-45D1-B13C-83A1896AEB2D}"/>
    <cellStyle name="Normal 22 2 3 3 2 6" xfId="16869" xr:uid="{1C86FB08-B737-45F8-937D-D791D0DA6A38}"/>
    <cellStyle name="Normal 22 2 3 3 2 7" xfId="30559" xr:uid="{BCD9EB80-43A1-4B9D-9CEA-9FD478C5654E}"/>
    <cellStyle name="Normal 22 2 3 3 2 8" xfId="45438" xr:uid="{534C4002-0039-4970-8986-9951AAECFB72}"/>
    <cellStyle name="Normal 22 2 3 3 3" xfId="10024" xr:uid="{EF79ACEC-B993-4E64-B942-0ACC93916F5B}"/>
    <cellStyle name="Normal 22 2 3 3 3 2" xfId="11737" xr:uid="{27C63A7A-8056-4361-AF86-58F06D221E7D}"/>
    <cellStyle name="Normal 22 2 3 3 3 2 2" xfId="15159" xr:uid="{C5C23929-75C9-4458-A37C-6528713FFC17}"/>
    <cellStyle name="Normal 22 2 3 3 3 2 2 2" xfId="28849" xr:uid="{8C101C8F-90F0-4ED2-8A74-BD46F534D799}"/>
    <cellStyle name="Normal 22 2 3 3 3 2 2 2 2" xfId="42541" xr:uid="{48C0ECD3-4627-4A15-99D1-D42728C8797E}"/>
    <cellStyle name="Normal 22 2 3 3 3 2 2 2 3" xfId="57420" xr:uid="{74EC655C-6EEC-41BB-82AA-559163A61DB5}"/>
    <cellStyle name="Normal 22 2 3 3 3 2 2 3" xfId="22005" xr:uid="{3C472BDE-EAA8-46E2-A390-F4C1FFBC8A79}"/>
    <cellStyle name="Normal 22 2 3 3 3 2 2 4" xfId="35695" xr:uid="{7383E67D-D947-429F-B1E4-4D1A6C108F48}"/>
    <cellStyle name="Normal 22 2 3 3 3 2 2 5" xfId="50574" xr:uid="{B9E985E6-E620-4A6B-9626-94B571EBB2E4}"/>
    <cellStyle name="Normal 22 2 3 3 3 2 3" xfId="25427" xr:uid="{FF3D244B-8C8C-4F53-B2E9-E4397C08A95F}"/>
    <cellStyle name="Normal 22 2 3 3 3 2 3 2" xfId="39119" xr:uid="{5D7DF64A-705D-44D6-8098-89C1B772FE11}"/>
    <cellStyle name="Normal 22 2 3 3 3 2 3 3" xfId="53998" xr:uid="{5119BD88-CDF1-44E4-8E32-9349CD1DA64D}"/>
    <cellStyle name="Normal 22 2 3 3 3 2 4" xfId="18583" xr:uid="{4CF40D82-406E-4FF9-8367-44B44ADDF5DF}"/>
    <cellStyle name="Normal 22 2 3 3 3 2 5" xfId="32273" xr:uid="{0309BF59-9A79-4365-9DFD-351F10FDDD8B}"/>
    <cellStyle name="Normal 22 2 3 3 3 2 6" xfId="47152" xr:uid="{7754F0F9-948F-4EF1-B382-7731BAEB8EE8}"/>
    <cellStyle name="Normal 22 2 3 3 3 3" xfId="13447" xr:uid="{F718DC76-DD6B-4AE3-A23F-9AADC909EF02}"/>
    <cellStyle name="Normal 22 2 3 3 3 3 2" xfId="27137" xr:uid="{568D124C-55CA-424B-8AF5-600DC5DF5FC6}"/>
    <cellStyle name="Normal 22 2 3 3 3 3 2 2" xfId="40829" xr:uid="{C071418F-F0D0-4A19-B4BA-6F4122933E30}"/>
    <cellStyle name="Normal 22 2 3 3 3 3 2 3" xfId="55708" xr:uid="{9A58A04A-3391-4979-B112-96671D2A9DD0}"/>
    <cellStyle name="Normal 22 2 3 3 3 3 3" xfId="20293" xr:uid="{A890EA0D-C2B3-424F-8E25-59934A5B017F}"/>
    <cellStyle name="Normal 22 2 3 3 3 3 4" xfId="33983" xr:uid="{9182C77A-BFD3-482A-A794-6092043C4B47}"/>
    <cellStyle name="Normal 22 2 3 3 3 3 5" xfId="48862" xr:uid="{1E67334D-2D49-420F-AD6D-0E6A410CD198}"/>
    <cellStyle name="Normal 22 2 3 3 3 4" xfId="23715" xr:uid="{C406B266-0E3B-4131-852B-483D131E886D}"/>
    <cellStyle name="Normal 22 2 3 3 3 4 2" xfId="37407" xr:uid="{25A1D1AA-9780-42C1-817A-C0227F9ED25B}"/>
    <cellStyle name="Normal 22 2 3 3 3 4 3" xfId="52286" xr:uid="{7764551C-2305-48A3-8017-06BDE73FC9FE}"/>
    <cellStyle name="Normal 22 2 3 3 3 5" xfId="16871" xr:uid="{EA1FD0A4-3D79-4F19-9495-C8DDF6EDF305}"/>
    <cellStyle name="Normal 22 2 3 3 3 6" xfId="30561" xr:uid="{5D1DAE8A-070F-4D72-8185-5121ED4D894C}"/>
    <cellStyle name="Normal 22 2 3 3 3 7" xfId="45440" xr:uid="{8D2442C7-3A52-4E76-A62B-4A4F9C38D12E}"/>
    <cellStyle name="Normal 22 2 3 3 4" xfId="10025" xr:uid="{9A48EFE8-B07C-4821-A2B0-FA507E1E0857}"/>
    <cellStyle name="Normal 22 2 3 3 4 2" xfId="11738" xr:uid="{84CC8399-598B-4EFB-B892-74200FC2F3F8}"/>
    <cellStyle name="Normal 22 2 3 3 4 2 2" xfId="15160" xr:uid="{D74EA6E2-CBBD-46C9-92D6-8BD59D30F86C}"/>
    <cellStyle name="Normal 22 2 3 3 4 2 2 2" xfId="28850" xr:uid="{8E0A96E2-8958-4440-BCE6-C8063086805F}"/>
    <cellStyle name="Normal 22 2 3 3 4 2 2 2 2" xfId="42542" xr:uid="{75BAD05B-F5E6-4EFD-858E-6A4D9EE5008A}"/>
    <cellStyle name="Normal 22 2 3 3 4 2 2 2 3" xfId="57421" xr:uid="{1739A445-4BC1-48CD-8DF4-E4B3FA9C4DF8}"/>
    <cellStyle name="Normal 22 2 3 3 4 2 2 3" xfId="22006" xr:uid="{D2E3F9D4-9661-4D1D-AC6D-343205E0A92E}"/>
    <cellStyle name="Normal 22 2 3 3 4 2 2 4" xfId="35696" xr:uid="{BBEC9116-B2C4-41AF-9006-DEC460705B19}"/>
    <cellStyle name="Normal 22 2 3 3 4 2 2 5" xfId="50575" xr:uid="{3F529FBC-E208-434E-80BB-283617144854}"/>
    <cellStyle name="Normal 22 2 3 3 4 2 3" xfId="25428" xr:uid="{17D88F4F-9B79-4918-AF7D-3812ABED1D22}"/>
    <cellStyle name="Normal 22 2 3 3 4 2 3 2" xfId="39120" xr:uid="{05B63018-907F-447B-BB5A-A24F260F7194}"/>
    <cellStyle name="Normal 22 2 3 3 4 2 3 3" xfId="53999" xr:uid="{10689918-9241-494F-A4DF-7237D476EDC6}"/>
    <cellStyle name="Normal 22 2 3 3 4 2 4" xfId="18584" xr:uid="{4FB91E6C-2A0C-4377-AD56-85DC637CFF0D}"/>
    <cellStyle name="Normal 22 2 3 3 4 2 5" xfId="32274" xr:uid="{89C5B167-621F-462A-90BE-7D2B2B4D6426}"/>
    <cellStyle name="Normal 22 2 3 3 4 2 6" xfId="47153" xr:uid="{A2C363A4-4406-47BB-8374-93BAD9454FD9}"/>
    <cellStyle name="Normal 22 2 3 3 4 3" xfId="13448" xr:uid="{C522E5D7-DB38-4871-AD4D-1217F7F45706}"/>
    <cellStyle name="Normal 22 2 3 3 4 3 2" xfId="27138" xr:uid="{DBCD4AD1-7822-4772-BB43-F27EFD9A3D5B}"/>
    <cellStyle name="Normal 22 2 3 3 4 3 2 2" xfId="40830" xr:uid="{ED427CDA-C76C-49BC-8438-613C1F13678B}"/>
    <cellStyle name="Normal 22 2 3 3 4 3 2 3" xfId="55709" xr:uid="{DB4C4C9F-41E2-4EA7-9167-B0EC16D01E03}"/>
    <cellStyle name="Normal 22 2 3 3 4 3 3" xfId="20294" xr:uid="{CF79323C-19FC-4253-9735-44DBCDA709EA}"/>
    <cellStyle name="Normal 22 2 3 3 4 3 4" xfId="33984" xr:uid="{A194537F-461E-41F5-9100-47CDBBADD8A2}"/>
    <cellStyle name="Normal 22 2 3 3 4 3 5" xfId="48863" xr:uid="{EB97A608-6BD4-48A1-AF0E-B3C3195D6AB8}"/>
    <cellStyle name="Normal 22 2 3 3 4 4" xfId="23716" xr:uid="{93233BDC-BF97-4CED-8135-9A9A75446ECA}"/>
    <cellStyle name="Normal 22 2 3 3 4 4 2" xfId="37408" xr:uid="{3529B723-B017-4CD2-AD13-4AEBF3F4A049}"/>
    <cellStyle name="Normal 22 2 3 3 4 4 3" xfId="52287" xr:uid="{9E490E44-F960-44AD-A28A-5238AEB4C9FE}"/>
    <cellStyle name="Normal 22 2 3 3 4 5" xfId="16872" xr:uid="{C440E28E-9416-4CD8-B141-24AE6608C42E}"/>
    <cellStyle name="Normal 22 2 3 3 4 6" xfId="30562" xr:uid="{2FD45C61-160E-409B-98BB-392BF8388751}"/>
    <cellStyle name="Normal 22 2 3 3 4 7" xfId="45441" xr:uid="{6C480A4D-E3F2-4B85-9053-DABF20D8CB6B}"/>
    <cellStyle name="Normal 22 2 3 3 5" xfId="11734" xr:uid="{8DEF1EB9-F243-4AA4-9821-1A9D6684C202}"/>
    <cellStyle name="Normal 22 2 3 3 5 2" xfId="15156" xr:uid="{661F53D5-BAC8-4CFB-A9CF-5C63BA0A9EBA}"/>
    <cellStyle name="Normal 22 2 3 3 5 2 2" xfId="28846" xr:uid="{4F4587F3-B583-461D-954A-3AB15B707423}"/>
    <cellStyle name="Normal 22 2 3 3 5 2 2 2" xfId="42538" xr:uid="{BDFFF78C-B10D-4412-8C29-C22DB7DE46C1}"/>
    <cellStyle name="Normal 22 2 3 3 5 2 2 3" xfId="57417" xr:uid="{C4604BC5-6FE3-4591-8868-BFBC0D8D7309}"/>
    <cellStyle name="Normal 22 2 3 3 5 2 3" xfId="22002" xr:uid="{967D353A-10CD-46CA-84E2-E453CF7EE5A6}"/>
    <cellStyle name="Normal 22 2 3 3 5 2 4" xfId="35692" xr:uid="{906654C1-AE93-4779-A165-FC9BC2F83CC1}"/>
    <cellStyle name="Normal 22 2 3 3 5 2 5" xfId="50571" xr:uid="{CE5369F6-73A1-4FAF-9D07-9954DFFD4D75}"/>
    <cellStyle name="Normal 22 2 3 3 5 3" xfId="25424" xr:uid="{9F01CF5A-B92E-40FF-9C18-4CEED95B97F7}"/>
    <cellStyle name="Normal 22 2 3 3 5 3 2" xfId="39116" xr:uid="{4409CA2F-5152-4C97-BC71-F3B16D2D4E92}"/>
    <cellStyle name="Normal 22 2 3 3 5 3 3" xfId="53995" xr:uid="{0479F781-DF9F-4DCC-ABFC-EB843D4BDAE6}"/>
    <cellStyle name="Normal 22 2 3 3 5 4" xfId="18580" xr:uid="{24E3B9A7-BF9F-48A1-858A-575DDC90C875}"/>
    <cellStyle name="Normal 22 2 3 3 5 5" xfId="32270" xr:uid="{A2125FD9-792F-472A-AECA-BB377765AE5F}"/>
    <cellStyle name="Normal 22 2 3 3 5 6" xfId="47149" xr:uid="{83208BAA-4FD5-4B46-A9BD-FE0328D1CD40}"/>
    <cellStyle name="Normal 22 2 3 3 6" xfId="13444" xr:uid="{91F1E474-842C-4592-82CA-EA3FA364156F}"/>
    <cellStyle name="Normal 22 2 3 3 6 2" xfId="27134" xr:uid="{55AFBE2F-6756-4187-8B42-CD8BECABD268}"/>
    <cellStyle name="Normal 22 2 3 3 6 2 2" xfId="40826" xr:uid="{66FABCCF-4884-4C2A-BD5D-33A557C7E7B2}"/>
    <cellStyle name="Normal 22 2 3 3 6 2 3" xfId="55705" xr:uid="{A2311762-EE2F-442C-AB50-898E96A1A7AC}"/>
    <cellStyle name="Normal 22 2 3 3 6 3" xfId="20290" xr:uid="{6E61A95F-5375-4BA7-8410-04915B3F7B83}"/>
    <cellStyle name="Normal 22 2 3 3 6 4" xfId="33980" xr:uid="{47AB0B61-BB80-48A7-9679-463DB7F76185}"/>
    <cellStyle name="Normal 22 2 3 3 6 5" xfId="48859" xr:uid="{6056EFEE-D349-4D42-A32A-5CB85CD02FED}"/>
    <cellStyle name="Normal 22 2 3 3 7" xfId="23712" xr:uid="{A95C004D-2BB5-4ABD-84C1-56049C6FE797}"/>
    <cellStyle name="Normal 22 2 3 3 7 2" xfId="37404" xr:uid="{CA82D540-872F-4972-87FE-87F36164D40B}"/>
    <cellStyle name="Normal 22 2 3 3 7 3" xfId="52283" xr:uid="{776D7368-431F-4518-BB0F-07032259633B}"/>
    <cellStyle name="Normal 22 2 3 3 8" xfId="16868" xr:uid="{05727BCA-C1B9-4B50-B896-AEAB10DF2F43}"/>
    <cellStyle name="Normal 22 2 3 3 9" xfId="30558" xr:uid="{70A54AB7-D1AC-47A9-A292-8A8978E2BD03}"/>
    <cellStyle name="Normal 22 2 3 4" xfId="10026" xr:uid="{62B22AA8-2FA1-4749-B4FF-669C107F05D2}"/>
    <cellStyle name="Normal 22 2 3 4 2" xfId="10027" xr:uid="{2DDD17D4-1E4F-447C-8DFB-EBAB849F72D1}"/>
    <cellStyle name="Normal 22 2 3 4 2 2" xfId="11740" xr:uid="{75D7273C-A290-4134-A195-F09DD7F94F8F}"/>
    <cellStyle name="Normal 22 2 3 4 2 2 2" xfId="15162" xr:uid="{EC2435C1-523A-4D23-B32B-B335BC3551FE}"/>
    <cellStyle name="Normal 22 2 3 4 2 2 2 2" xfId="28852" xr:uid="{A92BF1DE-8972-4079-8E84-1B9C8D594263}"/>
    <cellStyle name="Normal 22 2 3 4 2 2 2 2 2" xfId="42544" xr:uid="{9269E05A-DE48-463B-B90A-67FBB97352E8}"/>
    <cellStyle name="Normal 22 2 3 4 2 2 2 2 3" xfId="57423" xr:uid="{B3805807-828F-49AD-BAD1-A3B4A90DF8AE}"/>
    <cellStyle name="Normal 22 2 3 4 2 2 2 3" xfId="22008" xr:uid="{2BE61C42-3B12-4D52-91A7-A21DC32F3B5B}"/>
    <cellStyle name="Normal 22 2 3 4 2 2 2 4" xfId="35698" xr:uid="{8240BEE0-F247-48A6-B0A9-F9911E06A1AC}"/>
    <cellStyle name="Normal 22 2 3 4 2 2 2 5" xfId="50577" xr:uid="{3A99A0FF-DBA8-4BDA-BBDF-64CB4E172744}"/>
    <cellStyle name="Normal 22 2 3 4 2 2 3" xfId="25430" xr:uid="{13EA04B7-5088-4A7A-900D-64A8771BAAC3}"/>
    <cellStyle name="Normal 22 2 3 4 2 2 3 2" xfId="39122" xr:uid="{68562DB5-4982-4D6C-B8B6-E512A5BA1F0E}"/>
    <cellStyle name="Normal 22 2 3 4 2 2 3 3" xfId="54001" xr:uid="{05E88A56-09CC-4F9E-A3DA-DF19EC2533A3}"/>
    <cellStyle name="Normal 22 2 3 4 2 2 4" xfId="18586" xr:uid="{5A606004-1CB5-4DC4-9ACF-E637910F2713}"/>
    <cellStyle name="Normal 22 2 3 4 2 2 5" xfId="32276" xr:uid="{8B14C96A-1070-4150-AA28-6DF4FE48A8AB}"/>
    <cellStyle name="Normal 22 2 3 4 2 2 6" xfId="47155" xr:uid="{062741D0-3F38-4FCC-B239-4FAC6718BFFC}"/>
    <cellStyle name="Normal 22 2 3 4 2 3" xfId="13450" xr:uid="{96FAC003-5975-43C5-8B90-2E071EC77C30}"/>
    <cellStyle name="Normal 22 2 3 4 2 3 2" xfId="27140" xr:uid="{D57D2040-AD91-49C9-A216-857EF4E9C7DE}"/>
    <cellStyle name="Normal 22 2 3 4 2 3 2 2" xfId="40832" xr:uid="{9D554490-B763-4C9D-ABE1-D83C85AF6BC3}"/>
    <cellStyle name="Normal 22 2 3 4 2 3 2 3" xfId="55711" xr:uid="{82A0BBDF-9385-48F3-8A56-8C5A542195D6}"/>
    <cellStyle name="Normal 22 2 3 4 2 3 3" xfId="20296" xr:uid="{F61F9B10-E601-4982-A2E7-2E9B2CB3AB5C}"/>
    <cellStyle name="Normal 22 2 3 4 2 3 4" xfId="33986" xr:uid="{EFDB6410-E4CF-4F17-9D11-B382B5D031EA}"/>
    <cellStyle name="Normal 22 2 3 4 2 3 5" xfId="48865" xr:uid="{E36840A2-8A1C-4EE5-B2E2-49E00F298FDE}"/>
    <cellStyle name="Normal 22 2 3 4 2 4" xfId="23718" xr:uid="{06FF71B0-C16E-4DC0-97E5-5259D5366321}"/>
    <cellStyle name="Normal 22 2 3 4 2 4 2" xfId="37410" xr:uid="{CED4AE5A-BD82-45A0-979C-A0DE62932D19}"/>
    <cellStyle name="Normal 22 2 3 4 2 4 3" xfId="52289" xr:uid="{09B4CBAF-8BA1-4C27-A32A-AB331323D619}"/>
    <cellStyle name="Normal 22 2 3 4 2 5" xfId="16874" xr:uid="{7E544B32-6250-4213-92B7-2352139BBE23}"/>
    <cellStyle name="Normal 22 2 3 4 2 6" xfId="30564" xr:uid="{33AC73AE-4607-4F6F-B563-C2B3A85022CD}"/>
    <cellStyle name="Normal 22 2 3 4 2 7" xfId="45443" xr:uid="{17458FDB-3EB6-45C0-89A7-69CE795F2530}"/>
    <cellStyle name="Normal 22 2 3 4 3" xfId="11739" xr:uid="{FF547064-314F-4E03-A99A-F47478E6DD69}"/>
    <cellStyle name="Normal 22 2 3 4 3 2" xfId="15161" xr:uid="{8E37AFF6-2018-47BE-8984-823578E094C6}"/>
    <cellStyle name="Normal 22 2 3 4 3 2 2" xfId="28851" xr:uid="{595E80EC-2724-4AD4-88B0-0C196AC829F2}"/>
    <cellStyle name="Normal 22 2 3 4 3 2 2 2" xfId="42543" xr:uid="{65B34E45-D51E-48FF-8328-B72BC894CED4}"/>
    <cellStyle name="Normal 22 2 3 4 3 2 2 3" xfId="57422" xr:uid="{2835E561-73E4-4E6F-9EE9-B8BADDA63AC4}"/>
    <cellStyle name="Normal 22 2 3 4 3 2 3" xfId="22007" xr:uid="{FFB31DD5-C4B7-4DC6-828B-A5CDDF44D7C8}"/>
    <cellStyle name="Normal 22 2 3 4 3 2 4" xfId="35697" xr:uid="{EFFD49B6-041D-4141-9351-6EA149BB1665}"/>
    <cellStyle name="Normal 22 2 3 4 3 2 5" xfId="50576" xr:uid="{2D4939B7-B0F3-4B2C-B24B-EAC5D764E0FC}"/>
    <cellStyle name="Normal 22 2 3 4 3 3" xfId="25429" xr:uid="{8BBC37FF-5104-47C3-A35D-8B4D4B1BA289}"/>
    <cellStyle name="Normal 22 2 3 4 3 3 2" xfId="39121" xr:uid="{1D007F28-2297-470E-A77A-90EDC48BF296}"/>
    <cellStyle name="Normal 22 2 3 4 3 3 3" xfId="54000" xr:uid="{E9341BF6-A799-417A-8654-D372C5E5275A}"/>
    <cellStyle name="Normal 22 2 3 4 3 4" xfId="18585" xr:uid="{3936B319-72A6-4C14-A43B-22FF72480152}"/>
    <cellStyle name="Normal 22 2 3 4 3 5" xfId="32275" xr:uid="{4BE00091-0A24-425C-AD9E-E69785B5611C}"/>
    <cellStyle name="Normal 22 2 3 4 3 6" xfId="47154" xr:uid="{8D9298D4-DE53-4ED0-BBD0-6D25EF679E04}"/>
    <cellStyle name="Normal 22 2 3 4 4" xfId="13449" xr:uid="{3D666D7D-251D-46E0-9D47-0B0BE0085D39}"/>
    <cellStyle name="Normal 22 2 3 4 4 2" xfId="27139" xr:uid="{19A3C590-B62E-4442-965B-804A2B5766D0}"/>
    <cellStyle name="Normal 22 2 3 4 4 2 2" xfId="40831" xr:uid="{5B0F67EB-2B55-4D0C-8A56-AE4025CCF46A}"/>
    <cellStyle name="Normal 22 2 3 4 4 2 3" xfId="55710" xr:uid="{93170A4D-C754-4062-9612-33CCE91D171E}"/>
    <cellStyle name="Normal 22 2 3 4 4 3" xfId="20295" xr:uid="{0BEA2C73-060A-41AF-8419-3F41CD815867}"/>
    <cellStyle name="Normal 22 2 3 4 4 4" xfId="33985" xr:uid="{DA05CFAA-1218-405E-BB9A-18D64BAE770F}"/>
    <cellStyle name="Normal 22 2 3 4 4 5" xfId="48864" xr:uid="{141CF3C3-1130-4977-A5D7-DB217B7A5CBC}"/>
    <cellStyle name="Normal 22 2 3 4 5" xfId="23717" xr:uid="{281C999D-EBAA-49D9-A5C1-AB6D364E3319}"/>
    <cellStyle name="Normal 22 2 3 4 5 2" xfId="37409" xr:uid="{80E998EE-67C8-4827-A891-FBE642FEC7DA}"/>
    <cellStyle name="Normal 22 2 3 4 5 3" xfId="52288" xr:uid="{3A30448B-4C05-4EC0-B6B7-FB8D5F938CB2}"/>
    <cellStyle name="Normal 22 2 3 4 6" xfId="16873" xr:uid="{73AD4AAF-7850-42E5-89FF-2E8ADC37473B}"/>
    <cellStyle name="Normal 22 2 3 4 7" xfId="30563" xr:uid="{278FEE60-00C5-41B5-9545-944A9514ACBF}"/>
    <cellStyle name="Normal 22 2 3 4 8" xfId="45442" xr:uid="{5E1FC9A0-B72A-4161-84D1-A1998009A482}"/>
    <cellStyle name="Normal 22 2 3 5" xfId="10028" xr:uid="{772808A5-D8CD-4653-8ED6-A5FD6D862BB5}"/>
    <cellStyle name="Normal 22 2 3 5 2" xfId="11741" xr:uid="{34D2874A-DC24-4E07-8727-D6DC3FEF5EE7}"/>
    <cellStyle name="Normal 22 2 3 5 2 2" xfId="15163" xr:uid="{B7C85A45-77A7-47F2-A8EC-6FF528458CD0}"/>
    <cellStyle name="Normal 22 2 3 5 2 2 2" xfId="28853" xr:uid="{32D8F3D4-A88B-4A7A-B454-B0E6BEAEC6AA}"/>
    <cellStyle name="Normal 22 2 3 5 2 2 2 2" xfId="42545" xr:uid="{9E9095C4-1F94-4156-9158-71D47B1936D6}"/>
    <cellStyle name="Normal 22 2 3 5 2 2 2 3" xfId="57424" xr:uid="{40B148A2-0FE4-4A5F-A23F-E8543093C4B8}"/>
    <cellStyle name="Normal 22 2 3 5 2 2 3" xfId="22009" xr:uid="{616EF90C-2E2D-4AA6-8F70-CA8662539D98}"/>
    <cellStyle name="Normal 22 2 3 5 2 2 4" xfId="35699" xr:uid="{8C041120-1AB5-4BBD-8464-0370ED7B1AB7}"/>
    <cellStyle name="Normal 22 2 3 5 2 2 5" xfId="50578" xr:uid="{370AC8C5-DCD0-46F1-88E3-06C3A50A2521}"/>
    <cellStyle name="Normal 22 2 3 5 2 3" xfId="25431" xr:uid="{6D7FBA13-E3FF-4920-998F-ABBB89FB510C}"/>
    <cellStyle name="Normal 22 2 3 5 2 3 2" xfId="39123" xr:uid="{67D46569-FD5A-4929-9439-2ABCAF43A153}"/>
    <cellStyle name="Normal 22 2 3 5 2 3 3" xfId="54002" xr:uid="{0B1E51D7-07D5-4AB3-9919-B4B68FA75E86}"/>
    <cellStyle name="Normal 22 2 3 5 2 4" xfId="18587" xr:uid="{C7E83B2E-CE58-4819-9EDF-2444524D036D}"/>
    <cellStyle name="Normal 22 2 3 5 2 5" xfId="32277" xr:uid="{755136E7-3C9D-41AA-81FC-F1584AE840FA}"/>
    <cellStyle name="Normal 22 2 3 5 2 6" xfId="47156" xr:uid="{76083DB2-3F04-4005-A1F4-0AF3B74AF2CB}"/>
    <cellStyle name="Normal 22 2 3 5 3" xfId="13451" xr:uid="{1C996997-1291-4A64-B137-794A0CD1F559}"/>
    <cellStyle name="Normal 22 2 3 5 3 2" xfId="27141" xr:uid="{E03DD5C6-E578-406B-9AEB-3627045C9510}"/>
    <cellStyle name="Normal 22 2 3 5 3 2 2" xfId="40833" xr:uid="{F557C2E1-0515-4F1D-8514-ECDF373F8344}"/>
    <cellStyle name="Normal 22 2 3 5 3 2 3" xfId="55712" xr:uid="{B91309C3-9C3D-4545-8483-B9711EB3BEAE}"/>
    <cellStyle name="Normal 22 2 3 5 3 3" xfId="20297" xr:uid="{5D2B2725-FE5B-4022-8808-A417F1835B72}"/>
    <cellStyle name="Normal 22 2 3 5 3 4" xfId="33987" xr:uid="{2F01B538-0D09-407A-9F7A-248174EC53EE}"/>
    <cellStyle name="Normal 22 2 3 5 3 5" xfId="48866" xr:uid="{3798045A-74D5-4325-980A-D709A5CC73C5}"/>
    <cellStyle name="Normal 22 2 3 5 4" xfId="23719" xr:uid="{E4237A67-B79D-42E8-8765-04F2F37C078C}"/>
    <cellStyle name="Normal 22 2 3 5 4 2" xfId="37411" xr:uid="{FE2DA91C-334F-463B-A769-F801E3EEE2BB}"/>
    <cellStyle name="Normal 22 2 3 5 4 3" xfId="52290" xr:uid="{03C6FA09-6282-440A-A01F-20391BAA9BB2}"/>
    <cellStyle name="Normal 22 2 3 5 5" xfId="16875" xr:uid="{50367F1D-08ED-44D5-AB43-344D60E40901}"/>
    <cellStyle name="Normal 22 2 3 5 6" xfId="30565" xr:uid="{11ED33E6-3A93-497E-A309-971B78A6E2E5}"/>
    <cellStyle name="Normal 22 2 3 5 7" xfId="45444" xr:uid="{40A6D0FD-20F6-4603-B38C-B18D08644AEA}"/>
    <cellStyle name="Normal 22 2 3 6" xfId="10029" xr:uid="{A5C415C8-9713-4022-B4B0-1FA32AD1207A}"/>
    <cellStyle name="Normal 22 2 3 6 2" xfId="11742" xr:uid="{66123F41-23B5-4EB3-ABB1-A83A42D81958}"/>
    <cellStyle name="Normal 22 2 3 6 2 2" xfId="15164" xr:uid="{8D977D0B-5139-400C-BFB1-535F71D7473C}"/>
    <cellStyle name="Normal 22 2 3 6 2 2 2" xfId="28854" xr:uid="{591DAFB2-6BD3-4A3F-8093-D844D706859C}"/>
    <cellStyle name="Normal 22 2 3 6 2 2 2 2" xfId="42546" xr:uid="{27E5DE15-0F2F-4033-B92E-D2CBC6834ECB}"/>
    <cellStyle name="Normal 22 2 3 6 2 2 2 3" xfId="57425" xr:uid="{480C3C59-4B7E-4F4A-B719-38699012F803}"/>
    <cellStyle name="Normal 22 2 3 6 2 2 3" xfId="22010" xr:uid="{9F06313F-E0DF-4BF2-BAAD-77CFF8344FD3}"/>
    <cellStyle name="Normal 22 2 3 6 2 2 4" xfId="35700" xr:uid="{C717412E-4419-41FA-84B3-82D99FC03F80}"/>
    <cellStyle name="Normal 22 2 3 6 2 2 5" xfId="50579" xr:uid="{3EC9E0CD-FDDE-47D2-BAF9-E17699240D19}"/>
    <cellStyle name="Normal 22 2 3 6 2 3" xfId="25432" xr:uid="{8CFC6928-D5D3-4719-B3D0-857D18073CC2}"/>
    <cellStyle name="Normal 22 2 3 6 2 3 2" xfId="39124" xr:uid="{4880AFF4-9D00-491E-9E50-DFA7F8F9BA54}"/>
    <cellStyle name="Normal 22 2 3 6 2 3 3" xfId="54003" xr:uid="{4E4D7E6C-6EEB-47AF-976A-F87B8F6F350A}"/>
    <cellStyle name="Normal 22 2 3 6 2 4" xfId="18588" xr:uid="{4B1C468F-0AAD-457C-93D3-AEE200C293EB}"/>
    <cellStyle name="Normal 22 2 3 6 2 5" xfId="32278" xr:uid="{A9B44BD7-59AB-4EFD-A7AE-7E86595DD42C}"/>
    <cellStyle name="Normal 22 2 3 6 2 6" xfId="47157" xr:uid="{B8E2FC9B-D2E6-4E66-B1D9-C4B82D250252}"/>
    <cellStyle name="Normal 22 2 3 6 3" xfId="13452" xr:uid="{F4EAE35B-7125-4A61-BC4E-32621E434E0A}"/>
    <cellStyle name="Normal 22 2 3 6 3 2" xfId="27142" xr:uid="{5CC36D70-4AAC-4E83-B05B-CA3C60DBF2A8}"/>
    <cellStyle name="Normal 22 2 3 6 3 2 2" xfId="40834" xr:uid="{67637716-7E49-4244-B221-6AC6BDC50E83}"/>
    <cellStyle name="Normal 22 2 3 6 3 2 3" xfId="55713" xr:uid="{64E8DB9D-9FEE-45F3-ACA4-06CEA36B01DF}"/>
    <cellStyle name="Normal 22 2 3 6 3 3" xfId="20298" xr:uid="{5BFFDC74-F828-48FC-BE7C-3043C426CB8E}"/>
    <cellStyle name="Normal 22 2 3 6 3 4" xfId="33988" xr:uid="{A163E301-D28C-4A42-AA10-C6645CB222E1}"/>
    <cellStyle name="Normal 22 2 3 6 3 5" xfId="48867" xr:uid="{278B8564-1160-450F-A37D-571BDC517BF5}"/>
    <cellStyle name="Normal 22 2 3 6 4" xfId="23720" xr:uid="{88332570-70D5-4DE4-AB8C-36C0E5E9B762}"/>
    <cellStyle name="Normal 22 2 3 6 4 2" xfId="37412" xr:uid="{985D5C30-EB3B-4BD6-BB8D-ABF0F7FD1F6A}"/>
    <cellStyle name="Normal 22 2 3 6 4 3" xfId="52291" xr:uid="{EDFDC09F-211D-46F1-8A28-F17F6D740845}"/>
    <cellStyle name="Normal 22 2 3 6 5" xfId="16876" xr:uid="{E505386F-F6B5-4C6F-9E83-D96499669BDA}"/>
    <cellStyle name="Normal 22 2 3 6 6" xfId="30566" xr:uid="{81E87BB6-179F-4454-A6C5-65C5F70E05A3}"/>
    <cellStyle name="Normal 22 2 3 6 7" xfId="45445" xr:uid="{A0616170-B521-41F2-B619-80FCE72B08B0}"/>
    <cellStyle name="Normal 22 2 3 7" xfId="11728" xr:uid="{F85D0865-0B7E-4613-A24E-D5216F5D0FC6}"/>
    <cellStyle name="Normal 22 2 3 7 2" xfId="15150" xr:uid="{91F6736A-BDE0-41D6-BFB4-65A7067B4D97}"/>
    <cellStyle name="Normal 22 2 3 7 2 2" xfId="28840" xr:uid="{7E4E106D-B754-47A3-8A84-AC0DCCAB06AD}"/>
    <cellStyle name="Normal 22 2 3 7 2 2 2" xfId="42532" xr:uid="{FE99C15F-065E-4EFE-AA94-C29BB749BFCB}"/>
    <cellStyle name="Normal 22 2 3 7 2 2 3" xfId="57411" xr:uid="{460E7B0E-6EA9-446F-8839-EA387ADE55CA}"/>
    <cellStyle name="Normal 22 2 3 7 2 3" xfId="21996" xr:uid="{C34FC926-5312-4F9A-9932-FF27BEC9C2EE}"/>
    <cellStyle name="Normal 22 2 3 7 2 4" xfId="35686" xr:uid="{BFA13D70-D2A8-4E60-8DAE-3589D1BB304E}"/>
    <cellStyle name="Normal 22 2 3 7 2 5" xfId="50565" xr:uid="{BE6997F5-2F9A-443A-9770-6A19D2E59006}"/>
    <cellStyle name="Normal 22 2 3 7 3" xfId="25418" xr:uid="{65B9C9FD-D7F8-4EB9-ADE5-879C8711AC99}"/>
    <cellStyle name="Normal 22 2 3 7 3 2" xfId="39110" xr:uid="{15326639-6463-4E15-B925-1F8B750E42C5}"/>
    <cellStyle name="Normal 22 2 3 7 3 3" xfId="53989" xr:uid="{C6CEC2EF-919C-469D-9AD7-1800427E741E}"/>
    <cellStyle name="Normal 22 2 3 7 4" xfId="18574" xr:uid="{4A09518B-BC11-4EB1-AE1F-5BA7616DA035}"/>
    <cellStyle name="Normal 22 2 3 7 5" xfId="32264" xr:uid="{363F6BC8-25E4-4B11-A4C5-221BAB9922E4}"/>
    <cellStyle name="Normal 22 2 3 7 6" xfId="47143" xr:uid="{38FB3258-28A4-4FBE-A206-BE55FB937707}"/>
    <cellStyle name="Normal 22 2 3 8" xfId="13438" xr:uid="{6EC50427-697D-469F-9C6B-EC49269A0E2D}"/>
    <cellStyle name="Normal 22 2 3 8 2" xfId="27128" xr:uid="{906942FE-F2FD-41C0-8EEE-84D110AEC7FF}"/>
    <cellStyle name="Normal 22 2 3 8 2 2" xfId="40820" xr:uid="{06C936E8-3EB2-477A-AE8A-1FFB9A6DC227}"/>
    <cellStyle name="Normal 22 2 3 8 2 3" xfId="55699" xr:uid="{F4B0F8F5-FCFF-4B48-B2D5-E407E1EC97C7}"/>
    <cellStyle name="Normal 22 2 3 8 3" xfId="20284" xr:uid="{8403D07A-B19E-4EA5-B3A5-4FA609A53F96}"/>
    <cellStyle name="Normal 22 2 3 8 4" xfId="33974" xr:uid="{BC9A0005-50F4-405A-ACDC-DEEC72158AFE}"/>
    <cellStyle name="Normal 22 2 3 8 5" xfId="48853" xr:uid="{533A3565-D9BD-4AB0-93C7-5607455351FD}"/>
    <cellStyle name="Normal 22 2 3 9" xfId="23706" xr:uid="{01A1D5DF-F902-4107-A37F-B13779CE7BFA}"/>
    <cellStyle name="Normal 22 2 3 9 2" xfId="37398" xr:uid="{346F3E5F-023C-46CB-A23A-2B73BB83AA8D}"/>
    <cellStyle name="Normal 22 2 3 9 3" xfId="52277" xr:uid="{451CE430-3B48-4E27-B5AC-586A5DFD5472}"/>
    <cellStyle name="Normal 22 2 4" xfId="10030" xr:uid="{828C431E-31AD-4E25-AD6A-0E37702857F5}"/>
    <cellStyle name="Normal 22 2 4 10" xfId="16877" xr:uid="{02CFD938-43CF-4729-BD69-9C635F21AE8C}"/>
    <cellStyle name="Normal 22 2 4 11" xfId="30567" xr:uid="{5347FC1B-5FAA-411E-B8F8-FFA4D3C978AD}"/>
    <cellStyle name="Normal 22 2 4 12" xfId="45446" xr:uid="{5B0A11E9-4109-4523-B916-1C40B131A2B9}"/>
    <cellStyle name="Normal 22 2 4 2" xfId="10031" xr:uid="{6EE48724-843A-45BC-9B0D-3B7EBBCE295F}"/>
    <cellStyle name="Normal 22 2 4 2 10" xfId="45447" xr:uid="{CC3F2A65-FCB5-4C68-B58E-066EED28D2D7}"/>
    <cellStyle name="Normal 22 2 4 2 2" xfId="10032" xr:uid="{0B7002EA-BF96-4829-A107-4FC6C655F730}"/>
    <cellStyle name="Normal 22 2 4 2 2 2" xfId="10033" xr:uid="{BE9FB6AA-E2A0-4A6C-9D0A-DD91F6FEB073}"/>
    <cellStyle name="Normal 22 2 4 2 2 2 2" xfId="11746" xr:uid="{D32D55E3-EC5A-4532-BB11-98F062CD8CB6}"/>
    <cellStyle name="Normal 22 2 4 2 2 2 2 2" xfId="15168" xr:uid="{44683431-0DAD-4009-931C-0EFE0105DD71}"/>
    <cellStyle name="Normal 22 2 4 2 2 2 2 2 2" xfId="28858" xr:uid="{C67746D8-564C-4478-94AB-DFE275F3009A}"/>
    <cellStyle name="Normal 22 2 4 2 2 2 2 2 2 2" xfId="42550" xr:uid="{72E9F279-B158-42A8-B8EE-97F7220DD2C4}"/>
    <cellStyle name="Normal 22 2 4 2 2 2 2 2 2 3" xfId="57429" xr:uid="{80C74B1D-63F3-4D01-BC61-0BCBEA7BE310}"/>
    <cellStyle name="Normal 22 2 4 2 2 2 2 2 3" xfId="22014" xr:uid="{BBF709B3-0AFB-43C5-8796-F3F258810655}"/>
    <cellStyle name="Normal 22 2 4 2 2 2 2 2 4" xfId="35704" xr:uid="{31124378-FB3C-4732-86EB-0273AE07382E}"/>
    <cellStyle name="Normal 22 2 4 2 2 2 2 2 5" xfId="50583" xr:uid="{3688C14B-A60C-45FB-BE88-26895982EBB9}"/>
    <cellStyle name="Normal 22 2 4 2 2 2 2 3" xfId="25436" xr:uid="{371AE39C-968E-4FDC-98DE-5A7BA69EAFF0}"/>
    <cellStyle name="Normal 22 2 4 2 2 2 2 3 2" xfId="39128" xr:uid="{1DAF0B5D-86E4-4C5B-990D-F8C0094724F3}"/>
    <cellStyle name="Normal 22 2 4 2 2 2 2 3 3" xfId="54007" xr:uid="{04359571-D52B-4524-9DCB-9B4A4DC83434}"/>
    <cellStyle name="Normal 22 2 4 2 2 2 2 4" xfId="18592" xr:uid="{42B9F2A7-F7C7-4200-A93E-8A84A7B3AEB8}"/>
    <cellStyle name="Normal 22 2 4 2 2 2 2 5" xfId="32282" xr:uid="{71061BC5-8300-40B7-98E0-6A9F3719351D}"/>
    <cellStyle name="Normal 22 2 4 2 2 2 2 6" xfId="47161" xr:uid="{5AD9833D-7C84-4D7D-B267-0F14B4953142}"/>
    <cellStyle name="Normal 22 2 4 2 2 2 3" xfId="13456" xr:uid="{7BDBCA55-BB2B-45F8-B543-3ACF5949F8DB}"/>
    <cellStyle name="Normal 22 2 4 2 2 2 3 2" xfId="27146" xr:uid="{B16DB0D4-92D1-4D08-B32B-CFBCCA512E03}"/>
    <cellStyle name="Normal 22 2 4 2 2 2 3 2 2" xfId="40838" xr:uid="{91579E36-68B0-4702-9AD6-CD5B08609622}"/>
    <cellStyle name="Normal 22 2 4 2 2 2 3 2 3" xfId="55717" xr:uid="{BD2F1A68-9CC0-42A1-9C91-D50F962656AD}"/>
    <cellStyle name="Normal 22 2 4 2 2 2 3 3" xfId="20302" xr:uid="{5C71333F-1BFB-4332-B6CD-43E191C3D947}"/>
    <cellStyle name="Normal 22 2 4 2 2 2 3 4" xfId="33992" xr:uid="{C790C6FF-22AD-4C60-807B-DB268FCBFF43}"/>
    <cellStyle name="Normal 22 2 4 2 2 2 3 5" xfId="48871" xr:uid="{71597FC7-4D38-4221-B65C-EDDCB48D946F}"/>
    <cellStyle name="Normal 22 2 4 2 2 2 4" xfId="23724" xr:uid="{985AD8B3-9E98-42D0-A647-1C7DF6DB6952}"/>
    <cellStyle name="Normal 22 2 4 2 2 2 4 2" xfId="37416" xr:uid="{98258585-DB72-44E1-BE2F-5CAF81E620BF}"/>
    <cellStyle name="Normal 22 2 4 2 2 2 4 3" xfId="52295" xr:uid="{D01AA00D-9228-4F2F-9EBE-6E0B0BA0F3BE}"/>
    <cellStyle name="Normal 22 2 4 2 2 2 5" xfId="16880" xr:uid="{157A93AE-8D2F-4C8C-ADBA-383C80712423}"/>
    <cellStyle name="Normal 22 2 4 2 2 2 6" xfId="30570" xr:uid="{F9F0869C-9718-4B97-A7D0-0B24063E1611}"/>
    <cellStyle name="Normal 22 2 4 2 2 2 7" xfId="45449" xr:uid="{08CF92E3-68D6-4261-AAAC-C2F7B39001F3}"/>
    <cellStyle name="Normal 22 2 4 2 2 3" xfId="11745" xr:uid="{848AF613-166F-4F9B-BBE4-1DE8C437C591}"/>
    <cellStyle name="Normal 22 2 4 2 2 3 2" xfId="15167" xr:uid="{7384BA10-7EBA-483F-8A31-9B8E306359D7}"/>
    <cellStyle name="Normal 22 2 4 2 2 3 2 2" xfId="28857" xr:uid="{5728F062-0234-4A5F-B12F-D9D93B6AB246}"/>
    <cellStyle name="Normal 22 2 4 2 2 3 2 2 2" xfId="42549" xr:uid="{C8E622F6-C16A-41F4-942F-8AFF9B3F2527}"/>
    <cellStyle name="Normal 22 2 4 2 2 3 2 2 3" xfId="57428" xr:uid="{76A0B762-6461-4647-A42E-76EFEE67AF70}"/>
    <cellStyle name="Normal 22 2 4 2 2 3 2 3" xfId="22013" xr:uid="{574DC30A-8B4F-4511-A2C8-0935B87D8567}"/>
    <cellStyle name="Normal 22 2 4 2 2 3 2 4" xfId="35703" xr:uid="{2737C87A-3A1A-4E66-B5D7-9FA5B3FA02C0}"/>
    <cellStyle name="Normal 22 2 4 2 2 3 2 5" xfId="50582" xr:uid="{65090F50-B21E-4623-9FC3-846EAB617F37}"/>
    <cellStyle name="Normal 22 2 4 2 2 3 3" xfId="25435" xr:uid="{9F7C9E93-3429-4D8F-8BD7-61B08595AF54}"/>
    <cellStyle name="Normal 22 2 4 2 2 3 3 2" xfId="39127" xr:uid="{4C4B27EA-ADC8-4CA4-8C6B-0635280DC8B4}"/>
    <cellStyle name="Normal 22 2 4 2 2 3 3 3" xfId="54006" xr:uid="{A1AE40AE-65EB-4A17-B3FC-A7C497B3A0FE}"/>
    <cellStyle name="Normal 22 2 4 2 2 3 4" xfId="18591" xr:uid="{8B4910A7-07BB-453C-A1E7-AA98DFBB7AA6}"/>
    <cellStyle name="Normal 22 2 4 2 2 3 5" xfId="32281" xr:uid="{A28C9DF9-FFE8-4639-B3DD-4B1E407BA46B}"/>
    <cellStyle name="Normal 22 2 4 2 2 3 6" xfId="47160" xr:uid="{1CD2AD71-6140-47E9-8BDB-D11C1043B722}"/>
    <cellStyle name="Normal 22 2 4 2 2 4" xfId="13455" xr:uid="{2B592C6F-9246-487A-A728-7E1C173C847F}"/>
    <cellStyle name="Normal 22 2 4 2 2 4 2" xfId="27145" xr:uid="{6E846E56-A1C4-4971-9AD4-D916B240B3F7}"/>
    <cellStyle name="Normal 22 2 4 2 2 4 2 2" xfId="40837" xr:uid="{A0E7D2B7-CC1D-4D88-8280-A1969D22BFA0}"/>
    <cellStyle name="Normal 22 2 4 2 2 4 2 3" xfId="55716" xr:uid="{2888F171-9BEE-4357-AC2C-D39B7D317153}"/>
    <cellStyle name="Normal 22 2 4 2 2 4 3" xfId="20301" xr:uid="{FD1497E7-E7BF-4BFF-9997-AAB970330FC7}"/>
    <cellStyle name="Normal 22 2 4 2 2 4 4" xfId="33991" xr:uid="{CFB20DA0-2A3D-4891-81A0-12816A2E8F66}"/>
    <cellStyle name="Normal 22 2 4 2 2 4 5" xfId="48870" xr:uid="{347B25D5-C1CC-4C30-9834-FF582D76BA1B}"/>
    <cellStyle name="Normal 22 2 4 2 2 5" xfId="23723" xr:uid="{186F76CA-A312-4004-A048-7F60A2F3C5E9}"/>
    <cellStyle name="Normal 22 2 4 2 2 5 2" xfId="37415" xr:uid="{A7552FF2-B395-4821-891C-2F79E33E75E1}"/>
    <cellStyle name="Normal 22 2 4 2 2 5 3" xfId="52294" xr:uid="{52215DFF-60A7-49F9-89CD-7F50F210C4AA}"/>
    <cellStyle name="Normal 22 2 4 2 2 6" xfId="16879" xr:uid="{D6CF54A3-B702-47E2-9F2C-D638FD8722F1}"/>
    <cellStyle name="Normal 22 2 4 2 2 7" xfId="30569" xr:uid="{5A80CA44-7E93-4CE8-8D57-FBB825F44E24}"/>
    <cellStyle name="Normal 22 2 4 2 2 8" xfId="45448" xr:uid="{2DE02BF4-D18B-43FC-8D0E-C8E852A4373D}"/>
    <cellStyle name="Normal 22 2 4 2 3" xfId="10034" xr:uid="{2C15022E-82B4-4D4D-91A8-AE69B7266D22}"/>
    <cellStyle name="Normal 22 2 4 2 3 2" xfId="11747" xr:uid="{01E7420A-D365-477E-9473-A84A583D7541}"/>
    <cellStyle name="Normal 22 2 4 2 3 2 2" xfId="15169" xr:uid="{5ADAC392-8818-4623-909E-59C5F71F4978}"/>
    <cellStyle name="Normal 22 2 4 2 3 2 2 2" xfId="28859" xr:uid="{DE4CFD60-190E-425D-827B-14253E2AE875}"/>
    <cellStyle name="Normal 22 2 4 2 3 2 2 2 2" xfId="42551" xr:uid="{F9FCB671-7EEA-41C2-8686-4A3FBB8C20C8}"/>
    <cellStyle name="Normal 22 2 4 2 3 2 2 2 3" xfId="57430" xr:uid="{85609356-BDCD-48E7-B951-7BA742A726D7}"/>
    <cellStyle name="Normal 22 2 4 2 3 2 2 3" xfId="22015" xr:uid="{F1FC4FC5-BAC6-412E-9330-2AAF751130DE}"/>
    <cellStyle name="Normal 22 2 4 2 3 2 2 4" xfId="35705" xr:uid="{F49419F9-32E4-49D8-ACC5-BF79C4155202}"/>
    <cellStyle name="Normal 22 2 4 2 3 2 2 5" xfId="50584" xr:uid="{5D6B1A00-FE77-48FD-A91A-C9434D7FF8D6}"/>
    <cellStyle name="Normal 22 2 4 2 3 2 3" xfId="25437" xr:uid="{F38C2356-B782-49DD-973F-5C28DDD3DEDA}"/>
    <cellStyle name="Normal 22 2 4 2 3 2 3 2" xfId="39129" xr:uid="{5A09B4C7-F503-4C05-9A84-BB29BE4FA385}"/>
    <cellStyle name="Normal 22 2 4 2 3 2 3 3" xfId="54008" xr:uid="{6209C9E6-5400-43FB-9640-8B3F65B57616}"/>
    <cellStyle name="Normal 22 2 4 2 3 2 4" xfId="18593" xr:uid="{AF0FC5DF-45FC-49D1-B961-FECBBE3F74D0}"/>
    <cellStyle name="Normal 22 2 4 2 3 2 5" xfId="32283" xr:uid="{BA4A9F02-872E-4574-A79C-FAD996BB047A}"/>
    <cellStyle name="Normal 22 2 4 2 3 2 6" xfId="47162" xr:uid="{40F008F5-E094-4A2F-96F6-B2D4E40BB2DD}"/>
    <cellStyle name="Normal 22 2 4 2 3 3" xfId="13457" xr:uid="{D940A4A6-BE9D-4817-9005-CA51579B7638}"/>
    <cellStyle name="Normal 22 2 4 2 3 3 2" xfId="27147" xr:uid="{4F23857E-A594-4123-937F-10E272190B7B}"/>
    <cellStyle name="Normal 22 2 4 2 3 3 2 2" xfId="40839" xr:uid="{CF5F0358-BBAA-4BF7-938C-AAAF2286FF81}"/>
    <cellStyle name="Normal 22 2 4 2 3 3 2 3" xfId="55718" xr:uid="{72018BEE-D0C8-46D1-8E71-3520DE05EC09}"/>
    <cellStyle name="Normal 22 2 4 2 3 3 3" xfId="20303" xr:uid="{25A69ADB-F6D5-42A8-A135-83AF67115295}"/>
    <cellStyle name="Normal 22 2 4 2 3 3 4" xfId="33993" xr:uid="{A8FED80F-1DCE-45C3-B9A0-C13D1232A14E}"/>
    <cellStyle name="Normal 22 2 4 2 3 3 5" xfId="48872" xr:uid="{4F757175-FB8D-439C-A545-B6C5C9275874}"/>
    <cellStyle name="Normal 22 2 4 2 3 4" xfId="23725" xr:uid="{90989E33-D1BF-470E-8579-C081858FDAE2}"/>
    <cellStyle name="Normal 22 2 4 2 3 4 2" xfId="37417" xr:uid="{92A50BD6-7C2D-4636-9AFE-F7982C8724B9}"/>
    <cellStyle name="Normal 22 2 4 2 3 4 3" xfId="52296" xr:uid="{1812F1E6-1D57-4AA7-9AD6-9A66801D12F2}"/>
    <cellStyle name="Normal 22 2 4 2 3 5" xfId="16881" xr:uid="{CFAD93BD-1F79-48F6-ABCE-2EBC1B746C7D}"/>
    <cellStyle name="Normal 22 2 4 2 3 6" xfId="30571" xr:uid="{85477981-3361-4553-A26D-87A9CE1BC0A9}"/>
    <cellStyle name="Normal 22 2 4 2 3 7" xfId="45450" xr:uid="{7BE3EFCA-26B5-4BB7-91C6-29D2EB3A69C4}"/>
    <cellStyle name="Normal 22 2 4 2 4" xfId="10035" xr:uid="{C6426BE9-0BE1-4121-9908-80A9ED44E37B}"/>
    <cellStyle name="Normal 22 2 4 2 4 2" xfId="11748" xr:uid="{7656564E-F589-4705-AB5F-02C349B2B586}"/>
    <cellStyle name="Normal 22 2 4 2 4 2 2" xfId="15170" xr:uid="{76BDC7A9-C888-40F9-8114-D9296DD3B8A4}"/>
    <cellStyle name="Normal 22 2 4 2 4 2 2 2" xfId="28860" xr:uid="{A8567670-39E5-46B8-B0CD-6CA5A002F947}"/>
    <cellStyle name="Normal 22 2 4 2 4 2 2 2 2" xfId="42552" xr:uid="{EC9920E6-1144-47DC-815B-2662B5749DC0}"/>
    <cellStyle name="Normal 22 2 4 2 4 2 2 2 3" xfId="57431" xr:uid="{C324F41D-F412-4ACE-8ADA-7BF2E5DA1F74}"/>
    <cellStyle name="Normal 22 2 4 2 4 2 2 3" xfId="22016" xr:uid="{9FAFFB71-DA52-43E0-8410-271788514D2E}"/>
    <cellStyle name="Normal 22 2 4 2 4 2 2 4" xfId="35706" xr:uid="{2B1DEB85-8ED2-4777-8572-B13C059CACED}"/>
    <cellStyle name="Normal 22 2 4 2 4 2 2 5" xfId="50585" xr:uid="{E62711F0-8A4B-4919-8F05-CF020C07C2D6}"/>
    <cellStyle name="Normal 22 2 4 2 4 2 3" xfId="25438" xr:uid="{609C653C-D563-47B0-95BC-0944636FD9E4}"/>
    <cellStyle name="Normal 22 2 4 2 4 2 3 2" xfId="39130" xr:uid="{1722136B-2DCF-4EBC-978C-7DF31CB8EE3C}"/>
    <cellStyle name="Normal 22 2 4 2 4 2 3 3" xfId="54009" xr:uid="{25965427-47C9-437B-939A-FC993604A286}"/>
    <cellStyle name="Normal 22 2 4 2 4 2 4" xfId="18594" xr:uid="{634CAD8F-9BB9-4A5B-9F4D-08C60933A0BF}"/>
    <cellStyle name="Normal 22 2 4 2 4 2 5" xfId="32284" xr:uid="{6CB13ECA-7DC7-462F-8D5A-4D8B965BD2D6}"/>
    <cellStyle name="Normal 22 2 4 2 4 2 6" xfId="47163" xr:uid="{CD8DA2E5-77A2-4246-A7AB-A3F14727D8AB}"/>
    <cellStyle name="Normal 22 2 4 2 4 3" xfId="13458" xr:uid="{E894C6D7-9018-4305-AAFA-BD8EFE87AB94}"/>
    <cellStyle name="Normal 22 2 4 2 4 3 2" xfId="27148" xr:uid="{AF7D74D4-0856-4263-BEA8-54E35FD0E3DE}"/>
    <cellStyle name="Normal 22 2 4 2 4 3 2 2" xfId="40840" xr:uid="{76BB8E60-CB92-41C7-B4B8-CE5344A0F923}"/>
    <cellStyle name="Normal 22 2 4 2 4 3 2 3" xfId="55719" xr:uid="{01CAEDDA-1186-4ADA-A48A-E7100E3D5813}"/>
    <cellStyle name="Normal 22 2 4 2 4 3 3" xfId="20304" xr:uid="{9498E7DA-D03B-4F88-A26A-4DEB47729A7B}"/>
    <cellStyle name="Normal 22 2 4 2 4 3 4" xfId="33994" xr:uid="{EF6B868B-C086-4E44-9AC0-1362BC8510C7}"/>
    <cellStyle name="Normal 22 2 4 2 4 3 5" xfId="48873" xr:uid="{0895622A-3514-4457-BAFD-8F56157D6D5C}"/>
    <cellStyle name="Normal 22 2 4 2 4 4" xfId="23726" xr:uid="{4E729000-CADC-45F6-9D94-42B2F3EF0CC7}"/>
    <cellStyle name="Normal 22 2 4 2 4 4 2" xfId="37418" xr:uid="{9439F139-03D6-4DDE-A1AE-8723575083FA}"/>
    <cellStyle name="Normal 22 2 4 2 4 4 3" xfId="52297" xr:uid="{2A11F6B0-50BD-4B80-AADA-8F62FCA79C3A}"/>
    <cellStyle name="Normal 22 2 4 2 4 5" xfId="16882" xr:uid="{59FCE427-E74B-4696-AA04-509157B2CAFB}"/>
    <cellStyle name="Normal 22 2 4 2 4 6" xfId="30572" xr:uid="{7D868F7A-E41F-453A-B762-1633C5FE8453}"/>
    <cellStyle name="Normal 22 2 4 2 4 7" xfId="45451" xr:uid="{526069E6-B82B-4129-B092-9FD8F3CD0ADF}"/>
    <cellStyle name="Normal 22 2 4 2 5" xfId="11744" xr:uid="{D608D269-25E5-4C2A-9CA0-732C169E4093}"/>
    <cellStyle name="Normal 22 2 4 2 5 2" xfId="15166" xr:uid="{054F1059-885D-48D2-A782-B83351E2C353}"/>
    <cellStyle name="Normal 22 2 4 2 5 2 2" xfId="28856" xr:uid="{D2A565CD-C4FE-43EA-82BC-02BB48936C40}"/>
    <cellStyle name="Normal 22 2 4 2 5 2 2 2" xfId="42548" xr:uid="{226E502F-CD5A-42BE-9A79-B5F109F63E7C}"/>
    <cellStyle name="Normal 22 2 4 2 5 2 2 3" xfId="57427" xr:uid="{7CDFAFA5-AC06-4F1C-8719-36A0BD7C7978}"/>
    <cellStyle name="Normal 22 2 4 2 5 2 3" xfId="22012" xr:uid="{C9B5EF26-6249-44CF-88CB-59227150B222}"/>
    <cellStyle name="Normal 22 2 4 2 5 2 4" xfId="35702" xr:uid="{5BC0E46F-B4A4-4089-B16A-B8D4330526B5}"/>
    <cellStyle name="Normal 22 2 4 2 5 2 5" xfId="50581" xr:uid="{1AC02ECD-1B0C-4A82-B6F7-B4D1055BB0B2}"/>
    <cellStyle name="Normal 22 2 4 2 5 3" xfId="25434" xr:uid="{9F8AE1F4-109F-4DF6-BE3D-EA1848C83552}"/>
    <cellStyle name="Normal 22 2 4 2 5 3 2" xfId="39126" xr:uid="{4C883DE8-B7C7-465F-89C2-2C8CAA23FE1D}"/>
    <cellStyle name="Normal 22 2 4 2 5 3 3" xfId="54005" xr:uid="{E46F1BEA-02F3-4C16-8E9D-EDEB503BAC6F}"/>
    <cellStyle name="Normal 22 2 4 2 5 4" xfId="18590" xr:uid="{0D73C407-2676-4A41-9139-330480402D6D}"/>
    <cellStyle name="Normal 22 2 4 2 5 5" xfId="32280" xr:uid="{F229AB31-4DCF-4002-8B48-F8324D86F364}"/>
    <cellStyle name="Normal 22 2 4 2 5 6" xfId="47159" xr:uid="{3AE28AD7-8C1C-4F85-BEA2-AAF9B82BE82F}"/>
    <cellStyle name="Normal 22 2 4 2 6" xfId="13454" xr:uid="{5830C48D-CE4A-45B0-9C21-A70132245D3E}"/>
    <cellStyle name="Normal 22 2 4 2 6 2" xfId="27144" xr:uid="{EF5A5516-11D4-40D7-9279-42EC72419DD4}"/>
    <cellStyle name="Normal 22 2 4 2 6 2 2" xfId="40836" xr:uid="{D77AC698-C3D8-48FC-A0B0-F86A1F5CE21E}"/>
    <cellStyle name="Normal 22 2 4 2 6 2 3" xfId="55715" xr:uid="{648CCA35-E6C5-4C27-B1C5-C6BF8EE071CC}"/>
    <cellStyle name="Normal 22 2 4 2 6 3" xfId="20300" xr:uid="{898BC664-659B-4C37-82B5-E8DFE9E44D5E}"/>
    <cellStyle name="Normal 22 2 4 2 6 4" xfId="33990" xr:uid="{0121EC25-6BE7-4C30-B84E-E2EEF23D2E1C}"/>
    <cellStyle name="Normal 22 2 4 2 6 5" xfId="48869" xr:uid="{0784389E-5341-43A2-B087-87145B6E8CA9}"/>
    <cellStyle name="Normal 22 2 4 2 7" xfId="23722" xr:uid="{FB65AA1F-7DE1-4DF0-82CD-92304A42C184}"/>
    <cellStyle name="Normal 22 2 4 2 7 2" xfId="37414" xr:uid="{C73A22E0-985D-4D05-B07C-2CBB7B1B6CCE}"/>
    <cellStyle name="Normal 22 2 4 2 7 3" xfId="52293" xr:uid="{B8E68B30-1C6D-44E8-AD68-3CE0370D67B1}"/>
    <cellStyle name="Normal 22 2 4 2 8" xfId="16878" xr:uid="{487EE805-FE22-4F32-8438-BFC17D6EC885}"/>
    <cellStyle name="Normal 22 2 4 2 9" xfId="30568" xr:uid="{E6537704-C11A-48CE-9476-BAC5FC0A1F40}"/>
    <cellStyle name="Normal 22 2 4 3" xfId="10036" xr:uid="{AB3B169C-0A8B-414C-8BEC-D7FFFE3021E4}"/>
    <cellStyle name="Normal 22 2 4 3 10" xfId="45452" xr:uid="{C64C6872-B17A-4AFE-A438-D98F51CF25A3}"/>
    <cellStyle name="Normal 22 2 4 3 2" xfId="10037" xr:uid="{58357A99-524F-41B8-88C2-F3033341E0B7}"/>
    <cellStyle name="Normal 22 2 4 3 2 2" xfId="10038" xr:uid="{383C83B9-8449-4373-8202-B7EFAAC5FF0F}"/>
    <cellStyle name="Normal 22 2 4 3 2 2 2" xfId="11751" xr:uid="{9479AA47-B932-46A5-AC1A-8C7D487E29FE}"/>
    <cellStyle name="Normal 22 2 4 3 2 2 2 2" xfId="15173" xr:uid="{A3BF1113-7F74-4729-AC7F-E99D6FF3617E}"/>
    <cellStyle name="Normal 22 2 4 3 2 2 2 2 2" xfId="28863" xr:uid="{930A3D92-5FE4-40BB-9C8D-ECA499F14A40}"/>
    <cellStyle name="Normal 22 2 4 3 2 2 2 2 2 2" xfId="42555" xr:uid="{22DFC7B1-A372-4A3F-B145-1B572A31BD3E}"/>
    <cellStyle name="Normal 22 2 4 3 2 2 2 2 2 3" xfId="57434" xr:uid="{C840CD18-7335-4D22-8C14-1C5FE3D5415E}"/>
    <cellStyle name="Normal 22 2 4 3 2 2 2 2 3" xfId="22019" xr:uid="{B4740AAE-BB3F-4C73-9718-515E167C1E0E}"/>
    <cellStyle name="Normal 22 2 4 3 2 2 2 2 4" xfId="35709" xr:uid="{38692912-386E-4010-BAF3-8562D10DC2B9}"/>
    <cellStyle name="Normal 22 2 4 3 2 2 2 2 5" xfId="50588" xr:uid="{3306446A-DCEA-4828-B732-E1DB6A1B5752}"/>
    <cellStyle name="Normal 22 2 4 3 2 2 2 3" xfId="25441" xr:uid="{3A8D3368-00E4-4DD7-8F63-F5A33CC5E7E5}"/>
    <cellStyle name="Normal 22 2 4 3 2 2 2 3 2" xfId="39133" xr:uid="{A3BE68A3-B910-44E3-86A3-BA392E4105C2}"/>
    <cellStyle name="Normal 22 2 4 3 2 2 2 3 3" xfId="54012" xr:uid="{9199F264-E3FF-468B-8B97-9940E14A0C3B}"/>
    <cellStyle name="Normal 22 2 4 3 2 2 2 4" xfId="18597" xr:uid="{7F17C875-66A8-410E-8B20-741DD82F89C5}"/>
    <cellStyle name="Normal 22 2 4 3 2 2 2 5" xfId="32287" xr:uid="{7E17ADB1-AA56-403C-A793-82FEB87D83F9}"/>
    <cellStyle name="Normal 22 2 4 3 2 2 2 6" xfId="47166" xr:uid="{B64FBAD0-8D5F-4116-9691-A739A12DA58C}"/>
    <cellStyle name="Normal 22 2 4 3 2 2 3" xfId="13461" xr:uid="{5B94E81D-D065-400C-B763-6686D20720F0}"/>
    <cellStyle name="Normal 22 2 4 3 2 2 3 2" xfId="27151" xr:uid="{D7CC4E8B-880F-4879-B5C0-163BBCA5D577}"/>
    <cellStyle name="Normal 22 2 4 3 2 2 3 2 2" xfId="40843" xr:uid="{7FD38B58-CDBA-4124-A02D-3621671B806B}"/>
    <cellStyle name="Normal 22 2 4 3 2 2 3 2 3" xfId="55722" xr:uid="{A538A5EF-4D40-435F-BCD2-F5318AAA8AC0}"/>
    <cellStyle name="Normal 22 2 4 3 2 2 3 3" xfId="20307" xr:uid="{D2A1ADCA-2EFC-45EE-A9B9-E6DF70191343}"/>
    <cellStyle name="Normal 22 2 4 3 2 2 3 4" xfId="33997" xr:uid="{8F364825-2DFF-46EE-BF3C-553D9FD4387B}"/>
    <cellStyle name="Normal 22 2 4 3 2 2 3 5" xfId="48876" xr:uid="{AE5DEEE3-35CD-46B1-9673-79A1F572868D}"/>
    <cellStyle name="Normal 22 2 4 3 2 2 4" xfId="23729" xr:uid="{21235A67-F1C3-44C5-9B88-516559CAB36C}"/>
    <cellStyle name="Normal 22 2 4 3 2 2 4 2" xfId="37421" xr:uid="{8C1DCE62-761A-4A2E-A3CF-3CE91597F886}"/>
    <cellStyle name="Normal 22 2 4 3 2 2 4 3" xfId="52300" xr:uid="{D38C5E22-DE53-49DE-B498-DDAC18ACD629}"/>
    <cellStyle name="Normal 22 2 4 3 2 2 5" xfId="16885" xr:uid="{3706804B-134F-446B-B34B-E4306A1ADE4B}"/>
    <cellStyle name="Normal 22 2 4 3 2 2 6" xfId="30575" xr:uid="{CBA34162-F4FF-4118-889C-71058764209F}"/>
    <cellStyle name="Normal 22 2 4 3 2 2 7" xfId="45454" xr:uid="{11608726-E1D8-4C81-B9DB-7B84AA6392BB}"/>
    <cellStyle name="Normal 22 2 4 3 2 3" xfId="11750" xr:uid="{25B6BA95-1D4F-4491-93CD-38513250371F}"/>
    <cellStyle name="Normal 22 2 4 3 2 3 2" xfId="15172" xr:uid="{1BEB7839-721C-4BA2-975E-7FBD8D2E47AB}"/>
    <cellStyle name="Normal 22 2 4 3 2 3 2 2" xfId="28862" xr:uid="{7582164B-9D75-42E3-9781-0F0B75A0A308}"/>
    <cellStyle name="Normal 22 2 4 3 2 3 2 2 2" xfId="42554" xr:uid="{547282B2-1A48-4691-9EAD-1396DC7F3827}"/>
    <cellStyle name="Normal 22 2 4 3 2 3 2 2 3" xfId="57433" xr:uid="{A0DAA91B-BB1C-4A59-81AE-FB4834DD72A3}"/>
    <cellStyle name="Normal 22 2 4 3 2 3 2 3" xfId="22018" xr:uid="{F1B5F6A1-1354-45C3-86EF-C9C86C90BDF7}"/>
    <cellStyle name="Normal 22 2 4 3 2 3 2 4" xfId="35708" xr:uid="{B943535E-6B22-48F4-88BF-B394E58724BC}"/>
    <cellStyle name="Normal 22 2 4 3 2 3 2 5" xfId="50587" xr:uid="{0921024D-5E8D-4CBA-8742-C4152C5095D2}"/>
    <cellStyle name="Normal 22 2 4 3 2 3 3" xfId="25440" xr:uid="{32621F31-1FC6-4246-A9C2-ACBAC28AE83D}"/>
    <cellStyle name="Normal 22 2 4 3 2 3 3 2" xfId="39132" xr:uid="{580FAF30-6659-482A-96E5-976049981D2A}"/>
    <cellStyle name="Normal 22 2 4 3 2 3 3 3" xfId="54011" xr:uid="{36209010-1B2A-4753-9B89-EFD03CC9C2C1}"/>
    <cellStyle name="Normal 22 2 4 3 2 3 4" xfId="18596" xr:uid="{E3129CDA-50BB-4B93-8117-B44385AD2141}"/>
    <cellStyle name="Normal 22 2 4 3 2 3 5" xfId="32286" xr:uid="{D2E26CF4-7C73-4A1B-9D35-42B8475392D1}"/>
    <cellStyle name="Normal 22 2 4 3 2 3 6" xfId="47165" xr:uid="{1767B609-C93F-41EB-9B33-2CF0301181CD}"/>
    <cellStyle name="Normal 22 2 4 3 2 4" xfId="13460" xr:uid="{F7E466A3-E0E4-4756-89D9-B4ABC0BEC95F}"/>
    <cellStyle name="Normal 22 2 4 3 2 4 2" xfId="27150" xr:uid="{6E542CB9-CB55-401C-ACA8-66765F7F6667}"/>
    <cellStyle name="Normal 22 2 4 3 2 4 2 2" xfId="40842" xr:uid="{A26EC425-0337-478E-9D1B-5A9AB919FBE4}"/>
    <cellStyle name="Normal 22 2 4 3 2 4 2 3" xfId="55721" xr:uid="{1FE76B64-2439-4C2F-9658-635DE61715D4}"/>
    <cellStyle name="Normal 22 2 4 3 2 4 3" xfId="20306" xr:uid="{C294A359-A754-422A-BC56-02221E9FF8BD}"/>
    <cellStyle name="Normal 22 2 4 3 2 4 4" xfId="33996" xr:uid="{36C557BA-C83F-4BC5-9046-F79B320A382F}"/>
    <cellStyle name="Normal 22 2 4 3 2 4 5" xfId="48875" xr:uid="{C3A50BAA-8369-4447-9C5A-8D088A36DDCA}"/>
    <cellStyle name="Normal 22 2 4 3 2 5" xfId="23728" xr:uid="{A41C3E4C-851A-4431-9F3A-4B6CBC48258C}"/>
    <cellStyle name="Normal 22 2 4 3 2 5 2" xfId="37420" xr:uid="{31A7ECCF-9335-4693-9EDC-54F8B3F0C866}"/>
    <cellStyle name="Normal 22 2 4 3 2 5 3" xfId="52299" xr:uid="{19968B03-F7B3-4DCE-93C3-AD7B2B6C3510}"/>
    <cellStyle name="Normal 22 2 4 3 2 6" xfId="16884" xr:uid="{63B9D209-3814-40CC-93FC-5BCE76C6C75A}"/>
    <cellStyle name="Normal 22 2 4 3 2 7" xfId="30574" xr:uid="{E3F8171E-34FB-41C1-9F11-DCE208A9C215}"/>
    <cellStyle name="Normal 22 2 4 3 2 8" xfId="45453" xr:uid="{F7E70CCD-ECAC-4167-B44D-27AD866BEFA9}"/>
    <cellStyle name="Normal 22 2 4 3 3" xfId="10039" xr:uid="{A22BEDD0-57B8-4B12-85DD-CFEB6080B4E3}"/>
    <cellStyle name="Normal 22 2 4 3 3 2" xfId="11752" xr:uid="{F50110E0-83A9-4635-9545-BE817BDBEDDB}"/>
    <cellStyle name="Normal 22 2 4 3 3 2 2" xfId="15174" xr:uid="{62D4E27E-DBA3-4B00-A9B6-0D01895DBA74}"/>
    <cellStyle name="Normal 22 2 4 3 3 2 2 2" xfId="28864" xr:uid="{6F3C743B-70ED-48B3-A7BF-7D91A37C3D8A}"/>
    <cellStyle name="Normal 22 2 4 3 3 2 2 2 2" xfId="42556" xr:uid="{F4F626C5-6D36-48A5-A7BC-77FDFC2452AA}"/>
    <cellStyle name="Normal 22 2 4 3 3 2 2 2 3" xfId="57435" xr:uid="{EA57FCAA-22A5-4738-AD06-CD7F32401462}"/>
    <cellStyle name="Normal 22 2 4 3 3 2 2 3" xfId="22020" xr:uid="{2DACEB80-4BC4-4A12-8048-C843AE083934}"/>
    <cellStyle name="Normal 22 2 4 3 3 2 2 4" xfId="35710" xr:uid="{3108C598-7614-403E-A14E-07D51FC4232A}"/>
    <cellStyle name="Normal 22 2 4 3 3 2 2 5" xfId="50589" xr:uid="{18848D3E-4C9D-493C-9553-0BA9721920FB}"/>
    <cellStyle name="Normal 22 2 4 3 3 2 3" xfId="25442" xr:uid="{AE9A04D1-9AB6-4007-B594-419AAFCAFF4C}"/>
    <cellStyle name="Normal 22 2 4 3 3 2 3 2" xfId="39134" xr:uid="{D7B2C5BB-D895-49DF-AF77-01262CFE3268}"/>
    <cellStyle name="Normal 22 2 4 3 3 2 3 3" xfId="54013" xr:uid="{7985441F-C094-4DD1-A177-E7608223D29F}"/>
    <cellStyle name="Normal 22 2 4 3 3 2 4" xfId="18598" xr:uid="{B458AC2A-56F8-4303-B296-5F800FC50062}"/>
    <cellStyle name="Normal 22 2 4 3 3 2 5" xfId="32288" xr:uid="{C4C28ACC-8E10-495E-AA73-A90E931A52C4}"/>
    <cellStyle name="Normal 22 2 4 3 3 2 6" xfId="47167" xr:uid="{081348F8-BAC8-4032-8377-9D92B7EAFD44}"/>
    <cellStyle name="Normal 22 2 4 3 3 3" xfId="13462" xr:uid="{71F2AC80-B89F-4D8B-B9EF-56AAE34F36F6}"/>
    <cellStyle name="Normal 22 2 4 3 3 3 2" xfId="27152" xr:uid="{E6D937B1-D78E-46EB-9BFA-2435E5A8ABB3}"/>
    <cellStyle name="Normal 22 2 4 3 3 3 2 2" xfId="40844" xr:uid="{0D5B5B34-2389-4CF2-8165-12C93404FAFB}"/>
    <cellStyle name="Normal 22 2 4 3 3 3 2 3" xfId="55723" xr:uid="{E6AC4559-C7EF-474D-9210-90B0158035DD}"/>
    <cellStyle name="Normal 22 2 4 3 3 3 3" xfId="20308" xr:uid="{FC49DBB7-5D4F-4922-9B0F-E9AF0959243D}"/>
    <cellStyle name="Normal 22 2 4 3 3 3 4" xfId="33998" xr:uid="{ECD1DEC7-0B45-44FE-B8A2-9A184232D5E1}"/>
    <cellStyle name="Normal 22 2 4 3 3 3 5" xfId="48877" xr:uid="{BB422061-8BA2-48A6-A7E5-655BEA9016DC}"/>
    <cellStyle name="Normal 22 2 4 3 3 4" xfId="23730" xr:uid="{EC8639D9-D237-4406-B253-6D2D83C40477}"/>
    <cellStyle name="Normal 22 2 4 3 3 4 2" xfId="37422" xr:uid="{14BB2EAD-01DA-4085-B335-CC8E47239711}"/>
    <cellStyle name="Normal 22 2 4 3 3 4 3" xfId="52301" xr:uid="{540930F0-9835-4D52-9FAF-9D64052633EE}"/>
    <cellStyle name="Normal 22 2 4 3 3 5" xfId="16886" xr:uid="{A0A47176-BF44-4F46-A6C4-8880647E4BD2}"/>
    <cellStyle name="Normal 22 2 4 3 3 6" xfId="30576" xr:uid="{BEDF3811-C50D-4FE2-9A5B-DF5261DE63D3}"/>
    <cellStyle name="Normal 22 2 4 3 3 7" xfId="45455" xr:uid="{D03B5122-EF79-4071-8728-9A3B09525876}"/>
    <cellStyle name="Normal 22 2 4 3 4" xfId="10040" xr:uid="{435E5DD3-72DD-4DE5-A8C7-DB0C4DC8FDA2}"/>
    <cellStyle name="Normal 22 2 4 3 4 2" xfId="11753" xr:uid="{C065F7F1-321C-4304-9406-3D5F891E6379}"/>
    <cellStyle name="Normal 22 2 4 3 4 2 2" xfId="15175" xr:uid="{DCCBFF11-4FE4-443C-BAFD-85986B1831AB}"/>
    <cellStyle name="Normal 22 2 4 3 4 2 2 2" xfId="28865" xr:uid="{F30B92F8-CB57-47BB-A54C-CE52B82D84AA}"/>
    <cellStyle name="Normal 22 2 4 3 4 2 2 2 2" xfId="42557" xr:uid="{4A4A2E42-F6CD-49D9-8CAA-95A2D46BE606}"/>
    <cellStyle name="Normal 22 2 4 3 4 2 2 2 3" xfId="57436" xr:uid="{64D553C1-B4D0-4CCF-83D2-974E98A6B55E}"/>
    <cellStyle name="Normal 22 2 4 3 4 2 2 3" xfId="22021" xr:uid="{E706B063-35C7-45E5-812F-FC0BAF86A69C}"/>
    <cellStyle name="Normal 22 2 4 3 4 2 2 4" xfId="35711" xr:uid="{AB735B3A-216C-41C7-9136-30617F387ABA}"/>
    <cellStyle name="Normal 22 2 4 3 4 2 2 5" xfId="50590" xr:uid="{61F949A4-70E8-4D6D-95DB-C94846D64BAC}"/>
    <cellStyle name="Normal 22 2 4 3 4 2 3" xfId="25443" xr:uid="{8104A793-0A1F-40D7-AC91-D4217CD104C9}"/>
    <cellStyle name="Normal 22 2 4 3 4 2 3 2" xfId="39135" xr:uid="{D0220DB5-D12E-4EC0-A0CD-05E9BB29882E}"/>
    <cellStyle name="Normal 22 2 4 3 4 2 3 3" xfId="54014" xr:uid="{343ECBAC-10E7-4C09-A09E-6E3E3471FF34}"/>
    <cellStyle name="Normal 22 2 4 3 4 2 4" xfId="18599" xr:uid="{5BE5E150-47BA-497A-987F-83483C42596D}"/>
    <cellStyle name="Normal 22 2 4 3 4 2 5" xfId="32289" xr:uid="{475E7F75-A6B4-4901-A3C3-836FB674FC18}"/>
    <cellStyle name="Normal 22 2 4 3 4 2 6" xfId="47168" xr:uid="{4FE1445F-FA03-45EE-895A-598CC4FB63FA}"/>
    <cellStyle name="Normal 22 2 4 3 4 3" xfId="13463" xr:uid="{8E1B4EB5-B845-42E5-8831-48BB9B19E7AD}"/>
    <cellStyle name="Normal 22 2 4 3 4 3 2" xfId="27153" xr:uid="{2F13B42A-A68D-4655-9B42-155960F1A5BA}"/>
    <cellStyle name="Normal 22 2 4 3 4 3 2 2" xfId="40845" xr:uid="{741323DE-FA15-4A2C-A564-862B16BE6440}"/>
    <cellStyle name="Normal 22 2 4 3 4 3 2 3" xfId="55724" xr:uid="{79DC9F5B-8474-45EA-812F-7B7630775E01}"/>
    <cellStyle name="Normal 22 2 4 3 4 3 3" xfId="20309" xr:uid="{4B1AA984-78E6-4EAC-8611-3233B94A1667}"/>
    <cellStyle name="Normal 22 2 4 3 4 3 4" xfId="33999" xr:uid="{4901080D-A4A0-41F9-A078-FCE0DBB3DF6A}"/>
    <cellStyle name="Normal 22 2 4 3 4 3 5" xfId="48878" xr:uid="{6D8C43F5-961D-4296-8875-B40C82D8BB24}"/>
    <cellStyle name="Normal 22 2 4 3 4 4" xfId="23731" xr:uid="{D7FABABC-1A19-4D18-B5A2-4CF76B13CE31}"/>
    <cellStyle name="Normal 22 2 4 3 4 4 2" xfId="37423" xr:uid="{FF866CD4-93DF-4135-A361-183B556F1636}"/>
    <cellStyle name="Normal 22 2 4 3 4 4 3" xfId="52302" xr:uid="{32382BB9-624F-444D-BE37-A5918567E30C}"/>
    <cellStyle name="Normal 22 2 4 3 4 5" xfId="16887" xr:uid="{F4AA1B62-416E-4DE9-98E7-280210B6CD44}"/>
    <cellStyle name="Normal 22 2 4 3 4 6" xfId="30577" xr:uid="{C56052F3-9CCD-438D-8EC2-771E9BAD3CF1}"/>
    <cellStyle name="Normal 22 2 4 3 4 7" xfId="45456" xr:uid="{6BAB5B94-F778-40BE-AF4B-EB8EBE1A3D47}"/>
    <cellStyle name="Normal 22 2 4 3 5" xfId="11749" xr:uid="{BB0CD3B3-C3F9-4FD2-A383-02341956AE67}"/>
    <cellStyle name="Normal 22 2 4 3 5 2" xfId="15171" xr:uid="{ACBD689C-16C9-46D0-ACE1-BA6859B4A365}"/>
    <cellStyle name="Normal 22 2 4 3 5 2 2" xfId="28861" xr:uid="{E32E83DC-93F2-4D4B-9E68-0F7BFA302A83}"/>
    <cellStyle name="Normal 22 2 4 3 5 2 2 2" xfId="42553" xr:uid="{B28D94CC-88E9-42EC-929F-7E2E251AEA07}"/>
    <cellStyle name="Normal 22 2 4 3 5 2 2 3" xfId="57432" xr:uid="{FCFB1E41-FC9E-49E0-9D1A-BCDC5FD5524B}"/>
    <cellStyle name="Normal 22 2 4 3 5 2 3" xfId="22017" xr:uid="{61077BA1-838D-4358-8372-07C95BA5E844}"/>
    <cellStyle name="Normal 22 2 4 3 5 2 4" xfId="35707" xr:uid="{44BB2108-FCB9-436A-B5F2-AC35C8CCBEF7}"/>
    <cellStyle name="Normal 22 2 4 3 5 2 5" xfId="50586" xr:uid="{D5EFEEEA-A5B8-49F8-BECB-B3C5F1BAA97D}"/>
    <cellStyle name="Normal 22 2 4 3 5 3" xfId="25439" xr:uid="{240FA9FB-3400-4477-A1A0-D84750396CA6}"/>
    <cellStyle name="Normal 22 2 4 3 5 3 2" xfId="39131" xr:uid="{2F475A02-290D-4DCC-AF9F-EC12A773A1B9}"/>
    <cellStyle name="Normal 22 2 4 3 5 3 3" xfId="54010" xr:uid="{68B135B2-12E5-4C26-83F3-D0E519DFD68D}"/>
    <cellStyle name="Normal 22 2 4 3 5 4" xfId="18595" xr:uid="{AF5985AA-3E75-4EA0-BB4C-C477766BDBAF}"/>
    <cellStyle name="Normal 22 2 4 3 5 5" xfId="32285" xr:uid="{392B103E-8DB0-474E-9FE3-0667A2906A76}"/>
    <cellStyle name="Normal 22 2 4 3 5 6" xfId="47164" xr:uid="{69A34F18-6DC8-4A06-831B-38F3E5ED4C4E}"/>
    <cellStyle name="Normal 22 2 4 3 6" xfId="13459" xr:uid="{C648D014-A6CE-4429-A91B-09B6004E4B4F}"/>
    <cellStyle name="Normal 22 2 4 3 6 2" xfId="27149" xr:uid="{D12DC4F0-A4F4-432F-8596-5275DBCD6C29}"/>
    <cellStyle name="Normal 22 2 4 3 6 2 2" xfId="40841" xr:uid="{84BB9523-12BE-452C-AAC5-DAAF9C0DAEFA}"/>
    <cellStyle name="Normal 22 2 4 3 6 2 3" xfId="55720" xr:uid="{F55CD99F-6411-4D5F-80A0-685A02955688}"/>
    <cellStyle name="Normal 22 2 4 3 6 3" xfId="20305" xr:uid="{AC8B7807-98A6-45F7-A975-203010752A1B}"/>
    <cellStyle name="Normal 22 2 4 3 6 4" xfId="33995" xr:uid="{E9B2BEF3-5FAD-4A34-BB7B-251FA5626EED}"/>
    <cellStyle name="Normal 22 2 4 3 6 5" xfId="48874" xr:uid="{649E5EA0-D775-48C0-85EC-457268A73E0E}"/>
    <cellStyle name="Normal 22 2 4 3 7" xfId="23727" xr:uid="{02059AE3-557E-4CCF-A74C-6826F2AACA87}"/>
    <cellStyle name="Normal 22 2 4 3 7 2" xfId="37419" xr:uid="{7896921C-45F8-4D2C-8476-780C1739D647}"/>
    <cellStyle name="Normal 22 2 4 3 7 3" xfId="52298" xr:uid="{1DA60066-54E5-49BB-85A6-CE39CE7302C1}"/>
    <cellStyle name="Normal 22 2 4 3 8" xfId="16883" xr:uid="{063278E6-6A43-4098-BE83-998101FC4556}"/>
    <cellStyle name="Normal 22 2 4 3 9" xfId="30573" xr:uid="{FFDC9211-2DBB-407B-8EE5-556CA5691126}"/>
    <cellStyle name="Normal 22 2 4 4" xfId="10041" xr:uid="{FFB7F9A8-F58C-4DFA-AD54-70E45E58CFCE}"/>
    <cellStyle name="Normal 22 2 4 4 2" xfId="10042" xr:uid="{8D7C8B80-F715-4E11-B143-9722121F56C6}"/>
    <cellStyle name="Normal 22 2 4 4 2 2" xfId="11755" xr:uid="{79EE8A4E-B75D-4134-BBFA-53024D7F651E}"/>
    <cellStyle name="Normal 22 2 4 4 2 2 2" xfId="15177" xr:uid="{DBAB8804-1E93-4C3B-BE1D-E7ADA4AEE416}"/>
    <cellStyle name="Normal 22 2 4 4 2 2 2 2" xfId="28867" xr:uid="{FC3EEAAB-1A4F-4A9A-9B35-2BF9A12222DE}"/>
    <cellStyle name="Normal 22 2 4 4 2 2 2 2 2" xfId="42559" xr:uid="{0AB80C50-9F3A-4A44-9A1A-33919895AA9E}"/>
    <cellStyle name="Normal 22 2 4 4 2 2 2 2 3" xfId="57438" xr:uid="{D2B10493-E7BF-4D54-9D71-7B497AE65807}"/>
    <cellStyle name="Normal 22 2 4 4 2 2 2 3" xfId="22023" xr:uid="{979DAA79-62DA-411A-AB33-4B1CB06A0913}"/>
    <cellStyle name="Normal 22 2 4 4 2 2 2 4" xfId="35713" xr:uid="{42BEE9A0-170F-4609-B40C-599D8516A0F3}"/>
    <cellStyle name="Normal 22 2 4 4 2 2 2 5" xfId="50592" xr:uid="{7EAF3805-1DEF-499E-92FE-5A2FFCB7900B}"/>
    <cellStyle name="Normal 22 2 4 4 2 2 3" xfId="25445" xr:uid="{B330B002-3A01-4EFD-9BC1-4A29282E4126}"/>
    <cellStyle name="Normal 22 2 4 4 2 2 3 2" xfId="39137" xr:uid="{F2C01D55-6BC4-4A4E-8CCB-ED244C312BAD}"/>
    <cellStyle name="Normal 22 2 4 4 2 2 3 3" xfId="54016" xr:uid="{25ACCCCF-BCE1-4B86-A72C-DCFB6697C0AC}"/>
    <cellStyle name="Normal 22 2 4 4 2 2 4" xfId="18601" xr:uid="{08385CA6-E51D-4402-BCC6-25512D91E7B7}"/>
    <cellStyle name="Normal 22 2 4 4 2 2 5" xfId="32291" xr:uid="{54ADE24D-E5D7-45BA-8C95-DF397775160B}"/>
    <cellStyle name="Normal 22 2 4 4 2 2 6" xfId="47170" xr:uid="{81861F58-C3ED-4CD5-8337-48A0D3734556}"/>
    <cellStyle name="Normal 22 2 4 4 2 3" xfId="13465" xr:uid="{E56DF1B4-B9F6-4B54-A759-1022AD447E02}"/>
    <cellStyle name="Normal 22 2 4 4 2 3 2" xfId="27155" xr:uid="{7CFDC9C3-287D-40FC-B41A-03FAA402712E}"/>
    <cellStyle name="Normal 22 2 4 4 2 3 2 2" xfId="40847" xr:uid="{D4C297B0-DFB7-4CBA-906A-39D849D9451A}"/>
    <cellStyle name="Normal 22 2 4 4 2 3 2 3" xfId="55726" xr:uid="{EF8B7A61-B131-4B7B-A737-9DAB056CC6C2}"/>
    <cellStyle name="Normal 22 2 4 4 2 3 3" xfId="20311" xr:uid="{CD0CB888-5DC9-4CD1-9504-A2A1674FCEA7}"/>
    <cellStyle name="Normal 22 2 4 4 2 3 4" xfId="34001" xr:uid="{84E7171E-3AC1-442D-AFF3-D65E30F618E3}"/>
    <cellStyle name="Normal 22 2 4 4 2 3 5" xfId="48880" xr:uid="{F63FA959-C88F-4D81-BE90-8140E35834E4}"/>
    <cellStyle name="Normal 22 2 4 4 2 4" xfId="23733" xr:uid="{8CC956A7-7511-477B-AD9C-CD9F47E0A658}"/>
    <cellStyle name="Normal 22 2 4 4 2 4 2" xfId="37425" xr:uid="{9B5D0401-515B-4D59-827B-6A2B319A2D1E}"/>
    <cellStyle name="Normal 22 2 4 4 2 4 3" xfId="52304" xr:uid="{85BD9802-5431-4339-8DB1-133E4FE6DBDF}"/>
    <cellStyle name="Normal 22 2 4 4 2 5" xfId="16889" xr:uid="{8631ABDB-B247-4572-9002-5893C92D676C}"/>
    <cellStyle name="Normal 22 2 4 4 2 6" xfId="30579" xr:uid="{25541164-A48D-4FE7-A170-31612E390D9F}"/>
    <cellStyle name="Normal 22 2 4 4 2 7" xfId="45458" xr:uid="{83FC8581-60A8-4E4C-BDB8-7CD9A5344102}"/>
    <cellStyle name="Normal 22 2 4 4 3" xfId="11754" xr:uid="{BA06F1E2-66D1-4B8A-8094-86A3CE0FAF4D}"/>
    <cellStyle name="Normal 22 2 4 4 3 2" xfId="15176" xr:uid="{32019546-63A4-4D20-A582-C3128B3F776C}"/>
    <cellStyle name="Normal 22 2 4 4 3 2 2" xfId="28866" xr:uid="{429E0B74-BDFC-469F-91B0-3C293F76440B}"/>
    <cellStyle name="Normal 22 2 4 4 3 2 2 2" xfId="42558" xr:uid="{9947BF6F-B5B3-4703-BB6C-887166C456A1}"/>
    <cellStyle name="Normal 22 2 4 4 3 2 2 3" xfId="57437" xr:uid="{8E199CFF-FB1D-4FF1-9F2B-B31DDFA93B3C}"/>
    <cellStyle name="Normal 22 2 4 4 3 2 3" xfId="22022" xr:uid="{CFAA0EF8-39DC-4E04-99D0-A659A74117DE}"/>
    <cellStyle name="Normal 22 2 4 4 3 2 4" xfId="35712" xr:uid="{C0417B4B-55D6-469A-8BB0-B7E6EEAAB372}"/>
    <cellStyle name="Normal 22 2 4 4 3 2 5" xfId="50591" xr:uid="{B831E32C-A4ED-41E9-A210-C66AAE28E443}"/>
    <cellStyle name="Normal 22 2 4 4 3 3" xfId="25444" xr:uid="{C9844036-69B6-48E9-B252-6F36FBAB904F}"/>
    <cellStyle name="Normal 22 2 4 4 3 3 2" xfId="39136" xr:uid="{2C2B6F94-21C1-432C-BB37-B2C81EFFC212}"/>
    <cellStyle name="Normal 22 2 4 4 3 3 3" xfId="54015" xr:uid="{DC6FB9C3-4A1C-4FCA-AFD6-4DC77634A538}"/>
    <cellStyle name="Normal 22 2 4 4 3 4" xfId="18600" xr:uid="{C924B89D-4125-4A81-955E-5E9D7DE1E50F}"/>
    <cellStyle name="Normal 22 2 4 4 3 5" xfId="32290" xr:uid="{91B2B19D-3332-4FA4-87AA-28131386B1FB}"/>
    <cellStyle name="Normal 22 2 4 4 3 6" xfId="47169" xr:uid="{FB3916FF-A03C-47DC-9429-A8ADA6F08488}"/>
    <cellStyle name="Normal 22 2 4 4 4" xfId="13464" xr:uid="{8FF16DA1-FD95-4407-BA93-666A9E8262BA}"/>
    <cellStyle name="Normal 22 2 4 4 4 2" xfId="27154" xr:uid="{6D5E2233-3ABE-4DF8-BB20-D7E4982316B1}"/>
    <cellStyle name="Normal 22 2 4 4 4 2 2" xfId="40846" xr:uid="{A06C6298-8100-4B4D-B474-B2B268423BF4}"/>
    <cellStyle name="Normal 22 2 4 4 4 2 3" xfId="55725" xr:uid="{5F1B35CE-9483-4079-8C04-506DAE32D6F3}"/>
    <cellStyle name="Normal 22 2 4 4 4 3" xfId="20310" xr:uid="{89253C0B-CF8A-43C1-8259-88D06112F9FC}"/>
    <cellStyle name="Normal 22 2 4 4 4 4" xfId="34000" xr:uid="{F0B0B10C-6522-4520-AC31-62203A4D3CF2}"/>
    <cellStyle name="Normal 22 2 4 4 4 5" xfId="48879" xr:uid="{70B32AE9-07D3-444E-A58F-9955D70576B0}"/>
    <cellStyle name="Normal 22 2 4 4 5" xfId="23732" xr:uid="{511CDD95-B932-4043-93E9-0F78168B7837}"/>
    <cellStyle name="Normal 22 2 4 4 5 2" xfId="37424" xr:uid="{6F153479-A7C7-4C34-AFB6-664F5A9D59C4}"/>
    <cellStyle name="Normal 22 2 4 4 5 3" xfId="52303" xr:uid="{AA292BB6-6812-455D-A506-21ECBDFD7507}"/>
    <cellStyle name="Normal 22 2 4 4 6" xfId="16888" xr:uid="{1AB556B7-92F5-440A-9783-0D8296C6F471}"/>
    <cellStyle name="Normal 22 2 4 4 7" xfId="30578" xr:uid="{4FE81AB3-1B8F-4E47-B52C-1C20B3173440}"/>
    <cellStyle name="Normal 22 2 4 4 8" xfId="45457" xr:uid="{FCCE7891-FA7D-4488-A04C-C77B2A9D5B8A}"/>
    <cellStyle name="Normal 22 2 4 5" xfId="10043" xr:uid="{7138D6E2-7710-4B59-99B4-3E487E7867AD}"/>
    <cellStyle name="Normal 22 2 4 5 2" xfId="11756" xr:uid="{CC4FDF8A-DAEE-4EB3-9416-22581F62C915}"/>
    <cellStyle name="Normal 22 2 4 5 2 2" xfId="15178" xr:uid="{4F5ADD61-1389-4666-BBC9-4052D0F791B2}"/>
    <cellStyle name="Normal 22 2 4 5 2 2 2" xfId="28868" xr:uid="{B82B0767-DC91-4A1C-B1AE-CF36A9D673BA}"/>
    <cellStyle name="Normal 22 2 4 5 2 2 2 2" xfId="42560" xr:uid="{BE52EEA8-0094-42C7-AB58-306CA3CF9270}"/>
    <cellStyle name="Normal 22 2 4 5 2 2 2 3" xfId="57439" xr:uid="{E2C32379-5474-4F41-97FA-6C5B45434B85}"/>
    <cellStyle name="Normal 22 2 4 5 2 2 3" xfId="22024" xr:uid="{AF77F67D-DED5-4536-8874-540DD60D712B}"/>
    <cellStyle name="Normal 22 2 4 5 2 2 4" xfId="35714" xr:uid="{BBFD25E7-D0F0-42B4-978A-98A2B003EB94}"/>
    <cellStyle name="Normal 22 2 4 5 2 2 5" xfId="50593" xr:uid="{C210F33A-4A19-43BE-81AB-3515EE685CC4}"/>
    <cellStyle name="Normal 22 2 4 5 2 3" xfId="25446" xr:uid="{67E6978B-5814-4D06-8E1D-707D54A3496F}"/>
    <cellStyle name="Normal 22 2 4 5 2 3 2" xfId="39138" xr:uid="{72E08882-A6A6-4794-8CCE-1DCF9CA1B516}"/>
    <cellStyle name="Normal 22 2 4 5 2 3 3" xfId="54017" xr:uid="{4BB55194-073D-4B2B-ADD9-D15EF3DF9288}"/>
    <cellStyle name="Normal 22 2 4 5 2 4" xfId="18602" xr:uid="{30A97DCA-11F5-4E26-89F2-34CE238A0424}"/>
    <cellStyle name="Normal 22 2 4 5 2 5" xfId="32292" xr:uid="{15DD053E-75D5-492F-B955-944C1FA64930}"/>
    <cellStyle name="Normal 22 2 4 5 2 6" xfId="47171" xr:uid="{BF4C09BA-8335-4762-B7B0-81F692B21958}"/>
    <cellStyle name="Normal 22 2 4 5 3" xfId="13466" xr:uid="{7A109895-7357-4CBB-AFF4-E2CFB3FB71E4}"/>
    <cellStyle name="Normal 22 2 4 5 3 2" xfId="27156" xr:uid="{3755001A-0565-4131-95F8-857EC55139D7}"/>
    <cellStyle name="Normal 22 2 4 5 3 2 2" xfId="40848" xr:uid="{0161E2F6-1954-4118-9FD2-F7A2B90F8DD3}"/>
    <cellStyle name="Normal 22 2 4 5 3 2 3" xfId="55727" xr:uid="{7E537232-0D5C-472D-8A5A-B3EA5B3547DD}"/>
    <cellStyle name="Normal 22 2 4 5 3 3" xfId="20312" xr:uid="{D5BA3B47-DCCC-44FB-9DA9-5A87828E8269}"/>
    <cellStyle name="Normal 22 2 4 5 3 4" xfId="34002" xr:uid="{95EE0603-A86A-4A0E-8C06-077B071E60FE}"/>
    <cellStyle name="Normal 22 2 4 5 3 5" xfId="48881" xr:uid="{C3369943-90E3-42E2-A9C0-3CEAB0970FEC}"/>
    <cellStyle name="Normal 22 2 4 5 4" xfId="23734" xr:uid="{B4F81859-4F18-4EE0-98EA-DADB08BA0913}"/>
    <cellStyle name="Normal 22 2 4 5 4 2" xfId="37426" xr:uid="{3723C596-D000-4A12-B4E6-6F7B482E68A3}"/>
    <cellStyle name="Normal 22 2 4 5 4 3" xfId="52305" xr:uid="{633856A4-61AE-4E4F-81D9-A7600AAA2190}"/>
    <cellStyle name="Normal 22 2 4 5 5" xfId="16890" xr:uid="{62DE7096-D7B1-4891-806F-2D681989A924}"/>
    <cellStyle name="Normal 22 2 4 5 6" xfId="30580" xr:uid="{E7364087-C555-4D30-ACC9-EBB13429AC25}"/>
    <cellStyle name="Normal 22 2 4 5 7" xfId="45459" xr:uid="{3B9BA5DF-33E3-4505-BA3E-2C6BD85C3A5F}"/>
    <cellStyle name="Normal 22 2 4 6" xfId="10044" xr:uid="{2009FD01-63AC-440A-B125-7412CA5133DE}"/>
    <cellStyle name="Normal 22 2 4 6 2" xfId="11757" xr:uid="{4E491406-1649-4189-B5BC-7F5A4B3C5A60}"/>
    <cellStyle name="Normal 22 2 4 6 2 2" xfId="15179" xr:uid="{13FF122C-8EDE-4AB2-AB5B-09FF11B7CA8C}"/>
    <cellStyle name="Normal 22 2 4 6 2 2 2" xfId="28869" xr:uid="{7FDCA513-9E0F-4A86-A0AF-F10FF0A16662}"/>
    <cellStyle name="Normal 22 2 4 6 2 2 2 2" xfId="42561" xr:uid="{75CC9EA8-2AB3-43E8-830E-29EDFCAFF4B6}"/>
    <cellStyle name="Normal 22 2 4 6 2 2 2 3" xfId="57440" xr:uid="{E8923438-3024-42BD-8453-977B059B15F7}"/>
    <cellStyle name="Normal 22 2 4 6 2 2 3" xfId="22025" xr:uid="{371A520A-7B10-470F-9119-37E335AD9F11}"/>
    <cellStyle name="Normal 22 2 4 6 2 2 4" xfId="35715" xr:uid="{067AE27E-9629-4395-8A8F-08144380C5E0}"/>
    <cellStyle name="Normal 22 2 4 6 2 2 5" xfId="50594" xr:uid="{8EA92243-70B1-49D2-9FB5-7DA71289D7C2}"/>
    <cellStyle name="Normal 22 2 4 6 2 3" xfId="25447" xr:uid="{F568D5A9-B436-49AB-81F6-372F2E31F0BA}"/>
    <cellStyle name="Normal 22 2 4 6 2 3 2" xfId="39139" xr:uid="{232E53CE-3C76-47AF-B52C-81EBCF5E33B7}"/>
    <cellStyle name="Normal 22 2 4 6 2 3 3" xfId="54018" xr:uid="{436B1080-897E-45E4-BFAE-41A99909EB62}"/>
    <cellStyle name="Normal 22 2 4 6 2 4" xfId="18603" xr:uid="{382F855E-95AF-4D67-8930-6F44BB3FAD3F}"/>
    <cellStyle name="Normal 22 2 4 6 2 5" xfId="32293" xr:uid="{357FDC1E-974C-44BD-86C6-99D3D9BAE5DB}"/>
    <cellStyle name="Normal 22 2 4 6 2 6" xfId="47172" xr:uid="{F2FD30BC-D765-400F-97F2-BED7BB1F98AE}"/>
    <cellStyle name="Normal 22 2 4 6 3" xfId="13467" xr:uid="{87EC969A-1D87-43B6-A056-CB814EAFDE0B}"/>
    <cellStyle name="Normal 22 2 4 6 3 2" xfId="27157" xr:uid="{756E1670-580A-46C2-91F2-C6BB3090772D}"/>
    <cellStyle name="Normal 22 2 4 6 3 2 2" xfId="40849" xr:uid="{9CAA3480-FE3C-4BE7-BD6F-2FEB511CA45D}"/>
    <cellStyle name="Normal 22 2 4 6 3 2 3" xfId="55728" xr:uid="{FE84C699-62F4-4234-98E0-04BFE67AD6E0}"/>
    <cellStyle name="Normal 22 2 4 6 3 3" xfId="20313" xr:uid="{6C4C7378-E2F8-422A-806D-437E4A59FD5A}"/>
    <cellStyle name="Normal 22 2 4 6 3 4" xfId="34003" xr:uid="{D072D8D8-3583-413D-9B19-5FAD8A77767E}"/>
    <cellStyle name="Normal 22 2 4 6 3 5" xfId="48882" xr:uid="{75EA4A78-D534-460A-9E4A-16B563C2F600}"/>
    <cellStyle name="Normal 22 2 4 6 4" xfId="23735" xr:uid="{305CCC70-E9BA-4265-B6EB-B92DF2316103}"/>
    <cellStyle name="Normal 22 2 4 6 4 2" xfId="37427" xr:uid="{A17ABD63-91F5-4099-9C67-3465597D8836}"/>
    <cellStyle name="Normal 22 2 4 6 4 3" xfId="52306" xr:uid="{EF2480DE-AAB3-45E8-8C9B-4810B35FA176}"/>
    <cellStyle name="Normal 22 2 4 6 5" xfId="16891" xr:uid="{1668D2CB-E756-4C59-909E-936E52B91918}"/>
    <cellStyle name="Normal 22 2 4 6 6" xfId="30581" xr:uid="{74D2FE19-CF5C-4BC0-B908-D365980AC86D}"/>
    <cellStyle name="Normal 22 2 4 6 7" xfId="45460" xr:uid="{56534FFC-9A2A-40CB-B2DD-6831A747A8A3}"/>
    <cellStyle name="Normal 22 2 4 7" xfId="11743" xr:uid="{FF1033C5-8FCD-4513-AD57-776B482DCF4D}"/>
    <cellStyle name="Normal 22 2 4 7 2" xfId="15165" xr:uid="{E1CDC173-40F6-49DD-ACCD-769B4B269651}"/>
    <cellStyle name="Normal 22 2 4 7 2 2" xfId="28855" xr:uid="{9EEF00F5-E6C6-436F-A4D1-910CA6D24642}"/>
    <cellStyle name="Normal 22 2 4 7 2 2 2" xfId="42547" xr:uid="{4B4E460F-EA70-4FFD-BB2D-706CFAEAAD0E}"/>
    <cellStyle name="Normal 22 2 4 7 2 2 3" xfId="57426" xr:uid="{64FF1761-D77B-41BA-9774-1D37DCD5554A}"/>
    <cellStyle name="Normal 22 2 4 7 2 3" xfId="22011" xr:uid="{E2F1FEAE-39C8-487A-8B88-23D237D597E7}"/>
    <cellStyle name="Normal 22 2 4 7 2 4" xfId="35701" xr:uid="{AD4F7C73-25CA-472A-9BC4-A8742258452F}"/>
    <cellStyle name="Normal 22 2 4 7 2 5" xfId="50580" xr:uid="{27438F61-6C01-435D-985E-85220468C02A}"/>
    <cellStyle name="Normal 22 2 4 7 3" xfId="25433" xr:uid="{133CF82A-2240-4B20-991B-91BFD5FA6795}"/>
    <cellStyle name="Normal 22 2 4 7 3 2" xfId="39125" xr:uid="{01EB73F7-8744-4E39-A468-8ED972A84701}"/>
    <cellStyle name="Normal 22 2 4 7 3 3" xfId="54004" xr:uid="{52AC4B16-6215-49C7-8412-327C657C7D17}"/>
    <cellStyle name="Normal 22 2 4 7 4" xfId="18589" xr:uid="{F02B1F0B-D027-45CC-958C-4D45019728F8}"/>
    <cellStyle name="Normal 22 2 4 7 5" xfId="32279" xr:uid="{E0C35675-FFAF-4C2F-B904-AF5D135CE6CD}"/>
    <cellStyle name="Normal 22 2 4 7 6" xfId="47158" xr:uid="{04F8B1E9-3011-4C30-A6DE-5E06BDF0EEF7}"/>
    <cellStyle name="Normal 22 2 4 8" xfId="13453" xr:uid="{E55C18CC-5110-403B-8BE6-4104EBDA8672}"/>
    <cellStyle name="Normal 22 2 4 8 2" xfId="27143" xr:uid="{3044FE39-826F-41A2-8799-1995CFCF83F0}"/>
    <cellStyle name="Normal 22 2 4 8 2 2" xfId="40835" xr:uid="{C3023787-9AFB-454C-A9DF-EA94DC7A8523}"/>
    <cellStyle name="Normal 22 2 4 8 2 3" xfId="55714" xr:uid="{80E873D5-AC06-4E2D-9BDE-E57FA7E7D8FC}"/>
    <cellStyle name="Normal 22 2 4 8 3" xfId="20299" xr:uid="{62698BF5-AF28-449D-A3C5-E828F0FEDB6D}"/>
    <cellStyle name="Normal 22 2 4 8 4" xfId="33989" xr:uid="{2D8976A2-A431-4267-B5A5-D10F98A20F87}"/>
    <cellStyle name="Normal 22 2 4 8 5" xfId="48868" xr:uid="{00C1B096-E3FA-4121-89E0-D78562533375}"/>
    <cellStyle name="Normal 22 2 4 9" xfId="23721" xr:uid="{0E3CF235-3D53-425B-A76A-8A9CC8210933}"/>
    <cellStyle name="Normal 22 2 4 9 2" xfId="37413" xr:uid="{CF72FAFA-F802-45A6-9773-ADBF4F440744}"/>
    <cellStyle name="Normal 22 2 4 9 3" xfId="52292" xr:uid="{742DAA13-1B09-4C6A-A9ED-93ABA57C1DCE}"/>
    <cellStyle name="Normal 22 2 5" xfId="10045" xr:uid="{09B61DB1-2943-41E5-A14D-761769A3BA03}"/>
    <cellStyle name="Normal 22 2 5 10" xfId="45461" xr:uid="{BC39C2D7-1FCD-4DF4-8591-FDD4FA800E94}"/>
    <cellStyle name="Normal 22 2 5 2" xfId="10046" xr:uid="{11239163-6F08-41D8-A366-A47841E20D23}"/>
    <cellStyle name="Normal 22 2 5 2 2" xfId="10047" xr:uid="{D86099BC-4FD0-44BE-BF43-1083BDFA44AA}"/>
    <cellStyle name="Normal 22 2 5 2 2 2" xfId="11760" xr:uid="{E87EA9A3-1980-4288-9334-A546CA56A5FC}"/>
    <cellStyle name="Normal 22 2 5 2 2 2 2" xfId="15182" xr:uid="{9014F6BA-4E50-4A0D-AB90-C01FAFD123E9}"/>
    <cellStyle name="Normal 22 2 5 2 2 2 2 2" xfId="28872" xr:uid="{6696CAA6-BF1B-421E-B812-8D65D7FC181F}"/>
    <cellStyle name="Normal 22 2 5 2 2 2 2 2 2" xfId="42564" xr:uid="{ECF8EE1E-1E0E-4172-979A-64F434B0C1A7}"/>
    <cellStyle name="Normal 22 2 5 2 2 2 2 2 3" xfId="57443" xr:uid="{B9942762-35E0-4C15-A922-A091FD3F6CA2}"/>
    <cellStyle name="Normal 22 2 5 2 2 2 2 3" xfId="22028" xr:uid="{AFAB8DFE-0351-48A1-B3B2-D5458CA0BF1B}"/>
    <cellStyle name="Normal 22 2 5 2 2 2 2 4" xfId="35718" xr:uid="{6CDCF0DC-2C26-4B60-8AC8-6E78D9620559}"/>
    <cellStyle name="Normal 22 2 5 2 2 2 2 5" xfId="50597" xr:uid="{6A741CD3-6CA5-4C6E-B793-9ED63EC4DA8D}"/>
    <cellStyle name="Normal 22 2 5 2 2 2 3" xfId="25450" xr:uid="{07AD2CDE-89A2-41D6-9681-904DABBFBAE1}"/>
    <cellStyle name="Normal 22 2 5 2 2 2 3 2" xfId="39142" xr:uid="{43305994-BA34-4B2E-AFFB-49BDB0F8C202}"/>
    <cellStyle name="Normal 22 2 5 2 2 2 3 3" xfId="54021" xr:uid="{79E1A60B-3831-4559-9501-A69AB076A872}"/>
    <cellStyle name="Normal 22 2 5 2 2 2 4" xfId="18606" xr:uid="{44DD550B-FBD8-486C-ACB2-DA54C7869FCE}"/>
    <cellStyle name="Normal 22 2 5 2 2 2 5" xfId="32296" xr:uid="{2C579446-D6CD-43E0-8802-8E983076E594}"/>
    <cellStyle name="Normal 22 2 5 2 2 2 6" xfId="47175" xr:uid="{C8436805-E4D3-4DDA-893F-C7C86AB00902}"/>
    <cellStyle name="Normal 22 2 5 2 2 3" xfId="13470" xr:uid="{26EB640C-F4CB-4B40-89AE-27B7037FFE33}"/>
    <cellStyle name="Normal 22 2 5 2 2 3 2" xfId="27160" xr:uid="{7D9E6973-39D0-46EF-86F8-64D074D5BE9A}"/>
    <cellStyle name="Normal 22 2 5 2 2 3 2 2" xfId="40852" xr:uid="{2E2ABBE1-6929-47A6-9B91-E69392353BB2}"/>
    <cellStyle name="Normal 22 2 5 2 2 3 2 3" xfId="55731" xr:uid="{D1E5A99E-890B-41ED-9A26-2495B65B836C}"/>
    <cellStyle name="Normal 22 2 5 2 2 3 3" xfId="20316" xr:uid="{559BC471-9E22-4380-8544-834B7DFE1FDA}"/>
    <cellStyle name="Normal 22 2 5 2 2 3 4" xfId="34006" xr:uid="{4AFAF2AA-58DA-42FA-93F1-E0DDA3EBF405}"/>
    <cellStyle name="Normal 22 2 5 2 2 3 5" xfId="48885" xr:uid="{DCFBAB86-A439-4721-8700-5849E753E93C}"/>
    <cellStyle name="Normal 22 2 5 2 2 4" xfId="23738" xr:uid="{8C4611A5-F221-49FC-BEDF-5D5B984B0C58}"/>
    <cellStyle name="Normal 22 2 5 2 2 4 2" xfId="37430" xr:uid="{6E01636B-B5CA-48D8-8EFE-33964545D5D4}"/>
    <cellStyle name="Normal 22 2 5 2 2 4 3" xfId="52309" xr:uid="{040025C2-DA99-4E3A-A355-5E72BCC99034}"/>
    <cellStyle name="Normal 22 2 5 2 2 5" xfId="16894" xr:uid="{3E3549FB-7781-4973-A388-6AA0C8CF01B5}"/>
    <cellStyle name="Normal 22 2 5 2 2 6" xfId="30584" xr:uid="{9A38F023-E4D2-45B6-94B6-27345E64A0F9}"/>
    <cellStyle name="Normal 22 2 5 2 2 7" xfId="45463" xr:uid="{A6C806DA-359B-4C0F-B797-71FB6C9EAB60}"/>
    <cellStyle name="Normal 22 2 5 2 3" xfId="11759" xr:uid="{58164680-ACE4-4F0B-A498-D067D06F837E}"/>
    <cellStyle name="Normal 22 2 5 2 3 2" xfId="15181" xr:uid="{17D08A3C-AD1B-4A23-8CC0-80B034AD0002}"/>
    <cellStyle name="Normal 22 2 5 2 3 2 2" xfId="28871" xr:uid="{6243E829-2C7E-42E2-9CF1-523C12D3A3C9}"/>
    <cellStyle name="Normal 22 2 5 2 3 2 2 2" xfId="42563" xr:uid="{1E9D59C2-5A74-4AFD-8219-4B5A83F4C7B0}"/>
    <cellStyle name="Normal 22 2 5 2 3 2 2 3" xfId="57442" xr:uid="{1D19D9F8-17F1-44AA-838F-A9C4991B89D5}"/>
    <cellStyle name="Normal 22 2 5 2 3 2 3" xfId="22027" xr:uid="{3FCEFFDE-3066-4075-BEC2-5801B6122DD6}"/>
    <cellStyle name="Normal 22 2 5 2 3 2 4" xfId="35717" xr:uid="{82ED97EE-8597-43D9-AA6E-2A42DA5ED00F}"/>
    <cellStyle name="Normal 22 2 5 2 3 2 5" xfId="50596" xr:uid="{DB4FDEF1-84AA-4990-A999-71B6553C203C}"/>
    <cellStyle name="Normal 22 2 5 2 3 3" xfId="25449" xr:uid="{0F3094A0-BDA8-41E5-92BE-F001A43422AC}"/>
    <cellStyle name="Normal 22 2 5 2 3 3 2" xfId="39141" xr:uid="{1AE0B47C-18F3-4743-AE97-81F7F78D95A5}"/>
    <cellStyle name="Normal 22 2 5 2 3 3 3" xfId="54020" xr:uid="{D037A6CE-5D8A-44A9-824F-EE91941BD90C}"/>
    <cellStyle name="Normal 22 2 5 2 3 4" xfId="18605" xr:uid="{B704C938-55ED-4386-9CEA-92E4A1423F84}"/>
    <cellStyle name="Normal 22 2 5 2 3 5" xfId="32295" xr:uid="{C6C0A64C-5DFC-4826-B301-2DAD0B6F3C81}"/>
    <cellStyle name="Normal 22 2 5 2 3 6" xfId="47174" xr:uid="{76FCB039-C66F-4248-9F90-3464436F7A33}"/>
    <cellStyle name="Normal 22 2 5 2 4" xfId="13469" xr:uid="{7F37D11A-7817-4318-BBBC-BBC58508BA44}"/>
    <cellStyle name="Normal 22 2 5 2 4 2" xfId="27159" xr:uid="{7252DAAE-06C1-4BE9-8CB5-45CE4E51868C}"/>
    <cellStyle name="Normal 22 2 5 2 4 2 2" xfId="40851" xr:uid="{8B7FD283-E7E2-443C-8FB9-E47253261C19}"/>
    <cellStyle name="Normal 22 2 5 2 4 2 3" xfId="55730" xr:uid="{C867C21B-4D53-4793-A431-BBD3929437D6}"/>
    <cellStyle name="Normal 22 2 5 2 4 3" xfId="20315" xr:uid="{BD72AB31-C2D4-4A30-8A70-BD43E813251B}"/>
    <cellStyle name="Normal 22 2 5 2 4 4" xfId="34005" xr:uid="{1D6F7880-83F7-425D-941F-E38CC3936187}"/>
    <cellStyle name="Normal 22 2 5 2 4 5" xfId="48884" xr:uid="{F7C9D75C-0D94-4F08-A9BD-844B29003AA9}"/>
    <cellStyle name="Normal 22 2 5 2 5" xfId="23737" xr:uid="{6E57C716-19F3-4C76-9991-393A9124207A}"/>
    <cellStyle name="Normal 22 2 5 2 5 2" xfId="37429" xr:uid="{CF812B42-BBD9-4D96-8302-3D82E8DE5F68}"/>
    <cellStyle name="Normal 22 2 5 2 5 3" xfId="52308" xr:uid="{1700634A-88A9-4F1F-891B-6124EC64D64E}"/>
    <cellStyle name="Normal 22 2 5 2 6" xfId="16893" xr:uid="{6DAC5AEC-FF09-4186-877C-A89C57DF0983}"/>
    <cellStyle name="Normal 22 2 5 2 7" xfId="30583" xr:uid="{40C09650-6FCA-40BC-98D6-874AD5C422E8}"/>
    <cellStyle name="Normal 22 2 5 2 8" xfId="45462" xr:uid="{84CF2AAF-B364-4801-BFAD-A8BEA5F74686}"/>
    <cellStyle name="Normal 22 2 5 3" xfId="10048" xr:uid="{AD0A779C-E02F-4351-9992-C8C152D99110}"/>
    <cellStyle name="Normal 22 2 5 3 2" xfId="11761" xr:uid="{55B52071-B696-402E-AAF1-32FF8D4B31D7}"/>
    <cellStyle name="Normal 22 2 5 3 2 2" xfId="15183" xr:uid="{9FA98239-6C40-4161-8BF7-7E2136141BFD}"/>
    <cellStyle name="Normal 22 2 5 3 2 2 2" xfId="28873" xr:uid="{B61A556F-F012-44F6-8403-94A9DD9F4510}"/>
    <cellStyle name="Normal 22 2 5 3 2 2 2 2" xfId="42565" xr:uid="{FE37AA12-628E-4A6E-93B4-A130018A3E58}"/>
    <cellStyle name="Normal 22 2 5 3 2 2 2 3" xfId="57444" xr:uid="{790D855E-C1DF-4047-9F0C-3DAD8F57DD99}"/>
    <cellStyle name="Normal 22 2 5 3 2 2 3" xfId="22029" xr:uid="{E6BD6156-08CE-43F8-86DF-2403777EB59C}"/>
    <cellStyle name="Normal 22 2 5 3 2 2 4" xfId="35719" xr:uid="{D96EDCC3-6C12-42E1-B885-B1C18860C195}"/>
    <cellStyle name="Normal 22 2 5 3 2 2 5" xfId="50598" xr:uid="{67C8FE0D-E20E-41E0-9BD0-AB1E762D5A79}"/>
    <cellStyle name="Normal 22 2 5 3 2 3" xfId="25451" xr:uid="{5721EE1E-C6CD-4DD8-8BA8-838EE69FA366}"/>
    <cellStyle name="Normal 22 2 5 3 2 3 2" xfId="39143" xr:uid="{1EF183ED-ED05-4633-A1FF-983071EBB818}"/>
    <cellStyle name="Normal 22 2 5 3 2 3 3" xfId="54022" xr:uid="{B8F1C21B-7F37-445D-A462-ABFAF5519087}"/>
    <cellStyle name="Normal 22 2 5 3 2 4" xfId="18607" xr:uid="{C2F4A50B-4C61-47F2-BBBF-D6CF15C7B71B}"/>
    <cellStyle name="Normal 22 2 5 3 2 5" xfId="32297" xr:uid="{307B1746-2929-40F4-843C-49C820C02FC5}"/>
    <cellStyle name="Normal 22 2 5 3 2 6" xfId="47176" xr:uid="{E5F053CB-0BCE-45DC-B1C5-CFC6FF983E08}"/>
    <cellStyle name="Normal 22 2 5 3 3" xfId="13471" xr:uid="{CB72A82C-1A96-4E24-B493-B0E81CDDFE3E}"/>
    <cellStyle name="Normal 22 2 5 3 3 2" xfId="27161" xr:uid="{7DE19697-126A-4806-B319-97D98B3DA999}"/>
    <cellStyle name="Normal 22 2 5 3 3 2 2" xfId="40853" xr:uid="{91A2F328-236A-4B6B-8709-FB340C01751A}"/>
    <cellStyle name="Normal 22 2 5 3 3 2 3" xfId="55732" xr:uid="{19A4E969-2175-41BF-A487-6A514B5D1FC7}"/>
    <cellStyle name="Normal 22 2 5 3 3 3" xfId="20317" xr:uid="{362A79BD-E52A-4D5C-A580-2D118165CC2D}"/>
    <cellStyle name="Normal 22 2 5 3 3 4" xfId="34007" xr:uid="{036861F5-020A-41EC-9A45-11EEDA158A19}"/>
    <cellStyle name="Normal 22 2 5 3 3 5" xfId="48886" xr:uid="{09F05AD6-B029-4AEB-A18A-C4B5561F296B}"/>
    <cellStyle name="Normal 22 2 5 3 4" xfId="23739" xr:uid="{BCC0FFC9-F70D-40BC-B752-57BC46F1D028}"/>
    <cellStyle name="Normal 22 2 5 3 4 2" xfId="37431" xr:uid="{7A139FFD-7518-4111-9575-3C2585D35A63}"/>
    <cellStyle name="Normal 22 2 5 3 4 3" xfId="52310" xr:uid="{E2514CC3-DD43-49F9-B9DD-96C49C4CBCCF}"/>
    <cellStyle name="Normal 22 2 5 3 5" xfId="16895" xr:uid="{8779AEC6-9C30-46E6-BA30-610A0A6A5FB6}"/>
    <cellStyle name="Normal 22 2 5 3 6" xfId="30585" xr:uid="{CEEAA2F1-52D8-4BA7-A79F-BCD5D353F297}"/>
    <cellStyle name="Normal 22 2 5 3 7" xfId="45464" xr:uid="{EAE8E51F-3C28-4085-A98B-E86F2C1EEF5A}"/>
    <cellStyle name="Normal 22 2 5 4" xfId="10049" xr:uid="{3F5CFC1A-19F8-4AED-85E7-41C9913F19A2}"/>
    <cellStyle name="Normal 22 2 5 4 2" xfId="11762" xr:uid="{D2BEEA94-33EC-43DA-8263-2D5ED479D38B}"/>
    <cellStyle name="Normal 22 2 5 4 2 2" xfId="15184" xr:uid="{D4BB160B-7B97-472A-8A7F-B82D62099BE1}"/>
    <cellStyle name="Normal 22 2 5 4 2 2 2" xfId="28874" xr:uid="{154B20FA-5F4E-44D5-B1A8-F9F26F701E8F}"/>
    <cellStyle name="Normal 22 2 5 4 2 2 2 2" xfId="42566" xr:uid="{DC2B6225-7527-4998-B600-BF0906D012F4}"/>
    <cellStyle name="Normal 22 2 5 4 2 2 2 3" xfId="57445" xr:uid="{3066C9E2-DFEE-46A6-A4CA-0CA91E839783}"/>
    <cellStyle name="Normal 22 2 5 4 2 2 3" xfId="22030" xr:uid="{E19A6AB9-A83F-4472-A0E7-EB43951719C2}"/>
    <cellStyle name="Normal 22 2 5 4 2 2 4" xfId="35720" xr:uid="{B04CF34A-D1D6-4675-B96D-C6B3338B20A1}"/>
    <cellStyle name="Normal 22 2 5 4 2 2 5" xfId="50599" xr:uid="{AB24DCC4-8B1B-4286-8DE3-B81AACC21AAC}"/>
    <cellStyle name="Normal 22 2 5 4 2 3" xfId="25452" xr:uid="{BC868EE0-1DD8-4C90-BCE7-24FC199D6F55}"/>
    <cellStyle name="Normal 22 2 5 4 2 3 2" xfId="39144" xr:uid="{B90A75C5-420B-42EC-ABC7-4E1D525FFB1B}"/>
    <cellStyle name="Normal 22 2 5 4 2 3 3" xfId="54023" xr:uid="{17946D91-DB4B-4234-8908-C439883C5A8E}"/>
    <cellStyle name="Normal 22 2 5 4 2 4" xfId="18608" xr:uid="{CB518E4D-458E-49ED-8552-A251A805BCE4}"/>
    <cellStyle name="Normal 22 2 5 4 2 5" xfId="32298" xr:uid="{650E4AC0-A17D-48A7-B8EA-9F1B4BEA21BC}"/>
    <cellStyle name="Normal 22 2 5 4 2 6" xfId="47177" xr:uid="{42ABC640-1CCA-465D-9630-00D754289113}"/>
    <cellStyle name="Normal 22 2 5 4 3" xfId="13472" xr:uid="{2334330B-5CE4-44DA-935C-9EC836A1F0E7}"/>
    <cellStyle name="Normal 22 2 5 4 3 2" xfId="27162" xr:uid="{6FE1189D-994A-41E2-BE1E-E810954FE960}"/>
    <cellStyle name="Normal 22 2 5 4 3 2 2" xfId="40854" xr:uid="{15E1BE22-4E87-4562-AE50-B0451FE5CC77}"/>
    <cellStyle name="Normal 22 2 5 4 3 2 3" xfId="55733" xr:uid="{6B168B08-7767-4B30-9EC7-5C6FBE6AD41E}"/>
    <cellStyle name="Normal 22 2 5 4 3 3" xfId="20318" xr:uid="{1D71282B-09AE-4D12-B6AF-F4957D30045F}"/>
    <cellStyle name="Normal 22 2 5 4 3 4" xfId="34008" xr:uid="{E1FFFA10-66F8-4359-A736-5F61BA3BF982}"/>
    <cellStyle name="Normal 22 2 5 4 3 5" xfId="48887" xr:uid="{5D9E1F5D-E685-4956-92D9-970A6778D542}"/>
    <cellStyle name="Normal 22 2 5 4 4" xfId="23740" xr:uid="{A16C661E-7892-434E-92C7-C93C37B180E7}"/>
    <cellStyle name="Normal 22 2 5 4 4 2" xfId="37432" xr:uid="{01699A1D-4FF7-457C-89AF-D505C5C30AEF}"/>
    <cellStyle name="Normal 22 2 5 4 4 3" xfId="52311" xr:uid="{F6C90CA3-D9E5-4041-95E3-2D8E9C6681AB}"/>
    <cellStyle name="Normal 22 2 5 4 5" xfId="16896" xr:uid="{911051FD-4DB2-4DCD-9CFF-810CC87E8507}"/>
    <cellStyle name="Normal 22 2 5 4 6" xfId="30586" xr:uid="{AF80B5F9-B89F-4EA3-B281-0CFCD3F47FB6}"/>
    <cellStyle name="Normal 22 2 5 4 7" xfId="45465" xr:uid="{6B0A59DA-AD05-4894-857D-33530CAAEBE6}"/>
    <cellStyle name="Normal 22 2 5 5" xfId="11758" xr:uid="{F4B8E3C0-D7B0-4F92-B75C-71E684125700}"/>
    <cellStyle name="Normal 22 2 5 5 2" xfId="15180" xr:uid="{14576E54-44E0-43EC-B277-1A725D393F6D}"/>
    <cellStyle name="Normal 22 2 5 5 2 2" xfId="28870" xr:uid="{05B30258-9BE4-4086-ACA5-31962F9E89C7}"/>
    <cellStyle name="Normal 22 2 5 5 2 2 2" xfId="42562" xr:uid="{2410AA78-5DB6-48E9-B168-A3246AD62976}"/>
    <cellStyle name="Normal 22 2 5 5 2 2 3" xfId="57441" xr:uid="{F91A0AC8-9BF2-4C6D-893B-44A9D308AA53}"/>
    <cellStyle name="Normal 22 2 5 5 2 3" xfId="22026" xr:uid="{2CD20835-7B1F-4CAD-AEC9-93D67C09D647}"/>
    <cellStyle name="Normal 22 2 5 5 2 4" xfId="35716" xr:uid="{A943C344-2FF5-4EED-A8FB-487E34735A40}"/>
    <cellStyle name="Normal 22 2 5 5 2 5" xfId="50595" xr:uid="{EDD5E28A-0985-4375-9DF9-8C22DE22088E}"/>
    <cellStyle name="Normal 22 2 5 5 3" xfId="25448" xr:uid="{F133E97B-CAA7-4F1E-9DC4-272F02E9C45B}"/>
    <cellStyle name="Normal 22 2 5 5 3 2" xfId="39140" xr:uid="{2E3314B2-4961-40E2-937A-A9CFF025D18C}"/>
    <cellStyle name="Normal 22 2 5 5 3 3" xfId="54019" xr:uid="{A36415E2-0143-4A6B-8D5A-BF800D0EB5CD}"/>
    <cellStyle name="Normal 22 2 5 5 4" xfId="18604" xr:uid="{14D6E4F7-601A-4C5F-A510-13DE45523C0E}"/>
    <cellStyle name="Normal 22 2 5 5 5" xfId="32294" xr:uid="{39A09F1D-9B4A-426A-BB9D-3B7493D0D7F1}"/>
    <cellStyle name="Normal 22 2 5 5 6" xfId="47173" xr:uid="{35217408-283B-4D57-B944-3D996675946E}"/>
    <cellStyle name="Normal 22 2 5 6" xfId="13468" xr:uid="{81C244DF-9517-4055-86D3-57BB96874711}"/>
    <cellStyle name="Normal 22 2 5 6 2" xfId="27158" xr:uid="{4ADEB560-22A6-4E4F-AF5B-F1D2E3B83898}"/>
    <cellStyle name="Normal 22 2 5 6 2 2" xfId="40850" xr:uid="{5DF90506-A87A-4F35-B05D-DF8709A10DA2}"/>
    <cellStyle name="Normal 22 2 5 6 2 3" xfId="55729" xr:uid="{A9027DCB-53BF-4F60-B2F6-5078C7F03918}"/>
    <cellStyle name="Normal 22 2 5 6 3" xfId="20314" xr:uid="{780B6DB9-B450-4280-A027-937F9BB08EEA}"/>
    <cellStyle name="Normal 22 2 5 6 4" xfId="34004" xr:uid="{5FAE52E6-5A74-468B-96EC-835C53FFC51D}"/>
    <cellStyle name="Normal 22 2 5 6 5" xfId="48883" xr:uid="{42C55388-C04F-442F-BE53-0FC5D4F4CAFD}"/>
    <cellStyle name="Normal 22 2 5 7" xfId="23736" xr:uid="{8325F7CF-C58A-4501-9587-8803E7C364BF}"/>
    <cellStyle name="Normal 22 2 5 7 2" xfId="37428" xr:uid="{B7210F33-E31E-469C-A316-4447E9FC1DC1}"/>
    <cellStyle name="Normal 22 2 5 7 3" xfId="52307" xr:uid="{2C56B3C2-8AD9-430D-AF04-41DE2FF30FE5}"/>
    <cellStyle name="Normal 22 2 5 8" xfId="16892" xr:uid="{94608E6E-1206-4945-AC0C-676C991ECBA2}"/>
    <cellStyle name="Normal 22 2 5 9" xfId="30582" xr:uid="{3090B5BF-6EFF-492A-85DA-222B5BDA0979}"/>
    <cellStyle name="Normal 22 2 6" xfId="10050" xr:uid="{222955BB-674B-49F8-BDB5-05C414FD8B7E}"/>
    <cellStyle name="Normal 22 2 6 10" xfId="45466" xr:uid="{6F4F1D2F-5843-433B-808D-9FFAE83BBED7}"/>
    <cellStyle name="Normal 22 2 6 2" xfId="10051" xr:uid="{060941DB-D493-4273-86C0-C454F2A96C0B}"/>
    <cellStyle name="Normal 22 2 6 2 2" xfId="10052" xr:uid="{5BDBF31D-8B86-4700-B2D9-91A29A05B0B4}"/>
    <cellStyle name="Normal 22 2 6 2 2 2" xfId="11765" xr:uid="{D824FFA4-E907-4F55-8445-E6A0DF9FEF6D}"/>
    <cellStyle name="Normal 22 2 6 2 2 2 2" xfId="15187" xr:uid="{5504BDD2-21BF-424E-9F10-76A9A843DD52}"/>
    <cellStyle name="Normal 22 2 6 2 2 2 2 2" xfId="28877" xr:uid="{00CB8461-5A08-40D5-89B4-D2D4C919521F}"/>
    <cellStyle name="Normal 22 2 6 2 2 2 2 2 2" xfId="42569" xr:uid="{F818138E-718B-4DAA-8BAA-F6D24C0AE3FB}"/>
    <cellStyle name="Normal 22 2 6 2 2 2 2 2 3" xfId="57448" xr:uid="{58098836-F462-41CE-A85B-211875F9D4D3}"/>
    <cellStyle name="Normal 22 2 6 2 2 2 2 3" xfId="22033" xr:uid="{934D3553-FACA-442C-BA1D-788CAE24F4D7}"/>
    <cellStyle name="Normal 22 2 6 2 2 2 2 4" xfId="35723" xr:uid="{0075D7EF-B445-4361-A261-BF8B50DB17CE}"/>
    <cellStyle name="Normal 22 2 6 2 2 2 2 5" xfId="50602" xr:uid="{67B03F39-8482-4502-8CD5-4DA15F6E5948}"/>
    <cellStyle name="Normal 22 2 6 2 2 2 3" xfId="25455" xr:uid="{A2EDA482-3D45-468C-AB7A-2C27A1454C43}"/>
    <cellStyle name="Normal 22 2 6 2 2 2 3 2" xfId="39147" xr:uid="{BF5F085F-5EF2-4AF8-82B2-35B27A11A3A0}"/>
    <cellStyle name="Normal 22 2 6 2 2 2 3 3" xfId="54026" xr:uid="{5601F4FD-B2DD-4C38-9CF1-85E163870CBB}"/>
    <cellStyle name="Normal 22 2 6 2 2 2 4" xfId="18611" xr:uid="{796442EB-B12E-4398-BBB2-5C700304458E}"/>
    <cellStyle name="Normal 22 2 6 2 2 2 5" xfId="32301" xr:uid="{B4C850CE-9C11-41EC-ACF1-C4714DEF7375}"/>
    <cellStyle name="Normal 22 2 6 2 2 2 6" xfId="47180" xr:uid="{E6F6DE8A-E141-4577-9B88-A820ECA2A150}"/>
    <cellStyle name="Normal 22 2 6 2 2 3" xfId="13475" xr:uid="{1B7602EA-A5D4-464A-BB6E-520850CA8A4F}"/>
    <cellStyle name="Normal 22 2 6 2 2 3 2" xfId="27165" xr:uid="{D97DF18E-544D-4E8C-98CA-D7784D487E76}"/>
    <cellStyle name="Normal 22 2 6 2 2 3 2 2" xfId="40857" xr:uid="{DA81724E-7C6D-4F75-8B20-9C55DBA32059}"/>
    <cellStyle name="Normal 22 2 6 2 2 3 2 3" xfId="55736" xr:uid="{5BC683BF-AF07-40B6-8821-575C339D59E7}"/>
    <cellStyle name="Normal 22 2 6 2 2 3 3" xfId="20321" xr:uid="{E75C3788-71BB-4DD8-8E43-6D17C2FF1854}"/>
    <cellStyle name="Normal 22 2 6 2 2 3 4" xfId="34011" xr:uid="{084CA6F5-4F00-4A51-B571-BA7103ED1335}"/>
    <cellStyle name="Normal 22 2 6 2 2 3 5" xfId="48890" xr:uid="{7E93BC1D-B4E3-4C56-8228-1B36BC5B7B06}"/>
    <cellStyle name="Normal 22 2 6 2 2 4" xfId="23743" xr:uid="{CCD49D96-3510-4010-91DF-CF14F00CD5BF}"/>
    <cellStyle name="Normal 22 2 6 2 2 4 2" xfId="37435" xr:uid="{F2DCFFE3-ED16-42BB-BC46-7FADE3B17F39}"/>
    <cellStyle name="Normal 22 2 6 2 2 4 3" xfId="52314" xr:uid="{31556A9F-5B9D-4808-827D-EF78015C6FC8}"/>
    <cellStyle name="Normal 22 2 6 2 2 5" xfId="16899" xr:uid="{25663DEA-E5C6-4F2A-A278-8391F888F341}"/>
    <cellStyle name="Normal 22 2 6 2 2 6" xfId="30589" xr:uid="{712F2124-419F-4C1E-89B8-79B937684788}"/>
    <cellStyle name="Normal 22 2 6 2 2 7" xfId="45468" xr:uid="{F320E405-F5B1-4743-83BD-AB900B7D2394}"/>
    <cellStyle name="Normal 22 2 6 2 3" xfId="11764" xr:uid="{7C661AAD-A15E-4B1D-9598-711B10E67EBC}"/>
    <cellStyle name="Normal 22 2 6 2 3 2" xfId="15186" xr:uid="{6D418A02-F181-4539-8780-20DB771C1CCF}"/>
    <cellStyle name="Normal 22 2 6 2 3 2 2" xfId="28876" xr:uid="{73E252DF-5F0D-4C80-B188-6EF8B75B6522}"/>
    <cellStyle name="Normal 22 2 6 2 3 2 2 2" xfId="42568" xr:uid="{64BFB7CA-D2C6-496B-908E-731B72920120}"/>
    <cellStyle name="Normal 22 2 6 2 3 2 2 3" xfId="57447" xr:uid="{ACB26D93-81BA-4B71-BF19-946721A75714}"/>
    <cellStyle name="Normal 22 2 6 2 3 2 3" xfId="22032" xr:uid="{CC65DDC4-C37B-4CC7-BCC9-399CE8D1D757}"/>
    <cellStyle name="Normal 22 2 6 2 3 2 4" xfId="35722" xr:uid="{420EDD1D-8FB4-4566-B3AF-3D728E54345E}"/>
    <cellStyle name="Normal 22 2 6 2 3 2 5" xfId="50601" xr:uid="{AB999CC6-4A50-4953-AF09-252F77396A85}"/>
    <cellStyle name="Normal 22 2 6 2 3 3" xfId="25454" xr:uid="{CA5AD498-756A-4322-9CB3-7117AEFC963D}"/>
    <cellStyle name="Normal 22 2 6 2 3 3 2" xfId="39146" xr:uid="{BCF2E153-48B9-4C6B-ACC1-20AA6E456592}"/>
    <cellStyle name="Normal 22 2 6 2 3 3 3" xfId="54025" xr:uid="{EB7358EE-D2E9-4F88-A1FD-0B8FDF558B8E}"/>
    <cellStyle name="Normal 22 2 6 2 3 4" xfId="18610" xr:uid="{84FF95F8-3416-4DA6-935F-68D4AC66FEF1}"/>
    <cellStyle name="Normal 22 2 6 2 3 5" xfId="32300" xr:uid="{25A55177-92A5-408F-A3F0-41953C9B36FB}"/>
    <cellStyle name="Normal 22 2 6 2 3 6" xfId="47179" xr:uid="{9CD89EC2-949B-4DBB-A5EE-F57C897C389A}"/>
    <cellStyle name="Normal 22 2 6 2 4" xfId="13474" xr:uid="{E8C2F67E-682C-4428-A989-E298F9ED43E0}"/>
    <cellStyle name="Normal 22 2 6 2 4 2" xfId="27164" xr:uid="{1A2B8610-EDFF-4EEF-AE56-FC6DD29CF5F8}"/>
    <cellStyle name="Normal 22 2 6 2 4 2 2" xfId="40856" xr:uid="{F4B0A7AA-5D81-4C59-A0EF-5582FAA22C78}"/>
    <cellStyle name="Normal 22 2 6 2 4 2 3" xfId="55735" xr:uid="{E5F69B20-F6D3-41E6-8757-C76B20F55588}"/>
    <cellStyle name="Normal 22 2 6 2 4 3" xfId="20320" xr:uid="{1959EAD1-1088-48FD-9AA8-C2B13BAABA4B}"/>
    <cellStyle name="Normal 22 2 6 2 4 4" xfId="34010" xr:uid="{9190F1F7-985A-43F9-B122-9F15C79C5FC5}"/>
    <cellStyle name="Normal 22 2 6 2 4 5" xfId="48889" xr:uid="{7C49BCD7-EC2C-4FBD-B5DF-68F8436513D6}"/>
    <cellStyle name="Normal 22 2 6 2 5" xfId="23742" xr:uid="{3C273903-8739-4519-A2DA-5F1E415B2E62}"/>
    <cellStyle name="Normal 22 2 6 2 5 2" xfId="37434" xr:uid="{F5BCB70D-8E03-46C7-BF8F-B47AEF1D860E}"/>
    <cellStyle name="Normal 22 2 6 2 5 3" xfId="52313" xr:uid="{9ADDEBF1-8F84-428F-9AC4-9B75CA900171}"/>
    <cellStyle name="Normal 22 2 6 2 6" xfId="16898" xr:uid="{1CE4DFE0-322E-4896-9640-CDC572D39CA4}"/>
    <cellStyle name="Normal 22 2 6 2 7" xfId="30588" xr:uid="{C22FBF93-FC2A-4682-B348-CA29A092F9AB}"/>
    <cellStyle name="Normal 22 2 6 2 8" xfId="45467" xr:uid="{79FC067A-1CF8-4F0F-89A2-72272F188E1A}"/>
    <cellStyle name="Normal 22 2 6 3" xfId="10053" xr:uid="{E1DFC8E2-25E3-4359-B060-B31636693A32}"/>
    <cellStyle name="Normal 22 2 6 3 2" xfId="11766" xr:uid="{C65C05D2-FCDB-487E-AF1D-D9E486518064}"/>
    <cellStyle name="Normal 22 2 6 3 2 2" xfId="15188" xr:uid="{FE46C925-B26E-435E-A873-E64339522B6B}"/>
    <cellStyle name="Normal 22 2 6 3 2 2 2" xfId="28878" xr:uid="{6BC2D29F-0F3A-4E43-B5BB-2CD79318C1E9}"/>
    <cellStyle name="Normal 22 2 6 3 2 2 2 2" xfId="42570" xr:uid="{8F40710E-1CFE-4C5D-AFEA-21B8DCA41274}"/>
    <cellStyle name="Normal 22 2 6 3 2 2 2 3" xfId="57449" xr:uid="{9269264C-10EF-44AF-B3E6-08F2D8DE8AC9}"/>
    <cellStyle name="Normal 22 2 6 3 2 2 3" xfId="22034" xr:uid="{9B0E7CF8-055F-4554-8A83-B5A99BCE0270}"/>
    <cellStyle name="Normal 22 2 6 3 2 2 4" xfId="35724" xr:uid="{27984902-DB1F-42EC-BAA1-B4B3817BA608}"/>
    <cellStyle name="Normal 22 2 6 3 2 2 5" xfId="50603" xr:uid="{5F5462DE-26C2-4F34-929D-C5A587150C22}"/>
    <cellStyle name="Normal 22 2 6 3 2 3" xfId="25456" xr:uid="{FBBF4B26-34C0-4ACD-A078-E869864FDD8C}"/>
    <cellStyle name="Normal 22 2 6 3 2 3 2" xfId="39148" xr:uid="{981DE215-D353-4CFA-B7CF-0293794D88FF}"/>
    <cellStyle name="Normal 22 2 6 3 2 3 3" xfId="54027" xr:uid="{4F234C32-6EBB-4BE1-9220-21967A274429}"/>
    <cellStyle name="Normal 22 2 6 3 2 4" xfId="18612" xr:uid="{6BB75600-76CE-4D95-8114-12CF320963D9}"/>
    <cellStyle name="Normal 22 2 6 3 2 5" xfId="32302" xr:uid="{018976DF-424A-40F2-8CA2-CD63E40A02C0}"/>
    <cellStyle name="Normal 22 2 6 3 2 6" xfId="47181" xr:uid="{BE3FC74D-699C-46BD-BB14-26B6139C3DD8}"/>
    <cellStyle name="Normal 22 2 6 3 3" xfId="13476" xr:uid="{D19B4538-E00D-46F8-8819-BBE1EECF1ECC}"/>
    <cellStyle name="Normal 22 2 6 3 3 2" xfId="27166" xr:uid="{4EE27CFF-B77E-46F1-A653-670560345198}"/>
    <cellStyle name="Normal 22 2 6 3 3 2 2" xfId="40858" xr:uid="{C1293963-255B-4EE3-83D6-CA0CE537B209}"/>
    <cellStyle name="Normal 22 2 6 3 3 2 3" xfId="55737" xr:uid="{F1F03C7F-A56A-4A55-8BBD-C95F3583DCA9}"/>
    <cellStyle name="Normal 22 2 6 3 3 3" xfId="20322" xr:uid="{4D659366-DC35-4F72-BE7E-E35DC4398450}"/>
    <cellStyle name="Normal 22 2 6 3 3 4" xfId="34012" xr:uid="{FFB9DD92-80F5-4FAB-9CB4-187F8021AB60}"/>
    <cellStyle name="Normal 22 2 6 3 3 5" xfId="48891" xr:uid="{7BC7E32B-4970-45BD-92E7-ABDAD6BB7C02}"/>
    <cellStyle name="Normal 22 2 6 3 4" xfId="23744" xr:uid="{41F18362-4583-4811-BCEA-E6917481E887}"/>
    <cellStyle name="Normal 22 2 6 3 4 2" xfId="37436" xr:uid="{51967A1E-52C3-432E-B25A-19DE365C2135}"/>
    <cellStyle name="Normal 22 2 6 3 4 3" xfId="52315" xr:uid="{7DFBC67C-D506-44CB-AAED-BEFD8B859957}"/>
    <cellStyle name="Normal 22 2 6 3 5" xfId="16900" xr:uid="{AADE97FD-A813-4983-AC4C-DF1B2690AF7E}"/>
    <cellStyle name="Normal 22 2 6 3 6" xfId="30590" xr:uid="{5833933F-BBAE-4986-B4CA-261B471E83D2}"/>
    <cellStyle name="Normal 22 2 6 3 7" xfId="45469" xr:uid="{D627A441-23A5-4520-ACA4-89AE8F34B26A}"/>
    <cellStyle name="Normal 22 2 6 4" xfId="10054" xr:uid="{9CE4A1EB-D73F-4F51-BB8C-B42186FBCC40}"/>
    <cellStyle name="Normal 22 2 6 4 2" xfId="11767" xr:uid="{7E345E6D-9BD1-483A-9039-4A8440959E1E}"/>
    <cellStyle name="Normal 22 2 6 4 2 2" xfId="15189" xr:uid="{7DE7227C-5993-4008-8BDF-ED7A86287EAB}"/>
    <cellStyle name="Normal 22 2 6 4 2 2 2" xfId="28879" xr:uid="{7880432D-4F18-428A-864A-28818AF0BB7A}"/>
    <cellStyle name="Normal 22 2 6 4 2 2 2 2" xfId="42571" xr:uid="{FAB4B19F-9B50-4904-9D22-03DF10345364}"/>
    <cellStyle name="Normal 22 2 6 4 2 2 2 3" xfId="57450" xr:uid="{2BAF1449-BC8F-44C5-B0DC-7F43D5B27295}"/>
    <cellStyle name="Normal 22 2 6 4 2 2 3" xfId="22035" xr:uid="{656DE20B-2976-43AD-8B27-63A135E326CB}"/>
    <cellStyle name="Normal 22 2 6 4 2 2 4" xfId="35725" xr:uid="{096F9998-0F3E-49AB-A449-9A7F717F9563}"/>
    <cellStyle name="Normal 22 2 6 4 2 2 5" xfId="50604" xr:uid="{9C5DF9B5-E9B0-4B5E-95CF-D08F4F7B6DCC}"/>
    <cellStyle name="Normal 22 2 6 4 2 3" xfId="25457" xr:uid="{D47477D3-0DD8-425A-91A2-B9537B2D425F}"/>
    <cellStyle name="Normal 22 2 6 4 2 3 2" xfId="39149" xr:uid="{8E3860E4-D682-4BEF-AD46-CDDB07EE3B2B}"/>
    <cellStyle name="Normal 22 2 6 4 2 3 3" xfId="54028" xr:uid="{D9317F44-DA53-491A-96A8-1E41F826D2E4}"/>
    <cellStyle name="Normal 22 2 6 4 2 4" xfId="18613" xr:uid="{5AAB056A-C392-41F4-BBF9-DF958AF76FAD}"/>
    <cellStyle name="Normal 22 2 6 4 2 5" xfId="32303" xr:uid="{9AFD626F-C618-40BF-AF8F-BEF8D93B1EAB}"/>
    <cellStyle name="Normal 22 2 6 4 2 6" xfId="47182" xr:uid="{18F988E8-1DE5-471A-8EE7-110E44DD5FD8}"/>
    <cellStyle name="Normal 22 2 6 4 3" xfId="13477" xr:uid="{2701F3E1-2729-4347-A4F9-4BA7899A7464}"/>
    <cellStyle name="Normal 22 2 6 4 3 2" xfId="27167" xr:uid="{D6AC0ED3-3BDD-47B2-9331-7156EB19BCDA}"/>
    <cellStyle name="Normal 22 2 6 4 3 2 2" xfId="40859" xr:uid="{BE069F1A-EF9D-4774-BAA0-2ED0B37F3807}"/>
    <cellStyle name="Normal 22 2 6 4 3 2 3" xfId="55738" xr:uid="{ADCAD718-E1A7-464A-9CDD-095F19FFA44C}"/>
    <cellStyle name="Normal 22 2 6 4 3 3" xfId="20323" xr:uid="{510CCC6C-7D1D-493C-8EB2-55FEB71384CC}"/>
    <cellStyle name="Normal 22 2 6 4 3 4" xfId="34013" xr:uid="{021174AE-DE32-4C0A-9A6A-0E937BCC7DEC}"/>
    <cellStyle name="Normal 22 2 6 4 3 5" xfId="48892" xr:uid="{F49DEF6E-F5CA-40F6-B074-BA7407D7229F}"/>
    <cellStyle name="Normal 22 2 6 4 4" xfId="23745" xr:uid="{91AF90F0-34B5-4EDA-871E-E7A200004C52}"/>
    <cellStyle name="Normal 22 2 6 4 4 2" xfId="37437" xr:uid="{279D84C8-8398-48D4-A719-1CE61B710B18}"/>
    <cellStyle name="Normal 22 2 6 4 4 3" xfId="52316" xr:uid="{E99FC6B6-A4B9-4AA1-A008-D88E2A01B46D}"/>
    <cellStyle name="Normal 22 2 6 4 5" xfId="16901" xr:uid="{A3757890-25F7-4AE2-BB36-080482C98595}"/>
    <cellStyle name="Normal 22 2 6 4 6" xfId="30591" xr:uid="{7A146BC8-EA64-4323-917A-8A255BB76D58}"/>
    <cellStyle name="Normal 22 2 6 4 7" xfId="45470" xr:uid="{E15ED03E-9C61-4322-B6D8-FF96CA579688}"/>
    <cellStyle name="Normal 22 2 6 5" xfId="11763" xr:uid="{7A359BD9-64DC-42A5-A3E9-AFAC8CF807A9}"/>
    <cellStyle name="Normal 22 2 6 5 2" xfId="15185" xr:uid="{0D42A370-7B9B-45F4-BB7C-EB561DD23E84}"/>
    <cellStyle name="Normal 22 2 6 5 2 2" xfId="28875" xr:uid="{28154B35-1DD1-446B-9C19-A56400CA996A}"/>
    <cellStyle name="Normal 22 2 6 5 2 2 2" xfId="42567" xr:uid="{A9D8A4A8-7D5B-41B6-BAEF-4BA8F94A126C}"/>
    <cellStyle name="Normal 22 2 6 5 2 2 3" xfId="57446" xr:uid="{985DB714-294E-46D2-A595-3A1F81B0FCB6}"/>
    <cellStyle name="Normal 22 2 6 5 2 3" xfId="22031" xr:uid="{D428B8FA-528D-45C5-B4F2-F1FC0874AEFE}"/>
    <cellStyle name="Normal 22 2 6 5 2 4" xfId="35721" xr:uid="{A3455AB8-E00B-4F9D-B9E4-273B2A6C7608}"/>
    <cellStyle name="Normal 22 2 6 5 2 5" xfId="50600" xr:uid="{B2E8DB17-1CD5-4724-8CDB-0D6B35A214F6}"/>
    <cellStyle name="Normal 22 2 6 5 3" xfId="25453" xr:uid="{0851D74B-3EAF-4957-A8CB-8F2C9F7EA290}"/>
    <cellStyle name="Normal 22 2 6 5 3 2" xfId="39145" xr:uid="{7EAACB4D-5154-4AA9-B0CA-EDBA975359C7}"/>
    <cellStyle name="Normal 22 2 6 5 3 3" xfId="54024" xr:uid="{95DBE0A3-0444-4C81-84EA-143C3251AF89}"/>
    <cellStyle name="Normal 22 2 6 5 4" xfId="18609" xr:uid="{D7B61AC8-1F4E-42CD-97A4-BAAE9516A978}"/>
    <cellStyle name="Normal 22 2 6 5 5" xfId="32299" xr:uid="{ADBD1707-E346-42AF-8193-6B8AF0A57E41}"/>
    <cellStyle name="Normal 22 2 6 5 6" xfId="47178" xr:uid="{0EDE9531-541A-4484-93AA-84A67BE9BE97}"/>
    <cellStyle name="Normal 22 2 6 6" xfId="13473" xr:uid="{C11FC7C5-8F36-4B7F-923B-82E661648A9B}"/>
    <cellStyle name="Normal 22 2 6 6 2" xfId="27163" xr:uid="{7FE2EBA4-6150-4138-AB31-3CA9E13A62D2}"/>
    <cellStyle name="Normal 22 2 6 6 2 2" xfId="40855" xr:uid="{77F569BD-394B-49F1-88B5-40DCD97EB134}"/>
    <cellStyle name="Normal 22 2 6 6 2 3" xfId="55734" xr:uid="{66D9A735-5296-42C5-A2F7-231FDE411F1C}"/>
    <cellStyle name="Normal 22 2 6 6 3" xfId="20319" xr:uid="{FD189BCF-79F7-4786-B6F6-35CF5DAC4811}"/>
    <cellStyle name="Normal 22 2 6 6 4" xfId="34009" xr:uid="{C3CD31A7-3CB6-4761-9850-71A1FF3920DA}"/>
    <cellStyle name="Normal 22 2 6 6 5" xfId="48888" xr:uid="{87CA954E-9BF0-4BDA-8661-7BBA306F32BB}"/>
    <cellStyle name="Normal 22 2 6 7" xfId="23741" xr:uid="{86F03F96-FCBC-4780-A2BC-E943B4588502}"/>
    <cellStyle name="Normal 22 2 6 7 2" xfId="37433" xr:uid="{EE2FC221-32BE-432C-8E31-4CB61771B025}"/>
    <cellStyle name="Normal 22 2 6 7 3" xfId="52312" xr:uid="{59C2C9D4-21A3-400C-BAC5-B1417F4F7731}"/>
    <cellStyle name="Normal 22 2 6 8" xfId="16897" xr:uid="{C767F662-1DB6-4522-95C7-309F6BD63409}"/>
    <cellStyle name="Normal 22 2 6 9" xfId="30587" xr:uid="{D0226533-9F5F-4F08-A358-4A3B3AFFF2C0}"/>
    <cellStyle name="Normal 22 2 7" xfId="10055" xr:uid="{C7802EFD-4E4F-4207-B353-CF7C385CFA58}"/>
    <cellStyle name="Normal 22 2 7 2" xfId="10056" xr:uid="{2A670296-3F7E-4444-A541-B655A481F28A}"/>
    <cellStyle name="Normal 22 2 7 2 2" xfId="11769" xr:uid="{5FD3AF11-2202-4867-A0A9-070E98775A9F}"/>
    <cellStyle name="Normal 22 2 7 2 2 2" xfId="15191" xr:uid="{F365F8BA-4CDE-4608-8DA0-4CC3C25750A3}"/>
    <cellStyle name="Normal 22 2 7 2 2 2 2" xfId="28881" xr:uid="{27AE0EC7-4BC5-4782-9B1A-F1F661E27A68}"/>
    <cellStyle name="Normal 22 2 7 2 2 2 2 2" xfId="42573" xr:uid="{019967FB-97CB-400A-9BAC-BE0EFA3A18BB}"/>
    <cellStyle name="Normal 22 2 7 2 2 2 2 3" xfId="57452" xr:uid="{7350A152-E28F-4ED9-99DC-2E5EE8E96AB2}"/>
    <cellStyle name="Normal 22 2 7 2 2 2 3" xfId="22037" xr:uid="{11A96BB8-6762-498C-A98C-E28C832D8866}"/>
    <cellStyle name="Normal 22 2 7 2 2 2 4" xfId="35727" xr:uid="{619A6A97-E22F-4237-83BB-6DF270B6AACC}"/>
    <cellStyle name="Normal 22 2 7 2 2 2 5" xfId="50606" xr:uid="{FEA58D4B-2813-4413-B2A7-58F550229A25}"/>
    <cellStyle name="Normal 22 2 7 2 2 3" xfId="25459" xr:uid="{A536BE48-3B2D-491C-A91A-E172A0F797A3}"/>
    <cellStyle name="Normal 22 2 7 2 2 3 2" xfId="39151" xr:uid="{7352052B-EADD-4DA4-A58C-088E3A8B86AF}"/>
    <cellStyle name="Normal 22 2 7 2 2 3 3" xfId="54030" xr:uid="{07062153-9D7E-4A16-B399-8306E385B64C}"/>
    <cellStyle name="Normal 22 2 7 2 2 4" xfId="18615" xr:uid="{BBF0AA46-F66F-48CA-BDBC-731778597271}"/>
    <cellStyle name="Normal 22 2 7 2 2 5" xfId="32305" xr:uid="{33C8C7AA-2952-46A5-8AE9-765D6CE4F68E}"/>
    <cellStyle name="Normal 22 2 7 2 2 6" xfId="47184" xr:uid="{65C84BA7-093D-42A7-9701-AA6DE69601F4}"/>
    <cellStyle name="Normal 22 2 7 2 3" xfId="13479" xr:uid="{4A3D1883-D61D-4A9A-941C-9C21AFDEF53D}"/>
    <cellStyle name="Normal 22 2 7 2 3 2" xfId="27169" xr:uid="{F2D289F5-8217-4CDB-B3E9-70D728AE7D4C}"/>
    <cellStyle name="Normal 22 2 7 2 3 2 2" xfId="40861" xr:uid="{1D4E3B3A-3780-489F-900C-4608774DD9A3}"/>
    <cellStyle name="Normal 22 2 7 2 3 2 3" xfId="55740" xr:uid="{AEFF2FE4-AEEC-40A4-BC2D-4CD73EE38690}"/>
    <cellStyle name="Normal 22 2 7 2 3 3" xfId="20325" xr:uid="{DC498EDE-3CF5-4B8E-8ED2-F6EE11365B86}"/>
    <cellStyle name="Normal 22 2 7 2 3 4" xfId="34015" xr:uid="{0913EA12-B972-40BA-BCEE-EF42198F3214}"/>
    <cellStyle name="Normal 22 2 7 2 3 5" xfId="48894" xr:uid="{01996B27-C569-4329-9164-7F2CE798C35F}"/>
    <cellStyle name="Normal 22 2 7 2 4" xfId="23747" xr:uid="{D4AF4D93-A265-4FF6-9FC7-0BB9B687A50A}"/>
    <cellStyle name="Normal 22 2 7 2 4 2" xfId="37439" xr:uid="{3324F9A5-5AC6-4978-B959-019856A4B338}"/>
    <cellStyle name="Normal 22 2 7 2 4 3" xfId="52318" xr:uid="{36CEB51B-EAE9-4097-A086-E9FEEDA9134B}"/>
    <cellStyle name="Normal 22 2 7 2 5" xfId="16903" xr:uid="{6290571F-1CC4-4147-9B72-E5F35974D34B}"/>
    <cellStyle name="Normal 22 2 7 2 6" xfId="30593" xr:uid="{BBDF683B-6B2A-44D0-A359-B4BBB23C1138}"/>
    <cellStyle name="Normal 22 2 7 2 7" xfId="45472" xr:uid="{113F4C63-D908-4799-B266-F691B792E99D}"/>
    <cellStyle name="Normal 22 2 7 3" xfId="11768" xr:uid="{4A9F5E05-576F-492B-B13C-7D01414A889E}"/>
    <cellStyle name="Normal 22 2 7 3 2" xfId="15190" xr:uid="{5B027983-2E50-4665-827D-25CDF75908FB}"/>
    <cellStyle name="Normal 22 2 7 3 2 2" xfId="28880" xr:uid="{190BACF1-CA0C-4055-AFF5-9E9E38F11E8F}"/>
    <cellStyle name="Normal 22 2 7 3 2 2 2" xfId="42572" xr:uid="{23926DD6-3306-4ADA-959D-FB2B8E658A07}"/>
    <cellStyle name="Normal 22 2 7 3 2 2 3" xfId="57451" xr:uid="{FCB97E0F-3548-4C66-87F1-FB0301420430}"/>
    <cellStyle name="Normal 22 2 7 3 2 3" xfId="22036" xr:uid="{BDF5C2E0-7A9B-42CB-9241-AB0B51929501}"/>
    <cellStyle name="Normal 22 2 7 3 2 4" xfId="35726" xr:uid="{64234D4B-A484-4321-AAE3-FB98393F6C46}"/>
    <cellStyle name="Normal 22 2 7 3 2 5" xfId="50605" xr:uid="{1A81C04C-09FA-4C82-8893-2AD8B3C2C423}"/>
    <cellStyle name="Normal 22 2 7 3 3" xfId="25458" xr:uid="{1A0C341C-53CF-4D38-B013-D59ED82C93A9}"/>
    <cellStyle name="Normal 22 2 7 3 3 2" xfId="39150" xr:uid="{88407F96-CF83-4DCA-AE16-7CDD2EC7EFA0}"/>
    <cellStyle name="Normal 22 2 7 3 3 3" xfId="54029" xr:uid="{9FFD0808-E271-4524-89D2-A7FCC14F737C}"/>
    <cellStyle name="Normal 22 2 7 3 4" xfId="18614" xr:uid="{284027C9-88DD-4146-BF6E-0FFE26657E4C}"/>
    <cellStyle name="Normal 22 2 7 3 5" xfId="32304" xr:uid="{370EBAA9-DC30-4A30-989B-FB8083EC3404}"/>
    <cellStyle name="Normal 22 2 7 3 6" xfId="47183" xr:uid="{2C5913CB-726C-4E21-B103-A91B05665EA9}"/>
    <cellStyle name="Normal 22 2 7 4" xfId="13478" xr:uid="{B9872A4B-0C91-427C-A01B-B64FECF271D9}"/>
    <cellStyle name="Normal 22 2 7 4 2" xfId="27168" xr:uid="{76E2B20C-9525-4DCC-A5DB-3C1541CEE91D}"/>
    <cellStyle name="Normal 22 2 7 4 2 2" xfId="40860" xr:uid="{7CCA2B67-F66E-4DF6-B65E-929BAB515469}"/>
    <cellStyle name="Normal 22 2 7 4 2 3" xfId="55739" xr:uid="{AA084E00-AFB2-4DE1-80AB-4DC1862446B5}"/>
    <cellStyle name="Normal 22 2 7 4 3" xfId="20324" xr:uid="{59D44484-E959-4A3D-8AEA-47CE390B9A3E}"/>
    <cellStyle name="Normal 22 2 7 4 4" xfId="34014" xr:uid="{74D2233D-AA8C-4A2E-9674-A9EE6EB5FD0F}"/>
    <cellStyle name="Normal 22 2 7 4 5" xfId="48893" xr:uid="{12B587D1-72AC-44B9-B3E3-B529E1F3B5AA}"/>
    <cellStyle name="Normal 22 2 7 5" xfId="23746" xr:uid="{F8C034A1-E4FC-4862-8D27-4836083EE54D}"/>
    <cellStyle name="Normal 22 2 7 5 2" xfId="37438" xr:uid="{1A82EC17-945D-4D03-BFA5-155A60FAF009}"/>
    <cellStyle name="Normal 22 2 7 5 3" xfId="52317" xr:uid="{C48A48FC-2A6C-4A17-8313-BFBE5CEE3ED1}"/>
    <cellStyle name="Normal 22 2 7 6" xfId="16902" xr:uid="{5429211C-55D9-4CD4-8DF8-31E71586C1F2}"/>
    <cellStyle name="Normal 22 2 7 7" xfId="30592" xr:uid="{BBEDDC6B-9966-41D5-9705-A8485AA9A768}"/>
    <cellStyle name="Normal 22 2 7 8" xfId="45471" xr:uid="{55DCFACB-C289-40FF-8FD7-3A83385528E0}"/>
    <cellStyle name="Normal 22 2 8" xfId="10057" xr:uid="{30854AEA-0D4B-4F5E-A8D1-C1C9478F0810}"/>
    <cellStyle name="Normal 22 2 8 2" xfId="11770" xr:uid="{57B97152-4605-4157-939A-F5FE543DE9C7}"/>
    <cellStyle name="Normal 22 2 8 2 2" xfId="15192" xr:uid="{5E02E867-EEDF-409E-B976-C66BE68379F8}"/>
    <cellStyle name="Normal 22 2 8 2 2 2" xfId="28882" xr:uid="{BA151109-9017-4DB2-8FEA-86B48BAF0ED1}"/>
    <cellStyle name="Normal 22 2 8 2 2 2 2" xfId="42574" xr:uid="{AAC5112A-14D3-450E-AD34-A30D1BEF70B4}"/>
    <cellStyle name="Normal 22 2 8 2 2 2 3" xfId="57453" xr:uid="{7379972C-1482-4389-B521-BFB63922EC95}"/>
    <cellStyle name="Normal 22 2 8 2 2 3" xfId="22038" xr:uid="{D6D2BA94-AE24-4C0F-9EB7-17A6A0D54E37}"/>
    <cellStyle name="Normal 22 2 8 2 2 4" xfId="35728" xr:uid="{E7CEBFAC-B336-43D9-B6DC-BEEE55296876}"/>
    <cellStyle name="Normal 22 2 8 2 2 5" xfId="50607" xr:uid="{9D982061-1360-4C80-AEF4-13C5881047B0}"/>
    <cellStyle name="Normal 22 2 8 2 3" xfId="25460" xr:uid="{089896B2-9A90-45F0-8D7E-3883518E2E9B}"/>
    <cellStyle name="Normal 22 2 8 2 3 2" xfId="39152" xr:uid="{198D398B-FBAB-4637-911E-F900CB2C8177}"/>
    <cellStyle name="Normal 22 2 8 2 3 3" xfId="54031" xr:uid="{1E4C5A5C-B7BB-48D9-A1BE-F3F21F42B72C}"/>
    <cellStyle name="Normal 22 2 8 2 4" xfId="18616" xr:uid="{B0092CE8-A6B1-4BDC-8EC8-4A178E87848D}"/>
    <cellStyle name="Normal 22 2 8 2 5" xfId="32306" xr:uid="{13F0E7DE-0601-4826-945F-A84ABCB2CD52}"/>
    <cellStyle name="Normal 22 2 8 2 6" xfId="47185" xr:uid="{70F48803-4C05-4403-97D2-1D4405BC6970}"/>
    <cellStyle name="Normal 22 2 8 3" xfId="13480" xr:uid="{C46EB041-3EDF-4F28-8357-136E64E0451B}"/>
    <cellStyle name="Normal 22 2 8 3 2" xfId="27170" xr:uid="{A7AF118C-EDB9-4038-9B02-7A5851804C74}"/>
    <cellStyle name="Normal 22 2 8 3 2 2" xfId="40862" xr:uid="{1E9B0117-00F2-47E5-8369-723E7229789E}"/>
    <cellStyle name="Normal 22 2 8 3 2 3" xfId="55741" xr:uid="{17F6464A-1AAF-407B-8CBF-96E02A26E200}"/>
    <cellStyle name="Normal 22 2 8 3 3" xfId="20326" xr:uid="{B8C4752C-D93D-4E0D-B88D-0A6846351949}"/>
    <cellStyle name="Normal 22 2 8 3 4" xfId="34016" xr:uid="{1A695AA1-3243-452B-B4B3-94F2313A2474}"/>
    <cellStyle name="Normal 22 2 8 3 5" xfId="48895" xr:uid="{DE2944A0-D281-44B6-A272-992D33F1C0B1}"/>
    <cellStyle name="Normal 22 2 8 4" xfId="23748" xr:uid="{16DFE732-1458-440A-8C24-8D69C51A0ADD}"/>
    <cellStyle name="Normal 22 2 8 4 2" xfId="37440" xr:uid="{C0EAC76C-BCB5-43A1-BDA6-85D5EEFD2445}"/>
    <cellStyle name="Normal 22 2 8 4 3" xfId="52319" xr:uid="{667EB1D4-C14C-4CF7-8428-E05C6AFB0E4A}"/>
    <cellStyle name="Normal 22 2 8 5" xfId="16904" xr:uid="{77A8274B-BAB4-4937-BBFC-9B89BC6EDA25}"/>
    <cellStyle name="Normal 22 2 8 6" xfId="30594" xr:uid="{2EE228A3-BF7C-422E-90CC-1131EED59B2B}"/>
    <cellStyle name="Normal 22 2 8 7" xfId="45473" xr:uid="{DD4605C7-BD1E-47F2-8BBC-2A979D7C98DA}"/>
    <cellStyle name="Normal 22 2 9" xfId="10058" xr:uid="{83F7E158-FAD4-40DE-A314-46ABF705DE19}"/>
    <cellStyle name="Normal 22 2 9 2" xfId="11771" xr:uid="{8EE35CED-660B-4A21-ACC2-16A8E26ADC90}"/>
    <cellStyle name="Normal 22 2 9 2 2" xfId="15193" xr:uid="{D95606F4-3EC1-47BD-9050-8050954381BD}"/>
    <cellStyle name="Normal 22 2 9 2 2 2" xfId="28883" xr:uid="{9B510331-0E3A-4336-8A6E-59E762772E80}"/>
    <cellStyle name="Normal 22 2 9 2 2 2 2" xfId="42575" xr:uid="{C18545B2-8571-40DE-A8E3-5FFA92303B0A}"/>
    <cellStyle name="Normal 22 2 9 2 2 2 3" xfId="57454" xr:uid="{3E35C036-3FFF-4B4F-AB23-B72B1252C43E}"/>
    <cellStyle name="Normal 22 2 9 2 2 3" xfId="22039" xr:uid="{4C15FDE6-53A9-4249-B59D-954092446497}"/>
    <cellStyle name="Normal 22 2 9 2 2 4" xfId="35729" xr:uid="{9E6A8C77-9BF4-49EE-A000-EA65B11B7950}"/>
    <cellStyle name="Normal 22 2 9 2 2 5" xfId="50608" xr:uid="{52E0DFE6-61A3-4297-BB85-428C23D2FB21}"/>
    <cellStyle name="Normal 22 2 9 2 3" xfId="25461" xr:uid="{2B970042-69D9-430E-868B-B27421E5684B}"/>
    <cellStyle name="Normal 22 2 9 2 3 2" xfId="39153" xr:uid="{14D058B6-7F0A-4573-B41E-03F8A589BCA1}"/>
    <cellStyle name="Normal 22 2 9 2 3 3" xfId="54032" xr:uid="{218F5AC1-4F4F-40BF-8B95-1C9758DE2733}"/>
    <cellStyle name="Normal 22 2 9 2 4" xfId="18617" xr:uid="{12EAA6CB-6D27-40E3-9FB4-2134F8BD9622}"/>
    <cellStyle name="Normal 22 2 9 2 5" xfId="32307" xr:uid="{CDFED94A-E25F-4059-9B05-E59841FF1379}"/>
    <cellStyle name="Normal 22 2 9 2 6" xfId="47186" xr:uid="{B3C6679F-2A9E-4298-A296-7ECB6F39C007}"/>
    <cellStyle name="Normal 22 2 9 3" xfId="13481" xr:uid="{DBB89AED-4B42-4429-A9B1-25F8B367FC57}"/>
    <cellStyle name="Normal 22 2 9 3 2" xfId="27171" xr:uid="{63C2FC5B-AA76-4515-8383-7B31988E2612}"/>
    <cellStyle name="Normal 22 2 9 3 2 2" xfId="40863" xr:uid="{26116E14-9C92-4CF6-852D-D4D2CD7C43CE}"/>
    <cellStyle name="Normal 22 2 9 3 2 3" xfId="55742" xr:uid="{4267C227-AE1E-41A3-A001-BEB99725CC45}"/>
    <cellStyle name="Normal 22 2 9 3 3" xfId="20327" xr:uid="{320ACB76-EF22-41D0-97C4-0974F9A805FB}"/>
    <cellStyle name="Normal 22 2 9 3 4" xfId="34017" xr:uid="{A0AC71A3-E1CD-446F-A476-7E0AFBF61E85}"/>
    <cellStyle name="Normal 22 2 9 3 5" xfId="48896" xr:uid="{898459B4-58BE-4D29-B819-65FE1A278ACA}"/>
    <cellStyle name="Normal 22 2 9 4" xfId="23749" xr:uid="{E9E11D5A-17DE-4303-B4FE-4112E88F8665}"/>
    <cellStyle name="Normal 22 2 9 4 2" xfId="37441" xr:uid="{AFEF2340-37AC-490A-8598-9205EC4D782C}"/>
    <cellStyle name="Normal 22 2 9 4 3" xfId="52320" xr:uid="{0A12F1FE-E641-446F-9E6C-34E8D48F48C3}"/>
    <cellStyle name="Normal 22 2 9 5" xfId="16905" xr:uid="{28A9CBFD-A4DF-40EB-9B0F-C9D00F1F8C3A}"/>
    <cellStyle name="Normal 22 2 9 6" xfId="30595" xr:uid="{FC2A3210-17A8-40AC-B443-C20A47E87194}"/>
    <cellStyle name="Normal 22 2 9 7" xfId="45474" xr:uid="{6D4BD208-7044-4462-86A0-73A189998E16}"/>
    <cellStyle name="Normal 22 3" xfId="3666" xr:uid="{B07C5AD3-8EAF-488D-9A12-4D3D192BD037}"/>
    <cellStyle name="Normal 22 3 10" xfId="23750" xr:uid="{9F7A0742-7662-4CAB-A912-2F86F8B01C89}"/>
    <cellStyle name="Normal 22 3 10 2" xfId="37442" xr:uid="{07A8E16E-E3EB-4FA9-A219-011D450AC0C2}"/>
    <cellStyle name="Normal 22 3 10 3" xfId="52321" xr:uid="{A4A6526E-DFC0-40A4-8F7A-DC661CE64248}"/>
    <cellStyle name="Normal 22 3 11" xfId="16906" xr:uid="{154EE187-9586-4B86-87F2-61374E27C034}"/>
    <cellStyle name="Normal 22 3 11 2" xfId="44026" xr:uid="{2D7234BB-E96D-49EF-B60F-904C5244AFB0}"/>
    <cellStyle name="Normal 22 3 12" xfId="30596" xr:uid="{86732AB3-DBF9-4A76-8666-51BB0242B12E}"/>
    <cellStyle name="Normal 22 3 13" xfId="45475" xr:uid="{DD1018D6-CE52-4CFD-BE22-AC1B7484E57A}"/>
    <cellStyle name="Normal 22 3 14" xfId="10059" xr:uid="{619AF5CA-4FC8-4239-9AE6-4B641B6E9178}"/>
    <cellStyle name="Normal 22 3 2" xfId="4331" xr:uid="{0F5F2C23-DCBB-40FD-87B4-24E832A43D3F}"/>
    <cellStyle name="Normal 22 3 2 10" xfId="16907" xr:uid="{81AE0092-E220-41DE-A011-00A517A04A78}"/>
    <cellStyle name="Normal 22 3 2 10 2" xfId="44042" xr:uid="{DF736172-B569-476A-9CDA-B9AB832EF4B8}"/>
    <cellStyle name="Normal 22 3 2 11" xfId="30597" xr:uid="{349893DC-42F3-4297-90CE-07FB8630B3AD}"/>
    <cellStyle name="Normal 22 3 2 12" xfId="45476" xr:uid="{F2BFF577-6756-42F0-B244-9920F4C04D8A}"/>
    <cellStyle name="Normal 22 3 2 13" xfId="10060" xr:uid="{7848461B-0531-4AA4-9547-1B7297F9BA1E}"/>
    <cellStyle name="Normal 22 3 2 14" xfId="8666" xr:uid="{5A7D853F-94EB-40EA-8E49-1540AF55B352}"/>
    <cellStyle name="Normal 22 3 2 15" xfId="8074" xr:uid="{01049638-0DC4-4FB5-9286-DDB2E968DF15}"/>
    <cellStyle name="Normal 22 3 2 16" xfId="7482" xr:uid="{2C056DED-6EA0-4608-A83F-73274DC33D31}"/>
    <cellStyle name="Normal 22 3 2 2" xfId="4717" xr:uid="{215EE4CB-3ED7-4ED6-AB02-AAC115907345}"/>
    <cellStyle name="Normal 22 3 2 2 10" xfId="45477" xr:uid="{A170E300-61AA-4253-9E55-E71BDFCB856C}"/>
    <cellStyle name="Normal 22 3 2 2 11" xfId="10061" xr:uid="{3651EA12-AF94-4ABC-B00A-E6C2FB21016C}"/>
    <cellStyle name="Normal 22 3 2 2 2" xfId="10062" xr:uid="{EE1D0586-7147-4E66-8E9A-40B7FE3E9D4F}"/>
    <cellStyle name="Normal 22 3 2 2 2 2" xfId="10063" xr:uid="{8BA8D513-F217-4A36-8CEF-0FEC63B46717}"/>
    <cellStyle name="Normal 22 3 2 2 2 2 2" xfId="11776" xr:uid="{5397D75A-1052-44AE-9AB5-6983E813F1BC}"/>
    <cellStyle name="Normal 22 3 2 2 2 2 2 2" xfId="15198" xr:uid="{86297579-1783-435C-8221-466F12821FC8}"/>
    <cellStyle name="Normal 22 3 2 2 2 2 2 2 2" xfId="28888" xr:uid="{27015F37-0C3A-4987-B154-6AE16BD58C30}"/>
    <cellStyle name="Normal 22 3 2 2 2 2 2 2 2 2" xfId="42580" xr:uid="{17C4411C-F488-48DE-97DE-A49FA2BC9DA7}"/>
    <cellStyle name="Normal 22 3 2 2 2 2 2 2 2 3" xfId="57459" xr:uid="{5AE9FCB6-EA87-4556-A6A2-AB7ED26F7656}"/>
    <cellStyle name="Normal 22 3 2 2 2 2 2 2 3" xfId="22044" xr:uid="{4BB58307-722F-4E12-9B3C-E94341AFDFA3}"/>
    <cellStyle name="Normal 22 3 2 2 2 2 2 2 4" xfId="35734" xr:uid="{B48E0A10-21A9-4C1F-A526-16FC8D80F292}"/>
    <cellStyle name="Normal 22 3 2 2 2 2 2 2 5" xfId="50613" xr:uid="{4CE2695E-A83E-464C-9E87-F886130E11EB}"/>
    <cellStyle name="Normal 22 3 2 2 2 2 2 3" xfId="25466" xr:uid="{3687CC30-14B1-42B9-967E-37C8A9FCBF8F}"/>
    <cellStyle name="Normal 22 3 2 2 2 2 2 3 2" xfId="39158" xr:uid="{C8A5FF26-9578-41F3-9F23-78592A504255}"/>
    <cellStyle name="Normal 22 3 2 2 2 2 2 3 3" xfId="54037" xr:uid="{C04F1991-DA26-4708-8320-DB01AE7E3779}"/>
    <cellStyle name="Normal 22 3 2 2 2 2 2 4" xfId="18622" xr:uid="{10813BA0-EA02-4F9E-A7EC-167FACA044C2}"/>
    <cellStyle name="Normal 22 3 2 2 2 2 2 5" xfId="32312" xr:uid="{C3F97E79-957D-4523-A5C6-A7D713481A39}"/>
    <cellStyle name="Normal 22 3 2 2 2 2 2 6" xfId="47191" xr:uid="{B93B757B-B290-416D-B81C-64DEC54C6DA4}"/>
    <cellStyle name="Normal 22 3 2 2 2 2 3" xfId="13486" xr:uid="{3FDF1833-9F85-4A56-B4AE-265283FE7CA3}"/>
    <cellStyle name="Normal 22 3 2 2 2 2 3 2" xfId="27176" xr:uid="{E4721B15-D885-4C45-B9F0-948E067A4EF9}"/>
    <cellStyle name="Normal 22 3 2 2 2 2 3 2 2" xfId="40868" xr:uid="{20259B93-848D-4574-A1ED-0EC27837C851}"/>
    <cellStyle name="Normal 22 3 2 2 2 2 3 2 3" xfId="55747" xr:uid="{5CE9904E-D8C3-4C4F-A8A6-6CD89198B151}"/>
    <cellStyle name="Normal 22 3 2 2 2 2 3 3" xfId="20332" xr:uid="{95DE379E-B290-4AF5-A541-159CEA1C8418}"/>
    <cellStyle name="Normal 22 3 2 2 2 2 3 4" xfId="34022" xr:uid="{DCF06615-F8BA-4CBB-B07C-1443DD22EF36}"/>
    <cellStyle name="Normal 22 3 2 2 2 2 3 5" xfId="48901" xr:uid="{FA66460C-3E15-4D95-B4B1-BDB66CFE46B3}"/>
    <cellStyle name="Normal 22 3 2 2 2 2 4" xfId="23754" xr:uid="{DF4BF258-4A19-415C-B5B2-D62AF328443B}"/>
    <cellStyle name="Normal 22 3 2 2 2 2 4 2" xfId="37446" xr:uid="{228B315C-E112-4684-B4DE-D35FB8E856B5}"/>
    <cellStyle name="Normal 22 3 2 2 2 2 4 3" xfId="52325" xr:uid="{0288BF90-F471-4A19-B561-07B3388A7C04}"/>
    <cellStyle name="Normal 22 3 2 2 2 2 5" xfId="16910" xr:uid="{6559DA3E-1E12-4D08-A69D-7B399A4944B0}"/>
    <cellStyle name="Normal 22 3 2 2 2 2 6" xfId="30600" xr:uid="{E69ADF70-681F-4DB3-A078-37F6CDC868FD}"/>
    <cellStyle name="Normal 22 3 2 2 2 2 7" xfId="45479" xr:uid="{E1A41565-9951-4EF5-A1B0-8C040F34301E}"/>
    <cellStyle name="Normal 22 3 2 2 2 3" xfId="11775" xr:uid="{4621D079-A033-4D8A-8305-4A58C1C068C0}"/>
    <cellStyle name="Normal 22 3 2 2 2 3 2" xfId="15197" xr:uid="{E00E58E6-0335-41F6-BFB5-FB56ED6B05AD}"/>
    <cellStyle name="Normal 22 3 2 2 2 3 2 2" xfId="28887" xr:uid="{356BA06B-C222-4DCF-A646-A2AB0F4CB6F9}"/>
    <cellStyle name="Normal 22 3 2 2 2 3 2 2 2" xfId="42579" xr:uid="{8DF33C2F-CEB1-4257-A260-67728755E2B6}"/>
    <cellStyle name="Normal 22 3 2 2 2 3 2 2 3" xfId="57458" xr:uid="{4A54DF3D-9CF7-4C9C-999E-9A25896B0960}"/>
    <cellStyle name="Normal 22 3 2 2 2 3 2 3" xfId="22043" xr:uid="{9FE2950C-34EC-4567-A21B-AADEE01E81B1}"/>
    <cellStyle name="Normal 22 3 2 2 2 3 2 4" xfId="35733" xr:uid="{7E869146-6D29-4C76-A354-4A9AF03877F3}"/>
    <cellStyle name="Normal 22 3 2 2 2 3 2 5" xfId="50612" xr:uid="{2DB16631-86D2-465A-AB52-C1A0F528A6AC}"/>
    <cellStyle name="Normal 22 3 2 2 2 3 3" xfId="25465" xr:uid="{333AE17E-5D55-4695-8AC4-7D45D2ED37BC}"/>
    <cellStyle name="Normal 22 3 2 2 2 3 3 2" xfId="39157" xr:uid="{50E7BF18-80ED-4E7D-9F0C-684E10DC1D9B}"/>
    <cellStyle name="Normal 22 3 2 2 2 3 3 3" xfId="54036" xr:uid="{AF59426A-0809-4F0F-9F01-2F3D52A31B72}"/>
    <cellStyle name="Normal 22 3 2 2 2 3 4" xfId="18621" xr:uid="{820E7424-BE1B-4124-9EE7-5C264CEE8034}"/>
    <cellStyle name="Normal 22 3 2 2 2 3 5" xfId="32311" xr:uid="{D4E292EF-CFBA-4BB6-8394-CB12453CB99E}"/>
    <cellStyle name="Normal 22 3 2 2 2 3 6" xfId="47190" xr:uid="{88BDCEBC-AB2D-42E4-A253-ECAA96B99420}"/>
    <cellStyle name="Normal 22 3 2 2 2 4" xfId="13485" xr:uid="{6AD86AED-D9AB-43F7-8999-DC3B7912FF57}"/>
    <cellStyle name="Normal 22 3 2 2 2 4 2" xfId="27175" xr:uid="{4D24620A-EF66-45AD-8B82-BC55D2BD44FD}"/>
    <cellStyle name="Normal 22 3 2 2 2 4 2 2" xfId="40867" xr:uid="{AF89BD75-6FB5-4C6F-AE48-AACDA61E2C75}"/>
    <cellStyle name="Normal 22 3 2 2 2 4 2 3" xfId="55746" xr:uid="{C09D219C-C875-4113-8D69-4B3107796ADA}"/>
    <cellStyle name="Normal 22 3 2 2 2 4 3" xfId="20331" xr:uid="{BD53290E-1E52-46D4-A9AF-8C3DE863EE48}"/>
    <cellStyle name="Normal 22 3 2 2 2 4 4" xfId="34021" xr:uid="{A3F3A767-7C37-41D3-A1E3-26D8A11F6FEE}"/>
    <cellStyle name="Normal 22 3 2 2 2 4 5" xfId="48900" xr:uid="{3F0FB2F0-E727-40D4-B085-C2CD848425FF}"/>
    <cellStyle name="Normal 22 3 2 2 2 5" xfId="23753" xr:uid="{A2ECA6CC-8A8B-4C9E-9405-0087C9C4736A}"/>
    <cellStyle name="Normal 22 3 2 2 2 5 2" xfId="37445" xr:uid="{9B3AB725-96A0-4EFE-B684-FDA13C8119B7}"/>
    <cellStyle name="Normal 22 3 2 2 2 5 3" xfId="52324" xr:uid="{F35BE4F0-2A59-4B0B-AA24-2D0EA662BCF3}"/>
    <cellStyle name="Normal 22 3 2 2 2 6" xfId="16909" xr:uid="{23797E84-FD26-477A-B79C-4BBAAE58D887}"/>
    <cellStyle name="Normal 22 3 2 2 2 7" xfId="30599" xr:uid="{63E72113-2AED-42A8-9340-72643F8E8065}"/>
    <cellStyle name="Normal 22 3 2 2 2 8" xfId="45478" xr:uid="{D31FD09A-5328-4490-B2EB-2D159445F9AD}"/>
    <cellStyle name="Normal 22 3 2 2 3" xfId="10064" xr:uid="{E1DCAE2E-C3E6-40B1-91D6-C24CD0168044}"/>
    <cellStyle name="Normal 22 3 2 2 3 2" xfId="11777" xr:uid="{AC6A3454-E0B8-4528-8517-6C504B59BEB2}"/>
    <cellStyle name="Normal 22 3 2 2 3 2 2" xfId="15199" xr:uid="{D1F44853-5652-414F-945F-93F94FCF0132}"/>
    <cellStyle name="Normal 22 3 2 2 3 2 2 2" xfId="28889" xr:uid="{24089E7A-A14E-4E12-8FD6-D9DE23170F19}"/>
    <cellStyle name="Normal 22 3 2 2 3 2 2 2 2" xfId="42581" xr:uid="{CBCA13EB-155B-4B4C-B684-05AD2B2F50CF}"/>
    <cellStyle name="Normal 22 3 2 2 3 2 2 2 3" xfId="57460" xr:uid="{9BB425E3-5D42-42C5-91BE-9CA05EF26F23}"/>
    <cellStyle name="Normal 22 3 2 2 3 2 2 3" xfId="22045" xr:uid="{7CBA3118-3550-42D5-94B4-45CE434D09C3}"/>
    <cellStyle name="Normal 22 3 2 2 3 2 2 4" xfId="35735" xr:uid="{12D97891-F3E4-4833-9FD1-A26DD1768911}"/>
    <cellStyle name="Normal 22 3 2 2 3 2 2 5" xfId="50614" xr:uid="{05F175C7-47A2-4F68-B6FA-9FC88EB09276}"/>
    <cellStyle name="Normal 22 3 2 2 3 2 3" xfId="25467" xr:uid="{97D0B61C-9D2E-452B-A3F0-5185EE6CC2D5}"/>
    <cellStyle name="Normal 22 3 2 2 3 2 3 2" xfId="39159" xr:uid="{F515DB5D-7B9B-4EA1-A44F-FD8593C7A5C3}"/>
    <cellStyle name="Normal 22 3 2 2 3 2 3 3" xfId="54038" xr:uid="{1965FB28-3378-4C34-AD0D-89B957000343}"/>
    <cellStyle name="Normal 22 3 2 2 3 2 4" xfId="18623" xr:uid="{E4D12202-04CD-4876-9527-D01DF07D9097}"/>
    <cellStyle name="Normal 22 3 2 2 3 2 5" xfId="32313" xr:uid="{E083A8E0-7AC8-4C89-818D-A6D15FAEAF45}"/>
    <cellStyle name="Normal 22 3 2 2 3 2 6" xfId="47192" xr:uid="{92351C58-D23B-4895-A398-6453460B179D}"/>
    <cellStyle name="Normal 22 3 2 2 3 3" xfId="13487" xr:uid="{850D12CA-3B9F-432E-8181-FBD40075F680}"/>
    <cellStyle name="Normal 22 3 2 2 3 3 2" xfId="27177" xr:uid="{64603E85-C024-45B7-8101-825CB516C824}"/>
    <cellStyle name="Normal 22 3 2 2 3 3 2 2" xfId="40869" xr:uid="{EA2614D3-254E-4D12-83C9-82AE7CD96FCF}"/>
    <cellStyle name="Normal 22 3 2 2 3 3 2 3" xfId="55748" xr:uid="{021CB625-E08E-40B8-8E38-F6E018F3802E}"/>
    <cellStyle name="Normal 22 3 2 2 3 3 3" xfId="20333" xr:uid="{A5987A42-A385-4AA6-9C50-9C32CC207585}"/>
    <cellStyle name="Normal 22 3 2 2 3 3 4" xfId="34023" xr:uid="{6D01D0C6-83E9-4F11-BADA-F254CCE7E5AF}"/>
    <cellStyle name="Normal 22 3 2 2 3 3 5" xfId="48902" xr:uid="{21DDEB9B-C7DF-4085-9B0B-1AD044F7E398}"/>
    <cellStyle name="Normal 22 3 2 2 3 4" xfId="23755" xr:uid="{3F59A166-FD00-46D3-9C4C-2836282C4004}"/>
    <cellStyle name="Normal 22 3 2 2 3 4 2" xfId="37447" xr:uid="{D32047A2-5A00-4E2E-B2DC-3FAA42737F2B}"/>
    <cellStyle name="Normal 22 3 2 2 3 4 3" xfId="52326" xr:uid="{A90FB963-1287-485E-8DD8-AA9FD348E1FD}"/>
    <cellStyle name="Normal 22 3 2 2 3 5" xfId="16911" xr:uid="{B8BA405C-FFB1-48ED-B5B9-40DD3BDEA10D}"/>
    <cellStyle name="Normal 22 3 2 2 3 6" xfId="30601" xr:uid="{A2C1A0F7-09E8-44B4-A679-ABD3EAD9A2CF}"/>
    <cellStyle name="Normal 22 3 2 2 3 7" xfId="45480" xr:uid="{E8AFCD4B-FF5D-4DF6-95B6-42BB529E1BFA}"/>
    <cellStyle name="Normal 22 3 2 2 4" xfId="10065" xr:uid="{F0BB8638-F6A1-4C2D-A472-547C4523C8BB}"/>
    <cellStyle name="Normal 22 3 2 2 4 2" xfId="11778" xr:uid="{526A60FB-2BB4-4B03-BFC6-3E5677CFBE8D}"/>
    <cellStyle name="Normal 22 3 2 2 4 2 2" xfId="15200" xr:uid="{009C5DBA-1680-4BF6-A578-1E6E81E592E9}"/>
    <cellStyle name="Normal 22 3 2 2 4 2 2 2" xfId="28890" xr:uid="{59B60AEB-69BA-4508-91D7-3B0A31DA0A8F}"/>
    <cellStyle name="Normal 22 3 2 2 4 2 2 2 2" xfId="42582" xr:uid="{DAAC2212-2213-4CD2-89A0-12F4B379901E}"/>
    <cellStyle name="Normal 22 3 2 2 4 2 2 2 3" xfId="57461" xr:uid="{E1A6660C-35CB-4ADE-A347-B68A57CEF68C}"/>
    <cellStyle name="Normal 22 3 2 2 4 2 2 3" xfId="22046" xr:uid="{EACDCAF8-8A2A-4E06-A00B-759D3F362A96}"/>
    <cellStyle name="Normal 22 3 2 2 4 2 2 4" xfId="35736" xr:uid="{EACA3B60-B54D-4773-ABB9-968B6862E7D3}"/>
    <cellStyle name="Normal 22 3 2 2 4 2 2 5" xfId="50615" xr:uid="{4110F5EB-0E45-4787-BDB0-AC9796186263}"/>
    <cellStyle name="Normal 22 3 2 2 4 2 3" xfId="25468" xr:uid="{1666C53F-FBD5-462D-9ADC-717BF09ED941}"/>
    <cellStyle name="Normal 22 3 2 2 4 2 3 2" xfId="39160" xr:uid="{4ECB26F8-572E-478F-AAFF-6716801BD9F2}"/>
    <cellStyle name="Normal 22 3 2 2 4 2 3 3" xfId="54039" xr:uid="{41A0454B-A0AC-48DE-900D-9B3EC2671CAE}"/>
    <cellStyle name="Normal 22 3 2 2 4 2 4" xfId="18624" xr:uid="{F27FA95B-B236-4159-B104-6E21F3AAAF34}"/>
    <cellStyle name="Normal 22 3 2 2 4 2 5" xfId="32314" xr:uid="{3D89A320-983E-4495-A345-DA34DF30ACC1}"/>
    <cellStyle name="Normal 22 3 2 2 4 2 6" xfId="47193" xr:uid="{D891710A-588B-4821-A252-EE702F9B75B6}"/>
    <cellStyle name="Normal 22 3 2 2 4 3" xfId="13488" xr:uid="{8DDCDD1C-A287-4942-80A0-3753E0CF4B26}"/>
    <cellStyle name="Normal 22 3 2 2 4 3 2" xfId="27178" xr:uid="{66078AA8-78CC-475A-B3A0-0AC169AA4C45}"/>
    <cellStyle name="Normal 22 3 2 2 4 3 2 2" xfId="40870" xr:uid="{2D2A5B1E-EBF5-4BFA-9130-95A66FD0F225}"/>
    <cellStyle name="Normal 22 3 2 2 4 3 2 3" xfId="55749" xr:uid="{9C72025E-5E0F-4597-921D-0F1FCD5F6743}"/>
    <cellStyle name="Normal 22 3 2 2 4 3 3" xfId="20334" xr:uid="{C888E37A-AFC7-4D83-A7EF-C16ACAB6FD0C}"/>
    <cellStyle name="Normal 22 3 2 2 4 3 4" xfId="34024" xr:uid="{791F004E-333D-4049-AE9E-1D8E129A5645}"/>
    <cellStyle name="Normal 22 3 2 2 4 3 5" xfId="48903" xr:uid="{C0D2DA9C-1337-485D-8E59-CB30BF13BE6B}"/>
    <cellStyle name="Normal 22 3 2 2 4 4" xfId="23756" xr:uid="{1EA55C99-FC71-41AD-A765-DE7AD1D5EAA9}"/>
    <cellStyle name="Normal 22 3 2 2 4 4 2" xfId="37448" xr:uid="{AC9CC62B-283C-416E-86F2-27A1001F80B9}"/>
    <cellStyle name="Normal 22 3 2 2 4 4 3" xfId="52327" xr:uid="{AD0E070F-D95C-4CFA-95EF-42AF7F906A83}"/>
    <cellStyle name="Normal 22 3 2 2 4 5" xfId="16912" xr:uid="{EB4ABCA0-8227-496E-B293-25CF7E53A854}"/>
    <cellStyle name="Normal 22 3 2 2 4 6" xfId="30602" xr:uid="{70CE2446-EB59-4118-B6E0-2D5A26857A57}"/>
    <cellStyle name="Normal 22 3 2 2 4 7" xfId="45481" xr:uid="{2D798BEF-3E7A-4DA0-A461-FCE2F2381293}"/>
    <cellStyle name="Normal 22 3 2 2 5" xfId="11774" xr:uid="{9E71FC94-09EA-4776-B901-0F09741B16DC}"/>
    <cellStyle name="Normal 22 3 2 2 5 2" xfId="15196" xr:uid="{89CD0C92-67B7-4A15-B3EB-AC20D53F06AF}"/>
    <cellStyle name="Normal 22 3 2 2 5 2 2" xfId="28886" xr:uid="{C8204CD2-7B76-4250-8F12-DCA406D79939}"/>
    <cellStyle name="Normal 22 3 2 2 5 2 2 2" xfId="42578" xr:uid="{04B9C47C-ABE2-4EC9-AC13-2F5F6680616D}"/>
    <cellStyle name="Normal 22 3 2 2 5 2 2 3" xfId="57457" xr:uid="{C40F2198-4117-4B57-88D3-FBEFED9AAD55}"/>
    <cellStyle name="Normal 22 3 2 2 5 2 3" xfId="22042" xr:uid="{8A2A6A6B-34D1-48A3-85AC-18A0E4D51E3C}"/>
    <cellStyle name="Normal 22 3 2 2 5 2 4" xfId="35732" xr:uid="{D3F01022-7AE8-4372-A9D4-CDC31F661DAD}"/>
    <cellStyle name="Normal 22 3 2 2 5 2 5" xfId="50611" xr:uid="{3262FF49-B261-4561-A5C6-2251FB9B5EE1}"/>
    <cellStyle name="Normal 22 3 2 2 5 3" xfId="25464" xr:uid="{04332B09-E78E-481D-8B41-FECAEB2BF871}"/>
    <cellStyle name="Normal 22 3 2 2 5 3 2" xfId="39156" xr:uid="{DF9132A1-D480-48A7-BA53-138F252AD5DB}"/>
    <cellStyle name="Normal 22 3 2 2 5 3 3" xfId="54035" xr:uid="{0A3C178C-8A26-4FDA-A3F0-BEAE3BA6001A}"/>
    <cellStyle name="Normal 22 3 2 2 5 4" xfId="18620" xr:uid="{69A80005-21AE-415F-8A83-F36C57B03450}"/>
    <cellStyle name="Normal 22 3 2 2 5 5" xfId="32310" xr:uid="{AA868E9D-98EC-41D2-A576-B0598748FFA5}"/>
    <cellStyle name="Normal 22 3 2 2 5 6" xfId="47189" xr:uid="{07DAD30B-4404-434E-B765-6487709EB3BA}"/>
    <cellStyle name="Normal 22 3 2 2 6" xfId="13484" xr:uid="{8231B54E-23FB-4322-84E6-06C55BFA17AB}"/>
    <cellStyle name="Normal 22 3 2 2 6 2" xfId="27174" xr:uid="{6410D14E-212D-460E-B175-CEE6DD187225}"/>
    <cellStyle name="Normal 22 3 2 2 6 2 2" xfId="40866" xr:uid="{87673CB0-1771-49C5-995A-EEBFD26522B5}"/>
    <cellStyle name="Normal 22 3 2 2 6 2 3" xfId="55745" xr:uid="{DF09E11B-3FA2-4939-976F-A4EDD1417B28}"/>
    <cellStyle name="Normal 22 3 2 2 6 3" xfId="20330" xr:uid="{D88346DD-8438-440C-BF40-AAEE589CD5E6}"/>
    <cellStyle name="Normal 22 3 2 2 6 4" xfId="34020" xr:uid="{96E8D92A-66DB-4EE2-892B-917E46398F50}"/>
    <cellStyle name="Normal 22 3 2 2 6 5" xfId="48899" xr:uid="{1EABA597-85C8-422B-8F27-792AE5A65575}"/>
    <cellStyle name="Normal 22 3 2 2 7" xfId="23752" xr:uid="{2E452314-8580-4782-A262-78A8522F7DAD}"/>
    <cellStyle name="Normal 22 3 2 2 7 2" xfId="37444" xr:uid="{C37DE733-2F03-4ACB-8988-84841F425799}"/>
    <cellStyle name="Normal 22 3 2 2 7 3" xfId="52323" xr:uid="{F7C1BAB1-37DD-4C36-BDDB-D997ADA7B368}"/>
    <cellStyle name="Normal 22 3 2 2 8" xfId="16908" xr:uid="{D418640B-623C-40A3-ABE4-0D6A92C5F4FB}"/>
    <cellStyle name="Normal 22 3 2 2 8 2" xfId="44056" xr:uid="{9D1ECA01-7AC3-485A-A37E-26395E17F149}"/>
    <cellStyle name="Normal 22 3 2 2 9" xfId="30598" xr:uid="{0A0FE6B3-8B1D-44CB-9AF7-22E9F4EF999B}"/>
    <cellStyle name="Normal 22 3 2 3" xfId="10066" xr:uid="{B95549AC-A1D7-4D9C-B663-022605CF7816}"/>
    <cellStyle name="Normal 22 3 2 3 10" xfId="45482" xr:uid="{53973E16-1516-4B0C-9A39-4FFFB7AC69A0}"/>
    <cellStyle name="Normal 22 3 2 3 2" xfId="10067" xr:uid="{5E24A3B7-48C0-4688-AE07-F67073B1A349}"/>
    <cellStyle name="Normal 22 3 2 3 2 2" xfId="10068" xr:uid="{2249AC45-DA69-485B-A01E-71915249A615}"/>
    <cellStyle name="Normal 22 3 2 3 2 2 2" xfId="11781" xr:uid="{313747A2-F1E7-482E-9893-07111FA7A73B}"/>
    <cellStyle name="Normal 22 3 2 3 2 2 2 2" xfId="15203" xr:uid="{BAAC7B91-1D20-4771-99B8-697DD765E54E}"/>
    <cellStyle name="Normal 22 3 2 3 2 2 2 2 2" xfId="28893" xr:uid="{7DA3905E-2EEF-4103-A9F0-0EB49C3EBDFB}"/>
    <cellStyle name="Normal 22 3 2 3 2 2 2 2 2 2" xfId="42585" xr:uid="{48894781-1DB8-4F5D-B4CD-8299346D955A}"/>
    <cellStyle name="Normal 22 3 2 3 2 2 2 2 2 3" xfId="57464" xr:uid="{3CBBBAFC-4122-4857-930B-290B570FCB65}"/>
    <cellStyle name="Normal 22 3 2 3 2 2 2 2 3" xfId="22049" xr:uid="{ECF4F652-3E8D-41B0-A0A2-3550984A6FF0}"/>
    <cellStyle name="Normal 22 3 2 3 2 2 2 2 4" xfId="35739" xr:uid="{FE413B5E-9601-4E2C-B18A-4A8519638053}"/>
    <cellStyle name="Normal 22 3 2 3 2 2 2 2 5" xfId="50618" xr:uid="{8AC4B46D-67A7-45C7-899F-306FF04E1E13}"/>
    <cellStyle name="Normal 22 3 2 3 2 2 2 3" xfId="25471" xr:uid="{E58E3103-2DDA-47C4-A6A0-5D0C67B67E82}"/>
    <cellStyle name="Normal 22 3 2 3 2 2 2 3 2" xfId="39163" xr:uid="{27567562-CEA0-427C-891F-48B24F0019E7}"/>
    <cellStyle name="Normal 22 3 2 3 2 2 2 3 3" xfId="54042" xr:uid="{674CFCB7-0380-4E5D-AAD7-14187941944A}"/>
    <cellStyle name="Normal 22 3 2 3 2 2 2 4" xfId="18627" xr:uid="{03C2F00F-1784-4437-8B71-70EA9E44342A}"/>
    <cellStyle name="Normal 22 3 2 3 2 2 2 5" xfId="32317" xr:uid="{3CF0B50C-3671-4AC8-AF74-727B02555906}"/>
    <cellStyle name="Normal 22 3 2 3 2 2 2 6" xfId="47196" xr:uid="{EF6D921A-B26F-4FB2-8D34-2DCC18EF2EB6}"/>
    <cellStyle name="Normal 22 3 2 3 2 2 3" xfId="13491" xr:uid="{470EE84A-ABCA-455A-9C46-DE0A8BB9A883}"/>
    <cellStyle name="Normal 22 3 2 3 2 2 3 2" xfId="27181" xr:uid="{5A7C718F-77B6-4658-855E-F7111C8873F3}"/>
    <cellStyle name="Normal 22 3 2 3 2 2 3 2 2" xfId="40873" xr:uid="{A8EAEDD0-FBB4-432E-8478-670BFD7BCDEE}"/>
    <cellStyle name="Normal 22 3 2 3 2 2 3 2 3" xfId="55752" xr:uid="{7EE867B6-6C87-4009-8682-5AA95A16EDD6}"/>
    <cellStyle name="Normal 22 3 2 3 2 2 3 3" xfId="20337" xr:uid="{A956AE26-252B-4945-B1AD-791DF8677BFF}"/>
    <cellStyle name="Normal 22 3 2 3 2 2 3 4" xfId="34027" xr:uid="{50C2411C-1B57-4441-A112-4E0CB5EE8F7B}"/>
    <cellStyle name="Normal 22 3 2 3 2 2 3 5" xfId="48906" xr:uid="{722219DF-93BD-4EBF-841C-AB940E5BAB09}"/>
    <cellStyle name="Normal 22 3 2 3 2 2 4" xfId="23759" xr:uid="{3BD327E3-C9EC-4FEB-88B9-320DDFF052DD}"/>
    <cellStyle name="Normal 22 3 2 3 2 2 4 2" xfId="37451" xr:uid="{0BA098DC-D887-45AF-AD91-8D3AD5A75118}"/>
    <cellStyle name="Normal 22 3 2 3 2 2 4 3" xfId="52330" xr:uid="{88789B4F-8C5D-465F-9C32-D1F9CD3063E1}"/>
    <cellStyle name="Normal 22 3 2 3 2 2 5" xfId="16915" xr:uid="{0053135D-7597-444F-95EC-FA0553148BF4}"/>
    <cellStyle name="Normal 22 3 2 3 2 2 6" xfId="30605" xr:uid="{F5F87AC7-AE36-4889-900A-EA3E86E529B4}"/>
    <cellStyle name="Normal 22 3 2 3 2 2 7" xfId="45484" xr:uid="{1443B0D8-F7EB-4D01-8774-877C1B93F367}"/>
    <cellStyle name="Normal 22 3 2 3 2 3" xfId="11780" xr:uid="{E1D9CEFE-926B-409F-A4EC-51466038C5DB}"/>
    <cellStyle name="Normal 22 3 2 3 2 3 2" xfId="15202" xr:uid="{98A219F1-350C-409A-BEE2-1850DBCB5142}"/>
    <cellStyle name="Normal 22 3 2 3 2 3 2 2" xfId="28892" xr:uid="{93E32F22-974A-4B86-8E83-DADD44CD6925}"/>
    <cellStyle name="Normal 22 3 2 3 2 3 2 2 2" xfId="42584" xr:uid="{73127894-D23A-41B8-9C9F-8A0D68B2CCC5}"/>
    <cellStyle name="Normal 22 3 2 3 2 3 2 2 3" xfId="57463" xr:uid="{267F241D-B87E-43C8-9C71-4E587FC17D82}"/>
    <cellStyle name="Normal 22 3 2 3 2 3 2 3" xfId="22048" xr:uid="{4BBBDA36-BDE9-4415-840E-162704B460B2}"/>
    <cellStyle name="Normal 22 3 2 3 2 3 2 4" xfId="35738" xr:uid="{0934A398-1026-4D41-A5AF-9B565A9FF70D}"/>
    <cellStyle name="Normal 22 3 2 3 2 3 2 5" xfId="50617" xr:uid="{98FC950E-D0A1-4D73-BF32-72D5E4EC027C}"/>
    <cellStyle name="Normal 22 3 2 3 2 3 3" xfId="25470" xr:uid="{C3A3B8A1-D9A8-41CA-B0D0-DE63684110DD}"/>
    <cellStyle name="Normal 22 3 2 3 2 3 3 2" xfId="39162" xr:uid="{3E52C193-1F8C-4C2A-93D2-7C0784651A37}"/>
    <cellStyle name="Normal 22 3 2 3 2 3 3 3" xfId="54041" xr:uid="{79FEAD78-4D0B-4BA3-86E4-71D1FA955F42}"/>
    <cellStyle name="Normal 22 3 2 3 2 3 4" xfId="18626" xr:uid="{1B34A634-DE80-4D3F-8D7A-7D173E8A6BB3}"/>
    <cellStyle name="Normal 22 3 2 3 2 3 5" xfId="32316" xr:uid="{2162150F-900D-4380-8A31-B4747954B8F9}"/>
    <cellStyle name="Normal 22 3 2 3 2 3 6" xfId="47195" xr:uid="{9AE8AB0E-4C9C-4CF1-899E-5F38D7504002}"/>
    <cellStyle name="Normal 22 3 2 3 2 4" xfId="13490" xr:uid="{3E57A891-6237-4382-8A77-557C948DE7FD}"/>
    <cellStyle name="Normal 22 3 2 3 2 4 2" xfId="27180" xr:uid="{ECCE839F-4390-4AF3-8514-B5FDD7909AAE}"/>
    <cellStyle name="Normal 22 3 2 3 2 4 2 2" xfId="40872" xr:uid="{F2797959-95B7-4CAE-95D2-134E70F07CE2}"/>
    <cellStyle name="Normal 22 3 2 3 2 4 2 3" xfId="55751" xr:uid="{EEC3B7EB-5CC9-4D9C-BF79-00C222B09FFA}"/>
    <cellStyle name="Normal 22 3 2 3 2 4 3" xfId="20336" xr:uid="{EFBFC12A-5DD5-4EA3-8831-0D45AB5880F6}"/>
    <cellStyle name="Normal 22 3 2 3 2 4 4" xfId="34026" xr:uid="{97377881-6CF1-4444-AF49-645C11944CA5}"/>
    <cellStyle name="Normal 22 3 2 3 2 4 5" xfId="48905" xr:uid="{EF4065A9-4098-44A9-8D25-5A7F33E76A6F}"/>
    <cellStyle name="Normal 22 3 2 3 2 5" xfId="23758" xr:uid="{F27791C7-D3A4-4AC1-9983-F4231BEFCDA0}"/>
    <cellStyle name="Normal 22 3 2 3 2 5 2" xfId="37450" xr:uid="{9A507C14-D130-4E03-974B-A769B57FFFEE}"/>
    <cellStyle name="Normal 22 3 2 3 2 5 3" xfId="52329" xr:uid="{6D1B38AA-F885-4F0B-B7F6-F3A05378DFA3}"/>
    <cellStyle name="Normal 22 3 2 3 2 6" xfId="16914" xr:uid="{50B273A0-275F-4B11-B1E1-AA37E7B74CCB}"/>
    <cellStyle name="Normal 22 3 2 3 2 7" xfId="30604" xr:uid="{1ABF1F76-9120-434D-B873-BA63F64834F2}"/>
    <cellStyle name="Normal 22 3 2 3 2 8" xfId="45483" xr:uid="{46C66C27-572E-49FD-A8EA-FC446F3EB3E0}"/>
    <cellStyle name="Normal 22 3 2 3 3" xfId="10069" xr:uid="{F84B0C7F-B566-4DA5-BAAF-6097327A3216}"/>
    <cellStyle name="Normal 22 3 2 3 3 2" xfId="11782" xr:uid="{6C4029CF-2BA0-4FA9-9913-3E4C1AA46DD7}"/>
    <cellStyle name="Normal 22 3 2 3 3 2 2" xfId="15204" xr:uid="{C1F47C6B-60E0-4C52-9006-614CBC3976A8}"/>
    <cellStyle name="Normal 22 3 2 3 3 2 2 2" xfId="28894" xr:uid="{7AF1A9EE-6732-4409-B85D-2526B7CE6BCA}"/>
    <cellStyle name="Normal 22 3 2 3 3 2 2 2 2" xfId="42586" xr:uid="{7AE9C555-16A1-4906-86C5-B572C2866DCC}"/>
    <cellStyle name="Normal 22 3 2 3 3 2 2 2 3" xfId="57465" xr:uid="{46221052-42DB-4B65-9805-40D8A78CF929}"/>
    <cellStyle name="Normal 22 3 2 3 3 2 2 3" xfId="22050" xr:uid="{26837F6F-C968-4855-BB75-F3076BE860D2}"/>
    <cellStyle name="Normal 22 3 2 3 3 2 2 4" xfId="35740" xr:uid="{449C1BA6-7639-4503-A80A-08FD4D09A730}"/>
    <cellStyle name="Normal 22 3 2 3 3 2 2 5" xfId="50619" xr:uid="{F3852BD7-EA2F-4FFB-B44C-6428ED43921F}"/>
    <cellStyle name="Normal 22 3 2 3 3 2 3" xfId="25472" xr:uid="{3A5BD713-C8E3-4383-905E-6491547671BF}"/>
    <cellStyle name="Normal 22 3 2 3 3 2 3 2" xfId="39164" xr:uid="{57C65780-11AA-4F03-9C2F-C7F7DB5066AD}"/>
    <cellStyle name="Normal 22 3 2 3 3 2 3 3" xfId="54043" xr:uid="{C415C012-0A65-4C73-8E41-831244F050CE}"/>
    <cellStyle name="Normal 22 3 2 3 3 2 4" xfId="18628" xr:uid="{CBD991FF-53EB-42AC-8567-E19DD2697AE3}"/>
    <cellStyle name="Normal 22 3 2 3 3 2 5" xfId="32318" xr:uid="{AD96947F-3CF8-431C-AF51-9F1D4B3D3742}"/>
    <cellStyle name="Normal 22 3 2 3 3 2 6" xfId="47197" xr:uid="{799ACE3E-E8ED-41D4-8439-F3F4B0433BC1}"/>
    <cellStyle name="Normal 22 3 2 3 3 3" xfId="13492" xr:uid="{DDC7552A-A7A0-4A0E-8E81-43D48AB9DEE3}"/>
    <cellStyle name="Normal 22 3 2 3 3 3 2" xfId="27182" xr:uid="{03B11345-6704-4040-8787-42356EC6A3E2}"/>
    <cellStyle name="Normal 22 3 2 3 3 3 2 2" xfId="40874" xr:uid="{6D124636-0275-4A68-B477-7FDE12BC2ED1}"/>
    <cellStyle name="Normal 22 3 2 3 3 3 2 3" xfId="55753" xr:uid="{7991190D-120D-487A-9B0E-0C39BA2357A1}"/>
    <cellStyle name="Normal 22 3 2 3 3 3 3" xfId="20338" xr:uid="{ED703C3A-DADB-4D33-8F9C-5AFD76BDDE2E}"/>
    <cellStyle name="Normal 22 3 2 3 3 3 4" xfId="34028" xr:uid="{687D168F-DF7C-44DB-B62F-21B690ACAF2A}"/>
    <cellStyle name="Normal 22 3 2 3 3 3 5" xfId="48907" xr:uid="{86BAE0AA-5CA7-4479-B806-9E58EA9291E5}"/>
    <cellStyle name="Normal 22 3 2 3 3 4" xfId="23760" xr:uid="{55933256-1E82-44F3-BEDA-0D55AC74D281}"/>
    <cellStyle name="Normal 22 3 2 3 3 4 2" xfId="37452" xr:uid="{ADA6A681-0830-4ED5-A11A-A9BFC2D11119}"/>
    <cellStyle name="Normal 22 3 2 3 3 4 3" xfId="52331" xr:uid="{CA83F1AD-218D-47F3-A9BF-4A15B2622743}"/>
    <cellStyle name="Normal 22 3 2 3 3 5" xfId="16916" xr:uid="{0457C981-C2EE-46DA-B8BC-371166FE2B63}"/>
    <cellStyle name="Normal 22 3 2 3 3 6" xfId="30606" xr:uid="{AA0EDEBE-27FA-425C-B32A-20E0B11746DB}"/>
    <cellStyle name="Normal 22 3 2 3 3 7" xfId="45485" xr:uid="{5F5874CC-3E77-4D62-A457-F4C138597EEB}"/>
    <cellStyle name="Normal 22 3 2 3 4" xfId="10070" xr:uid="{A53CAC57-4C9C-49B9-B97C-93630917ADE4}"/>
    <cellStyle name="Normal 22 3 2 3 4 2" xfId="11783" xr:uid="{4E6DCB64-3672-465F-9A87-7E987E2B0455}"/>
    <cellStyle name="Normal 22 3 2 3 4 2 2" xfId="15205" xr:uid="{A808E180-9511-45D1-89E8-35D2FE9AFA31}"/>
    <cellStyle name="Normal 22 3 2 3 4 2 2 2" xfId="28895" xr:uid="{4CC5E2BC-24D4-4001-981F-E9747FC30A7F}"/>
    <cellStyle name="Normal 22 3 2 3 4 2 2 2 2" xfId="42587" xr:uid="{B39DA05C-8410-4891-96D6-4728124D6EC1}"/>
    <cellStyle name="Normal 22 3 2 3 4 2 2 2 3" xfId="57466" xr:uid="{563DE756-0B62-484D-8F3D-0641495C3047}"/>
    <cellStyle name="Normal 22 3 2 3 4 2 2 3" xfId="22051" xr:uid="{D63BF882-68D8-43DA-9FA0-062E502AEFF9}"/>
    <cellStyle name="Normal 22 3 2 3 4 2 2 4" xfId="35741" xr:uid="{49F95FCD-7649-4E55-A190-8EB4957E6ED8}"/>
    <cellStyle name="Normal 22 3 2 3 4 2 2 5" xfId="50620" xr:uid="{674C1556-12F7-4BDF-B22C-BFAD1BDD619A}"/>
    <cellStyle name="Normal 22 3 2 3 4 2 3" xfId="25473" xr:uid="{2AEECDED-C2EE-465B-A32A-E21E4980647C}"/>
    <cellStyle name="Normal 22 3 2 3 4 2 3 2" xfId="39165" xr:uid="{ECE9A4E1-1A9A-4F78-B7DA-79147BE55936}"/>
    <cellStyle name="Normal 22 3 2 3 4 2 3 3" xfId="54044" xr:uid="{A93B2CC2-CC74-4CC6-ACBF-D7ADD880D915}"/>
    <cellStyle name="Normal 22 3 2 3 4 2 4" xfId="18629" xr:uid="{8A06850D-DE4B-4D52-8C26-BA36A7EE4025}"/>
    <cellStyle name="Normal 22 3 2 3 4 2 5" xfId="32319" xr:uid="{B3218DF9-DDE8-424C-B4DB-BD3714A5011D}"/>
    <cellStyle name="Normal 22 3 2 3 4 2 6" xfId="47198" xr:uid="{0019EAC7-FEE3-4130-81FE-BAE7578DE582}"/>
    <cellStyle name="Normal 22 3 2 3 4 3" xfId="13493" xr:uid="{35C9BB6E-42A6-44A8-B043-F9A5D6F600F0}"/>
    <cellStyle name="Normal 22 3 2 3 4 3 2" xfId="27183" xr:uid="{43EC418A-2C1F-46BD-8A64-33A62BC383C1}"/>
    <cellStyle name="Normal 22 3 2 3 4 3 2 2" xfId="40875" xr:uid="{BA373061-8D4E-49A0-A7FA-CB5BA27EE58E}"/>
    <cellStyle name="Normal 22 3 2 3 4 3 2 3" xfId="55754" xr:uid="{17D7C127-A260-4B59-9382-B500056399B6}"/>
    <cellStyle name="Normal 22 3 2 3 4 3 3" xfId="20339" xr:uid="{5456CE54-08C1-45DD-AE44-43C951317535}"/>
    <cellStyle name="Normal 22 3 2 3 4 3 4" xfId="34029" xr:uid="{3159B3CB-4B9A-490B-A126-A5A5B633A294}"/>
    <cellStyle name="Normal 22 3 2 3 4 3 5" xfId="48908" xr:uid="{A9645B3C-FE73-4DE8-83DA-669484892725}"/>
    <cellStyle name="Normal 22 3 2 3 4 4" xfId="23761" xr:uid="{993D7D14-A597-4577-8359-CE3EA8345C1D}"/>
    <cellStyle name="Normal 22 3 2 3 4 4 2" xfId="37453" xr:uid="{F5E5B58B-2735-4DA4-9CDE-5671C882383E}"/>
    <cellStyle name="Normal 22 3 2 3 4 4 3" xfId="52332" xr:uid="{A028D090-9CA1-4EFC-8F01-C688D94F39EB}"/>
    <cellStyle name="Normal 22 3 2 3 4 5" xfId="16917" xr:uid="{9549BB07-0623-4D84-AEFA-DD40EBF655A7}"/>
    <cellStyle name="Normal 22 3 2 3 4 6" xfId="30607" xr:uid="{5D61661B-4EDE-4DC0-A215-B108714CA106}"/>
    <cellStyle name="Normal 22 3 2 3 4 7" xfId="45486" xr:uid="{F1F6E894-E1F9-40AA-8C38-771F5120A6DF}"/>
    <cellStyle name="Normal 22 3 2 3 5" xfId="11779" xr:uid="{BAC1DDBC-F876-477E-9400-118AAB21F006}"/>
    <cellStyle name="Normal 22 3 2 3 5 2" xfId="15201" xr:uid="{0DE22DBB-21FE-4D92-9FF4-2EE9F821054B}"/>
    <cellStyle name="Normal 22 3 2 3 5 2 2" xfId="28891" xr:uid="{AE774DE2-7C7C-4D42-ACAF-8503EEC10B27}"/>
    <cellStyle name="Normal 22 3 2 3 5 2 2 2" xfId="42583" xr:uid="{93FB13FC-8BA4-422F-9776-76B632A8D3A4}"/>
    <cellStyle name="Normal 22 3 2 3 5 2 2 3" xfId="57462" xr:uid="{8558758D-3AC9-4D49-B2A7-16A234D0C198}"/>
    <cellStyle name="Normal 22 3 2 3 5 2 3" xfId="22047" xr:uid="{AFB0811B-6110-4C4E-AF23-76818B87E525}"/>
    <cellStyle name="Normal 22 3 2 3 5 2 4" xfId="35737" xr:uid="{04783FD2-38DC-44EA-92C0-C0D8FBA54348}"/>
    <cellStyle name="Normal 22 3 2 3 5 2 5" xfId="50616" xr:uid="{0BD5466C-0758-40FC-96B6-060F9CB55087}"/>
    <cellStyle name="Normal 22 3 2 3 5 3" xfId="25469" xr:uid="{3B758532-6DD4-4F5D-8D13-A674F5A8CFC5}"/>
    <cellStyle name="Normal 22 3 2 3 5 3 2" xfId="39161" xr:uid="{9FC83D3B-6EBE-42EB-B582-C1701B9D9A72}"/>
    <cellStyle name="Normal 22 3 2 3 5 3 3" xfId="54040" xr:uid="{3B579E0D-1D7C-4310-A252-57D1316E0D77}"/>
    <cellStyle name="Normal 22 3 2 3 5 4" xfId="18625" xr:uid="{4357483D-3721-477A-BEF5-B04EE7BD7D3E}"/>
    <cellStyle name="Normal 22 3 2 3 5 5" xfId="32315" xr:uid="{204A788F-C0CD-4763-AE08-41AC1AAD5B39}"/>
    <cellStyle name="Normal 22 3 2 3 5 6" xfId="47194" xr:uid="{E5C0A77B-2589-41AE-B75C-0C9BE85DF3B8}"/>
    <cellStyle name="Normal 22 3 2 3 6" xfId="13489" xr:uid="{A82695C7-F250-4533-836B-42A18CEB46A9}"/>
    <cellStyle name="Normal 22 3 2 3 6 2" xfId="27179" xr:uid="{F016DDAF-44C2-42A9-9FDC-C6D3E31A5457}"/>
    <cellStyle name="Normal 22 3 2 3 6 2 2" xfId="40871" xr:uid="{4D53796D-2541-4FDB-92D6-34353B1FBEBD}"/>
    <cellStyle name="Normal 22 3 2 3 6 2 3" xfId="55750" xr:uid="{0634A083-37EB-4322-B267-BA018842E587}"/>
    <cellStyle name="Normal 22 3 2 3 6 3" xfId="20335" xr:uid="{4BB7D46E-EE53-4B49-91DA-5A7E698A9BAF}"/>
    <cellStyle name="Normal 22 3 2 3 6 4" xfId="34025" xr:uid="{239DBA1A-95A5-47F5-B4EB-973F15774098}"/>
    <cellStyle name="Normal 22 3 2 3 6 5" xfId="48904" xr:uid="{074E02B5-D081-4F37-A26B-CD318D10651D}"/>
    <cellStyle name="Normal 22 3 2 3 7" xfId="23757" xr:uid="{C162A9C2-BEF6-4876-91DA-0AAC7866CA77}"/>
    <cellStyle name="Normal 22 3 2 3 7 2" xfId="37449" xr:uid="{EFD376EC-25FF-455E-A30F-B83843D2AC2C}"/>
    <cellStyle name="Normal 22 3 2 3 7 3" xfId="52328" xr:uid="{58B04AE4-EB53-460A-A45F-59ADFB23D5FF}"/>
    <cellStyle name="Normal 22 3 2 3 8" xfId="16913" xr:uid="{5FF8F2F5-E033-466B-8D0A-51BC7128B277}"/>
    <cellStyle name="Normal 22 3 2 3 9" xfId="30603" xr:uid="{937ED7A6-2ED7-47E1-A3C3-2699DADF21CE}"/>
    <cellStyle name="Normal 22 3 2 4" xfId="10071" xr:uid="{5B853DC9-2C63-46CA-854B-0E631FE9DF52}"/>
    <cellStyle name="Normal 22 3 2 4 2" xfId="10072" xr:uid="{8E7766BE-C813-4BD0-ABCD-FF7836410828}"/>
    <cellStyle name="Normal 22 3 2 4 2 2" xfId="11785" xr:uid="{23BDB18A-A34C-4DD8-8134-EA27F2712453}"/>
    <cellStyle name="Normal 22 3 2 4 2 2 2" xfId="15207" xr:uid="{8368B78D-B664-4E40-9C60-7FF111A52731}"/>
    <cellStyle name="Normal 22 3 2 4 2 2 2 2" xfId="28897" xr:uid="{B8DAD827-7921-44F0-846C-1E4FD38F0892}"/>
    <cellStyle name="Normal 22 3 2 4 2 2 2 2 2" xfId="42589" xr:uid="{E47C1306-A0B5-4CB6-8902-D8EDD1514ED3}"/>
    <cellStyle name="Normal 22 3 2 4 2 2 2 2 3" xfId="57468" xr:uid="{630BDBB7-800B-4212-BF2B-668860750413}"/>
    <cellStyle name="Normal 22 3 2 4 2 2 2 3" xfId="22053" xr:uid="{3B8DAF0A-F8B3-46FD-998D-89CF5B1041CA}"/>
    <cellStyle name="Normal 22 3 2 4 2 2 2 4" xfId="35743" xr:uid="{EB81E1FE-6EAB-4497-8ECE-BDC6FE46F06B}"/>
    <cellStyle name="Normal 22 3 2 4 2 2 2 5" xfId="50622" xr:uid="{22A35F35-65EB-4BF3-A5A2-F0801EEA21C9}"/>
    <cellStyle name="Normal 22 3 2 4 2 2 3" xfId="25475" xr:uid="{06947230-5A78-4099-84A1-08C79640AE6A}"/>
    <cellStyle name="Normal 22 3 2 4 2 2 3 2" xfId="39167" xr:uid="{9B1C1B09-DDB4-44EA-8376-88DD9F146A84}"/>
    <cellStyle name="Normal 22 3 2 4 2 2 3 3" xfId="54046" xr:uid="{C0998E7C-0C94-4AB9-898D-3EA69A77DA17}"/>
    <cellStyle name="Normal 22 3 2 4 2 2 4" xfId="18631" xr:uid="{15E3EC12-C18B-4306-885B-DB1E0887CF6C}"/>
    <cellStyle name="Normal 22 3 2 4 2 2 5" xfId="32321" xr:uid="{0E8D6D38-B06D-4E1F-B159-09F79318D1D4}"/>
    <cellStyle name="Normal 22 3 2 4 2 2 6" xfId="47200" xr:uid="{0D6AC4E8-DBB0-478C-B5B8-184BAB33D008}"/>
    <cellStyle name="Normal 22 3 2 4 2 3" xfId="13495" xr:uid="{79E4359A-75B7-450B-94E5-0F9B504F52A6}"/>
    <cellStyle name="Normal 22 3 2 4 2 3 2" xfId="27185" xr:uid="{C9731E5D-E8C7-4AD6-9F1B-29737637421B}"/>
    <cellStyle name="Normal 22 3 2 4 2 3 2 2" xfId="40877" xr:uid="{DD61AE7F-3459-4457-AB6D-CACAA25E75C4}"/>
    <cellStyle name="Normal 22 3 2 4 2 3 2 3" xfId="55756" xr:uid="{762D12BD-6CA6-423B-9488-BD1B77DEAB3E}"/>
    <cellStyle name="Normal 22 3 2 4 2 3 3" xfId="20341" xr:uid="{B14559A9-29FF-48A9-A6FF-04B85F7C5870}"/>
    <cellStyle name="Normal 22 3 2 4 2 3 4" xfId="34031" xr:uid="{57A3DAD3-B9E3-4903-B4B2-DBA42C91CB9E}"/>
    <cellStyle name="Normal 22 3 2 4 2 3 5" xfId="48910" xr:uid="{65CF894B-A21B-4A28-AD7E-388A2CB4800D}"/>
    <cellStyle name="Normal 22 3 2 4 2 4" xfId="23763" xr:uid="{44D27EEB-D93E-4119-9807-773D647E27B0}"/>
    <cellStyle name="Normal 22 3 2 4 2 4 2" xfId="37455" xr:uid="{20B34BD4-72B9-4D37-9C3D-8B34040198FE}"/>
    <cellStyle name="Normal 22 3 2 4 2 4 3" xfId="52334" xr:uid="{58C68AE5-C6EC-4737-8372-F071F17946EB}"/>
    <cellStyle name="Normal 22 3 2 4 2 5" xfId="16919" xr:uid="{F7DCB500-2BFB-4491-A87A-B6D853E8B58F}"/>
    <cellStyle name="Normal 22 3 2 4 2 6" xfId="30609" xr:uid="{549128A3-8177-4EAA-850D-35CB8DA8FDA9}"/>
    <cellStyle name="Normal 22 3 2 4 2 7" xfId="45488" xr:uid="{39F377C6-8B72-4617-BE2C-6CCB2013CF19}"/>
    <cellStyle name="Normal 22 3 2 4 3" xfId="11784" xr:uid="{212A818B-8B16-4631-9AF4-2199E51424CC}"/>
    <cellStyle name="Normal 22 3 2 4 3 2" xfId="15206" xr:uid="{DC4B600E-B154-41BE-AADA-2953C87FDF53}"/>
    <cellStyle name="Normal 22 3 2 4 3 2 2" xfId="28896" xr:uid="{E6D0F203-EAB0-4C64-86DD-43E99F91855B}"/>
    <cellStyle name="Normal 22 3 2 4 3 2 2 2" xfId="42588" xr:uid="{A6F83E40-D3D7-42F4-9D15-15A7FD9049A4}"/>
    <cellStyle name="Normal 22 3 2 4 3 2 2 3" xfId="57467" xr:uid="{1B8E070B-8F1B-4F41-8AFA-B0898A5E2E3C}"/>
    <cellStyle name="Normal 22 3 2 4 3 2 3" xfId="22052" xr:uid="{BB181A0E-0953-4DD0-B2CC-8D37155C7BB2}"/>
    <cellStyle name="Normal 22 3 2 4 3 2 4" xfId="35742" xr:uid="{77611D04-8935-42E6-8BC8-67C3C5F4188D}"/>
    <cellStyle name="Normal 22 3 2 4 3 2 5" xfId="50621" xr:uid="{02E25F58-83AC-48FE-92FE-9989C58A9F39}"/>
    <cellStyle name="Normal 22 3 2 4 3 3" xfId="25474" xr:uid="{0B68EFC7-2CA5-4990-A346-138A69419967}"/>
    <cellStyle name="Normal 22 3 2 4 3 3 2" xfId="39166" xr:uid="{AFDB4250-CDC5-45D6-A67A-9FB7A718C789}"/>
    <cellStyle name="Normal 22 3 2 4 3 3 3" xfId="54045" xr:uid="{C0592FFE-0AB7-439B-9B98-D2A2B8031049}"/>
    <cellStyle name="Normal 22 3 2 4 3 4" xfId="18630" xr:uid="{F648BF32-EE95-40AB-A70C-D0B188DEAD04}"/>
    <cellStyle name="Normal 22 3 2 4 3 5" xfId="32320" xr:uid="{10D9D8FF-DA5A-408E-9D58-9C3D2CE404F9}"/>
    <cellStyle name="Normal 22 3 2 4 3 6" xfId="47199" xr:uid="{205D44B0-6B30-4A8F-AA91-A0286DB43959}"/>
    <cellStyle name="Normal 22 3 2 4 4" xfId="13494" xr:uid="{DB4C848E-1E00-4357-AEA0-E8ADB005BA4E}"/>
    <cellStyle name="Normal 22 3 2 4 4 2" xfId="27184" xr:uid="{841D93F1-2C2F-4DB2-AE8B-3238A7A6A61B}"/>
    <cellStyle name="Normal 22 3 2 4 4 2 2" xfId="40876" xr:uid="{360A7E92-4887-4F6E-BDB5-8794221B1226}"/>
    <cellStyle name="Normal 22 3 2 4 4 2 3" xfId="55755" xr:uid="{ACF8FCB2-9BF2-4518-B44C-821A4D79D259}"/>
    <cellStyle name="Normal 22 3 2 4 4 3" xfId="20340" xr:uid="{CBFC159F-0F23-43C1-83EA-01FE8BE05178}"/>
    <cellStyle name="Normal 22 3 2 4 4 4" xfId="34030" xr:uid="{210CD314-7B80-42CC-8E59-89DC3D863032}"/>
    <cellStyle name="Normal 22 3 2 4 4 5" xfId="48909" xr:uid="{40CD7E1C-82A9-4805-9182-C1902F660BFD}"/>
    <cellStyle name="Normal 22 3 2 4 5" xfId="23762" xr:uid="{81A1F8E5-45D7-4B3C-A709-FB2758C50B2D}"/>
    <cellStyle name="Normal 22 3 2 4 5 2" xfId="37454" xr:uid="{17F88C26-D0D1-42F1-99DA-4FEB8C6901C1}"/>
    <cellStyle name="Normal 22 3 2 4 5 3" xfId="52333" xr:uid="{A47AF47D-5833-448E-AA11-1DC0A7311CD0}"/>
    <cellStyle name="Normal 22 3 2 4 6" xfId="16918" xr:uid="{44D72F3F-2F89-4191-9FB5-26A7DB4C0359}"/>
    <cellStyle name="Normal 22 3 2 4 7" xfId="30608" xr:uid="{54034200-E022-4653-A572-B7642C9B2B24}"/>
    <cellStyle name="Normal 22 3 2 4 8" xfId="45487" xr:uid="{921749F6-0476-4761-AFF1-B490187BDE2A}"/>
    <cellStyle name="Normal 22 3 2 5" xfId="10073" xr:uid="{889612D2-2601-4DF4-842A-86F35045B7B6}"/>
    <cellStyle name="Normal 22 3 2 5 2" xfId="11786" xr:uid="{A1DE6791-BB9D-4C94-B246-A7A379424512}"/>
    <cellStyle name="Normal 22 3 2 5 2 2" xfId="15208" xr:uid="{F66F1D5C-6AAD-4AB6-BA0E-C23605D3A300}"/>
    <cellStyle name="Normal 22 3 2 5 2 2 2" xfId="28898" xr:uid="{3D529CDE-79DA-48F0-98C0-4526A29DF4C0}"/>
    <cellStyle name="Normal 22 3 2 5 2 2 2 2" xfId="42590" xr:uid="{1D1A6D47-5035-4C26-A157-B325421C3310}"/>
    <cellStyle name="Normal 22 3 2 5 2 2 2 3" xfId="57469" xr:uid="{D04D4E4C-1D8C-432F-B35E-9A670F585BA8}"/>
    <cellStyle name="Normal 22 3 2 5 2 2 3" xfId="22054" xr:uid="{3FD2B67C-9E40-4E30-8F7C-B539C70F2C26}"/>
    <cellStyle name="Normal 22 3 2 5 2 2 4" xfId="35744" xr:uid="{4F7E0A99-CE81-431A-957A-2C0D1F7A5D93}"/>
    <cellStyle name="Normal 22 3 2 5 2 2 5" xfId="50623" xr:uid="{5BA719EA-0B59-459F-BD3C-360AACA1E5D2}"/>
    <cellStyle name="Normal 22 3 2 5 2 3" xfId="25476" xr:uid="{85216260-0DAB-410D-85AA-965FC12E1459}"/>
    <cellStyle name="Normal 22 3 2 5 2 3 2" xfId="39168" xr:uid="{67B8E50A-8309-4D6D-A836-5FF48CC27126}"/>
    <cellStyle name="Normal 22 3 2 5 2 3 3" xfId="54047" xr:uid="{35549903-1724-4016-B59F-A13409541131}"/>
    <cellStyle name="Normal 22 3 2 5 2 4" xfId="18632" xr:uid="{14106919-954A-4E17-860F-6D8297B4100B}"/>
    <cellStyle name="Normal 22 3 2 5 2 5" xfId="32322" xr:uid="{95BEC5D0-E6C2-4755-8752-5B7983589921}"/>
    <cellStyle name="Normal 22 3 2 5 2 6" xfId="47201" xr:uid="{470890E3-143F-4ECF-9105-B03180A1AC03}"/>
    <cellStyle name="Normal 22 3 2 5 3" xfId="13496" xr:uid="{7D931405-3CAB-490A-AD26-0D782A6812CE}"/>
    <cellStyle name="Normal 22 3 2 5 3 2" xfId="27186" xr:uid="{A328E19D-6833-4677-B18B-C2C1178A93EC}"/>
    <cellStyle name="Normal 22 3 2 5 3 2 2" xfId="40878" xr:uid="{CCE9E1D9-A905-45E0-8538-C2FC7C30CABE}"/>
    <cellStyle name="Normal 22 3 2 5 3 2 3" xfId="55757" xr:uid="{CBAFE314-418A-4CAE-9E64-0034E8C23137}"/>
    <cellStyle name="Normal 22 3 2 5 3 3" xfId="20342" xr:uid="{09CBBECC-1F4E-40A4-B3BD-5AEE31CDC216}"/>
    <cellStyle name="Normal 22 3 2 5 3 4" xfId="34032" xr:uid="{EFB5A1ED-7E4B-469F-B9FD-B6E3623786BE}"/>
    <cellStyle name="Normal 22 3 2 5 3 5" xfId="48911" xr:uid="{1EEF235C-7A90-42B8-81CB-2ED1440786EC}"/>
    <cellStyle name="Normal 22 3 2 5 4" xfId="23764" xr:uid="{94F40E84-2A9F-47DD-8C3B-FDC1A3F0E0F1}"/>
    <cellStyle name="Normal 22 3 2 5 4 2" xfId="37456" xr:uid="{DBD15C25-4A9F-4416-826F-686AB03C281B}"/>
    <cellStyle name="Normal 22 3 2 5 4 3" xfId="52335" xr:uid="{DA7B0206-8511-4DD7-AFE7-45A792DDC661}"/>
    <cellStyle name="Normal 22 3 2 5 5" xfId="16920" xr:uid="{7DA93D3C-5977-46BE-9219-F6C206C33D94}"/>
    <cellStyle name="Normal 22 3 2 5 6" xfId="30610" xr:uid="{17F8A61F-2C7B-4DC6-9D2B-735AD521CC5D}"/>
    <cellStyle name="Normal 22 3 2 5 7" xfId="45489" xr:uid="{A7400AAA-1083-4ABA-901C-61D4BD7339D1}"/>
    <cellStyle name="Normal 22 3 2 6" xfId="10074" xr:uid="{E69E8CEC-3578-4F98-9F05-93746DB21445}"/>
    <cellStyle name="Normal 22 3 2 6 2" xfId="11787" xr:uid="{4A34EFC9-8104-42ED-B623-DD8C119DCDD0}"/>
    <cellStyle name="Normal 22 3 2 6 2 2" xfId="15209" xr:uid="{F2857C05-D3B3-4D52-AB7E-0320DE22C8C4}"/>
    <cellStyle name="Normal 22 3 2 6 2 2 2" xfId="28899" xr:uid="{19BF13A9-0E39-4152-975E-352040F0EC18}"/>
    <cellStyle name="Normal 22 3 2 6 2 2 2 2" xfId="42591" xr:uid="{BEB577F9-37CD-443A-8A52-1AA4B1BBC4CF}"/>
    <cellStyle name="Normal 22 3 2 6 2 2 2 3" xfId="57470" xr:uid="{ACD04A21-C3CB-4890-9F4F-E39D71CCDF44}"/>
    <cellStyle name="Normal 22 3 2 6 2 2 3" xfId="22055" xr:uid="{104503B5-8A01-4623-912A-8BCDFCF6755C}"/>
    <cellStyle name="Normal 22 3 2 6 2 2 4" xfId="35745" xr:uid="{53F89FFD-EFFA-48BE-A2C2-B6B157D4C14C}"/>
    <cellStyle name="Normal 22 3 2 6 2 2 5" xfId="50624" xr:uid="{E334A695-50A4-4E22-8D25-F5AE5EDCCA26}"/>
    <cellStyle name="Normal 22 3 2 6 2 3" xfId="25477" xr:uid="{39D46090-E23C-4789-825A-9CBC0F5C1090}"/>
    <cellStyle name="Normal 22 3 2 6 2 3 2" xfId="39169" xr:uid="{12F06EFC-0964-4ADA-80A6-C08BA982D26A}"/>
    <cellStyle name="Normal 22 3 2 6 2 3 3" xfId="54048" xr:uid="{314FFA4B-6699-4A68-A98A-011DAF27FF6E}"/>
    <cellStyle name="Normal 22 3 2 6 2 4" xfId="18633" xr:uid="{D9977BE1-B231-46CD-A6EF-35BF5F24FED1}"/>
    <cellStyle name="Normal 22 3 2 6 2 5" xfId="32323" xr:uid="{A4AFA2D4-C766-492B-83B4-D3553FB36B75}"/>
    <cellStyle name="Normal 22 3 2 6 2 6" xfId="47202" xr:uid="{902B06EE-F592-4077-8036-CD8D814BB8E1}"/>
    <cellStyle name="Normal 22 3 2 6 3" xfId="13497" xr:uid="{C4765703-6A2A-43E8-9AEC-C20316EF26A9}"/>
    <cellStyle name="Normal 22 3 2 6 3 2" xfId="27187" xr:uid="{0212E495-E326-441E-8A0A-8F6502A9F68C}"/>
    <cellStyle name="Normal 22 3 2 6 3 2 2" xfId="40879" xr:uid="{71B593CF-CC5C-4B60-94B0-FFBE79414BE2}"/>
    <cellStyle name="Normal 22 3 2 6 3 2 3" xfId="55758" xr:uid="{7D46B09A-3CB2-4314-A24D-F554F073796E}"/>
    <cellStyle name="Normal 22 3 2 6 3 3" xfId="20343" xr:uid="{4260E31E-E745-4365-A6C9-C1F11B16D76F}"/>
    <cellStyle name="Normal 22 3 2 6 3 4" xfId="34033" xr:uid="{1DFA40EA-A32E-4CC6-92F7-386CB10F01DB}"/>
    <cellStyle name="Normal 22 3 2 6 3 5" xfId="48912" xr:uid="{AA9B0AAC-1059-4E86-A41E-BBB33598D178}"/>
    <cellStyle name="Normal 22 3 2 6 4" xfId="23765" xr:uid="{320EE623-111C-469A-8702-7CA5AA57566C}"/>
    <cellStyle name="Normal 22 3 2 6 4 2" xfId="37457" xr:uid="{36B0CA50-62C2-45CE-9AB9-BAFC3A6E95CD}"/>
    <cellStyle name="Normal 22 3 2 6 4 3" xfId="52336" xr:uid="{9F6B4708-D4B4-4077-A48F-777DF24354C1}"/>
    <cellStyle name="Normal 22 3 2 6 5" xfId="16921" xr:uid="{543445C6-409F-4419-8A5E-C07BECFB6299}"/>
    <cellStyle name="Normal 22 3 2 6 6" xfId="30611" xr:uid="{4B409559-9AFE-420F-8489-EF8D175589EE}"/>
    <cellStyle name="Normal 22 3 2 6 7" xfId="45490" xr:uid="{B2855AC8-9D02-4A00-9C61-A6327BFFFC43}"/>
    <cellStyle name="Normal 22 3 2 7" xfId="11773" xr:uid="{A3B9C52E-B631-4569-B100-464BDF35DF40}"/>
    <cellStyle name="Normal 22 3 2 7 2" xfId="15195" xr:uid="{B4EABB09-C4B7-4CDE-8148-903C9C501925}"/>
    <cellStyle name="Normal 22 3 2 7 2 2" xfId="28885" xr:uid="{8F544AE1-EDBE-4060-ACC5-2C81A5645751}"/>
    <cellStyle name="Normal 22 3 2 7 2 2 2" xfId="42577" xr:uid="{895371AA-D64E-493B-8FA0-1145FA70B33A}"/>
    <cellStyle name="Normal 22 3 2 7 2 2 3" xfId="57456" xr:uid="{759BEE84-9876-4D56-9227-CD55A4BBC5DD}"/>
    <cellStyle name="Normal 22 3 2 7 2 3" xfId="22041" xr:uid="{E459C981-6005-4D1A-AB1F-0B4D1215E2C2}"/>
    <cellStyle name="Normal 22 3 2 7 2 4" xfId="35731" xr:uid="{A0B9B0DF-54DD-488D-8704-EF4B6C76E7C3}"/>
    <cellStyle name="Normal 22 3 2 7 2 5" xfId="50610" xr:uid="{3741797B-18ED-4FD3-B78E-2885ECE8E9E5}"/>
    <cellStyle name="Normal 22 3 2 7 3" xfId="25463" xr:uid="{23C814CF-EFF0-4460-9053-2F195919816D}"/>
    <cellStyle name="Normal 22 3 2 7 3 2" xfId="39155" xr:uid="{12540C06-9C73-4A50-A501-EAE3036374D4}"/>
    <cellStyle name="Normal 22 3 2 7 3 3" xfId="54034" xr:uid="{4169252E-011A-4177-93D1-3DF690481303}"/>
    <cellStyle name="Normal 22 3 2 7 4" xfId="18619" xr:uid="{DCB3513F-ED85-4499-8A10-65ED19296800}"/>
    <cellStyle name="Normal 22 3 2 7 5" xfId="32309" xr:uid="{663A8198-C922-4538-9C43-C6145DA0F85C}"/>
    <cellStyle name="Normal 22 3 2 7 6" xfId="47188" xr:uid="{3DBA83EA-414A-4381-8130-D84988480132}"/>
    <cellStyle name="Normal 22 3 2 8" xfId="13483" xr:uid="{674307DD-F6A8-412F-A797-34E4E236C6E1}"/>
    <cellStyle name="Normal 22 3 2 8 2" xfId="27173" xr:uid="{22F8CDFA-8060-4DA5-9959-C4A0B195C346}"/>
    <cellStyle name="Normal 22 3 2 8 2 2" xfId="40865" xr:uid="{F2550899-77B7-4B7F-A810-43ABE8B450B0}"/>
    <cellStyle name="Normal 22 3 2 8 2 3" xfId="55744" xr:uid="{E28113BE-1005-42B0-83C4-83E22737B513}"/>
    <cellStyle name="Normal 22 3 2 8 3" xfId="20329" xr:uid="{FCA47F94-C9DA-4772-B54C-75AF3421BC41}"/>
    <cellStyle name="Normal 22 3 2 8 4" xfId="34019" xr:uid="{FB3D37C2-96A8-403A-BFB6-173BE10B54AE}"/>
    <cellStyle name="Normal 22 3 2 8 5" xfId="48898" xr:uid="{92B0DC3E-B28E-49F8-B7F6-9C8DFA356896}"/>
    <cellStyle name="Normal 22 3 2 9" xfId="23751" xr:uid="{1F5953C7-B54B-47A3-9C95-D324540C7E0E}"/>
    <cellStyle name="Normal 22 3 2 9 2" xfId="37443" xr:uid="{D2F9CF8B-BC7D-4C18-BD21-67F918C770AE}"/>
    <cellStyle name="Normal 22 3 2 9 3" xfId="52322" xr:uid="{A7B4B96F-482A-4B0E-99D1-2A6B692430CB}"/>
    <cellStyle name="Normal 22 3 3" xfId="4489" xr:uid="{AF2F0B2E-5C49-4209-B5CB-87510AE2E75D}"/>
    <cellStyle name="Normal 22 3 3 10" xfId="45491" xr:uid="{49991465-2BD3-4ABE-9697-33C115580679}"/>
    <cellStyle name="Normal 22 3 3 11" xfId="10075" xr:uid="{DC0D2C4B-B3B1-485E-9BD3-5F570E9E0302}"/>
    <cellStyle name="Normal 22 3 3 2" xfId="10076" xr:uid="{7773F106-C042-4450-8E5A-9EC5CB8A653F}"/>
    <cellStyle name="Normal 22 3 3 2 2" xfId="10077" xr:uid="{646691AB-2305-40F3-A453-88BDA98F380E}"/>
    <cellStyle name="Normal 22 3 3 2 2 2" xfId="11790" xr:uid="{3A57F8FC-F90B-4528-9779-C290CEE442F8}"/>
    <cellStyle name="Normal 22 3 3 2 2 2 2" xfId="15212" xr:uid="{83254903-21A5-4691-993E-D1E8DD547782}"/>
    <cellStyle name="Normal 22 3 3 2 2 2 2 2" xfId="28902" xr:uid="{E796AAE1-E409-4985-8A70-52B6D5801037}"/>
    <cellStyle name="Normal 22 3 3 2 2 2 2 2 2" xfId="42594" xr:uid="{1DABEB54-AE03-41FE-A9E8-FA7565CA37CD}"/>
    <cellStyle name="Normal 22 3 3 2 2 2 2 2 3" xfId="57473" xr:uid="{DEB2D5D5-1606-47FF-A6FA-20E22EEB74B3}"/>
    <cellStyle name="Normal 22 3 3 2 2 2 2 3" xfId="22058" xr:uid="{A2815336-F3A3-49D6-BF97-67D335CB60A1}"/>
    <cellStyle name="Normal 22 3 3 2 2 2 2 4" xfId="35748" xr:uid="{A9038D59-29C4-452C-8109-C9DAEDFCEEB1}"/>
    <cellStyle name="Normal 22 3 3 2 2 2 2 5" xfId="50627" xr:uid="{F1E99944-1F82-4680-BEDF-95E6B703E9EE}"/>
    <cellStyle name="Normal 22 3 3 2 2 2 3" xfId="25480" xr:uid="{8EA9BC8A-2F68-4D16-854E-A8B5090CCF8E}"/>
    <cellStyle name="Normal 22 3 3 2 2 2 3 2" xfId="39172" xr:uid="{7BCE4898-2E95-443C-BF27-E00BA2ACD000}"/>
    <cellStyle name="Normal 22 3 3 2 2 2 3 3" xfId="54051" xr:uid="{1FDD73D8-45D8-4C3B-88E3-55D0758C860A}"/>
    <cellStyle name="Normal 22 3 3 2 2 2 4" xfId="18636" xr:uid="{4FD91FBF-129E-4288-AAA1-69A9CD18EA87}"/>
    <cellStyle name="Normal 22 3 3 2 2 2 5" xfId="32326" xr:uid="{4A0C3830-9604-4F28-84BD-BCB6AE0B0430}"/>
    <cellStyle name="Normal 22 3 3 2 2 2 6" xfId="47205" xr:uid="{165033EA-FF38-4096-B96A-146D71976BA7}"/>
    <cellStyle name="Normal 22 3 3 2 2 3" xfId="13500" xr:uid="{B1979B83-ADEB-462E-891C-BF6A1C12BEA3}"/>
    <cellStyle name="Normal 22 3 3 2 2 3 2" xfId="27190" xr:uid="{B71320AE-B4F1-44C6-B8C4-8BB7FDA37972}"/>
    <cellStyle name="Normal 22 3 3 2 2 3 2 2" xfId="40882" xr:uid="{3C1B5453-A63C-413A-8797-C9855176B73A}"/>
    <cellStyle name="Normal 22 3 3 2 2 3 2 3" xfId="55761" xr:uid="{9D0A81EE-3555-42CE-A446-136FA4BC2257}"/>
    <cellStyle name="Normal 22 3 3 2 2 3 3" xfId="20346" xr:uid="{32447D5C-A838-42D6-B498-343B19D84016}"/>
    <cellStyle name="Normal 22 3 3 2 2 3 4" xfId="34036" xr:uid="{F62DD0D5-7613-43DB-B2A6-5EFC96666350}"/>
    <cellStyle name="Normal 22 3 3 2 2 3 5" xfId="48915" xr:uid="{5669CF7F-A3E3-478D-81D4-AAF4CC8A64BA}"/>
    <cellStyle name="Normal 22 3 3 2 2 4" xfId="23768" xr:uid="{D89FCF18-881A-410F-8B53-B2CB8B5109C4}"/>
    <cellStyle name="Normal 22 3 3 2 2 4 2" xfId="37460" xr:uid="{501820D4-0F59-4104-A4C2-FF4A2F853182}"/>
    <cellStyle name="Normal 22 3 3 2 2 4 3" xfId="52339" xr:uid="{8A9A3DBB-1B1F-4A3E-AE50-06BBC55F04E2}"/>
    <cellStyle name="Normal 22 3 3 2 2 5" xfId="16924" xr:uid="{57225A8B-5622-4363-83A0-E13D9F59EC0A}"/>
    <cellStyle name="Normal 22 3 3 2 2 6" xfId="30614" xr:uid="{687452CC-B72E-41BC-BEF1-53D89FB1CD55}"/>
    <cellStyle name="Normal 22 3 3 2 2 7" xfId="45493" xr:uid="{ED51D931-1A5E-4E95-930B-C6B7390A4A05}"/>
    <cellStyle name="Normal 22 3 3 2 3" xfId="11789" xr:uid="{87EDB981-66BC-44E2-9711-0F8610364716}"/>
    <cellStyle name="Normal 22 3 3 2 3 2" xfId="15211" xr:uid="{226855C4-6938-4C82-A878-5F6221529463}"/>
    <cellStyle name="Normal 22 3 3 2 3 2 2" xfId="28901" xr:uid="{7F42C620-98E3-4415-8789-6E0E9A494A29}"/>
    <cellStyle name="Normal 22 3 3 2 3 2 2 2" xfId="42593" xr:uid="{9BB9FF00-29EF-495F-A62A-AE3B0046AA4F}"/>
    <cellStyle name="Normal 22 3 3 2 3 2 2 3" xfId="57472" xr:uid="{601D0324-6721-46E5-A89D-911C1286BFA4}"/>
    <cellStyle name="Normal 22 3 3 2 3 2 3" xfId="22057" xr:uid="{906345EE-2633-47E7-AE22-382A0348A098}"/>
    <cellStyle name="Normal 22 3 3 2 3 2 4" xfId="35747" xr:uid="{7F946BA1-44D6-42FE-AF86-8E53570CB648}"/>
    <cellStyle name="Normal 22 3 3 2 3 2 5" xfId="50626" xr:uid="{283262A9-8C5F-42D6-AED8-06442850B1FF}"/>
    <cellStyle name="Normal 22 3 3 2 3 3" xfId="25479" xr:uid="{38A74090-3376-49C0-9523-D42A4CCF7685}"/>
    <cellStyle name="Normal 22 3 3 2 3 3 2" xfId="39171" xr:uid="{422AD546-1184-4B79-AEE1-281E7551D37C}"/>
    <cellStyle name="Normal 22 3 3 2 3 3 3" xfId="54050" xr:uid="{E9B3C128-5F4F-4A06-A881-4EED29969D46}"/>
    <cellStyle name="Normal 22 3 3 2 3 4" xfId="18635" xr:uid="{41975C72-05CD-417C-9371-14C3FA0C0B40}"/>
    <cellStyle name="Normal 22 3 3 2 3 5" xfId="32325" xr:uid="{AE37492B-7C72-4662-B978-86C51F33A962}"/>
    <cellStyle name="Normal 22 3 3 2 3 6" xfId="47204" xr:uid="{4E6A5E51-45F0-4555-9B52-0B987A0BD7EC}"/>
    <cellStyle name="Normal 22 3 3 2 4" xfId="13499" xr:uid="{780E2173-059D-48F0-AFD9-1FC8145C7290}"/>
    <cellStyle name="Normal 22 3 3 2 4 2" xfId="27189" xr:uid="{828DCE69-D602-4DF8-8FFF-8BB322C59A05}"/>
    <cellStyle name="Normal 22 3 3 2 4 2 2" xfId="40881" xr:uid="{1168A138-57AA-4E35-B357-0AAEA8499170}"/>
    <cellStyle name="Normal 22 3 3 2 4 2 3" xfId="55760" xr:uid="{1BB7C064-ADCE-4428-ADED-22420AE9C2C6}"/>
    <cellStyle name="Normal 22 3 3 2 4 3" xfId="20345" xr:uid="{25248459-C120-4DB7-9B8E-C17E2E646C4B}"/>
    <cellStyle name="Normal 22 3 3 2 4 4" xfId="34035" xr:uid="{1FCDFA17-3013-4859-BB48-73207CC48B68}"/>
    <cellStyle name="Normal 22 3 3 2 4 5" xfId="48914" xr:uid="{74C17BEB-9966-4930-B70E-1C60D00E3D9D}"/>
    <cellStyle name="Normal 22 3 3 2 5" xfId="23767" xr:uid="{19B7B95C-C164-430B-869E-750C8502FB4B}"/>
    <cellStyle name="Normal 22 3 3 2 5 2" xfId="37459" xr:uid="{5A3EDF45-50EB-4B39-A8EF-5773673E5723}"/>
    <cellStyle name="Normal 22 3 3 2 5 3" xfId="52338" xr:uid="{A65E59E8-60EA-4B45-AA79-34009B010417}"/>
    <cellStyle name="Normal 22 3 3 2 6" xfId="16923" xr:uid="{E6285A7A-92F8-42A2-BD1E-A3BD90B7D7D5}"/>
    <cellStyle name="Normal 22 3 3 2 7" xfId="30613" xr:uid="{D41C0611-55C7-477C-8DC6-9022917D52D5}"/>
    <cellStyle name="Normal 22 3 3 2 8" xfId="45492" xr:uid="{482D2A4C-D55E-4856-9B53-5B94F24FC322}"/>
    <cellStyle name="Normal 22 3 3 3" xfId="10078" xr:uid="{EEFB6DA4-7B9D-4374-B8C3-4FF29728DC05}"/>
    <cellStyle name="Normal 22 3 3 3 2" xfId="11791" xr:uid="{5392C88C-BBEA-4170-8A33-B3E7F68F5A09}"/>
    <cellStyle name="Normal 22 3 3 3 2 2" xfId="15213" xr:uid="{1FA8E987-C497-454B-B495-7C8A4C933B81}"/>
    <cellStyle name="Normal 22 3 3 3 2 2 2" xfId="28903" xr:uid="{91542448-1C5A-4A5A-BD3F-5BF711AB100C}"/>
    <cellStyle name="Normal 22 3 3 3 2 2 2 2" xfId="42595" xr:uid="{FB9BC244-BB5A-420E-AB9B-5C61E2AE54FE}"/>
    <cellStyle name="Normal 22 3 3 3 2 2 2 3" xfId="57474" xr:uid="{210F4A1F-36C4-4517-9D07-3576997B6E5B}"/>
    <cellStyle name="Normal 22 3 3 3 2 2 3" xfId="22059" xr:uid="{A90C2600-5105-4FE3-B7FE-39BB216EA577}"/>
    <cellStyle name="Normal 22 3 3 3 2 2 4" xfId="35749" xr:uid="{D6F2E759-877F-44FB-8B65-EBF0EEE5CD29}"/>
    <cellStyle name="Normal 22 3 3 3 2 2 5" xfId="50628" xr:uid="{B134A64C-56E8-4BE0-B680-1448293EC143}"/>
    <cellStyle name="Normal 22 3 3 3 2 3" xfId="25481" xr:uid="{B3642267-5AC4-4FCB-A696-30EC6374D73D}"/>
    <cellStyle name="Normal 22 3 3 3 2 3 2" xfId="39173" xr:uid="{56D9A9F3-971A-402B-AC29-28911C34B33F}"/>
    <cellStyle name="Normal 22 3 3 3 2 3 3" xfId="54052" xr:uid="{3F5994A4-C384-4D7F-BC3E-ACBF8B24803A}"/>
    <cellStyle name="Normal 22 3 3 3 2 4" xfId="18637" xr:uid="{A21EDBCE-D9E3-4012-8C7D-66BEEFA25EF8}"/>
    <cellStyle name="Normal 22 3 3 3 2 5" xfId="32327" xr:uid="{BC9614E3-9822-48FE-8029-0BB5601BD25A}"/>
    <cellStyle name="Normal 22 3 3 3 2 6" xfId="47206" xr:uid="{92D62644-EFAA-499B-9E07-EB71CDAB3BB3}"/>
    <cellStyle name="Normal 22 3 3 3 3" xfId="13501" xr:uid="{1AFCC238-A7D4-4B94-9075-9D13F77E668D}"/>
    <cellStyle name="Normal 22 3 3 3 3 2" xfId="27191" xr:uid="{D3B2DADB-A833-487B-9081-6B7414B2602E}"/>
    <cellStyle name="Normal 22 3 3 3 3 2 2" xfId="40883" xr:uid="{FC720105-9C4A-40E3-88E2-26B70E0DBCEE}"/>
    <cellStyle name="Normal 22 3 3 3 3 2 3" xfId="55762" xr:uid="{62FE1C71-73E4-4212-A23E-D4B188D63EEE}"/>
    <cellStyle name="Normal 22 3 3 3 3 3" xfId="20347" xr:uid="{F73B381D-A4AA-4A67-9ACC-1D61ACA73AF9}"/>
    <cellStyle name="Normal 22 3 3 3 3 4" xfId="34037" xr:uid="{0BBCDD9E-E6EA-4AF3-A285-883B0B9AB2A4}"/>
    <cellStyle name="Normal 22 3 3 3 3 5" xfId="48916" xr:uid="{39BC1153-15D2-4066-8811-9EC26E6CAAE3}"/>
    <cellStyle name="Normal 22 3 3 3 4" xfId="23769" xr:uid="{EA36A2B3-B3C5-4D3B-A53A-6EE21226B5BA}"/>
    <cellStyle name="Normal 22 3 3 3 4 2" xfId="37461" xr:uid="{39793E69-FA26-4491-983D-493B724A3A1F}"/>
    <cellStyle name="Normal 22 3 3 3 4 3" xfId="52340" xr:uid="{242A009F-FC5D-4920-8B61-BFBE50170D5A}"/>
    <cellStyle name="Normal 22 3 3 3 5" xfId="16925" xr:uid="{3B6484E6-44DC-4146-8CD8-AF844CE004DF}"/>
    <cellStyle name="Normal 22 3 3 3 6" xfId="30615" xr:uid="{CEE16FB9-138D-46DF-B8BC-FA1FBB4D03A9}"/>
    <cellStyle name="Normal 22 3 3 3 7" xfId="45494" xr:uid="{FCD45FF3-ACCE-4F15-B1CA-D8CDD0052B2E}"/>
    <cellStyle name="Normal 22 3 3 4" xfId="10079" xr:uid="{9B2E8535-6D90-497E-8156-2CD54BC0EFDC}"/>
    <cellStyle name="Normal 22 3 3 4 2" xfId="11792" xr:uid="{EA94827B-9920-431F-88C3-E6C1C9F4B9BD}"/>
    <cellStyle name="Normal 22 3 3 4 2 2" xfId="15214" xr:uid="{9A12FF73-5CBC-451F-B749-A3CCD2F469AC}"/>
    <cellStyle name="Normal 22 3 3 4 2 2 2" xfId="28904" xr:uid="{646C39AC-D078-490B-A94E-50E4D0C344E4}"/>
    <cellStyle name="Normal 22 3 3 4 2 2 2 2" xfId="42596" xr:uid="{88F637D2-AC4A-4827-BB5C-76ACA18BC29B}"/>
    <cellStyle name="Normal 22 3 3 4 2 2 2 3" xfId="57475" xr:uid="{A5119B37-529D-410B-8CC2-CDF6B504111D}"/>
    <cellStyle name="Normal 22 3 3 4 2 2 3" xfId="22060" xr:uid="{CEE3C1E2-05A5-4422-A9A6-D4366D8DB0EE}"/>
    <cellStyle name="Normal 22 3 3 4 2 2 4" xfId="35750" xr:uid="{D6D2AEF7-BA13-424F-BCD7-48F4966E0E6B}"/>
    <cellStyle name="Normal 22 3 3 4 2 2 5" xfId="50629" xr:uid="{05E816C0-5DF3-44B3-BAEA-8B71DCE2BCC6}"/>
    <cellStyle name="Normal 22 3 3 4 2 3" xfId="25482" xr:uid="{D9F553BE-4FC2-45C2-AB9D-855E8780D19C}"/>
    <cellStyle name="Normal 22 3 3 4 2 3 2" xfId="39174" xr:uid="{E48A1390-8E6B-4EF3-86A1-E5D194DB393C}"/>
    <cellStyle name="Normal 22 3 3 4 2 3 3" xfId="54053" xr:uid="{9B779B41-0762-4990-B75C-AFC5371FB5EA}"/>
    <cellStyle name="Normal 22 3 3 4 2 4" xfId="18638" xr:uid="{B571D24A-3882-45F1-A203-9E7A8F6032CF}"/>
    <cellStyle name="Normal 22 3 3 4 2 5" xfId="32328" xr:uid="{EC6269B8-BBE7-4235-AD98-5BA00699884F}"/>
    <cellStyle name="Normal 22 3 3 4 2 6" xfId="47207" xr:uid="{3F04E4D4-CF5F-45FE-98F6-D9E7897AF4BB}"/>
    <cellStyle name="Normal 22 3 3 4 3" xfId="13502" xr:uid="{2BDD42BD-EDE1-49C9-BA5E-A15BBE9F937E}"/>
    <cellStyle name="Normal 22 3 3 4 3 2" xfId="27192" xr:uid="{EE0B39E8-1B01-4377-B1B4-16EFE6880193}"/>
    <cellStyle name="Normal 22 3 3 4 3 2 2" xfId="40884" xr:uid="{E4B513F3-8AC6-4BC1-B44E-79DCFBE63378}"/>
    <cellStyle name="Normal 22 3 3 4 3 2 3" xfId="55763" xr:uid="{B4065497-4CFD-4D7D-A0B9-E9929E418A34}"/>
    <cellStyle name="Normal 22 3 3 4 3 3" xfId="20348" xr:uid="{B00FD23B-7F5E-46F8-9F88-5761AA71F146}"/>
    <cellStyle name="Normal 22 3 3 4 3 4" xfId="34038" xr:uid="{A2C56404-6748-4483-B4C6-D474A0A34D52}"/>
    <cellStyle name="Normal 22 3 3 4 3 5" xfId="48917" xr:uid="{377260D1-BCAF-4F5A-86F1-A246DECF76A0}"/>
    <cellStyle name="Normal 22 3 3 4 4" xfId="23770" xr:uid="{0213B44C-7308-43D1-B74A-41B2DA552B53}"/>
    <cellStyle name="Normal 22 3 3 4 4 2" xfId="37462" xr:uid="{E380412F-5F04-40BA-A37D-82808939F134}"/>
    <cellStyle name="Normal 22 3 3 4 4 3" xfId="52341" xr:uid="{0E415804-4980-4BB7-9B40-5CB57006F52A}"/>
    <cellStyle name="Normal 22 3 3 4 5" xfId="16926" xr:uid="{B3E4E0B8-2003-458F-BE93-7724B69CDEFC}"/>
    <cellStyle name="Normal 22 3 3 4 6" xfId="30616" xr:uid="{0A6B610E-E5AB-4912-82A4-F4E8F80F61CA}"/>
    <cellStyle name="Normal 22 3 3 4 7" xfId="45495" xr:uid="{7542AC06-0AF0-467F-97B4-FD47820BE473}"/>
    <cellStyle name="Normal 22 3 3 5" xfId="11788" xr:uid="{0B2F0782-75B6-41DA-ABF1-7B018685166B}"/>
    <cellStyle name="Normal 22 3 3 5 2" xfId="15210" xr:uid="{4BCD7595-7E53-4D6D-A238-0F89C924CD50}"/>
    <cellStyle name="Normal 22 3 3 5 2 2" xfId="28900" xr:uid="{32491EF0-7A9D-456F-8CCF-EC9EE14BC9ED}"/>
    <cellStyle name="Normal 22 3 3 5 2 2 2" xfId="42592" xr:uid="{E2E4252A-4C87-4B47-A969-333CAA95BC1B}"/>
    <cellStyle name="Normal 22 3 3 5 2 2 3" xfId="57471" xr:uid="{2D660286-6777-4864-9AE4-D4E35A4AEE42}"/>
    <cellStyle name="Normal 22 3 3 5 2 3" xfId="22056" xr:uid="{755E44ED-21E1-45C3-8AC8-6DC6F0828DB6}"/>
    <cellStyle name="Normal 22 3 3 5 2 4" xfId="35746" xr:uid="{342DC885-D835-434F-8331-9B84603B7679}"/>
    <cellStyle name="Normal 22 3 3 5 2 5" xfId="50625" xr:uid="{FDC2870E-8EB0-4B15-A367-13C9E714C43F}"/>
    <cellStyle name="Normal 22 3 3 5 3" xfId="25478" xr:uid="{C4C545FB-5255-4FD6-9840-301BE6A2B1F0}"/>
    <cellStyle name="Normal 22 3 3 5 3 2" xfId="39170" xr:uid="{7956CA1B-4896-475D-BEEB-87378A9BA291}"/>
    <cellStyle name="Normal 22 3 3 5 3 3" xfId="54049" xr:uid="{BDEA43C8-4DCE-4A16-8D73-822241FDF832}"/>
    <cellStyle name="Normal 22 3 3 5 4" xfId="18634" xr:uid="{EB07A69F-A420-4824-8FF0-FCA40D91D807}"/>
    <cellStyle name="Normal 22 3 3 5 5" xfId="32324" xr:uid="{36DBBD7C-38AA-4E71-A7B0-48B5A930FF0B}"/>
    <cellStyle name="Normal 22 3 3 5 6" xfId="47203" xr:uid="{847025C9-50C9-4C08-AD3A-82E87FEAA316}"/>
    <cellStyle name="Normal 22 3 3 6" xfId="13498" xr:uid="{77296050-C951-4A83-83DE-1F30BB6C0B96}"/>
    <cellStyle name="Normal 22 3 3 6 2" xfId="27188" xr:uid="{8D53017E-2A50-4442-B18B-3C8C6B58D353}"/>
    <cellStyle name="Normal 22 3 3 6 2 2" xfId="40880" xr:uid="{44B853A8-5F3B-48E5-AEC0-4F9412717D60}"/>
    <cellStyle name="Normal 22 3 3 6 2 3" xfId="55759" xr:uid="{65D18DE2-783E-4EF1-8A46-6FF6631413D1}"/>
    <cellStyle name="Normal 22 3 3 6 3" xfId="20344" xr:uid="{FDE3E088-4CC4-4C2A-8C89-4524BA1A44C3}"/>
    <cellStyle name="Normal 22 3 3 6 4" xfId="34034" xr:uid="{217447B5-4651-4237-8CD3-90654BE8B98B}"/>
    <cellStyle name="Normal 22 3 3 6 5" xfId="48913" xr:uid="{02FEF5E3-7ED0-4D54-8C0E-CC330B0F0251}"/>
    <cellStyle name="Normal 22 3 3 7" xfId="23766" xr:uid="{F8C21455-89CC-4E62-8306-968D1858EDB2}"/>
    <cellStyle name="Normal 22 3 3 7 2" xfId="37458" xr:uid="{423C4454-6F01-41D3-8294-564B555EF617}"/>
    <cellStyle name="Normal 22 3 3 7 3" xfId="52337" xr:uid="{71B333E4-A3E9-438F-ACB6-0F63F042D81A}"/>
    <cellStyle name="Normal 22 3 3 8" xfId="16922" xr:uid="{02D2608F-A649-4D73-AA05-FE133DB5E4DC}"/>
    <cellStyle name="Normal 22 3 3 8 2" xfId="44055" xr:uid="{3A50F761-C769-4684-A156-A8002EEF7620}"/>
    <cellStyle name="Normal 22 3 3 9" xfId="30612" xr:uid="{084B8AF9-D269-4AA5-9240-67AC08E3377D}"/>
    <cellStyle name="Normal 22 3 4" xfId="4861" xr:uid="{4B9150AD-DE58-4356-82EC-CD659056E401}"/>
    <cellStyle name="Normal 22 3 4 10" xfId="45496" xr:uid="{320088BD-C742-4B45-BCCB-D75C06047615}"/>
    <cellStyle name="Normal 22 3 4 11" xfId="10080" xr:uid="{10D37409-EBE9-450D-BB8B-525AEF650FD2}"/>
    <cellStyle name="Normal 22 3 4 2" xfId="10081" xr:uid="{DA2DA091-C30E-4392-8ACC-D49804C41117}"/>
    <cellStyle name="Normal 22 3 4 2 2" xfId="10082" xr:uid="{F5C3E56F-8911-46C0-849F-0083E2CC2D50}"/>
    <cellStyle name="Normal 22 3 4 2 2 2" xfId="11795" xr:uid="{A1D9717C-6E74-40E6-B727-7519D24A5871}"/>
    <cellStyle name="Normal 22 3 4 2 2 2 2" xfId="15217" xr:uid="{1333E3FB-6515-4476-A675-6D1E438A3DEA}"/>
    <cellStyle name="Normal 22 3 4 2 2 2 2 2" xfId="28907" xr:uid="{3A8BC73C-B6F7-425B-84F3-713D738F97E1}"/>
    <cellStyle name="Normal 22 3 4 2 2 2 2 2 2" xfId="42599" xr:uid="{9A356EB4-6004-4A15-935C-1739F5E0D2F7}"/>
    <cellStyle name="Normal 22 3 4 2 2 2 2 2 3" xfId="57478" xr:uid="{0C983834-B022-4045-9947-CE7B7B24BDA9}"/>
    <cellStyle name="Normal 22 3 4 2 2 2 2 3" xfId="22063" xr:uid="{5518DA98-01BA-409B-82C6-029CCC9B1415}"/>
    <cellStyle name="Normal 22 3 4 2 2 2 2 4" xfId="35753" xr:uid="{133610A2-024B-4C2D-892F-5A1A7FCFD9C8}"/>
    <cellStyle name="Normal 22 3 4 2 2 2 2 5" xfId="50632" xr:uid="{8B98B6DF-F05E-4BDF-9399-702907852FE2}"/>
    <cellStyle name="Normal 22 3 4 2 2 2 3" xfId="25485" xr:uid="{1077BB9C-522E-4966-8E71-A4F84113E494}"/>
    <cellStyle name="Normal 22 3 4 2 2 2 3 2" xfId="39177" xr:uid="{09DD5C22-9DD3-404F-BEBA-2BBC4EA7B7B6}"/>
    <cellStyle name="Normal 22 3 4 2 2 2 3 3" xfId="54056" xr:uid="{098DC98E-62BD-4ED1-BB96-0D1570350E76}"/>
    <cellStyle name="Normal 22 3 4 2 2 2 4" xfId="18641" xr:uid="{68D03ADD-AE4A-453D-9493-478D7C32454D}"/>
    <cellStyle name="Normal 22 3 4 2 2 2 5" xfId="32331" xr:uid="{87C55EDE-F943-4D98-9833-CDCB4E055362}"/>
    <cellStyle name="Normal 22 3 4 2 2 2 6" xfId="47210" xr:uid="{3E7FF0CE-32B8-43F8-B0B6-490B21099DAA}"/>
    <cellStyle name="Normal 22 3 4 2 2 3" xfId="13505" xr:uid="{155AF8AD-8F7A-489A-83C4-C25AECD32385}"/>
    <cellStyle name="Normal 22 3 4 2 2 3 2" xfId="27195" xr:uid="{E5F3D4BE-C0A5-473D-AA3C-B71D0E8E63BA}"/>
    <cellStyle name="Normal 22 3 4 2 2 3 2 2" xfId="40887" xr:uid="{E63EBCA4-442B-41A2-B806-BD6620530E86}"/>
    <cellStyle name="Normal 22 3 4 2 2 3 2 3" xfId="55766" xr:uid="{84DDCFCB-0581-4002-B43C-73FA00F56B79}"/>
    <cellStyle name="Normal 22 3 4 2 2 3 3" xfId="20351" xr:uid="{766B4009-194A-4C60-A588-D0D720F94705}"/>
    <cellStyle name="Normal 22 3 4 2 2 3 4" xfId="34041" xr:uid="{60A01D42-DB10-44DB-9CC1-50A8952CD7FA}"/>
    <cellStyle name="Normal 22 3 4 2 2 3 5" xfId="48920" xr:uid="{677DB78B-4197-4EE8-9FF2-425ACB965620}"/>
    <cellStyle name="Normal 22 3 4 2 2 4" xfId="23773" xr:uid="{B3EB5DD0-5E7D-457D-AA2C-9DDE5A55E3E1}"/>
    <cellStyle name="Normal 22 3 4 2 2 4 2" xfId="37465" xr:uid="{2F0A575A-DA0F-46FD-B41E-957257C76011}"/>
    <cellStyle name="Normal 22 3 4 2 2 4 3" xfId="52344" xr:uid="{7A83ED7D-7E55-4A09-8FA0-62077F1E2691}"/>
    <cellStyle name="Normal 22 3 4 2 2 5" xfId="16929" xr:uid="{E4B9A9E6-5606-4695-8AD2-C7DE8421B590}"/>
    <cellStyle name="Normal 22 3 4 2 2 6" xfId="30619" xr:uid="{D107E8C4-A53C-4B4F-A3DA-CD9B7C8A0961}"/>
    <cellStyle name="Normal 22 3 4 2 2 7" xfId="45498" xr:uid="{CD9E212D-4D43-47BD-A01A-F3EB7AF02036}"/>
    <cellStyle name="Normal 22 3 4 2 3" xfId="11794" xr:uid="{BA03F086-7F33-4F21-8842-C788F66D040D}"/>
    <cellStyle name="Normal 22 3 4 2 3 2" xfId="15216" xr:uid="{F7BD2B11-4C6F-429B-B95A-7D23299B8D54}"/>
    <cellStyle name="Normal 22 3 4 2 3 2 2" xfId="28906" xr:uid="{7BD70692-B3E6-4BE4-BF9A-06507A2C783D}"/>
    <cellStyle name="Normal 22 3 4 2 3 2 2 2" xfId="42598" xr:uid="{A7730C8E-6C72-4601-8116-80020D3EFE8D}"/>
    <cellStyle name="Normal 22 3 4 2 3 2 2 3" xfId="57477" xr:uid="{9DB26BD6-BBC2-49AC-A301-75ECB55EEB5A}"/>
    <cellStyle name="Normal 22 3 4 2 3 2 3" xfId="22062" xr:uid="{FBF4B88F-7EF6-4719-86F3-74E1CC93B506}"/>
    <cellStyle name="Normal 22 3 4 2 3 2 4" xfId="35752" xr:uid="{FBD11FAD-9A9A-4152-A543-2B5D6ECA88E4}"/>
    <cellStyle name="Normal 22 3 4 2 3 2 5" xfId="50631" xr:uid="{ABFD9E63-F043-4BF3-AD0F-0E08C1F89ED2}"/>
    <cellStyle name="Normal 22 3 4 2 3 3" xfId="25484" xr:uid="{04773E00-428D-48BC-8E6D-FFA312ACF21C}"/>
    <cellStyle name="Normal 22 3 4 2 3 3 2" xfId="39176" xr:uid="{3919B090-9F9C-4E07-A9FC-AFCFCBB30176}"/>
    <cellStyle name="Normal 22 3 4 2 3 3 3" xfId="54055" xr:uid="{6C118AE6-2F3B-49DD-A51A-16364F0392E7}"/>
    <cellStyle name="Normal 22 3 4 2 3 4" xfId="18640" xr:uid="{34C666C9-0E5E-40A1-B300-5D822B022BB5}"/>
    <cellStyle name="Normal 22 3 4 2 3 5" xfId="32330" xr:uid="{0D747AF1-F7B0-44CD-A64F-0959125A923E}"/>
    <cellStyle name="Normal 22 3 4 2 3 6" xfId="47209" xr:uid="{44377D7D-B9AF-49C2-AA67-2FC61BEFB1D2}"/>
    <cellStyle name="Normal 22 3 4 2 4" xfId="13504" xr:uid="{BC7EFA0C-2A42-45CC-8E4A-D58310382B26}"/>
    <cellStyle name="Normal 22 3 4 2 4 2" xfId="27194" xr:uid="{C12C132A-30CC-4C4A-B532-8531CE0BEDF7}"/>
    <cellStyle name="Normal 22 3 4 2 4 2 2" xfId="40886" xr:uid="{01A05413-A65F-441D-8177-39485A73028F}"/>
    <cellStyle name="Normal 22 3 4 2 4 2 3" xfId="55765" xr:uid="{450B3F75-D837-4C2E-B7C1-AF03D3BDFCA5}"/>
    <cellStyle name="Normal 22 3 4 2 4 3" xfId="20350" xr:uid="{5E8D1BF3-C128-4C4B-9EE2-14ED99E8DBB9}"/>
    <cellStyle name="Normal 22 3 4 2 4 4" xfId="34040" xr:uid="{F5D41309-9AF4-424B-B0B0-47EFA44B603A}"/>
    <cellStyle name="Normal 22 3 4 2 4 5" xfId="48919" xr:uid="{0398D885-66AA-4A32-8FCB-9DD4EEF37CA5}"/>
    <cellStyle name="Normal 22 3 4 2 5" xfId="23772" xr:uid="{DA0CCF55-8472-42CE-95B0-0B62164C9590}"/>
    <cellStyle name="Normal 22 3 4 2 5 2" xfId="37464" xr:uid="{40B65275-DFF4-478C-8BDD-5D3809060F63}"/>
    <cellStyle name="Normal 22 3 4 2 5 3" xfId="52343" xr:uid="{08DEBDFD-B911-4DF6-9D66-E5EC87903FDD}"/>
    <cellStyle name="Normal 22 3 4 2 6" xfId="16928" xr:uid="{7D3BB182-F9FA-4ECF-B8EA-2C06FC7CCE46}"/>
    <cellStyle name="Normal 22 3 4 2 7" xfId="30618" xr:uid="{6633A427-015B-4D74-BE0C-16B9ADA8BDE2}"/>
    <cellStyle name="Normal 22 3 4 2 8" xfId="45497" xr:uid="{9F80B801-F326-499E-9547-3CC4F1043F88}"/>
    <cellStyle name="Normal 22 3 4 3" xfId="10083" xr:uid="{4CB156F4-65A1-429D-884C-FCB0ABD4EB51}"/>
    <cellStyle name="Normal 22 3 4 3 2" xfId="11796" xr:uid="{D125E1F4-D405-4A32-93D6-3DC2CEB9DBE8}"/>
    <cellStyle name="Normal 22 3 4 3 2 2" xfId="15218" xr:uid="{6A31FB56-E669-4F8D-A0BF-56232E076F38}"/>
    <cellStyle name="Normal 22 3 4 3 2 2 2" xfId="28908" xr:uid="{0404F985-B113-4888-A46F-21A40D7B053E}"/>
    <cellStyle name="Normal 22 3 4 3 2 2 2 2" xfId="42600" xr:uid="{2EA326AB-6ED8-4A31-A904-7D3BBACA2990}"/>
    <cellStyle name="Normal 22 3 4 3 2 2 2 3" xfId="57479" xr:uid="{1FAEE101-3B7B-44F7-9AFB-C76098CEBA8D}"/>
    <cellStyle name="Normal 22 3 4 3 2 2 3" xfId="22064" xr:uid="{1DBD4C7F-3BDB-48C1-8152-F54E0AC2EBC3}"/>
    <cellStyle name="Normal 22 3 4 3 2 2 4" xfId="35754" xr:uid="{D8B49823-449D-4000-AF19-55DE32A045BD}"/>
    <cellStyle name="Normal 22 3 4 3 2 2 5" xfId="50633" xr:uid="{29354EAD-7101-4433-B39B-A73F343443CC}"/>
    <cellStyle name="Normal 22 3 4 3 2 3" xfId="25486" xr:uid="{6A1147F0-FAA2-4C9A-AFBA-B6FE0C7600C5}"/>
    <cellStyle name="Normal 22 3 4 3 2 3 2" xfId="39178" xr:uid="{76271B35-86A2-4906-9D1C-C7EFFDAF06A6}"/>
    <cellStyle name="Normal 22 3 4 3 2 3 3" xfId="54057" xr:uid="{909A2872-F325-4B40-B198-5C726E70B48D}"/>
    <cellStyle name="Normal 22 3 4 3 2 4" xfId="18642" xr:uid="{C8BB496C-EEDB-4BA2-93BD-5EDA070CB034}"/>
    <cellStyle name="Normal 22 3 4 3 2 5" xfId="32332" xr:uid="{1813D81A-8DF4-420E-AE29-FF6025C9DFB3}"/>
    <cellStyle name="Normal 22 3 4 3 2 6" xfId="47211" xr:uid="{8D79F46E-355A-4EAB-96C5-9C2F25A1B288}"/>
    <cellStyle name="Normal 22 3 4 3 3" xfId="13506" xr:uid="{F43B8FB6-A2C8-426B-B32E-212C854D1D15}"/>
    <cellStyle name="Normal 22 3 4 3 3 2" xfId="27196" xr:uid="{19AB19B4-AE85-4BB6-8633-F761CCBDE5FD}"/>
    <cellStyle name="Normal 22 3 4 3 3 2 2" xfId="40888" xr:uid="{333F7377-6064-431B-B6CD-3D04FFE64C8B}"/>
    <cellStyle name="Normal 22 3 4 3 3 2 3" xfId="55767" xr:uid="{D47BDFCD-75E6-48BF-A0BB-FFC725E707DA}"/>
    <cellStyle name="Normal 22 3 4 3 3 3" xfId="20352" xr:uid="{2DC3C1E1-C7CC-4F53-84CB-374A0CAA5B47}"/>
    <cellStyle name="Normal 22 3 4 3 3 4" xfId="34042" xr:uid="{6D9BECDD-2A19-45ED-A690-E69D5A0F3D52}"/>
    <cellStyle name="Normal 22 3 4 3 3 5" xfId="48921" xr:uid="{5364BE14-71B2-469E-9E49-DBE2B92236E1}"/>
    <cellStyle name="Normal 22 3 4 3 4" xfId="23774" xr:uid="{C1F081AB-B350-4F82-A6BB-CCCA535E3D90}"/>
    <cellStyle name="Normal 22 3 4 3 4 2" xfId="37466" xr:uid="{23B49124-A1B0-4388-9576-BED076E26B86}"/>
    <cellStyle name="Normal 22 3 4 3 4 3" xfId="52345" xr:uid="{431FBEE5-AFEF-4D85-BF68-117E068DE734}"/>
    <cellStyle name="Normal 22 3 4 3 5" xfId="16930" xr:uid="{4C9ABB0B-DE3B-4F66-8DD5-27B628F0C049}"/>
    <cellStyle name="Normal 22 3 4 3 6" xfId="30620" xr:uid="{1CAA2E63-BFFD-4EA4-817A-3C487C12C405}"/>
    <cellStyle name="Normal 22 3 4 3 7" xfId="45499" xr:uid="{3D7B59A9-CA2D-4FE5-9B5D-80A0FD6BB2D5}"/>
    <cellStyle name="Normal 22 3 4 4" xfId="10084" xr:uid="{3B879813-E90F-43C9-97BD-55F710CB3272}"/>
    <cellStyle name="Normal 22 3 4 4 2" xfId="11797" xr:uid="{F8725EC4-24B6-484B-B213-30767BD5BBC5}"/>
    <cellStyle name="Normal 22 3 4 4 2 2" xfId="15219" xr:uid="{C916E7B1-C714-49CB-B3A8-816E41D32B17}"/>
    <cellStyle name="Normal 22 3 4 4 2 2 2" xfId="28909" xr:uid="{3921151B-3489-4EC6-8253-A86E6D25A7FB}"/>
    <cellStyle name="Normal 22 3 4 4 2 2 2 2" xfId="42601" xr:uid="{7F546376-AC7E-401C-83D9-74641E63ECC9}"/>
    <cellStyle name="Normal 22 3 4 4 2 2 2 3" xfId="57480" xr:uid="{048BCC27-B04D-4BD1-B902-CFE5F22D9F93}"/>
    <cellStyle name="Normal 22 3 4 4 2 2 3" xfId="22065" xr:uid="{0DB57A22-3AF2-4DD2-BFC6-2BE037B18733}"/>
    <cellStyle name="Normal 22 3 4 4 2 2 4" xfId="35755" xr:uid="{9F69BB50-FA27-4E7B-B196-5FFBD1D1208C}"/>
    <cellStyle name="Normal 22 3 4 4 2 2 5" xfId="50634" xr:uid="{0FEDE897-FB4F-4ACC-A149-46B797722CF6}"/>
    <cellStyle name="Normal 22 3 4 4 2 3" xfId="25487" xr:uid="{E5F2FAD0-E1C8-4AE6-A3B6-A6B87DBA4734}"/>
    <cellStyle name="Normal 22 3 4 4 2 3 2" xfId="39179" xr:uid="{8ECE1971-3CC4-4B76-8A42-3F1268E76F81}"/>
    <cellStyle name="Normal 22 3 4 4 2 3 3" xfId="54058" xr:uid="{0621B515-6B9B-452A-97A5-033AD49DC324}"/>
    <cellStyle name="Normal 22 3 4 4 2 4" xfId="18643" xr:uid="{E5C145E3-B60F-477A-85CB-ACE533A57B92}"/>
    <cellStyle name="Normal 22 3 4 4 2 5" xfId="32333" xr:uid="{11D1049D-35AE-425A-A7C6-7C15B0011127}"/>
    <cellStyle name="Normal 22 3 4 4 2 6" xfId="47212" xr:uid="{957A08D2-829E-4CD3-9714-B5E99B840986}"/>
    <cellStyle name="Normal 22 3 4 4 3" xfId="13507" xr:uid="{1C6D5A1B-7571-48A5-9864-C629D492F197}"/>
    <cellStyle name="Normal 22 3 4 4 3 2" xfId="27197" xr:uid="{166CAB45-B38E-4D79-824F-B70A99471CC1}"/>
    <cellStyle name="Normal 22 3 4 4 3 2 2" xfId="40889" xr:uid="{91E00B25-EE7C-44A2-934C-3136FF61E09C}"/>
    <cellStyle name="Normal 22 3 4 4 3 2 3" xfId="55768" xr:uid="{70AF6C9A-DCC3-4534-BC12-E88445E16C95}"/>
    <cellStyle name="Normal 22 3 4 4 3 3" xfId="20353" xr:uid="{A76A60EF-74BE-4A98-A561-DD331D8CC09D}"/>
    <cellStyle name="Normal 22 3 4 4 3 4" xfId="34043" xr:uid="{ABF2B66C-F98A-44B9-B212-D9A90FFC7D59}"/>
    <cellStyle name="Normal 22 3 4 4 3 5" xfId="48922" xr:uid="{DFA8D156-7B13-456C-AFF7-5F5FBD8ADC7B}"/>
    <cellStyle name="Normal 22 3 4 4 4" xfId="23775" xr:uid="{FE9DDE3F-0F4E-486B-ADC6-BC0366EFBEE4}"/>
    <cellStyle name="Normal 22 3 4 4 4 2" xfId="37467" xr:uid="{C759E0D4-4822-40DF-B043-81C2245D84D8}"/>
    <cellStyle name="Normal 22 3 4 4 4 3" xfId="52346" xr:uid="{D0CF6301-4529-47BF-B090-BBAA742D8568}"/>
    <cellStyle name="Normal 22 3 4 4 5" xfId="16931" xr:uid="{A0E7D03B-AB17-4FCF-8495-675265CA4224}"/>
    <cellStyle name="Normal 22 3 4 4 6" xfId="30621" xr:uid="{A3AA084B-8838-4291-960E-E696034C9D7E}"/>
    <cellStyle name="Normal 22 3 4 4 7" xfId="45500" xr:uid="{6C26C12A-8AEB-439B-9F4E-A742CB470104}"/>
    <cellStyle name="Normal 22 3 4 5" xfId="11793" xr:uid="{6BB4CDEF-570D-4B34-AC48-FBDD26AA9785}"/>
    <cellStyle name="Normal 22 3 4 5 2" xfId="15215" xr:uid="{31A7AF51-4C10-4C1C-B56A-800E963F81CB}"/>
    <cellStyle name="Normal 22 3 4 5 2 2" xfId="28905" xr:uid="{B08B078D-559F-4DE9-952F-6DCB11BAB9F7}"/>
    <cellStyle name="Normal 22 3 4 5 2 2 2" xfId="42597" xr:uid="{88CAD197-86F0-4219-B0FE-A6769FDEA8EC}"/>
    <cellStyle name="Normal 22 3 4 5 2 2 3" xfId="57476" xr:uid="{98D6B669-8A17-48DE-B289-3D3F2DF3C713}"/>
    <cellStyle name="Normal 22 3 4 5 2 3" xfId="22061" xr:uid="{6E5C7FE6-3600-4B19-874C-B698655553AA}"/>
    <cellStyle name="Normal 22 3 4 5 2 4" xfId="35751" xr:uid="{5A7AEF9F-F003-4F56-B47E-1F3E8D26F461}"/>
    <cellStyle name="Normal 22 3 4 5 2 5" xfId="50630" xr:uid="{71084A6D-EC59-4543-9038-AA66CBE0A08C}"/>
    <cellStyle name="Normal 22 3 4 5 3" xfId="25483" xr:uid="{80A1A312-A0E6-4148-8EB3-0EF739BA6F52}"/>
    <cellStyle name="Normal 22 3 4 5 3 2" xfId="39175" xr:uid="{1FD5D79E-10DC-4477-98B5-AED690369551}"/>
    <cellStyle name="Normal 22 3 4 5 3 3" xfId="54054" xr:uid="{9A54BCB2-F062-40D6-8179-443D58B17C80}"/>
    <cellStyle name="Normal 22 3 4 5 4" xfId="18639" xr:uid="{D0998E91-BD7B-4F02-866A-201348B770D3}"/>
    <cellStyle name="Normal 22 3 4 5 5" xfId="32329" xr:uid="{43159390-2BC2-4F77-AA82-1905DFB39B39}"/>
    <cellStyle name="Normal 22 3 4 5 6" xfId="47208" xr:uid="{DDD4AFD9-8029-4C56-8E2A-B3CF225B3A61}"/>
    <cellStyle name="Normal 22 3 4 6" xfId="13503" xr:uid="{B7DFAF3A-E56E-4EC6-A111-FC9E7F5A7FDD}"/>
    <cellStyle name="Normal 22 3 4 6 2" xfId="27193" xr:uid="{ADAB0858-0CAA-4E5D-A5C6-69E5924E10DA}"/>
    <cellStyle name="Normal 22 3 4 6 2 2" xfId="40885" xr:uid="{29E9520D-8121-4293-88EC-553C90369F45}"/>
    <cellStyle name="Normal 22 3 4 6 2 3" xfId="55764" xr:uid="{C06B8D9A-BB12-4C67-B57A-A2E0639412C3}"/>
    <cellStyle name="Normal 22 3 4 6 3" xfId="20349" xr:uid="{98F2DFEE-F578-4915-9CA3-01AD1E1DCA54}"/>
    <cellStyle name="Normal 22 3 4 6 4" xfId="34039" xr:uid="{C47AA43D-C1AE-4B8C-9B87-8645042434C0}"/>
    <cellStyle name="Normal 22 3 4 6 5" xfId="48918" xr:uid="{5E8D697A-4400-43E8-A96D-FEFE88B0E7BC}"/>
    <cellStyle name="Normal 22 3 4 7" xfId="23771" xr:uid="{238816A7-247C-4075-9CB5-43BC91E6C239}"/>
    <cellStyle name="Normal 22 3 4 7 2" xfId="37463" xr:uid="{EEB196AB-BDF4-419C-98AC-726D87138E38}"/>
    <cellStyle name="Normal 22 3 4 7 3" xfId="52342" xr:uid="{BF805AA5-F9FA-4030-BFFC-7B76A2CCF324}"/>
    <cellStyle name="Normal 22 3 4 8" xfId="16927" xr:uid="{0DEC4C29-4954-44ED-A6F4-B76FD61BDA35}"/>
    <cellStyle name="Normal 22 3 4 8 2" xfId="44086" xr:uid="{4F1310B2-21BE-4B73-99B0-C1D77A06BE01}"/>
    <cellStyle name="Normal 22 3 4 9" xfId="30617" xr:uid="{ED55AABC-178A-422C-BBF5-0165AEBA77EA}"/>
    <cellStyle name="Normal 22 3 5" xfId="10085" xr:uid="{65725AB8-9F1E-43F8-9245-C151B1F1DF6C}"/>
    <cellStyle name="Normal 22 3 5 2" xfId="10086" xr:uid="{A527E780-A4DC-4F49-93A6-259E017E4E57}"/>
    <cellStyle name="Normal 22 3 5 2 2" xfId="11799" xr:uid="{A97C7483-24CE-4A82-834F-B24101089498}"/>
    <cellStyle name="Normal 22 3 5 2 2 2" xfId="15221" xr:uid="{F0592841-C96A-4E74-AF05-0EA41AB2FFCF}"/>
    <cellStyle name="Normal 22 3 5 2 2 2 2" xfId="28911" xr:uid="{85CAD3FB-E9FA-4199-ADEB-45120EE8ADB5}"/>
    <cellStyle name="Normal 22 3 5 2 2 2 2 2" xfId="42603" xr:uid="{175E4F6E-5A66-481A-8FA2-1272C217BA33}"/>
    <cellStyle name="Normal 22 3 5 2 2 2 2 3" xfId="57482" xr:uid="{FF0CE015-31D1-49DB-8905-20CC6ADCE2DA}"/>
    <cellStyle name="Normal 22 3 5 2 2 2 3" xfId="22067" xr:uid="{7351C84F-A9F8-4122-B652-5ABDCE118FB2}"/>
    <cellStyle name="Normal 22 3 5 2 2 2 4" xfId="35757" xr:uid="{90D84B46-B617-4508-8D1C-F23B3A44EF5F}"/>
    <cellStyle name="Normal 22 3 5 2 2 2 5" xfId="50636" xr:uid="{EB7C4FE2-2B71-43AD-9177-25F77917FB03}"/>
    <cellStyle name="Normal 22 3 5 2 2 3" xfId="25489" xr:uid="{AD6C7BD2-6B7B-41F2-B77E-A1543A1F03AF}"/>
    <cellStyle name="Normal 22 3 5 2 2 3 2" xfId="39181" xr:uid="{899E8A0C-B4C2-4DEA-8699-7DFA55EA1C43}"/>
    <cellStyle name="Normal 22 3 5 2 2 3 3" xfId="54060" xr:uid="{7D07AD30-B50D-43D3-820D-6BD7A477F7F7}"/>
    <cellStyle name="Normal 22 3 5 2 2 4" xfId="18645" xr:uid="{5C421640-E565-476F-B7DC-6F614C231879}"/>
    <cellStyle name="Normal 22 3 5 2 2 5" xfId="32335" xr:uid="{FCBC7672-0CA7-42DD-9A86-6E294A3FB1CE}"/>
    <cellStyle name="Normal 22 3 5 2 2 6" xfId="47214" xr:uid="{115EB923-486A-4158-975E-7349591B5A7F}"/>
    <cellStyle name="Normal 22 3 5 2 3" xfId="13509" xr:uid="{190ED0A9-DAFC-4A57-B3B1-B35C21411267}"/>
    <cellStyle name="Normal 22 3 5 2 3 2" xfId="27199" xr:uid="{C934F83F-8F78-486B-9AD9-045A66EC0467}"/>
    <cellStyle name="Normal 22 3 5 2 3 2 2" xfId="40891" xr:uid="{725DF510-CF65-433A-862C-174592F2C406}"/>
    <cellStyle name="Normal 22 3 5 2 3 2 3" xfId="55770" xr:uid="{32D3A045-BED4-4B07-83DC-4A71964EAE1A}"/>
    <cellStyle name="Normal 22 3 5 2 3 3" xfId="20355" xr:uid="{FC0ABE91-00BC-4BB2-BEE0-D49171E75ABA}"/>
    <cellStyle name="Normal 22 3 5 2 3 4" xfId="34045" xr:uid="{DA81FE3B-C8CB-437E-BBF6-8D51034315BF}"/>
    <cellStyle name="Normal 22 3 5 2 3 5" xfId="48924" xr:uid="{80A659FA-142C-49AE-811F-EBF632ADA1C5}"/>
    <cellStyle name="Normal 22 3 5 2 4" xfId="23777" xr:uid="{5377FBAE-26A4-46AF-B688-16E702B2E0A3}"/>
    <cellStyle name="Normal 22 3 5 2 4 2" xfId="37469" xr:uid="{12B77967-D263-4E86-BD2E-26FA5BEDD554}"/>
    <cellStyle name="Normal 22 3 5 2 4 3" xfId="52348" xr:uid="{5EC193C5-AC16-48B3-B221-3CE028B9EC08}"/>
    <cellStyle name="Normal 22 3 5 2 5" xfId="16933" xr:uid="{9AF0D46C-9931-4171-A03A-9424DB5C3492}"/>
    <cellStyle name="Normal 22 3 5 2 6" xfId="30623" xr:uid="{023C0802-BE33-4C83-ABA9-D22114E6FE3F}"/>
    <cellStyle name="Normal 22 3 5 2 7" xfId="45502" xr:uid="{BADAAB49-CAB1-4042-B492-CA8B08D45A17}"/>
    <cellStyle name="Normal 22 3 5 3" xfId="11798" xr:uid="{DE50CF20-EE22-4671-A3AC-CED67682DB03}"/>
    <cellStyle name="Normal 22 3 5 3 2" xfId="15220" xr:uid="{916A4DE6-6E11-4730-917B-91E4914B7591}"/>
    <cellStyle name="Normal 22 3 5 3 2 2" xfId="28910" xr:uid="{02C488B9-88B3-42D0-A219-4A16E8F28033}"/>
    <cellStyle name="Normal 22 3 5 3 2 2 2" xfId="42602" xr:uid="{C0EFC054-D400-43CF-A42D-626D3FA542D4}"/>
    <cellStyle name="Normal 22 3 5 3 2 2 3" xfId="57481" xr:uid="{0BF159D1-B438-4A96-BEBF-269DFB5C5C92}"/>
    <cellStyle name="Normal 22 3 5 3 2 3" xfId="22066" xr:uid="{979560DC-B19E-4FED-94F0-EA75A9891AD5}"/>
    <cellStyle name="Normal 22 3 5 3 2 4" xfId="35756" xr:uid="{BA084858-E55F-4CAB-99B6-11F1F0715C94}"/>
    <cellStyle name="Normal 22 3 5 3 2 5" xfId="50635" xr:uid="{BF994EA6-9FBE-45A2-8993-42C4271725D1}"/>
    <cellStyle name="Normal 22 3 5 3 3" xfId="25488" xr:uid="{8F8A41C4-0C44-4324-8259-CEEEEAD120C2}"/>
    <cellStyle name="Normal 22 3 5 3 3 2" xfId="39180" xr:uid="{64FAB265-B211-491E-9535-9346B8186B4E}"/>
    <cellStyle name="Normal 22 3 5 3 3 3" xfId="54059" xr:uid="{EE7B7C88-C727-4D40-A9A9-079308258EE2}"/>
    <cellStyle name="Normal 22 3 5 3 4" xfId="18644" xr:uid="{07EADEF7-94C8-4A25-A598-4DDFDBA776CE}"/>
    <cellStyle name="Normal 22 3 5 3 5" xfId="32334" xr:uid="{04A8A506-33DE-4254-8DB7-A780A3E6E404}"/>
    <cellStyle name="Normal 22 3 5 3 6" xfId="47213" xr:uid="{880F2004-A89A-4E78-9356-693263B696F3}"/>
    <cellStyle name="Normal 22 3 5 4" xfId="13508" xr:uid="{C65786F9-A708-4060-B1A9-15B14E61EC57}"/>
    <cellStyle name="Normal 22 3 5 4 2" xfId="27198" xr:uid="{0E12FE78-150F-446B-B676-201ADEFF0E58}"/>
    <cellStyle name="Normal 22 3 5 4 2 2" xfId="40890" xr:uid="{0C298D1F-F8AF-4C23-8D9E-4E83D87695A6}"/>
    <cellStyle name="Normal 22 3 5 4 2 3" xfId="55769" xr:uid="{8F0AD4A7-9EBA-43B5-A20B-66DDB94BE694}"/>
    <cellStyle name="Normal 22 3 5 4 3" xfId="20354" xr:uid="{5ECA98BD-3D84-4D2B-A0FC-6A6BFF910E83}"/>
    <cellStyle name="Normal 22 3 5 4 4" xfId="34044" xr:uid="{EF50F734-C267-4F33-8206-69AE4B34C60F}"/>
    <cellStyle name="Normal 22 3 5 4 5" xfId="48923" xr:uid="{8A2B22F2-4392-48F7-A4B7-D3C40299FF90}"/>
    <cellStyle name="Normal 22 3 5 5" xfId="23776" xr:uid="{F42E1073-6BD8-435B-95F9-B2893F1B8E91}"/>
    <cellStyle name="Normal 22 3 5 5 2" xfId="37468" xr:uid="{1B8545A5-FF62-4916-BBD2-7FE9907C014A}"/>
    <cellStyle name="Normal 22 3 5 5 3" xfId="52347" xr:uid="{F7948FB7-076C-429C-B658-1FAFEE98998D}"/>
    <cellStyle name="Normal 22 3 5 6" xfId="16932" xr:uid="{0F14D946-6D63-4B5F-8ADF-657C19DB4E5D}"/>
    <cellStyle name="Normal 22 3 5 7" xfId="30622" xr:uid="{995535FF-DFFC-4EAF-BEDB-D69B8AF63AAC}"/>
    <cellStyle name="Normal 22 3 5 8" xfId="45501" xr:uid="{BCC8F57F-40F3-41EA-9803-F9E1D5EB2D84}"/>
    <cellStyle name="Normal 22 3 6" xfId="10087" xr:uid="{C18FF9FA-49B7-48D3-BEF4-D2DED3F3C9F3}"/>
    <cellStyle name="Normal 22 3 6 2" xfId="11800" xr:uid="{C5B41E36-D096-4A29-A1FF-D3ABD2F914C8}"/>
    <cellStyle name="Normal 22 3 6 2 2" xfId="15222" xr:uid="{1E92EE82-3ACE-40D9-93D6-54BA6C589AF7}"/>
    <cellStyle name="Normal 22 3 6 2 2 2" xfId="28912" xr:uid="{58AA9345-A5FD-4517-901E-A5EFC83113B8}"/>
    <cellStyle name="Normal 22 3 6 2 2 2 2" xfId="42604" xr:uid="{882A26A6-2AC1-46A4-9312-07E168C98043}"/>
    <cellStyle name="Normal 22 3 6 2 2 2 3" xfId="57483" xr:uid="{FDCC40EA-FE41-4B5B-845D-D8E819571277}"/>
    <cellStyle name="Normal 22 3 6 2 2 3" xfId="22068" xr:uid="{A91A883C-EFAD-46D8-8188-9D6A8B78F1C5}"/>
    <cellStyle name="Normal 22 3 6 2 2 4" xfId="35758" xr:uid="{BC818865-D582-4336-90F1-9176CAEA4F15}"/>
    <cellStyle name="Normal 22 3 6 2 2 5" xfId="50637" xr:uid="{23FAABC0-7381-4B7B-A119-F1649CA059CA}"/>
    <cellStyle name="Normal 22 3 6 2 3" xfId="25490" xr:uid="{85D77834-1F02-48CA-82AC-AFA24A45AFA5}"/>
    <cellStyle name="Normal 22 3 6 2 3 2" xfId="39182" xr:uid="{CFD4C785-BA3D-4966-8581-F835C25C850D}"/>
    <cellStyle name="Normal 22 3 6 2 3 3" xfId="54061" xr:uid="{CB2EF35D-6EBD-4285-AFE3-4887980727BD}"/>
    <cellStyle name="Normal 22 3 6 2 4" xfId="18646" xr:uid="{7C0DFC69-25AD-4C62-B8D3-C072EF8B3A8D}"/>
    <cellStyle name="Normal 22 3 6 2 5" xfId="32336" xr:uid="{DF132FD4-B7EA-47D0-B9BC-3EFC2B2C5183}"/>
    <cellStyle name="Normal 22 3 6 2 6" xfId="47215" xr:uid="{C1DFF62E-EA81-49B3-B9C1-28D8D7300CE4}"/>
    <cellStyle name="Normal 22 3 6 3" xfId="13510" xr:uid="{EE13B110-399F-48F7-BD34-A6B17AF3BCE9}"/>
    <cellStyle name="Normal 22 3 6 3 2" xfId="27200" xr:uid="{5FE2DA12-2D22-4304-BDA7-BCE51B1A27AB}"/>
    <cellStyle name="Normal 22 3 6 3 2 2" xfId="40892" xr:uid="{9284C8CC-E2D3-484C-9252-E74216012878}"/>
    <cellStyle name="Normal 22 3 6 3 2 3" xfId="55771" xr:uid="{851A6029-3613-425D-8187-32ADCEF425FA}"/>
    <cellStyle name="Normal 22 3 6 3 3" xfId="20356" xr:uid="{DB96CEFB-CC1A-41DC-8227-B65149D342E6}"/>
    <cellStyle name="Normal 22 3 6 3 4" xfId="34046" xr:uid="{95DFEDE6-C7DD-49B8-8594-8997BF7EF7B4}"/>
    <cellStyle name="Normal 22 3 6 3 5" xfId="48925" xr:uid="{B989948C-ADC5-4AA8-8805-9279A957538E}"/>
    <cellStyle name="Normal 22 3 6 4" xfId="23778" xr:uid="{633CD6F1-4657-498C-B242-EB03E2C2D448}"/>
    <cellStyle name="Normal 22 3 6 4 2" xfId="37470" xr:uid="{C19D039B-D6B7-4A4B-A626-9AC683E6AEFA}"/>
    <cellStyle name="Normal 22 3 6 4 3" xfId="52349" xr:uid="{97624C8C-F8AC-47CF-9E2E-DA47A0FF986B}"/>
    <cellStyle name="Normal 22 3 6 5" xfId="16934" xr:uid="{AD4BF67F-B719-4315-9C39-11938590B857}"/>
    <cellStyle name="Normal 22 3 6 6" xfId="30624" xr:uid="{D616814D-422E-42E9-AC47-9FAC149273F5}"/>
    <cellStyle name="Normal 22 3 6 7" xfId="45503" xr:uid="{FFDDF79D-0CA4-454E-9568-1835C71EBD7E}"/>
    <cellStyle name="Normal 22 3 7" xfId="10088" xr:uid="{92AFFB32-2DB0-4ED2-8E57-D59D4169E15E}"/>
    <cellStyle name="Normal 22 3 7 2" xfId="11801" xr:uid="{ABE4D583-DF44-461E-9F58-7B1DB09441C7}"/>
    <cellStyle name="Normal 22 3 7 2 2" xfId="15223" xr:uid="{6FEC0FEF-8389-4DED-B790-7EC9B0323A52}"/>
    <cellStyle name="Normal 22 3 7 2 2 2" xfId="28913" xr:uid="{EE4D3E22-E39B-4BEB-B0E9-9EE63CA2DD60}"/>
    <cellStyle name="Normal 22 3 7 2 2 2 2" xfId="42605" xr:uid="{FDBF269C-134D-44D1-A033-3F122794320F}"/>
    <cellStyle name="Normal 22 3 7 2 2 2 3" xfId="57484" xr:uid="{8C47AF5E-4850-493A-945C-814481B726E7}"/>
    <cellStyle name="Normal 22 3 7 2 2 3" xfId="22069" xr:uid="{1AE7B9F9-7AB2-4BD8-BE03-74D68E322ACD}"/>
    <cellStyle name="Normal 22 3 7 2 2 4" xfId="35759" xr:uid="{83145184-1590-4B43-84D1-DCEBC24EB2BF}"/>
    <cellStyle name="Normal 22 3 7 2 2 5" xfId="50638" xr:uid="{6A76A375-D179-4741-B0AD-B3449BA38AFD}"/>
    <cellStyle name="Normal 22 3 7 2 3" xfId="25491" xr:uid="{87DCD5C1-DAF1-4F79-8381-7021DE762AFB}"/>
    <cellStyle name="Normal 22 3 7 2 3 2" xfId="39183" xr:uid="{CBC40ECC-CE76-48A7-BC5F-3BBBB0A8DA82}"/>
    <cellStyle name="Normal 22 3 7 2 3 3" xfId="54062" xr:uid="{0E98B7F8-86AF-456E-A789-0C261A86ED0D}"/>
    <cellStyle name="Normal 22 3 7 2 4" xfId="18647" xr:uid="{C4239026-CCC8-41FF-8F24-545E4FA106A6}"/>
    <cellStyle name="Normal 22 3 7 2 5" xfId="32337" xr:uid="{E3D5C99F-7E38-42EA-A601-0A53E89F41CE}"/>
    <cellStyle name="Normal 22 3 7 2 6" xfId="47216" xr:uid="{F5F7F77B-AF90-4BFF-A2E6-390B738B71E0}"/>
    <cellStyle name="Normal 22 3 7 3" xfId="13511" xr:uid="{34744C05-CFA1-4E1C-B127-89BA5095DE62}"/>
    <cellStyle name="Normal 22 3 7 3 2" xfId="27201" xr:uid="{04E0D03A-9C97-4D55-92D1-5E887DC075D1}"/>
    <cellStyle name="Normal 22 3 7 3 2 2" xfId="40893" xr:uid="{3AD1BAA2-1925-4864-8391-0D6E594F9F52}"/>
    <cellStyle name="Normal 22 3 7 3 2 3" xfId="55772" xr:uid="{7F10BF30-24C5-4B74-9011-0BB9C769512A}"/>
    <cellStyle name="Normal 22 3 7 3 3" xfId="20357" xr:uid="{B0B8CBA3-EA9F-445A-B33C-CB187ED40DB6}"/>
    <cellStyle name="Normal 22 3 7 3 4" xfId="34047" xr:uid="{202C07CD-0883-4462-9916-E78ACB01E382}"/>
    <cellStyle name="Normal 22 3 7 3 5" xfId="48926" xr:uid="{A3650AEE-72BA-44E2-937B-D2377DDA1F82}"/>
    <cellStyle name="Normal 22 3 7 4" xfId="23779" xr:uid="{5342A4D9-6913-47BF-941F-06D70A19FFF6}"/>
    <cellStyle name="Normal 22 3 7 4 2" xfId="37471" xr:uid="{D0455F77-6703-4EBD-B4D1-EA7890C76099}"/>
    <cellStyle name="Normal 22 3 7 4 3" xfId="52350" xr:uid="{720D4F51-8B8B-4CBC-BF5E-53D28241284F}"/>
    <cellStyle name="Normal 22 3 7 5" xfId="16935" xr:uid="{EE227A92-56C3-41D4-90B1-0A618BD78526}"/>
    <cellStyle name="Normal 22 3 7 6" xfId="30625" xr:uid="{20A9CE2A-20A6-412D-88C1-84973BAA8CE3}"/>
    <cellStyle name="Normal 22 3 7 7" xfId="45504" xr:uid="{94C6F9BE-4D13-453D-9DB3-0E7508378B7C}"/>
    <cellStyle name="Normal 22 3 8" xfId="11772" xr:uid="{ECCFD71A-7C71-4423-9378-0EF379957739}"/>
    <cellStyle name="Normal 22 3 8 2" xfId="15194" xr:uid="{43610EFB-1845-4F54-8BFE-6FF6636CF5E8}"/>
    <cellStyle name="Normal 22 3 8 2 2" xfId="28884" xr:uid="{2BC97A02-4A99-488E-86F3-EAA8C58CB8EE}"/>
    <cellStyle name="Normal 22 3 8 2 2 2" xfId="42576" xr:uid="{6546B41A-A602-4335-B33C-6FE513064142}"/>
    <cellStyle name="Normal 22 3 8 2 2 3" xfId="57455" xr:uid="{82B7BDEC-4A1A-44D2-880E-F2C44751A40C}"/>
    <cellStyle name="Normal 22 3 8 2 3" xfId="22040" xr:uid="{ABB4E735-2A17-4F37-9387-DF33464D17A6}"/>
    <cellStyle name="Normal 22 3 8 2 4" xfId="35730" xr:uid="{4CC2CE68-2BE9-4B5D-B53C-5FEA57387638}"/>
    <cellStyle name="Normal 22 3 8 2 5" xfId="50609" xr:uid="{FB99142F-1CA0-45D4-8235-BD9445D05FC2}"/>
    <cellStyle name="Normal 22 3 8 3" xfId="25462" xr:uid="{8AD099CD-7BE9-4AF3-B5F6-B7A12DBF9E85}"/>
    <cellStyle name="Normal 22 3 8 3 2" xfId="39154" xr:uid="{5D730E81-B07D-49E8-B8C0-A8AE648AB833}"/>
    <cellStyle name="Normal 22 3 8 3 3" xfId="54033" xr:uid="{C7C1364F-33CC-4041-8C1B-C026E85E54C7}"/>
    <cellStyle name="Normal 22 3 8 4" xfId="18618" xr:uid="{75253B96-AF8C-491B-8492-6A04544B377B}"/>
    <cellStyle name="Normal 22 3 8 5" xfId="32308" xr:uid="{02355B43-4F43-4913-AD5A-439B8C792B3A}"/>
    <cellStyle name="Normal 22 3 8 6" xfId="47187" xr:uid="{85812999-D6FD-4C51-AAC1-B374F9AE2E78}"/>
    <cellStyle name="Normal 22 3 9" xfId="13482" xr:uid="{ED0833E6-E020-4389-8AD4-D7A0207C1938}"/>
    <cellStyle name="Normal 22 3 9 2" xfId="27172" xr:uid="{2375D264-459F-43AA-A6D6-A062C79235A1}"/>
    <cellStyle name="Normal 22 3 9 2 2" xfId="40864" xr:uid="{E83E7B78-7F77-4521-9490-13A863CEB998}"/>
    <cellStyle name="Normal 22 3 9 2 3" xfId="55743" xr:uid="{C4FFCD0A-4057-4CAA-B68B-B55258964ADC}"/>
    <cellStyle name="Normal 22 3 9 3" xfId="20328" xr:uid="{538452A4-2BDC-44FA-900E-697451D75180}"/>
    <cellStyle name="Normal 22 3 9 4" xfId="34018" xr:uid="{E75B77B2-655F-423E-B76C-1572F75D220B}"/>
    <cellStyle name="Normal 22 3 9 5" xfId="48897" xr:uid="{12CEA3D9-A55E-4231-B4BF-47B4D7A7F528}"/>
    <cellStyle name="Normal 22 4" xfId="3670" xr:uid="{641F4C68-EE97-4B77-A305-A6A15E55C9FE}"/>
    <cellStyle name="Normal 22 4 10" xfId="5524" xr:uid="{3441C672-7DCB-4062-8CEA-EDA352D70774}"/>
    <cellStyle name="Normal 22 4 10 2" xfId="44027" xr:uid="{677604D0-15BE-4F7B-B7AC-55666CE77AEB}"/>
    <cellStyle name="Normal 22 4 10 3" xfId="16936" xr:uid="{F5B1164A-451F-4397-B130-0C14EF0C9849}"/>
    <cellStyle name="Normal 22 4 11" xfId="30626" xr:uid="{3E5D50B9-40D8-464E-8BEE-EF28AA654FF1}"/>
    <cellStyle name="Normal 22 4 12" xfId="45505" xr:uid="{1E22680F-0580-430E-A680-22B7E6B542BA}"/>
    <cellStyle name="Normal 22 4 13" xfId="10089" xr:uid="{892E7505-DC49-4C44-8F8E-CA94D95DC606}"/>
    <cellStyle name="Normal 22 4 2" xfId="4407" xr:uid="{62F4B410-DB72-4F4C-9DA3-1E2937BA3D00}"/>
    <cellStyle name="Normal 22 4 2 10" xfId="45506" xr:uid="{844F1E7C-5D5C-49F1-9BD0-570B0119B0AC}"/>
    <cellStyle name="Normal 22 4 2 11" xfId="10090" xr:uid="{391D05BE-70F5-4D6C-85AF-BEB7AB517BB4}"/>
    <cellStyle name="Normal 22 4 2 2" xfId="4668" xr:uid="{DC0B1321-8176-4E50-B57C-F5303BC46F34}"/>
    <cellStyle name="Normal 22 4 2 2 2" xfId="10092" xr:uid="{0DDC7F80-C1B9-4CD4-8B91-4F2C5560AEA5}"/>
    <cellStyle name="Normal 22 4 2 2 2 2" xfId="11805" xr:uid="{528A2747-25AC-4093-8715-D79156A6AF93}"/>
    <cellStyle name="Normal 22 4 2 2 2 2 2" xfId="15227" xr:uid="{5CA57A8D-D774-44D0-B45D-81DA86A96402}"/>
    <cellStyle name="Normal 22 4 2 2 2 2 2 2" xfId="28917" xr:uid="{6458431C-8FDF-4434-A63C-EEF4579B73B7}"/>
    <cellStyle name="Normal 22 4 2 2 2 2 2 2 2" xfId="42609" xr:uid="{8D200F1F-70AD-4585-87D0-416CA0F256CA}"/>
    <cellStyle name="Normal 22 4 2 2 2 2 2 2 3" xfId="57488" xr:uid="{C0C76A94-C285-4250-86AD-632B3444D818}"/>
    <cellStyle name="Normal 22 4 2 2 2 2 2 3" xfId="22073" xr:uid="{59F1A92E-066B-4F02-B497-3ACC01668976}"/>
    <cellStyle name="Normal 22 4 2 2 2 2 2 4" xfId="35763" xr:uid="{09990E9E-4602-4067-A156-23C473EF616B}"/>
    <cellStyle name="Normal 22 4 2 2 2 2 2 5" xfId="50642" xr:uid="{289DDB21-098D-456F-8A8D-09C96DF1F6D8}"/>
    <cellStyle name="Normal 22 4 2 2 2 2 3" xfId="25495" xr:uid="{A8B885F0-FB2B-4CA7-AACB-7D99688F78A2}"/>
    <cellStyle name="Normal 22 4 2 2 2 2 3 2" xfId="39187" xr:uid="{9FC34EC6-B2E7-4AA8-8E7D-DAEFAECBC109}"/>
    <cellStyle name="Normal 22 4 2 2 2 2 3 3" xfId="54066" xr:uid="{EA6906CB-1CEE-489E-B078-5B0F7094E67B}"/>
    <cellStyle name="Normal 22 4 2 2 2 2 4" xfId="18651" xr:uid="{D400B1E7-EB77-4078-9FA4-4F0D1555E217}"/>
    <cellStyle name="Normal 22 4 2 2 2 2 5" xfId="32341" xr:uid="{E4D706EE-849E-43D6-8EB2-5F4BE56CA7D9}"/>
    <cellStyle name="Normal 22 4 2 2 2 2 6" xfId="47220" xr:uid="{56A4233A-C720-4A07-A55B-BF40CC55B7E1}"/>
    <cellStyle name="Normal 22 4 2 2 2 3" xfId="13515" xr:uid="{65D6B8FE-C25E-4FEB-A752-AC8E38BB4C72}"/>
    <cellStyle name="Normal 22 4 2 2 2 3 2" xfId="27205" xr:uid="{049FFFD3-F1E1-437B-A941-EA09B2B6A31F}"/>
    <cellStyle name="Normal 22 4 2 2 2 3 2 2" xfId="40897" xr:uid="{AE60ECA1-A592-491A-AA2E-0742A03AA6DA}"/>
    <cellStyle name="Normal 22 4 2 2 2 3 2 3" xfId="55776" xr:uid="{96977DCC-E305-4669-8732-588B25FB1EED}"/>
    <cellStyle name="Normal 22 4 2 2 2 3 3" xfId="20361" xr:uid="{5CF887DF-9B4C-43C8-8272-E17263B669A1}"/>
    <cellStyle name="Normal 22 4 2 2 2 3 4" xfId="34051" xr:uid="{0C1EB4C2-31F1-4732-BF43-20604AF67488}"/>
    <cellStyle name="Normal 22 4 2 2 2 3 5" xfId="48930" xr:uid="{107B9991-B002-4F22-96E0-925D0DE8E2CB}"/>
    <cellStyle name="Normal 22 4 2 2 2 4" xfId="23783" xr:uid="{2A1DFF9B-D8A5-4ABD-8A2C-74CBA31B0920}"/>
    <cellStyle name="Normal 22 4 2 2 2 4 2" xfId="37475" xr:uid="{814C1F9F-F484-4A1E-98C3-7011664C7D4F}"/>
    <cellStyle name="Normal 22 4 2 2 2 4 3" xfId="52354" xr:uid="{3708FD4F-ACD8-4A2C-977C-35FB807BC405}"/>
    <cellStyle name="Normal 22 4 2 2 2 5" xfId="16939" xr:uid="{2F11702D-7AC5-4E8F-8B8C-6A270A2CF55A}"/>
    <cellStyle name="Normal 22 4 2 2 2 6" xfId="30629" xr:uid="{4E601E39-7FC6-45F5-8476-C06C857F3788}"/>
    <cellStyle name="Normal 22 4 2 2 2 7" xfId="45508" xr:uid="{726716F8-73E5-4339-AAE1-6B6B64F50D5E}"/>
    <cellStyle name="Normal 22 4 2 2 3" xfId="11804" xr:uid="{DB5AA920-0960-4E82-A767-89DDC930ED1F}"/>
    <cellStyle name="Normal 22 4 2 2 3 2" xfId="15226" xr:uid="{E8FDF9DC-F684-4534-96C7-F168437490A9}"/>
    <cellStyle name="Normal 22 4 2 2 3 2 2" xfId="28916" xr:uid="{20E59C8A-A266-40A5-B3CA-FAA55CB59A30}"/>
    <cellStyle name="Normal 22 4 2 2 3 2 2 2" xfId="42608" xr:uid="{62557C29-7B4F-416B-B6CF-439DF1622CC4}"/>
    <cellStyle name="Normal 22 4 2 2 3 2 2 3" xfId="57487" xr:uid="{7A191DD8-B0AA-472A-8061-F29E948BAFF1}"/>
    <cellStyle name="Normal 22 4 2 2 3 2 3" xfId="22072" xr:uid="{8B679593-5A9D-4E71-B6BB-F87EFFE736E3}"/>
    <cellStyle name="Normal 22 4 2 2 3 2 4" xfId="35762" xr:uid="{2C8FD212-25D6-449C-8B05-ADECB13BF823}"/>
    <cellStyle name="Normal 22 4 2 2 3 2 5" xfId="50641" xr:uid="{5A1B91E1-4E36-4428-8489-DBDCDBB2F455}"/>
    <cellStyle name="Normal 22 4 2 2 3 3" xfId="25494" xr:uid="{F4971688-D261-4079-A0C3-0E247ADF9B4A}"/>
    <cellStyle name="Normal 22 4 2 2 3 3 2" xfId="39186" xr:uid="{D5919DCB-A0DB-4AFD-956E-2055B8E6FD60}"/>
    <cellStyle name="Normal 22 4 2 2 3 3 3" xfId="54065" xr:uid="{644E8213-9586-4DE4-B2B1-62683ECBF994}"/>
    <cellStyle name="Normal 22 4 2 2 3 4" xfId="18650" xr:uid="{20B97F49-20EE-4223-9704-EEFDC40CFEE0}"/>
    <cellStyle name="Normal 22 4 2 2 3 5" xfId="32340" xr:uid="{CB6255FA-3A51-4283-9694-C6E865C965CA}"/>
    <cellStyle name="Normal 22 4 2 2 3 6" xfId="47219" xr:uid="{C4E5766D-88F4-4F31-B968-C38ED9DAD109}"/>
    <cellStyle name="Normal 22 4 2 2 4" xfId="13514" xr:uid="{4248816E-7C75-419D-AD5F-2CFA4FE75003}"/>
    <cellStyle name="Normal 22 4 2 2 4 2" xfId="27204" xr:uid="{941ED3A7-2686-4DF5-B03A-D4892B98EEAC}"/>
    <cellStyle name="Normal 22 4 2 2 4 2 2" xfId="40896" xr:uid="{35A6203D-8178-431A-8F9A-5EB2B405384A}"/>
    <cellStyle name="Normal 22 4 2 2 4 2 3" xfId="55775" xr:uid="{19E2AA74-B5BF-495F-8F48-BD95930DDE1D}"/>
    <cellStyle name="Normal 22 4 2 2 4 3" xfId="20360" xr:uid="{76D56EB7-26AF-4EC0-825D-39603E689DAC}"/>
    <cellStyle name="Normal 22 4 2 2 4 4" xfId="34050" xr:uid="{DA09482B-DAB1-41BA-8AD1-8E9D1CB62912}"/>
    <cellStyle name="Normal 22 4 2 2 4 5" xfId="48929" xr:uid="{0AE9B15A-0DFF-45F2-AE74-03BF03E14E62}"/>
    <cellStyle name="Normal 22 4 2 2 5" xfId="23782" xr:uid="{B2D00349-B0C9-4B9A-AABE-3A14CED53A69}"/>
    <cellStyle name="Normal 22 4 2 2 5 2" xfId="37474" xr:uid="{ABC8EEBC-4912-4F35-AA67-E413D7262426}"/>
    <cellStyle name="Normal 22 4 2 2 5 3" xfId="52353" xr:uid="{FCA3B52A-45A1-47EC-AA41-5F295DEEF49A}"/>
    <cellStyle name="Normal 22 4 2 2 6" xfId="16938" xr:uid="{54A26C45-ADB2-4622-B16C-5FE8FA365DAC}"/>
    <cellStyle name="Normal 22 4 2 2 7" xfId="30628" xr:uid="{B8AAC4E5-B9BF-4E56-B5D0-3BAFED21234C}"/>
    <cellStyle name="Normal 22 4 2 2 8" xfId="45507" xr:uid="{B6F3DF31-91A3-4D13-AA2B-88DDD731015D}"/>
    <cellStyle name="Normal 22 4 2 2 9" xfId="10091" xr:uid="{42A16F09-0AFE-4FC5-A8A8-BFB5CADE08CC}"/>
    <cellStyle name="Normal 22 4 2 3" xfId="10093" xr:uid="{B5D28B78-BC21-4AE1-81CE-1B7693E2A024}"/>
    <cellStyle name="Normal 22 4 2 3 2" xfId="11806" xr:uid="{87BEFCA1-66FE-4385-A6DC-E5D0996374A9}"/>
    <cellStyle name="Normal 22 4 2 3 2 2" xfId="15228" xr:uid="{19E3068A-FFB0-4DCD-BB6A-E7D34ECE40B6}"/>
    <cellStyle name="Normal 22 4 2 3 2 2 2" xfId="28918" xr:uid="{7AA8E211-0156-4B63-A37B-7CC7DCDDC85C}"/>
    <cellStyle name="Normal 22 4 2 3 2 2 2 2" xfId="42610" xr:uid="{EDC4D68F-B122-416C-B031-56F140CF6130}"/>
    <cellStyle name="Normal 22 4 2 3 2 2 2 3" xfId="57489" xr:uid="{BE742409-8108-445D-A6BA-36201F434C53}"/>
    <cellStyle name="Normal 22 4 2 3 2 2 3" xfId="22074" xr:uid="{DD71F11F-324B-4FA8-A2AC-36D8FE2CEFF1}"/>
    <cellStyle name="Normal 22 4 2 3 2 2 4" xfId="35764" xr:uid="{B0E1778F-B41B-4D71-B3D7-E40106B0B3E4}"/>
    <cellStyle name="Normal 22 4 2 3 2 2 5" xfId="50643" xr:uid="{A27775D0-0E00-4DA3-A224-C397A2BABBB1}"/>
    <cellStyle name="Normal 22 4 2 3 2 3" xfId="25496" xr:uid="{65F88204-3E4C-4CBF-91BC-D3CC96314235}"/>
    <cellStyle name="Normal 22 4 2 3 2 3 2" xfId="39188" xr:uid="{C6BB9F88-C44B-4038-B886-46E54413746B}"/>
    <cellStyle name="Normal 22 4 2 3 2 3 3" xfId="54067" xr:uid="{2498A073-3948-4D45-8B13-D2C664A11C27}"/>
    <cellStyle name="Normal 22 4 2 3 2 4" xfId="18652" xr:uid="{16CA31E3-5882-46B1-9C09-4FC91220A53E}"/>
    <cellStyle name="Normal 22 4 2 3 2 5" xfId="32342" xr:uid="{3C6EBC7B-A605-44EA-85EF-8E146C326199}"/>
    <cellStyle name="Normal 22 4 2 3 2 6" xfId="47221" xr:uid="{9AA99E39-738B-418A-8590-314F41F57858}"/>
    <cellStyle name="Normal 22 4 2 3 3" xfId="13516" xr:uid="{D9970402-DF82-4671-B163-95B985D99500}"/>
    <cellStyle name="Normal 22 4 2 3 3 2" xfId="27206" xr:uid="{83929E3C-2408-4A41-B16E-945C9EA6F65E}"/>
    <cellStyle name="Normal 22 4 2 3 3 2 2" xfId="40898" xr:uid="{059A2CA7-460D-4279-9A48-B0343EA5C19D}"/>
    <cellStyle name="Normal 22 4 2 3 3 2 3" xfId="55777" xr:uid="{0F3EEE3A-22A4-4174-A203-2ADE52CEA437}"/>
    <cellStyle name="Normal 22 4 2 3 3 3" xfId="20362" xr:uid="{84232829-50C6-4BC3-A33C-3A8217CC571E}"/>
    <cellStyle name="Normal 22 4 2 3 3 4" xfId="34052" xr:uid="{BCC43067-0900-451B-AEBF-FF3D822AEDB9}"/>
    <cellStyle name="Normal 22 4 2 3 3 5" xfId="48931" xr:uid="{97FF7B90-50FC-4383-9E59-80FFB78BCBC6}"/>
    <cellStyle name="Normal 22 4 2 3 4" xfId="23784" xr:uid="{E0AE86D5-5D51-430A-B12F-6490BA5E75E3}"/>
    <cellStyle name="Normal 22 4 2 3 4 2" xfId="37476" xr:uid="{357B9DFB-BBF5-4D70-920B-5BB0687B8FEF}"/>
    <cellStyle name="Normal 22 4 2 3 4 3" xfId="52355" xr:uid="{C08E59C3-C905-4453-8DE4-ACED3E49AB70}"/>
    <cellStyle name="Normal 22 4 2 3 5" xfId="16940" xr:uid="{E6F586C5-DB1A-4F3F-B5CE-7F3337EA111F}"/>
    <cellStyle name="Normal 22 4 2 3 6" xfId="30630" xr:uid="{C0BBCD54-5C00-4A79-9B5B-0AD64192EBE8}"/>
    <cellStyle name="Normal 22 4 2 3 7" xfId="45509" xr:uid="{BC02A917-A24A-4315-8A35-986D55EA6FB7}"/>
    <cellStyle name="Normal 22 4 2 4" xfId="10094" xr:uid="{DD077E00-16BE-4011-BFFA-348116B4C69E}"/>
    <cellStyle name="Normal 22 4 2 4 2" xfId="11807" xr:uid="{AD356BAD-C445-48FF-8E7D-0E7FCC7B381B}"/>
    <cellStyle name="Normal 22 4 2 4 2 2" xfId="15229" xr:uid="{9B8D97A7-DCA5-4EC7-8B32-46522DC251C6}"/>
    <cellStyle name="Normal 22 4 2 4 2 2 2" xfId="28919" xr:uid="{CD1161CA-86C5-418A-8563-60251616DCFD}"/>
    <cellStyle name="Normal 22 4 2 4 2 2 2 2" xfId="42611" xr:uid="{1571012E-835A-4D1F-A1A5-B6FC6E6E2028}"/>
    <cellStyle name="Normal 22 4 2 4 2 2 2 3" xfId="57490" xr:uid="{5B867A53-9556-4B28-A60A-E7CC01A489D1}"/>
    <cellStyle name="Normal 22 4 2 4 2 2 3" xfId="22075" xr:uid="{8E829341-2070-434A-8BF8-C59A8D8D08E0}"/>
    <cellStyle name="Normal 22 4 2 4 2 2 4" xfId="35765" xr:uid="{24AFDD4C-C935-4FA9-9810-D313DC89D02A}"/>
    <cellStyle name="Normal 22 4 2 4 2 2 5" xfId="50644" xr:uid="{2FFA78D8-3B85-41DF-A806-0AEDED45231E}"/>
    <cellStyle name="Normal 22 4 2 4 2 3" xfId="25497" xr:uid="{C540AAD6-3A93-4EDC-840F-00BD9E22F079}"/>
    <cellStyle name="Normal 22 4 2 4 2 3 2" xfId="39189" xr:uid="{ADE1DBB3-7DB6-465E-B5C7-60E13E2061F4}"/>
    <cellStyle name="Normal 22 4 2 4 2 3 3" xfId="54068" xr:uid="{E67AE63C-3EDD-4C14-8466-EAF66B7FC23F}"/>
    <cellStyle name="Normal 22 4 2 4 2 4" xfId="18653" xr:uid="{9D067746-B4E3-485B-9536-3AE24B6C6F85}"/>
    <cellStyle name="Normal 22 4 2 4 2 5" xfId="32343" xr:uid="{6FFAF560-D49C-414B-B7B4-211078B65157}"/>
    <cellStyle name="Normal 22 4 2 4 2 6" xfId="47222" xr:uid="{439D4460-8797-477D-BB72-E0B1373E6501}"/>
    <cellStyle name="Normal 22 4 2 4 3" xfId="13517" xr:uid="{34E86D0B-D4ED-4D6B-9426-135185B9D710}"/>
    <cellStyle name="Normal 22 4 2 4 3 2" xfId="27207" xr:uid="{7B3A443D-E7EF-4B02-BDED-F950416960C4}"/>
    <cellStyle name="Normal 22 4 2 4 3 2 2" xfId="40899" xr:uid="{71B1CA5A-65BA-439C-A938-B8F1A1868FA3}"/>
    <cellStyle name="Normal 22 4 2 4 3 2 3" xfId="55778" xr:uid="{3A303B84-1531-4FB4-83E1-60E24D93C025}"/>
    <cellStyle name="Normal 22 4 2 4 3 3" xfId="20363" xr:uid="{49D8CC32-7D46-43F7-90BF-F37C9BFEAF52}"/>
    <cellStyle name="Normal 22 4 2 4 3 4" xfId="34053" xr:uid="{1F46B418-ED41-4EFF-B756-BBEC822FEBD7}"/>
    <cellStyle name="Normal 22 4 2 4 3 5" xfId="48932" xr:uid="{93BADA8B-2671-4FBD-9D51-AFD602506DA8}"/>
    <cellStyle name="Normal 22 4 2 4 4" xfId="23785" xr:uid="{1382C762-C68D-4400-8A61-452B22A8ECEE}"/>
    <cellStyle name="Normal 22 4 2 4 4 2" xfId="37477" xr:uid="{9C5E5E7B-43C0-428A-82B2-85690C090BFB}"/>
    <cellStyle name="Normal 22 4 2 4 4 3" xfId="52356" xr:uid="{9DFBFD26-F5B9-49AE-ABFF-8EBF73CA40A7}"/>
    <cellStyle name="Normal 22 4 2 4 5" xfId="16941" xr:uid="{206EAC7B-4244-4878-97BA-A8CE878904FA}"/>
    <cellStyle name="Normal 22 4 2 4 6" xfId="30631" xr:uid="{7ECD9B6A-B43F-482A-BE0D-53386220A1B2}"/>
    <cellStyle name="Normal 22 4 2 4 7" xfId="45510" xr:uid="{716DAFD5-D4A4-4A14-A6E5-8D16DA86F414}"/>
    <cellStyle name="Normal 22 4 2 5" xfId="11803" xr:uid="{6E7550EE-140D-48FB-9D03-4AD9426CB017}"/>
    <cellStyle name="Normal 22 4 2 5 2" xfId="15225" xr:uid="{00101A51-FC59-4928-A2D2-850522567C37}"/>
    <cellStyle name="Normal 22 4 2 5 2 2" xfId="28915" xr:uid="{F2FCD7E6-6508-4814-BDAE-F38CC4311883}"/>
    <cellStyle name="Normal 22 4 2 5 2 2 2" xfId="42607" xr:uid="{F0A35537-1C53-4968-AC97-A8B972CEA89B}"/>
    <cellStyle name="Normal 22 4 2 5 2 2 3" xfId="57486" xr:uid="{E3FBF5C9-D6F9-440F-9128-F94894F063AA}"/>
    <cellStyle name="Normal 22 4 2 5 2 3" xfId="22071" xr:uid="{EF30863A-829F-4B5E-92EC-35C9D8BAC326}"/>
    <cellStyle name="Normal 22 4 2 5 2 4" xfId="35761" xr:uid="{496D4128-A1BA-4078-8382-C7F0B3BD83FC}"/>
    <cellStyle name="Normal 22 4 2 5 2 5" xfId="50640" xr:uid="{0F75C11E-7B09-4132-BE11-8255AEB80673}"/>
    <cellStyle name="Normal 22 4 2 5 3" xfId="25493" xr:uid="{1DE55C57-F2BF-4787-966F-DF9F8837955F}"/>
    <cellStyle name="Normal 22 4 2 5 3 2" xfId="39185" xr:uid="{ED2E530C-ED0A-44EE-B8D8-6D05A56EF0CF}"/>
    <cellStyle name="Normal 22 4 2 5 3 3" xfId="54064" xr:uid="{C7C88A10-254D-42F6-9D3B-0F271F65AC75}"/>
    <cellStyle name="Normal 22 4 2 5 4" xfId="18649" xr:uid="{1E094A84-99C4-4721-B960-BBB602C3BF4E}"/>
    <cellStyle name="Normal 22 4 2 5 5" xfId="32339" xr:uid="{146FDE5C-0BC1-4054-90C7-FB4CD85ABE3E}"/>
    <cellStyle name="Normal 22 4 2 5 6" xfId="47218" xr:uid="{AB8411AA-A65D-4371-9806-19DC89A0C1F2}"/>
    <cellStyle name="Normal 22 4 2 6" xfId="13513" xr:uid="{2E50729D-F6E9-4842-84B3-256E9B09987D}"/>
    <cellStyle name="Normal 22 4 2 6 2" xfId="27203" xr:uid="{137E83C7-F547-4680-A8FC-BC73D6A69758}"/>
    <cellStyle name="Normal 22 4 2 6 2 2" xfId="40895" xr:uid="{5DFBEB79-BDFA-429E-9257-BB5A84F0C5CC}"/>
    <cellStyle name="Normal 22 4 2 6 2 3" xfId="55774" xr:uid="{696273D3-DE7A-45AB-83F6-625C4BB2F28B}"/>
    <cellStyle name="Normal 22 4 2 6 3" xfId="20359" xr:uid="{C43D5C00-E8C7-4B3E-ABAD-FC5859A61766}"/>
    <cellStyle name="Normal 22 4 2 6 4" xfId="34049" xr:uid="{0C5B74B7-BCAE-4968-A85B-18DC61F6ADB9}"/>
    <cellStyle name="Normal 22 4 2 6 5" xfId="48928" xr:uid="{25036EB9-3FA1-4771-A8E1-D4B7B2220EB2}"/>
    <cellStyle name="Normal 22 4 2 7" xfId="23781" xr:uid="{0E2BC735-6457-415B-BD10-69ED571441A5}"/>
    <cellStyle name="Normal 22 4 2 7 2" xfId="37473" xr:uid="{96B8EE89-4F05-4197-BC93-3C6D8B68C7E7}"/>
    <cellStyle name="Normal 22 4 2 7 3" xfId="52352" xr:uid="{12CFE815-001B-42BA-B958-C270F0A2D337}"/>
    <cellStyle name="Normal 22 4 2 8" xfId="16937" xr:uid="{7911FA91-A01B-408E-AA52-C8B03313A17A}"/>
    <cellStyle name="Normal 22 4 2 8 2" xfId="44051" xr:uid="{823EA52C-AEA9-42A1-8606-71CA3316BC6E}"/>
    <cellStyle name="Normal 22 4 2 9" xfId="30627" xr:uid="{DB5A8217-BD92-4AD4-9B72-2FAF190AE5F4}"/>
    <cellStyle name="Normal 22 4 3" xfId="4493" xr:uid="{D3730BFB-B53D-4D83-873A-6AC20271F40D}"/>
    <cellStyle name="Normal 22 4 3 10" xfId="45511" xr:uid="{0FFE2141-3057-48C7-AB61-80084FE5FA98}"/>
    <cellStyle name="Normal 22 4 3 11" xfId="10095" xr:uid="{295EBC96-C4E8-4A22-9AAD-AC67F121E12A}"/>
    <cellStyle name="Normal 22 4 3 12" xfId="8674" xr:uid="{91A0943C-527B-4FE1-AB00-7ADB8AE3FD0B}"/>
    <cellStyle name="Normal 22 4 3 13" xfId="8082" xr:uid="{9B1ECED6-8802-4E33-9750-B06FB0B236AA}"/>
    <cellStyle name="Normal 22 4 3 14" xfId="7490" xr:uid="{0B09078A-69D7-4F4D-8F0E-A9A10A201BC2}"/>
    <cellStyle name="Normal 22 4 3 2" xfId="4806" xr:uid="{37070A6E-A734-40AC-9D01-897A2FAF43DF}"/>
    <cellStyle name="Normal 22 4 3 2 10" xfId="8676" xr:uid="{D8E7ECC6-A7EE-4FB9-A743-2B64430CFE27}"/>
    <cellStyle name="Normal 22 4 3 2 11" xfId="8084" xr:uid="{159A4AA0-5DD2-47F4-9201-82D780A6EBDC}"/>
    <cellStyle name="Normal 22 4 3 2 12" xfId="7492" xr:uid="{A3C20DD1-0747-4FB6-B0CC-61B71A2B1EA2}"/>
    <cellStyle name="Normal 22 4 3 2 2" xfId="5537" xr:uid="{2E75D566-1310-478C-9756-3E53F63AF0F5}"/>
    <cellStyle name="Normal 22 4 3 2 2 2" xfId="11810" xr:uid="{831D89ED-FFA7-4EBE-A1CF-6560684D5E45}"/>
    <cellStyle name="Normal 22 4 3 2 2 2 2" xfId="15232" xr:uid="{591D6CA0-1943-407E-9FF8-61C9B99817F3}"/>
    <cellStyle name="Normal 22 4 3 2 2 2 2 2" xfId="28922" xr:uid="{391DF512-0A97-4C5C-B257-B2B912699ADB}"/>
    <cellStyle name="Normal 22 4 3 2 2 2 2 2 2" xfId="42614" xr:uid="{5D24F311-DFEE-45D7-9574-36E4A28E41E6}"/>
    <cellStyle name="Normal 22 4 3 2 2 2 2 2 3" xfId="57493" xr:uid="{AA239040-119E-4E34-AA55-819BE9F246E7}"/>
    <cellStyle name="Normal 22 4 3 2 2 2 2 3" xfId="22078" xr:uid="{144B5B4E-9F08-43B6-8596-4CF2DEDDA51C}"/>
    <cellStyle name="Normal 22 4 3 2 2 2 2 4" xfId="35768" xr:uid="{4B5D754D-3FB5-40BB-A058-9332A98363C7}"/>
    <cellStyle name="Normal 22 4 3 2 2 2 2 5" xfId="50647" xr:uid="{3E1B7677-637F-4275-962D-299FDD98CE52}"/>
    <cellStyle name="Normal 22 4 3 2 2 2 3" xfId="25500" xr:uid="{480831AD-9836-4C36-9964-AEA577331001}"/>
    <cellStyle name="Normal 22 4 3 2 2 2 3 2" xfId="39192" xr:uid="{C2B5380E-9FD1-4BF9-B485-9167C837B9D8}"/>
    <cellStyle name="Normal 22 4 3 2 2 2 3 3" xfId="54071" xr:uid="{BF72BDE4-CC2D-4A20-AA36-7DAFFBDCF72A}"/>
    <cellStyle name="Normal 22 4 3 2 2 2 4" xfId="18656" xr:uid="{08D31BDC-8C79-4249-96C7-553D2153CC65}"/>
    <cellStyle name="Normal 22 4 3 2 2 2 5" xfId="32346" xr:uid="{258298EC-5A36-4A91-A91C-477B9A800D1D}"/>
    <cellStyle name="Normal 22 4 3 2 2 2 6" xfId="47225" xr:uid="{EB0863B0-B932-4F85-B700-BE9569517AB2}"/>
    <cellStyle name="Normal 22 4 3 2 2 3" xfId="13520" xr:uid="{F51AAFE9-FE2E-47CB-B9B6-BF8F27DF006A}"/>
    <cellStyle name="Normal 22 4 3 2 2 3 2" xfId="27210" xr:uid="{E8633C98-3708-40EC-8A53-DFE529869460}"/>
    <cellStyle name="Normal 22 4 3 2 2 3 2 2" xfId="40902" xr:uid="{A2992B65-D018-4BA6-9E40-684D501759F7}"/>
    <cellStyle name="Normal 22 4 3 2 2 3 2 3" xfId="55781" xr:uid="{B166EF26-3D4B-4DC2-956B-BC4AAD569E60}"/>
    <cellStyle name="Normal 22 4 3 2 2 3 3" xfId="20366" xr:uid="{CB6AD778-596C-4649-AAD1-14582452D21D}"/>
    <cellStyle name="Normal 22 4 3 2 2 3 4" xfId="34056" xr:uid="{5606AF50-60D7-4723-BB1F-CDABEE61DED0}"/>
    <cellStyle name="Normal 22 4 3 2 2 3 5" xfId="48935" xr:uid="{63C0A613-7B69-4263-BF24-93C566A35F6A}"/>
    <cellStyle name="Normal 22 4 3 2 2 4" xfId="23788" xr:uid="{11E1133C-281A-4888-A091-ED7202844BC6}"/>
    <cellStyle name="Normal 22 4 3 2 2 4 2" xfId="37480" xr:uid="{B53DF8D1-D8A0-4DCF-A041-DFB02756511C}"/>
    <cellStyle name="Normal 22 4 3 2 2 4 3" xfId="52359" xr:uid="{2B1919C4-ADB3-4C44-87EC-7810AE3214D8}"/>
    <cellStyle name="Normal 22 4 3 2 2 5" xfId="16944" xr:uid="{91B51242-0959-4B86-BBEC-F2B0F67E89EF}"/>
    <cellStyle name="Normal 22 4 3 2 2 6" xfId="30634" xr:uid="{61A61F7E-B4F8-4F3A-92E3-8CD6138CE8F6}"/>
    <cellStyle name="Normal 22 4 3 2 2 7" xfId="45513" xr:uid="{DF566467-9582-4B81-953D-D875B0796078}"/>
    <cellStyle name="Normal 22 4 3 2 2 8" xfId="10097" xr:uid="{BCC77D7A-0325-4501-A5E1-9E46682F4CB8}"/>
    <cellStyle name="Normal 22 4 3 2 3" xfId="11809" xr:uid="{92795EAE-339F-4212-83FE-2B75B06AD83B}"/>
    <cellStyle name="Normal 22 4 3 2 3 2" xfId="15231" xr:uid="{BB1CF73A-F19F-4FB6-A527-E058A85C7569}"/>
    <cellStyle name="Normal 22 4 3 2 3 2 2" xfId="28921" xr:uid="{BBAF421A-77BC-4264-9264-1DD8C0FA9899}"/>
    <cellStyle name="Normal 22 4 3 2 3 2 2 2" xfId="42613" xr:uid="{16281E9D-2C13-41AD-9044-CFBD00B4C3C9}"/>
    <cellStyle name="Normal 22 4 3 2 3 2 2 3" xfId="57492" xr:uid="{AC1ED05D-5417-47F7-BB8E-307AADBEF176}"/>
    <cellStyle name="Normal 22 4 3 2 3 2 3" xfId="22077" xr:uid="{4E316C0C-CD9B-4206-A030-132B7F906375}"/>
    <cellStyle name="Normal 22 4 3 2 3 2 4" xfId="35767" xr:uid="{C8292E2E-B7C7-4E42-9C8D-FE23DE26B593}"/>
    <cellStyle name="Normal 22 4 3 2 3 2 5" xfId="50646" xr:uid="{DC9138D2-5619-4986-AFDA-73641C38306B}"/>
    <cellStyle name="Normal 22 4 3 2 3 3" xfId="25499" xr:uid="{90CA7D5F-216F-4C28-9004-F38D19095D1A}"/>
    <cellStyle name="Normal 22 4 3 2 3 3 2" xfId="39191" xr:uid="{2041587E-C339-4F18-A408-52584F72E822}"/>
    <cellStyle name="Normal 22 4 3 2 3 3 3" xfId="54070" xr:uid="{2CCBA1CA-561C-4321-8CAF-0D80240DB6D1}"/>
    <cellStyle name="Normal 22 4 3 2 3 4" xfId="18655" xr:uid="{F51A2D24-5256-4015-B787-D548728C8C84}"/>
    <cellStyle name="Normal 22 4 3 2 3 5" xfId="32345" xr:uid="{ABEB3C99-998B-4F66-8280-97FE85305420}"/>
    <cellStyle name="Normal 22 4 3 2 3 6" xfId="47224" xr:uid="{080EC908-BCF0-47BC-A146-E211B6B812B1}"/>
    <cellStyle name="Normal 22 4 3 2 4" xfId="13519" xr:uid="{941AB37E-0A5C-43DE-B73B-8245B75A5EF8}"/>
    <cellStyle name="Normal 22 4 3 2 4 2" xfId="27209" xr:uid="{169CF4C5-AC7F-45D5-B67F-821F54A08FB1}"/>
    <cellStyle name="Normal 22 4 3 2 4 2 2" xfId="40901" xr:uid="{904D3E8A-7E53-4A10-8750-E8A0023CDF9C}"/>
    <cellStyle name="Normal 22 4 3 2 4 2 3" xfId="55780" xr:uid="{76DB738A-25EA-4BBA-B2AC-2A4308296EF7}"/>
    <cellStyle name="Normal 22 4 3 2 4 3" xfId="20365" xr:uid="{AF712C4E-D94E-4C3D-9A17-318358868732}"/>
    <cellStyle name="Normal 22 4 3 2 4 4" xfId="34055" xr:uid="{B62B73D3-345F-415E-8ABF-707A20818307}"/>
    <cellStyle name="Normal 22 4 3 2 4 5" xfId="48934" xr:uid="{057CE580-3041-45AD-B8B2-E464CD366835}"/>
    <cellStyle name="Normal 22 4 3 2 5" xfId="23787" xr:uid="{675E574D-BF92-4750-88FE-35918D96D3D3}"/>
    <cellStyle name="Normal 22 4 3 2 5 2" xfId="37479" xr:uid="{E485E464-6898-4B11-96AE-8202467E72AE}"/>
    <cellStyle name="Normal 22 4 3 2 5 3" xfId="52358" xr:uid="{9DD0F8BB-AB7F-440F-9875-676B2B5ACFC7}"/>
    <cellStyle name="Normal 22 4 3 2 6" xfId="16943" xr:uid="{3CFF5D4D-3AED-448F-A239-AC12CBC72AF7}"/>
    <cellStyle name="Normal 22 4 3 2 6 2" xfId="44071" xr:uid="{31003679-894A-49C4-828A-116272007469}"/>
    <cellStyle name="Normal 22 4 3 2 7" xfId="30633" xr:uid="{5CC25F56-4C43-466E-A703-8E9C96B6FCF6}"/>
    <cellStyle name="Normal 22 4 3 2 8" xfId="45512" xr:uid="{B62BBEE2-2C53-4287-9476-3920AF48DF1C}"/>
    <cellStyle name="Normal 22 4 3 2 9" xfId="10096" xr:uid="{D4673F00-4D3B-4AA0-8DCC-DDF20D084EE7}"/>
    <cellStyle name="Normal 22 4 3 3" xfId="4918" xr:uid="{9A4E4428-9CA2-4F76-8E8F-F4EECAAE724E}"/>
    <cellStyle name="Normal 22 4 3 3 2" xfId="7453" xr:uid="{0237EC25-4DA3-479A-9596-B1F924E875CC}"/>
    <cellStyle name="Normal 22 4 3 3 2 2" xfId="15233" xr:uid="{B95436D4-E876-4EE9-872D-58CC52A299E5}"/>
    <cellStyle name="Normal 22 4 3 3 2 2 2" xfId="28923" xr:uid="{8DEFC282-9BE1-408F-B197-B0A7A03717C4}"/>
    <cellStyle name="Normal 22 4 3 3 2 2 2 2" xfId="42615" xr:uid="{898054CD-440A-45D6-B991-5B39CEE6D2E2}"/>
    <cellStyle name="Normal 22 4 3 3 2 2 2 3" xfId="57494" xr:uid="{71A0BBA0-57F3-4FFC-8986-E94BED756F61}"/>
    <cellStyle name="Normal 22 4 3 3 2 2 3" xfId="22079" xr:uid="{E68CBEC3-236B-460E-AA85-EDAA3ACCE25B}"/>
    <cellStyle name="Normal 22 4 3 3 2 2 4" xfId="35769" xr:uid="{8D065ED2-5D76-4AA0-AC56-FF945E44C59A}"/>
    <cellStyle name="Normal 22 4 3 3 2 2 5" xfId="50648" xr:uid="{06CFA165-75EB-480D-A0C8-2DBA1F6A2204}"/>
    <cellStyle name="Normal 22 4 3 3 2 3" xfId="25501" xr:uid="{74F06474-9662-4529-ACD0-F87563466DAD}"/>
    <cellStyle name="Normal 22 4 3 3 2 3 2" xfId="39193" xr:uid="{69ED3327-DB9C-4DC3-AE4F-A3C3A10D263D}"/>
    <cellStyle name="Normal 22 4 3 3 2 3 3" xfId="54072" xr:uid="{FFA6C559-EC1B-48A2-8F98-71CDDE395C5E}"/>
    <cellStyle name="Normal 22 4 3 3 2 4" xfId="18657" xr:uid="{B61A4651-8557-45F3-87FD-3D414CAB8D82}"/>
    <cellStyle name="Normal 22 4 3 3 2 5" xfId="32347" xr:uid="{17BF1024-303B-4692-A75E-D0CBF783CEAF}"/>
    <cellStyle name="Normal 22 4 3 3 2 6" xfId="47226" xr:uid="{34131C94-99FB-4CE4-BDCB-54D4AC001412}"/>
    <cellStyle name="Normal 22 4 3 3 2 7" xfId="11811" xr:uid="{E10BFC9A-8594-4C80-BA3E-30B9F8688D4F}"/>
    <cellStyle name="Normal 22 4 3 3 3" xfId="13521" xr:uid="{B131F579-6B06-41FB-B325-0084F7E96511}"/>
    <cellStyle name="Normal 22 4 3 3 3 2" xfId="27211" xr:uid="{246E2D20-F05F-4306-83A2-F94F32DF5AE4}"/>
    <cellStyle name="Normal 22 4 3 3 3 2 2" xfId="40903" xr:uid="{F84799E4-EFE7-48DB-82D6-3516A72858D6}"/>
    <cellStyle name="Normal 22 4 3 3 3 2 3" xfId="55782" xr:uid="{4ADC35B9-B89D-4689-91A7-4D9EAD73ED9D}"/>
    <cellStyle name="Normal 22 4 3 3 3 3" xfId="20367" xr:uid="{4EEE8C9B-3356-44C7-B035-086DFE785654}"/>
    <cellStyle name="Normal 22 4 3 3 3 4" xfId="34057" xr:uid="{DF67611B-711D-4CCE-BB3C-2D6C93781E2D}"/>
    <cellStyle name="Normal 22 4 3 3 3 5" xfId="48936" xr:uid="{91BAF955-59E5-4511-9468-A5647EECCFD1}"/>
    <cellStyle name="Normal 22 4 3 3 4" xfId="23789" xr:uid="{3F3DF046-C9D1-479A-97A2-5F91805C562D}"/>
    <cellStyle name="Normal 22 4 3 3 4 2" xfId="37481" xr:uid="{80D7D55B-CA88-4EF3-8FD7-AE6A5BE92A04}"/>
    <cellStyle name="Normal 22 4 3 3 4 3" xfId="52360" xr:uid="{95212944-B6A8-4C7B-A4D0-6F4FEAACB41A}"/>
    <cellStyle name="Normal 22 4 3 3 5" xfId="16945" xr:uid="{79D05F8E-94FB-4EFA-8852-E21D52B5AC0D}"/>
    <cellStyle name="Normal 22 4 3 3 5 2" xfId="44097" xr:uid="{5FB242B4-9E59-49D6-AC5C-C1F01F105ABE}"/>
    <cellStyle name="Normal 22 4 3 3 6" xfId="30635" xr:uid="{47B1E035-EC7C-4AB6-8608-7B4D199F7A58}"/>
    <cellStyle name="Normal 22 4 3 3 7" xfId="45514" xr:uid="{BFFD2353-F7CB-4D21-BD24-A32292008E5C}"/>
    <cellStyle name="Normal 22 4 3 3 8" xfId="10098" xr:uid="{FF7F57A7-6CD9-4502-A272-C4F7B3D96E55}"/>
    <cellStyle name="Normal 22 4 3 4" xfId="5507" xr:uid="{AA6686D7-4352-403E-AA56-6FCA5CA2233D}"/>
    <cellStyle name="Normal 22 4 3 4 2" xfId="11812" xr:uid="{8BEA9DE5-DA34-471C-9391-CE408F9ADF16}"/>
    <cellStyle name="Normal 22 4 3 4 2 2" xfId="15234" xr:uid="{9337F6F2-913D-4A4D-AA40-BA3985653837}"/>
    <cellStyle name="Normal 22 4 3 4 2 2 2" xfId="28924" xr:uid="{A93912F8-BD0C-4E96-A92B-4A66ABEA0C23}"/>
    <cellStyle name="Normal 22 4 3 4 2 2 2 2" xfId="42616" xr:uid="{92CA4DD3-0E28-4DA5-8134-7C4896842166}"/>
    <cellStyle name="Normal 22 4 3 4 2 2 2 3" xfId="57495" xr:uid="{670A82C2-9D03-4E85-9706-CF49F2C9DD04}"/>
    <cellStyle name="Normal 22 4 3 4 2 2 3" xfId="22080" xr:uid="{035226E4-7766-41DE-81E6-6C7291791925}"/>
    <cellStyle name="Normal 22 4 3 4 2 2 4" xfId="35770" xr:uid="{8652322B-2608-4BC1-A55A-749AD0D8F276}"/>
    <cellStyle name="Normal 22 4 3 4 2 2 5" xfId="50649" xr:uid="{6B2DECAE-C0CB-4827-993F-548AF81298E2}"/>
    <cellStyle name="Normal 22 4 3 4 2 3" xfId="25502" xr:uid="{33A2BA5D-E94B-4A55-B5EA-5B8986F70192}"/>
    <cellStyle name="Normal 22 4 3 4 2 3 2" xfId="39194" xr:uid="{4B539364-8C2A-49FC-9EFA-91D35BA9974D}"/>
    <cellStyle name="Normal 22 4 3 4 2 3 3" xfId="54073" xr:uid="{58EBBF53-F924-441A-BCFE-C8EC4C8977AA}"/>
    <cellStyle name="Normal 22 4 3 4 2 4" xfId="18658" xr:uid="{111F120E-8F0E-4BE7-979F-766E14AE1980}"/>
    <cellStyle name="Normal 22 4 3 4 2 5" xfId="32348" xr:uid="{91AE4261-3373-462C-B10F-8C6763BC9D04}"/>
    <cellStyle name="Normal 22 4 3 4 2 6" xfId="47227" xr:uid="{4E2F1CA6-31B8-4861-AC00-03A69FA9ED09}"/>
    <cellStyle name="Normal 22 4 3 4 3" xfId="13522" xr:uid="{34BD209B-9EC3-47B4-BCAB-E0686B4A2F72}"/>
    <cellStyle name="Normal 22 4 3 4 3 2" xfId="27212" xr:uid="{793E82C1-AD22-4E48-8D65-057E9E361DDA}"/>
    <cellStyle name="Normal 22 4 3 4 3 2 2" xfId="40904" xr:uid="{5045AA6F-D6B0-4E9D-837F-2749510E07D7}"/>
    <cellStyle name="Normal 22 4 3 4 3 2 3" xfId="55783" xr:uid="{254DEEC7-A7E7-4287-96F3-5FF033C83E0C}"/>
    <cellStyle name="Normal 22 4 3 4 3 3" xfId="20368" xr:uid="{8D44C0DA-5584-4D00-BCBB-67E49C09D037}"/>
    <cellStyle name="Normal 22 4 3 4 3 4" xfId="34058" xr:uid="{BBE6D182-2743-440B-B5FC-E472348F1C93}"/>
    <cellStyle name="Normal 22 4 3 4 3 5" xfId="48937" xr:uid="{65AD47B4-8684-487B-B8AA-A75EB2C3D046}"/>
    <cellStyle name="Normal 22 4 3 4 4" xfId="23790" xr:uid="{9D9AC360-B910-4823-BC0D-3F10D1B3F49A}"/>
    <cellStyle name="Normal 22 4 3 4 4 2" xfId="37482" xr:uid="{207FBBFF-064C-4D69-8F95-CFCF39ABF3D2}"/>
    <cellStyle name="Normal 22 4 3 4 4 3" xfId="52361" xr:uid="{50A0393F-388A-432A-A462-2FBF0CEB7E50}"/>
    <cellStyle name="Normal 22 4 3 4 5" xfId="16946" xr:uid="{C166AEE2-245A-4CCE-93CA-3A2FB96FA1D0}"/>
    <cellStyle name="Normal 22 4 3 4 5 2" xfId="44647" xr:uid="{62FF8A24-8C5B-4DC3-9628-E856CBCF0BB7}"/>
    <cellStyle name="Normal 22 4 3 4 6" xfId="30636" xr:uid="{771FAB1F-8AC0-4C46-A979-F3C43E0D2F56}"/>
    <cellStyle name="Normal 22 4 3 4 7" xfId="45515" xr:uid="{72237253-9EF9-4EE7-B540-BB58574013E2}"/>
    <cellStyle name="Normal 22 4 3 4 8" xfId="10099" xr:uid="{0B7B061B-F033-4FB3-B1AE-0BD6C20484BF}"/>
    <cellStyle name="Normal 22 4 3 5" xfId="5503" xr:uid="{4FF0901D-6D9B-46EB-B04E-0CEBD7DE9A05}"/>
    <cellStyle name="Normal 22 4 3 5 2" xfId="15230" xr:uid="{9CD4A2E5-958E-40FB-8CB5-5AC26F675726}"/>
    <cellStyle name="Normal 22 4 3 5 2 2" xfId="28920" xr:uid="{B1B79B92-0085-483A-ABEA-66C79E7F9DBB}"/>
    <cellStyle name="Normal 22 4 3 5 2 2 2" xfId="42612" xr:uid="{45D3E3BF-BA66-4123-ABC8-01C7577B7FE8}"/>
    <cellStyle name="Normal 22 4 3 5 2 2 3" xfId="57491" xr:uid="{F5744DAC-2065-47A0-98D2-C8508C4369C3}"/>
    <cellStyle name="Normal 22 4 3 5 2 3" xfId="22076" xr:uid="{83340898-3B09-4BF3-864C-18186872DAD0}"/>
    <cellStyle name="Normal 22 4 3 5 2 4" xfId="35766" xr:uid="{1B7D8D81-FF45-4878-9301-A3B259D0C05F}"/>
    <cellStyle name="Normal 22 4 3 5 2 5" xfId="50645" xr:uid="{F272F62A-458A-43B2-B775-7D28C409933E}"/>
    <cellStyle name="Normal 22 4 3 5 3" xfId="25498" xr:uid="{B971203D-478E-434B-A8B3-46B9B4E56B99}"/>
    <cellStyle name="Normal 22 4 3 5 3 2" xfId="39190" xr:uid="{B805D1A5-2651-4962-9714-6C2CE792C5D9}"/>
    <cellStyle name="Normal 22 4 3 5 3 3" xfId="54069" xr:uid="{49A0C6D0-4178-4130-854C-EB5168EC7CA7}"/>
    <cellStyle name="Normal 22 4 3 5 4" xfId="18654" xr:uid="{3270C871-2489-4485-9310-C247018914CF}"/>
    <cellStyle name="Normal 22 4 3 5 4 2" xfId="44646" xr:uid="{B3D2849E-8D91-4086-9600-DAB504497F24}"/>
    <cellStyle name="Normal 22 4 3 5 5" xfId="32344" xr:uid="{FD47FA5D-43DC-4B06-869A-2CB57376E792}"/>
    <cellStyle name="Normal 22 4 3 5 6" xfId="47223" xr:uid="{0DC1D223-7B4F-4ACF-9E2E-869485CBE320}"/>
    <cellStyle name="Normal 22 4 3 5 7" xfId="11808" xr:uid="{9C797558-4F11-4EF6-8803-6DB92F7BA25F}"/>
    <cellStyle name="Normal 22 4 3 6" xfId="5601" xr:uid="{FD42335E-C9F1-43B3-A516-BBD9AEA8C94B}"/>
    <cellStyle name="Normal 22 4 3 6 2" xfId="27208" xr:uid="{13DEB917-C421-4880-9F69-6E9F05BBCF13}"/>
    <cellStyle name="Normal 22 4 3 6 2 2" xfId="40900" xr:uid="{BACA563F-6A94-48D3-8ADA-A085BB3FE5F1}"/>
    <cellStyle name="Normal 22 4 3 6 2 3" xfId="55779" xr:uid="{6C062E9E-1A7C-493A-B3B4-A6987D2D7FDA}"/>
    <cellStyle name="Normal 22 4 3 6 3" xfId="20364" xr:uid="{F81CFE7E-604D-4DAC-9271-01D0CF89E812}"/>
    <cellStyle name="Normal 22 4 3 6 4" xfId="34054" xr:uid="{B49FAC8D-E8F6-4B2B-BD44-546F79D38373}"/>
    <cellStyle name="Normal 22 4 3 6 5" xfId="48933" xr:uid="{FEEE6AD8-9D8A-4BB8-A9F7-D521E8C07951}"/>
    <cellStyle name="Normal 22 4 3 6 6" xfId="13518" xr:uid="{41116541-C4E1-4D74-8D6F-8FBA3783B87D}"/>
    <cellStyle name="Normal 22 4 3 7" xfId="4787" xr:uid="{17DDC74D-422A-4A75-8993-FE86A23157D3}"/>
    <cellStyle name="Normal 22 4 3 7 2" xfId="37478" xr:uid="{6CAF1244-D90F-4F31-8EE3-B80E375C51AB}"/>
    <cellStyle name="Normal 22 4 3 7 3" xfId="52357" xr:uid="{AC3016AE-B323-4318-A598-A67761679800}"/>
    <cellStyle name="Normal 22 4 3 7 4" xfId="23786" xr:uid="{C5BFEABE-1D21-499A-919F-12D3EC8E3D9E}"/>
    <cellStyle name="Normal 22 4 3 8" xfId="16942" xr:uid="{E594267C-842C-410E-A4A6-AABAA1241FE7}"/>
    <cellStyle name="Normal 22 4 3 8 2" xfId="44067" xr:uid="{76D8403A-5AF7-4D11-89BE-1C6187E4F390}"/>
    <cellStyle name="Normal 22 4 3 9" xfId="30632" xr:uid="{738C0D30-A08C-4435-9542-1A45AE7CA62C}"/>
    <cellStyle name="Normal 22 4 4" xfId="4862" xr:uid="{53B5123E-3A27-4BA8-B10F-C4693F8F31D2}"/>
    <cellStyle name="Normal 22 4 4 2" xfId="7102" xr:uid="{48ED3F50-EBE4-47E8-845B-208DF487CEDD}"/>
    <cellStyle name="Normal 22 4 4 2 2" xfId="11814" xr:uid="{857E1E26-0664-4C98-85DE-D4FFB373D3BB}"/>
    <cellStyle name="Normal 22 4 4 2 2 2" xfId="15236" xr:uid="{119E4FD4-3DDE-44BA-B30E-E63D53623C66}"/>
    <cellStyle name="Normal 22 4 4 2 2 2 2" xfId="28926" xr:uid="{C2A478CA-0516-4045-BCAC-22A948BD2831}"/>
    <cellStyle name="Normal 22 4 4 2 2 2 2 2" xfId="42618" xr:uid="{AB6FD44E-53DA-4E56-80D2-702141550C80}"/>
    <cellStyle name="Normal 22 4 4 2 2 2 2 3" xfId="57497" xr:uid="{369741FD-054C-43DE-8185-1ECABE4B6734}"/>
    <cellStyle name="Normal 22 4 4 2 2 2 3" xfId="22082" xr:uid="{519AFFAF-DDBB-47A9-803A-316A66392E8B}"/>
    <cellStyle name="Normal 22 4 4 2 2 2 4" xfId="35772" xr:uid="{C9328613-0D32-4D4B-8B83-D9F35B090A42}"/>
    <cellStyle name="Normal 22 4 4 2 2 2 5" xfId="50651" xr:uid="{E86444CB-BFB8-4FA9-A47B-48A18460FF68}"/>
    <cellStyle name="Normal 22 4 4 2 2 3" xfId="25504" xr:uid="{2D672508-89A4-44A1-9AD0-700EA91C23FF}"/>
    <cellStyle name="Normal 22 4 4 2 2 3 2" xfId="39196" xr:uid="{82D9D6F4-B68D-4E4A-9308-525806C7580D}"/>
    <cellStyle name="Normal 22 4 4 2 2 3 3" xfId="54075" xr:uid="{9D65E567-4879-4989-8CDD-C1D55938962A}"/>
    <cellStyle name="Normal 22 4 4 2 2 4" xfId="18660" xr:uid="{8A4E1B0A-B2C2-4913-85C3-D1622C6A64F0}"/>
    <cellStyle name="Normal 22 4 4 2 2 5" xfId="32350" xr:uid="{F2F334CC-5DF6-452C-97C3-276116F2F871}"/>
    <cellStyle name="Normal 22 4 4 2 2 6" xfId="47229" xr:uid="{AD934532-CBB9-4DC5-BD7A-B8E30834DE39}"/>
    <cellStyle name="Normal 22 4 4 2 3" xfId="13524" xr:uid="{47D13CEF-17D7-4F13-A6E0-F8F7FA715C5A}"/>
    <cellStyle name="Normal 22 4 4 2 3 2" xfId="27214" xr:uid="{14BA7A76-C7CD-4A7D-87B6-119873022FFA}"/>
    <cellStyle name="Normal 22 4 4 2 3 2 2" xfId="40906" xr:uid="{8FBC096E-29C8-4D5D-9AA8-742582EEB4E8}"/>
    <cellStyle name="Normal 22 4 4 2 3 2 3" xfId="55785" xr:uid="{1EFF6A49-2133-4C86-8218-97A0ADA759FD}"/>
    <cellStyle name="Normal 22 4 4 2 3 3" xfId="20370" xr:uid="{DC73337D-85EF-4A7D-ADEF-BA62A74548B6}"/>
    <cellStyle name="Normal 22 4 4 2 3 4" xfId="34060" xr:uid="{F881EC5B-CDB2-44EC-A5A8-9A7B43F84CE5}"/>
    <cellStyle name="Normal 22 4 4 2 3 5" xfId="48939" xr:uid="{476F860D-2F68-4FA1-A113-1707D31AA2A5}"/>
    <cellStyle name="Normal 22 4 4 2 4" xfId="23792" xr:uid="{33B944EB-EA28-49A0-841C-B42763D4274D}"/>
    <cellStyle name="Normal 22 4 4 2 4 2" xfId="37484" xr:uid="{3450FDEF-D1A7-4A04-B51B-CA0E6B4A0BA6}"/>
    <cellStyle name="Normal 22 4 4 2 4 3" xfId="52363" xr:uid="{057F021E-419B-4D35-AB4C-3488FC9E6A96}"/>
    <cellStyle name="Normal 22 4 4 2 5" xfId="16948" xr:uid="{B4126606-893A-4ECE-83CD-965EFD8F5724}"/>
    <cellStyle name="Normal 22 4 4 2 6" xfId="30638" xr:uid="{209048B2-38E2-41D7-B734-2F36681B487D}"/>
    <cellStyle name="Normal 22 4 4 2 7" xfId="45517" xr:uid="{A359E7B9-543C-44C8-921B-9C51E10C133F}"/>
    <cellStyle name="Normal 22 4 4 2 8" xfId="10101" xr:uid="{901844CD-C059-4AC5-ACB2-B666702A7111}"/>
    <cellStyle name="Normal 22 4 4 3" xfId="11813" xr:uid="{93F58AE2-8B35-4683-8274-703872B761F6}"/>
    <cellStyle name="Normal 22 4 4 3 2" xfId="15235" xr:uid="{0C6CB00D-7137-40C3-9C62-4A7725AA18B0}"/>
    <cellStyle name="Normal 22 4 4 3 2 2" xfId="28925" xr:uid="{17595746-6362-480D-BB0F-D724357DA9E0}"/>
    <cellStyle name="Normal 22 4 4 3 2 2 2" xfId="42617" xr:uid="{E07C5E58-9578-466F-9781-1DECB36E834C}"/>
    <cellStyle name="Normal 22 4 4 3 2 2 3" xfId="57496" xr:uid="{FE38A7D4-A7E7-4BB0-842D-921B4CDDBCCF}"/>
    <cellStyle name="Normal 22 4 4 3 2 3" xfId="22081" xr:uid="{79544792-3A28-4E37-A8E4-93312FBD288D}"/>
    <cellStyle name="Normal 22 4 4 3 2 4" xfId="35771" xr:uid="{5850BE99-9736-48B3-BBBC-CF50C402214E}"/>
    <cellStyle name="Normal 22 4 4 3 2 5" xfId="50650" xr:uid="{7C91A29D-4924-42CC-BC4F-3B70FAC260E4}"/>
    <cellStyle name="Normal 22 4 4 3 3" xfId="25503" xr:uid="{86DCF430-6937-4A5E-9BF6-F30BA336CE14}"/>
    <cellStyle name="Normal 22 4 4 3 3 2" xfId="39195" xr:uid="{7D907A93-0024-4A19-A929-0F16B706EA48}"/>
    <cellStyle name="Normal 22 4 4 3 3 3" xfId="54074" xr:uid="{9591D078-1EA6-495D-92D4-CC5E90A192FA}"/>
    <cellStyle name="Normal 22 4 4 3 4" xfId="18659" xr:uid="{AA3654CC-A01E-4440-BFFA-7844C7D48519}"/>
    <cellStyle name="Normal 22 4 4 3 5" xfId="32349" xr:uid="{E7FF0FED-C55C-485B-8D3B-84DD3F0FD8E6}"/>
    <cellStyle name="Normal 22 4 4 3 6" xfId="47228" xr:uid="{E1BDFBEA-CA36-48F8-84B0-C8E432EAC2D9}"/>
    <cellStyle name="Normal 22 4 4 4" xfId="13523" xr:uid="{A1BD501C-C165-48FC-B140-97151BC93FDA}"/>
    <cellStyle name="Normal 22 4 4 4 2" xfId="27213" xr:uid="{05E1586A-1265-4810-B459-279A9DF87EE9}"/>
    <cellStyle name="Normal 22 4 4 4 2 2" xfId="40905" xr:uid="{7D5C6C02-B7D3-43EB-95C6-BFD4E27169EB}"/>
    <cellStyle name="Normal 22 4 4 4 2 3" xfId="55784" xr:uid="{8F9D3129-761B-4F5E-B0B7-5BF20E4A0F1F}"/>
    <cellStyle name="Normal 22 4 4 4 3" xfId="20369" xr:uid="{50D176BF-2565-4FB9-BCF6-0C10F80C3C71}"/>
    <cellStyle name="Normal 22 4 4 4 4" xfId="34059" xr:uid="{D927A672-73AE-4D29-9ED6-06C93AF95F38}"/>
    <cellStyle name="Normal 22 4 4 4 5" xfId="48938" xr:uid="{4E6E1EF8-0EBA-4BBD-B86A-5ED9C51F4971}"/>
    <cellStyle name="Normal 22 4 4 5" xfId="23791" xr:uid="{FE235584-2220-4638-AD0F-D8DB699825BE}"/>
    <cellStyle name="Normal 22 4 4 5 2" xfId="37483" xr:uid="{65906C03-4F65-4814-B7FA-E68A2D421CF3}"/>
    <cellStyle name="Normal 22 4 4 5 3" xfId="52362" xr:uid="{2E7FD837-F810-40FC-9914-7FDFCDE811BB}"/>
    <cellStyle name="Normal 22 4 4 6" xfId="16947" xr:uid="{776E34E2-B17A-4D80-A4D2-45EB8D589477}"/>
    <cellStyle name="Normal 22 4 4 6 2" xfId="44087" xr:uid="{2B4D3325-AD0F-4191-A27E-BFCB3D1F7F09}"/>
    <cellStyle name="Normal 22 4 4 7" xfId="30637" xr:uid="{C9565A1E-1CB1-4B44-A427-64728E1D1D54}"/>
    <cellStyle name="Normal 22 4 4 8" xfId="45516" xr:uid="{41D93F94-E25E-44A7-8DE0-185AF6C2134E}"/>
    <cellStyle name="Normal 22 4 4 9" xfId="10100" xr:uid="{034115B4-E718-4B19-BC53-23B9C8393F1A}"/>
    <cellStyle name="Normal 22 4 5" xfId="4820" xr:uid="{00F265BF-2A3A-451D-AA3B-3F7555F50D4E}"/>
    <cellStyle name="Normal 22 4 5 10" xfId="8085" xr:uid="{48FAEC35-DE4C-46DC-994B-59C0F081262D}"/>
    <cellStyle name="Normal 22 4 5 11" xfId="7493" xr:uid="{D4C0ADCE-1E23-469D-82E4-B55A12D37250}"/>
    <cellStyle name="Normal 22 4 5 2" xfId="5536" xr:uid="{FE4A3B5C-967F-4002-9566-65864713BA13}"/>
    <cellStyle name="Normal 22 4 5 2 2" xfId="15237" xr:uid="{962708C1-39C8-4041-82E8-C3C66D90A823}"/>
    <cellStyle name="Normal 22 4 5 2 2 2" xfId="28927" xr:uid="{CCCB7ED4-A7EC-4F45-8AD1-2C1DDF1E743B}"/>
    <cellStyle name="Normal 22 4 5 2 2 2 2" xfId="42619" xr:uid="{895E44B7-4982-43B4-9EB5-B3DE64D9B38C}"/>
    <cellStyle name="Normal 22 4 5 2 2 2 3" xfId="57498" xr:uid="{2E871F70-D304-4348-AA30-DF5F5F38AE49}"/>
    <cellStyle name="Normal 22 4 5 2 2 3" xfId="22083" xr:uid="{B8C67FD5-134C-41A0-B372-44013711A59E}"/>
    <cellStyle name="Normal 22 4 5 2 2 4" xfId="35773" xr:uid="{8877F469-C5C7-4563-A696-A35CF0C1BCE0}"/>
    <cellStyle name="Normal 22 4 5 2 2 5" xfId="50652" xr:uid="{8BE6368F-1195-4F28-8263-70A3C19AC491}"/>
    <cellStyle name="Normal 22 4 5 2 3" xfId="25505" xr:uid="{C21E210C-D0AE-4CF4-B79F-AC9D30B7BED1}"/>
    <cellStyle name="Normal 22 4 5 2 3 2" xfId="39197" xr:uid="{570D2556-7CE9-498B-BEA6-02478062A908}"/>
    <cellStyle name="Normal 22 4 5 2 3 3" xfId="54076" xr:uid="{4278FB6E-3C9E-4DC7-A0C2-CA87D405745A}"/>
    <cellStyle name="Normal 22 4 5 2 4" xfId="18661" xr:uid="{03A0ACAC-6B4E-4467-8982-CFBD9110DCE2}"/>
    <cellStyle name="Normal 22 4 5 2 5" xfId="32351" xr:uid="{CD4CE178-2755-42DF-9049-8ED62E4EC3E5}"/>
    <cellStyle name="Normal 22 4 5 2 6" xfId="47230" xr:uid="{243AC7BD-1AA3-42FC-B861-6896058E240F}"/>
    <cellStyle name="Normal 22 4 5 2 7" xfId="11815" xr:uid="{6284C1DA-0FE5-4F42-BDCC-B83BB141D522}"/>
    <cellStyle name="Normal 22 4 5 3" xfId="13525" xr:uid="{B8D27E95-428E-47BD-9DEE-000F31D7A203}"/>
    <cellStyle name="Normal 22 4 5 3 2" xfId="27215" xr:uid="{EB8E7E00-460D-44C1-817E-536235B0E08E}"/>
    <cellStyle name="Normal 22 4 5 3 2 2" xfId="40907" xr:uid="{9F109F42-AC1E-43A0-A97E-6C503FD704D2}"/>
    <cellStyle name="Normal 22 4 5 3 2 3" xfId="55786" xr:uid="{7CD24C37-A81D-4FB6-9556-9BE87DEA38AF}"/>
    <cellStyle name="Normal 22 4 5 3 3" xfId="20371" xr:uid="{15A5A30A-2966-4151-BCD4-4BC19815499F}"/>
    <cellStyle name="Normal 22 4 5 3 4" xfId="34061" xr:uid="{64C99B66-3BA9-4763-A861-974F353B490B}"/>
    <cellStyle name="Normal 22 4 5 3 5" xfId="48940" xr:uid="{AC695F1A-A75D-4699-A6C3-14AB496CFC8C}"/>
    <cellStyle name="Normal 22 4 5 4" xfId="23793" xr:uid="{5B8BD92C-3CC7-4759-BA67-060A68FD8267}"/>
    <cellStyle name="Normal 22 4 5 4 2" xfId="37485" xr:uid="{47A5F3EE-EBEC-4705-88B6-616C9E2995C4}"/>
    <cellStyle name="Normal 22 4 5 4 3" xfId="52364" xr:uid="{B3CF1ED8-C021-43AB-879E-E4090C664FD7}"/>
    <cellStyle name="Normal 22 4 5 5" xfId="16949" xr:uid="{826C47FB-BD35-47B3-8397-CAE0E32D16E5}"/>
    <cellStyle name="Normal 22 4 5 5 2" xfId="44077" xr:uid="{DC28B201-EF53-48AC-891C-CA5DC3113E90}"/>
    <cellStyle name="Normal 22 4 5 6" xfId="30639" xr:uid="{E4A467CE-0B9F-4873-9944-3A376FD080FC}"/>
    <cellStyle name="Normal 22 4 5 7" xfId="45518" xr:uid="{89C8CD00-DE03-4CEC-957F-749F00D73745}"/>
    <cellStyle name="Normal 22 4 5 8" xfId="10102" xr:uid="{C6F4C875-A9DF-42FA-BC3E-FE83C28A80EC}"/>
    <cellStyle name="Normal 22 4 5 9" xfId="8677" xr:uid="{3616EF12-5695-472A-B9D1-5CEF9AC88400}"/>
    <cellStyle name="Normal 22 4 6" xfId="4811" xr:uid="{4F72BA9F-5BCE-43B2-8494-B2DA4C9A8EBC}"/>
    <cellStyle name="Normal 22 4 6 2" xfId="11816" xr:uid="{F97ED0CB-8D04-4B81-832D-1757754918D9}"/>
    <cellStyle name="Normal 22 4 6 2 2" xfId="15238" xr:uid="{54A651C0-D540-4C11-B309-9637BDB29274}"/>
    <cellStyle name="Normal 22 4 6 2 2 2" xfId="28928" xr:uid="{023407D6-C59E-475E-9A40-A9F0DC5A5503}"/>
    <cellStyle name="Normal 22 4 6 2 2 2 2" xfId="42620" xr:uid="{1D248FC6-946E-42E1-B97C-DE7293940EA1}"/>
    <cellStyle name="Normal 22 4 6 2 2 2 3" xfId="57499" xr:uid="{8DF6A1E9-2CFB-477C-9F89-30489E5DFBC9}"/>
    <cellStyle name="Normal 22 4 6 2 2 3" xfId="22084" xr:uid="{A1C4299A-3942-4CC1-AA6F-4BD328A5D612}"/>
    <cellStyle name="Normal 22 4 6 2 2 4" xfId="35774" xr:uid="{B4C48E21-CE05-4E44-964B-7F287378F42F}"/>
    <cellStyle name="Normal 22 4 6 2 2 5" xfId="50653" xr:uid="{BD219D53-30ED-4835-A52B-386CD99EADB9}"/>
    <cellStyle name="Normal 22 4 6 2 3" xfId="25506" xr:uid="{C1F05EAA-1D02-4F3B-B50F-3D595F9AE1C2}"/>
    <cellStyle name="Normal 22 4 6 2 3 2" xfId="39198" xr:uid="{5DF399C8-039C-407D-A4F0-B4241EABB5E3}"/>
    <cellStyle name="Normal 22 4 6 2 3 3" xfId="54077" xr:uid="{9A20C375-A7A5-4C96-83BB-6620334A3881}"/>
    <cellStyle name="Normal 22 4 6 2 4" xfId="18662" xr:uid="{9F44540F-9C56-4D4B-ABB7-00C501247AB4}"/>
    <cellStyle name="Normal 22 4 6 2 5" xfId="32352" xr:uid="{3B6B1D8F-CE4C-4B15-8F81-2DA838F7B39A}"/>
    <cellStyle name="Normal 22 4 6 2 6" xfId="47231" xr:uid="{61C5B35A-29EB-41C0-B54A-B83F6CA5BA85}"/>
    <cellStyle name="Normal 22 4 6 3" xfId="13526" xr:uid="{CEBE7AA8-9BC7-4965-9E97-73CB65244F04}"/>
    <cellStyle name="Normal 22 4 6 3 2" xfId="27216" xr:uid="{79512EC9-482E-43D0-9497-7584945441D4}"/>
    <cellStyle name="Normal 22 4 6 3 2 2" xfId="40908" xr:uid="{CC3232F1-C01B-4E1E-8274-48104CEC6B42}"/>
    <cellStyle name="Normal 22 4 6 3 2 3" xfId="55787" xr:uid="{3911094D-5383-4B41-97BE-5E8A48D3BEB7}"/>
    <cellStyle name="Normal 22 4 6 3 3" xfId="20372" xr:uid="{5FFBC764-2582-46AB-8507-DEAA17CB1FAF}"/>
    <cellStyle name="Normal 22 4 6 3 4" xfId="34062" xr:uid="{7CF2BCC4-981F-40F1-9B87-47DFD073B471}"/>
    <cellStyle name="Normal 22 4 6 3 5" xfId="48941" xr:uid="{63C77E03-8AE3-47FA-B8E9-9F07837B0327}"/>
    <cellStyle name="Normal 22 4 6 4" xfId="23794" xr:uid="{FDBDD173-200B-456E-81CA-771E574C4966}"/>
    <cellStyle name="Normal 22 4 6 4 2" xfId="37486" xr:uid="{5FA9EEFA-9D52-4B03-B163-0ED8E914A952}"/>
    <cellStyle name="Normal 22 4 6 4 3" xfId="52365" xr:uid="{114B305F-82EC-4FF4-AB22-9851CBE8DDD8}"/>
    <cellStyle name="Normal 22 4 6 5" xfId="16950" xr:uid="{7F37B9FB-34A9-439B-81F5-37B0BF3B393E}"/>
    <cellStyle name="Normal 22 4 6 5 2" xfId="44076" xr:uid="{C219CC60-B554-4B1B-BF2D-FA50CE7A9EBD}"/>
    <cellStyle name="Normal 22 4 6 6" xfId="30640" xr:uid="{21BDBD96-5140-417B-8B24-DDD01B76E3C5}"/>
    <cellStyle name="Normal 22 4 6 7" xfId="45519" xr:uid="{DD0F7389-8425-428E-8D49-FAC35DE1381E}"/>
    <cellStyle name="Normal 22 4 6 8" xfId="10103" xr:uid="{9E440E2E-5DEF-48D3-B883-726D276D05AB}"/>
    <cellStyle name="Normal 22 4 7" xfId="4810" xr:uid="{00898D15-185C-446C-89F0-724F97751C59}"/>
    <cellStyle name="Normal 22 4 7 2" xfId="15224" xr:uid="{0A4B22B7-90AE-4280-AC0A-48FCB01A2AE5}"/>
    <cellStyle name="Normal 22 4 7 2 2" xfId="28914" xr:uid="{C5ECBC7E-2310-4DBA-9FBE-3691739F2DDA}"/>
    <cellStyle name="Normal 22 4 7 2 2 2" xfId="42606" xr:uid="{DF95690E-A3E0-4A7B-BFCD-6418994F2F50}"/>
    <cellStyle name="Normal 22 4 7 2 2 3" xfId="57485" xr:uid="{5374587B-174B-4EE2-96B0-E631D3DD8D1D}"/>
    <cellStyle name="Normal 22 4 7 2 3" xfId="22070" xr:uid="{B6B41993-C1AF-43F3-81E5-2AD571FA59E8}"/>
    <cellStyle name="Normal 22 4 7 2 4" xfId="35760" xr:uid="{1E956D9A-566B-4D24-A6BD-388DB851F99F}"/>
    <cellStyle name="Normal 22 4 7 2 5" xfId="50639" xr:uid="{2F645C5E-AA28-4BF8-85FD-459E28D95BC7}"/>
    <cellStyle name="Normal 22 4 7 3" xfId="25492" xr:uid="{178322C0-5B98-4FE8-B008-D2D76C3D1E21}"/>
    <cellStyle name="Normal 22 4 7 3 2" xfId="39184" xr:uid="{8121AB9D-8F3F-4909-B28A-5C2FD739C67B}"/>
    <cellStyle name="Normal 22 4 7 3 3" xfId="54063" xr:uid="{3FBEE877-C521-4AD2-BFF6-1D949C58E766}"/>
    <cellStyle name="Normal 22 4 7 4" xfId="18648" xr:uid="{F25401A7-E84C-4B78-A49B-D26B79DFBEEC}"/>
    <cellStyle name="Normal 22 4 7 4 2" xfId="44075" xr:uid="{8C6007CD-2CC8-4D60-A001-9D2F65166273}"/>
    <cellStyle name="Normal 22 4 7 5" xfId="32338" xr:uid="{2CDDB02A-4E3A-4C13-92FF-6E506FE7C931}"/>
    <cellStyle name="Normal 22 4 7 6" xfId="47217" xr:uid="{6488A616-03AC-47DD-ABE8-E3332370564F}"/>
    <cellStyle name="Normal 22 4 7 7" xfId="11802" xr:uid="{52218862-17A8-4CDE-84A0-4454776F8CDB}"/>
    <cellStyle name="Normal 22 4 8" xfId="4809" xr:uid="{098355CE-BFA3-4311-B733-E9922B66D608}"/>
    <cellStyle name="Normal 22 4 8 2" xfId="27202" xr:uid="{CBE06714-C740-4530-9490-64C83D645867}"/>
    <cellStyle name="Normal 22 4 8 2 2" xfId="40894" xr:uid="{E56652C8-B69C-4BC5-8A66-2AB89CBF4997}"/>
    <cellStyle name="Normal 22 4 8 2 3" xfId="55773" xr:uid="{D10AD307-1E9F-4236-AD3A-899C9BDF6882}"/>
    <cellStyle name="Normal 22 4 8 3" xfId="20358" xr:uid="{57B539BD-9C00-4E1D-9414-AD236A8C99ED}"/>
    <cellStyle name="Normal 22 4 8 3 2" xfId="44074" xr:uid="{7F47D927-8293-40C3-A47E-A72E28F72949}"/>
    <cellStyle name="Normal 22 4 8 4" xfId="34048" xr:uid="{ED424675-4343-421B-8639-C4570AAB2B0D}"/>
    <cellStyle name="Normal 22 4 8 5" xfId="48927" xr:uid="{6A333D03-0E1E-4541-A267-046D75B168B5}"/>
    <cellStyle name="Normal 22 4 8 6" xfId="13512" xr:uid="{35B0A2A4-521F-4DFC-A168-1DCB26C2DCA0}"/>
    <cellStyle name="Normal 22 4 9" xfId="4808" xr:uid="{CF9E6ADA-5FB4-4E17-BE9D-1DBC9865F2B3}"/>
    <cellStyle name="Normal 22 4 9 2" xfId="44073" xr:uid="{8AAF31F2-1E82-4043-9911-18560D236460}"/>
    <cellStyle name="Normal 22 4 9 3" xfId="37472" xr:uid="{A8A6C835-6DD3-4D46-9EE1-3611659DEB1E}"/>
    <cellStyle name="Normal 22 4 9 4" xfId="52351" xr:uid="{B10B19A7-4CFD-4559-B680-B0F3035F851A}"/>
    <cellStyle name="Normal 22 4 9 5" xfId="23780" xr:uid="{5F2882D1-6857-4A39-BA52-CB6E325B0AC0}"/>
    <cellStyle name="Normal 22 5" xfId="4474" xr:uid="{05FEE60E-3F3A-4235-A596-BB2226E27A6E}"/>
    <cellStyle name="Normal 22 5 10" xfId="16951" xr:uid="{9F0E84AF-4CC2-48A3-8B3F-708A7B5C13FC}"/>
    <cellStyle name="Normal 22 5 10 2" xfId="44095" xr:uid="{42296C54-8CD0-436C-BB99-B207CD0DC653}"/>
    <cellStyle name="Normal 22 5 11" xfId="30641" xr:uid="{0789CB08-B5C0-4464-A3FC-44D210105564}"/>
    <cellStyle name="Normal 22 5 12" xfId="45520" xr:uid="{C3690984-322A-4307-9FB2-AC11DE6BBEC4}"/>
    <cellStyle name="Normal 22 5 13" xfId="10104" xr:uid="{CD226A7D-BD06-435E-8733-17051150693D}"/>
    <cellStyle name="Normal 22 5 14" xfId="8688" xr:uid="{17A193F8-476F-4566-83E9-CFC99AC25506}"/>
    <cellStyle name="Normal 22 5 15" xfId="8096" xr:uid="{A53B10E8-E71D-4F84-95C0-32475E3DE4C1}"/>
    <cellStyle name="Normal 22 5 16" xfId="7504" xr:uid="{A953A292-E996-4FF8-8FDE-5F94C84AAB9B}"/>
    <cellStyle name="Normal 22 5 2" xfId="7070" xr:uid="{28A31087-0778-4455-A1E3-7216EE0C0067}"/>
    <cellStyle name="Normal 22 5 2 10" xfId="45521" xr:uid="{3C98D778-6636-4971-ACD1-03CF6B32EB9D}"/>
    <cellStyle name="Normal 22 5 2 11" xfId="10105" xr:uid="{7D0B05D6-AD19-42E6-9916-A37612B6AA5D}"/>
    <cellStyle name="Normal 22 5 2 2" xfId="7381" xr:uid="{5D2F3113-87BE-459D-9CA2-E5973EA0AE7F}"/>
    <cellStyle name="Normal 22 5 2 2 2" xfId="10107" xr:uid="{7DA210BD-489D-4304-82DE-A1B2828C8F06}"/>
    <cellStyle name="Normal 22 5 2 2 2 2" xfId="11820" xr:uid="{088F095E-74E3-4BD2-BFB1-0761F469E012}"/>
    <cellStyle name="Normal 22 5 2 2 2 2 2" xfId="15242" xr:uid="{66540101-F89E-43E5-B59E-00FAAA070C92}"/>
    <cellStyle name="Normal 22 5 2 2 2 2 2 2" xfId="28932" xr:uid="{D8DBCE1E-5288-4392-A6AA-6A0B1BA5BBF5}"/>
    <cellStyle name="Normal 22 5 2 2 2 2 2 2 2" xfId="42624" xr:uid="{E9F3DBE5-A829-4BAB-8DF2-6D0030B2ADF9}"/>
    <cellStyle name="Normal 22 5 2 2 2 2 2 2 3" xfId="57503" xr:uid="{3EE03C50-E2A2-4F31-9A37-D6C1E7928123}"/>
    <cellStyle name="Normal 22 5 2 2 2 2 2 3" xfId="22088" xr:uid="{693C2590-363F-4BEF-A658-3A7CA4EC516C}"/>
    <cellStyle name="Normal 22 5 2 2 2 2 2 4" xfId="35778" xr:uid="{495C68DB-E6A4-42EE-9302-EA7BC7863836}"/>
    <cellStyle name="Normal 22 5 2 2 2 2 2 5" xfId="50657" xr:uid="{946823B5-C5F3-4EC9-8DDB-22061F7021EA}"/>
    <cellStyle name="Normal 22 5 2 2 2 2 3" xfId="25510" xr:uid="{02E5E473-7338-4A95-BAD8-1F03F40DDF25}"/>
    <cellStyle name="Normal 22 5 2 2 2 2 3 2" xfId="39202" xr:uid="{F37E1D15-EB6B-400A-9714-89F7FEA8E79C}"/>
    <cellStyle name="Normal 22 5 2 2 2 2 3 3" xfId="54081" xr:uid="{A9CAE3CF-250E-4599-8FFE-8E6D5F279EB4}"/>
    <cellStyle name="Normal 22 5 2 2 2 2 4" xfId="18666" xr:uid="{CE39AB28-B778-4E6D-B852-343E29777C6C}"/>
    <cellStyle name="Normal 22 5 2 2 2 2 5" xfId="32356" xr:uid="{03BF4420-7E5B-40FC-946A-9BC728A7FAED}"/>
    <cellStyle name="Normal 22 5 2 2 2 2 6" xfId="47235" xr:uid="{56EFB3EF-3D04-45FF-A730-2093BE84BB64}"/>
    <cellStyle name="Normal 22 5 2 2 2 3" xfId="13530" xr:uid="{64E1EF98-A59B-448F-B696-4B8C906D1C30}"/>
    <cellStyle name="Normal 22 5 2 2 2 3 2" xfId="27220" xr:uid="{2A70C25D-F1B7-416B-9B15-49C8E6064F5B}"/>
    <cellStyle name="Normal 22 5 2 2 2 3 2 2" xfId="40912" xr:uid="{25825D6B-FC85-442E-A43D-596555AC349F}"/>
    <cellStyle name="Normal 22 5 2 2 2 3 2 3" xfId="55791" xr:uid="{753E6699-F3B4-418D-B8EA-805260AE2C38}"/>
    <cellStyle name="Normal 22 5 2 2 2 3 3" xfId="20376" xr:uid="{8C388D22-E8DA-47C3-BC31-47925A14EB8F}"/>
    <cellStyle name="Normal 22 5 2 2 2 3 4" xfId="34066" xr:uid="{6777A7F7-6EC9-4E8E-AA1B-A9162F3599FA}"/>
    <cellStyle name="Normal 22 5 2 2 2 3 5" xfId="48945" xr:uid="{FD25E553-0220-4107-882E-3366777240B0}"/>
    <cellStyle name="Normal 22 5 2 2 2 4" xfId="23798" xr:uid="{F1E53511-95E8-4C31-8E08-77E00BCB2924}"/>
    <cellStyle name="Normal 22 5 2 2 2 4 2" xfId="37490" xr:uid="{7BA798FB-E71A-45E9-8962-6B4E731AE0E9}"/>
    <cellStyle name="Normal 22 5 2 2 2 4 3" xfId="52369" xr:uid="{6FA93D16-8231-468C-B9D5-36E34D850522}"/>
    <cellStyle name="Normal 22 5 2 2 2 5" xfId="16954" xr:uid="{52F4E003-0A1A-4565-A06E-0BD1FE73EAD4}"/>
    <cellStyle name="Normal 22 5 2 2 2 6" xfId="30644" xr:uid="{E2E4EB03-3C6A-4E1A-81C2-1EA41D439138}"/>
    <cellStyle name="Normal 22 5 2 2 2 7" xfId="45523" xr:uid="{0790DF9A-1015-4EC5-B5DE-0F108AA42E88}"/>
    <cellStyle name="Normal 22 5 2 2 3" xfId="11819" xr:uid="{C5D17D49-E8D2-480A-BEA3-5F5EC304A64A}"/>
    <cellStyle name="Normal 22 5 2 2 3 2" xfId="15241" xr:uid="{2F0829CA-0AA3-4D8F-9180-8545036730E8}"/>
    <cellStyle name="Normal 22 5 2 2 3 2 2" xfId="28931" xr:uid="{39134556-64A1-4DD4-B475-52CADF602777}"/>
    <cellStyle name="Normal 22 5 2 2 3 2 2 2" xfId="42623" xr:uid="{BE1F86D2-1473-48E7-86D5-30ACF7EC59C2}"/>
    <cellStyle name="Normal 22 5 2 2 3 2 2 3" xfId="57502" xr:uid="{2B125FC5-6BCF-4E63-80B2-A25440A72E3C}"/>
    <cellStyle name="Normal 22 5 2 2 3 2 3" xfId="22087" xr:uid="{812F540B-09B6-481A-BB49-80C6F5495AEF}"/>
    <cellStyle name="Normal 22 5 2 2 3 2 4" xfId="35777" xr:uid="{19A2E8CF-38E2-496B-AE96-4EE0831936EC}"/>
    <cellStyle name="Normal 22 5 2 2 3 2 5" xfId="50656" xr:uid="{E42E9B6F-3453-4965-A5B1-8AE1277D107D}"/>
    <cellStyle name="Normal 22 5 2 2 3 3" xfId="25509" xr:uid="{51A6AEAE-60A5-4A91-8EF8-84F6CDE6FD7D}"/>
    <cellStyle name="Normal 22 5 2 2 3 3 2" xfId="39201" xr:uid="{A0296D2E-6A71-4B12-A8F1-7E56E355D559}"/>
    <cellStyle name="Normal 22 5 2 2 3 3 3" xfId="54080" xr:uid="{A4DBE404-C7EF-42E6-9A65-1014FCC61867}"/>
    <cellStyle name="Normal 22 5 2 2 3 4" xfId="18665" xr:uid="{B561A466-1546-4333-A520-A83546294B44}"/>
    <cellStyle name="Normal 22 5 2 2 3 5" xfId="32355" xr:uid="{520E9FC5-A154-467A-87EB-95DCED62E44E}"/>
    <cellStyle name="Normal 22 5 2 2 3 6" xfId="47234" xr:uid="{6DF1C4A9-4D8B-4361-859D-14099BC2DFBC}"/>
    <cellStyle name="Normal 22 5 2 2 4" xfId="13529" xr:uid="{E06BE38B-FC82-420B-A679-6E1C5D94DD61}"/>
    <cellStyle name="Normal 22 5 2 2 4 2" xfId="27219" xr:uid="{392F50EB-0098-4584-8FFA-96001F255FCF}"/>
    <cellStyle name="Normal 22 5 2 2 4 2 2" xfId="40911" xr:uid="{EEFA0F0A-7DD4-4127-949F-E1D2B7E98650}"/>
    <cellStyle name="Normal 22 5 2 2 4 2 3" xfId="55790" xr:uid="{0A5103A2-A4F4-48E6-BF3E-1FDFA2B82AAC}"/>
    <cellStyle name="Normal 22 5 2 2 4 3" xfId="20375" xr:uid="{8AF21224-1AF8-4A2A-B1D3-010DE0106416}"/>
    <cellStyle name="Normal 22 5 2 2 4 4" xfId="34065" xr:uid="{E9BB0D54-F53F-4D16-9DC0-7524BB57907D}"/>
    <cellStyle name="Normal 22 5 2 2 4 5" xfId="48944" xr:uid="{75E89B77-DE04-4F85-A539-41DDCD5ED8B7}"/>
    <cellStyle name="Normal 22 5 2 2 5" xfId="23797" xr:uid="{103F819D-C447-4257-B3AB-C86ADA73B60B}"/>
    <cellStyle name="Normal 22 5 2 2 5 2" xfId="37489" xr:uid="{BAE57797-9B66-487A-808E-BF5EC844D91F}"/>
    <cellStyle name="Normal 22 5 2 2 5 3" xfId="52368" xr:uid="{A51566D2-20AD-4DBC-8C02-69888023CE61}"/>
    <cellStyle name="Normal 22 5 2 2 6" xfId="16953" xr:uid="{2CCDFD66-78BF-47BA-A69E-512E9ABCBF93}"/>
    <cellStyle name="Normal 22 5 2 2 7" xfId="30643" xr:uid="{17E73899-F5F8-42D5-9F37-AD94F95B29F4}"/>
    <cellStyle name="Normal 22 5 2 2 8" xfId="45522" xr:uid="{07350A69-F3E4-42CA-85BA-76245213AA06}"/>
    <cellStyle name="Normal 22 5 2 2 9" xfId="10106" xr:uid="{148CC090-7E3A-4579-854B-E9FF613ED76B}"/>
    <cellStyle name="Normal 22 5 2 3" xfId="10108" xr:uid="{1F0C0291-70FE-41CC-B61C-70C90FDD3763}"/>
    <cellStyle name="Normal 22 5 2 3 2" xfId="11821" xr:uid="{D6EBAFA8-A4A7-4938-B574-BA3B71BF8DE8}"/>
    <cellStyle name="Normal 22 5 2 3 2 2" xfId="15243" xr:uid="{65835EFF-E765-4A60-8F4C-526244D3E613}"/>
    <cellStyle name="Normal 22 5 2 3 2 2 2" xfId="28933" xr:uid="{AE38FD0F-F42F-4036-8AD2-01580E7B930E}"/>
    <cellStyle name="Normal 22 5 2 3 2 2 2 2" xfId="42625" xr:uid="{8D9521EA-37AC-44A8-A5ED-989F5FDE03B3}"/>
    <cellStyle name="Normal 22 5 2 3 2 2 2 3" xfId="57504" xr:uid="{880CE175-5FAB-4CB6-9A0F-98FDC2D5FFED}"/>
    <cellStyle name="Normal 22 5 2 3 2 2 3" xfId="22089" xr:uid="{036B2BB9-933C-4156-A455-C4ED89D78EF5}"/>
    <cellStyle name="Normal 22 5 2 3 2 2 4" xfId="35779" xr:uid="{61571970-A1A5-49B1-AC10-5C991F995E8A}"/>
    <cellStyle name="Normal 22 5 2 3 2 2 5" xfId="50658" xr:uid="{150955B0-D73D-4B42-B89F-D4DA0798609B}"/>
    <cellStyle name="Normal 22 5 2 3 2 3" xfId="25511" xr:uid="{5484FBD7-D964-4294-9AC0-EDA1967FEBF2}"/>
    <cellStyle name="Normal 22 5 2 3 2 3 2" xfId="39203" xr:uid="{DE862435-97E2-4563-8FB7-B612DF6EFF14}"/>
    <cellStyle name="Normal 22 5 2 3 2 3 3" xfId="54082" xr:uid="{91CC29FA-E1DD-40FB-9A53-3794FD0E9588}"/>
    <cellStyle name="Normal 22 5 2 3 2 4" xfId="18667" xr:uid="{6B6768EA-6C03-48C2-8832-659D4E4201F9}"/>
    <cellStyle name="Normal 22 5 2 3 2 5" xfId="32357" xr:uid="{D7F6CC7E-1A5C-4526-86DD-87B392D8CB54}"/>
    <cellStyle name="Normal 22 5 2 3 2 6" xfId="47236" xr:uid="{38294A12-58FF-44A4-B24D-C38110BC76AF}"/>
    <cellStyle name="Normal 22 5 2 3 3" xfId="13531" xr:uid="{0587F8DA-6B43-451A-B3AF-E8DF7EFF8DB4}"/>
    <cellStyle name="Normal 22 5 2 3 3 2" xfId="27221" xr:uid="{B143143C-674E-4B79-9B62-A9B82E1C1D68}"/>
    <cellStyle name="Normal 22 5 2 3 3 2 2" xfId="40913" xr:uid="{A588062D-D8C9-4084-B99C-78485162EB6E}"/>
    <cellStyle name="Normal 22 5 2 3 3 2 3" xfId="55792" xr:uid="{42D026C6-DDA6-4F53-A501-C22134BC138C}"/>
    <cellStyle name="Normal 22 5 2 3 3 3" xfId="20377" xr:uid="{EEC53DCC-BB48-48C2-991B-9440CDA733C7}"/>
    <cellStyle name="Normal 22 5 2 3 3 4" xfId="34067" xr:uid="{CE3C0D48-1C31-45CC-84A5-381FAF3EEF46}"/>
    <cellStyle name="Normal 22 5 2 3 3 5" xfId="48946" xr:uid="{03799FB3-A7F1-407D-844F-0405C1F3D41A}"/>
    <cellStyle name="Normal 22 5 2 3 4" xfId="23799" xr:uid="{AA43F3ED-EA88-4625-AB22-D9F41ABB68C7}"/>
    <cellStyle name="Normal 22 5 2 3 4 2" xfId="37491" xr:uid="{3A8CDF00-5104-4133-8AB7-985D5D09D5D1}"/>
    <cellStyle name="Normal 22 5 2 3 4 3" xfId="52370" xr:uid="{FC7A19B9-6A44-42DF-B25A-9ADF685BEF37}"/>
    <cellStyle name="Normal 22 5 2 3 5" xfId="16955" xr:uid="{575F60D5-A645-4167-8343-7D83620AE203}"/>
    <cellStyle name="Normal 22 5 2 3 6" xfId="30645" xr:uid="{F0D472D1-9EF1-4371-B5D8-C3088C636555}"/>
    <cellStyle name="Normal 22 5 2 3 7" xfId="45524" xr:uid="{F1C15856-C535-4BD5-8018-B1A0CCFC6BDD}"/>
    <cellStyle name="Normal 22 5 2 4" xfId="10109" xr:uid="{28D01D85-F47F-4C8F-AE88-5734CF9C7729}"/>
    <cellStyle name="Normal 22 5 2 4 2" xfId="11822" xr:uid="{6A9C4922-3247-424F-9E66-D175759A22AE}"/>
    <cellStyle name="Normal 22 5 2 4 2 2" xfId="15244" xr:uid="{E6E91CC3-F95C-465A-A9DC-BF78EC35A846}"/>
    <cellStyle name="Normal 22 5 2 4 2 2 2" xfId="28934" xr:uid="{CABC62E3-28C3-4C77-A818-5CB0C48B221F}"/>
    <cellStyle name="Normal 22 5 2 4 2 2 2 2" xfId="42626" xr:uid="{BBE64DFD-F35C-42F8-97DC-8C349AFB53BC}"/>
    <cellStyle name="Normal 22 5 2 4 2 2 2 3" xfId="57505" xr:uid="{8EE850C7-C28E-4AAF-A9DF-9899273795DC}"/>
    <cellStyle name="Normal 22 5 2 4 2 2 3" xfId="22090" xr:uid="{B7B5B203-2AC7-4D0A-8766-A42ACFDBB9A1}"/>
    <cellStyle name="Normal 22 5 2 4 2 2 4" xfId="35780" xr:uid="{CF3ABF29-C929-4657-A573-700D299F94A3}"/>
    <cellStyle name="Normal 22 5 2 4 2 2 5" xfId="50659" xr:uid="{747F8D5F-5A6F-4113-967F-AF352C22DB4D}"/>
    <cellStyle name="Normal 22 5 2 4 2 3" xfId="25512" xr:uid="{408D5110-AC0B-4778-B6FB-8DE7C25D1637}"/>
    <cellStyle name="Normal 22 5 2 4 2 3 2" xfId="39204" xr:uid="{EC78F08C-BEC3-443B-B899-354582DAF78F}"/>
    <cellStyle name="Normal 22 5 2 4 2 3 3" xfId="54083" xr:uid="{98396555-5614-453F-BC78-7789C328D0D6}"/>
    <cellStyle name="Normal 22 5 2 4 2 4" xfId="18668" xr:uid="{D17B6791-F4A0-4595-84D4-2B21D13385DF}"/>
    <cellStyle name="Normal 22 5 2 4 2 5" xfId="32358" xr:uid="{1ABE63CA-18FD-4ED9-AF05-9706D6234164}"/>
    <cellStyle name="Normal 22 5 2 4 2 6" xfId="47237" xr:uid="{FCADA839-D2B8-4D9E-9D12-966D97823073}"/>
    <cellStyle name="Normal 22 5 2 4 3" xfId="13532" xr:uid="{C226CFD8-2FD7-4FEC-AF11-0C5C80F03494}"/>
    <cellStyle name="Normal 22 5 2 4 3 2" xfId="27222" xr:uid="{5E5D4995-FBF9-441D-9F86-F33AA1C353CC}"/>
    <cellStyle name="Normal 22 5 2 4 3 2 2" xfId="40914" xr:uid="{E830CB4C-610D-44F0-BB19-40695B773C69}"/>
    <cellStyle name="Normal 22 5 2 4 3 2 3" xfId="55793" xr:uid="{F61D217D-6217-44B3-9033-AD3FA1DCF6E3}"/>
    <cellStyle name="Normal 22 5 2 4 3 3" xfId="20378" xr:uid="{8E2FD137-2069-4CB5-BE32-E508EAB6906E}"/>
    <cellStyle name="Normal 22 5 2 4 3 4" xfId="34068" xr:uid="{0F021801-3A9E-4DCB-A7A8-E3EBEF631381}"/>
    <cellStyle name="Normal 22 5 2 4 3 5" xfId="48947" xr:uid="{70109222-055F-48EF-8596-93EC140945A0}"/>
    <cellStyle name="Normal 22 5 2 4 4" xfId="23800" xr:uid="{F21D195A-4AB2-4AB9-8287-1115F88B9E15}"/>
    <cellStyle name="Normal 22 5 2 4 4 2" xfId="37492" xr:uid="{22B6BDE0-16C1-40E1-A00D-4F205470D325}"/>
    <cellStyle name="Normal 22 5 2 4 4 3" xfId="52371" xr:uid="{904506F7-44A5-43A1-B745-2EF726321A85}"/>
    <cellStyle name="Normal 22 5 2 4 5" xfId="16956" xr:uid="{E3AEF9EB-B58F-40F8-9FB0-D00B02F49E07}"/>
    <cellStyle name="Normal 22 5 2 4 6" xfId="30646" xr:uid="{C9D52834-ECC1-4056-8E25-F1AFA27B4D71}"/>
    <cellStyle name="Normal 22 5 2 4 7" xfId="45525" xr:uid="{7A4B6F9A-3394-43A3-BDBB-38CF6A440357}"/>
    <cellStyle name="Normal 22 5 2 5" xfId="11818" xr:uid="{630B3D67-01AF-45C4-914A-C2E16F0685A6}"/>
    <cellStyle name="Normal 22 5 2 5 2" xfId="15240" xr:uid="{19463958-30CD-4236-9882-5185C6DC2ED6}"/>
    <cellStyle name="Normal 22 5 2 5 2 2" xfId="28930" xr:uid="{5B9F3D33-A748-4B3F-8A92-405E226DE50A}"/>
    <cellStyle name="Normal 22 5 2 5 2 2 2" xfId="42622" xr:uid="{631CF1CA-2267-4D46-BE07-1BA5E518007C}"/>
    <cellStyle name="Normal 22 5 2 5 2 2 3" xfId="57501" xr:uid="{93B25A62-EB2B-4FDA-A6F8-5D7DBFA15CD2}"/>
    <cellStyle name="Normal 22 5 2 5 2 3" xfId="22086" xr:uid="{D9101EAB-BBEF-482F-9DFB-CA9F0BFA10B4}"/>
    <cellStyle name="Normal 22 5 2 5 2 4" xfId="35776" xr:uid="{90812079-7C49-48E4-9FC0-4049475D056F}"/>
    <cellStyle name="Normal 22 5 2 5 2 5" xfId="50655" xr:uid="{FCAA23F0-BDDD-492D-A94D-9498EFBFF3F8}"/>
    <cellStyle name="Normal 22 5 2 5 3" xfId="25508" xr:uid="{55BC4747-9BF0-48A5-A392-333BFB73C055}"/>
    <cellStyle name="Normal 22 5 2 5 3 2" xfId="39200" xr:uid="{7A9F7065-2E0D-49E7-9E75-FCA8BB23E2C0}"/>
    <cellStyle name="Normal 22 5 2 5 3 3" xfId="54079" xr:uid="{C298D92C-4E30-4821-95EB-E1A6C17262A0}"/>
    <cellStyle name="Normal 22 5 2 5 4" xfId="18664" xr:uid="{38D54FE0-3BDE-4F99-B2A5-506EC0034493}"/>
    <cellStyle name="Normal 22 5 2 5 5" xfId="32354" xr:uid="{D8F18FE0-17F8-4564-ACB8-833847C69C09}"/>
    <cellStyle name="Normal 22 5 2 5 6" xfId="47233" xr:uid="{5AEB1340-56B0-46A6-A4D3-E2B1C6F0E20C}"/>
    <cellStyle name="Normal 22 5 2 6" xfId="13528" xr:uid="{937F9ED6-53BB-4380-8695-D87E133D9E2B}"/>
    <cellStyle name="Normal 22 5 2 6 2" xfId="27218" xr:uid="{E3B1262D-652A-40BF-8BF1-0D6445C0E22A}"/>
    <cellStyle name="Normal 22 5 2 6 2 2" xfId="40910" xr:uid="{8BBE8700-8025-4DC7-85FB-8FA5A95164EB}"/>
    <cellStyle name="Normal 22 5 2 6 2 3" xfId="55789" xr:uid="{60535607-1EBD-436B-B706-F7BE6794AE96}"/>
    <cellStyle name="Normal 22 5 2 6 3" xfId="20374" xr:uid="{420B825E-15F6-406E-830C-C8D23C710167}"/>
    <cellStyle name="Normal 22 5 2 6 4" xfId="34064" xr:uid="{37138820-8719-4468-9116-608F68812D9D}"/>
    <cellStyle name="Normal 22 5 2 6 5" xfId="48943" xr:uid="{1CFF642B-ADB0-4CF4-A5E5-664AF804D984}"/>
    <cellStyle name="Normal 22 5 2 7" xfId="23796" xr:uid="{4F902240-44F6-4AE4-A4D9-B69471B3DB39}"/>
    <cellStyle name="Normal 22 5 2 7 2" xfId="37488" xr:uid="{085044F6-AC2D-42B7-85D9-F4B33BBA22C0}"/>
    <cellStyle name="Normal 22 5 2 7 3" xfId="52367" xr:uid="{0B4144A2-06ED-4F4C-B191-AF1AAC96B1C1}"/>
    <cellStyle name="Normal 22 5 2 8" xfId="16952" xr:uid="{7946D296-791C-41B1-A7C6-9EFEB1C44609}"/>
    <cellStyle name="Normal 22 5 2 9" xfId="30642" xr:uid="{1D75EFD0-EDEE-4A61-8234-EF008D3420DE}"/>
    <cellStyle name="Normal 22 5 3" xfId="5613" xr:uid="{55E27628-DC59-4AB7-A093-E89B240E95AD}"/>
    <cellStyle name="Normal 22 5 3 10" xfId="45526" xr:uid="{D8939A0E-A0B5-42EE-802E-559F95EA39FE}"/>
    <cellStyle name="Normal 22 5 3 11" xfId="10110" xr:uid="{C16F3B3D-55B4-499B-9EE0-4984D654BFF2}"/>
    <cellStyle name="Normal 22 5 3 2" xfId="7426" xr:uid="{3EF13F4A-2565-4C21-98C6-A4A1DC53127D}"/>
    <cellStyle name="Normal 22 5 3 2 2" xfId="10112" xr:uid="{0C58080A-D106-4F37-A4A8-9BFBFD811D68}"/>
    <cellStyle name="Normal 22 5 3 2 2 2" xfId="11825" xr:uid="{BA5D1373-5E10-4944-BFE3-C75D73AC2AC6}"/>
    <cellStyle name="Normal 22 5 3 2 2 2 2" xfId="15247" xr:uid="{87402BFE-DB10-43F8-BE79-49AC65208DEE}"/>
    <cellStyle name="Normal 22 5 3 2 2 2 2 2" xfId="28937" xr:uid="{20628016-17A0-4987-B13A-FE5ABD7246B4}"/>
    <cellStyle name="Normal 22 5 3 2 2 2 2 2 2" xfId="42629" xr:uid="{E3D78017-A918-4548-8F9A-61B0E1326004}"/>
    <cellStyle name="Normal 22 5 3 2 2 2 2 2 3" xfId="57508" xr:uid="{8CDC1FF3-46B5-4A9B-BA25-EB26ACF02CDE}"/>
    <cellStyle name="Normal 22 5 3 2 2 2 2 3" xfId="22093" xr:uid="{8A2C4274-5D35-4D78-BA24-81BAFC637EA9}"/>
    <cellStyle name="Normal 22 5 3 2 2 2 2 4" xfId="35783" xr:uid="{5B32BBE0-50AC-4078-BF7C-E95665A38A4B}"/>
    <cellStyle name="Normal 22 5 3 2 2 2 2 5" xfId="50662" xr:uid="{77ECB310-5473-4252-BC12-6D4C08F1D18E}"/>
    <cellStyle name="Normal 22 5 3 2 2 2 3" xfId="25515" xr:uid="{2B358F58-B469-4A56-A088-9D88E88136D4}"/>
    <cellStyle name="Normal 22 5 3 2 2 2 3 2" xfId="39207" xr:uid="{9E048874-CF73-45E5-AE90-B2F1F767C3C2}"/>
    <cellStyle name="Normal 22 5 3 2 2 2 3 3" xfId="54086" xr:uid="{984D5037-0A57-427B-A75F-9FEAE31A0D6F}"/>
    <cellStyle name="Normal 22 5 3 2 2 2 4" xfId="18671" xr:uid="{0A1A76ED-9129-4172-B2D1-3674403A32B6}"/>
    <cellStyle name="Normal 22 5 3 2 2 2 5" xfId="32361" xr:uid="{B3D1AF96-EF01-461F-894A-28C708D813F2}"/>
    <cellStyle name="Normal 22 5 3 2 2 2 6" xfId="47240" xr:uid="{134DF9DE-CAB7-49C9-B9EF-6647A98B3BF9}"/>
    <cellStyle name="Normal 22 5 3 2 2 3" xfId="13535" xr:uid="{D3823108-0D1F-4FD1-B2D8-2FCDB670AEF1}"/>
    <cellStyle name="Normal 22 5 3 2 2 3 2" xfId="27225" xr:uid="{D82FB490-0CD5-4500-A8B9-C0E12F098EE5}"/>
    <cellStyle name="Normal 22 5 3 2 2 3 2 2" xfId="40917" xr:uid="{D3CEF215-A721-4599-B20C-307067DBB599}"/>
    <cellStyle name="Normal 22 5 3 2 2 3 2 3" xfId="55796" xr:uid="{2CB27042-72A9-4CA6-BCE7-04BEEE36A47B}"/>
    <cellStyle name="Normal 22 5 3 2 2 3 3" xfId="20381" xr:uid="{613D4039-09E8-46DA-9EFD-7EFA55F52562}"/>
    <cellStyle name="Normal 22 5 3 2 2 3 4" xfId="34071" xr:uid="{F2E12E87-AF0C-4F63-8060-02773427F1B4}"/>
    <cellStyle name="Normal 22 5 3 2 2 3 5" xfId="48950" xr:uid="{5B695F1C-BE5F-4B76-94BE-9A6537E9501A}"/>
    <cellStyle name="Normal 22 5 3 2 2 4" xfId="23803" xr:uid="{A0711A3B-0B3E-4FE5-9596-4EE9B47292F7}"/>
    <cellStyle name="Normal 22 5 3 2 2 4 2" xfId="37495" xr:uid="{341349C9-0B15-497F-B308-499307EA3C19}"/>
    <cellStyle name="Normal 22 5 3 2 2 4 3" xfId="52374" xr:uid="{27E84FA1-AD86-4B0C-B3D6-F02C95E5B8CA}"/>
    <cellStyle name="Normal 22 5 3 2 2 5" xfId="16959" xr:uid="{34C9453A-F2BE-401C-837E-833FA05B9F4A}"/>
    <cellStyle name="Normal 22 5 3 2 2 6" xfId="30649" xr:uid="{BE1CF4D8-5365-4D36-893E-F965B9EED5E3}"/>
    <cellStyle name="Normal 22 5 3 2 2 7" xfId="45528" xr:uid="{DC4B789B-C8F0-4018-B21B-69883F1688B2}"/>
    <cellStyle name="Normal 22 5 3 2 3" xfId="11824" xr:uid="{410C1B51-4892-47CF-A85A-96C17BD3CB5D}"/>
    <cellStyle name="Normal 22 5 3 2 3 2" xfId="15246" xr:uid="{9A17932B-E58B-4F7C-A6F5-9B476E2C2B84}"/>
    <cellStyle name="Normal 22 5 3 2 3 2 2" xfId="28936" xr:uid="{4B71DF45-CE39-4294-80E6-5909A340C72D}"/>
    <cellStyle name="Normal 22 5 3 2 3 2 2 2" xfId="42628" xr:uid="{973811BB-1E5B-4AD5-9E90-9E9A01C51E3D}"/>
    <cellStyle name="Normal 22 5 3 2 3 2 2 3" xfId="57507" xr:uid="{96A6578E-41B1-4F86-A1CB-A7E30FAFC8E9}"/>
    <cellStyle name="Normal 22 5 3 2 3 2 3" xfId="22092" xr:uid="{641941DF-790C-46EC-81F8-FC8EE2EF2227}"/>
    <cellStyle name="Normal 22 5 3 2 3 2 4" xfId="35782" xr:uid="{1F96CB39-83F3-4F0B-84FE-B8A6C23D858F}"/>
    <cellStyle name="Normal 22 5 3 2 3 2 5" xfId="50661" xr:uid="{FDABFD4D-1676-4B20-A165-711906956FA8}"/>
    <cellStyle name="Normal 22 5 3 2 3 3" xfId="25514" xr:uid="{47A26CEF-077B-4A4D-AB6E-AC006B33EE37}"/>
    <cellStyle name="Normal 22 5 3 2 3 3 2" xfId="39206" xr:uid="{CC66A9A0-5169-4ED4-B056-6E620027B927}"/>
    <cellStyle name="Normal 22 5 3 2 3 3 3" xfId="54085" xr:uid="{2EC1B0FA-F2FB-4F7F-816E-701154B11845}"/>
    <cellStyle name="Normal 22 5 3 2 3 4" xfId="18670" xr:uid="{E0F820C3-394A-4E12-9F74-2860CAAF479B}"/>
    <cellStyle name="Normal 22 5 3 2 3 5" xfId="32360" xr:uid="{E8800CCB-3F48-4E91-A167-89797AD5E7EE}"/>
    <cellStyle name="Normal 22 5 3 2 3 6" xfId="47239" xr:uid="{388D059C-49E8-41BB-91B9-00ED1E5A1BD5}"/>
    <cellStyle name="Normal 22 5 3 2 4" xfId="13534" xr:uid="{99B3F1D1-E27A-426A-B4FE-6A0A041E3069}"/>
    <cellStyle name="Normal 22 5 3 2 4 2" xfId="27224" xr:uid="{ECE70613-1CFA-4BE0-92E8-8BA25375BFE8}"/>
    <cellStyle name="Normal 22 5 3 2 4 2 2" xfId="40916" xr:uid="{694B8D31-1BB7-468C-A1D6-A21B9B6AB023}"/>
    <cellStyle name="Normal 22 5 3 2 4 2 3" xfId="55795" xr:uid="{446C29F1-F7F9-4654-852F-CDB0934A28C6}"/>
    <cellStyle name="Normal 22 5 3 2 4 3" xfId="20380" xr:uid="{95846474-8728-4BD2-8F36-34AEE3EC64B1}"/>
    <cellStyle name="Normal 22 5 3 2 4 4" xfId="34070" xr:uid="{5BE7A671-9993-489A-94E6-DB7124F60B80}"/>
    <cellStyle name="Normal 22 5 3 2 4 5" xfId="48949" xr:uid="{F985B413-A1B6-4E19-A268-B3A43AA0D922}"/>
    <cellStyle name="Normal 22 5 3 2 5" xfId="23802" xr:uid="{D3F9650F-D25C-417A-B79A-4BFCBD49A440}"/>
    <cellStyle name="Normal 22 5 3 2 5 2" xfId="37494" xr:uid="{990D41EF-844D-463E-ADEC-5B849908BBDE}"/>
    <cellStyle name="Normal 22 5 3 2 5 3" xfId="52373" xr:uid="{474AFF18-5508-4F24-8527-F7E8D01035AA}"/>
    <cellStyle name="Normal 22 5 3 2 6" xfId="16958" xr:uid="{B5E9ACC0-0BC5-4ADB-A750-7BC3049DA93A}"/>
    <cellStyle name="Normal 22 5 3 2 7" xfId="30648" xr:uid="{58CCEB20-D1B4-4C21-9643-AAFAEB116F44}"/>
    <cellStyle name="Normal 22 5 3 2 8" xfId="45527" xr:uid="{B635C819-758D-4CCE-B125-45CF235E144D}"/>
    <cellStyle name="Normal 22 5 3 2 9" xfId="10111" xr:uid="{45FD09B9-A41F-4011-869A-D8E3328881A8}"/>
    <cellStyle name="Normal 22 5 3 3" xfId="10113" xr:uid="{B76A675A-B960-4551-9B9B-9C893C6656E4}"/>
    <cellStyle name="Normal 22 5 3 3 2" xfId="11826" xr:uid="{8C6F4B0B-1B50-41FE-9B1E-36CC96D5FDA4}"/>
    <cellStyle name="Normal 22 5 3 3 2 2" xfId="15248" xr:uid="{29629F48-E17B-4569-BF97-FFABA5026CBB}"/>
    <cellStyle name="Normal 22 5 3 3 2 2 2" xfId="28938" xr:uid="{3D711583-051A-4BBB-9C46-9AF4489F6D0D}"/>
    <cellStyle name="Normal 22 5 3 3 2 2 2 2" xfId="42630" xr:uid="{6C07CA4D-1E3D-4AF7-AA48-CF25409161F1}"/>
    <cellStyle name="Normal 22 5 3 3 2 2 2 3" xfId="57509" xr:uid="{3C95800D-89DA-41C8-B73F-767CF42A66B0}"/>
    <cellStyle name="Normal 22 5 3 3 2 2 3" xfId="22094" xr:uid="{54EA8255-7997-4598-B499-CB0B4AC09216}"/>
    <cellStyle name="Normal 22 5 3 3 2 2 4" xfId="35784" xr:uid="{F720B038-8211-4C9A-93B8-4F036083A917}"/>
    <cellStyle name="Normal 22 5 3 3 2 2 5" xfId="50663" xr:uid="{AC00774A-597A-4B1E-9430-9EF1B0B9FC4C}"/>
    <cellStyle name="Normal 22 5 3 3 2 3" xfId="25516" xr:uid="{605B09BC-98F6-45DC-998D-214038EB1DA4}"/>
    <cellStyle name="Normal 22 5 3 3 2 3 2" xfId="39208" xr:uid="{E624777D-CCD1-4150-9B18-C97C9FDC1C21}"/>
    <cellStyle name="Normal 22 5 3 3 2 3 3" xfId="54087" xr:uid="{5B78CC17-1A61-4280-85A2-D0F7559B52B5}"/>
    <cellStyle name="Normal 22 5 3 3 2 4" xfId="18672" xr:uid="{86DA6227-F01B-466B-B8DA-4E25E3079BC8}"/>
    <cellStyle name="Normal 22 5 3 3 2 5" xfId="32362" xr:uid="{96ECCD5F-4C23-4EE6-8C3A-AA9B919F6D74}"/>
    <cellStyle name="Normal 22 5 3 3 2 6" xfId="47241" xr:uid="{C85E6DD2-8142-4446-BC11-41C65865658E}"/>
    <cellStyle name="Normal 22 5 3 3 3" xfId="13536" xr:uid="{D6B03DC7-6982-4FFC-9C8F-ADEEC46870F6}"/>
    <cellStyle name="Normal 22 5 3 3 3 2" xfId="27226" xr:uid="{0654B6A9-7DD0-4E87-97DB-537EEFBCAE69}"/>
    <cellStyle name="Normal 22 5 3 3 3 2 2" xfId="40918" xr:uid="{416E8BF0-BA27-4366-AF2A-AA55A615E451}"/>
    <cellStyle name="Normal 22 5 3 3 3 2 3" xfId="55797" xr:uid="{4CD85135-88B7-42E3-AE08-315683E3416A}"/>
    <cellStyle name="Normal 22 5 3 3 3 3" xfId="20382" xr:uid="{78BBCD3F-111A-44EC-9A26-F73941F794FD}"/>
    <cellStyle name="Normal 22 5 3 3 3 4" xfId="34072" xr:uid="{8389E5C0-7BE3-4A38-B1FA-289E64AED3D3}"/>
    <cellStyle name="Normal 22 5 3 3 3 5" xfId="48951" xr:uid="{3E786CB3-9C52-44D2-8401-16759230D56E}"/>
    <cellStyle name="Normal 22 5 3 3 4" xfId="23804" xr:uid="{0D39BD16-84FF-425C-9B0A-0248411A5245}"/>
    <cellStyle name="Normal 22 5 3 3 4 2" xfId="37496" xr:uid="{AD21993D-E8FF-44C6-93CE-E11249DD302A}"/>
    <cellStyle name="Normal 22 5 3 3 4 3" xfId="52375" xr:uid="{64D1684B-2B50-4314-900F-8F33A71573E5}"/>
    <cellStyle name="Normal 22 5 3 3 5" xfId="16960" xr:uid="{A68A926B-D902-495C-B15D-5985BE0CE42B}"/>
    <cellStyle name="Normal 22 5 3 3 6" xfId="30650" xr:uid="{2AF4FF93-1E55-4CD8-9D5D-23CE4F7DEEA0}"/>
    <cellStyle name="Normal 22 5 3 3 7" xfId="45529" xr:uid="{8F4AE02A-3FD8-4907-A82C-F77BF4FCC9C4}"/>
    <cellStyle name="Normal 22 5 3 4" xfId="10114" xr:uid="{E2D5A5DB-AB60-4B49-956C-05969AAB502C}"/>
    <cellStyle name="Normal 22 5 3 4 2" xfId="11827" xr:uid="{631AEA32-0989-44A1-AD08-E4AEFE982FE1}"/>
    <cellStyle name="Normal 22 5 3 4 2 2" xfId="15249" xr:uid="{B9B7B644-96FC-4CF9-BC78-FBBECEB69906}"/>
    <cellStyle name="Normal 22 5 3 4 2 2 2" xfId="28939" xr:uid="{73A3B27B-2562-45DB-8DC6-08A946D44108}"/>
    <cellStyle name="Normal 22 5 3 4 2 2 2 2" xfId="42631" xr:uid="{693F1D4C-74CD-491E-8E07-F402D2477564}"/>
    <cellStyle name="Normal 22 5 3 4 2 2 2 3" xfId="57510" xr:uid="{9BD76810-DD06-42E9-9BDF-5F67B00398A1}"/>
    <cellStyle name="Normal 22 5 3 4 2 2 3" xfId="22095" xr:uid="{36B42177-5306-436D-A8F2-C7181AE84CED}"/>
    <cellStyle name="Normal 22 5 3 4 2 2 4" xfId="35785" xr:uid="{014FAB94-4389-4789-A3D3-FC28F009B608}"/>
    <cellStyle name="Normal 22 5 3 4 2 2 5" xfId="50664" xr:uid="{5BB0376F-781B-46D7-B801-2B18DBF06300}"/>
    <cellStyle name="Normal 22 5 3 4 2 3" xfId="25517" xr:uid="{1E1147BA-F955-4582-8329-98FAD8A0F9EA}"/>
    <cellStyle name="Normal 22 5 3 4 2 3 2" xfId="39209" xr:uid="{34F59E38-7BD1-4867-BDD3-B3B1F5A1A719}"/>
    <cellStyle name="Normal 22 5 3 4 2 3 3" xfId="54088" xr:uid="{8F44B029-7D33-4437-8898-8D8CBCA20ABA}"/>
    <cellStyle name="Normal 22 5 3 4 2 4" xfId="18673" xr:uid="{3E3701CE-2B70-49EF-97E4-E4C6AC76F180}"/>
    <cellStyle name="Normal 22 5 3 4 2 5" xfId="32363" xr:uid="{81491972-9DEC-47AE-819F-7289876E300B}"/>
    <cellStyle name="Normal 22 5 3 4 2 6" xfId="47242" xr:uid="{2A5B5FE4-B52E-4033-B880-56ED23BF8A5C}"/>
    <cellStyle name="Normal 22 5 3 4 3" xfId="13537" xr:uid="{7E37087E-F02B-409B-A62E-FCBD194438A2}"/>
    <cellStyle name="Normal 22 5 3 4 3 2" xfId="27227" xr:uid="{67DB3260-53D1-4304-8883-7CF1B3BDBADC}"/>
    <cellStyle name="Normal 22 5 3 4 3 2 2" xfId="40919" xr:uid="{86876166-383A-4884-87C9-C78FAA182291}"/>
    <cellStyle name="Normal 22 5 3 4 3 2 3" xfId="55798" xr:uid="{8145047F-1CEA-478B-A149-636A58F5E33D}"/>
    <cellStyle name="Normal 22 5 3 4 3 3" xfId="20383" xr:uid="{E7E8E59E-B628-4EA9-94EA-52EAE43CBF46}"/>
    <cellStyle name="Normal 22 5 3 4 3 4" xfId="34073" xr:uid="{5CDF788E-E8E7-431C-8625-B2ED889C8CE4}"/>
    <cellStyle name="Normal 22 5 3 4 3 5" xfId="48952" xr:uid="{A3D7F9F3-733B-474C-BA1D-663A05EFD045}"/>
    <cellStyle name="Normal 22 5 3 4 4" xfId="23805" xr:uid="{9E7CF210-82C4-4D83-AF89-92156AAA1FCE}"/>
    <cellStyle name="Normal 22 5 3 4 4 2" xfId="37497" xr:uid="{01BB6ACC-84E6-4CE4-B5C3-87A0E3FF03BD}"/>
    <cellStyle name="Normal 22 5 3 4 4 3" xfId="52376" xr:uid="{83E5AC86-7D93-41F5-8B8E-41D3FBA25BE7}"/>
    <cellStyle name="Normal 22 5 3 4 5" xfId="16961" xr:uid="{DAF58831-B59B-43DF-B2CA-781524D0DE4F}"/>
    <cellStyle name="Normal 22 5 3 4 6" xfId="30651" xr:uid="{3B2DBFA2-D156-4410-BE84-FCABE51806D5}"/>
    <cellStyle name="Normal 22 5 3 4 7" xfId="45530" xr:uid="{A4A251AE-2B27-4F17-9ACA-FF63DA737B4E}"/>
    <cellStyle name="Normal 22 5 3 5" xfId="11823" xr:uid="{0D8D69D5-8116-4763-B742-12394A5F81C4}"/>
    <cellStyle name="Normal 22 5 3 5 2" xfId="15245" xr:uid="{02F41B99-1807-48DD-BE88-02CD748E5E42}"/>
    <cellStyle name="Normal 22 5 3 5 2 2" xfId="28935" xr:uid="{8757478C-B751-4339-92DB-D7D0B729AA44}"/>
    <cellStyle name="Normal 22 5 3 5 2 2 2" xfId="42627" xr:uid="{71AF3154-3668-4F54-A533-2E939D52EC23}"/>
    <cellStyle name="Normal 22 5 3 5 2 2 3" xfId="57506" xr:uid="{64692850-F113-49D9-A152-A9EF5AF23D1C}"/>
    <cellStyle name="Normal 22 5 3 5 2 3" xfId="22091" xr:uid="{A7D72C11-1535-45F1-BED9-E9E4231DD1B5}"/>
    <cellStyle name="Normal 22 5 3 5 2 4" xfId="35781" xr:uid="{23946262-C237-41FF-97C3-9DC0D8C98CAA}"/>
    <cellStyle name="Normal 22 5 3 5 2 5" xfId="50660" xr:uid="{048188EF-487C-47DC-81B1-C502E00D2917}"/>
    <cellStyle name="Normal 22 5 3 5 3" xfId="25513" xr:uid="{3849978C-5AE9-4803-8090-6ED8DD5B7BC1}"/>
    <cellStyle name="Normal 22 5 3 5 3 2" xfId="39205" xr:uid="{C21725D6-0557-471F-9D98-CE7AC0F968F9}"/>
    <cellStyle name="Normal 22 5 3 5 3 3" xfId="54084" xr:uid="{2C1B3BD3-7BE9-4C5D-ADCD-23CE15CB3B9B}"/>
    <cellStyle name="Normal 22 5 3 5 4" xfId="18669" xr:uid="{C148179F-09C1-44BC-993D-51EC1908CC6C}"/>
    <cellStyle name="Normal 22 5 3 5 5" xfId="32359" xr:uid="{531EA919-28DC-43F5-8E11-CC7FF605F00E}"/>
    <cellStyle name="Normal 22 5 3 5 6" xfId="47238" xr:uid="{3893061D-34EB-40B9-A80A-74BF6271FEDE}"/>
    <cellStyle name="Normal 22 5 3 6" xfId="13533" xr:uid="{D68D0C05-CFEE-44CA-B7CF-E59170C3E9A2}"/>
    <cellStyle name="Normal 22 5 3 6 2" xfId="27223" xr:uid="{E7875D1F-A59D-485A-8075-FCE83021B1BB}"/>
    <cellStyle name="Normal 22 5 3 6 2 2" xfId="40915" xr:uid="{0B2006C6-5890-4B9F-8197-8603736B1951}"/>
    <cellStyle name="Normal 22 5 3 6 2 3" xfId="55794" xr:uid="{2D8F9025-B589-4C5A-896D-6B9C4E764384}"/>
    <cellStyle name="Normal 22 5 3 6 3" xfId="20379" xr:uid="{DD247BD7-69AA-439A-9CDA-60E5239B8D78}"/>
    <cellStyle name="Normal 22 5 3 6 4" xfId="34069" xr:uid="{CF3D397F-0193-4B4E-A163-495E51361E6D}"/>
    <cellStyle name="Normal 22 5 3 6 5" xfId="48948" xr:uid="{4496B9FB-DF70-4004-83F5-88F222E2A1AC}"/>
    <cellStyle name="Normal 22 5 3 7" xfId="23801" xr:uid="{0D924006-843B-4568-B825-49B4D6B87663}"/>
    <cellStyle name="Normal 22 5 3 7 2" xfId="37493" xr:uid="{0407E3D4-7E3D-43F5-8B3E-BFBA73D9DC67}"/>
    <cellStyle name="Normal 22 5 3 7 3" xfId="52372" xr:uid="{00AFC168-E025-438C-9ADF-5F46DA0CDECB}"/>
    <cellStyle name="Normal 22 5 3 8" xfId="16957" xr:uid="{7EA37E26-110D-4DBB-9146-E420CBAB1C4F}"/>
    <cellStyle name="Normal 22 5 3 9" xfId="30647" xr:uid="{FEEFD6A1-308D-42A4-9320-85F61CD496DA}"/>
    <cellStyle name="Normal 22 5 4" xfId="5549" xr:uid="{97D70C94-8FA7-42A9-971C-83313E1F7496}"/>
    <cellStyle name="Normal 22 5 4 2" xfId="7416" xr:uid="{5C873A02-5AC1-4DCC-9D63-5D6BC811711F}"/>
    <cellStyle name="Normal 22 5 4 2 2" xfId="11829" xr:uid="{C7F9B791-793D-4F6B-84AC-D89D5C4056C3}"/>
    <cellStyle name="Normal 22 5 4 2 2 2" xfId="15251" xr:uid="{1F7FC3E0-4306-45B1-9CF8-5E8B77014C20}"/>
    <cellStyle name="Normal 22 5 4 2 2 2 2" xfId="28941" xr:uid="{8D0D32C5-96BF-40EC-8F9A-3AF49F36DC42}"/>
    <cellStyle name="Normal 22 5 4 2 2 2 2 2" xfId="42633" xr:uid="{F8231C6D-9A6C-452F-893B-F1EBDEC59935}"/>
    <cellStyle name="Normal 22 5 4 2 2 2 2 3" xfId="57512" xr:uid="{B1B43CA7-8EDE-476E-AC19-3A23647E63EB}"/>
    <cellStyle name="Normal 22 5 4 2 2 2 3" xfId="22097" xr:uid="{B18633FA-5558-478F-885B-8511DC8A6DBA}"/>
    <cellStyle name="Normal 22 5 4 2 2 2 4" xfId="35787" xr:uid="{B017658D-7E34-4010-87EA-9294BFCBBEE8}"/>
    <cellStyle name="Normal 22 5 4 2 2 2 5" xfId="50666" xr:uid="{C5D26C4A-0481-4EAB-8462-62EBF853D850}"/>
    <cellStyle name="Normal 22 5 4 2 2 3" xfId="25519" xr:uid="{C0378C8C-3CDC-4A58-8475-F5C87CEA9D8F}"/>
    <cellStyle name="Normal 22 5 4 2 2 3 2" xfId="39211" xr:uid="{2E1E3C48-7301-4F93-844C-4D8A5691615B}"/>
    <cellStyle name="Normal 22 5 4 2 2 3 3" xfId="54090" xr:uid="{A46A9F88-BA2A-4C03-8BE3-565EC6DF6E47}"/>
    <cellStyle name="Normal 22 5 4 2 2 4" xfId="18675" xr:uid="{67595EEC-B0B7-4223-BFF4-51147CA35DA7}"/>
    <cellStyle name="Normal 22 5 4 2 2 5" xfId="32365" xr:uid="{7D0CFABD-29A0-41CE-8C02-7C479D454193}"/>
    <cellStyle name="Normal 22 5 4 2 2 6" xfId="47244" xr:uid="{AFFD80EA-343A-4F37-9B46-269E48600B2F}"/>
    <cellStyle name="Normal 22 5 4 2 3" xfId="13539" xr:uid="{E7E9C658-969E-4B96-BC7D-1BDEE9DEEC17}"/>
    <cellStyle name="Normal 22 5 4 2 3 2" xfId="27229" xr:uid="{AC03863D-7CC5-4903-8ED5-7AF7C9E14BE2}"/>
    <cellStyle name="Normal 22 5 4 2 3 2 2" xfId="40921" xr:uid="{8DDF7D75-67D9-4DD7-8ABB-322336497539}"/>
    <cellStyle name="Normal 22 5 4 2 3 2 3" xfId="55800" xr:uid="{2D587838-4F6F-418C-8ED0-BF9DFF64DB37}"/>
    <cellStyle name="Normal 22 5 4 2 3 3" xfId="20385" xr:uid="{B2857A01-0C7B-4D45-9EE8-D2CD14F5CEDC}"/>
    <cellStyle name="Normal 22 5 4 2 3 4" xfId="34075" xr:uid="{E1907740-D79C-41AE-91A3-91D9410AF3BD}"/>
    <cellStyle name="Normal 22 5 4 2 3 5" xfId="48954" xr:uid="{1342C220-E66A-4D71-9ABA-C1174403414E}"/>
    <cellStyle name="Normal 22 5 4 2 4" xfId="23807" xr:uid="{71A4CFFD-B21A-483F-9B31-4272E6AC27C7}"/>
    <cellStyle name="Normal 22 5 4 2 4 2" xfId="37499" xr:uid="{F4ACC417-FDDD-4773-B2B0-BB6F28B68204}"/>
    <cellStyle name="Normal 22 5 4 2 4 3" xfId="52378" xr:uid="{3907D34F-CEE1-41B5-92B9-E65003E02B15}"/>
    <cellStyle name="Normal 22 5 4 2 5" xfId="16963" xr:uid="{98C83A5F-F69B-4497-834B-C6F13297E253}"/>
    <cellStyle name="Normal 22 5 4 2 6" xfId="30653" xr:uid="{4C4C380D-69E8-4DA0-85BE-E7E72EE10481}"/>
    <cellStyle name="Normal 22 5 4 2 7" xfId="45532" xr:uid="{14043DA5-2A45-47AF-AF01-F4A0E4CCA53D}"/>
    <cellStyle name="Normal 22 5 4 2 8" xfId="10116" xr:uid="{5ED6A9EE-6FD9-4951-99AC-EB54E7CB7E64}"/>
    <cellStyle name="Normal 22 5 4 3" xfId="11828" xr:uid="{E3D23B03-6A55-4835-9CBD-8524272B1BB0}"/>
    <cellStyle name="Normal 22 5 4 3 2" xfId="15250" xr:uid="{74ED1B04-B4AB-4D42-8966-726E79F641A6}"/>
    <cellStyle name="Normal 22 5 4 3 2 2" xfId="28940" xr:uid="{E8A002E3-199B-4690-82B4-0573A3ED1CFF}"/>
    <cellStyle name="Normal 22 5 4 3 2 2 2" xfId="42632" xr:uid="{33E86DF9-7D31-4510-98B3-146567270735}"/>
    <cellStyle name="Normal 22 5 4 3 2 2 3" xfId="57511" xr:uid="{B43ED2B0-502A-4C7A-BA26-2F7104101647}"/>
    <cellStyle name="Normal 22 5 4 3 2 3" xfId="22096" xr:uid="{3C4D2810-FE24-41AE-94FF-D7761E52C8AE}"/>
    <cellStyle name="Normal 22 5 4 3 2 4" xfId="35786" xr:uid="{25D47C7E-0A30-4EFE-B9A8-48B48F93AFE3}"/>
    <cellStyle name="Normal 22 5 4 3 2 5" xfId="50665" xr:uid="{35AF9C70-AB5D-454A-AF4A-7515C42C0E5C}"/>
    <cellStyle name="Normal 22 5 4 3 3" xfId="25518" xr:uid="{A14AE042-7A94-4384-B36F-AE38672E81E2}"/>
    <cellStyle name="Normal 22 5 4 3 3 2" xfId="39210" xr:uid="{363D4204-0B70-4AA7-94BF-65A1E663FD96}"/>
    <cellStyle name="Normal 22 5 4 3 3 3" xfId="54089" xr:uid="{28B4D67D-81F1-43A3-99AB-CD7C84FA7FA9}"/>
    <cellStyle name="Normal 22 5 4 3 4" xfId="18674" xr:uid="{5D584CD6-38CA-4BC1-9A56-ACD3432F5BD4}"/>
    <cellStyle name="Normal 22 5 4 3 5" xfId="32364" xr:uid="{5F118F35-A0CC-4E34-9B1A-1D9C9976BE75}"/>
    <cellStyle name="Normal 22 5 4 3 6" xfId="47243" xr:uid="{93258462-EED3-4D24-9728-F2ED65208AE9}"/>
    <cellStyle name="Normal 22 5 4 4" xfId="13538" xr:uid="{0E70D9CE-50F3-498E-B320-EBF06B69FA33}"/>
    <cellStyle name="Normal 22 5 4 4 2" xfId="27228" xr:uid="{98D03B80-3C76-45FC-B010-838F51E6A692}"/>
    <cellStyle name="Normal 22 5 4 4 2 2" xfId="40920" xr:uid="{58F40076-D69D-4733-A76E-508966D2836B}"/>
    <cellStyle name="Normal 22 5 4 4 2 3" xfId="55799" xr:uid="{DDB60164-93DD-467A-B49C-E5A60B6649FF}"/>
    <cellStyle name="Normal 22 5 4 4 3" xfId="20384" xr:uid="{A381C96F-A478-4D3B-8D90-D5F55444C1A2}"/>
    <cellStyle name="Normal 22 5 4 4 4" xfId="34074" xr:uid="{A1FF1990-325E-45D1-80FE-97ED1B9A4588}"/>
    <cellStyle name="Normal 22 5 4 4 5" xfId="48953" xr:uid="{0E1FDAC9-AC78-481A-8E65-F6B705326CA2}"/>
    <cellStyle name="Normal 22 5 4 5" xfId="23806" xr:uid="{56A33D69-69B9-4DF8-B039-D49510855359}"/>
    <cellStyle name="Normal 22 5 4 5 2" xfId="37498" xr:uid="{66616FE5-B53F-45C8-970A-960A2E3C59ED}"/>
    <cellStyle name="Normal 22 5 4 5 3" xfId="52377" xr:uid="{B3C8758E-0945-4C26-9255-944099CB663F}"/>
    <cellStyle name="Normal 22 5 4 6" xfId="16962" xr:uid="{8A3916EB-6512-42E1-BE58-51CBE3F1E568}"/>
    <cellStyle name="Normal 22 5 4 7" xfId="30652" xr:uid="{5D228C2F-3AC0-49B5-A087-56E88A0EB722}"/>
    <cellStyle name="Normal 22 5 4 8" xfId="45531" xr:uid="{7723E59E-FC30-4425-A32C-5B618A03CB48}"/>
    <cellStyle name="Normal 22 5 4 9" xfId="10115" xr:uid="{0846F9EA-FB7B-4509-906A-24C56E6B009F}"/>
    <cellStyle name="Normal 22 5 5" xfId="4908" xr:uid="{5FD253ED-D4C8-43F3-B787-F93B033C549F}"/>
    <cellStyle name="Normal 22 5 5 2" xfId="11830" xr:uid="{E92961EA-7733-45C1-ADAA-E39B0852EFF6}"/>
    <cellStyle name="Normal 22 5 5 2 2" xfId="15252" xr:uid="{CAD3F103-05DF-4792-9B30-52AEB62166F4}"/>
    <cellStyle name="Normal 22 5 5 2 2 2" xfId="28942" xr:uid="{4E7952D4-620F-4F05-83A8-EE0734CE8698}"/>
    <cellStyle name="Normal 22 5 5 2 2 2 2" xfId="42634" xr:uid="{2CB50587-FC5A-4C31-ABDE-E0FA572467AE}"/>
    <cellStyle name="Normal 22 5 5 2 2 2 3" xfId="57513" xr:uid="{F6EB1192-2803-447A-87A0-5779C0A8C9F0}"/>
    <cellStyle name="Normal 22 5 5 2 2 3" xfId="22098" xr:uid="{91812AD9-DF85-482B-9BAE-1E0A344AF2D2}"/>
    <cellStyle name="Normal 22 5 5 2 2 4" xfId="35788" xr:uid="{6CF2373D-0C6B-406F-863C-6BB4617872E2}"/>
    <cellStyle name="Normal 22 5 5 2 2 5" xfId="50667" xr:uid="{EDE53C2B-4532-40AE-A593-900264E21A21}"/>
    <cellStyle name="Normal 22 5 5 2 3" xfId="25520" xr:uid="{7F52B80D-8326-4AAF-8FBE-758903B3805E}"/>
    <cellStyle name="Normal 22 5 5 2 3 2" xfId="39212" xr:uid="{0C2BC05F-1B68-4CA0-A786-DC4A2D2C967F}"/>
    <cellStyle name="Normal 22 5 5 2 3 3" xfId="54091" xr:uid="{31B61523-35A0-4148-A950-DF09FAA6A191}"/>
    <cellStyle name="Normal 22 5 5 2 4" xfId="18676" xr:uid="{9C5855B4-1E11-4C7E-9DA4-DB91DC069F49}"/>
    <cellStyle name="Normal 22 5 5 2 5" xfId="32366" xr:uid="{4444A9D6-CBBA-44DD-8DCF-6490A1010C6C}"/>
    <cellStyle name="Normal 22 5 5 2 6" xfId="47245" xr:uid="{7BE39CB1-8682-4B80-8F99-041283280C6A}"/>
    <cellStyle name="Normal 22 5 5 3" xfId="13540" xr:uid="{9EEFECB9-D3C5-4B53-BB98-AE45AB1A808D}"/>
    <cellStyle name="Normal 22 5 5 3 2" xfId="27230" xr:uid="{3327BA8B-2266-4B79-80DC-FFA23DD84C35}"/>
    <cellStyle name="Normal 22 5 5 3 2 2" xfId="40922" xr:uid="{B4053495-5AB7-41CF-991E-D8FB10084DC5}"/>
    <cellStyle name="Normal 22 5 5 3 2 3" xfId="55801" xr:uid="{B9E693AB-8237-4692-8843-88FEFD262DC1}"/>
    <cellStyle name="Normal 22 5 5 3 3" xfId="20386" xr:uid="{C35C1FA4-AD93-4FBA-BA3D-BC204F432068}"/>
    <cellStyle name="Normal 22 5 5 3 4" xfId="34076" xr:uid="{6597FEEE-C034-43FF-9B33-146523C47EDC}"/>
    <cellStyle name="Normal 22 5 5 3 5" xfId="48955" xr:uid="{C4EC24CD-2664-4933-B152-6A4D1B20631C}"/>
    <cellStyle name="Normal 22 5 5 4" xfId="23808" xr:uid="{FBC10988-AE36-4D78-9375-96C81D977D69}"/>
    <cellStyle name="Normal 22 5 5 4 2" xfId="37500" xr:uid="{543DAEB9-0A82-4980-80F2-E46BE4A7A7BA}"/>
    <cellStyle name="Normal 22 5 5 4 3" xfId="52379" xr:uid="{4EB74694-381C-46A8-84E9-69FF5CEBAEB3}"/>
    <cellStyle name="Normal 22 5 5 5" xfId="16964" xr:uid="{11CBD78A-332A-4127-80FD-51C88B159641}"/>
    <cellStyle name="Normal 22 5 5 6" xfId="30654" xr:uid="{962A88D4-8C65-4A48-99C6-7EEE5F0DB880}"/>
    <cellStyle name="Normal 22 5 5 7" xfId="45533" xr:uid="{03649F8B-C245-46C1-87DE-3BBE23AA67C9}"/>
    <cellStyle name="Normal 22 5 5 8" xfId="10117" xr:uid="{50AF09D2-F252-46B2-9128-70BFC9B4FDF2}"/>
    <cellStyle name="Normal 22 5 6" xfId="10118" xr:uid="{28716C3B-E816-4E99-9404-5B6EEB0A1BB2}"/>
    <cellStyle name="Normal 22 5 6 2" xfId="11831" xr:uid="{20E857DE-B419-4ED5-90F3-5368BC965F8F}"/>
    <cellStyle name="Normal 22 5 6 2 2" xfId="15253" xr:uid="{B764BD22-397F-4866-B955-1A5AD8EB4199}"/>
    <cellStyle name="Normal 22 5 6 2 2 2" xfId="28943" xr:uid="{008BDC16-2DBE-41DD-A278-D5222803BDE5}"/>
    <cellStyle name="Normal 22 5 6 2 2 2 2" xfId="42635" xr:uid="{FBD501AE-E728-4A72-BAA0-7979164963B5}"/>
    <cellStyle name="Normal 22 5 6 2 2 2 3" xfId="57514" xr:uid="{BC61CE8A-45A4-4E4D-BF18-7CE5CCA18B38}"/>
    <cellStyle name="Normal 22 5 6 2 2 3" xfId="22099" xr:uid="{284F8A2C-FC3E-4E8B-8BE6-E98A28CDB91C}"/>
    <cellStyle name="Normal 22 5 6 2 2 4" xfId="35789" xr:uid="{CA4E7371-DBB7-4A13-9AF9-E686AA51B78D}"/>
    <cellStyle name="Normal 22 5 6 2 2 5" xfId="50668" xr:uid="{D530DDDD-B298-4BDC-831C-1152AEBE6BE0}"/>
    <cellStyle name="Normal 22 5 6 2 3" xfId="25521" xr:uid="{A960D6EC-482C-4678-88E3-403CD9E855F2}"/>
    <cellStyle name="Normal 22 5 6 2 3 2" xfId="39213" xr:uid="{46EF3B6C-E83A-44D3-ABED-220C9902AE85}"/>
    <cellStyle name="Normal 22 5 6 2 3 3" xfId="54092" xr:uid="{A70FE666-479A-444D-8D58-1CEEC00B0150}"/>
    <cellStyle name="Normal 22 5 6 2 4" xfId="18677" xr:uid="{6AC395AB-8EE4-4BA3-B315-330D4DD2FB93}"/>
    <cellStyle name="Normal 22 5 6 2 5" xfId="32367" xr:uid="{04A34387-BF65-499C-BEC2-B06FDCD08E1C}"/>
    <cellStyle name="Normal 22 5 6 2 6" xfId="47246" xr:uid="{83C2A015-5FF9-4296-93BD-53D9E346BBD4}"/>
    <cellStyle name="Normal 22 5 6 3" xfId="13541" xr:uid="{C5787905-0BA9-464B-B4B3-1D002C2A1F7D}"/>
    <cellStyle name="Normal 22 5 6 3 2" xfId="27231" xr:uid="{F2119504-2626-4481-8C75-0B25D924BB21}"/>
    <cellStyle name="Normal 22 5 6 3 2 2" xfId="40923" xr:uid="{E44D3360-ACB3-4169-9161-E8B6BC73F6B0}"/>
    <cellStyle name="Normal 22 5 6 3 2 3" xfId="55802" xr:uid="{C270B018-30BA-4493-BA3B-CBCC5B5323BC}"/>
    <cellStyle name="Normal 22 5 6 3 3" xfId="20387" xr:uid="{CDD02F22-CB36-4B25-8CDC-C3C7D5ACD191}"/>
    <cellStyle name="Normal 22 5 6 3 4" xfId="34077" xr:uid="{F22C2D73-981A-4981-885B-87F06FCA5833}"/>
    <cellStyle name="Normal 22 5 6 3 5" xfId="48956" xr:uid="{01661687-F043-4380-BB50-C04F8BB99FAA}"/>
    <cellStyle name="Normal 22 5 6 4" xfId="23809" xr:uid="{DC16781C-9775-496B-BC6D-1E9E347BA557}"/>
    <cellStyle name="Normal 22 5 6 4 2" xfId="37501" xr:uid="{4DA44C06-B1F4-49E9-B2EF-5C6FE0BFC9F3}"/>
    <cellStyle name="Normal 22 5 6 4 3" xfId="52380" xr:uid="{A0EBFCB4-F069-4600-AC8C-D438C4321BC0}"/>
    <cellStyle name="Normal 22 5 6 5" xfId="16965" xr:uid="{903C8125-2356-4890-9E5E-463FCF76FDEC}"/>
    <cellStyle name="Normal 22 5 6 6" xfId="30655" xr:uid="{E4A08EEE-2B8F-4867-A247-91A696B20573}"/>
    <cellStyle name="Normal 22 5 6 7" xfId="45534" xr:uid="{0FE00480-E9D2-4F13-94EA-084FC82DDCC6}"/>
    <cellStyle name="Normal 22 5 7" xfId="11817" xr:uid="{4E959698-3B77-4C1D-B7E6-7520AD2DE976}"/>
    <cellStyle name="Normal 22 5 7 2" xfId="15239" xr:uid="{95A1C776-B05F-4ABF-8195-896260F70A42}"/>
    <cellStyle name="Normal 22 5 7 2 2" xfId="28929" xr:uid="{84E39BF5-24E2-438A-BEC9-FB4A1B2463E4}"/>
    <cellStyle name="Normal 22 5 7 2 2 2" xfId="42621" xr:uid="{DEFC75D4-86E0-4C66-8523-E05568A6E541}"/>
    <cellStyle name="Normal 22 5 7 2 2 3" xfId="57500" xr:uid="{3C56B448-F7D4-4E47-BC7E-E8B4A465FFDA}"/>
    <cellStyle name="Normal 22 5 7 2 3" xfId="22085" xr:uid="{169E3A6C-9142-4E6E-B46F-A5C2AD6D5CEE}"/>
    <cellStyle name="Normal 22 5 7 2 4" xfId="35775" xr:uid="{41576082-C20E-4FDC-9B65-4A37C8C62CC4}"/>
    <cellStyle name="Normal 22 5 7 2 5" xfId="50654" xr:uid="{47885836-7AD0-49C1-867F-DD604FD6552C}"/>
    <cellStyle name="Normal 22 5 7 3" xfId="25507" xr:uid="{57C40A8E-76B0-48C1-A06C-D18E3AF2C41A}"/>
    <cellStyle name="Normal 22 5 7 3 2" xfId="39199" xr:uid="{B4C46C86-2B4A-4CAF-819F-B1889DA7DDA0}"/>
    <cellStyle name="Normal 22 5 7 3 3" xfId="54078" xr:uid="{9336BDBD-80D6-4D44-A848-8722179B5169}"/>
    <cellStyle name="Normal 22 5 7 4" xfId="18663" xr:uid="{4F9CF258-712F-4F9A-A001-5E1E6B0AD788}"/>
    <cellStyle name="Normal 22 5 7 5" xfId="32353" xr:uid="{C4CF3307-F227-446A-B3D9-EF265AC3F1AB}"/>
    <cellStyle name="Normal 22 5 7 6" xfId="47232" xr:uid="{327A9FAD-AFFF-40CA-B9BA-29FA42BBD014}"/>
    <cellStyle name="Normal 22 5 8" xfId="13527" xr:uid="{00E2D909-E70A-41AA-8862-574EE4895A92}"/>
    <cellStyle name="Normal 22 5 8 2" xfId="27217" xr:uid="{9AE7BC7A-4D32-489A-AE44-3EEC54FA13E0}"/>
    <cellStyle name="Normal 22 5 8 2 2" xfId="40909" xr:uid="{F01CAA85-9B4C-4C03-A8A5-E05B63D82EF1}"/>
    <cellStyle name="Normal 22 5 8 2 3" xfId="55788" xr:uid="{A2F226CD-E20E-4DB1-8B01-5ED6A3452993}"/>
    <cellStyle name="Normal 22 5 8 3" xfId="20373" xr:uid="{A707C85B-6360-4269-9B84-BCEB19EB43EC}"/>
    <cellStyle name="Normal 22 5 8 4" xfId="34063" xr:uid="{7A0399BB-83E9-4E17-A195-7AAD547CADE8}"/>
    <cellStyle name="Normal 22 5 8 5" xfId="48942" xr:uid="{4E25D1C1-A1B8-47CB-97D0-665313F6151C}"/>
    <cellStyle name="Normal 22 5 9" xfId="23795" xr:uid="{D267C1B0-F1FD-41A1-83D3-FF5C4CD3E2C9}"/>
    <cellStyle name="Normal 22 5 9 2" xfId="37487" xr:uid="{2CC1AD19-E205-4625-A66B-3A230EACFB73}"/>
    <cellStyle name="Normal 22 5 9 3" xfId="52366" xr:uid="{565D8117-7218-4C42-BD2E-85B56E55CBCC}"/>
    <cellStyle name="Normal 22 6" xfId="10119" xr:uid="{A85C4B37-4D73-4C88-A204-DD8CB51F4286}"/>
    <cellStyle name="Normal 22 6 10" xfId="45535" xr:uid="{EF578C78-3DF2-4DEC-8888-7C696307954E}"/>
    <cellStyle name="Normal 22 6 2" xfId="10120" xr:uid="{3FC58FC0-1CE7-401D-8B49-6AD3177F5A11}"/>
    <cellStyle name="Normal 22 6 2 2" xfId="10121" xr:uid="{2AEDE69B-FAE9-4C88-B5FA-6390AA3D519D}"/>
    <cellStyle name="Normal 22 6 2 2 2" xfId="11834" xr:uid="{BB7AE172-CB68-494A-9C06-58026D546E93}"/>
    <cellStyle name="Normal 22 6 2 2 2 2" xfId="15256" xr:uid="{ABB819A3-798F-48ED-B716-33B58E2D11B1}"/>
    <cellStyle name="Normal 22 6 2 2 2 2 2" xfId="28946" xr:uid="{E8D6FDF3-10E8-4D74-ABAC-D0E3EEEC5C7A}"/>
    <cellStyle name="Normal 22 6 2 2 2 2 2 2" xfId="42638" xr:uid="{799012E9-1420-47AF-878E-583480226734}"/>
    <cellStyle name="Normal 22 6 2 2 2 2 2 3" xfId="57517" xr:uid="{0E713756-1D1D-4EA0-8F3C-935763E56C16}"/>
    <cellStyle name="Normal 22 6 2 2 2 2 3" xfId="22102" xr:uid="{D1C93A44-4ECE-4280-9739-B9AEB3C420F4}"/>
    <cellStyle name="Normal 22 6 2 2 2 2 4" xfId="35792" xr:uid="{B4B51F1D-3CC0-4E0E-9A4D-B781C123B8F4}"/>
    <cellStyle name="Normal 22 6 2 2 2 2 5" xfId="50671" xr:uid="{FD4B9C00-6763-4904-8D1D-F8720E648E12}"/>
    <cellStyle name="Normal 22 6 2 2 2 3" xfId="25524" xr:uid="{A684116F-C53D-4B6D-A38B-85993B2FCA61}"/>
    <cellStyle name="Normal 22 6 2 2 2 3 2" xfId="39216" xr:uid="{A3A2DA14-4498-47C7-8F5F-195877F9AF10}"/>
    <cellStyle name="Normal 22 6 2 2 2 3 3" xfId="54095" xr:uid="{8F45CEEF-362B-4F75-8CC4-F3D760E6E927}"/>
    <cellStyle name="Normal 22 6 2 2 2 4" xfId="18680" xr:uid="{0F782AE0-B3E6-40E8-ACB7-448CFCEE7904}"/>
    <cellStyle name="Normal 22 6 2 2 2 5" xfId="32370" xr:uid="{A1D78FE9-464B-406C-A9D5-7081D2489753}"/>
    <cellStyle name="Normal 22 6 2 2 2 6" xfId="47249" xr:uid="{74D29D6A-5536-4790-BFBA-874072A6E9FA}"/>
    <cellStyle name="Normal 22 6 2 2 3" xfId="13544" xr:uid="{03463F4B-F514-445E-8325-04BB2FDEBE37}"/>
    <cellStyle name="Normal 22 6 2 2 3 2" xfId="27234" xr:uid="{547E606A-E446-4890-A4AD-9640E5CEE4E8}"/>
    <cellStyle name="Normal 22 6 2 2 3 2 2" xfId="40926" xr:uid="{11B7356A-5C5A-410D-84EC-9B282C491620}"/>
    <cellStyle name="Normal 22 6 2 2 3 2 3" xfId="55805" xr:uid="{01A979E4-C915-4366-92B7-CE71A467041C}"/>
    <cellStyle name="Normal 22 6 2 2 3 3" xfId="20390" xr:uid="{3E09C403-02F0-406D-A77B-A9E99A17BB09}"/>
    <cellStyle name="Normal 22 6 2 2 3 4" xfId="34080" xr:uid="{53443947-B7CE-4254-ABCA-E6F52879427E}"/>
    <cellStyle name="Normal 22 6 2 2 3 5" xfId="48959" xr:uid="{8950E398-5DCD-490A-A672-5E38AD0F1FDD}"/>
    <cellStyle name="Normal 22 6 2 2 4" xfId="23812" xr:uid="{A348FF30-830F-4DB7-8A73-1323AF215D68}"/>
    <cellStyle name="Normal 22 6 2 2 4 2" xfId="37504" xr:uid="{0DEB3155-CF56-405D-83AA-59CFA483BA40}"/>
    <cellStyle name="Normal 22 6 2 2 4 3" xfId="52383" xr:uid="{E1AECCD1-78C5-48B1-8F5B-E7A3B9DA1C3B}"/>
    <cellStyle name="Normal 22 6 2 2 5" xfId="16968" xr:uid="{A28C139A-3E9E-407B-A8B3-5C821D3653CA}"/>
    <cellStyle name="Normal 22 6 2 2 6" xfId="30658" xr:uid="{5BD4CE04-6D34-4A93-962F-ED36683BF4EA}"/>
    <cellStyle name="Normal 22 6 2 2 7" xfId="45537" xr:uid="{5EC5DB00-EB06-4AAD-882B-DF64DA583284}"/>
    <cellStyle name="Normal 22 6 2 3" xfId="11833" xr:uid="{A4F0F072-BF13-47C1-9552-AC7978E8E59E}"/>
    <cellStyle name="Normal 22 6 2 3 2" xfId="15255" xr:uid="{F5F454D2-68FA-4F3B-8098-FEDBD92C326B}"/>
    <cellStyle name="Normal 22 6 2 3 2 2" xfId="28945" xr:uid="{4DC06C91-D8A9-4AEC-BFA1-B2A8CEC8B847}"/>
    <cellStyle name="Normal 22 6 2 3 2 2 2" xfId="42637" xr:uid="{A45758B0-2ED9-422E-9E12-805207AB7DF8}"/>
    <cellStyle name="Normal 22 6 2 3 2 2 3" xfId="57516" xr:uid="{3405EDF9-A254-4EF8-A752-A01D27E36C24}"/>
    <cellStyle name="Normal 22 6 2 3 2 3" xfId="22101" xr:uid="{83DEE665-5E13-4914-BE1F-D91DA0D3FD2D}"/>
    <cellStyle name="Normal 22 6 2 3 2 4" xfId="35791" xr:uid="{B9599ADD-2550-41CD-9DC4-D4F73D6BC73E}"/>
    <cellStyle name="Normal 22 6 2 3 2 5" xfId="50670" xr:uid="{23E3BC1B-C64E-4EC2-855C-71357ECD4EA3}"/>
    <cellStyle name="Normal 22 6 2 3 3" xfId="25523" xr:uid="{20E886DC-08C0-4CA1-BF85-9052C50B8077}"/>
    <cellStyle name="Normal 22 6 2 3 3 2" xfId="39215" xr:uid="{ECD6836C-619B-47B2-BD7B-7F71A6ACF866}"/>
    <cellStyle name="Normal 22 6 2 3 3 3" xfId="54094" xr:uid="{9E98FDC4-E4AC-446A-9932-4BD10D657483}"/>
    <cellStyle name="Normal 22 6 2 3 4" xfId="18679" xr:uid="{CD161826-F054-40EA-8F1D-52981E5163F8}"/>
    <cellStyle name="Normal 22 6 2 3 5" xfId="32369" xr:uid="{5CDB2B03-2CB2-43F7-B828-C006564E8BFB}"/>
    <cellStyle name="Normal 22 6 2 3 6" xfId="47248" xr:uid="{67BBE46C-BED8-44B7-A79B-9ABACE91B7DC}"/>
    <cellStyle name="Normal 22 6 2 4" xfId="13543" xr:uid="{30050DAC-8F64-4ED8-8311-DB13A45E3629}"/>
    <cellStyle name="Normal 22 6 2 4 2" xfId="27233" xr:uid="{E86D20D2-EBBD-4C1E-AE7C-046ED81BEB76}"/>
    <cellStyle name="Normal 22 6 2 4 2 2" xfId="40925" xr:uid="{10AC7D7E-DCFB-4E51-9B46-5467CB412CD6}"/>
    <cellStyle name="Normal 22 6 2 4 2 3" xfId="55804" xr:uid="{8FA6203A-A41B-49C8-A957-838CCED3F71D}"/>
    <cellStyle name="Normal 22 6 2 4 3" xfId="20389" xr:uid="{3F86630C-DE40-45C5-A3FC-AEAF8EFBD31A}"/>
    <cellStyle name="Normal 22 6 2 4 4" xfId="34079" xr:uid="{418EF46B-24EC-41FE-8DC6-56F60018FC95}"/>
    <cellStyle name="Normal 22 6 2 4 5" xfId="48958" xr:uid="{1E1E47A7-4226-4173-B29F-5B7C2DB92C55}"/>
    <cellStyle name="Normal 22 6 2 5" xfId="23811" xr:uid="{3D67AEC0-D6D7-4A4A-8FFD-FE750E713E05}"/>
    <cellStyle name="Normal 22 6 2 5 2" xfId="37503" xr:uid="{EA74418B-DB47-4449-B668-A734877D8181}"/>
    <cellStyle name="Normal 22 6 2 5 3" xfId="52382" xr:uid="{853DB135-E180-4E78-9418-5253D44E1EC1}"/>
    <cellStyle name="Normal 22 6 2 6" xfId="16967" xr:uid="{1E7AE2A9-B10D-48FA-BB8B-75A751018431}"/>
    <cellStyle name="Normal 22 6 2 7" xfId="30657" xr:uid="{4E7DB85D-551E-42D5-AADF-C41911F377F4}"/>
    <cellStyle name="Normal 22 6 2 8" xfId="45536" xr:uid="{31595B35-1652-496F-A028-A9AD83D1E0EF}"/>
    <cellStyle name="Normal 22 6 3" xfId="10122" xr:uid="{E26E6997-C773-41B4-8AD1-8280E4625723}"/>
    <cellStyle name="Normal 22 6 3 2" xfId="11835" xr:uid="{5178204A-83DB-4363-8B50-E8FDAE349721}"/>
    <cellStyle name="Normal 22 6 3 2 2" xfId="15257" xr:uid="{3EA35DBC-CDDB-4C7A-9D14-94891F4423CB}"/>
    <cellStyle name="Normal 22 6 3 2 2 2" xfId="28947" xr:uid="{A77FFE40-1337-4A0E-83C5-57FB9F589C01}"/>
    <cellStyle name="Normal 22 6 3 2 2 2 2" xfId="42639" xr:uid="{0CFD0F1B-BC5D-4DA3-A7B2-CDBA76D7D674}"/>
    <cellStyle name="Normal 22 6 3 2 2 2 3" xfId="57518" xr:uid="{F20CD61E-F09E-4727-A6BE-B7EA0B7A1435}"/>
    <cellStyle name="Normal 22 6 3 2 2 3" xfId="22103" xr:uid="{0F16A79D-38F1-4E76-8423-60113792E41B}"/>
    <cellStyle name="Normal 22 6 3 2 2 4" xfId="35793" xr:uid="{91C82BAB-1351-4CF7-803F-59D5D7B2532F}"/>
    <cellStyle name="Normal 22 6 3 2 2 5" xfId="50672" xr:uid="{6D12A70B-7671-4A21-AF75-4E16BF2C063F}"/>
    <cellStyle name="Normal 22 6 3 2 3" xfId="25525" xr:uid="{1C82C786-EE3D-4DFC-8B44-E03B3C0ECE8C}"/>
    <cellStyle name="Normal 22 6 3 2 3 2" xfId="39217" xr:uid="{D405D1B2-0212-4128-BC59-3F9467D02775}"/>
    <cellStyle name="Normal 22 6 3 2 3 3" xfId="54096" xr:uid="{09454C62-80C3-4DB6-BED3-B391B4E5B111}"/>
    <cellStyle name="Normal 22 6 3 2 4" xfId="18681" xr:uid="{510AB57B-4D51-42B4-B6FC-2A49FD5FAD6A}"/>
    <cellStyle name="Normal 22 6 3 2 5" xfId="32371" xr:uid="{A902E896-1629-4D79-8AA8-6237F76CD65D}"/>
    <cellStyle name="Normal 22 6 3 2 6" xfId="47250" xr:uid="{28018BDD-0AEC-4AD5-9606-94AE059D4FA9}"/>
    <cellStyle name="Normal 22 6 3 3" xfId="13545" xr:uid="{CCE83184-83E3-47CA-91E0-2523BEC8A744}"/>
    <cellStyle name="Normal 22 6 3 3 2" xfId="27235" xr:uid="{367D0BCD-AD43-4101-BD68-1403C845018C}"/>
    <cellStyle name="Normal 22 6 3 3 2 2" xfId="40927" xr:uid="{1566B735-334C-44EF-BC5F-8E86FF712FC2}"/>
    <cellStyle name="Normal 22 6 3 3 2 3" xfId="55806" xr:uid="{6219BB30-27AD-4C66-9703-5D7FF0B6005C}"/>
    <cellStyle name="Normal 22 6 3 3 3" xfId="20391" xr:uid="{8F23B15B-38C4-404F-B46E-54E52C324876}"/>
    <cellStyle name="Normal 22 6 3 3 4" xfId="34081" xr:uid="{9208672B-E8F7-45FB-B5EA-AD70D95E5711}"/>
    <cellStyle name="Normal 22 6 3 3 5" xfId="48960" xr:uid="{7B5A61E5-536A-43DA-9EF6-7130D1F1DF3B}"/>
    <cellStyle name="Normal 22 6 3 4" xfId="23813" xr:uid="{CEC29012-1D1B-4255-BD19-DDFDD2368272}"/>
    <cellStyle name="Normal 22 6 3 4 2" xfId="37505" xr:uid="{7D4E533F-30F7-460C-9219-2C3FD3CC7FE8}"/>
    <cellStyle name="Normal 22 6 3 4 3" xfId="52384" xr:uid="{074DD445-5ADC-4A07-9B15-C9FBA878A35C}"/>
    <cellStyle name="Normal 22 6 3 5" xfId="16969" xr:uid="{D2B7A342-B52A-433E-9E94-4480CA6BDE12}"/>
    <cellStyle name="Normal 22 6 3 6" xfId="30659" xr:uid="{991127E3-FDD3-4384-998D-3090D5AFD6BA}"/>
    <cellStyle name="Normal 22 6 3 7" xfId="45538" xr:uid="{670FB83F-AF28-4114-A99A-20949EF8F0F8}"/>
    <cellStyle name="Normal 22 6 4" xfId="10123" xr:uid="{B98A57F1-5F33-4E4C-AEED-AE2C9768FE42}"/>
    <cellStyle name="Normal 22 6 4 2" xfId="11836" xr:uid="{981E07AB-2A3F-4F1C-B122-479A4B757511}"/>
    <cellStyle name="Normal 22 6 4 2 2" xfId="15258" xr:uid="{BEB00F1C-E6D5-4593-AC8B-ACADD7C436B8}"/>
    <cellStyle name="Normal 22 6 4 2 2 2" xfId="28948" xr:uid="{A9876267-753B-4ABB-8A46-BD7B80501BFA}"/>
    <cellStyle name="Normal 22 6 4 2 2 2 2" xfId="42640" xr:uid="{63F83D67-EF05-4F95-A7F1-FFD1518D5C9A}"/>
    <cellStyle name="Normal 22 6 4 2 2 2 3" xfId="57519" xr:uid="{90C9B88D-EC0A-40DF-BB03-B492F4CB744E}"/>
    <cellStyle name="Normal 22 6 4 2 2 3" xfId="22104" xr:uid="{4C62B94F-5578-4415-B4FE-D83BC33B2A29}"/>
    <cellStyle name="Normal 22 6 4 2 2 4" xfId="35794" xr:uid="{877244B5-5DFD-4857-9788-1279B03661CE}"/>
    <cellStyle name="Normal 22 6 4 2 2 5" xfId="50673" xr:uid="{D452F154-EB85-42E2-BBDF-069DDBD251B5}"/>
    <cellStyle name="Normal 22 6 4 2 3" xfId="25526" xr:uid="{C35ED5A4-A09D-4E44-870E-9A7938188FDC}"/>
    <cellStyle name="Normal 22 6 4 2 3 2" xfId="39218" xr:uid="{834058C2-F167-44A5-9DD7-CFC79025EFBC}"/>
    <cellStyle name="Normal 22 6 4 2 3 3" xfId="54097" xr:uid="{BFA691F7-1FFF-4E01-B702-5E72198AF3DB}"/>
    <cellStyle name="Normal 22 6 4 2 4" xfId="18682" xr:uid="{6AA7047B-A3BF-4857-A0DD-B51D29EE8B62}"/>
    <cellStyle name="Normal 22 6 4 2 5" xfId="32372" xr:uid="{3B3ACFFA-F411-41C6-A221-3CDC41F7A11B}"/>
    <cellStyle name="Normal 22 6 4 2 6" xfId="47251" xr:uid="{A38B9FD5-D9B6-49F3-AA3F-D92E696E6356}"/>
    <cellStyle name="Normal 22 6 4 3" xfId="13546" xr:uid="{0B07D553-D51A-46BD-BAF3-0152DB242FF2}"/>
    <cellStyle name="Normal 22 6 4 3 2" xfId="27236" xr:uid="{795D659F-6B0C-4610-ABF2-59227CA4B932}"/>
    <cellStyle name="Normal 22 6 4 3 2 2" xfId="40928" xr:uid="{0089CC20-BD77-4C1B-9673-1859ECCB698D}"/>
    <cellStyle name="Normal 22 6 4 3 2 3" xfId="55807" xr:uid="{08AA6B4D-E565-4245-BCB6-A02E366C8847}"/>
    <cellStyle name="Normal 22 6 4 3 3" xfId="20392" xr:uid="{4241EF73-8547-4EDD-AB4A-6480681E41A3}"/>
    <cellStyle name="Normal 22 6 4 3 4" xfId="34082" xr:uid="{617F37E5-A26D-4EF6-872C-17EDD739C32F}"/>
    <cellStyle name="Normal 22 6 4 3 5" xfId="48961" xr:uid="{D5C88044-BAE5-4DCD-976F-5FA9A6001512}"/>
    <cellStyle name="Normal 22 6 4 4" xfId="23814" xr:uid="{8910240C-42F6-4EB8-8B6A-C66F927EA6AF}"/>
    <cellStyle name="Normal 22 6 4 4 2" xfId="37506" xr:uid="{FA8F4D3A-3C22-49C5-AD38-33B0FC30C0B5}"/>
    <cellStyle name="Normal 22 6 4 4 3" xfId="52385" xr:uid="{0CE595DB-58F7-4128-9895-2CC8A670CEC6}"/>
    <cellStyle name="Normal 22 6 4 5" xfId="16970" xr:uid="{2DEF324E-DD10-4CD8-9A98-D690013C56B4}"/>
    <cellStyle name="Normal 22 6 4 6" xfId="30660" xr:uid="{43FEB119-10A9-4410-96B4-357AA7536C3D}"/>
    <cellStyle name="Normal 22 6 4 7" xfId="45539" xr:uid="{3A1B2EFD-D2F2-47A3-A890-AB88D8825F85}"/>
    <cellStyle name="Normal 22 6 5" xfId="11832" xr:uid="{292DF497-0A9A-46A5-BDFC-D9290460D097}"/>
    <cellStyle name="Normal 22 6 5 2" xfId="15254" xr:uid="{5479C6FC-5878-4C75-82AB-E0590481FA05}"/>
    <cellStyle name="Normal 22 6 5 2 2" xfId="28944" xr:uid="{710D9441-5BBC-4B55-BB4E-32CDFF5B760E}"/>
    <cellStyle name="Normal 22 6 5 2 2 2" xfId="42636" xr:uid="{35C226CD-BD0F-4986-851F-25E1DC882427}"/>
    <cellStyle name="Normal 22 6 5 2 2 3" xfId="57515" xr:uid="{37848330-3A0C-44B1-935D-E50BC0018839}"/>
    <cellStyle name="Normal 22 6 5 2 3" xfId="22100" xr:uid="{38543D56-4779-43A9-A4B6-7BA92A02AED5}"/>
    <cellStyle name="Normal 22 6 5 2 4" xfId="35790" xr:uid="{4DC73D33-7112-4163-A24B-C4E7A5F11517}"/>
    <cellStyle name="Normal 22 6 5 2 5" xfId="50669" xr:uid="{FD8CD8DA-7B77-4C38-AA3B-1113ED2CF8F6}"/>
    <cellStyle name="Normal 22 6 5 3" xfId="25522" xr:uid="{BC24A43A-B365-4FDB-9D02-48994F21EF71}"/>
    <cellStyle name="Normal 22 6 5 3 2" xfId="39214" xr:uid="{2F076CA4-D5A9-4C83-AED6-AE13C20F0FB6}"/>
    <cellStyle name="Normal 22 6 5 3 3" xfId="54093" xr:uid="{80DEA55E-965A-4B89-808B-F55475EEE787}"/>
    <cellStyle name="Normal 22 6 5 4" xfId="18678" xr:uid="{C58C32F3-CC2F-4E21-9FE4-4DB9894CF81F}"/>
    <cellStyle name="Normal 22 6 5 5" xfId="32368" xr:uid="{97287A95-C7F8-4281-9CC4-CAF62709DEAC}"/>
    <cellStyle name="Normal 22 6 5 6" xfId="47247" xr:uid="{97C81F09-C3DE-4BBE-89BA-369203E450DA}"/>
    <cellStyle name="Normal 22 6 6" xfId="13542" xr:uid="{13BB59B5-2C2D-4094-8987-00A96FA30D2C}"/>
    <cellStyle name="Normal 22 6 6 2" xfId="27232" xr:uid="{346686ED-F646-4609-BB05-BF9E000E59D9}"/>
    <cellStyle name="Normal 22 6 6 2 2" xfId="40924" xr:uid="{DBFD4534-2382-4341-B6B3-EAFA6D06F74D}"/>
    <cellStyle name="Normal 22 6 6 2 3" xfId="55803" xr:uid="{07989C0A-72F5-479B-B2B7-B58F8D52BF9F}"/>
    <cellStyle name="Normal 22 6 6 3" xfId="20388" xr:uid="{FBA515B7-D92B-4DA5-96D9-37A213F6BF0D}"/>
    <cellStyle name="Normal 22 6 6 4" xfId="34078" xr:uid="{D1170878-B33D-44C9-AB41-B32CC0F6C808}"/>
    <cellStyle name="Normal 22 6 6 5" xfId="48957" xr:uid="{86E06B92-A9A6-4546-B2C1-BB650E7BA0B8}"/>
    <cellStyle name="Normal 22 6 7" xfId="23810" xr:uid="{870ACE28-A2EE-4F2D-A58D-93A418192FAF}"/>
    <cellStyle name="Normal 22 6 7 2" xfId="37502" xr:uid="{28667823-9144-4F67-87D0-345D4A8D29EB}"/>
    <cellStyle name="Normal 22 6 7 3" xfId="52381" xr:uid="{B3113B31-7700-4166-A643-B2B09784C59B}"/>
    <cellStyle name="Normal 22 6 8" xfId="16966" xr:uid="{77D00FE9-E44F-46A2-9EBF-DA521ABCD628}"/>
    <cellStyle name="Normal 22 6 9" xfId="30656" xr:uid="{A63C019E-FBC2-484E-8BEB-E74BD42ED9CE}"/>
    <cellStyle name="Normal 22 7" xfId="10124" xr:uid="{8A7C9130-D533-47E9-9B69-1079FA4D1BD4}"/>
    <cellStyle name="Normal 22 7 10" xfId="45540" xr:uid="{660F3E9E-BEB7-4153-B474-12D1D6DDFD84}"/>
    <cellStyle name="Normal 22 7 2" xfId="10125" xr:uid="{F36D9228-ED77-4BDB-956F-D3DEE0CEE68A}"/>
    <cellStyle name="Normal 22 7 2 2" xfId="10126" xr:uid="{DDA12238-25B2-43AB-AF4D-23BDFB3FFA1A}"/>
    <cellStyle name="Normal 22 7 2 2 2" xfId="11839" xr:uid="{8543DFC9-A194-41E3-8A92-C58E655A3BD2}"/>
    <cellStyle name="Normal 22 7 2 2 2 2" xfId="15261" xr:uid="{430E06A8-D575-4926-8E36-25BCECEF8842}"/>
    <cellStyle name="Normal 22 7 2 2 2 2 2" xfId="28951" xr:uid="{594DADD0-6B73-4733-B618-4F8C22DC7850}"/>
    <cellStyle name="Normal 22 7 2 2 2 2 2 2" xfId="42643" xr:uid="{C68CBAEC-E215-413B-8230-D5B24DE8ADBA}"/>
    <cellStyle name="Normal 22 7 2 2 2 2 2 3" xfId="57522" xr:uid="{DB4B160F-265C-4BAA-8194-C84EF488829F}"/>
    <cellStyle name="Normal 22 7 2 2 2 2 3" xfId="22107" xr:uid="{754010A3-6E71-4004-B6A2-1AA39A6ECC3F}"/>
    <cellStyle name="Normal 22 7 2 2 2 2 4" xfId="35797" xr:uid="{D043CFCB-0DE1-4C72-A825-113F80302A2B}"/>
    <cellStyle name="Normal 22 7 2 2 2 2 5" xfId="50676" xr:uid="{4A63DB87-13C9-4A1E-8A47-096FA8414776}"/>
    <cellStyle name="Normal 22 7 2 2 2 3" xfId="25529" xr:uid="{72322593-5B79-4B48-9589-1C10438D6940}"/>
    <cellStyle name="Normal 22 7 2 2 2 3 2" xfId="39221" xr:uid="{30238D87-8291-400E-9CAF-E510298FAC15}"/>
    <cellStyle name="Normal 22 7 2 2 2 3 3" xfId="54100" xr:uid="{6FF54C39-CC4B-41B2-A640-FA086711C470}"/>
    <cellStyle name="Normal 22 7 2 2 2 4" xfId="18685" xr:uid="{5E15FAB5-8B3F-4256-A72E-373317A011FF}"/>
    <cellStyle name="Normal 22 7 2 2 2 5" xfId="32375" xr:uid="{3B7EF2E1-FF87-481C-8B97-9744EFC640E3}"/>
    <cellStyle name="Normal 22 7 2 2 2 6" xfId="47254" xr:uid="{3556A42E-D326-4300-A761-9DBB90571E6F}"/>
    <cellStyle name="Normal 22 7 2 2 3" xfId="13549" xr:uid="{C14FF511-AC95-4E19-925C-7A7DA55F6E87}"/>
    <cellStyle name="Normal 22 7 2 2 3 2" xfId="27239" xr:uid="{EB8997F1-B707-4435-A585-48375DFF7B39}"/>
    <cellStyle name="Normal 22 7 2 2 3 2 2" xfId="40931" xr:uid="{1AAE36D4-730B-48AF-885A-FBB2EDB49918}"/>
    <cellStyle name="Normal 22 7 2 2 3 2 3" xfId="55810" xr:uid="{87381812-DDC7-4B88-BDA7-8AC7E1BB4FAA}"/>
    <cellStyle name="Normal 22 7 2 2 3 3" xfId="20395" xr:uid="{9CBDBCC2-4091-4C9C-BF7C-FBA4B15732A1}"/>
    <cellStyle name="Normal 22 7 2 2 3 4" xfId="34085" xr:uid="{CD057AC8-887D-4B9F-9D36-262100571612}"/>
    <cellStyle name="Normal 22 7 2 2 3 5" xfId="48964" xr:uid="{7EC6AF05-A0FE-41AD-B6E2-222C26BED343}"/>
    <cellStyle name="Normal 22 7 2 2 4" xfId="23817" xr:uid="{3EB898F0-3252-410F-B9B3-3682190D1A48}"/>
    <cellStyle name="Normal 22 7 2 2 4 2" xfId="37509" xr:uid="{1D8C388A-0C8A-4CF7-AB82-DE6E74F196DA}"/>
    <cellStyle name="Normal 22 7 2 2 4 3" xfId="52388" xr:uid="{76A26795-D6EB-441A-A4D5-828F6C9D443E}"/>
    <cellStyle name="Normal 22 7 2 2 5" xfId="16973" xr:uid="{2031EEF2-C74B-4DD8-9AB3-903DB1CB70F2}"/>
    <cellStyle name="Normal 22 7 2 2 6" xfId="30663" xr:uid="{1F11800A-05E1-4158-8755-5E3EBF4F3ECE}"/>
    <cellStyle name="Normal 22 7 2 2 7" xfId="45542" xr:uid="{22395943-1F7C-4C9F-A91B-3D51A53CA09C}"/>
    <cellStyle name="Normal 22 7 2 3" xfId="11838" xr:uid="{7DE3AA20-4F4E-425B-9EBC-381DC3AAA54A}"/>
    <cellStyle name="Normal 22 7 2 3 2" xfId="15260" xr:uid="{E43FC658-DC45-4E51-B1A2-01D0FB3275D1}"/>
    <cellStyle name="Normal 22 7 2 3 2 2" xfId="28950" xr:uid="{8442CA37-2F2E-4E58-831D-ADF2B6D3B062}"/>
    <cellStyle name="Normal 22 7 2 3 2 2 2" xfId="42642" xr:uid="{3E2BB70F-DF09-4BA1-9ADC-3320A70FD828}"/>
    <cellStyle name="Normal 22 7 2 3 2 2 3" xfId="57521" xr:uid="{14F9F2EF-6200-4E5D-A5EC-7CEA009499C6}"/>
    <cellStyle name="Normal 22 7 2 3 2 3" xfId="22106" xr:uid="{3544C2DD-1436-4D25-91FA-479C475D090A}"/>
    <cellStyle name="Normal 22 7 2 3 2 4" xfId="35796" xr:uid="{A6476D31-AA2C-4917-A341-7CFFD906DEBA}"/>
    <cellStyle name="Normal 22 7 2 3 2 5" xfId="50675" xr:uid="{29A673AE-E953-4A8B-88D8-FBBF0EA2996F}"/>
    <cellStyle name="Normal 22 7 2 3 3" xfId="25528" xr:uid="{2CF18A84-6CC8-4BEF-B09C-B5C44B589231}"/>
    <cellStyle name="Normal 22 7 2 3 3 2" xfId="39220" xr:uid="{241E8A04-1510-40A2-9E12-7CE77D89BDBA}"/>
    <cellStyle name="Normal 22 7 2 3 3 3" xfId="54099" xr:uid="{056CAC10-960D-48ED-A329-0C77A44956FD}"/>
    <cellStyle name="Normal 22 7 2 3 4" xfId="18684" xr:uid="{E94F37FF-E993-4514-9DCD-B0D466AA0999}"/>
    <cellStyle name="Normal 22 7 2 3 5" xfId="32374" xr:uid="{777B8F79-A7D8-40DC-8C53-78BE27A34D57}"/>
    <cellStyle name="Normal 22 7 2 3 6" xfId="47253" xr:uid="{04C6E113-2A12-4D12-9BBE-F94F7F9AB451}"/>
    <cellStyle name="Normal 22 7 2 4" xfId="13548" xr:uid="{9582AD96-F4D0-46BC-9D52-94424C381BA5}"/>
    <cellStyle name="Normal 22 7 2 4 2" xfId="27238" xr:uid="{4234F691-28F7-4DFB-8466-C34B056219D9}"/>
    <cellStyle name="Normal 22 7 2 4 2 2" xfId="40930" xr:uid="{FA9436EF-542D-4643-B173-5E56490C40E8}"/>
    <cellStyle name="Normal 22 7 2 4 2 3" xfId="55809" xr:uid="{FBBB3EE7-3EFC-4C32-A184-5349EBD46A9C}"/>
    <cellStyle name="Normal 22 7 2 4 3" xfId="20394" xr:uid="{728CACDF-6E9D-402A-BDFE-832FDECC1F59}"/>
    <cellStyle name="Normal 22 7 2 4 4" xfId="34084" xr:uid="{46A2AD44-A442-4450-9367-B3ACAB7027DB}"/>
    <cellStyle name="Normal 22 7 2 4 5" xfId="48963" xr:uid="{934B02F0-7FDE-4FA6-8F8A-16BA6B182146}"/>
    <cellStyle name="Normal 22 7 2 5" xfId="23816" xr:uid="{3E70DA0A-260D-43CA-ABBF-8173E3AAAA6A}"/>
    <cellStyle name="Normal 22 7 2 5 2" xfId="37508" xr:uid="{2BDE4CAE-2761-448F-A02E-782060D78350}"/>
    <cellStyle name="Normal 22 7 2 5 3" xfId="52387" xr:uid="{E587DED4-9161-4BB5-BB17-9BCE9100EF19}"/>
    <cellStyle name="Normal 22 7 2 6" xfId="16972" xr:uid="{EF313C32-01C2-4B34-87A6-157688F3628D}"/>
    <cellStyle name="Normal 22 7 2 7" xfId="30662" xr:uid="{9D675AF3-345C-40DC-9905-BB8B2C2C4F18}"/>
    <cellStyle name="Normal 22 7 2 8" xfId="45541" xr:uid="{B2971F86-CECB-4F93-8257-2237C1132463}"/>
    <cellStyle name="Normal 22 7 3" xfId="10127" xr:uid="{916C7EC8-2290-44F9-968A-D610EFD34586}"/>
    <cellStyle name="Normal 22 7 3 2" xfId="11840" xr:uid="{1E834330-8967-4EA5-A28B-763A2A60A1EF}"/>
    <cellStyle name="Normal 22 7 3 2 2" xfId="15262" xr:uid="{2E2FFB9F-73CF-4981-96B8-697ADC771243}"/>
    <cellStyle name="Normal 22 7 3 2 2 2" xfId="28952" xr:uid="{E1306774-49A9-4C1B-AFBD-3F0F19344066}"/>
    <cellStyle name="Normal 22 7 3 2 2 2 2" xfId="42644" xr:uid="{14837E1B-1608-4EF7-97DF-535A8B35DF13}"/>
    <cellStyle name="Normal 22 7 3 2 2 2 3" xfId="57523" xr:uid="{E282F698-72B6-4C77-9D50-1D7FBD9762EB}"/>
    <cellStyle name="Normal 22 7 3 2 2 3" xfId="22108" xr:uid="{89453539-A804-4BC3-8761-DAB2D033ED74}"/>
    <cellStyle name="Normal 22 7 3 2 2 4" xfId="35798" xr:uid="{DD0642A3-2669-42C5-9171-52209A08A150}"/>
    <cellStyle name="Normal 22 7 3 2 2 5" xfId="50677" xr:uid="{5D91E62D-2087-4B58-AB43-D63F01798B17}"/>
    <cellStyle name="Normal 22 7 3 2 3" xfId="25530" xr:uid="{C4CE69F9-2D84-4780-A68B-4BF2FC717532}"/>
    <cellStyle name="Normal 22 7 3 2 3 2" xfId="39222" xr:uid="{E5710F7A-0F18-4B1C-97AD-E5ECC84A3E2A}"/>
    <cellStyle name="Normal 22 7 3 2 3 3" xfId="54101" xr:uid="{67AFEAC0-AA18-4573-911E-CC8352EF65E0}"/>
    <cellStyle name="Normal 22 7 3 2 4" xfId="18686" xr:uid="{1CF4D94B-6185-4593-9871-A83C0A1E871D}"/>
    <cellStyle name="Normal 22 7 3 2 5" xfId="32376" xr:uid="{4EDCEE46-BCF0-4E5D-9E39-A61B97EA6C78}"/>
    <cellStyle name="Normal 22 7 3 2 6" xfId="47255" xr:uid="{227B9A19-269A-474E-9951-D798ABCDE63B}"/>
    <cellStyle name="Normal 22 7 3 3" xfId="13550" xr:uid="{11C3B2A7-851C-4A4E-82BD-F46E9B7F7B42}"/>
    <cellStyle name="Normal 22 7 3 3 2" xfId="27240" xr:uid="{9919AE55-E7AB-4F9A-A117-E384E933B084}"/>
    <cellStyle name="Normal 22 7 3 3 2 2" xfId="40932" xr:uid="{E312ACC9-4BF7-46D3-ABCB-7D1C581D4DD3}"/>
    <cellStyle name="Normal 22 7 3 3 2 3" xfId="55811" xr:uid="{03D17849-472A-43E4-8663-19305087299A}"/>
    <cellStyle name="Normal 22 7 3 3 3" xfId="20396" xr:uid="{F1AD3812-4F7F-43AA-A966-4B4429C2DEE9}"/>
    <cellStyle name="Normal 22 7 3 3 4" xfId="34086" xr:uid="{51951B15-2AC6-4FAE-8A5B-34B954467D8B}"/>
    <cellStyle name="Normal 22 7 3 3 5" xfId="48965" xr:uid="{94D109FE-5925-4B84-8BB1-95102D606CFF}"/>
    <cellStyle name="Normal 22 7 3 4" xfId="23818" xr:uid="{41AF28BD-D840-46AF-BFFB-E841769FD806}"/>
    <cellStyle name="Normal 22 7 3 4 2" xfId="37510" xr:uid="{D13D3D23-0C5A-42DA-A4D7-A8A263D7969B}"/>
    <cellStyle name="Normal 22 7 3 4 3" xfId="52389" xr:uid="{2E6942BE-DD6C-4089-A5E9-A87017DA4C3C}"/>
    <cellStyle name="Normal 22 7 3 5" xfId="16974" xr:uid="{ED17EB30-B3DB-4274-8DEA-84F429367E48}"/>
    <cellStyle name="Normal 22 7 3 6" xfId="30664" xr:uid="{49E8FDAD-126A-4B80-A7AF-65199F04F97D}"/>
    <cellStyle name="Normal 22 7 3 7" xfId="45543" xr:uid="{05B1E540-71DA-4C1F-BDD6-AC55C5B1B494}"/>
    <cellStyle name="Normal 22 7 4" xfId="10128" xr:uid="{39B3E05C-C53C-4566-AE32-8053B4551104}"/>
    <cellStyle name="Normal 22 7 4 2" xfId="11841" xr:uid="{46520DB2-361A-465A-ADBD-EC1228C76718}"/>
    <cellStyle name="Normal 22 7 4 2 2" xfId="15263" xr:uid="{2073D5CD-B11A-444E-82AD-15C8D4138E7D}"/>
    <cellStyle name="Normal 22 7 4 2 2 2" xfId="28953" xr:uid="{E13576D6-88C0-4E9B-864A-C2FA52B6A076}"/>
    <cellStyle name="Normal 22 7 4 2 2 2 2" xfId="42645" xr:uid="{159CE71C-C993-4540-9D70-C23BD3CBBE62}"/>
    <cellStyle name="Normal 22 7 4 2 2 2 3" xfId="57524" xr:uid="{5925E447-F69B-48D1-9D84-1E7027160B77}"/>
    <cellStyle name="Normal 22 7 4 2 2 3" xfId="22109" xr:uid="{F1C29D3D-D53F-437E-8BE7-6B9D70924541}"/>
    <cellStyle name="Normal 22 7 4 2 2 4" xfId="35799" xr:uid="{618FDC1E-9D84-446A-B1FA-438B2C52631E}"/>
    <cellStyle name="Normal 22 7 4 2 2 5" xfId="50678" xr:uid="{2596E7CB-CE55-4294-AC32-5A8AB63674E4}"/>
    <cellStyle name="Normal 22 7 4 2 3" xfId="25531" xr:uid="{49BD352E-B67F-41EF-B487-EE0B1332347D}"/>
    <cellStyle name="Normal 22 7 4 2 3 2" xfId="39223" xr:uid="{9CF8BAD0-E4BE-4DC0-AC45-08855C12C410}"/>
    <cellStyle name="Normal 22 7 4 2 3 3" xfId="54102" xr:uid="{F1EB66B3-E7C2-4047-827A-B5659F9EBBE8}"/>
    <cellStyle name="Normal 22 7 4 2 4" xfId="18687" xr:uid="{C62F1CC5-98ED-4D72-A428-627E639CED00}"/>
    <cellStyle name="Normal 22 7 4 2 5" xfId="32377" xr:uid="{002C3E84-73E4-497F-88E4-BB470BA4C383}"/>
    <cellStyle name="Normal 22 7 4 2 6" xfId="47256" xr:uid="{B244FB1E-F0A4-4A33-AC7C-599E553C2406}"/>
    <cellStyle name="Normal 22 7 4 3" xfId="13551" xr:uid="{607B4EB8-2357-4644-88B3-5BF66102CC26}"/>
    <cellStyle name="Normal 22 7 4 3 2" xfId="27241" xr:uid="{3D041A35-4CE6-44EC-8037-F3CE312F42E9}"/>
    <cellStyle name="Normal 22 7 4 3 2 2" xfId="40933" xr:uid="{948D065F-A909-4B00-B6D2-79D4E8AC69B3}"/>
    <cellStyle name="Normal 22 7 4 3 2 3" xfId="55812" xr:uid="{B74F02DE-DDC9-48EE-9429-C5340864E471}"/>
    <cellStyle name="Normal 22 7 4 3 3" xfId="20397" xr:uid="{FDC00229-9699-4D09-8DBD-8250DF683F94}"/>
    <cellStyle name="Normal 22 7 4 3 4" xfId="34087" xr:uid="{5242461D-E572-476A-AFAA-7B9682827153}"/>
    <cellStyle name="Normal 22 7 4 3 5" xfId="48966" xr:uid="{2B85A2CF-ACA0-4776-ABFF-96E7A5A181AF}"/>
    <cellStyle name="Normal 22 7 4 4" xfId="23819" xr:uid="{967FDC73-B621-4975-85AF-CE77F287137C}"/>
    <cellStyle name="Normal 22 7 4 4 2" xfId="37511" xr:uid="{CB52DE47-8807-4DCA-AA79-D94A1A0C8DDA}"/>
    <cellStyle name="Normal 22 7 4 4 3" xfId="52390" xr:uid="{99CC6CEB-F87E-45B1-B57F-FC6EDF8F6A05}"/>
    <cellStyle name="Normal 22 7 4 5" xfId="16975" xr:uid="{C23420EE-1BFB-423E-A705-3E6DB1FE9BB1}"/>
    <cellStyle name="Normal 22 7 4 6" xfId="30665" xr:uid="{F1F9FDA4-856D-4AA3-B6A8-9B63A7516F01}"/>
    <cellStyle name="Normal 22 7 4 7" xfId="45544" xr:uid="{095B8E9B-8456-425D-89B3-04843ADCC14F}"/>
    <cellStyle name="Normal 22 7 5" xfId="11837" xr:uid="{35D7B190-5DB9-4A40-BC35-FEDF2D04E412}"/>
    <cellStyle name="Normal 22 7 5 2" xfId="15259" xr:uid="{7F492AEE-CB77-43BC-BD66-DD75D2D25585}"/>
    <cellStyle name="Normal 22 7 5 2 2" xfId="28949" xr:uid="{4317F046-3D37-4487-97A6-1332E8DFD5B1}"/>
    <cellStyle name="Normal 22 7 5 2 2 2" xfId="42641" xr:uid="{198C6304-9BB9-4688-9020-42A1C218C836}"/>
    <cellStyle name="Normal 22 7 5 2 2 3" xfId="57520" xr:uid="{8C6B7659-347E-4CBF-B854-E86F8DA81062}"/>
    <cellStyle name="Normal 22 7 5 2 3" xfId="22105" xr:uid="{0F5D1CAF-C9C9-48B7-94A5-FEBC7378B0A1}"/>
    <cellStyle name="Normal 22 7 5 2 4" xfId="35795" xr:uid="{6E1A634E-523C-473D-81FD-0A5015792455}"/>
    <cellStyle name="Normal 22 7 5 2 5" xfId="50674" xr:uid="{8EFDE479-C2CA-42B8-A448-94128F2149AE}"/>
    <cellStyle name="Normal 22 7 5 3" xfId="25527" xr:uid="{9F903AC7-9A06-41B2-9EF5-1C35E36E0FEA}"/>
    <cellStyle name="Normal 22 7 5 3 2" xfId="39219" xr:uid="{B74A98F1-F141-42E0-AEAC-EDC265AE1849}"/>
    <cellStyle name="Normal 22 7 5 3 3" xfId="54098" xr:uid="{84E9340E-8C76-4AF0-935E-C386DB3EFC09}"/>
    <cellStyle name="Normal 22 7 5 4" xfId="18683" xr:uid="{D0BFD0DB-8B25-4575-A3CF-230FC7547E2A}"/>
    <cellStyle name="Normal 22 7 5 5" xfId="32373" xr:uid="{F57C3209-685D-4E9C-92A9-EE2A4385513B}"/>
    <cellStyle name="Normal 22 7 5 6" xfId="47252" xr:uid="{B97AB077-7591-4D6C-B9AA-65DC77FA4001}"/>
    <cellStyle name="Normal 22 7 6" xfId="13547" xr:uid="{10D8D55F-A5BE-49AC-908C-7FE9EB50E857}"/>
    <cellStyle name="Normal 22 7 6 2" xfId="27237" xr:uid="{A2A7B5D1-3596-4AC8-8DF3-A9CF8F9E4DA9}"/>
    <cellStyle name="Normal 22 7 6 2 2" xfId="40929" xr:uid="{D0DC7F30-6A44-4449-B715-132E2B67C477}"/>
    <cellStyle name="Normal 22 7 6 2 3" xfId="55808" xr:uid="{97B0B087-7043-4BCF-BA3F-A96A7C07E1DB}"/>
    <cellStyle name="Normal 22 7 6 3" xfId="20393" xr:uid="{B46DE045-B69A-41AE-9DFA-D6F2EED7698E}"/>
    <cellStyle name="Normal 22 7 6 4" xfId="34083" xr:uid="{3093FE67-DE67-48A8-87C9-D37CF5B20FC5}"/>
    <cellStyle name="Normal 22 7 6 5" xfId="48962" xr:uid="{58179CD1-2FE0-46E6-88DD-C93CC6C04593}"/>
    <cellStyle name="Normal 22 7 7" xfId="23815" xr:uid="{8C18C3D5-084F-4D2E-900A-327419017425}"/>
    <cellStyle name="Normal 22 7 7 2" xfId="37507" xr:uid="{D6EC4402-D3D7-4CFB-9A57-D28B7E096F3B}"/>
    <cellStyle name="Normal 22 7 7 3" xfId="52386" xr:uid="{45BEC864-5FAB-4D1F-AF13-EF3F85C6B781}"/>
    <cellStyle name="Normal 22 7 8" xfId="16971" xr:uid="{99599807-E759-4974-9C53-EE3F8698F3DC}"/>
    <cellStyle name="Normal 22 7 9" xfId="30661" xr:uid="{BDE638F9-57B3-4C27-9361-2D12E4B1ED4E}"/>
    <cellStyle name="Normal 22 8" xfId="10129" xr:uid="{78D73B14-D469-4299-B8DE-BACE83E1BF07}"/>
    <cellStyle name="Normal 22 8 2" xfId="10130" xr:uid="{85B73E76-62B0-43AF-89D8-2ABD543F691A}"/>
    <cellStyle name="Normal 22 8 2 2" xfId="11843" xr:uid="{C098365B-ACC8-40E9-874E-E8925E58CB07}"/>
    <cellStyle name="Normal 22 8 2 2 2" xfId="15265" xr:uid="{BAF1091F-EE67-4521-B67F-11152D75957E}"/>
    <cellStyle name="Normal 22 8 2 2 2 2" xfId="28955" xr:uid="{A717DD37-84AD-4C6B-8D50-EAF5CA8675F9}"/>
    <cellStyle name="Normal 22 8 2 2 2 2 2" xfId="42647" xr:uid="{61752389-1187-45CB-8C17-AAFD2F123479}"/>
    <cellStyle name="Normal 22 8 2 2 2 2 3" xfId="57526" xr:uid="{7A594A95-6776-4F39-9C84-F5FD09ED1772}"/>
    <cellStyle name="Normal 22 8 2 2 2 3" xfId="22111" xr:uid="{D5BFA10E-C10F-4438-A963-BAAB6F3FBD1D}"/>
    <cellStyle name="Normal 22 8 2 2 2 4" xfId="35801" xr:uid="{75D2C9E9-9518-439D-A593-2BA9BFEDD50D}"/>
    <cellStyle name="Normal 22 8 2 2 2 5" xfId="50680" xr:uid="{1A5F2C1C-345D-4491-9555-E6C14338ED16}"/>
    <cellStyle name="Normal 22 8 2 2 3" xfId="25533" xr:uid="{C973018D-B851-4F75-A61D-44DAC347E1F5}"/>
    <cellStyle name="Normal 22 8 2 2 3 2" xfId="39225" xr:uid="{21233701-0E5E-495E-AA2D-E9C85F6E874F}"/>
    <cellStyle name="Normal 22 8 2 2 3 3" xfId="54104" xr:uid="{41CB5393-E18D-4ECB-8F50-EB439277A55A}"/>
    <cellStyle name="Normal 22 8 2 2 4" xfId="18689" xr:uid="{95F9C1AD-4180-4BC1-9C49-B475C8038818}"/>
    <cellStyle name="Normal 22 8 2 2 5" xfId="32379" xr:uid="{6BBF4B55-7795-4762-96DF-FB6034CDCB1E}"/>
    <cellStyle name="Normal 22 8 2 2 6" xfId="47258" xr:uid="{DB193F7D-48D8-48D6-88BB-17843BB74311}"/>
    <cellStyle name="Normal 22 8 2 3" xfId="13553" xr:uid="{D1BE38A6-7B01-4002-89A6-98067D4DBCD8}"/>
    <cellStyle name="Normal 22 8 2 3 2" xfId="27243" xr:uid="{6EC765DA-4858-45F3-A0C2-0A56153164FF}"/>
    <cellStyle name="Normal 22 8 2 3 2 2" xfId="40935" xr:uid="{D9F0FE2B-640D-40CB-99AB-8AB17423A7D9}"/>
    <cellStyle name="Normal 22 8 2 3 2 3" xfId="55814" xr:uid="{489CEF39-D9C2-486F-92D7-AE87A92C2EC0}"/>
    <cellStyle name="Normal 22 8 2 3 3" xfId="20399" xr:uid="{1A2FDA33-FC43-4E64-9840-3D47D71E9FD9}"/>
    <cellStyle name="Normal 22 8 2 3 4" xfId="34089" xr:uid="{D1B34229-41E9-4195-B045-B19E969C9839}"/>
    <cellStyle name="Normal 22 8 2 3 5" xfId="48968" xr:uid="{EF591C22-951A-4CC1-A37C-8DB98DF15C03}"/>
    <cellStyle name="Normal 22 8 2 4" xfId="23821" xr:uid="{D9270EF4-8411-47EA-8CE7-C170B6F8028C}"/>
    <cellStyle name="Normal 22 8 2 4 2" xfId="37513" xr:uid="{86ABB7F1-AAA0-44DF-BF02-E768A022A880}"/>
    <cellStyle name="Normal 22 8 2 4 3" xfId="52392" xr:uid="{6B0117FF-7FBD-4DC3-BB6F-61FB38A0443B}"/>
    <cellStyle name="Normal 22 8 2 5" xfId="16977" xr:uid="{DF820F31-DBB0-4B9E-BCB7-3FF921EE6F9B}"/>
    <cellStyle name="Normal 22 8 2 6" xfId="30667" xr:uid="{7AF7ED18-D60A-45DF-9115-9B98430B071B}"/>
    <cellStyle name="Normal 22 8 2 7" xfId="45546" xr:uid="{D7956CF2-5798-47FC-B564-A8C603AD5817}"/>
    <cellStyle name="Normal 22 8 3" xfId="11842" xr:uid="{F8E370E8-FD2B-44B5-84E2-82AEBFE15C03}"/>
    <cellStyle name="Normal 22 8 3 2" xfId="15264" xr:uid="{3E35E0D0-A19A-410E-9A3E-4969E36312CB}"/>
    <cellStyle name="Normal 22 8 3 2 2" xfId="28954" xr:uid="{1A0BB953-1A8E-44AA-AA53-C54A1F8FF7A0}"/>
    <cellStyle name="Normal 22 8 3 2 2 2" xfId="42646" xr:uid="{15AC4ADC-484B-46AC-AF5E-FEAC90A38559}"/>
    <cellStyle name="Normal 22 8 3 2 2 3" xfId="57525" xr:uid="{8C460394-81DF-435D-AD07-525734A76559}"/>
    <cellStyle name="Normal 22 8 3 2 3" xfId="22110" xr:uid="{CBDAD557-B329-45CA-BE42-C665F26B0F04}"/>
    <cellStyle name="Normal 22 8 3 2 4" xfId="35800" xr:uid="{FA57B4C4-1272-4ECA-BA59-0AEC0528D86B}"/>
    <cellStyle name="Normal 22 8 3 2 5" xfId="50679" xr:uid="{B2E81375-E784-4442-9E61-DA6A34D5B867}"/>
    <cellStyle name="Normal 22 8 3 3" xfId="25532" xr:uid="{2F170A8E-8C87-44B7-B45B-8A5797FEB66A}"/>
    <cellStyle name="Normal 22 8 3 3 2" xfId="39224" xr:uid="{2BEA8DAF-2C38-4559-9726-BD10FF3C0AF8}"/>
    <cellStyle name="Normal 22 8 3 3 3" xfId="54103" xr:uid="{417387BA-8319-44FC-8801-B3A261EBB7C3}"/>
    <cellStyle name="Normal 22 8 3 4" xfId="18688" xr:uid="{E0AE9F4B-4CF3-49EB-8BF9-FC97D3C5D625}"/>
    <cellStyle name="Normal 22 8 3 5" xfId="32378" xr:uid="{B0F9CAAE-0079-43AF-8434-A8608850C2E8}"/>
    <cellStyle name="Normal 22 8 3 6" xfId="47257" xr:uid="{75337F2F-F13A-4B25-B1F3-31A140E933B3}"/>
    <cellStyle name="Normal 22 8 4" xfId="13552" xr:uid="{1356C697-58F1-4B1A-9A7C-EB282C2FE820}"/>
    <cellStyle name="Normal 22 8 4 2" xfId="27242" xr:uid="{C30D2094-C36B-4186-8BCC-409E962EC1C1}"/>
    <cellStyle name="Normal 22 8 4 2 2" xfId="40934" xr:uid="{3AA7B2B6-AB5E-44E5-A7D8-7B9720680A48}"/>
    <cellStyle name="Normal 22 8 4 2 3" xfId="55813" xr:uid="{E3C1DACB-04CD-43B2-A1D0-D325D8EF7ED1}"/>
    <cellStyle name="Normal 22 8 4 3" xfId="20398" xr:uid="{262D65D6-9211-4971-A230-9B1ABCB71B31}"/>
    <cellStyle name="Normal 22 8 4 4" xfId="34088" xr:uid="{EDE9F17F-F21F-469A-877B-993B80B68CEF}"/>
    <cellStyle name="Normal 22 8 4 5" xfId="48967" xr:uid="{5D20947F-1E59-47C0-B06E-60C4F6F862E6}"/>
    <cellStyle name="Normal 22 8 5" xfId="23820" xr:uid="{69B85FE3-93EE-45DF-8862-B5D918B65729}"/>
    <cellStyle name="Normal 22 8 5 2" xfId="37512" xr:uid="{9D67F59C-DD8B-42E9-A771-187C7EF2814D}"/>
    <cellStyle name="Normal 22 8 5 3" xfId="52391" xr:uid="{DE000F05-E9A7-4A0A-82F6-60E8B1D4F1FB}"/>
    <cellStyle name="Normal 22 8 6" xfId="16976" xr:uid="{46A377D1-24BC-46C2-90AB-93F03046DA73}"/>
    <cellStyle name="Normal 22 8 7" xfId="30666" xr:uid="{7D3A39CB-6B35-43AC-9C99-31087840E610}"/>
    <cellStyle name="Normal 22 8 8" xfId="45545" xr:uid="{908999B3-1F91-4839-A39E-E8BC37F6580F}"/>
    <cellStyle name="Normal 22 9" xfId="10131" xr:uid="{60C0180C-BE96-4072-ACA6-5A43D957A61E}"/>
    <cellStyle name="Normal 22 9 2" xfId="11844" xr:uid="{41D9E9FF-83D3-482B-A3AA-1D3E8B760E53}"/>
    <cellStyle name="Normal 22 9 2 2" xfId="15266" xr:uid="{95148C61-E1D7-4584-B673-E79FFC107E59}"/>
    <cellStyle name="Normal 22 9 2 2 2" xfId="28956" xr:uid="{55F0EECD-6D31-4015-9ECA-057ABDCCBE46}"/>
    <cellStyle name="Normal 22 9 2 2 2 2" xfId="42648" xr:uid="{DB70FE0E-F1FC-4D68-9B0C-C6A78D565F7B}"/>
    <cellStyle name="Normal 22 9 2 2 2 3" xfId="57527" xr:uid="{89DC5529-D809-4990-92D4-05440DFAC6C2}"/>
    <cellStyle name="Normal 22 9 2 2 3" xfId="22112" xr:uid="{1CBC505B-6538-4DCF-BEEC-A9A2785B9AA4}"/>
    <cellStyle name="Normal 22 9 2 2 4" xfId="35802" xr:uid="{0A7E6838-289E-42DF-A302-CC4EAD7757FA}"/>
    <cellStyle name="Normal 22 9 2 2 5" xfId="50681" xr:uid="{55C61010-8B7A-4637-BC21-B91B890B733B}"/>
    <cellStyle name="Normal 22 9 2 3" xfId="25534" xr:uid="{5405BECC-0E04-4068-AAF1-F236A7B982BA}"/>
    <cellStyle name="Normal 22 9 2 3 2" xfId="39226" xr:uid="{C2AE7316-BC6B-405B-AB32-A6D42032544C}"/>
    <cellStyle name="Normal 22 9 2 3 3" xfId="54105" xr:uid="{6D82C327-6BE7-4B5F-9845-E469CBFC7989}"/>
    <cellStyle name="Normal 22 9 2 4" xfId="18690" xr:uid="{3DADACCF-FBC5-4D0B-AEC4-064138905CAC}"/>
    <cellStyle name="Normal 22 9 2 5" xfId="32380" xr:uid="{ED9BCD0A-2682-4D78-8487-26DC8C0A7A17}"/>
    <cellStyle name="Normal 22 9 2 6" xfId="47259" xr:uid="{9BC09876-904A-493B-9852-49882EEB4E0B}"/>
    <cellStyle name="Normal 22 9 3" xfId="13554" xr:uid="{94E4D826-B60D-4B21-8B16-4CE3B5CBEB47}"/>
    <cellStyle name="Normal 22 9 3 2" xfId="27244" xr:uid="{9FECB1D1-DB24-40E3-A08A-900E1890E457}"/>
    <cellStyle name="Normal 22 9 3 2 2" xfId="40936" xr:uid="{2F4D798F-3BD4-40EF-B400-6D60BE35D08C}"/>
    <cellStyle name="Normal 22 9 3 2 3" xfId="55815" xr:uid="{4C199A3F-8855-4F12-B41C-9E01A0F885F6}"/>
    <cellStyle name="Normal 22 9 3 3" xfId="20400" xr:uid="{EBE5BF22-46B8-4FFA-B6D4-6205FA5B90B1}"/>
    <cellStyle name="Normal 22 9 3 4" xfId="34090" xr:uid="{02EFE826-7EAC-4C37-8C86-9F0B8C869B28}"/>
    <cellStyle name="Normal 22 9 3 5" xfId="48969" xr:uid="{9FE56F2B-221B-4483-A202-F2BCAE601B80}"/>
    <cellStyle name="Normal 22 9 4" xfId="23822" xr:uid="{4E08A995-4067-421C-B34F-0F863E4874E5}"/>
    <cellStyle name="Normal 22 9 4 2" xfId="37514" xr:uid="{795C347B-C7A7-44FF-97DE-00952EC0EDCB}"/>
    <cellStyle name="Normal 22 9 4 3" xfId="52393" xr:uid="{D8639338-3D1B-4C3B-8663-2430146C97AF}"/>
    <cellStyle name="Normal 22 9 5" xfId="16978" xr:uid="{EBEBD646-F371-443B-A63D-4CE3012AA038}"/>
    <cellStyle name="Normal 22 9 6" xfId="30668" xr:uid="{A9D8DF01-D002-4C4C-A958-91CFEAF50148}"/>
    <cellStyle name="Normal 22 9 7" xfId="45547" xr:uid="{7689185E-6926-4D81-8ADF-59342481366D}"/>
    <cellStyle name="Normal 23" xfId="3727" xr:uid="{7141868E-C6AB-4F6B-B08F-3C616329D427}"/>
    <cellStyle name="Normal 23 10" xfId="6099" xr:uid="{D60F6207-0075-4C71-BA4C-EB14A2CC896B}"/>
    <cellStyle name="Normal 23 2" xfId="4288" xr:uid="{C79C7709-10C9-4F14-96AB-0D01BF5BA357}"/>
    <cellStyle name="Normal 23 2 2" xfId="4333" xr:uid="{A3C09D1C-9C98-4566-B0C5-00DEC5EE1C62}"/>
    <cellStyle name="Normal 23 2 2 2" xfId="4601" xr:uid="{DA2179C3-C907-4929-9B5B-D4E25D289E29}"/>
    <cellStyle name="Normal 23 2 2 2 2" xfId="7097" xr:uid="{56521F8C-05BC-418A-BF30-146F04ACE7E7}"/>
    <cellStyle name="Normal 23 2 2 2 2 2" xfId="6076" xr:uid="{CD71F8EC-739C-4B5E-8EA3-E0C49C7FB649}"/>
    <cellStyle name="Normal 23 2 2 2 2 3" xfId="6226" xr:uid="{B4428174-266C-47CE-BF29-44D038A8CE11}"/>
    <cellStyle name="Normal 23 2 2 2 2 4" xfId="7383" xr:uid="{20D5E52D-5D1B-4ED3-8B2B-0E0D42DB885E}"/>
    <cellStyle name="Normal 23 2 2 2 3" xfId="6201" xr:uid="{362826C9-1B9B-412B-9DAC-6AF9553119DD}"/>
    <cellStyle name="Normal 23 2 2 2 3 2" xfId="7390" xr:uid="{FABCCAAA-9C5C-49FB-983B-2157A20FF359}"/>
    <cellStyle name="Normal 23 2 2 2 3 2 2" xfId="7447" xr:uid="{AE1BFCFC-98ED-43C2-AD8B-10E9FE40557A}"/>
    <cellStyle name="Normal 23 2 2 2 4" xfId="6364" xr:uid="{29A48298-74E3-42BD-A03F-57F4B8A62779}"/>
    <cellStyle name="Normal 23 2 2 2 4 2" xfId="7417" xr:uid="{DF38460A-F78C-4721-A3D8-C9CE0C3CBDAD}"/>
    <cellStyle name="Normal 23 2 2 2 5" xfId="5615" xr:uid="{0E6C378A-8F64-41D9-9FF5-B51726FF8FA3}"/>
    <cellStyle name="Normal 23 2 2 2 6" xfId="5572" xr:uid="{497AC5E5-2279-4C47-8A89-347C90344721}"/>
    <cellStyle name="Normal 23 2 2 2 7" xfId="4921" xr:uid="{CD9D260B-FDEC-452E-BEC7-AF7046D7B70D}"/>
    <cellStyle name="Normal 23 2 2 3" xfId="4863" xr:uid="{6D3C2B12-44EB-455F-AD15-BC847ABD6456}"/>
    <cellStyle name="Normal 23 2 2 3 2" xfId="6123" xr:uid="{6EE2988C-3DE6-4D6B-AA63-C1F751E9A579}"/>
    <cellStyle name="Normal 23 2 2 3 3" xfId="6407" xr:uid="{3099ADC9-F55A-4B63-8BD3-4CCF4BACB469}"/>
    <cellStyle name="Normal 23 2 2 4" xfId="4838" xr:uid="{408477EA-F346-445D-99D0-90E7CB761EE2}"/>
    <cellStyle name="Normal 23 2 2 4 2" xfId="6450" xr:uid="{6268949A-0385-4275-91F9-30E7B8535346}"/>
    <cellStyle name="Normal 23 2 2 5" xfId="6427" xr:uid="{647F37A2-9AEF-41B9-B8F8-94D83F43C82A}"/>
    <cellStyle name="Normal 23 2 2 6" xfId="6371" xr:uid="{33292F66-2E11-4CA7-82D7-ECD8B819086C}"/>
    <cellStyle name="Normal 23 2 3" xfId="4574" xr:uid="{BFD29162-C163-4D6E-8096-A9690784B6ED}"/>
    <cellStyle name="Normal 23 2 3 2" xfId="7085" xr:uid="{FD22B184-E41F-4C5C-BD98-7F6834C5313B}"/>
    <cellStyle name="Normal 23 2 3 2 2" xfId="6182" xr:uid="{33441829-E3F2-496D-851C-A8269E177895}"/>
    <cellStyle name="Normal 23 2 3 2 3" xfId="6313" xr:uid="{8329D77F-AEE9-43D7-8F96-E40317EB1318}"/>
    <cellStyle name="Normal 23 2 3 2 4" xfId="7379" xr:uid="{D0E06053-F4F7-4C4B-B1C5-26BD531CFF85}"/>
    <cellStyle name="Normal 23 2 3 3" xfId="6206" xr:uid="{413C54EB-1493-40B5-BE5A-252FA29221A2}"/>
    <cellStyle name="Normal 23 2 3 3 2" xfId="7388" xr:uid="{53838BB2-8F3F-4791-8C2D-45F9C213C1A6}"/>
    <cellStyle name="Normal 23 2 3 3 2 2" xfId="7441" xr:uid="{77587A55-CE4D-4551-B1F2-4DD55784E5B6}"/>
    <cellStyle name="Normal 23 2 3 4" xfId="6096" xr:uid="{7744ADAE-CDCA-4B01-8F10-D4E9CCDD2F74}"/>
    <cellStyle name="Normal 23 2 3 4 2" xfId="7415" xr:uid="{08C42C6E-03F7-488A-92BB-661C0C553350}"/>
    <cellStyle name="Normal 23 2 3 5" xfId="5609" xr:uid="{FF998103-6129-441D-BD6D-2260876035F2}"/>
    <cellStyle name="Normal 23 2 3 6" xfId="5565" xr:uid="{304D3F42-D984-4679-8396-69BD8BC8CDE8}"/>
    <cellStyle name="Normal 23 2 3 7" xfId="4821" xr:uid="{30DAC270-DE83-4E7C-BDB9-91BC9F3001A1}"/>
    <cellStyle name="Normal 23 2 4" xfId="4882" xr:uid="{70896687-7CC5-4014-9749-C493BADB2133}"/>
    <cellStyle name="Normal 23 2 4 2" xfId="6239" xr:uid="{2DD864C6-01AD-4E47-B8A3-AD6AAB47A403}"/>
    <cellStyle name="Normal 23 2 4 2 2" xfId="6068" xr:uid="{AB71EF89-8D47-44B6-818A-04D268373433}"/>
    <cellStyle name="Normal 23 2 4 2 3" xfId="7294" xr:uid="{AD83ECAA-A5BC-4E0F-9595-F2B0F8800989}"/>
    <cellStyle name="Normal 23 2 4 3" xfId="6415" xr:uid="{FE14A1CB-4A3D-455A-96B6-6E8E243FAF97}"/>
    <cellStyle name="Normal 23 2 4 4" xfId="6256" xr:uid="{62C51E69-451F-45C5-8210-CB15B2B350F1}"/>
    <cellStyle name="Normal 23 2 5" xfId="7115" xr:uid="{0EC32448-A07E-4F79-AF37-1478E5D2DC51}"/>
    <cellStyle name="Normal 23 2 5 2" xfId="6399" xr:uid="{9399F3B8-E9FF-414B-88A8-62AED35E13B8}"/>
    <cellStyle name="Normal 23 2 5 3" xfId="7276" xr:uid="{73885DE3-15AF-41C7-970F-CCDFCCF7C65F}"/>
    <cellStyle name="Normal 23 2 5 4" xfId="43825" xr:uid="{6338E47C-0549-46F1-82EE-052896C853F7}"/>
    <cellStyle name="Normal 23 2 6" xfId="6250" xr:uid="{D038E575-D660-4901-B97D-E11BEE49B1B2}"/>
    <cellStyle name="Normal 23 2 6 2" xfId="6398" xr:uid="{838FE720-1518-4DCE-9E10-03C7B11E8A35}"/>
    <cellStyle name="Normal 23 2 6 3" xfId="7240" xr:uid="{A0F04185-EBF9-4B2F-AE23-24AC495EEF2F}"/>
    <cellStyle name="Normal 23 2 7" xfId="6175" xr:uid="{19D6FA42-781F-47F4-800A-DE183C014CAB}"/>
    <cellStyle name="Normal 23 2 8" xfId="6309" xr:uid="{E01E1AE5-F58C-4937-8CD5-A294899987F2}"/>
    <cellStyle name="Normal 23 2 9" xfId="6440" xr:uid="{555A90CD-8CBF-442A-A0BF-8BAA522C9915}"/>
    <cellStyle name="Normal 23 3" xfId="4403" xr:uid="{FD9D8B1A-F4DE-4C9A-8071-384982CDE47C}"/>
    <cellStyle name="Normal 23 3 2" xfId="4664" xr:uid="{482E7904-5C32-4F09-9B87-F659CFEF16CE}"/>
    <cellStyle name="Normal 23 3 2 2" xfId="6344" xr:uid="{221904E3-D797-40C1-BC32-B82AB753A53C}"/>
    <cellStyle name="Normal 23 3 2 2 2" xfId="6311" xr:uid="{FCF180C8-3555-4F9B-B01C-DE036E2D465E}"/>
    <cellStyle name="Normal 23 3 2 2 3" xfId="7319" xr:uid="{BA01045F-A606-4A09-8205-EFE9BEE1D8CD}"/>
    <cellStyle name="Normal 23 3 2 3" xfId="7119" xr:uid="{13E5B901-5F15-4A40-95B1-A44DC480BC4C}"/>
    <cellStyle name="Normal 23 3 2 4" xfId="6365" xr:uid="{58F0FE39-4284-4802-BB63-9EB6A9659BEA}"/>
    <cellStyle name="Normal 23 3 3" xfId="6293" xr:uid="{CDE5C8B6-A873-4A92-B280-B54AC11397E2}"/>
    <cellStyle name="Normal 23 3 3 2" xfId="7124" xr:uid="{BECFCF9A-46D1-43AE-84C0-5D0D754C3ECB}"/>
    <cellStyle name="Normal 23 3 3 3" xfId="7250" xr:uid="{85E259CA-8D8F-4293-AB68-E2ED37413113}"/>
    <cellStyle name="Normal 23 3 4" xfId="7142" xr:uid="{3EBAA8EE-11C4-40F9-97BE-928CB928B64A}"/>
    <cellStyle name="Normal 23 3 5" xfId="6336" xr:uid="{8C1C3B16-BF84-4CCC-B53D-3140CC4798C9}"/>
    <cellStyle name="Normal 23 3 6" xfId="6280" xr:uid="{E1AA752F-29F7-4ED5-BAA9-6FD38256DBC9}"/>
    <cellStyle name="Normal 23 4" xfId="4332" xr:uid="{F04C9CDC-275B-457D-9689-B0EFC67A8025}"/>
    <cellStyle name="Normal 23 4 2" xfId="4600" xr:uid="{D7A36866-BEC4-436D-B199-68EDCCFAA2AC}"/>
    <cellStyle name="Normal 23 4 2 2" xfId="6185" xr:uid="{D04E9EA6-A198-45BC-8AF7-C27BD8B1E5B8}"/>
    <cellStyle name="Normal 23 4 2 3" xfId="6420" xr:uid="{4004DF64-5C9D-46A3-BF32-2D62D23F6F99}"/>
    <cellStyle name="Normal 23 4 3" xfId="6209" xr:uid="{E81465AE-E8BA-4398-8F33-F12D8897737F}"/>
    <cellStyle name="Normal 23 4 4" xfId="6305" xr:uid="{3D4FD4D3-6B26-4383-B259-63FCFF30E9B8}"/>
    <cellStyle name="Normal 23 5" xfId="4550" xr:uid="{CB135E50-881F-4537-A690-E988A0A0C5F0}"/>
    <cellStyle name="Normal 23 5 2" xfId="7079" xr:uid="{61A307B0-AB07-4646-9C59-14A346692C13}"/>
    <cellStyle name="Normal 23 5 2 2" xfId="6166" xr:uid="{54D6375F-4652-487C-8527-DAE7F5A6F19A}"/>
    <cellStyle name="Normal 23 5 2 3" xfId="6434" xr:uid="{3EAA0E51-52C9-41B5-9DD6-B203258EF5B1}"/>
    <cellStyle name="Normal 23 5 2 4" xfId="7372" xr:uid="{B41646C4-E2F9-4393-AC06-E3F189D083E7}"/>
    <cellStyle name="Normal 23 5 3" xfId="6200" xr:uid="{E4C2B2BD-C6FB-4B5C-876E-AD48D2E58338}"/>
    <cellStyle name="Normal 23 5 3 2" xfId="7387" xr:uid="{7591BC2B-4C76-4162-8F5A-E5AFC5766133}"/>
    <cellStyle name="Normal 23 5 3 2 2" xfId="7435" xr:uid="{B16C9A6E-17B6-4AAF-B149-A8435B9403FA}"/>
    <cellStyle name="Normal 23 5 4" xfId="6363" xr:uid="{4009AFF0-5099-47CD-A00E-871BB5A8248F}"/>
    <cellStyle name="Normal 23 5 4 2" xfId="7408" xr:uid="{37EB2C12-3FD4-4638-8196-51AF5AD8848E}"/>
    <cellStyle name="Normal 23 5 5" xfId="5602" xr:uid="{4983CD27-061D-4FAB-BE00-4B66829AD2CB}"/>
    <cellStyle name="Normal 23 5 6" xfId="5558" xr:uid="{87EFB546-80E7-4110-A1EA-4291856BFEF2}"/>
    <cellStyle name="Normal 23 5 7" xfId="4788" xr:uid="{2F35C937-782B-4808-B1A2-2B81AAA146D4}"/>
    <cellStyle name="Normal 23 6" xfId="4909" xr:uid="{D42E0829-2009-477C-9BCE-AA9EB83C027D}"/>
    <cellStyle name="Normal 23 6 2" xfId="6417" xr:uid="{05122ABA-3376-4D22-BCAA-743E14407020}"/>
    <cellStyle name="Normal 23 6 3" xfId="6246" xr:uid="{0EA84B95-885B-438F-9058-5C4D26DE31C1}"/>
    <cellStyle name="Normal 23 7" xfId="6422" xr:uid="{714501BA-8738-4E3A-ADA2-BDD58600BB43}"/>
    <cellStyle name="Normal 23 7 2" xfId="7123" xr:uid="{140126B9-F6E3-4825-97D6-E4B53246C94A}"/>
    <cellStyle name="Normal 23 7 3" xfId="7230" xr:uid="{FEC32D2E-A03C-474D-8645-4D18682FBF8D}"/>
    <cellStyle name="Normal 23 7 4" xfId="43513" xr:uid="{01818D7E-1E27-4E59-AAC5-8113C15665C3}"/>
    <cellStyle name="Normal 23 8" xfId="7138" xr:uid="{8FBA67E7-47D2-4DB0-ADAE-B76B1CC8EED2}"/>
    <cellStyle name="Normal 23 9" xfId="6223" xr:uid="{DA5C966D-378C-49E4-9DF3-BC23F3830507}"/>
    <cellStyle name="Normal 24" xfId="3728" xr:uid="{9C58584A-A885-453A-89D2-E7F168D3A262}"/>
    <cellStyle name="Normal 24 2" xfId="3729" xr:uid="{657D0858-A445-4829-9D4B-AB88840531BD}"/>
    <cellStyle name="Normal 24 2 2" xfId="4405" xr:uid="{7608A5F7-6F6D-4D54-B4B4-FD4C9CA76EC2}"/>
    <cellStyle name="Normal 24 2 2 2" xfId="4666" xr:uid="{7072B3BC-F2D8-42E5-A707-B7CBA12CA1E0}"/>
    <cellStyle name="Normal 24 2 3" xfId="4335" xr:uid="{8AB902CB-94DF-4BF6-8E37-877D0A2685B2}"/>
    <cellStyle name="Normal 24 2 3 2" xfId="4603" xr:uid="{EC1F26FA-3AF6-42C3-85ED-45CE9405CA10}"/>
    <cellStyle name="Normal 24 2 4" xfId="4552" xr:uid="{90607F3B-0F24-4B60-9DC5-E51F69239AC8}"/>
    <cellStyle name="Normal 24 2 4 2" xfId="7081" xr:uid="{A7223C69-28CC-454B-85A4-24B1DA68ECC2}"/>
    <cellStyle name="Normal 24 2 4 2 2" xfId="7374" xr:uid="{40B54E6E-C7B5-4A88-B41C-E01C4CDF1D9F}"/>
    <cellStyle name="Normal 24 2 4 3" xfId="5604" xr:uid="{2C963AEE-C01F-421E-A6B9-8BE41A403A2A}"/>
    <cellStyle name="Normal 24 2 4 3 2" xfId="7437" xr:uid="{8034B752-A3A0-4258-8E50-D6285F116343}"/>
    <cellStyle name="Normal 24 2 4 4" xfId="5560" xr:uid="{6D1B76E8-4BD2-4617-8153-D091701A1946}"/>
    <cellStyle name="Normal 24 2 4 4 2" xfId="7410" xr:uid="{117D1D34-740C-4BBC-B215-05301F996A08}"/>
    <cellStyle name="Normal 24 2 4 5" xfId="4790" xr:uid="{86497EAE-79A8-4284-A15E-42A02069ECCB}"/>
    <cellStyle name="Normal 24 2 5" xfId="4911" xr:uid="{1128F079-4209-4700-95B9-3E2E33E8DD36}"/>
    <cellStyle name="Normal 24 3" xfId="4404" xr:uid="{F45B143C-865C-40D2-BC02-AE0179D5F0AF}"/>
    <cellStyle name="Normal 24 3 2" xfId="4665" xr:uid="{29EC4E6B-66F3-48CD-90F3-D1F2BF4AC677}"/>
    <cellStyle name="Normal 24 4" xfId="4334" xr:uid="{DB1235C3-D4BB-4D04-894C-7E48E3EE2F95}"/>
    <cellStyle name="Normal 24 4 2" xfId="4602" xr:uid="{EB673886-BD80-4085-8F09-E2AF078714F3}"/>
    <cellStyle name="Normal 24 5" xfId="4551" xr:uid="{4C0CC664-1AFB-4836-9DD2-8E2C473EF6C6}"/>
    <cellStyle name="Normal 24 5 2" xfId="7080" xr:uid="{C9B96F7F-3B26-46C5-9E7D-9BD63FB097ED}"/>
    <cellStyle name="Normal 24 5 2 2" xfId="7373" xr:uid="{992D0D7A-2D56-4ADC-AA19-3B0D18C8B45F}"/>
    <cellStyle name="Normal 24 5 3" xfId="5603" xr:uid="{5A5E311C-7FE3-40EA-96C3-CA2A5C925824}"/>
    <cellStyle name="Normal 24 5 3 2" xfId="7436" xr:uid="{098D39B8-921C-44B3-A2FB-17B5DC2B9AF8}"/>
    <cellStyle name="Normal 24 5 4" xfId="5559" xr:uid="{EAF7A40A-5D98-4C35-9AF3-6D7A8F2EBA13}"/>
    <cellStyle name="Normal 24 5 4 2" xfId="7409" xr:uid="{322FA648-3B7E-4E8B-932B-38A2C3DD1659}"/>
    <cellStyle name="Normal 24 5 5" xfId="4789" xr:uid="{3366742C-5783-4F7F-BA84-660E5A03DD17}"/>
    <cellStyle name="Normal 24 6" xfId="4910" xr:uid="{0863CE26-4741-40B0-9F88-4250C9BA3A38}"/>
    <cellStyle name="Normal 24 7" xfId="43514" xr:uid="{FECE163B-E9B7-4EC8-90B4-1A20A5834FFD}"/>
    <cellStyle name="Normal 25" xfId="3736" xr:uid="{476DE0F1-48F3-4A37-86A5-A07C6EE2BEDA}"/>
    <cellStyle name="Normal 25 2" xfId="4337" xr:uid="{15A29EEE-5DB5-44BA-9820-299DD562AA53}"/>
    <cellStyle name="Normal 25 2 2" xfId="4605" xr:uid="{B5840C62-BBCE-4330-8F29-185DC9415EFB}"/>
    <cellStyle name="Normal 25 2 2 2" xfId="7098" xr:uid="{6E87F6A3-AD0D-4CF1-B529-8A912807AD16}"/>
    <cellStyle name="Normal 25 2 2 2 2" xfId="7385" xr:uid="{BC2F7765-8D18-4032-A567-E257E98A0767}"/>
    <cellStyle name="Normal 25 2 2 3" xfId="5617" xr:uid="{32719FE6-037E-4996-953C-20375FC7A47E}"/>
    <cellStyle name="Normal 25 2 2 3 2" xfId="7392" xr:uid="{98668D80-739C-4F2D-B26F-DE31327CAB16}"/>
    <cellStyle name="Normal 25 2 2 4" xfId="5573" xr:uid="{B7B4F2B3-3DC9-48C7-9B23-31B9B48EADEF}"/>
    <cellStyle name="Normal 25 2 2 4 2" xfId="7391" xr:uid="{F3B50069-96F0-44CC-B1E9-65EE6F323FB3}"/>
    <cellStyle name="Normal 25 2 2 5" xfId="5506" xr:uid="{1534957A-B270-4E52-BEE0-4DEC30205FEF}"/>
    <cellStyle name="Normal 25 2 3" xfId="44043" xr:uid="{AF30E582-FFD2-4637-BB32-4CDAB2EE7F8D}"/>
    <cellStyle name="Normal 25 2 4" xfId="43459" xr:uid="{114908ED-2BF1-446B-BD8C-6F2723ECA510}"/>
    <cellStyle name="Normal 25 2 5" xfId="58338" xr:uid="{50D5D020-0BF1-411E-8E85-1AA3A9A170AB}"/>
    <cellStyle name="Normal 25 2 6" xfId="29767" xr:uid="{D32300B9-E5EA-4E21-A27C-6A9033A8769D}"/>
    <cellStyle name="Normal 25 3" xfId="4406" xr:uid="{6ABE901E-D7A5-4EE1-8B20-8E4B5E6CD929}"/>
    <cellStyle name="Normal 25 3 2" xfId="4667" xr:uid="{56D68A83-77E4-4D25-9B25-EDB3FDA67A00}"/>
    <cellStyle name="Normal 25 4" xfId="4336" xr:uid="{1EDCBAA6-32FF-4006-8D89-84F2C5DB4264}"/>
    <cellStyle name="Normal 25 4 2" xfId="4604" xr:uid="{97F692D6-E11B-4554-A8D6-5CDFCF685BC5}"/>
    <cellStyle name="Normal 25 5" xfId="4559" xr:uid="{E6B1A086-8D02-43C2-AFBD-130CAC33AE73}"/>
    <cellStyle name="Normal 25 5 2" xfId="7082" xr:uid="{9510AEF7-7EAC-419E-BDF2-06A37B9E073C}"/>
    <cellStyle name="Normal 25 5 2 2" xfId="7375" xr:uid="{FD710D5C-22D7-4F53-8E18-B59D5A002DD9}"/>
    <cellStyle name="Normal 25 5 3" xfId="5605" xr:uid="{9B06964A-C9DB-49D4-8B4F-396D9760F2F0}"/>
    <cellStyle name="Normal 25 5 3 2" xfId="7438" xr:uid="{F0AA85DB-5988-4564-B668-19A4F49934A8}"/>
    <cellStyle name="Normal 25 5 4" xfId="5561" xr:uid="{21669BE2-9B07-459D-816B-FAC0863D2F38}"/>
    <cellStyle name="Normal 25 5 4 2" xfId="7411" xr:uid="{5ACC97B9-8B17-4876-A44B-445A15796AEA}"/>
    <cellStyle name="Normal 25 5 5" xfId="4791" xr:uid="{3F21D0BE-2387-4FCB-8538-1E6C444E7F28}"/>
    <cellStyle name="Normal 25 6" xfId="43516" xr:uid="{69DE8A7F-B45A-4739-AAE1-B1015608C017}"/>
    <cellStyle name="Normal 25 7" xfId="36613" xr:uid="{3712BE63-8AF8-47A7-8740-17B5B4794DBE}"/>
    <cellStyle name="Normal 25 8" xfId="51492" xr:uid="{0A1CDC72-267F-486F-9DEC-F1F3F50F8910}"/>
    <cellStyle name="Normal 25 9" xfId="16077" xr:uid="{E2102AF9-16D4-422B-A240-A924BF1FE3A0}"/>
    <cellStyle name="Normal 26" xfId="4286" xr:uid="{A91476E6-F278-41ED-BAC1-325C9B7A0637}"/>
    <cellStyle name="Normal 26 2" xfId="4287" xr:uid="{519062B5-E1CC-449C-A9CC-C958C0D7EA40}"/>
    <cellStyle name="Normal 26 2 2" xfId="4339" xr:uid="{6C0D6FA9-3B79-4AB5-A137-4209B54BCB64}"/>
    <cellStyle name="Normal 26 2 2 2" xfId="4607" xr:uid="{1BF813AF-4430-41FE-BE18-43E184810850}"/>
    <cellStyle name="Normal 26 2 3" xfId="4573" xr:uid="{9C365194-EFB7-4C42-A5E3-F1D14E89DE31}"/>
    <cellStyle name="Normal 26 3" xfId="4338" xr:uid="{A110077F-BB70-4919-8BF1-3821CEBDC001}"/>
    <cellStyle name="Normal 26 3 2" xfId="4606" xr:uid="{6A7F7CF9-961A-4374-873D-1376300F5E42}"/>
    <cellStyle name="Normal 26 3 2 2" xfId="7099" xr:uid="{FA9FE5AC-A973-4270-8356-819420A2A2AE}"/>
    <cellStyle name="Normal 26 3 2 2 2" xfId="7364" xr:uid="{3D9E46CB-4E33-42F2-AA5B-96AE5E8FF1B8}"/>
    <cellStyle name="Normal 26 3 2 3" xfId="5589" xr:uid="{80672295-6A77-410F-84A7-324B6B25A187}"/>
    <cellStyle name="Normal 26 3 2 3 2" xfId="7448" xr:uid="{B47DDBCE-1063-4A5D-80EB-1CDE8BB31EB3}"/>
    <cellStyle name="Normal 26 3 2 4" xfId="5574" xr:uid="{8D234B21-7D2B-411C-9C69-0AEAF8396E38}"/>
    <cellStyle name="Normal 26 3 2 4 2" xfId="7396" xr:uid="{E82360DD-9478-4C19-AEEE-1D00B1895943}"/>
    <cellStyle name="Normal 26 3 2 5" xfId="4700" xr:uid="{F3C9009F-0541-4F39-BE89-23451DDD6B58}"/>
    <cellStyle name="Normal 26 4" xfId="4572" xr:uid="{C9D96CF7-98ED-4E7B-8839-711F8FCC3AF9}"/>
    <cellStyle name="Normal 27" xfId="4340" xr:uid="{F91D955A-CAB7-468D-8055-CC57D0664546}"/>
    <cellStyle name="Normal 27 2" xfId="4341" xr:uid="{DFF3EA95-88F9-42C4-B650-36D508B2DAA2}"/>
    <cellStyle name="Normal 27 2 2" xfId="4609" xr:uid="{1D298870-615C-4D05-9EEF-38571B002FCB}"/>
    <cellStyle name="Normal 27 3" xfId="4608" xr:uid="{6FA91F9A-A6A7-4A1F-95FA-C76986F9E4C6}"/>
    <cellStyle name="Normal 27 4" xfId="4815" xr:uid="{8D406318-C571-4422-9E67-13574D88D585}"/>
    <cellStyle name="Normal 27 5" xfId="5489" xr:uid="{7859303D-DF57-4125-BA0D-66A98B102C67}"/>
    <cellStyle name="Normal 27 5 2" xfId="5540" xr:uid="{28A194E4-DC95-426D-88FA-B6BD438EA3E0}"/>
    <cellStyle name="Normal 27 6" xfId="4805" xr:uid="{2A80F41F-19FB-4594-B05A-AEA0D893C06E}"/>
    <cellStyle name="Normal 27 7" xfId="5501" xr:uid="{2057FF6A-8BDD-4C14-98A2-966D725DFD01}"/>
    <cellStyle name="Normal 27 8" xfId="5587" xr:uid="{248CC8EF-C797-41F1-B5F1-FFD9F19C1E9B}"/>
    <cellStyle name="Normal 27 9" xfId="4695" xr:uid="{C88D9F17-0F40-4EA2-8683-1C9346D283B6}"/>
    <cellStyle name="Normal 28" xfId="4342" xr:uid="{8BC4836C-27E4-47C9-B156-9DC629043AB8}"/>
    <cellStyle name="Normal 28 2" xfId="4343" xr:uid="{A697F486-4EB2-4CAD-A5EF-1C4A7BC30034}"/>
    <cellStyle name="Normal 28 2 2" xfId="4611" xr:uid="{34595C55-6E7B-4FB3-8AE1-A255F79F685B}"/>
    <cellStyle name="Normal 28 3" xfId="4344" xr:uid="{EF9B1AB2-6A6A-4612-BA64-FD845042837C}"/>
    <cellStyle name="Normal 28 3 2" xfId="44044" xr:uid="{7281FE34-8BB6-4C8D-8382-F79DE3A8EB34}"/>
    <cellStyle name="Normal 28 3 3" xfId="8667" xr:uid="{CF3EF8F5-51B7-4DF7-873C-35839C71A94D}"/>
    <cellStyle name="Normal 28 3 4" xfId="8075" xr:uid="{7A5C81DA-1EE5-4526-935C-3DD55B753CE8}"/>
    <cellStyle name="Normal 28 3 5" xfId="7483" xr:uid="{CDBB6C8D-B148-417F-B662-C829A2B2BE4F}"/>
    <cellStyle name="Normal 28 4" xfId="4610" xr:uid="{B6C6986A-5D8B-4A12-830E-B91A0472C57F}"/>
    <cellStyle name="Normal 29" xfId="4345" xr:uid="{3A5E7D2F-77FB-49CC-AF67-E05B675EDC0E}"/>
    <cellStyle name="Normal 29 2" xfId="4346" xr:uid="{95957400-D461-4CC6-BBBD-21C47BACE546}"/>
    <cellStyle name="Normal 29 2 2" xfId="4613" xr:uid="{6D10F8B8-A1F7-4215-B2A7-CB0EA00697B4}"/>
    <cellStyle name="Normal 29 3" xfId="4612" xr:uid="{5A978FC4-7C01-43BE-BC05-CC0928266C55}"/>
    <cellStyle name="Normal 3" xfId="5" xr:uid="{20476664-1A60-43FF-A621-B05928711F41}"/>
    <cellStyle name="Normal 3 10" xfId="6091" xr:uid="{A0AE1723-095A-40CC-8FD2-16F6B8E2A2B3}"/>
    <cellStyle name="Normal 3 10 2" xfId="6286" xr:uid="{85F814D0-705D-46E8-A589-101135E8F608}"/>
    <cellStyle name="Normal 3 10 3" xfId="7236" xr:uid="{9ADBE259-AC12-4C28-8740-2ED5A3564272}"/>
    <cellStyle name="Normal 3 11" xfId="6057" xr:uid="{2F6387F0-4E5C-43FD-AC9B-AB43377B80BD}"/>
    <cellStyle name="Normal 3 12" xfId="6117" xr:uid="{66BAB244-CC2F-4F32-B0A7-1DD3FC30615B}"/>
    <cellStyle name="Normal 3 13" xfId="7168" xr:uid="{DA79E2A1-17A6-4885-BBDB-AD7EC8E0E6F3}"/>
    <cellStyle name="Normal 3 14" xfId="6039" xr:uid="{7D475D8D-959C-46B2-B4A8-61FDDF7BFDF2}"/>
    <cellStyle name="Normal 3 15" xfId="7335" xr:uid="{A24F97B7-A9FB-47E4-90F2-AF2C729CB118}"/>
    <cellStyle name="Normal 3 16" xfId="7457" xr:uid="{E1F974EB-1357-46C0-8CF8-E4B453F57B69}"/>
    <cellStyle name="Normal 3 2" xfId="66" xr:uid="{341311CE-F9BF-4E94-910F-A9ED4BAD8AA1}"/>
    <cellStyle name="Normal 3 2 2" xfId="67" xr:uid="{18222C3B-B609-4A3E-B8F4-24FD28ED4F30}"/>
    <cellStyle name="Normal 3 2 2 2" xfId="3730" xr:uid="{FF45E27D-FD3F-4233-BAA3-A594E88C7568}"/>
    <cellStyle name="Normal 3 2 2 2 2" xfId="4553" xr:uid="{AECC2B67-191A-4D9A-A1E8-D36E4E827DC8}"/>
    <cellStyle name="Normal 3 2 2 2 2 2" xfId="5974" xr:uid="{CB190CCB-5039-4C38-B55E-893442011095}"/>
    <cellStyle name="Normal 3 2 2 2 3" xfId="5808" xr:uid="{680A5F9A-BD0E-460C-AE94-BEAA5ECC6FB8}"/>
    <cellStyle name="Normal 3 2 2 3" xfId="4462" xr:uid="{7617C03B-F3A5-45BF-BD8F-50C0B4BC3B70}"/>
    <cellStyle name="Normal 3 2 2 3 2" xfId="5698" xr:uid="{12201A7D-D76A-4650-8525-729A79B346FD}"/>
    <cellStyle name="Normal 3 2 2 3 2 2" xfId="6034" xr:uid="{4E0351E8-3104-4DD8-BB7E-3A6462582EED}"/>
    <cellStyle name="Normal 3 2 2 3 3" xfId="5867" xr:uid="{9D109CF9-04F0-494E-99A4-434D15B72373}"/>
    <cellStyle name="Normal 3 2 2 4" xfId="5656" xr:uid="{047190BD-628D-4684-B118-7462F07BBA2D}"/>
    <cellStyle name="Normal 3 2 2 4 2" xfId="5922" xr:uid="{0A1C3E15-71CB-4B94-B44B-D1CDCA9CADF3}"/>
    <cellStyle name="Normal 3 2 2 5" xfId="5751" xr:uid="{075F5D41-93A6-4698-9A02-438FD04F6827}"/>
    <cellStyle name="Normal 3 2 3" xfId="68" xr:uid="{DEBC9C69-A81D-456C-8AC4-6EAFE76342A9}"/>
    <cellStyle name="Normal 3 2 3 10" xfId="7169" xr:uid="{E98F8B7C-D57B-4AAC-9098-E827841BF101}"/>
    <cellStyle name="Normal 3 2 3 10 2" xfId="11846" xr:uid="{61FFBA54-5E4F-4793-B441-9471611F356E}"/>
    <cellStyle name="Normal 3 2 3 10 2 2" xfId="15268" xr:uid="{91EC3617-DA9A-4E26-A303-8745FB535D18}"/>
    <cellStyle name="Normal 3 2 3 10 2 2 2" xfId="28958" xr:uid="{F96BD901-1EA9-468E-9285-4687B6287BD9}"/>
    <cellStyle name="Normal 3 2 3 10 2 2 2 2" xfId="42650" xr:uid="{75A1ACB3-F066-421B-AF9C-22177907DB73}"/>
    <cellStyle name="Normal 3 2 3 10 2 2 2 3" xfId="57529" xr:uid="{11C91869-C636-4223-9618-58AB7E3B0AFB}"/>
    <cellStyle name="Normal 3 2 3 10 2 2 3" xfId="22114" xr:uid="{E0EDD8F4-1559-4889-9431-90D671E4168C}"/>
    <cellStyle name="Normal 3 2 3 10 2 2 4" xfId="35804" xr:uid="{A3B60025-8220-4FCB-B315-D9581FF3811A}"/>
    <cellStyle name="Normal 3 2 3 10 2 2 5" xfId="50683" xr:uid="{B2C816B8-CA8C-4B60-BC58-217CBDA8D8B7}"/>
    <cellStyle name="Normal 3 2 3 10 2 3" xfId="25536" xr:uid="{ED8D1B79-C66A-4A3E-972A-44B2503A683B}"/>
    <cellStyle name="Normal 3 2 3 10 2 3 2" xfId="39228" xr:uid="{F0BDB3F2-14D7-436E-BC6B-AA289145427D}"/>
    <cellStyle name="Normal 3 2 3 10 2 3 3" xfId="54107" xr:uid="{8F482AE5-66CA-42DB-AE39-3409D20174A4}"/>
    <cellStyle name="Normal 3 2 3 10 2 4" xfId="18692" xr:uid="{DE706580-8A72-4321-9669-70DA2498BB6B}"/>
    <cellStyle name="Normal 3 2 3 10 2 5" xfId="32382" xr:uid="{91E2D0E5-7A91-4622-A124-1202A2381B83}"/>
    <cellStyle name="Normal 3 2 3 10 2 6" xfId="47261" xr:uid="{061245FE-9E46-435C-B60B-BC5AD27E3576}"/>
    <cellStyle name="Normal 3 2 3 10 3" xfId="13556" xr:uid="{0A430103-DA4F-4B03-B65E-E4AE17AD37D9}"/>
    <cellStyle name="Normal 3 2 3 10 3 2" xfId="27246" xr:uid="{0429F0DE-30FA-486D-AB83-BF6723508C0E}"/>
    <cellStyle name="Normal 3 2 3 10 3 2 2" xfId="40938" xr:uid="{7B011867-9A46-48D7-8D40-E34A9C67B91C}"/>
    <cellStyle name="Normal 3 2 3 10 3 2 3" xfId="55817" xr:uid="{5ADD5E9D-885D-4390-ABC0-3317B2A6E906}"/>
    <cellStyle name="Normal 3 2 3 10 3 3" xfId="20402" xr:uid="{F673BE1D-7569-4A78-ADED-A44927F37B53}"/>
    <cellStyle name="Normal 3 2 3 10 3 4" xfId="34092" xr:uid="{26920653-5E6F-47AF-9681-59B366054353}"/>
    <cellStyle name="Normal 3 2 3 10 3 5" xfId="48971" xr:uid="{BC26E47A-6611-431E-A104-88D676D657B2}"/>
    <cellStyle name="Normal 3 2 3 10 4" xfId="23824" xr:uid="{9935B556-74A8-4A0A-BE05-9E92E3F54818}"/>
    <cellStyle name="Normal 3 2 3 10 4 2" xfId="37516" xr:uid="{E8377966-80C5-48F6-BA75-CE221A7B57B6}"/>
    <cellStyle name="Normal 3 2 3 10 4 3" xfId="52395" xr:uid="{39AD48B1-69B9-41FB-A4FB-CEA45551D637}"/>
    <cellStyle name="Normal 3 2 3 10 5" xfId="16980" xr:uid="{94A30350-C1EF-4871-B8FF-86E6F13E20DF}"/>
    <cellStyle name="Normal 3 2 3 10 6" xfId="30670" xr:uid="{71A99C38-588E-4A8A-844C-28B2B80C1296}"/>
    <cellStyle name="Normal 3 2 3 10 7" xfId="45549" xr:uid="{8F0364C4-B724-4617-8B6D-CB2C9280F2CA}"/>
    <cellStyle name="Normal 3 2 3 10 8" xfId="10133" xr:uid="{34B94230-8AF5-4CC0-AD75-9EC100BD34DC}"/>
    <cellStyle name="Normal 3 2 3 11" xfId="11845" xr:uid="{0389B97E-408A-42F6-8043-72B4F4B19CEF}"/>
    <cellStyle name="Normal 3 2 3 11 2" xfId="15267" xr:uid="{C633AEA9-C127-4FCA-A593-3A308882FFDE}"/>
    <cellStyle name="Normal 3 2 3 11 2 2" xfId="28957" xr:uid="{D62E404E-DCB3-41EA-9FD4-A7EB1A4FE087}"/>
    <cellStyle name="Normal 3 2 3 11 2 2 2" xfId="42649" xr:uid="{3A2B8A81-26E3-4269-8E18-A905C41DCC52}"/>
    <cellStyle name="Normal 3 2 3 11 2 2 3" xfId="57528" xr:uid="{2DF1969C-7DC5-4E9D-8A39-C12351E346DA}"/>
    <cellStyle name="Normal 3 2 3 11 2 3" xfId="22113" xr:uid="{BEA73496-47CB-4643-8328-3107C6B67369}"/>
    <cellStyle name="Normal 3 2 3 11 2 4" xfId="35803" xr:uid="{689F0D81-DEB0-4EBB-AE77-CA59BCC093CF}"/>
    <cellStyle name="Normal 3 2 3 11 2 5" xfId="50682" xr:uid="{7ED1C3B1-FB0D-4E37-A8FE-990A54C09508}"/>
    <cellStyle name="Normal 3 2 3 11 3" xfId="25535" xr:uid="{A412CB33-5B79-4198-96D4-082289674B41}"/>
    <cellStyle name="Normal 3 2 3 11 3 2" xfId="39227" xr:uid="{F10876E2-2F09-47A8-817C-06E9294FD5EB}"/>
    <cellStyle name="Normal 3 2 3 11 3 3" xfId="54106" xr:uid="{5499CB30-1BA8-414F-855D-11B20B0AF025}"/>
    <cellStyle name="Normal 3 2 3 11 4" xfId="18691" xr:uid="{46886ED8-AE52-4C3F-BC23-DEFF08BD40E3}"/>
    <cellStyle name="Normal 3 2 3 11 5" xfId="32381" xr:uid="{7E212A65-4490-4EA2-9AA5-82EF930AE12B}"/>
    <cellStyle name="Normal 3 2 3 11 6" xfId="47260" xr:uid="{425858C7-B23E-4625-A0AE-A273A07989E5}"/>
    <cellStyle name="Normal 3 2 3 12" xfId="13555" xr:uid="{B305DF9C-BA55-4A4C-9526-C07B714372B9}"/>
    <cellStyle name="Normal 3 2 3 12 2" xfId="27245" xr:uid="{75ABD807-9A7C-423A-B158-7642EA97D2A0}"/>
    <cellStyle name="Normal 3 2 3 12 2 2" xfId="40937" xr:uid="{A870F63A-E4C5-4EDF-9893-2EB4E127F2D4}"/>
    <cellStyle name="Normal 3 2 3 12 2 3" xfId="55816" xr:uid="{A2B2B718-3F25-4252-857B-33F25A43B124}"/>
    <cellStyle name="Normal 3 2 3 12 3" xfId="20401" xr:uid="{B4D90A44-47AB-4B5D-B3D0-B7DDB89E7E1C}"/>
    <cellStyle name="Normal 3 2 3 12 4" xfId="34091" xr:uid="{CC1AC57E-C109-4A87-8F87-01971407A55F}"/>
    <cellStyle name="Normal 3 2 3 12 5" xfId="48970" xr:uid="{C992EAB6-2F40-4C4B-B266-29F637983586}"/>
    <cellStyle name="Normal 3 2 3 13" xfId="23823" xr:uid="{72E1593E-9D2E-475C-B6D4-4CF92DF8DEBD}"/>
    <cellStyle name="Normal 3 2 3 13 2" xfId="37515" xr:uid="{770E3DB4-2F12-4D18-A092-BEEBD8EEA2E0}"/>
    <cellStyle name="Normal 3 2 3 13 3" xfId="52394" xr:uid="{1E0380DC-6A05-41DE-8CE4-5E9085222B59}"/>
    <cellStyle name="Normal 3 2 3 14" xfId="16979" xr:uid="{79DF39DD-B9F4-4ADC-AEB7-205CE6A3D159}"/>
    <cellStyle name="Normal 3 2 3 14 2" xfId="43468" xr:uid="{944E9801-0C36-441C-A464-A9868208F34B}"/>
    <cellStyle name="Normal 3 2 3 15" xfId="30669" xr:uid="{E3092B50-FD79-4CE5-B26E-EFB1EBC3019C}"/>
    <cellStyle name="Normal 3 2 3 16" xfId="45548" xr:uid="{FEED0DD1-1304-4560-AB35-CF5E72818E48}"/>
    <cellStyle name="Normal 3 2 3 17" xfId="10132" xr:uid="{C3BC609A-2A43-45B8-A768-533A5DD6DFF9}"/>
    <cellStyle name="Normal 3 2 3 18" xfId="8647" xr:uid="{E98D8D52-7DAD-464B-9809-1D34C47CA12F}"/>
    <cellStyle name="Normal 3 2 3 19" xfId="8055" xr:uid="{20713840-2EAA-480F-93C8-A817B214229A}"/>
    <cellStyle name="Normal 3 2 3 2" xfId="6373" xr:uid="{223E82E8-3891-46C6-82FF-148D23C6F4AF}"/>
    <cellStyle name="Normal 3 2 3 2 10" xfId="11847" xr:uid="{2E1D7130-4DFA-4657-A939-6B7698E0E642}"/>
    <cellStyle name="Normal 3 2 3 2 10 2" xfId="15269" xr:uid="{FB2D2C4A-F687-48B3-A55F-4BCB52279CC2}"/>
    <cellStyle name="Normal 3 2 3 2 10 2 2" xfId="28959" xr:uid="{F0B05BBC-5DAA-4F91-A422-DB36425D22BA}"/>
    <cellStyle name="Normal 3 2 3 2 10 2 2 2" xfId="42651" xr:uid="{CC9753AD-D6D8-422D-88C5-EFBAB75ADFDD}"/>
    <cellStyle name="Normal 3 2 3 2 10 2 2 3" xfId="57530" xr:uid="{5721422E-9822-492B-9877-19BC934D48BE}"/>
    <cellStyle name="Normal 3 2 3 2 10 2 3" xfId="22115" xr:uid="{7D8153F7-AB43-4DA2-B002-0C3161C8B72E}"/>
    <cellStyle name="Normal 3 2 3 2 10 2 4" xfId="35805" xr:uid="{57507E08-CB9A-4194-B2F1-F3552A1052EC}"/>
    <cellStyle name="Normal 3 2 3 2 10 2 5" xfId="50684" xr:uid="{DD5CD667-AFA4-44C5-B5F4-81B3D75A9F1B}"/>
    <cellStyle name="Normal 3 2 3 2 10 3" xfId="25537" xr:uid="{2197D41E-4F49-4174-B4DE-7DFF9A28C6D7}"/>
    <cellStyle name="Normal 3 2 3 2 10 3 2" xfId="39229" xr:uid="{0916DFF4-A9D6-43FA-946D-06E03F34E8BE}"/>
    <cellStyle name="Normal 3 2 3 2 10 3 3" xfId="54108" xr:uid="{60F29492-C064-4CB0-87C3-765939DA5EAC}"/>
    <cellStyle name="Normal 3 2 3 2 10 4" xfId="18693" xr:uid="{7FB58D49-CB6A-430D-89D9-D168951523BB}"/>
    <cellStyle name="Normal 3 2 3 2 10 5" xfId="32383" xr:uid="{FC2F0763-0076-46ED-AB37-4B9B9BF346E5}"/>
    <cellStyle name="Normal 3 2 3 2 10 6" xfId="47262" xr:uid="{244EFC0F-2F4F-401A-9087-63005ABCCCAE}"/>
    <cellStyle name="Normal 3 2 3 2 11" xfId="13557" xr:uid="{3B2BCB3F-2D2C-47E6-9388-211F2786E015}"/>
    <cellStyle name="Normal 3 2 3 2 11 2" xfId="27247" xr:uid="{F7AA4454-B5A9-46FC-ADBF-F078CFD24153}"/>
    <cellStyle name="Normal 3 2 3 2 11 2 2" xfId="40939" xr:uid="{07090C6A-C953-450B-A42F-973C8BE726A3}"/>
    <cellStyle name="Normal 3 2 3 2 11 2 3" xfId="55818" xr:uid="{BCD8B636-3E75-4A65-B93F-17433AE3BEA3}"/>
    <cellStyle name="Normal 3 2 3 2 11 3" xfId="20403" xr:uid="{69AA2B07-3D27-4E64-BBDF-4A470A2D36E5}"/>
    <cellStyle name="Normal 3 2 3 2 11 4" xfId="34093" xr:uid="{12B46D9E-9D0F-4EEB-8F40-A40BF9D26084}"/>
    <cellStyle name="Normal 3 2 3 2 11 5" xfId="48972" xr:uid="{00CCC654-9EEF-4BA0-835A-9EB3EADC302E}"/>
    <cellStyle name="Normal 3 2 3 2 12" xfId="23825" xr:uid="{209BCF71-A5D5-4405-9AE1-0376D4354EFB}"/>
    <cellStyle name="Normal 3 2 3 2 12 2" xfId="37517" xr:uid="{28576E64-F846-4C70-BE72-3A106043F979}"/>
    <cellStyle name="Normal 3 2 3 2 12 3" xfId="52396" xr:uid="{7178E026-B6FA-4A1B-BF9C-C9D8230D25FD}"/>
    <cellStyle name="Normal 3 2 3 2 13" xfId="16981" xr:uid="{1D428BFC-3907-4B92-A0F8-4A51ED6F2C64}"/>
    <cellStyle name="Normal 3 2 3 2 14" xfId="30671" xr:uid="{CE79AEEE-EE59-40CE-AC6E-A88308A9EDBD}"/>
    <cellStyle name="Normal 3 2 3 2 15" xfId="45550" xr:uid="{123C168B-5DDC-40B8-B04F-12D5EFD2A3F9}"/>
    <cellStyle name="Normal 3 2 3 2 16" xfId="10134" xr:uid="{4481E7CE-8D04-434B-81F5-857E29B67183}"/>
    <cellStyle name="Normal 3 2 3 2 2" xfId="6378" xr:uid="{8887F6CD-AE0D-4C41-AD09-A41F3CE6DF7B}"/>
    <cellStyle name="Normal 3 2 3 2 2 10" xfId="23826" xr:uid="{C3EF12D7-9C56-4417-8C1B-87C44ED24EC3}"/>
    <cellStyle name="Normal 3 2 3 2 2 10 2" xfId="37518" xr:uid="{2ACD78F7-04BB-4C7B-AE6D-C077104A171E}"/>
    <cellStyle name="Normal 3 2 3 2 2 10 3" xfId="52397" xr:uid="{A5EEF406-F075-4A38-89C4-03F50C5102FA}"/>
    <cellStyle name="Normal 3 2 3 2 2 11" xfId="16982" xr:uid="{6690780F-F30B-4D0C-BFBE-3EA90EA9E885}"/>
    <cellStyle name="Normal 3 2 3 2 2 12" xfId="30672" xr:uid="{B6C3DD19-155B-4A90-A681-7A215F0A77D4}"/>
    <cellStyle name="Normal 3 2 3 2 2 13" xfId="45551" xr:uid="{B30C2F0A-4498-4255-829F-97A7BDC6420B}"/>
    <cellStyle name="Normal 3 2 3 2 2 14" xfId="10135" xr:uid="{82BBA5F3-666B-4A6E-85C0-A0DDFE404730}"/>
    <cellStyle name="Normal 3 2 3 2 2 2" xfId="6299" xr:uid="{5B06C390-5B86-44E6-83F7-652EDBD7B2F1}"/>
    <cellStyle name="Normal 3 2 3 2 2 2 10" xfId="16983" xr:uid="{0D94A9BF-F336-407B-AD17-C6D53D7E9524}"/>
    <cellStyle name="Normal 3 2 3 2 2 2 11" xfId="30673" xr:uid="{D663277B-767B-4040-8069-622BCE103BEE}"/>
    <cellStyle name="Normal 3 2 3 2 2 2 12" xfId="45552" xr:uid="{0B218F50-A5F7-4F41-97C4-BD3049CA731B}"/>
    <cellStyle name="Normal 3 2 3 2 2 2 13" xfId="10136" xr:uid="{ECD9E364-E0BA-4A76-B03C-C789DF5E85C1}"/>
    <cellStyle name="Normal 3 2 3 2 2 2 2" xfId="6225" xr:uid="{0B268A79-3A77-459B-98E3-64B6DD218AAD}"/>
    <cellStyle name="Normal 3 2 3 2 2 2 2 10" xfId="45553" xr:uid="{2DB489C5-07F9-4CBF-9CC2-7AB6F46D19CE}"/>
    <cellStyle name="Normal 3 2 3 2 2 2 2 11" xfId="10137" xr:uid="{A18F9539-D7A6-45B9-B71C-81075083EAB4}"/>
    <cellStyle name="Normal 3 2 3 2 2 2 2 2" xfId="6121" xr:uid="{6B3C9650-21AE-4264-BE73-E498F30513B4}"/>
    <cellStyle name="Normal 3 2 3 2 2 2 2 2 2" xfId="10139" xr:uid="{C8553BCD-491C-4F69-9A68-624036153541}"/>
    <cellStyle name="Normal 3 2 3 2 2 2 2 2 2 2" xfId="11852" xr:uid="{17CABD9C-F119-4D05-86FC-FB32E16D2D63}"/>
    <cellStyle name="Normal 3 2 3 2 2 2 2 2 2 2 2" xfId="15274" xr:uid="{CDD750E2-8678-45CC-939C-03F757CD3C82}"/>
    <cellStyle name="Normal 3 2 3 2 2 2 2 2 2 2 2 2" xfId="28964" xr:uid="{57C89DD0-D863-4D0E-B681-4AF3BBE43E56}"/>
    <cellStyle name="Normal 3 2 3 2 2 2 2 2 2 2 2 2 2" xfId="42656" xr:uid="{C8DBBDE0-448B-4EBC-AFCB-34E6DDBB15B1}"/>
    <cellStyle name="Normal 3 2 3 2 2 2 2 2 2 2 2 2 3" xfId="57535" xr:uid="{B22C436B-C110-4EBB-9CF7-E7D0A3B4BDBB}"/>
    <cellStyle name="Normal 3 2 3 2 2 2 2 2 2 2 2 3" xfId="22120" xr:uid="{36BD43AB-31CE-4F1D-906F-54D262B0D53E}"/>
    <cellStyle name="Normal 3 2 3 2 2 2 2 2 2 2 2 4" xfId="35810" xr:uid="{D9A6E6D3-217D-4866-9623-AC9979BD2D87}"/>
    <cellStyle name="Normal 3 2 3 2 2 2 2 2 2 2 2 5" xfId="50689" xr:uid="{ADFF76E4-217E-436D-83C0-B4BECEC5CDA6}"/>
    <cellStyle name="Normal 3 2 3 2 2 2 2 2 2 2 3" xfId="25542" xr:uid="{E3076B53-016A-4822-A805-09DD8A07B823}"/>
    <cellStyle name="Normal 3 2 3 2 2 2 2 2 2 2 3 2" xfId="39234" xr:uid="{0D5F5829-92D1-4C18-BC5E-8479E2051A6F}"/>
    <cellStyle name="Normal 3 2 3 2 2 2 2 2 2 2 3 3" xfId="54113" xr:uid="{30305CA1-0787-45BB-9EC8-F1E43A4843C9}"/>
    <cellStyle name="Normal 3 2 3 2 2 2 2 2 2 2 4" xfId="18698" xr:uid="{0B9D9AFB-8CBD-4A85-BA4F-CD1344B55CE9}"/>
    <cellStyle name="Normal 3 2 3 2 2 2 2 2 2 2 5" xfId="32388" xr:uid="{C65021F5-3396-469C-AEFC-39CBE5ACE940}"/>
    <cellStyle name="Normal 3 2 3 2 2 2 2 2 2 2 6" xfId="47267" xr:uid="{0BE00EB8-F179-4813-8D61-5243C85A43D3}"/>
    <cellStyle name="Normal 3 2 3 2 2 2 2 2 2 3" xfId="13562" xr:uid="{CC45C755-BDEE-4E13-98E0-A899D674DCCC}"/>
    <cellStyle name="Normal 3 2 3 2 2 2 2 2 2 3 2" xfId="27252" xr:uid="{99EAD29F-766F-47CC-A17A-EB2FACE56073}"/>
    <cellStyle name="Normal 3 2 3 2 2 2 2 2 2 3 2 2" xfId="40944" xr:uid="{94BBC087-7A79-400D-8162-BB63FCDAEFEB}"/>
    <cellStyle name="Normal 3 2 3 2 2 2 2 2 2 3 2 3" xfId="55823" xr:uid="{D6470C20-E2EF-43A1-B573-5AD2415B33D7}"/>
    <cellStyle name="Normal 3 2 3 2 2 2 2 2 2 3 3" xfId="20408" xr:uid="{A24F196F-797D-412B-8CDB-BCCEF551EEA0}"/>
    <cellStyle name="Normal 3 2 3 2 2 2 2 2 2 3 4" xfId="34098" xr:uid="{E8769388-72A9-4FA9-8A07-8C847FE16571}"/>
    <cellStyle name="Normal 3 2 3 2 2 2 2 2 2 3 5" xfId="48977" xr:uid="{020F5350-23E7-491B-AB0D-BA73BA68B6FE}"/>
    <cellStyle name="Normal 3 2 3 2 2 2 2 2 2 4" xfId="23830" xr:uid="{8E2E48CD-5603-4A55-808C-8F3A5BD0B024}"/>
    <cellStyle name="Normal 3 2 3 2 2 2 2 2 2 4 2" xfId="37522" xr:uid="{E444E03D-E634-40DA-99B6-61F3D195C19A}"/>
    <cellStyle name="Normal 3 2 3 2 2 2 2 2 2 4 3" xfId="52401" xr:uid="{C2AA3EE1-D872-4611-850D-2D028BDEC079}"/>
    <cellStyle name="Normal 3 2 3 2 2 2 2 2 2 5" xfId="16986" xr:uid="{CAC073C6-4034-49A2-9248-143F21552859}"/>
    <cellStyle name="Normal 3 2 3 2 2 2 2 2 2 6" xfId="30676" xr:uid="{6A5DA512-1184-43B4-9A27-0427C1F0D6A3}"/>
    <cellStyle name="Normal 3 2 3 2 2 2 2 2 2 7" xfId="45555" xr:uid="{F2A47336-3182-4065-9530-9A6739A30280}"/>
    <cellStyle name="Normal 3 2 3 2 2 2 2 2 3" xfId="11851" xr:uid="{FC83B073-E44A-4A29-ADB1-826A7A7F74B3}"/>
    <cellStyle name="Normal 3 2 3 2 2 2 2 2 3 2" xfId="15273" xr:uid="{5CE3FA3A-83DC-409E-ABB0-9098B38A0DE1}"/>
    <cellStyle name="Normal 3 2 3 2 2 2 2 2 3 2 2" xfId="28963" xr:uid="{DCF7F592-772D-4FB6-83E6-23AE08F70186}"/>
    <cellStyle name="Normal 3 2 3 2 2 2 2 2 3 2 2 2" xfId="42655" xr:uid="{007AF629-5E54-48A4-AA91-4AD30B752F28}"/>
    <cellStyle name="Normal 3 2 3 2 2 2 2 2 3 2 2 3" xfId="57534" xr:uid="{A3B104B1-9D81-422F-A118-63DBD983F32A}"/>
    <cellStyle name="Normal 3 2 3 2 2 2 2 2 3 2 3" xfId="22119" xr:uid="{F71F91A0-3211-4265-8251-528C9992345D}"/>
    <cellStyle name="Normal 3 2 3 2 2 2 2 2 3 2 4" xfId="35809" xr:uid="{E7CC4CCE-03DF-4AE0-B81D-6E510E99A0FD}"/>
    <cellStyle name="Normal 3 2 3 2 2 2 2 2 3 2 5" xfId="50688" xr:uid="{F96C7171-3CE0-4787-8376-CCE732CF5F80}"/>
    <cellStyle name="Normal 3 2 3 2 2 2 2 2 3 3" xfId="25541" xr:uid="{D339C6B8-F756-41AB-9110-C625327833B0}"/>
    <cellStyle name="Normal 3 2 3 2 2 2 2 2 3 3 2" xfId="39233" xr:uid="{2B51937E-A52F-4188-8426-B6A722969341}"/>
    <cellStyle name="Normal 3 2 3 2 2 2 2 2 3 3 3" xfId="54112" xr:uid="{9CA2914F-1F16-4BC4-AFCF-817AE62A944B}"/>
    <cellStyle name="Normal 3 2 3 2 2 2 2 2 3 4" xfId="18697" xr:uid="{A7E9DC96-D404-405D-AB6B-4EBF5E79C669}"/>
    <cellStyle name="Normal 3 2 3 2 2 2 2 2 3 5" xfId="32387" xr:uid="{3CE41C97-836C-4282-A78D-B934165B4EBD}"/>
    <cellStyle name="Normal 3 2 3 2 2 2 2 2 3 6" xfId="47266" xr:uid="{8D9B480B-638D-4546-A3B9-7720C78E6FF8}"/>
    <cellStyle name="Normal 3 2 3 2 2 2 2 2 4" xfId="13561" xr:uid="{86BF773D-D6DC-41A5-9C09-7ABA744B6159}"/>
    <cellStyle name="Normal 3 2 3 2 2 2 2 2 4 2" xfId="27251" xr:uid="{138122E0-25B5-4078-B445-7F6AFA265CB1}"/>
    <cellStyle name="Normal 3 2 3 2 2 2 2 2 4 2 2" xfId="40943" xr:uid="{6E1AAD8A-25EC-4651-9374-28C10A111E7C}"/>
    <cellStyle name="Normal 3 2 3 2 2 2 2 2 4 2 3" xfId="55822" xr:uid="{5C1507BC-1310-454D-A5FE-CCFBBEE15C3D}"/>
    <cellStyle name="Normal 3 2 3 2 2 2 2 2 4 3" xfId="20407" xr:uid="{3D316F8D-B617-4348-8B05-80554049536E}"/>
    <cellStyle name="Normal 3 2 3 2 2 2 2 2 4 4" xfId="34097" xr:uid="{F6DFD201-6C97-41A1-B305-580B5D112314}"/>
    <cellStyle name="Normal 3 2 3 2 2 2 2 2 4 5" xfId="48976" xr:uid="{A5E02F0C-6358-4E16-A974-D6A5EA835BDA}"/>
    <cellStyle name="Normal 3 2 3 2 2 2 2 2 5" xfId="23829" xr:uid="{FB631F5B-2C49-4F46-9601-2485477CA611}"/>
    <cellStyle name="Normal 3 2 3 2 2 2 2 2 5 2" xfId="37521" xr:uid="{B08DD757-F705-4365-A2B1-BF2D28749FC8}"/>
    <cellStyle name="Normal 3 2 3 2 2 2 2 2 5 3" xfId="52400" xr:uid="{348465F7-3AFA-4C66-B258-12F89DA56ED6}"/>
    <cellStyle name="Normal 3 2 3 2 2 2 2 2 6" xfId="16985" xr:uid="{CC558061-5D4E-41FB-A88F-C1076031979A}"/>
    <cellStyle name="Normal 3 2 3 2 2 2 2 2 7" xfId="30675" xr:uid="{7A679912-27CD-4A3E-8D8B-9CD9634756F8}"/>
    <cellStyle name="Normal 3 2 3 2 2 2 2 2 8" xfId="45554" xr:uid="{C3586D21-321E-4A58-BC50-F4802C4A1B40}"/>
    <cellStyle name="Normal 3 2 3 2 2 2 2 2 9" xfId="10138" xr:uid="{EF0AF426-9D91-4D7E-B893-5E81E33A1E51}"/>
    <cellStyle name="Normal 3 2 3 2 2 2 2 3" xfId="7333" xr:uid="{9804DA95-B50E-44EA-BA51-52A2AAB14381}"/>
    <cellStyle name="Normal 3 2 3 2 2 2 2 3 2" xfId="11853" xr:uid="{9E469836-802D-47CC-99A6-D9D2AE7C367E}"/>
    <cellStyle name="Normal 3 2 3 2 2 2 2 3 2 2" xfId="15275" xr:uid="{AD308661-D521-4072-8448-6350A11358D5}"/>
    <cellStyle name="Normal 3 2 3 2 2 2 2 3 2 2 2" xfId="28965" xr:uid="{B7B922DF-F4FA-44F8-8F43-8A2172A443C1}"/>
    <cellStyle name="Normal 3 2 3 2 2 2 2 3 2 2 2 2" xfId="42657" xr:uid="{B93D6783-D9B8-4415-808C-D52632613B51}"/>
    <cellStyle name="Normal 3 2 3 2 2 2 2 3 2 2 2 3" xfId="57536" xr:uid="{FC5E0F4A-FEC8-4A6A-9B61-B81F22EB1878}"/>
    <cellStyle name="Normal 3 2 3 2 2 2 2 3 2 2 3" xfId="22121" xr:uid="{A237758E-8309-481E-9F43-BA9B6CD74E2B}"/>
    <cellStyle name="Normal 3 2 3 2 2 2 2 3 2 2 4" xfId="35811" xr:uid="{CB3A5255-106F-4C40-8BF7-69AC0CAB6A54}"/>
    <cellStyle name="Normal 3 2 3 2 2 2 2 3 2 2 5" xfId="50690" xr:uid="{86068E50-C348-43E2-9C1F-73FA47475C69}"/>
    <cellStyle name="Normal 3 2 3 2 2 2 2 3 2 3" xfId="25543" xr:uid="{901D44AC-E57C-4128-A753-41892EFE400C}"/>
    <cellStyle name="Normal 3 2 3 2 2 2 2 3 2 3 2" xfId="39235" xr:uid="{632E23CF-AC9E-4B52-A2E8-C6ED04457DF0}"/>
    <cellStyle name="Normal 3 2 3 2 2 2 2 3 2 3 3" xfId="54114" xr:uid="{426B29D9-D28D-4704-AC88-918E947321F5}"/>
    <cellStyle name="Normal 3 2 3 2 2 2 2 3 2 4" xfId="18699" xr:uid="{216F7313-DD9F-4A9C-85E2-ABBCEE4BAA2D}"/>
    <cellStyle name="Normal 3 2 3 2 2 2 2 3 2 5" xfId="32389" xr:uid="{18B11FE1-BBC5-41E7-99DD-715C280DAB3C}"/>
    <cellStyle name="Normal 3 2 3 2 2 2 2 3 2 6" xfId="47268" xr:uid="{D0184179-15E8-442C-810D-1F15F6A1D3C4}"/>
    <cellStyle name="Normal 3 2 3 2 2 2 2 3 3" xfId="13563" xr:uid="{DAE70E3F-3888-487F-B5EE-8A5156EC5D78}"/>
    <cellStyle name="Normal 3 2 3 2 2 2 2 3 3 2" xfId="27253" xr:uid="{619804A6-C920-4C81-A9EE-C3EF8C2A7166}"/>
    <cellStyle name="Normal 3 2 3 2 2 2 2 3 3 2 2" xfId="40945" xr:uid="{8BDE1ED5-82B1-4B93-832B-CC749EFDEF18}"/>
    <cellStyle name="Normal 3 2 3 2 2 2 2 3 3 2 3" xfId="55824" xr:uid="{6D50B44A-D0B3-4F5C-9BA0-AD7498AECD84}"/>
    <cellStyle name="Normal 3 2 3 2 2 2 2 3 3 3" xfId="20409" xr:uid="{17193FAA-AD47-44E8-AE9D-A58A6B10B1C5}"/>
    <cellStyle name="Normal 3 2 3 2 2 2 2 3 3 4" xfId="34099" xr:uid="{B2986D9E-B288-48F0-8403-89583B33CF5E}"/>
    <cellStyle name="Normal 3 2 3 2 2 2 2 3 3 5" xfId="48978" xr:uid="{B7AE91FA-6203-43F4-9AB9-4F6D5CE99C3D}"/>
    <cellStyle name="Normal 3 2 3 2 2 2 2 3 4" xfId="23831" xr:uid="{B99CB314-4431-4C25-A49B-149A61F09E5F}"/>
    <cellStyle name="Normal 3 2 3 2 2 2 2 3 4 2" xfId="37523" xr:uid="{BBAEDD8D-4D53-4462-BFBE-88F90A9641E7}"/>
    <cellStyle name="Normal 3 2 3 2 2 2 2 3 4 3" xfId="52402" xr:uid="{8247C5C1-6A46-4A95-B677-C27DD684D8EC}"/>
    <cellStyle name="Normal 3 2 3 2 2 2 2 3 5" xfId="16987" xr:uid="{1036C975-02F3-4817-9982-B989FCF66D1B}"/>
    <cellStyle name="Normal 3 2 3 2 2 2 2 3 6" xfId="30677" xr:uid="{5E623867-E2C0-453B-984D-26CCF776B55F}"/>
    <cellStyle name="Normal 3 2 3 2 2 2 2 3 7" xfId="45556" xr:uid="{68B2AA89-71A1-4715-BB07-A2113AD84C51}"/>
    <cellStyle name="Normal 3 2 3 2 2 2 2 3 8" xfId="10140" xr:uid="{20B685C3-A2E1-4C3D-8B5A-4F651168683D}"/>
    <cellStyle name="Normal 3 2 3 2 2 2 2 4" xfId="10141" xr:uid="{091B5D10-7093-46BF-BD5A-C6A15DB87D2C}"/>
    <cellStyle name="Normal 3 2 3 2 2 2 2 4 2" xfId="11854" xr:uid="{D147C4C4-8453-4789-A8F7-E4E4009A5B61}"/>
    <cellStyle name="Normal 3 2 3 2 2 2 2 4 2 2" xfId="15276" xr:uid="{94D4E462-6BDA-4C19-9FD2-379966E8F571}"/>
    <cellStyle name="Normal 3 2 3 2 2 2 2 4 2 2 2" xfId="28966" xr:uid="{6E8AF4D8-39A0-4972-B8E6-3A967AF4DBE0}"/>
    <cellStyle name="Normal 3 2 3 2 2 2 2 4 2 2 2 2" xfId="42658" xr:uid="{DC7F4E3B-9111-435F-866F-B4467CA4E35D}"/>
    <cellStyle name="Normal 3 2 3 2 2 2 2 4 2 2 2 3" xfId="57537" xr:uid="{65EAB030-C25C-4F8B-A2E9-ECECD067873F}"/>
    <cellStyle name="Normal 3 2 3 2 2 2 2 4 2 2 3" xfId="22122" xr:uid="{B36BB43C-FC54-47DE-A4B0-429FEA9B12AD}"/>
    <cellStyle name="Normal 3 2 3 2 2 2 2 4 2 2 4" xfId="35812" xr:uid="{6C8E2567-3BAC-4A78-B5FC-AEA44E16991C}"/>
    <cellStyle name="Normal 3 2 3 2 2 2 2 4 2 2 5" xfId="50691" xr:uid="{3B7C5B58-E3C8-4DD9-A38C-A2B52DB021DF}"/>
    <cellStyle name="Normal 3 2 3 2 2 2 2 4 2 3" xfId="25544" xr:uid="{FB6162BF-FFBD-4E62-B757-FFFF58D4778E}"/>
    <cellStyle name="Normal 3 2 3 2 2 2 2 4 2 3 2" xfId="39236" xr:uid="{BFF109A2-4772-4765-A9E2-130F35D6CA83}"/>
    <cellStyle name="Normal 3 2 3 2 2 2 2 4 2 3 3" xfId="54115" xr:uid="{78CC9D99-E18F-412A-969E-918FD3B5C599}"/>
    <cellStyle name="Normal 3 2 3 2 2 2 2 4 2 4" xfId="18700" xr:uid="{46474B8C-F39A-4CE1-9A7E-95876A56A36F}"/>
    <cellStyle name="Normal 3 2 3 2 2 2 2 4 2 5" xfId="32390" xr:uid="{59E4D48B-5A36-4C34-8213-D916460F0A23}"/>
    <cellStyle name="Normal 3 2 3 2 2 2 2 4 2 6" xfId="47269" xr:uid="{F1F6930E-205E-4E34-B7B6-A30B94DE72DF}"/>
    <cellStyle name="Normal 3 2 3 2 2 2 2 4 3" xfId="13564" xr:uid="{4F23D867-D605-4FB0-A1BE-494558408BC8}"/>
    <cellStyle name="Normal 3 2 3 2 2 2 2 4 3 2" xfId="27254" xr:uid="{929B1072-1FC6-47FD-8998-0F8FAB775D76}"/>
    <cellStyle name="Normal 3 2 3 2 2 2 2 4 3 2 2" xfId="40946" xr:uid="{13B7673B-3B12-44C3-A1FC-A7CFBC5F0E12}"/>
    <cellStyle name="Normal 3 2 3 2 2 2 2 4 3 2 3" xfId="55825" xr:uid="{926AC6B9-BD15-4732-A5DA-B9621EAFA9E4}"/>
    <cellStyle name="Normal 3 2 3 2 2 2 2 4 3 3" xfId="20410" xr:uid="{72F6A2AD-EAB5-4368-8A13-608FCC66A1C7}"/>
    <cellStyle name="Normal 3 2 3 2 2 2 2 4 3 4" xfId="34100" xr:uid="{9A7FCA37-B196-483A-A6F0-347412B15860}"/>
    <cellStyle name="Normal 3 2 3 2 2 2 2 4 3 5" xfId="48979" xr:uid="{A70A0980-E802-438E-93ED-464D3543316D}"/>
    <cellStyle name="Normal 3 2 3 2 2 2 2 4 4" xfId="23832" xr:uid="{517B5065-C9FD-4665-971F-E989B171F9D9}"/>
    <cellStyle name="Normal 3 2 3 2 2 2 2 4 4 2" xfId="37524" xr:uid="{D25F4B9C-5ACA-4FC6-BA0A-161DA53E0435}"/>
    <cellStyle name="Normal 3 2 3 2 2 2 2 4 4 3" xfId="52403" xr:uid="{0B9CCE2C-5B04-46E2-A526-B60DF8BF8F87}"/>
    <cellStyle name="Normal 3 2 3 2 2 2 2 4 5" xfId="16988" xr:uid="{8715BF31-AB79-4FC4-92AA-29C26C121DAA}"/>
    <cellStyle name="Normal 3 2 3 2 2 2 2 4 6" xfId="30678" xr:uid="{490E3EE2-2158-4379-9DD7-9D443E2D3B89}"/>
    <cellStyle name="Normal 3 2 3 2 2 2 2 4 7" xfId="45557" xr:uid="{E5CC7481-A649-4742-8FDB-43D6D89C97D4}"/>
    <cellStyle name="Normal 3 2 3 2 2 2 2 5" xfId="11850" xr:uid="{8693EEC2-9326-4D7C-82D4-F489979A6DD7}"/>
    <cellStyle name="Normal 3 2 3 2 2 2 2 5 2" xfId="15272" xr:uid="{378D2E55-E1B5-4FB2-A2FD-0CCC8127834C}"/>
    <cellStyle name="Normal 3 2 3 2 2 2 2 5 2 2" xfId="28962" xr:uid="{CDC8428F-373D-4A27-9FBF-42C1B53EE06B}"/>
    <cellStyle name="Normal 3 2 3 2 2 2 2 5 2 2 2" xfId="42654" xr:uid="{F5DD4695-CA5D-43AB-93C5-05B7328957A3}"/>
    <cellStyle name="Normal 3 2 3 2 2 2 2 5 2 2 3" xfId="57533" xr:uid="{799DC56B-C22B-4F43-A1A0-46571BBAC458}"/>
    <cellStyle name="Normal 3 2 3 2 2 2 2 5 2 3" xfId="22118" xr:uid="{4E5E2D8F-2AC3-4C36-86A2-61D54BF34BFC}"/>
    <cellStyle name="Normal 3 2 3 2 2 2 2 5 2 4" xfId="35808" xr:uid="{06E877CB-8397-4D3D-8A87-320C11053F5A}"/>
    <cellStyle name="Normal 3 2 3 2 2 2 2 5 2 5" xfId="50687" xr:uid="{C2C79E73-D3E8-434C-9E3E-FC173F36DA1B}"/>
    <cellStyle name="Normal 3 2 3 2 2 2 2 5 3" xfId="25540" xr:uid="{6FB99A0E-46DB-45AA-B6E8-1DA300D8E8AE}"/>
    <cellStyle name="Normal 3 2 3 2 2 2 2 5 3 2" xfId="39232" xr:uid="{FDC8B668-8EFE-4B27-8275-D706B6763B6E}"/>
    <cellStyle name="Normal 3 2 3 2 2 2 2 5 3 3" xfId="54111" xr:uid="{9621A355-ADB4-46A1-A9F5-CAD9275C36B4}"/>
    <cellStyle name="Normal 3 2 3 2 2 2 2 5 4" xfId="18696" xr:uid="{6EE46E39-E0C0-4EA9-95AE-0950152C4E58}"/>
    <cellStyle name="Normal 3 2 3 2 2 2 2 5 5" xfId="32386" xr:uid="{5A879710-A524-496B-91F6-3687D6BF1ED3}"/>
    <cellStyle name="Normal 3 2 3 2 2 2 2 5 6" xfId="47265" xr:uid="{C7E400AA-7931-4B27-980D-12ECB273FC83}"/>
    <cellStyle name="Normal 3 2 3 2 2 2 2 6" xfId="13560" xr:uid="{FC5329DE-52CB-4F05-A490-C297BA7ADE8D}"/>
    <cellStyle name="Normal 3 2 3 2 2 2 2 6 2" xfId="27250" xr:uid="{8D2C01C1-FC3F-4F04-AD1C-BC95D0CBB4D1}"/>
    <cellStyle name="Normal 3 2 3 2 2 2 2 6 2 2" xfId="40942" xr:uid="{077C4EAB-184B-4AE1-9541-F065CBDC0919}"/>
    <cellStyle name="Normal 3 2 3 2 2 2 2 6 2 3" xfId="55821" xr:uid="{73CA0449-FDF7-43BF-A40C-28E91AE1498A}"/>
    <cellStyle name="Normal 3 2 3 2 2 2 2 6 3" xfId="20406" xr:uid="{EB9FE673-BE12-4250-8F15-CA49594E0CD8}"/>
    <cellStyle name="Normal 3 2 3 2 2 2 2 6 4" xfId="34096" xr:uid="{5CCE7937-CFD1-4E95-B300-E4FDF3B6B853}"/>
    <cellStyle name="Normal 3 2 3 2 2 2 2 6 5" xfId="48975" xr:uid="{1C42805C-CBEE-4F54-B530-DAFA80223263}"/>
    <cellStyle name="Normal 3 2 3 2 2 2 2 7" xfId="23828" xr:uid="{9E487903-C84A-4BA7-9249-FA81FD864028}"/>
    <cellStyle name="Normal 3 2 3 2 2 2 2 7 2" xfId="37520" xr:uid="{F168260C-3376-4119-B45C-F6D7FB8F9A5E}"/>
    <cellStyle name="Normal 3 2 3 2 2 2 2 7 3" xfId="52399" xr:uid="{59877A46-7B5F-48D1-AF56-078DD9B31DD9}"/>
    <cellStyle name="Normal 3 2 3 2 2 2 2 8" xfId="16984" xr:uid="{7FFB4808-0C35-46D8-9E01-95EE5F9134CF}"/>
    <cellStyle name="Normal 3 2 3 2 2 2 2 9" xfId="30674" xr:uid="{AB6ADD98-7AD4-4AAF-9BB0-D17E61B60FEC}"/>
    <cellStyle name="Normal 3 2 3 2 2 2 3" xfId="6319" xr:uid="{9A1F090D-4438-4C69-AE61-2048A10CB9FE}"/>
    <cellStyle name="Normal 3 2 3 2 2 2 3 10" xfId="45558" xr:uid="{A194EF2B-635D-4D63-AB68-871461F13BBD}"/>
    <cellStyle name="Normal 3 2 3 2 2 2 3 11" xfId="10142" xr:uid="{BBE538CD-DB0C-44F0-B311-D439F0871729}"/>
    <cellStyle name="Normal 3 2 3 2 2 2 3 2" xfId="10143" xr:uid="{AF76F0AD-5F81-441A-9624-E667CAE7683B}"/>
    <cellStyle name="Normal 3 2 3 2 2 2 3 2 2" xfId="10144" xr:uid="{256537B6-33FB-4E7B-A0BB-DE276635232D}"/>
    <cellStyle name="Normal 3 2 3 2 2 2 3 2 2 2" xfId="11857" xr:uid="{8DDCE356-2785-4996-A527-D1B0FD189FB6}"/>
    <cellStyle name="Normal 3 2 3 2 2 2 3 2 2 2 2" xfId="15279" xr:uid="{33B1448B-0944-4530-8773-BC45E97B2E3A}"/>
    <cellStyle name="Normal 3 2 3 2 2 2 3 2 2 2 2 2" xfId="28969" xr:uid="{846A6377-7A66-45BB-BD8F-C08707297CEC}"/>
    <cellStyle name="Normal 3 2 3 2 2 2 3 2 2 2 2 2 2" xfId="42661" xr:uid="{7B42D089-FDE7-4093-8BB6-AC9016825B18}"/>
    <cellStyle name="Normal 3 2 3 2 2 2 3 2 2 2 2 2 3" xfId="57540" xr:uid="{C462C0F1-D5EC-438F-A3CB-D621D48E2600}"/>
    <cellStyle name="Normal 3 2 3 2 2 2 3 2 2 2 2 3" xfId="22125" xr:uid="{FC2E1CA3-F8C0-4637-AF27-4925781B605A}"/>
    <cellStyle name="Normal 3 2 3 2 2 2 3 2 2 2 2 4" xfId="35815" xr:uid="{1E6E7398-7680-4C1E-8C0B-21F7E106BFB9}"/>
    <cellStyle name="Normal 3 2 3 2 2 2 3 2 2 2 2 5" xfId="50694" xr:uid="{E88C1FFF-2437-46B1-B592-CD62D5465C5F}"/>
    <cellStyle name="Normal 3 2 3 2 2 2 3 2 2 2 3" xfId="25547" xr:uid="{6DFF3B8B-CC91-4D44-B475-E648E4AE83BF}"/>
    <cellStyle name="Normal 3 2 3 2 2 2 3 2 2 2 3 2" xfId="39239" xr:uid="{179DF010-20E5-4512-8A9E-047BBE53A2C6}"/>
    <cellStyle name="Normal 3 2 3 2 2 2 3 2 2 2 3 3" xfId="54118" xr:uid="{D3250CAA-7460-4F06-9F50-3E486FFC9637}"/>
    <cellStyle name="Normal 3 2 3 2 2 2 3 2 2 2 4" xfId="18703" xr:uid="{E02EB0F9-E055-4676-830A-6EEB84E36DA2}"/>
    <cellStyle name="Normal 3 2 3 2 2 2 3 2 2 2 5" xfId="32393" xr:uid="{880BA5A0-6812-4A90-9719-ACA53AFBEC82}"/>
    <cellStyle name="Normal 3 2 3 2 2 2 3 2 2 2 6" xfId="47272" xr:uid="{05AC6328-BE97-4D7A-883D-C77EFFD08EAE}"/>
    <cellStyle name="Normal 3 2 3 2 2 2 3 2 2 3" xfId="13567" xr:uid="{69365D7B-37BF-446A-9536-2DF819AEC0D9}"/>
    <cellStyle name="Normal 3 2 3 2 2 2 3 2 2 3 2" xfId="27257" xr:uid="{A4A7AAD9-EE15-4A68-B047-CA7D5A8DD162}"/>
    <cellStyle name="Normal 3 2 3 2 2 2 3 2 2 3 2 2" xfId="40949" xr:uid="{290C78EB-3180-4A07-A6D7-7FD98EFA0504}"/>
    <cellStyle name="Normal 3 2 3 2 2 2 3 2 2 3 2 3" xfId="55828" xr:uid="{D27380FA-4731-4F23-9664-DEDD2E9361D7}"/>
    <cellStyle name="Normal 3 2 3 2 2 2 3 2 2 3 3" xfId="20413" xr:uid="{02E26B73-5542-495E-985A-2549DC4610AC}"/>
    <cellStyle name="Normal 3 2 3 2 2 2 3 2 2 3 4" xfId="34103" xr:uid="{4597102E-9CB4-4F00-BDC9-1B6053A34CB4}"/>
    <cellStyle name="Normal 3 2 3 2 2 2 3 2 2 3 5" xfId="48982" xr:uid="{ECA857A2-95AB-4C6D-A355-7B8518563FA0}"/>
    <cellStyle name="Normal 3 2 3 2 2 2 3 2 2 4" xfId="23835" xr:uid="{B5F43B39-59DD-4AD8-945B-27D175428113}"/>
    <cellStyle name="Normal 3 2 3 2 2 2 3 2 2 4 2" xfId="37527" xr:uid="{87DD698B-52C6-4231-8C0A-CE6412CF63EE}"/>
    <cellStyle name="Normal 3 2 3 2 2 2 3 2 2 4 3" xfId="52406" xr:uid="{8BF2E2D8-42E5-4955-BF93-B149462E9BF2}"/>
    <cellStyle name="Normal 3 2 3 2 2 2 3 2 2 5" xfId="16991" xr:uid="{773904DA-04C0-4BBE-9AA3-4AB105C40748}"/>
    <cellStyle name="Normal 3 2 3 2 2 2 3 2 2 6" xfId="30681" xr:uid="{04AE0EC1-AA05-48E2-B006-06E605BAFA17}"/>
    <cellStyle name="Normal 3 2 3 2 2 2 3 2 2 7" xfId="45560" xr:uid="{9B865041-1C63-4984-A772-2FCB6A909D03}"/>
    <cellStyle name="Normal 3 2 3 2 2 2 3 2 3" xfId="11856" xr:uid="{31B3A647-CABA-481A-A945-025A6EC6D106}"/>
    <cellStyle name="Normal 3 2 3 2 2 2 3 2 3 2" xfId="15278" xr:uid="{08AA3F55-2C5D-41F8-AC7D-B8E46A49D8AE}"/>
    <cellStyle name="Normal 3 2 3 2 2 2 3 2 3 2 2" xfId="28968" xr:uid="{6C7065D7-1C6C-4A59-95DB-6B2E4737E3D0}"/>
    <cellStyle name="Normal 3 2 3 2 2 2 3 2 3 2 2 2" xfId="42660" xr:uid="{DDBE606F-9D1B-4C29-B918-67F77E9677E3}"/>
    <cellStyle name="Normal 3 2 3 2 2 2 3 2 3 2 2 3" xfId="57539" xr:uid="{5CDC134C-EBFE-4D2E-9E30-43114F9AD752}"/>
    <cellStyle name="Normal 3 2 3 2 2 2 3 2 3 2 3" xfId="22124" xr:uid="{A2FEBA6A-3153-47C9-89FB-D8B66DA87B55}"/>
    <cellStyle name="Normal 3 2 3 2 2 2 3 2 3 2 4" xfId="35814" xr:uid="{1B08DCDA-F626-4280-8FEA-F186267E5A28}"/>
    <cellStyle name="Normal 3 2 3 2 2 2 3 2 3 2 5" xfId="50693" xr:uid="{64EF74F4-C51D-4A19-B6FB-99B9726DEC5F}"/>
    <cellStyle name="Normal 3 2 3 2 2 2 3 2 3 3" xfId="25546" xr:uid="{19F4D690-7C68-43E8-B351-B841843E80CF}"/>
    <cellStyle name="Normal 3 2 3 2 2 2 3 2 3 3 2" xfId="39238" xr:uid="{4582FAB4-875F-4CA1-A816-A1BB5D7A0C67}"/>
    <cellStyle name="Normal 3 2 3 2 2 2 3 2 3 3 3" xfId="54117" xr:uid="{3EEA3879-7334-4128-89BC-4C05F1450F2D}"/>
    <cellStyle name="Normal 3 2 3 2 2 2 3 2 3 4" xfId="18702" xr:uid="{6F53F409-1428-491B-A449-BBF6E9F7B987}"/>
    <cellStyle name="Normal 3 2 3 2 2 2 3 2 3 5" xfId="32392" xr:uid="{4FA4AE61-3732-4A06-B563-F4713EED2D24}"/>
    <cellStyle name="Normal 3 2 3 2 2 2 3 2 3 6" xfId="47271" xr:uid="{4E6C4401-A733-4ED0-BB46-D31551CA28F2}"/>
    <cellStyle name="Normal 3 2 3 2 2 2 3 2 4" xfId="13566" xr:uid="{3B6D094B-183E-450F-BE9A-937F18ED2ED3}"/>
    <cellStyle name="Normal 3 2 3 2 2 2 3 2 4 2" xfId="27256" xr:uid="{BF262BE3-EE38-477A-9694-3183F2C6104E}"/>
    <cellStyle name="Normal 3 2 3 2 2 2 3 2 4 2 2" xfId="40948" xr:uid="{5D1E67BC-5444-400A-AA2E-8DABF58076A7}"/>
    <cellStyle name="Normal 3 2 3 2 2 2 3 2 4 2 3" xfId="55827" xr:uid="{246BCA07-DA76-47FF-857C-8D3063FE9D87}"/>
    <cellStyle name="Normal 3 2 3 2 2 2 3 2 4 3" xfId="20412" xr:uid="{468F1F96-8FAE-4012-9BA9-B1B40556409A}"/>
    <cellStyle name="Normal 3 2 3 2 2 2 3 2 4 4" xfId="34102" xr:uid="{8DA7D5B5-5959-4790-9F68-571FB600156D}"/>
    <cellStyle name="Normal 3 2 3 2 2 2 3 2 4 5" xfId="48981" xr:uid="{DD801691-A543-45A1-AEAC-D1DC1B0CD2E9}"/>
    <cellStyle name="Normal 3 2 3 2 2 2 3 2 5" xfId="23834" xr:uid="{3635D129-B933-4136-BC46-C4903F903435}"/>
    <cellStyle name="Normal 3 2 3 2 2 2 3 2 5 2" xfId="37526" xr:uid="{AD6BCC25-0849-48A3-853E-06E0470875BD}"/>
    <cellStyle name="Normal 3 2 3 2 2 2 3 2 5 3" xfId="52405" xr:uid="{593D27B4-4165-492C-A9D9-4564F901C7AC}"/>
    <cellStyle name="Normal 3 2 3 2 2 2 3 2 6" xfId="16990" xr:uid="{51647CBF-CDA8-4818-81BC-CD3EFDBCE26A}"/>
    <cellStyle name="Normal 3 2 3 2 2 2 3 2 7" xfId="30680" xr:uid="{88670AEA-C4C5-4FFD-BA29-0E9182BBD7F5}"/>
    <cellStyle name="Normal 3 2 3 2 2 2 3 2 8" xfId="45559" xr:uid="{63B59A28-3CE4-4D21-A34D-785571B8FC17}"/>
    <cellStyle name="Normal 3 2 3 2 2 2 3 3" xfId="10145" xr:uid="{D1752536-198B-4925-BAFE-A477A5A82A9F}"/>
    <cellStyle name="Normal 3 2 3 2 2 2 3 3 2" xfId="11858" xr:uid="{6684EFFA-F862-47C5-A47F-7E836E9BE752}"/>
    <cellStyle name="Normal 3 2 3 2 2 2 3 3 2 2" xfId="15280" xr:uid="{F48B438F-37DD-44EE-8C36-1B12A1933BE8}"/>
    <cellStyle name="Normal 3 2 3 2 2 2 3 3 2 2 2" xfId="28970" xr:uid="{1D5F9CEE-3EDB-483E-A0CB-E093AA546531}"/>
    <cellStyle name="Normal 3 2 3 2 2 2 3 3 2 2 2 2" xfId="42662" xr:uid="{3585ABB1-80B3-44E2-942B-3F875CC2F65A}"/>
    <cellStyle name="Normal 3 2 3 2 2 2 3 3 2 2 2 3" xfId="57541" xr:uid="{461398BC-57E5-4FD4-AB2E-715E7C80381A}"/>
    <cellStyle name="Normal 3 2 3 2 2 2 3 3 2 2 3" xfId="22126" xr:uid="{0F2568E8-DE38-442B-A736-6AC75BAC2BC4}"/>
    <cellStyle name="Normal 3 2 3 2 2 2 3 3 2 2 4" xfId="35816" xr:uid="{8B0A7537-0A58-4361-9A03-49E694238CB2}"/>
    <cellStyle name="Normal 3 2 3 2 2 2 3 3 2 2 5" xfId="50695" xr:uid="{7C16969E-9477-4D6C-B1E3-6A939A9EA7DE}"/>
    <cellStyle name="Normal 3 2 3 2 2 2 3 3 2 3" xfId="25548" xr:uid="{0ACB1C13-0DBE-43A7-84E5-CDEE7AC3B664}"/>
    <cellStyle name="Normal 3 2 3 2 2 2 3 3 2 3 2" xfId="39240" xr:uid="{23B9AAE4-FD92-475B-87B6-41E1BF1E4E95}"/>
    <cellStyle name="Normal 3 2 3 2 2 2 3 3 2 3 3" xfId="54119" xr:uid="{1A852A2E-4726-41B4-93FC-F6C1F7A9EBE0}"/>
    <cellStyle name="Normal 3 2 3 2 2 2 3 3 2 4" xfId="18704" xr:uid="{688C8749-A01A-4EB3-8E59-6BD620E33561}"/>
    <cellStyle name="Normal 3 2 3 2 2 2 3 3 2 5" xfId="32394" xr:uid="{B5783C0B-1313-4466-BC58-C54D2B152C28}"/>
    <cellStyle name="Normal 3 2 3 2 2 2 3 3 2 6" xfId="47273" xr:uid="{8544EE58-C85C-422B-9E39-8A17D2F14B67}"/>
    <cellStyle name="Normal 3 2 3 2 2 2 3 3 3" xfId="13568" xr:uid="{176C24B9-7DA4-4762-87F7-EA3210043950}"/>
    <cellStyle name="Normal 3 2 3 2 2 2 3 3 3 2" xfId="27258" xr:uid="{DD02DA7C-3FDC-4D70-88EE-53511DFDB7F0}"/>
    <cellStyle name="Normal 3 2 3 2 2 2 3 3 3 2 2" xfId="40950" xr:uid="{73B577EB-3F8B-4853-A904-B2037D6C240C}"/>
    <cellStyle name="Normal 3 2 3 2 2 2 3 3 3 2 3" xfId="55829" xr:uid="{8B24BA9B-34F7-44D8-847F-BEBADAE4406F}"/>
    <cellStyle name="Normal 3 2 3 2 2 2 3 3 3 3" xfId="20414" xr:uid="{4A49C98C-0E13-4D7B-9351-64ABED989D00}"/>
    <cellStyle name="Normal 3 2 3 2 2 2 3 3 3 4" xfId="34104" xr:uid="{6A7B9AD5-0F2B-4790-9210-6A2F8F520872}"/>
    <cellStyle name="Normal 3 2 3 2 2 2 3 3 3 5" xfId="48983" xr:uid="{39438D12-053D-491B-8C99-B15F87E7C71E}"/>
    <cellStyle name="Normal 3 2 3 2 2 2 3 3 4" xfId="23836" xr:uid="{A6EA33D6-2425-44BA-98B9-55C5133B8E49}"/>
    <cellStyle name="Normal 3 2 3 2 2 2 3 3 4 2" xfId="37528" xr:uid="{E2685044-71D5-47FC-B31E-1BFA49EA6CDD}"/>
    <cellStyle name="Normal 3 2 3 2 2 2 3 3 4 3" xfId="52407" xr:uid="{123B9704-0970-47A8-8BBC-1F68017E088A}"/>
    <cellStyle name="Normal 3 2 3 2 2 2 3 3 5" xfId="16992" xr:uid="{660D77DC-8712-4855-BD92-BBEB4F951C61}"/>
    <cellStyle name="Normal 3 2 3 2 2 2 3 3 6" xfId="30682" xr:uid="{014D53D4-363C-4A9A-9A3A-960492650C5D}"/>
    <cellStyle name="Normal 3 2 3 2 2 2 3 3 7" xfId="45561" xr:uid="{FE04118F-1DC0-4367-B635-6D3C72BA2A8D}"/>
    <cellStyle name="Normal 3 2 3 2 2 2 3 4" xfId="10146" xr:uid="{0A4D4D8A-64EF-4CD5-8387-E625AC788A8B}"/>
    <cellStyle name="Normal 3 2 3 2 2 2 3 4 2" xfId="11859" xr:uid="{12257D54-732F-4B00-802A-2852E4FEFD72}"/>
    <cellStyle name="Normal 3 2 3 2 2 2 3 4 2 2" xfId="15281" xr:uid="{570990B3-8685-4902-A4BC-820930A125AE}"/>
    <cellStyle name="Normal 3 2 3 2 2 2 3 4 2 2 2" xfId="28971" xr:uid="{C0DC80FC-BBF5-4324-8D25-133EDE30F589}"/>
    <cellStyle name="Normal 3 2 3 2 2 2 3 4 2 2 2 2" xfId="42663" xr:uid="{958A9CAA-4258-4C3B-A6D6-5D214C286548}"/>
    <cellStyle name="Normal 3 2 3 2 2 2 3 4 2 2 2 3" xfId="57542" xr:uid="{067D8A07-8227-4C38-BFC0-7C78EF35CDB9}"/>
    <cellStyle name="Normal 3 2 3 2 2 2 3 4 2 2 3" xfId="22127" xr:uid="{6611F148-45FF-4A05-ACF2-3870ADC7B645}"/>
    <cellStyle name="Normal 3 2 3 2 2 2 3 4 2 2 4" xfId="35817" xr:uid="{9BBAFBCA-8B1C-4337-920D-AB7318A17B3A}"/>
    <cellStyle name="Normal 3 2 3 2 2 2 3 4 2 2 5" xfId="50696" xr:uid="{9B22F624-3FC3-493E-96E9-5266255ED385}"/>
    <cellStyle name="Normal 3 2 3 2 2 2 3 4 2 3" xfId="25549" xr:uid="{13556B0E-59A1-465D-B33B-F1E512FEB1AE}"/>
    <cellStyle name="Normal 3 2 3 2 2 2 3 4 2 3 2" xfId="39241" xr:uid="{05F6F747-846E-439A-B2C0-C96E4DE8CF78}"/>
    <cellStyle name="Normal 3 2 3 2 2 2 3 4 2 3 3" xfId="54120" xr:uid="{9A7CE431-BD8F-4EFE-A3C7-189916163D6C}"/>
    <cellStyle name="Normal 3 2 3 2 2 2 3 4 2 4" xfId="18705" xr:uid="{F0F45F5D-CD60-4817-A488-CA2396454412}"/>
    <cellStyle name="Normal 3 2 3 2 2 2 3 4 2 5" xfId="32395" xr:uid="{C8493557-E868-432D-A4BD-708A68157B20}"/>
    <cellStyle name="Normal 3 2 3 2 2 2 3 4 2 6" xfId="47274" xr:uid="{B7A471B7-06A6-497B-98C1-DCA6C4C4341C}"/>
    <cellStyle name="Normal 3 2 3 2 2 2 3 4 3" xfId="13569" xr:uid="{28B17983-3A69-44C1-8A49-7E3EA943A45A}"/>
    <cellStyle name="Normal 3 2 3 2 2 2 3 4 3 2" xfId="27259" xr:uid="{A415B56D-88F1-4D4F-A017-360CD0985B3A}"/>
    <cellStyle name="Normal 3 2 3 2 2 2 3 4 3 2 2" xfId="40951" xr:uid="{F4E61EE6-0E91-46F1-A665-72B9F14A4514}"/>
    <cellStyle name="Normal 3 2 3 2 2 2 3 4 3 2 3" xfId="55830" xr:uid="{A862699C-A4C5-4C0A-A120-57F0315041F0}"/>
    <cellStyle name="Normal 3 2 3 2 2 2 3 4 3 3" xfId="20415" xr:uid="{FC762EE9-5D5D-4383-88BB-5FB80E93C7A8}"/>
    <cellStyle name="Normal 3 2 3 2 2 2 3 4 3 4" xfId="34105" xr:uid="{E4970E58-498F-42C5-A03F-36BA7CAA56D4}"/>
    <cellStyle name="Normal 3 2 3 2 2 2 3 4 3 5" xfId="48984" xr:uid="{724E938D-AFFE-45B8-95D5-481D6DE19BDB}"/>
    <cellStyle name="Normal 3 2 3 2 2 2 3 4 4" xfId="23837" xr:uid="{B7130183-E9A5-428E-A3EB-4799DCC4A792}"/>
    <cellStyle name="Normal 3 2 3 2 2 2 3 4 4 2" xfId="37529" xr:uid="{04B73CB8-505B-4E95-BBA1-799F6BDC6B4E}"/>
    <cellStyle name="Normal 3 2 3 2 2 2 3 4 4 3" xfId="52408" xr:uid="{D7C114BD-0873-473D-8B6E-9D54495BBF81}"/>
    <cellStyle name="Normal 3 2 3 2 2 2 3 4 5" xfId="16993" xr:uid="{43EFFAB2-61C4-47BD-A02D-A32C61EA14F0}"/>
    <cellStyle name="Normal 3 2 3 2 2 2 3 4 6" xfId="30683" xr:uid="{8D94396F-9514-40A8-987B-592B7FB12329}"/>
    <cellStyle name="Normal 3 2 3 2 2 2 3 4 7" xfId="45562" xr:uid="{4A5FEA84-AC25-4469-8C0E-CB58A980971A}"/>
    <cellStyle name="Normal 3 2 3 2 2 2 3 5" xfId="11855" xr:uid="{866CA685-EDA0-47A9-A48E-DE06B2A944BC}"/>
    <cellStyle name="Normal 3 2 3 2 2 2 3 5 2" xfId="15277" xr:uid="{CE11DBAF-ACD3-4FF8-A6C9-3C58671CDF55}"/>
    <cellStyle name="Normal 3 2 3 2 2 2 3 5 2 2" xfId="28967" xr:uid="{557ECE0B-D4D4-4FB7-B9B4-A27ABEE3FA7E}"/>
    <cellStyle name="Normal 3 2 3 2 2 2 3 5 2 2 2" xfId="42659" xr:uid="{1B2DE1BF-277B-4832-9EF2-6C485A6E2583}"/>
    <cellStyle name="Normal 3 2 3 2 2 2 3 5 2 2 3" xfId="57538" xr:uid="{E82E989E-ABE3-4077-8209-D3BE92421933}"/>
    <cellStyle name="Normal 3 2 3 2 2 2 3 5 2 3" xfId="22123" xr:uid="{BC713961-77AC-48B9-A7A6-0D79FABCD542}"/>
    <cellStyle name="Normal 3 2 3 2 2 2 3 5 2 4" xfId="35813" xr:uid="{B6EDE44E-D538-46B4-ABF5-539127898F9D}"/>
    <cellStyle name="Normal 3 2 3 2 2 2 3 5 2 5" xfId="50692" xr:uid="{BBE3182D-2E7D-4F4F-91B5-4AFD7E7CB7DE}"/>
    <cellStyle name="Normal 3 2 3 2 2 2 3 5 3" xfId="25545" xr:uid="{3B7971DA-2696-47F2-965E-7471144E23A8}"/>
    <cellStyle name="Normal 3 2 3 2 2 2 3 5 3 2" xfId="39237" xr:uid="{7ED214F4-664C-4A71-80BC-58A5397CB886}"/>
    <cellStyle name="Normal 3 2 3 2 2 2 3 5 3 3" xfId="54116" xr:uid="{79C5F779-A4FD-4633-902C-804047003041}"/>
    <cellStyle name="Normal 3 2 3 2 2 2 3 5 4" xfId="18701" xr:uid="{651CAD04-10A0-497A-A1A7-83C8D236F579}"/>
    <cellStyle name="Normal 3 2 3 2 2 2 3 5 5" xfId="32391" xr:uid="{75513DC9-85EB-416A-8ED8-5F4BA6137B0C}"/>
    <cellStyle name="Normal 3 2 3 2 2 2 3 5 6" xfId="47270" xr:uid="{26B5B3CE-8C07-47FB-9BD4-2BD70B3D7D1D}"/>
    <cellStyle name="Normal 3 2 3 2 2 2 3 6" xfId="13565" xr:uid="{C0B3D500-994E-4D05-842B-F46E8B1F7516}"/>
    <cellStyle name="Normal 3 2 3 2 2 2 3 6 2" xfId="27255" xr:uid="{E894C530-5BF2-4674-880E-73AE306D8450}"/>
    <cellStyle name="Normal 3 2 3 2 2 2 3 6 2 2" xfId="40947" xr:uid="{B390D41B-4CD7-470F-99ED-4CB89E143E18}"/>
    <cellStyle name="Normal 3 2 3 2 2 2 3 6 2 3" xfId="55826" xr:uid="{E2901A2F-EDC9-4D22-82C5-FA9FB7EE4272}"/>
    <cellStyle name="Normal 3 2 3 2 2 2 3 6 3" xfId="20411" xr:uid="{B6B8FE8B-0243-4C20-A996-D39159E0E190}"/>
    <cellStyle name="Normal 3 2 3 2 2 2 3 6 4" xfId="34101" xr:uid="{20307CB1-7127-4B88-A241-CABB657966E8}"/>
    <cellStyle name="Normal 3 2 3 2 2 2 3 6 5" xfId="48980" xr:uid="{2C97B479-D145-43F2-A936-31A80D55E0AE}"/>
    <cellStyle name="Normal 3 2 3 2 2 2 3 7" xfId="23833" xr:uid="{17F772CB-5291-4818-B76B-2EF79A88BD6D}"/>
    <cellStyle name="Normal 3 2 3 2 2 2 3 7 2" xfId="37525" xr:uid="{4A29A4F3-3510-46A8-B4C0-F43583004EE9}"/>
    <cellStyle name="Normal 3 2 3 2 2 2 3 7 3" xfId="52404" xr:uid="{C741B7ED-E185-4FAA-8FA7-E35E36146854}"/>
    <cellStyle name="Normal 3 2 3 2 2 2 3 8" xfId="16989" xr:uid="{07DEC852-41DB-488B-83D7-8CD4F14F9ABF}"/>
    <cellStyle name="Normal 3 2 3 2 2 2 3 9" xfId="30679" xr:uid="{4EF4EEB1-1D49-45AF-8CA6-B792F7E8EE80}"/>
    <cellStyle name="Normal 3 2 3 2 2 2 4" xfId="7213" xr:uid="{742ACC1D-ABB2-4C25-9AD5-6A91E7903888}"/>
    <cellStyle name="Normal 3 2 3 2 2 2 4 2" xfId="10148" xr:uid="{8D87C132-7D39-4FCA-94F6-CC344B37CE10}"/>
    <cellStyle name="Normal 3 2 3 2 2 2 4 2 2" xfId="11861" xr:uid="{E8AF0AD3-6F80-43DD-94E3-6A1F080C526B}"/>
    <cellStyle name="Normal 3 2 3 2 2 2 4 2 2 2" xfId="15283" xr:uid="{E80A9211-9668-4505-80EA-78F7654C8AB5}"/>
    <cellStyle name="Normal 3 2 3 2 2 2 4 2 2 2 2" xfId="28973" xr:uid="{AB96AF30-3BEB-4D86-8388-F464A4E9143D}"/>
    <cellStyle name="Normal 3 2 3 2 2 2 4 2 2 2 2 2" xfId="42665" xr:uid="{1829849A-5CF3-4514-B3C2-811DFE3A739A}"/>
    <cellStyle name="Normal 3 2 3 2 2 2 4 2 2 2 2 3" xfId="57544" xr:uid="{DAEDC7C9-94E4-439F-B19F-2CF281C5231C}"/>
    <cellStyle name="Normal 3 2 3 2 2 2 4 2 2 2 3" xfId="22129" xr:uid="{9F768AF5-6F57-475F-9931-AFF1FA4459FD}"/>
    <cellStyle name="Normal 3 2 3 2 2 2 4 2 2 2 4" xfId="35819" xr:uid="{8E3CEB25-1F89-4F59-93C8-E31CA43D54BB}"/>
    <cellStyle name="Normal 3 2 3 2 2 2 4 2 2 2 5" xfId="50698" xr:uid="{BD68245F-2F4A-4969-ADF1-B80E648A6410}"/>
    <cellStyle name="Normal 3 2 3 2 2 2 4 2 2 3" xfId="25551" xr:uid="{F188F88F-FFA2-4DFA-B9AF-6488183A4D46}"/>
    <cellStyle name="Normal 3 2 3 2 2 2 4 2 2 3 2" xfId="39243" xr:uid="{EAC1E32E-A104-403D-8BEE-06F2BEF09E25}"/>
    <cellStyle name="Normal 3 2 3 2 2 2 4 2 2 3 3" xfId="54122" xr:uid="{AAA774F6-5516-47BF-977A-CDF11893C1AB}"/>
    <cellStyle name="Normal 3 2 3 2 2 2 4 2 2 4" xfId="18707" xr:uid="{14FCBAD4-3FA2-49DF-9C13-BBC3C78876FA}"/>
    <cellStyle name="Normal 3 2 3 2 2 2 4 2 2 5" xfId="32397" xr:uid="{2E7D2FBF-21E1-4CB9-992F-9775CB6A463E}"/>
    <cellStyle name="Normal 3 2 3 2 2 2 4 2 2 6" xfId="47276" xr:uid="{545412E5-48CA-498C-99EB-5C9B0B7944C7}"/>
    <cellStyle name="Normal 3 2 3 2 2 2 4 2 3" xfId="13571" xr:uid="{0D108CC6-9BE7-4078-A2B2-8D6D382C4F3E}"/>
    <cellStyle name="Normal 3 2 3 2 2 2 4 2 3 2" xfId="27261" xr:uid="{87399FBE-C922-4634-AF0F-334668F52BB0}"/>
    <cellStyle name="Normal 3 2 3 2 2 2 4 2 3 2 2" xfId="40953" xr:uid="{F361491C-EA88-46D6-8E19-7F0AB33B8A1C}"/>
    <cellStyle name="Normal 3 2 3 2 2 2 4 2 3 2 3" xfId="55832" xr:uid="{1A70938A-0A25-46C8-A08F-CE588E8AF5E4}"/>
    <cellStyle name="Normal 3 2 3 2 2 2 4 2 3 3" xfId="20417" xr:uid="{58F6AC13-7772-4A24-9419-8B0F721DD7BA}"/>
    <cellStyle name="Normal 3 2 3 2 2 2 4 2 3 4" xfId="34107" xr:uid="{3D3A3292-F525-4FD4-806B-13744737898A}"/>
    <cellStyle name="Normal 3 2 3 2 2 2 4 2 3 5" xfId="48986" xr:uid="{7007E686-2ED2-41E6-ACAF-AAFE3DBF67A8}"/>
    <cellStyle name="Normal 3 2 3 2 2 2 4 2 4" xfId="23839" xr:uid="{FBEC0CAE-DBA8-43C8-BADC-1EC31EFA2832}"/>
    <cellStyle name="Normal 3 2 3 2 2 2 4 2 4 2" xfId="37531" xr:uid="{C457905C-1C47-442E-B3D9-C8873A7F15BC}"/>
    <cellStyle name="Normal 3 2 3 2 2 2 4 2 4 3" xfId="52410" xr:uid="{D95D496B-3361-460E-8131-D5F14C3C1E4B}"/>
    <cellStyle name="Normal 3 2 3 2 2 2 4 2 5" xfId="16995" xr:uid="{DFF3C5DC-7FE2-4F71-94F4-9548918AB7EA}"/>
    <cellStyle name="Normal 3 2 3 2 2 2 4 2 6" xfId="30685" xr:uid="{BF325A92-48CA-4103-B0B7-8AAED01BD50A}"/>
    <cellStyle name="Normal 3 2 3 2 2 2 4 2 7" xfId="45564" xr:uid="{9D254DBA-8A4A-4CCF-A007-B845C9D03F93}"/>
    <cellStyle name="Normal 3 2 3 2 2 2 4 3" xfId="11860" xr:uid="{EAC9AE1A-8DAD-415C-94BA-DE0B1BBBA95C}"/>
    <cellStyle name="Normal 3 2 3 2 2 2 4 3 2" xfId="15282" xr:uid="{994CC7D9-9EC6-4C50-94B2-C7C2CEECB616}"/>
    <cellStyle name="Normal 3 2 3 2 2 2 4 3 2 2" xfId="28972" xr:uid="{1E8C0AFC-0A0C-4D22-A976-195281F58756}"/>
    <cellStyle name="Normal 3 2 3 2 2 2 4 3 2 2 2" xfId="42664" xr:uid="{6174E896-A410-4DD0-9082-531FA8AB7919}"/>
    <cellStyle name="Normal 3 2 3 2 2 2 4 3 2 2 3" xfId="57543" xr:uid="{633B2A62-4410-4AA0-A864-E421A5F8D868}"/>
    <cellStyle name="Normal 3 2 3 2 2 2 4 3 2 3" xfId="22128" xr:uid="{D91F10FA-C0E5-4D3B-B83E-7B6E337F6A8D}"/>
    <cellStyle name="Normal 3 2 3 2 2 2 4 3 2 4" xfId="35818" xr:uid="{A1DF92DA-581C-46E3-B64C-24E52F9E2543}"/>
    <cellStyle name="Normal 3 2 3 2 2 2 4 3 2 5" xfId="50697" xr:uid="{EAAD30A0-0112-4E29-9EA3-A1CD6803E803}"/>
    <cellStyle name="Normal 3 2 3 2 2 2 4 3 3" xfId="25550" xr:uid="{7FF599C2-AB69-4475-AE65-F9899C42BFF1}"/>
    <cellStyle name="Normal 3 2 3 2 2 2 4 3 3 2" xfId="39242" xr:uid="{3BCF6E1F-9558-4B85-A939-B55F37CFABA3}"/>
    <cellStyle name="Normal 3 2 3 2 2 2 4 3 3 3" xfId="54121" xr:uid="{200C123C-C01E-4684-8DF7-BA4FA0461B6E}"/>
    <cellStyle name="Normal 3 2 3 2 2 2 4 3 4" xfId="18706" xr:uid="{BD1F61C3-42D7-4D5E-AF5C-D687486F71D2}"/>
    <cellStyle name="Normal 3 2 3 2 2 2 4 3 5" xfId="32396" xr:uid="{0DE2B8D1-D742-43F8-8E1A-80DC58BE5C65}"/>
    <cellStyle name="Normal 3 2 3 2 2 2 4 3 6" xfId="47275" xr:uid="{6A131D69-F354-4C7A-AD08-247BC9F8233B}"/>
    <cellStyle name="Normal 3 2 3 2 2 2 4 4" xfId="13570" xr:uid="{2BE8881A-656B-40CA-998A-8E7BC0698CEF}"/>
    <cellStyle name="Normal 3 2 3 2 2 2 4 4 2" xfId="27260" xr:uid="{86317EA7-FC67-486E-A059-AE321E52AB6B}"/>
    <cellStyle name="Normal 3 2 3 2 2 2 4 4 2 2" xfId="40952" xr:uid="{7997514C-207D-4EAC-95ED-A56B4A38114C}"/>
    <cellStyle name="Normal 3 2 3 2 2 2 4 4 2 3" xfId="55831" xr:uid="{F63F9337-20A9-47FC-8A5D-E87FC9D96288}"/>
    <cellStyle name="Normal 3 2 3 2 2 2 4 4 3" xfId="20416" xr:uid="{C7E43429-A073-4DD7-8BC4-B87B495A5332}"/>
    <cellStyle name="Normal 3 2 3 2 2 2 4 4 4" xfId="34106" xr:uid="{B1AABFA1-6DD2-40D5-936E-071482E9D4BC}"/>
    <cellStyle name="Normal 3 2 3 2 2 2 4 4 5" xfId="48985" xr:uid="{DD15211C-0207-4922-993F-90F04E3C1BBA}"/>
    <cellStyle name="Normal 3 2 3 2 2 2 4 5" xfId="23838" xr:uid="{A193BB65-763F-4CC6-8B33-115EDBEA995A}"/>
    <cellStyle name="Normal 3 2 3 2 2 2 4 5 2" xfId="37530" xr:uid="{ADE4840B-C9D9-458E-B0A6-1F35BBD99B43}"/>
    <cellStyle name="Normal 3 2 3 2 2 2 4 5 3" xfId="52409" xr:uid="{9AF075AF-69D2-4D23-9EEB-0A193E412A11}"/>
    <cellStyle name="Normal 3 2 3 2 2 2 4 6" xfId="16994" xr:uid="{B3F0D7A1-E651-484A-AD41-004E60E2F891}"/>
    <cellStyle name="Normal 3 2 3 2 2 2 4 7" xfId="30684" xr:uid="{AFD46451-2EE4-43E0-8E0A-A902CA0D646C}"/>
    <cellStyle name="Normal 3 2 3 2 2 2 4 8" xfId="45563" xr:uid="{075590BB-D786-457C-AA0D-38D6DAAA81CC}"/>
    <cellStyle name="Normal 3 2 3 2 2 2 4 9" xfId="10147" xr:uid="{78013FF0-3298-4EB1-9A12-A42AF2FFFC31}"/>
    <cellStyle name="Normal 3 2 3 2 2 2 5" xfId="10149" xr:uid="{2F2F61C8-1EE2-477C-BFD4-55EB96B87043}"/>
    <cellStyle name="Normal 3 2 3 2 2 2 5 2" xfId="11862" xr:uid="{341944C7-5099-4890-8592-AE1A206AFC8C}"/>
    <cellStyle name="Normal 3 2 3 2 2 2 5 2 2" xfId="15284" xr:uid="{480E15FB-B260-483E-8FF5-C2B85AF1DA06}"/>
    <cellStyle name="Normal 3 2 3 2 2 2 5 2 2 2" xfId="28974" xr:uid="{CBBEE59D-2C42-4114-B860-710E21470496}"/>
    <cellStyle name="Normal 3 2 3 2 2 2 5 2 2 2 2" xfId="42666" xr:uid="{DCAF1194-D417-40A0-B000-0809CB436FA6}"/>
    <cellStyle name="Normal 3 2 3 2 2 2 5 2 2 2 3" xfId="57545" xr:uid="{20D89CAC-2212-4FFC-B988-301878EE94B8}"/>
    <cellStyle name="Normal 3 2 3 2 2 2 5 2 2 3" xfId="22130" xr:uid="{AB02AB33-44AB-42F0-AD2D-73C9741F6815}"/>
    <cellStyle name="Normal 3 2 3 2 2 2 5 2 2 4" xfId="35820" xr:uid="{075FB995-94D9-474F-8713-BB09073B35F1}"/>
    <cellStyle name="Normal 3 2 3 2 2 2 5 2 2 5" xfId="50699" xr:uid="{1FF01143-809B-43C9-A5F8-44C328573CF6}"/>
    <cellStyle name="Normal 3 2 3 2 2 2 5 2 3" xfId="25552" xr:uid="{4D23CD51-56F4-4FDE-8141-510866863480}"/>
    <cellStyle name="Normal 3 2 3 2 2 2 5 2 3 2" xfId="39244" xr:uid="{840952F7-5630-446E-B8AC-39FA8EBF2C8E}"/>
    <cellStyle name="Normal 3 2 3 2 2 2 5 2 3 3" xfId="54123" xr:uid="{B1EAF48F-7AA3-47BA-87C2-77833CD507E2}"/>
    <cellStyle name="Normal 3 2 3 2 2 2 5 2 4" xfId="18708" xr:uid="{BD8CA405-2D1E-4B7F-AABE-C3FE1FA37362}"/>
    <cellStyle name="Normal 3 2 3 2 2 2 5 2 5" xfId="32398" xr:uid="{5552FF55-B639-46D8-9E7B-984712A2D6D8}"/>
    <cellStyle name="Normal 3 2 3 2 2 2 5 2 6" xfId="47277" xr:uid="{9CE083F6-36BC-4D8C-8F42-2C2581703FB7}"/>
    <cellStyle name="Normal 3 2 3 2 2 2 5 3" xfId="13572" xr:uid="{5158BC76-35B6-40A1-922C-8075836105D1}"/>
    <cellStyle name="Normal 3 2 3 2 2 2 5 3 2" xfId="27262" xr:uid="{2586AB3A-670D-4030-A450-3C9A15E18256}"/>
    <cellStyle name="Normal 3 2 3 2 2 2 5 3 2 2" xfId="40954" xr:uid="{542FB936-2E2B-4887-98C6-8D791F3A8270}"/>
    <cellStyle name="Normal 3 2 3 2 2 2 5 3 2 3" xfId="55833" xr:uid="{6DE3BCDE-55C2-4B2B-B938-3DEFA868F0E7}"/>
    <cellStyle name="Normal 3 2 3 2 2 2 5 3 3" xfId="20418" xr:uid="{27F85819-8EDA-43F4-AB4A-E4DADF03F474}"/>
    <cellStyle name="Normal 3 2 3 2 2 2 5 3 4" xfId="34108" xr:uid="{55C4FBAD-A711-4653-A66B-882643578438}"/>
    <cellStyle name="Normal 3 2 3 2 2 2 5 3 5" xfId="48987" xr:uid="{27D0C807-73C1-4AFA-B6E7-EEC732DAE4C8}"/>
    <cellStyle name="Normal 3 2 3 2 2 2 5 4" xfId="23840" xr:uid="{EE01CF9E-1C59-46A5-9448-8D7BA3331A3D}"/>
    <cellStyle name="Normal 3 2 3 2 2 2 5 4 2" xfId="37532" xr:uid="{1F51D781-22B9-495E-93AE-E9CA309C1883}"/>
    <cellStyle name="Normal 3 2 3 2 2 2 5 4 3" xfId="52411" xr:uid="{9BCBCEDA-C86A-4A3D-83D3-A51CD3A36D5A}"/>
    <cellStyle name="Normal 3 2 3 2 2 2 5 5" xfId="16996" xr:uid="{8C4018B0-6D6F-488A-8098-6C4B56F2133D}"/>
    <cellStyle name="Normal 3 2 3 2 2 2 5 6" xfId="30686" xr:uid="{D0E96766-84DA-4C43-A15F-00F6CD6D7629}"/>
    <cellStyle name="Normal 3 2 3 2 2 2 5 7" xfId="45565" xr:uid="{22F28378-2638-4BD9-9989-FAADB671B533}"/>
    <cellStyle name="Normal 3 2 3 2 2 2 6" xfId="10150" xr:uid="{D8740108-2EE1-42ED-BD53-F9C921F8B978}"/>
    <cellStyle name="Normal 3 2 3 2 2 2 6 2" xfId="11863" xr:uid="{1B992CF0-AC4F-4CD6-B1CB-E79900BAA54F}"/>
    <cellStyle name="Normal 3 2 3 2 2 2 6 2 2" xfId="15285" xr:uid="{F8B0645A-A350-4B16-815E-0D22CE45E664}"/>
    <cellStyle name="Normal 3 2 3 2 2 2 6 2 2 2" xfId="28975" xr:uid="{11CAE3E4-08A5-4EB9-9862-E49F2EB400CC}"/>
    <cellStyle name="Normal 3 2 3 2 2 2 6 2 2 2 2" xfId="42667" xr:uid="{ED579F44-CB62-405D-B684-F939CEACD001}"/>
    <cellStyle name="Normal 3 2 3 2 2 2 6 2 2 2 3" xfId="57546" xr:uid="{8695E0EC-5636-4313-93E4-C6CC6BD91362}"/>
    <cellStyle name="Normal 3 2 3 2 2 2 6 2 2 3" xfId="22131" xr:uid="{285D605D-24C4-4141-A72E-BBFC68ED5D59}"/>
    <cellStyle name="Normal 3 2 3 2 2 2 6 2 2 4" xfId="35821" xr:uid="{B976E6D4-3FAC-41B5-BC3C-AB70AAF8C490}"/>
    <cellStyle name="Normal 3 2 3 2 2 2 6 2 2 5" xfId="50700" xr:uid="{8C086643-8D07-44C5-8AAF-3DE4CA553E64}"/>
    <cellStyle name="Normal 3 2 3 2 2 2 6 2 3" xfId="25553" xr:uid="{717B9295-D8E0-40FD-B925-87AB9E4BE373}"/>
    <cellStyle name="Normal 3 2 3 2 2 2 6 2 3 2" xfId="39245" xr:uid="{126FFB9B-F78D-4C27-87A4-7AA8CC3486BF}"/>
    <cellStyle name="Normal 3 2 3 2 2 2 6 2 3 3" xfId="54124" xr:uid="{3B6C2BE8-A610-412F-A3B5-5741F13CC613}"/>
    <cellStyle name="Normal 3 2 3 2 2 2 6 2 4" xfId="18709" xr:uid="{607A374E-124B-492C-8C02-E6CE9AE80357}"/>
    <cellStyle name="Normal 3 2 3 2 2 2 6 2 5" xfId="32399" xr:uid="{CA4C3936-BB4C-4B6B-9686-390BB9FF3039}"/>
    <cellStyle name="Normal 3 2 3 2 2 2 6 2 6" xfId="47278" xr:uid="{F21EBCDD-F177-4CF8-B039-16FDF97FB6FF}"/>
    <cellStyle name="Normal 3 2 3 2 2 2 6 3" xfId="13573" xr:uid="{7EFB0727-BD90-4491-BF2E-B79080F8CA2A}"/>
    <cellStyle name="Normal 3 2 3 2 2 2 6 3 2" xfId="27263" xr:uid="{05DA0ADC-9B40-4986-8456-DCC240C08C75}"/>
    <cellStyle name="Normal 3 2 3 2 2 2 6 3 2 2" xfId="40955" xr:uid="{7FAB4E43-4276-40C0-B2A0-B6D357711F66}"/>
    <cellStyle name="Normal 3 2 3 2 2 2 6 3 2 3" xfId="55834" xr:uid="{976FE019-1CD0-4161-AE69-5E5AB66EB8A1}"/>
    <cellStyle name="Normal 3 2 3 2 2 2 6 3 3" xfId="20419" xr:uid="{A4EE2D4F-CE0E-4541-B51B-BD182D7337BA}"/>
    <cellStyle name="Normal 3 2 3 2 2 2 6 3 4" xfId="34109" xr:uid="{8592193C-A920-40F3-91B7-D1CCFE5E18DE}"/>
    <cellStyle name="Normal 3 2 3 2 2 2 6 3 5" xfId="48988" xr:uid="{93598AEB-2DE6-434B-8DA4-B2A3B7C194DF}"/>
    <cellStyle name="Normal 3 2 3 2 2 2 6 4" xfId="23841" xr:uid="{54B254C4-34D8-48AE-A2CA-2D2448C45801}"/>
    <cellStyle name="Normal 3 2 3 2 2 2 6 4 2" xfId="37533" xr:uid="{0C6512F6-3678-4DB9-ACF8-B0D6C8EBB431}"/>
    <cellStyle name="Normal 3 2 3 2 2 2 6 4 3" xfId="52412" xr:uid="{24C1DF0E-38F7-4F40-9958-16E7FB94BE0E}"/>
    <cellStyle name="Normal 3 2 3 2 2 2 6 5" xfId="16997" xr:uid="{4554955D-73AB-4629-9153-8C9C364AF381}"/>
    <cellStyle name="Normal 3 2 3 2 2 2 6 6" xfId="30687" xr:uid="{8036FB55-F9BB-4946-99B6-817AF43FC8B4}"/>
    <cellStyle name="Normal 3 2 3 2 2 2 6 7" xfId="45566" xr:uid="{1AB72DB8-5212-4894-994B-3A5D126EC24D}"/>
    <cellStyle name="Normal 3 2 3 2 2 2 7" xfId="11849" xr:uid="{C13CFB8F-320E-4F8C-B5A6-A33520A4788B}"/>
    <cellStyle name="Normal 3 2 3 2 2 2 7 2" xfId="15271" xr:uid="{1BB77C6E-7FF3-4107-B673-173075062AD1}"/>
    <cellStyle name="Normal 3 2 3 2 2 2 7 2 2" xfId="28961" xr:uid="{9BB5F3D1-10DF-4D0D-9ECB-577CCBBF1031}"/>
    <cellStyle name="Normal 3 2 3 2 2 2 7 2 2 2" xfId="42653" xr:uid="{FC104FE9-BE29-4000-873B-EDF09039EE5D}"/>
    <cellStyle name="Normal 3 2 3 2 2 2 7 2 2 3" xfId="57532" xr:uid="{BF5FDA87-2CB3-4A3A-BFE3-37F7A8C748BA}"/>
    <cellStyle name="Normal 3 2 3 2 2 2 7 2 3" xfId="22117" xr:uid="{CC159BCE-087E-4C52-8CC8-ED29C6A46417}"/>
    <cellStyle name="Normal 3 2 3 2 2 2 7 2 4" xfId="35807" xr:uid="{3E9903B8-8940-4C1E-9ECC-3D35BC7ADF15}"/>
    <cellStyle name="Normal 3 2 3 2 2 2 7 2 5" xfId="50686" xr:uid="{206C0A70-F24F-4567-AB30-B9DDD06AB94D}"/>
    <cellStyle name="Normal 3 2 3 2 2 2 7 3" xfId="25539" xr:uid="{AED68AC2-BC04-483F-90C1-A55F5C9CB234}"/>
    <cellStyle name="Normal 3 2 3 2 2 2 7 3 2" xfId="39231" xr:uid="{13932EC3-C213-4EF6-8A40-41B2310DFD6B}"/>
    <cellStyle name="Normal 3 2 3 2 2 2 7 3 3" xfId="54110" xr:uid="{B354B3A0-4B31-4481-93E3-EEB9D2A84EF4}"/>
    <cellStyle name="Normal 3 2 3 2 2 2 7 4" xfId="18695" xr:uid="{3108A8DA-9276-44BE-8D4A-A5F2D1EA1A9A}"/>
    <cellStyle name="Normal 3 2 3 2 2 2 7 5" xfId="32385" xr:uid="{8695F8B4-6CEF-45B2-B831-810660976264}"/>
    <cellStyle name="Normal 3 2 3 2 2 2 7 6" xfId="47264" xr:uid="{78628BDF-D5A3-4EE7-9357-0E90913ADBA7}"/>
    <cellStyle name="Normal 3 2 3 2 2 2 8" xfId="13559" xr:uid="{87FBF337-C3DB-4DDB-B086-927361798B53}"/>
    <cellStyle name="Normal 3 2 3 2 2 2 8 2" xfId="27249" xr:uid="{73BC3EE8-B161-4661-B7C7-75693689F71C}"/>
    <cellStyle name="Normal 3 2 3 2 2 2 8 2 2" xfId="40941" xr:uid="{42D4E8E0-13E9-4C54-9B14-9B34CAC4DF15}"/>
    <cellStyle name="Normal 3 2 3 2 2 2 8 2 3" xfId="55820" xr:uid="{175C2CE7-2BDA-4939-9C5A-362F0B5D00F9}"/>
    <cellStyle name="Normal 3 2 3 2 2 2 8 3" xfId="20405" xr:uid="{A71134BC-27BE-417A-B8B9-32F30F844F1B}"/>
    <cellStyle name="Normal 3 2 3 2 2 2 8 4" xfId="34095" xr:uid="{8779E7E5-FB5F-400B-A353-0DCA466B1F96}"/>
    <cellStyle name="Normal 3 2 3 2 2 2 8 5" xfId="48974" xr:uid="{57F04E87-7623-4B26-A9E6-34DF68D4E670}"/>
    <cellStyle name="Normal 3 2 3 2 2 2 9" xfId="23827" xr:uid="{EC2867FF-03B9-479B-B569-012A95D33FC6}"/>
    <cellStyle name="Normal 3 2 3 2 2 2 9 2" xfId="37519" xr:uid="{DEBEB7C1-E62D-4147-9739-1A2ADE037D80}"/>
    <cellStyle name="Normal 3 2 3 2 2 2 9 3" xfId="52398" xr:uid="{D439F5FE-7F19-4A27-B9B9-630CBFA4C350}"/>
    <cellStyle name="Normal 3 2 3 2 2 3" xfId="6358" xr:uid="{4A733961-42CD-4236-8EDC-E8FFE606C341}"/>
    <cellStyle name="Normal 3 2 3 2 2 3 10" xfId="45567" xr:uid="{4F0B1FBC-4C51-4B09-A4A6-4BCB53048387}"/>
    <cellStyle name="Normal 3 2 3 2 2 3 11" xfId="10151" xr:uid="{4E0F5037-6A36-4E41-BE39-31CBDE62CD42}"/>
    <cellStyle name="Normal 3 2 3 2 2 3 2" xfId="6088" xr:uid="{9B4336F0-5574-4EE9-96AD-F3D252D61DC5}"/>
    <cellStyle name="Normal 3 2 3 2 2 3 2 2" xfId="10153" xr:uid="{3E430811-1169-47E6-923A-15BA55385CD5}"/>
    <cellStyle name="Normal 3 2 3 2 2 3 2 2 2" xfId="11866" xr:uid="{93C1ABEE-8AEB-4E10-B4B6-01337A98A940}"/>
    <cellStyle name="Normal 3 2 3 2 2 3 2 2 2 2" xfId="15288" xr:uid="{77950762-2CB9-4D73-963E-85FEA55E10AB}"/>
    <cellStyle name="Normal 3 2 3 2 2 3 2 2 2 2 2" xfId="28978" xr:uid="{3FFD49B9-BA0D-42BC-A3BA-C18F24C72C25}"/>
    <cellStyle name="Normal 3 2 3 2 2 3 2 2 2 2 2 2" xfId="42670" xr:uid="{894DC853-EA64-4C3C-B4DD-6E1F618B5D74}"/>
    <cellStyle name="Normal 3 2 3 2 2 3 2 2 2 2 2 3" xfId="57549" xr:uid="{9B16F2AD-0065-417D-9CBD-0FB43F7A5782}"/>
    <cellStyle name="Normal 3 2 3 2 2 3 2 2 2 2 3" xfId="22134" xr:uid="{048751A2-E80C-47D5-951D-92F2B583BE2E}"/>
    <cellStyle name="Normal 3 2 3 2 2 3 2 2 2 2 4" xfId="35824" xr:uid="{6D7ED366-3EED-412E-B2ED-37B55186D302}"/>
    <cellStyle name="Normal 3 2 3 2 2 3 2 2 2 2 5" xfId="50703" xr:uid="{19216866-FF8A-4E0A-B31D-37397A206A2E}"/>
    <cellStyle name="Normal 3 2 3 2 2 3 2 2 2 3" xfId="25556" xr:uid="{E345B6F7-346C-4FF2-BFB7-E1B13137C5A0}"/>
    <cellStyle name="Normal 3 2 3 2 2 3 2 2 2 3 2" xfId="39248" xr:uid="{C7167D7E-0442-41E2-8452-92ED6C9B6019}"/>
    <cellStyle name="Normal 3 2 3 2 2 3 2 2 2 3 3" xfId="54127" xr:uid="{296D8F11-6F42-4CEE-8F50-47BDE40054EF}"/>
    <cellStyle name="Normal 3 2 3 2 2 3 2 2 2 4" xfId="18712" xr:uid="{A7E64E18-2CC3-4FC4-8281-CFB9887ABDDB}"/>
    <cellStyle name="Normal 3 2 3 2 2 3 2 2 2 5" xfId="32402" xr:uid="{AA6671C0-AB4E-433D-A353-5E9FE36768CD}"/>
    <cellStyle name="Normal 3 2 3 2 2 3 2 2 2 6" xfId="47281" xr:uid="{0C969534-2CBB-44B1-A64B-ECAF7C53CF3E}"/>
    <cellStyle name="Normal 3 2 3 2 2 3 2 2 3" xfId="13576" xr:uid="{CEE0AB59-191B-4EC6-B32D-02F89441266D}"/>
    <cellStyle name="Normal 3 2 3 2 2 3 2 2 3 2" xfId="27266" xr:uid="{6FEB6E6F-F1DA-456B-868F-209D9CA6EEA0}"/>
    <cellStyle name="Normal 3 2 3 2 2 3 2 2 3 2 2" xfId="40958" xr:uid="{6056AEAB-5211-4714-B74C-F5B1A44D7AA9}"/>
    <cellStyle name="Normal 3 2 3 2 2 3 2 2 3 2 3" xfId="55837" xr:uid="{3DF3DB2B-4487-4F72-9C2F-16809084698C}"/>
    <cellStyle name="Normal 3 2 3 2 2 3 2 2 3 3" xfId="20422" xr:uid="{3D66B04B-6231-4AAA-8456-8AEE464EA0EE}"/>
    <cellStyle name="Normal 3 2 3 2 2 3 2 2 3 4" xfId="34112" xr:uid="{AE52FDD9-A45F-4DE2-9C63-C96DB8379C74}"/>
    <cellStyle name="Normal 3 2 3 2 2 3 2 2 3 5" xfId="48991" xr:uid="{3CF0EDCD-F830-4DB4-AA48-73A94A6994B4}"/>
    <cellStyle name="Normal 3 2 3 2 2 3 2 2 4" xfId="23844" xr:uid="{5CAECA02-923B-4A03-AF69-81E47784F810}"/>
    <cellStyle name="Normal 3 2 3 2 2 3 2 2 4 2" xfId="37536" xr:uid="{A419A3BB-3B74-4362-A76C-96184BC9D2BA}"/>
    <cellStyle name="Normal 3 2 3 2 2 3 2 2 4 3" xfId="52415" xr:uid="{669B4B3C-6974-42D9-B16F-D6D554F114DD}"/>
    <cellStyle name="Normal 3 2 3 2 2 3 2 2 5" xfId="17000" xr:uid="{1B190909-0BDA-4674-A11B-49C31758F468}"/>
    <cellStyle name="Normal 3 2 3 2 2 3 2 2 6" xfId="30690" xr:uid="{73CC0256-4686-4817-AB13-4B6EA486DC4A}"/>
    <cellStyle name="Normal 3 2 3 2 2 3 2 2 7" xfId="45569" xr:uid="{7AEFBB1B-1483-4251-9481-6102EDC97967}"/>
    <cellStyle name="Normal 3 2 3 2 2 3 2 3" xfId="11865" xr:uid="{8948D8F5-9072-4E6F-AA18-E2BF99486BA3}"/>
    <cellStyle name="Normal 3 2 3 2 2 3 2 3 2" xfId="15287" xr:uid="{87D5CBBB-9ABD-4660-B9C7-82D34F82914C}"/>
    <cellStyle name="Normal 3 2 3 2 2 3 2 3 2 2" xfId="28977" xr:uid="{303D3F44-13DF-4A39-83C4-06D8E11EC6A0}"/>
    <cellStyle name="Normal 3 2 3 2 2 3 2 3 2 2 2" xfId="42669" xr:uid="{5BC54BDC-4538-4CED-8F3B-ED65E24B416F}"/>
    <cellStyle name="Normal 3 2 3 2 2 3 2 3 2 2 3" xfId="57548" xr:uid="{E0645682-62CD-4337-BEFB-942CE0881416}"/>
    <cellStyle name="Normal 3 2 3 2 2 3 2 3 2 3" xfId="22133" xr:uid="{05343E80-B543-443C-9149-1455395ACA6A}"/>
    <cellStyle name="Normal 3 2 3 2 2 3 2 3 2 4" xfId="35823" xr:uid="{9D40AD9E-B0EA-4F76-A4E0-A8EE171DEF01}"/>
    <cellStyle name="Normal 3 2 3 2 2 3 2 3 2 5" xfId="50702" xr:uid="{48B8780E-34D3-4A60-9973-959F1907B12F}"/>
    <cellStyle name="Normal 3 2 3 2 2 3 2 3 3" xfId="25555" xr:uid="{D862A4B6-2E3A-43F6-8A41-EBB61AD0A208}"/>
    <cellStyle name="Normal 3 2 3 2 2 3 2 3 3 2" xfId="39247" xr:uid="{156289FE-3C02-418D-BE50-48186BD389AA}"/>
    <cellStyle name="Normal 3 2 3 2 2 3 2 3 3 3" xfId="54126" xr:uid="{8434BDF2-48B5-468A-9198-E3F537FF8A60}"/>
    <cellStyle name="Normal 3 2 3 2 2 3 2 3 4" xfId="18711" xr:uid="{A5280B52-D24F-4FAE-BA08-F7A58CD71099}"/>
    <cellStyle name="Normal 3 2 3 2 2 3 2 3 5" xfId="32401" xr:uid="{C5910CD7-A962-4C4B-86B6-32669E73D9B7}"/>
    <cellStyle name="Normal 3 2 3 2 2 3 2 3 6" xfId="47280" xr:uid="{A309CE2C-DEEA-497A-ACC3-029E71C7A8A5}"/>
    <cellStyle name="Normal 3 2 3 2 2 3 2 4" xfId="13575" xr:uid="{1998441D-5291-4ABD-A54C-75135576F0DE}"/>
    <cellStyle name="Normal 3 2 3 2 2 3 2 4 2" xfId="27265" xr:uid="{F90EF21A-4E73-419B-9534-6301BB6005C5}"/>
    <cellStyle name="Normal 3 2 3 2 2 3 2 4 2 2" xfId="40957" xr:uid="{594D06F0-EDA1-4E34-83E0-23347394CA8D}"/>
    <cellStyle name="Normal 3 2 3 2 2 3 2 4 2 3" xfId="55836" xr:uid="{3E669A05-BFE5-4D43-81B3-7458F477E14B}"/>
    <cellStyle name="Normal 3 2 3 2 2 3 2 4 3" xfId="20421" xr:uid="{EE0E6AFB-5312-4109-B40C-C9BD8E523FCC}"/>
    <cellStyle name="Normal 3 2 3 2 2 3 2 4 4" xfId="34111" xr:uid="{28FF6599-A9AE-4D67-AD26-83BB94B84AF0}"/>
    <cellStyle name="Normal 3 2 3 2 2 3 2 4 5" xfId="48990" xr:uid="{8AEEE46B-02BA-488E-B033-3FB66527027F}"/>
    <cellStyle name="Normal 3 2 3 2 2 3 2 5" xfId="23843" xr:uid="{3E7C4760-A3E0-444F-83B1-5FF99E9CD8B7}"/>
    <cellStyle name="Normal 3 2 3 2 2 3 2 5 2" xfId="37535" xr:uid="{CFF6D05C-1496-49F0-8312-A28A81898A23}"/>
    <cellStyle name="Normal 3 2 3 2 2 3 2 5 3" xfId="52414" xr:uid="{47DA1A46-D923-4C6B-A7DB-F5BCE1BD7165}"/>
    <cellStyle name="Normal 3 2 3 2 2 3 2 6" xfId="16999" xr:uid="{4211D164-F43D-44DF-88AE-A670B726AED3}"/>
    <cellStyle name="Normal 3 2 3 2 2 3 2 7" xfId="30689" xr:uid="{26568632-AC66-46BE-9EA3-23C6C0D5C040}"/>
    <cellStyle name="Normal 3 2 3 2 2 3 2 8" xfId="45568" xr:uid="{57E7A31B-1927-4151-BA0D-D7D98F06CF76}"/>
    <cellStyle name="Normal 3 2 3 2 2 3 2 9" xfId="10152" xr:uid="{B628BF0A-B478-479A-946E-609A3A48F8A8}"/>
    <cellStyle name="Normal 3 2 3 2 2 3 3" xfId="7265" xr:uid="{52C1F128-B07B-4AD2-83BE-692588633001}"/>
    <cellStyle name="Normal 3 2 3 2 2 3 3 2" xfId="11867" xr:uid="{5AE7E235-4661-4E44-99B0-AC3F455D9162}"/>
    <cellStyle name="Normal 3 2 3 2 2 3 3 2 2" xfId="15289" xr:uid="{5FD49A1C-195A-4C30-96B4-EF00C1045726}"/>
    <cellStyle name="Normal 3 2 3 2 2 3 3 2 2 2" xfId="28979" xr:uid="{10F749C6-8C24-4C88-A760-321562F5702D}"/>
    <cellStyle name="Normal 3 2 3 2 2 3 3 2 2 2 2" xfId="42671" xr:uid="{DE29AFC6-7948-4621-814B-599A89787F9D}"/>
    <cellStyle name="Normal 3 2 3 2 2 3 3 2 2 2 3" xfId="57550" xr:uid="{A34C07FD-7864-4D04-9A1F-54CD943FB5EC}"/>
    <cellStyle name="Normal 3 2 3 2 2 3 3 2 2 3" xfId="22135" xr:uid="{7DF2F720-0EDB-414A-A366-1F9B96394B00}"/>
    <cellStyle name="Normal 3 2 3 2 2 3 3 2 2 4" xfId="35825" xr:uid="{465916DA-C51F-4F13-BA20-6F9EE73ABD51}"/>
    <cellStyle name="Normal 3 2 3 2 2 3 3 2 2 5" xfId="50704" xr:uid="{1984AE36-174F-4249-ADAE-BC960C4500AE}"/>
    <cellStyle name="Normal 3 2 3 2 2 3 3 2 3" xfId="25557" xr:uid="{F71E2B18-0612-4761-9E4E-1EF9BB3302CA}"/>
    <cellStyle name="Normal 3 2 3 2 2 3 3 2 3 2" xfId="39249" xr:uid="{659F9995-BC1E-41FB-AE77-B10713C9690F}"/>
    <cellStyle name="Normal 3 2 3 2 2 3 3 2 3 3" xfId="54128" xr:uid="{FE19F422-118E-4268-9846-E18B932140AB}"/>
    <cellStyle name="Normal 3 2 3 2 2 3 3 2 4" xfId="18713" xr:uid="{751CF38A-D202-43C8-8481-58C9EEFA22D2}"/>
    <cellStyle name="Normal 3 2 3 2 2 3 3 2 5" xfId="32403" xr:uid="{A52255F3-4187-4D85-9EA5-03733C1F8625}"/>
    <cellStyle name="Normal 3 2 3 2 2 3 3 2 6" xfId="47282" xr:uid="{5B8883FC-F891-40D3-95E5-CF70E8C7F7FC}"/>
    <cellStyle name="Normal 3 2 3 2 2 3 3 3" xfId="13577" xr:uid="{F5691CB3-5834-4F31-8635-15F6C683F1C2}"/>
    <cellStyle name="Normal 3 2 3 2 2 3 3 3 2" xfId="27267" xr:uid="{6038008B-78E7-4E1C-8037-40AE1E5E1698}"/>
    <cellStyle name="Normal 3 2 3 2 2 3 3 3 2 2" xfId="40959" xr:uid="{ECB7DFC6-942E-43FA-8988-97F5CB18DC74}"/>
    <cellStyle name="Normal 3 2 3 2 2 3 3 3 2 3" xfId="55838" xr:uid="{77C5AC25-70A6-4FA4-9978-9DBE5CBC259E}"/>
    <cellStyle name="Normal 3 2 3 2 2 3 3 3 3" xfId="20423" xr:uid="{29788668-B5C9-4BC0-968E-1041B42A058E}"/>
    <cellStyle name="Normal 3 2 3 2 2 3 3 3 4" xfId="34113" xr:uid="{7DA05F56-5C5F-4405-B675-0505ABDA9961}"/>
    <cellStyle name="Normal 3 2 3 2 2 3 3 3 5" xfId="48992" xr:uid="{AC34BC32-D9A5-4B26-A2DC-31E8A783AA2F}"/>
    <cellStyle name="Normal 3 2 3 2 2 3 3 4" xfId="23845" xr:uid="{2A0B1146-B3F2-454B-AC78-342D49F2BE6D}"/>
    <cellStyle name="Normal 3 2 3 2 2 3 3 4 2" xfId="37537" xr:uid="{B9370655-FE8A-4067-A71B-2604EE9FA2F0}"/>
    <cellStyle name="Normal 3 2 3 2 2 3 3 4 3" xfId="52416" xr:uid="{9B41C0A2-0719-471F-B47D-C0C0D17270B8}"/>
    <cellStyle name="Normal 3 2 3 2 2 3 3 5" xfId="17001" xr:uid="{C4D567F1-1F7C-4FBA-8C6A-204F80DE2B37}"/>
    <cellStyle name="Normal 3 2 3 2 2 3 3 6" xfId="30691" xr:uid="{FD43828F-BDDE-4C4C-88E6-7625CF887DF7}"/>
    <cellStyle name="Normal 3 2 3 2 2 3 3 7" xfId="45570" xr:uid="{36AA0E93-19A1-45BB-A9E0-EAEF4DC93E59}"/>
    <cellStyle name="Normal 3 2 3 2 2 3 3 8" xfId="10154" xr:uid="{15AA1D9E-553F-4EF5-BE87-BBFDEDB6B000}"/>
    <cellStyle name="Normal 3 2 3 2 2 3 4" xfId="10155" xr:uid="{57A1217D-7E41-4A25-8F61-42BF88257150}"/>
    <cellStyle name="Normal 3 2 3 2 2 3 4 2" xfId="11868" xr:uid="{8A7EE1DF-4D7C-4684-A3BE-A90E29905D94}"/>
    <cellStyle name="Normal 3 2 3 2 2 3 4 2 2" xfId="15290" xr:uid="{09CCCF14-D90B-48C6-80B7-9C7586E0FD20}"/>
    <cellStyle name="Normal 3 2 3 2 2 3 4 2 2 2" xfId="28980" xr:uid="{C95ED119-3683-4BF8-BBAB-BA8DE10C6C97}"/>
    <cellStyle name="Normal 3 2 3 2 2 3 4 2 2 2 2" xfId="42672" xr:uid="{5FD379CD-DC92-4F88-8A09-E34A16F5DFB8}"/>
    <cellStyle name="Normal 3 2 3 2 2 3 4 2 2 2 3" xfId="57551" xr:uid="{AA964794-4675-4F58-B545-46FD5A849635}"/>
    <cellStyle name="Normal 3 2 3 2 2 3 4 2 2 3" xfId="22136" xr:uid="{4ADEB268-4EDE-4A9D-A07E-FBC6D7D67ADB}"/>
    <cellStyle name="Normal 3 2 3 2 2 3 4 2 2 4" xfId="35826" xr:uid="{5143F47F-226E-4B34-B8BC-01A998CA384C}"/>
    <cellStyle name="Normal 3 2 3 2 2 3 4 2 2 5" xfId="50705" xr:uid="{A8CD7FFD-D675-4827-A5E6-B01059064474}"/>
    <cellStyle name="Normal 3 2 3 2 2 3 4 2 3" xfId="25558" xr:uid="{1BD4CE66-2DFD-4A06-A364-BED3C06A2FC0}"/>
    <cellStyle name="Normal 3 2 3 2 2 3 4 2 3 2" xfId="39250" xr:uid="{0357F2CE-CADB-409A-B016-8D7D727C5384}"/>
    <cellStyle name="Normal 3 2 3 2 2 3 4 2 3 3" xfId="54129" xr:uid="{5FA6B398-345F-4DF0-B5D2-B60E5FC7EFC4}"/>
    <cellStyle name="Normal 3 2 3 2 2 3 4 2 4" xfId="18714" xr:uid="{FAB652DA-DA5E-408C-8A1F-799DD3C34681}"/>
    <cellStyle name="Normal 3 2 3 2 2 3 4 2 5" xfId="32404" xr:uid="{00546F6C-BD38-407B-A6B1-5A99DA0E3086}"/>
    <cellStyle name="Normal 3 2 3 2 2 3 4 2 6" xfId="47283" xr:uid="{A34ED067-EC89-480B-80B6-56DEA9D6F133}"/>
    <cellStyle name="Normal 3 2 3 2 2 3 4 3" xfId="13578" xr:uid="{7A8351E2-5A81-49AE-818C-D4BA183E8261}"/>
    <cellStyle name="Normal 3 2 3 2 2 3 4 3 2" xfId="27268" xr:uid="{07ACCE51-CC2F-4150-8CFC-EC772DB1F963}"/>
    <cellStyle name="Normal 3 2 3 2 2 3 4 3 2 2" xfId="40960" xr:uid="{66D9D0D1-F98C-40B3-9B3F-57A7201F2607}"/>
    <cellStyle name="Normal 3 2 3 2 2 3 4 3 2 3" xfId="55839" xr:uid="{AABE7A3D-2D5E-4224-A381-F2499B8E6EEC}"/>
    <cellStyle name="Normal 3 2 3 2 2 3 4 3 3" xfId="20424" xr:uid="{EB0EF0C0-8B07-4CC8-8BFF-FDD2569369E8}"/>
    <cellStyle name="Normal 3 2 3 2 2 3 4 3 4" xfId="34114" xr:uid="{9383F157-B2E8-420F-8DEF-27F5077F4296}"/>
    <cellStyle name="Normal 3 2 3 2 2 3 4 3 5" xfId="48993" xr:uid="{B6F228E4-D685-4DB9-920C-42261D40C37C}"/>
    <cellStyle name="Normal 3 2 3 2 2 3 4 4" xfId="23846" xr:uid="{DC9AC85B-33AE-4FF1-8FE8-E64B525F3216}"/>
    <cellStyle name="Normal 3 2 3 2 2 3 4 4 2" xfId="37538" xr:uid="{A9783786-07D4-459D-BB2E-649BB5E13EB0}"/>
    <cellStyle name="Normal 3 2 3 2 2 3 4 4 3" xfId="52417" xr:uid="{F53EF3C3-91F9-4551-B0E7-12E040CC1514}"/>
    <cellStyle name="Normal 3 2 3 2 2 3 4 5" xfId="17002" xr:uid="{73C7792E-C40D-41C3-807B-0C28275D5073}"/>
    <cellStyle name="Normal 3 2 3 2 2 3 4 6" xfId="30692" xr:uid="{7C4285BD-9B2F-4701-993F-D32E8FF6F53F}"/>
    <cellStyle name="Normal 3 2 3 2 2 3 4 7" xfId="45571" xr:uid="{5F0C26EE-8D9D-4BD3-B8CA-77B86108336D}"/>
    <cellStyle name="Normal 3 2 3 2 2 3 5" xfId="11864" xr:uid="{197AE49B-9053-492B-AF95-EA7E5E9D5515}"/>
    <cellStyle name="Normal 3 2 3 2 2 3 5 2" xfId="15286" xr:uid="{FE58ADD5-E60A-4FCB-96E8-6F1A3C6D5EFA}"/>
    <cellStyle name="Normal 3 2 3 2 2 3 5 2 2" xfId="28976" xr:uid="{28AD8F72-E805-4E37-86B5-D90C586DC868}"/>
    <cellStyle name="Normal 3 2 3 2 2 3 5 2 2 2" xfId="42668" xr:uid="{F37AE7A9-90C1-4984-A15D-EE100BA031F5}"/>
    <cellStyle name="Normal 3 2 3 2 2 3 5 2 2 3" xfId="57547" xr:uid="{59624245-27B4-4727-915D-14E4A1C302F1}"/>
    <cellStyle name="Normal 3 2 3 2 2 3 5 2 3" xfId="22132" xr:uid="{07AE9A20-EE2F-4D16-99BE-DF43D0957742}"/>
    <cellStyle name="Normal 3 2 3 2 2 3 5 2 4" xfId="35822" xr:uid="{6603AE82-0CB1-48E4-9F2C-30FDBACCA3C3}"/>
    <cellStyle name="Normal 3 2 3 2 2 3 5 2 5" xfId="50701" xr:uid="{054E722D-AED5-487C-B8AA-25543EFC6B7C}"/>
    <cellStyle name="Normal 3 2 3 2 2 3 5 3" xfId="25554" xr:uid="{F5142166-E23E-40E7-97B2-EB441AD6E263}"/>
    <cellStyle name="Normal 3 2 3 2 2 3 5 3 2" xfId="39246" xr:uid="{81602054-7741-4A2D-95B0-3EC37F3FBA12}"/>
    <cellStyle name="Normal 3 2 3 2 2 3 5 3 3" xfId="54125" xr:uid="{2C650499-E783-421B-B65D-221C2E5CCE30}"/>
    <cellStyle name="Normal 3 2 3 2 2 3 5 4" xfId="18710" xr:uid="{C98F901A-2B6E-4755-93E0-6FF85401541C}"/>
    <cellStyle name="Normal 3 2 3 2 2 3 5 5" xfId="32400" xr:uid="{19178FF6-2800-4026-873E-9F63FCB91043}"/>
    <cellStyle name="Normal 3 2 3 2 2 3 5 6" xfId="47279" xr:uid="{579F6C48-56BF-409D-8837-647D304298C2}"/>
    <cellStyle name="Normal 3 2 3 2 2 3 6" xfId="13574" xr:uid="{4661BE25-8CCE-4304-8936-B3DDF1901942}"/>
    <cellStyle name="Normal 3 2 3 2 2 3 6 2" xfId="27264" xr:uid="{2B35B6F1-6358-4F77-AA57-CDABC1095740}"/>
    <cellStyle name="Normal 3 2 3 2 2 3 6 2 2" xfId="40956" xr:uid="{C7DBF4AF-DA22-46D9-BC54-7EA35222A4F2}"/>
    <cellStyle name="Normal 3 2 3 2 2 3 6 2 3" xfId="55835" xr:uid="{6286F89F-4126-40FB-A759-FE3131ED3C09}"/>
    <cellStyle name="Normal 3 2 3 2 2 3 6 3" xfId="20420" xr:uid="{506EF530-2CC8-434B-86C0-A721C1ED26B5}"/>
    <cellStyle name="Normal 3 2 3 2 2 3 6 4" xfId="34110" xr:uid="{1166CDA0-1BA9-4503-9591-BA574A81F090}"/>
    <cellStyle name="Normal 3 2 3 2 2 3 6 5" xfId="48989" xr:uid="{BCD381DD-A300-46D9-B963-9D4C8EAF81F3}"/>
    <cellStyle name="Normal 3 2 3 2 2 3 7" xfId="23842" xr:uid="{73E14951-DE1F-449C-8E96-792BB60A638E}"/>
    <cellStyle name="Normal 3 2 3 2 2 3 7 2" xfId="37534" xr:uid="{112B7766-0C15-40D4-B235-D4C3CF538DAE}"/>
    <cellStyle name="Normal 3 2 3 2 2 3 7 3" xfId="52413" xr:uid="{1D0678B8-6FF7-420B-B156-4DD2B6E91231}"/>
    <cellStyle name="Normal 3 2 3 2 2 3 8" xfId="16998" xr:uid="{C3C8B6CB-5F0B-4A76-8E90-9C683CDA5A77}"/>
    <cellStyle name="Normal 3 2 3 2 2 3 9" xfId="30688" xr:uid="{000FC046-67DA-498B-8EC1-0197F9EEAC42}"/>
    <cellStyle name="Normal 3 2 3 2 2 4" xfId="6170" xr:uid="{3F51DE67-15CC-4042-AFC6-8657325CA79B}"/>
    <cellStyle name="Normal 3 2 3 2 2 4 10" xfId="45572" xr:uid="{D05709D3-A546-4DD9-9779-8ADB8F10DBC1}"/>
    <cellStyle name="Normal 3 2 3 2 2 4 11" xfId="10156" xr:uid="{7DAD7CFE-944C-4517-AB79-DB3A24823C86}"/>
    <cellStyle name="Normal 3 2 3 2 2 4 2" xfId="10157" xr:uid="{1423DC00-5D43-4577-AE30-717A21ACC164}"/>
    <cellStyle name="Normal 3 2 3 2 2 4 2 2" xfId="10158" xr:uid="{F408090F-89AC-4787-A8A9-3D731F531658}"/>
    <cellStyle name="Normal 3 2 3 2 2 4 2 2 2" xfId="11871" xr:uid="{5E50AA98-CF7A-4342-9CA1-4DE8096CF08E}"/>
    <cellStyle name="Normal 3 2 3 2 2 4 2 2 2 2" xfId="15293" xr:uid="{2A2A6986-F2B4-436B-B801-DB3B537DFD35}"/>
    <cellStyle name="Normal 3 2 3 2 2 4 2 2 2 2 2" xfId="28983" xr:uid="{141B42EB-9D30-4AE0-BD05-A48DF5DEE4B0}"/>
    <cellStyle name="Normal 3 2 3 2 2 4 2 2 2 2 2 2" xfId="42675" xr:uid="{79AEA4C4-0C24-49C2-A2B5-798486836044}"/>
    <cellStyle name="Normal 3 2 3 2 2 4 2 2 2 2 2 3" xfId="57554" xr:uid="{0CC68BE2-8A5F-4CB5-A9CD-9335EBFAD72E}"/>
    <cellStyle name="Normal 3 2 3 2 2 4 2 2 2 2 3" xfId="22139" xr:uid="{3CCCECD9-96DB-4C6E-8624-28CCF7B1EDE8}"/>
    <cellStyle name="Normal 3 2 3 2 2 4 2 2 2 2 4" xfId="35829" xr:uid="{ED40EC99-2ACF-4860-A776-5D5A8F17261E}"/>
    <cellStyle name="Normal 3 2 3 2 2 4 2 2 2 2 5" xfId="50708" xr:uid="{D348543F-9656-4AAC-8DC8-A5CA8DE112E2}"/>
    <cellStyle name="Normal 3 2 3 2 2 4 2 2 2 3" xfId="25561" xr:uid="{619FD612-12C5-49E7-8004-314FB5A3ADA4}"/>
    <cellStyle name="Normal 3 2 3 2 2 4 2 2 2 3 2" xfId="39253" xr:uid="{20B59DDB-8C07-4CCB-B1D6-16A3F6D1F66A}"/>
    <cellStyle name="Normal 3 2 3 2 2 4 2 2 2 3 3" xfId="54132" xr:uid="{D4A54102-EC2F-42C0-A06B-8917E032846D}"/>
    <cellStyle name="Normal 3 2 3 2 2 4 2 2 2 4" xfId="18717" xr:uid="{94AB4CCB-BC74-4905-8926-B256783FCCB3}"/>
    <cellStyle name="Normal 3 2 3 2 2 4 2 2 2 5" xfId="32407" xr:uid="{A873B58C-E091-45BA-908B-97607356D4DA}"/>
    <cellStyle name="Normal 3 2 3 2 2 4 2 2 2 6" xfId="47286" xr:uid="{0FA27402-4377-47AA-9212-AECC2CBBC668}"/>
    <cellStyle name="Normal 3 2 3 2 2 4 2 2 3" xfId="13581" xr:uid="{DD152732-B2AF-4092-8492-AE233F5C63C1}"/>
    <cellStyle name="Normal 3 2 3 2 2 4 2 2 3 2" xfId="27271" xr:uid="{EAE7778E-C78B-406D-A075-BB2281FCB0BA}"/>
    <cellStyle name="Normal 3 2 3 2 2 4 2 2 3 2 2" xfId="40963" xr:uid="{79D07DCF-3A50-44AA-9803-44DFF608D52D}"/>
    <cellStyle name="Normal 3 2 3 2 2 4 2 2 3 2 3" xfId="55842" xr:uid="{CB24C77D-270B-4E05-9439-C87621F4FE74}"/>
    <cellStyle name="Normal 3 2 3 2 2 4 2 2 3 3" xfId="20427" xr:uid="{8F178BB3-60B0-443C-A35C-1E7595AC92CB}"/>
    <cellStyle name="Normal 3 2 3 2 2 4 2 2 3 4" xfId="34117" xr:uid="{D2D04071-294E-4D83-A07F-623D8FA943C5}"/>
    <cellStyle name="Normal 3 2 3 2 2 4 2 2 3 5" xfId="48996" xr:uid="{00C127DE-AA74-4242-840D-FECE5E65F795}"/>
    <cellStyle name="Normal 3 2 3 2 2 4 2 2 4" xfId="23849" xr:uid="{2C886924-0E72-4BE1-9504-18DC4E2F522F}"/>
    <cellStyle name="Normal 3 2 3 2 2 4 2 2 4 2" xfId="37541" xr:uid="{65A45E56-36F4-4998-A900-5555ACB2520B}"/>
    <cellStyle name="Normal 3 2 3 2 2 4 2 2 4 3" xfId="52420" xr:uid="{489C7A3D-8B07-4AFD-BD8F-A7BBC48CBE99}"/>
    <cellStyle name="Normal 3 2 3 2 2 4 2 2 5" xfId="17005" xr:uid="{718AD26F-56C7-424B-828A-27CB446A529F}"/>
    <cellStyle name="Normal 3 2 3 2 2 4 2 2 6" xfId="30695" xr:uid="{F9B72223-821A-4C22-B192-559D90D21085}"/>
    <cellStyle name="Normal 3 2 3 2 2 4 2 2 7" xfId="45574" xr:uid="{A99BCDC1-5EED-4745-961D-B99D443BADCD}"/>
    <cellStyle name="Normal 3 2 3 2 2 4 2 3" xfId="11870" xr:uid="{67E273AA-024E-4A91-8B17-AAACE1952DB0}"/>
    <cellStyle name="Normal 3 2 3 2 2 4 2 3 2" xfId="15292" xr:uid="{84520088-7D84-4C72-B29F-1DBE0B9B8FDB}"/>
    <cellStyle name="Normal 3 2 3 2 2 4 2 3 2 2" xfId="28982" xr:uid="{638CC768-A6D5-464E-B6BA-532BEDEAE069}"/>
    <cellStyle name="Normal 3 2 3 2 2 4 2 3 2 2 2" xfId="42674" xr:uid="{3AFB1A0A-C90A-4FB1-BCEE-910EF58C378E}"/>
    <cellStyle name="Normal 3 2 3 2 2 4 2 3 2 2 3" xfId="57553" xr:uid="{65E8F07C-6676-434B-AB31-0A4786108A6B}"/>
    <cellStyle name="Normal 3 2 3 2 2 4 2 3 2 3" xfId="22138" xr:uid="{304FB26F-5D00-4DAB-8039-B0E633726224}"/>
    <cellStyle name="Normal 3 2 3 2 2 4 2 3 2 4" xfId="35828" xr:uid="{0DCCE119-70E0-4C31-AA5F-7FA9F32AE7A7}"/>
    <cellStyle name="Normal 3 2 3 2 2 4 2 3 2 5" xfId="50707" xr:uid="{B625524E-B8A5-4DF7-B1E5-9D0543D82F52}"/>
    <cellStyle name="Normal 3 2 3 2 2 4 2 3 3" xfId="25560" xr:uid="{410FE386-30E5-4486-BD83-F02F77748106}"/>
    <cellStyle name="Normal 3 2 3 2 2 4 2 3 3 2" xfId="39252" xr:uid="{A0E0DF07-6B55-4C4E-941D-E308E6A15370}"/>
    <cellStyle name="Normal 3 2 3 2 2 4 2 3 3 3" xfId="54131" xr:uid="{DB489C16-20FB-479E-AEFD-79DE55239B41}"/>
    <cellStyle name="Normal 3 2 3 2 2 4 2 3 4" xfId="18716" xr:uid="{26D86ADB-4D66-4948-9AA2-43B257119BC7}"/>
    <cellStyle name="Normal 3 2 3 2 2 4 2 3 5" xfId="32406" xr:uid="{F9C17523-4F92-4C9B-8CDE-86D9C829C383}"/>
    <cellStyle name="Normal 3 2 3 2 2 4 2 3 6" xfId="47285" xr:uid="{6118DC46-CDD9-49E8-B37E-EBCD8C598487}"/>
    <cellStyle name="Normal 3 2 3 2 2 4 2 4" xfId="13580" xr:uid="{2FFBC336-BEE5-4DCF-8345-46B747BCB80D}"/>
    <cellStyle name="Normal 3 2 3 2 2 4 2 4 2" xfId="27270" xr:uid="{6AD7963E-EF89-4140-8123-1C1AAF1DF0CB}"/>
    <cellStyle name="Normal 3 2 3 2 2 4 2 4 2 2" xfId="40962" xr:uid="{71E5EA1B-57A3-4DBA-AD62-BAC50429105F}"/>
    <cellStyle name="Normal 3 2 3 2 2 4 2 4 2 3" xfId="55841" xr:uid="{A12AAE6E-E154-484B-86F8-8B6ACBFFBF78}"/>
    <cellStyle name="Normal 3 2 3 2 2 4 2 4 3" xfId="20426" xr:uid="{9305F664-5BCE-40F2-95A7-00B61BBD2A5B}"/>
    <cellStyle name="Normal 3 2 3 2 2 4 2 4 4" xfId="34116" xr:uid="{E8E3EE4D-AD38-4550-9FA9-9549F1A81592}"/>
    <cellStyle name="Normal 3 2 3 2 2 4 2 4 5" xfId="48995" xr:uid="{84C19A95-1729-4C2D-A40A-89BE29C14A01}"/>
    <cellStyle name="Normal 3 2 3 2 2 4 2 5" xfId="23848" xr:uid="{7F777430-D67A-4789-ABA2-4A17088DE4A3}"/>
    <cellStyle name="Normal 3 2 3 2 2 4 2 5 2" xfId="37540" xr:uid="{868BC045-6354-469C-B64D-C935DE5955D8}"/>
    <cellStyle name="Normal 3 2 3 2 2 4 2 5 3" xfId="52419" xr:uid="{0DE69E29-ED44-438D-A84A-82554B734AEB}"/>
    <cellStyle name="Normal 3 2 3 2 2 4 2 6" xfId="17004" xr:uid="{87A625FA-AC5A-4A12-ADF4-34C3E7B4D6B4}"/>
    <cellStyle name="Normal 3 2 3 2 2 4 2 7" xfId="30694" xr:uid="{9508B8AA-4DB4-423D-AFFE-B2EF7AF5BA0D}"/>
    <cellStyle name="Normal 3 2 3 2 2 4 2 8" xfId="45573" xr:uid="{F6C6BFC7-8A0C-4FFD-878D-2B3ABDCAF481}"/>
    <cellStyle name="Normal 3 2 3 2 2 4 3" xfId="10159" xr:uid="{A145C82D-810D-4249-9E77-A077ADC7B700}"/>
    <cellStyle name="Normal 3 2 3 2 2 4 3 2" xfId="11872" xr:uid="{F4BD3CB5-D421-4847-87F5-28F2FB93AACC}"/>
    <cellStyle name="Normal 3 2 3 2 2 4 3 2 2" xfId="15294" xr:uid="{B51A07FC-97ED-4827-8112-5425B0CCF319}"/>
    <cellStyle name="Normal 3 2 3 2 2 4 3 2 2 2" xfId="28984" xr:uid="{8DDA2226-3A89-47C9-B686-AA406A8CDA1B}"/>
    <cellStyle name="Normal 3 2 3 2 2 4 3 2 2 2 2" xfId="42676" xr:uid="{61026F28-1181-45FC-8B8C-0184DDD7007B}"/>
    <cellStyle name="Normal 3 2 3 2 2 4 3 2 2 2 3" xfId="57555" xr:uid="{84AE5191-F8FE-426E-9EAE-6CBAC6AB3AF1}"/>
    <cellStyle name="Normal 3 2 3 2 2 4 3 2 2 3" xfId="22140" xr:uid="{7E5BABDC-C903-4A33-8D94-4D5E14F57970}"/>
    <cellStyle name="Normal 3 2 3 2 2 4 3 2 2 4" xfId="35830" xr:uid="{1AE2F1FA-5AE6-485A-B407-78E2F0EDEBF1}"/>
    <cellStyle name="Normal 3 2 3 2 2 4 3 2 2 5" xfId="50709" xr:uid="{09E97AA5-2A75-484F-90E1-082682DAC7BE}"/>
    <cellStyle name="Normal 3 2 3 2 2 4 3 2 3" xfId="25562" xr:uid="{A86A9511-3FDD-41F9-B120-7375D070EBAB}"/>
    <cellStyle name="Normal 3 2 3 2 2 4 3 2 3 2" xfId="39254" xr:uid="{35ACBD8A-E5D4-4F82-8C2D-0A7BE6CEA94A}"/>
    <cellStyle name="Normal 3 2 3 2 2 4 3 2 3 3" xfId="54133" xr:uid="{A4AEBADF-7DD2-4873-B316-CBF3781A7A2C}"/>
    <cellStyle name="Normal 3 2 3 2 2 4 3 2 4" xfId="18718" xr:uid="{9165F53C-F0B7-4CC5-8AD3-655DE021D21E}"/>
    <cellStyle name="Normal 3 2 3 2 2 4 3 2 5" xfId="32408" xr:uid="{852D7209-ED06-4DD7-97D5-1B009AFD2225}"/>
    <cellStyle name="Normal 3 2 3 2 2 4 3 2 6" xfId="47287" xr:uid="{847421E8-A68B-4BBE-A2C4-131452877126}"/>
    <cellStyle name="Normal 3 2 3 2 2 4 3 3" xfId="13582" xr:uid="{71395B40-AE94-4CFB-AD61-61C42631E969}"/>
    <cellStyle name="Normal 3 2 3 2 2 4 3 3 2" xfId="27272" xr:uid="{CC3D5D6B-C478-48CB-9DA7-59B5387FB873}"/>
    <cellStyle name="Normal 3 2 3 2 2 4 3 3 2 2" xfId="40964" xr:uid="{CFA97ED0-9DAF-4E56-9B22-69D730EBF3DB}"/>
    <cellStyle name="Normal 3 2 3 2 2 4 3 3 2 3" xfId="55843" xr:uid="{96008939-5DAD-4BF7-B621-BB045F7397B3}"/>
    <cellStyle name="Normal 3 2 3 2 2 4 3 3 3" xfId="20428" xr:uid="{A8CB39E0-0FC7-44E1-9C15-9993AF7209FF}"/>
    <cellStyle name="Normal 3 2 3 2 2 4 3 3 4" xfId="34118" xr:uid="{0AD2BBB6-9442-4032-81C0-937FA86925F3}"/>
    <cellStyle name="Normal 3 2 3 2 2 4 3 3 5" xfId="48997" xr:uid="{799F60D7-8617-4020-927B-DC46E4765F5D}"/>
    <cellStyle name="Normal 3 2 3 2 2 4 3 4" xfId="23850" xr:uid="{9329E938-CFA3-4362-A078-448D989511A7}"/>
    <cellStyle name="Normal 3 2 3 2 2 4 3 4 2" xfId="37542" xr:uid="{F8F6ADE7-D9EF-4E7B-87FE-5E1A2091306F}"/>
    <cellStyle name="Normal 3 2 3 2 2 4 3 4 3" xfId="52421" xr:uid="{DCC6D3DC-5844-4854-BC79-45CAC4122BAA}"/>
    <cellStyle name="Normal 3 2 3 2 2 4 3 5" xfId="17006" xr:uid="{F00D1C27-0466-445D-A396-9AF0460D1E06}"/>
    <cellStyle name="Normal 3 2 3 2 2 4 3 6" xfId="30696" xr:uid="{F6D64CAC-4E17-47D5-B44B-399A991CCB60}"/>
    <cellStyle name="Normal 3 2 3 2 2 4 3 7" xfId="45575" xr:uid="{34EB6383-DB18-4BEF-8E07-30EB9E707CB0}"/>
    <cellStyle name="Normal 3 2 3 2 2 4 4" xfId="10160" xr:uid="{283815B1-1053-4E60-967F-789D00198E15}"/>
    <cellStyle name="Normal 3 2 3 2 2 4 4 2" xfId="11873" xr:uid="{FCC564AF-172C-4FEA-B961-3D101FAF0A1D}"/>
    <cellStyle name="Normal 3 2 3 2 2 4 4 2 2" xfId="15295" xr:uid="{3172AB8F-BA6B-4316-ABE3-521A2ACA2F6E}"/>
    <cellStyle name="Normal 3 2 3 2 2 4 4 2 2 2" xfId="28985" xr:uid="{3D4A5D4B-922E-4DCC-9C06-7F1B2B38AB83}"/>
    <cellStyle name="Normal 3 2 3 2 2 4 4 2 2 2 2" xfId="42677" xr:uid="{2422A696-CE69-4011-923D-C4D5C419C369}"/>
    <cellStyle name="Normal 3 2 3 2 2 4 4 2 2 2 3" xfId="57556" xr:uid="{CE251E35-1C81-4191-B376-DC016FCEF672}"/>
    <cellStyle name="Normal 3 2 3 2 2 4 4 2 2 3" xfId="22141" xr:uid="{A7086527-B03E-498F-9B0E-1E9D294C09AE}"/>
    <cellStyle name="Normal 3 2 3 2 2 4 4 2 2 4" xfId="35831" xr:uid="{BE696BD0-CAA8-4826-8AF9-F1D29E7BA35D}"/>
    <cellStyle name="Normal 3 2 3 2 2 4 4 2 2 5" xfId="50710" xr:uid="{E00C76B5-749C-4E29-A613-9CF89F288813}"/>
    <cellStyle name="Normal 3 2 3 2 2 4 4 2 3" xfId="25563" xr:uid="{66ABC567-0998-429C-8035-ECD1620CFF53}"/>
    <cellStyle name="Normal 3 2 3 2 2 4 4 2 3 2" xfId="39255" xr:uid="{49BD1C91-5CB2-42DE-8F7C-270E68F5AFAF}"/>
    <cellStyle name="Normal 3 2 3 2 2 4 4 2 3 3" xfId="54134" xr:uid="{FB02B276-EB96-46AA-8589-00580AE92DAD}"/>
    <cellStyle name="Normal 3 2 3 2 2 4 4 2 4" xfId="18719" xr:uid="{F1E4525A-4AB8-444B-9A12-59D8CBA1273E}"/>
    <cellStyle name="Normal 3 2 3 2 2 4 4 2 5" xfId="32409" xr:uid="{221B943E-ECFD-4089-B01F-257BEAE83329}"/>
    <cellStyle name="Normal 3 2 3 2 2 4 4 2 6" xfId="47288" xr:uid="{B2ECDD6D-67E0-4402-9BA3-C9A3F8E97698}"/>
    <cellStyle name="Normal 3 2 3 2 2 4 4 3" xfId="13583" xr:uid="{D3941E8F-4710-45BC-A825-E53A949589D1}"/>
    <cellStyle name="Normal 3 2 3 2 2 4 4 3 2" xfId="27273" xr:uid="{33A9D22B-8123-498A-9D18-92B5F56A7083}"/>
    <cellStyle name="Normal 3 2 3 2 2 4 4 3 2 2" xfId="40965" xr:uid="{2956E377-52A1-49CD-AF0D-929ADC8B3465}"/>
    <cellStyle name="Normal 3 2 3 2 2 4 4 3 2 3" xfId="55844" xr:uid="{5847B319-2FE7-4679-B9E6-9BC554CEB397}"/>
    <cellStyle name="Normal 3 2 3 2 2 4 4 3 3" xfId="20429" xr:uid="{94EFD230-F42D-46F0-9143-76320E8AEFD8}"/>
    <cellStyle name="Normal 3 2 3 2 2 4 4 3 4" xfId="34119" xr:uid="{84192547-62BA-4C77-B916-3E038EBC42FB}"/>
    <cellStyle name="Normal 3 2 3 2 2 4 4 3 5" xfId="48998" xr:uid="{00B66423-50D2-4160-9AC9-6A84ABD9A31D}"/>
    <cellStyle name="Normal 3 2 3 2 2 4 4 4" xfId="23851" xr:uid="{B1CDEA46-4A0F-4259-89C9-EC08EF91C39C}"/>
    <cellStyle name="Normal 3 2 3 2 2 4 4 4 2" xfId="37543" xr:uid="{36A2765C-BB44-40BD-86D6-A1A837F08892}"/>
    <cellStyle name="Normal 3 2 3 2 2 4 4 4 3" xfId="52422" xr:uid="{99EC3A52-9ADD-476C-9182-30D29BD13682}"/>
    <cellStyle name="Normal 3 2 3 2 2 4 4 5" xfId="17007" xr:uid="{8874F149-157C-4680-8B85-17A657012564}"/>
    <cellStyle name="Normal 3 2 3 2 2 4 4 6" xfId="30697" xr:uid="{DCC64E7D-F8B9-467C-AFA2-0EF76C572A47}"/>
    <cellStyle name="Normal 3 2 3 2 2 4 4 7" xfId="45576" xr:uid="{6A6AB5B1-2FB1-4369-A054-E382132ACBAB}"/>
    <cellStyle name="Normal 3 2 3 2 2 4 5" xfId="11869" xr:uid="{166124CA-CD3B-41E9-9C18-AB32AF42A2EA}"/>
    <cellStyle name="Normal 3 2 3 2 2 4 5 2" xfId="15291" xr:uid="{FACAF4F7-D65E-4838-9874-1C647C8DF1AC}"/>
    <cellStyle name="Normal 3 2 3 2 2 4 5 2 2" xfId="28981" xr:uid="{B940F4D6-94D5-42E9-966B-95FE60C6EDA8}"/>
    <cellStyle name="Normal 3 2 3 2 2 4 5 2 2 2" xfId="42673" xr:uid="{267FC7C9-7280-411A-817C-C64F59BCA7A4}"/>
    <cellStyle name="Normal 3 2 3 2 2 4 5 2 2 3" xfId="57552" xr:uid="{6D67EADB-40B1-483C-90D1-D0954F7C3D6B}"/>
    <cellStyle name="Normal 3 2 3 2 2 4 5 2 3" xfId="22137" xr:uid="{E4431745-89D3-469F-84D9-86D32D20636B}"/>
    <cellStyle name="Normal 3 2 3 2 2 4 5 2 4" xfId="35827" xr:uid="{E9B1AC6A-59DE-43E8-8B18-ECFA287B3CE1}"/>
    <cellStyle name="Normal 3 2 3 2 2 4 5 2 5" xfId="50706" xr:uid="{CF95CDC8-C391-4FCD-BF92-1956E1D2BE69}"/>
    <cellStyle name="Normal 3 2 3 2 2 4 5 3" xfId="25559" xr:uid="{0AF78E4C-AA1E-4D90-82A4-79969CAB01DF}"/>
    <cellStyle name="Normal 3 2 3 2 2 4 5 3 2" xfId="39251" xr:uid="{43F3A738-7A6E-4319-A804-22D6E1CF9654}"/>
    <cellStyle name="Normal 3 2 3 2 2 4 5 3 3" xfId="54130" xr:uid="{2E33C9BE-A3C4-4E85-AFD1-69BC688A1C3A}"/>
    <cellStyle name="Normal 3 2 3 2 2 4 5 4" xfId="18715" xr:uid="{07AEE276-1BA9-495C-82E5-B4BDA0961865}"/>
    <cellStyle name="Normal 3 2 3 2 2 4 5 5" xfId="32405" xr:uid="{2174D254-B3D7-4572-97FC-3569D83A92E9}"/>
    <cellStyle name="Normal 3 2 3 2 2 4 5 6" xfId="47284" xr:uid="{0DDBD131-69D6-48B7-B96D-0415D638E1BC}"/>
    <cellStyle name="Normal 3 2 3 2 2 4 6" xfId="13579" xr:uid="{FE8A567A-E030-4C3A-81C3-B4EB38CB8AB8}"/>
    <cellStyle name="Normal 3 2 3 2 2 4 6 2" xfId="27269" xr:uid="{A4724FCD-9F15-484A-8631-0D5130D03430}"/>
    <cellStyle name="Normal 3 2 3 2 2 4 6 2 2" xfId="40961" xr:uid="{FE6E826D-BA99-488F-97AB-A5F418ABB000}"/>
    <cellStyle name="Normal 3 2 3 2 2 4 6 2 3" xfId="55840" xr:uid="{AC0426C8-8EA3-4EA6-9B5B-BCD0E1D83E80}"/>
    <cellStyle name="Normal 3 2 3 2 2 4 6 3" xfId="20425" xr:uid="{5D6D97C4-18FF-42DA-9E6B-FBE11D6B53D9}"/>
    <cellStyle name="Normal 3 2 3 2 2 4 6 4" xfId="34115" xr:uid="{522D1FB1-162D-4A86-9798-D76E1E9895A9}"/>
    <cellStyle name="Normal 3 2 3 2 2 4 6 5" xfId="48994" xr:uid="{B6D87544-0A7A-4809-8D2D-1EEB76F45383}"/>
    <cellStyle name="Normal 3 2 3 2 2 4 7" xfId="23847" xr:uid="{6BF5B9D7-6F77-481E-A96A-25C46BD90104}"/>
    <cellStyle name="Normal 3 2 3 2 2 4 7 2" xfId="37539" xr:uid="{DAEE2EF6-71F5-4794-AFE9-54EF8CC4422C}"/>
    <cellStyle name="Normal 3 2 3 2 2 4 7 3" xfId="52418" xr:uid="{24C5EE0A-666A-4C0A-97C8-AE0F53A293E6}"/>
    <cellStyle name="Normal 3 2 3 2 2 4 8" xfId="17003" xr:uid="{59DCD338-B4E1-4B4A-8FEF-35769D55F272}"/>
    <cellStyle name="Normal 3 2 3 2 2 4 9" xfId="30693" xr:uid="{09027A75-C5E0-4DB9-8716-EA02088FF015}"/>
    <cellStyle name="Normal 3 2 3 2 2 5" xfId="6331" xr:uid="{1E8A5A0C-BC99-47A6-8097-C0AC0E25BE26}"/>
    <cellStyle name="Normal 3 2 3 2 2 5 2" xfId="10162" xr:uid="{72049C8B-3824-40E8-86C6-10519C60619D}"/>
    <cellStyle name="Normal 3 2 3 2 2 5 2 2" xfId="11875" xr:uid="{1AE76EF6-2457-434E-882E-4CF4BBCEAC27}"/>
    <cellStyle name="Normal 3 2 3 2 2 5 2 2 2" xfId="15297" xr:uid="{28A9205F-1401-483C-8352-094A1DAC524F}"/>
    <cellStyle name="Normal 3 2 3 2 2 5 2 2 2 2" xfId="28987" xr:uid="{02888E6B-13F9-440E-97A0-25CB9C401530}"/>
    <cellStyle name="Normal 3 2 3 2 2 5 2 2 2 2 2" xfId="42679" xr:uid="{67DFAAB4-49EF-4EAF-A80D-850CF4EABFD8}"/>
    <cellStyle name="Normal 3 2 3 2 2 5 2 2 2 2 3" xfId="57558" xr:uid="{AE6F9868-FDED-4E55-929F-627FDAE68679}"/>
    <cellStyle name="Normal 3 2 3 2 2 5 2 2 2 3" xfId="22143" xr:uid="{9CED51BC-81D5-4932-9F29-FD7D1670B950}"/>
    <cellStyle name="Normal 3 2 3 2 2 5 2 2 2 4" xfId="35833" xr:uid="{09BD3846-5C82-45A9-BEBD-41DAE1ECCA78}"/>
    <cellStyle name="Normal 3 2 3 2 2 5 2 2 2 5" xfId="50712" xr:uid="{23784934-D959-4258-86A2-73322FEA44F4}"/>
    <cellStyle name="Normal 3 2 3 2 2 5 2 2 3" xfId="25565" xr:uid="{59153659-98E2-4033-97C1-A2EEF6D325B7}"/>
    <cellStyle name="Normal 3 2 3 2 2 5 2 2 3 2" xfId="39257" xr:uid="{AA09C580-9E01-465C-9A52-5C06B3234555}"/>
    <cellStyle name="Normal 3 2 3 2 2 5 2 2 3 3" xfId="54136" xr:uid="{826FED14-0BC2-473F-9D51-ABCB492879E7}"/>
    <cellStyle name="Normal 3 2 3 2 2 5 2 2 4" xfId="18721" xr:uid="{63B5C055-30B4-4629-AAC6-9541890F488E}"/>
    <cellStyle name="Normal 3 2 3 2 2 5 2 2 5" xfId="32411" xr:uid="{FF4589D0-6D8F-45AD-A5C8-E29495308EDF}"/>
    <cellStyle name="Normal 3 2 3 2 2 5 2 2 6" xfId="47290" xr:uid="{A5864155-72F0-4509-A77D-1EA6DC6A5322}"/>
    <cellStyle name="Normal 3 2 3 2 2 5 2 3" xfId="13585" xr:uid="{0D89608B-996A-4624-AF85-B0F8AB09F0A3}"/>
    <cellStyle name="Normal 3 2 3 2 2 5 2 3 2" xfId="27275" xr:uid="{E346BA5E-278A-49BF-9117-C3286E978B9F}"/>
    <cellStyle name="Normal 3 2 3 2 2 5 2 3 2 2" xfId="40967" xr:uid="{65108499-D21F-4C32-97B0-81333BD5F66D}"/>
    <cellStyle name="Normal 3 2 3 2 2 5 2 3 2 3" xfId="55846" xr:uid="{79FABEF2-C8C1-4C5A-9196-434446908D69}"/>
    <cellStyle name="Normal 3 2 3 2 2 5 2 3 3" xfId="20431" xr:uid="{AE6140E4-122A-4F33-B191-D85AEC1843BC}"/>
    <cellStyle name="Normal 3 2 3 2 2 5 2 3 4" xfId="34121" xr:uid="{2EAB93A1-F876-4A07-8606-30246B65CC0F}"/>
    <cellStyle name="Normal 3 2 3 2 2 5 2 3 5" xfId="49000" xr:uid="{87246394-DC90-4F96-967A-1F12D394F981}"/>
    <cellStyle name="Normal 3 2 3 2 2 5 2 4" xfId="23853" xr:uid="{D606BEE6-35B6-4DD7-9E73-65AEC35E731A}"/>
    <cellStyle name="Normal 3 2 3 2 2 5 2 4 2" xfId="37545" xr:uid="{BB7A7907-7773-49BB-B92E-086486A9F7C9}"/>
    <cellStyle name="Normal 3 2 3 2 2 5 2 4 3" xfId="52424" xr:uid="{41AB7BF6-EDD3-4B78-B845-5EFC364F0A18}"/>
    <cellStyle name="Normal 3 2 3 2 2 5 2 5" xfId="17009" xr:uid="{E70F9110-7235-4BF1-A0F2-C55DCBD13962}"/>
    <cellStyle name="Normal 3 2 3 2 2 5 2 6" xfId="30699" xr:uid="{6D736C45-E5A9-4D0E-A31C-B48C17EA6C62}"/>
    <cellStyle name="Normal 3 2 3 2 2 5 2 7" xfId="45578" xr:uid="{3BE68FED-66AB-4392-AC9D-65DF00C986F7}"/>
    <cellStyle name="Normal 3 2 3 2 2 5 3" xfId="11874" xr:uid="{CE4B75FF-469D-457E-B6E5-3465B54234F0}"/>
    <cellStyle name="Normal 3 2 3 2 2 5 3 2" xfId="15296" xr:uid="{58A2278B-AEB3-4360-8EEA-ED8F2A111343}"/>
    <cellStyle name="Normal 3 2 3 2 2 5 3 2 2" xfId="28986" xr:uid="{7013F1BF-4F8E-437E-9223-2B24925F4F22}"/>
    <cellStyle name="Normal 3 2 3 2 2 5 3 2 2 2" xfId="42678" xr:uid="{6D8284CC-2D40-4C48-A5A2-A4967D8CF712}"/>
    <cellStyle name="Normal 3 2 3 2 2 5 3 2 2 3" xfId="57557" xr:uid="{64EA94BE-C867-4B38-BFCC-CFE291EC4BA9}"/>
    <cellStyle name="Normal 3 2 3 2 2 5 3 2 3" xfId="22142" xr:uid="{101CE2CC-E4A6-4AAD-8B33-9A47676E7666}"/>
    <cellStyle name="Normal 3 2 3 2 2 5 3 2 4" xfId="35832" xr:uid="{020EE3F0-7117-431F-AACF-908E89FF6692}"/>
    <cellStyle name="Normal 3 2 3 2 2 5 3 2 5" xfId="50711" xr:uid="{B4F37EB1-BD1B-45EC-9A12-5E52C1B374C1}"/>
    <cellStyle name="Normal 3 2 3 2 2 5 3 3" xfId="25564" xr:uid="{FC77EBE1-D835-424A-AB2F-F207336C8997}"/>
    <cellStyle name="Normal 3 2 3 2 2 5 3 3 2" xfId="39256" xr:uid="{C0B7968B-F895-4163-B9F1-7F131AEDDC52}"/>
    <cellStyle name="Normal 3 2 3 2 2 5 3 3 3" xfId="54135" xr:uid="{022358BD-C893-4BCF-9F52-40EA72A272FC}"/>
    <cellStyle name="Normal 3 2 3 2 2 5 3 4" xfId="18720" xr:uid="{C7160452-8613-45BD-8C41-FAA74D4F2916}"/>
    <cellStyle name="Normal 3 2 3 2 2 5 3 5" xfId="32410" xr:uid="{FF0A9819-402C-421D-9906-A7CD8AC27CBF}"/>
    <cellStyle name="Normal 3 2 3 2 2 5 3 6" xfId="47289" xr:uid="{4D078A2E-194E-4795-B7B3-E8AEE9C875C5}"/>
    <cellStyle name="Normal 3 2 3 2 2 5 4" xfId="13584" xr:uid="{43A7DEA3-5FAA-4913-8646-D83AE0052B38}"/>
    <cellStyle name="Normal 3 2 3 2 2 5 4 2" xfId="27274" xr:uid="{E21C2AA4-8556-4EAC-861E-DC9A2D99FB4D}"/>
    <cellStyle name="Normal 3 2 3 2 2 5 4 2 2" xfId="40966" xr:uid="{6547BA20-723E-44BC-9FD2-FD43440278BF}"/>
    <cellStyle name="Normal 3 2 3 2 2 5 4 2 3" xfId="55845" xr:uid="{B17A63E1-93B7-4502-9005-E5B8D019DB4D}"/>
    <cellStyle name="Normal 3 2 3 2 2 5 4 3" xfId="20430" xr:uid="{D7E752A1-A803-4E16-B448-28EAA8C9DE1D}"/>
    <cellStyle name="Normal 3 2 3 2 2 5 4 4" xfId="34120" xr:uid="{DAFB3384-211E-4B52-AF66-395FF5CB5F43}"/>
    <cellStyle name="Normal 3 2 3 2 2 5 4 5" xfId="48999" xr:uid="{CF6B261C-FC8D-4BD6-AE18-542BF7564C04}"/>
    <cellStyle name="Normal 3 2 3 2 2 5 5" xfId="23852" xr:uid="{702E7604-60D1-4FF7-945B-CC44F9CA2440}"/>
    <cellStyle name="Normal 3 2 3 2 2 5 5 2" xfId="37544" xr:uid="{09B50368-A2A5-4B78-9E3B-9A757D2406EE}"/>
    <cellStyle name="Normal 3 2 3 2 2 5 5 3" xfId="52423" xr:uid="{429E773E-735C-44AD-AEC0-5B4057652873}"/>
    <cellStyle name="Normal 3 2 3 2 2 5 6" xfId="17008" xr:uid="{68A88F66-9396-44B6-B8F0-F3C348FCA25F}"/>
    <cellStyle name="Normal 3 2 3 2 2 5 7" xfId="30698" xr:uid="{7A633D14-1611-4D6D-9762-3ED8AB7A4023}"/>
    <cellStyle name="Normal 3 2 3 2 2 5 8" xfId="45577" xr:uid="{6649B239-2146-41F4-B053-108C2FD90273}"/>
    <cellStyle name="Normal 3 2 3 2 2 5 9" xfId="10161" xr:uid="{130BA3B7-4BD1-4AC8-8B63-88F56583EB54}"/>
    <cellStyle name="Normal 3 2 3 2 2 6" xfId="7187" xr:uid="{B4E13B83-87B1-4218-A270-42A1F1EEF96B}"/>
    <cellStyle name="Normal 3 2 3 2 2 6 2" xfId="11876" xr:uid="{2A59D0A5-FC67-48D1-94AC-DFE6D7A95A84}"/>
    <cellStyle name="Normal 3 2 3 2 2 6 2 2" xfId="15298" xr:uid="{1FD4D1E7-7058-44F6-978F-3AC293E051AE}"/>
    <cellStyle name="Normal 3 2 3 2 2 6 2 2 2" xfId="28988" xr:uid="{C3EF175E-3428-4A4A-95E3-8E9170E9473B}"/>
    <cellStyle name="Normal 3 2 3 2 2 6 2 2 2 2" xfId="42680" xr:uid="{B0B0DEB5-2027-446C-83D0-AF1CC98C658C}"/>
    <cellStyle name="Normal 3 2 3 2 2 6 2 2 2 3" xfId="57559" xr:uid="{861035D4-370C-4E2C-A4CE-28ABC37F97E5}"/>
    <cellStyle name="Normal 3 2 3 2 2 6 2 2 3" xfId="22144" xr:uid="{60EBB159-C877-42A8-902B-9EBED189F612}"/>
    <cellStyle name="Normal 3 2 3 2 2 6 2 2 4" xfId="35834" xr:uid="{0A8FA01D-4EE3-4DA0-A2A3-E5D4362A9976}"/>
    <cellStyle name="Normal 3 2 3 2 2 6 2 2 5" xfId="50713" xr:uid="{BE3D6779-8758-42BB-A5A0-E685B2173DFF}"/>
    <cellStyle name="Normal 3 2 3 2 2 6 2 3" xfId="25566" xr:uid="{AE25474D-EEE7-4753-9D85-B1DD03CCCA55}"/>
    <cellStyle name="Normal 3 2 3 2 2 6 2 3 2" xfId="39258" xr:uid="{736915A6-80DA-4EE1-B568-12659B996E06}"/>
    <cellStyle name="Normal 3 2 3 2 2 6 2 3 3" xfId="54137" xr:uid="{03B668A7-EF1B-4D04-B15F-73AAFB75C763}"/>
    <cellStyle name="Normal 3 2 3 2 2 6 2 4" xfId="18722" xr:uid="{D14261AB-E409-4AF5-8352-A93897E93CD8}"/>
    <cellStyle name="Normal 3 2 3 2 2 6 2 5" xfId="32412" xr:uid="{970CE9C2-10FB-4543-9472-5986123252EA}"/>
    <cellStyle name="Normal 3 2 3 2 2 6 2 6" xfId="47291" xr:uid="{29D0EBC9-F6D7-4D87-BC4E-0B9ED91F5B6E}"/>
    <cellStyle name="Normal 3 2 3 2 2 6 3" xfId="13586" xr:uid="{03743B1D-6912-4E7A-B93A-625CC22BAD83}"/>
    <cellStyle name="Normal 3 2 3 2 2 6 3 2" xfId="27276" xr:uid="{97A37538-B333-4612-B0F2-49E9F15E00F4}"/>
    <cellStyle name="Normal 3 2 3 2 2 6 3 2 2" xfId="40968" xr:uid="{870B2759-5788-41D0-AE70-1498375213EB}"/>
    <cellStyle name="Normal 3 2 3 2 2 6 3 2 3" xfId="55847" xr:uid="{5FF4D956-8B1C-4772-837F-7AE1B1BF2F5D}"/>
    <cellStyle name="Normal 3 2 3 2 2 6 3 3" xfId="20432" xr:uid="{DD4A245F-18DC-49B5-A259-A522D2590A67}"/>
    <cellStyle name="Normal 3 2 3 2 2 6 3 4" xfId="34122" xr:uid="{162A1D60-258E-49DC-ACBE-7D725608F00B}"/>
    <cellStyle name="Normal 3 2 3 2 2 6 3 5" xfId="49001" xr:uid="{44B6DD1C-C58F-4EDC-9990-0865C9286F00}"/>
    <cellStyle name="Normal 3 2 3 2 2 6 4" xfId="23854" xr:uid="{F9E172E6-C437-4DA3-9D68-F12590E3A5DD}"/>
    <cellStyle name="Normal 3 2 3 2 2 6 4 2" xfId="37546" xr:uid="{64E3CA25-9588-4FC1-8F1D-D08272EE92CE}"/>
    <cellStyle name="Normal 3 2 3 2 2 6 4 3" xfId="52425" xr:uid="{943EE3B9-0289-43BE-BF6B-434C77E9C8C3}"/>
    <cellStyle name="Normal 3 2 3 2 2 6 5" xfId="17010" xr:uid="{137DF863-7613-4C28-BFEE-D438C73AF1A3}"/>
    <cellStyle name="Normal 3 2 3 2 2 6 6" xfId="30700" xr:uid="{296124D3-B437-45C2-BEA3-39B083982F4C}"/>
    <cellStyle name="Normal 3 2 3 2 2 6 7" xfId="45579" xr:uid="{4254E053-E602-4AC9-863F-9ADEF74EBF71}"/>
    <cellStyle name="Normal 3 2 3 2 2 6 8" xfId="10163" xr:uid="{08E9CE2C-CEA2-4AA8-88A7-CF62353C6282}"/>
    <cellStyle name="Normal 3 2 3 2 2 7" xfId="10164" xr:uid="{99F77EE8-0B10-4D87-B870-6E79A8635A10}"/>
    <cellStyle name="Normal 3 2 3 2 2 7 2" xfId="11877" xr:uid="{314D8C62-9A5C-4E0D-8AC7-8BE320B42745}"/>
    <cellStyle name="Normal 3 2 3 2 2 7 2 2" xfId="15299" xr:uid="{D1F21D7C-7207-4FCB-8EF7-C5C4326019DF}"/>
    <cellStyle name="Normal 3 2 3 2 2 7 2 2 2" xfId="28989" xr:uid="{9D64B967-2106-4F2C-AE9E-61641A053F58}"/>
    <cellStyle name="Normal 3 2 3 2 2 7 2 2 2 2" xfId="42681" xr:uid="{5895C988-93D3-495F-BC95-ACA2A24AF80A}"/>
    <cellStyle name="Normal 3 2 3 2 2 7 2 2 2 3" xfId="57560" xr:uid="{FB912601-7BFF-43EA-B0CB-D438D78552E7}"/>
    <cellStyle name="Normal 3 2 3 2 2 7 2 2 3" xfId="22145" xr:uid="{EA840CC0-2DBD-43F4-97C3-4D27E06D17CE}"/>
    <cellStyle name="Normal 3 2 3 2 2 7 2 2 4" xfId="35835" xr:uid="{D5041A2A-0077-45EA-AD07-1323FF44B6F8}"/>
    <cellStyle name="Normal 3 2 3 2 2 7 2 2 5" xfId="50714" xr:uid="{D230E381-63A1-4D99-B119-E04E7986C531}"/>
    <cellStyle name="Normal 3 2 3 2 2 7 2 3" xfId="25567" xr:uid="{0C3B19A0-BA22-4E7A-9340-B711D66DB5EE}"/>
    <cellStyle name="Normal 3 2 3 2 2 7 2 3 2" xfId="39259" xr:uid="{280015D8-DF93-459C-B036-503B4281F454}"/>
    <cellStyle name="Normal 3 2 3 2 2 7 2 3 3" xfId="54138" xr:uid="{EB7FCB06-B5C9-4D71-ABA0-F5EA8221A1E6}"/>
    <cellStyle name="Normal 3 2 3 2 2 7 2 4" xfId="18723" xr:uid="{CF013E52-AD6F-463C-B49C-A45B705CA85A}"/>
    <cellStyle name="Normal 3 2 3 2 2 7 2 5" xfId="32413" xr:uid="{1FFE3B96-AEB9-4ECF-8B89-BD6A4130650A}"/>
    <cellStyle name="Normal 3 2 3 2 2 7 2 6" xfId="47292" xr:uid="{F631BDED-10B7-4701-A0D2-0EEC81EBA6DF}"/>
    <cellStyle name="Normal 3 2 3 2 2 7 3" xfId="13587" xr:uid="{1FF49393-8A58-410F-B413-D01263FA2AA4}"/>
    <cellStyle name="Normal 3 2 3 2 2 7 3 2" xfId="27277" xr:uid="{02E9A1C6-3D1A-4FCD-B481-F9246EB98D3E}"/>
    <cellStyle name="Normal 3 2 3 2 2 7 3 2 2" xfId="40969" xr:uid="{7297BE5D-28FA-4FBE-BB08-A5E4E949EBA6}"/>
    <cellStyle name="Normal 3 2 3 2 2 7 3 2 3" xfId="55848" xr:uid="{859E13BB-66B0-4E55-B82A-F22626BC14FE}"/>
    <cellStyle name="Normal 3 2 3 2 2 7 3 3" xfId="20433" xr:uid="{635397A5-EC17-4231-8984-A0E3E0CF806D}"/>
    <cellStyle name="Normal 3 2 3 2 2 7 3 4" xfId="34123" xr:uid="{483EF401-59C1-45D5-A677-A36DC7855D23}"/>
    <cellStyle name="Normal 3 2 3 2 2 7 3 5" xfId="49002" xr:uid="{6B49557D-DB43-4731-A45C-DF30C86C6B40}"/>
    <cellStyle name="Normal 3 2 3 2 2 7 4" xfId="23855" xr:uid="{3EA75C05-AB03-4EBA-87A5-BEEEDCF80049}"/>
    <cellStyle name="Normal 3 2 3 2 2 7 4 2" xfId="37547" xr:uid="{3A0A8577-A76A-4610-8834-5F50CBE0F079}"/>
    <cellStyle name="Normal 3 2 3 2 2 7 4 3" xfId="52426" xr:uid="{672F79B8-101A-4D51-AD8B-DAB7829470B6}"/>
    <cellStyle name="Normal 3 2 3 2 2 7 5" xfId="17011" xr:uid="{29D0ED13-789A-445F-B05D-4BA294084EA0}"/>
    <cellStyle name="Normal 3 2 3 2 2 7 6" xfId="30701" xr:uid="{AD008F86-51C1-4724-B18A-85BC81A51529}"/>
    <cellStyle name="Normal 3 2 3 2 2 7 7" xfId="45580" xr:uid="{BA20E6F4-4958-477E-A25C-EC8763D73812}"/>
    <cellStyle name="Normal 3 2 3 2 2 8" xfId="11848" xr:uid="{D12E73F8-B8BD-4526-BBAA-2B2E4F3E808B}"/>
    <cellStyle name="Normal 3 2 3 2 2 8 2" xfId="15270" xr:uid="{7C5B19A0-B5A1-4940-9635-6CE94CB3173F}"/>
    <cellStyle name="Normal 3 2 3 2 2 8 2 2" xfId="28960" xr:uid="{EBEE6CCD-3AA3-4EEB-BC6F-1C0C975DC066}"/>
    <cellStyle name="Normal 3 2 3 2 2 8 2 2 2" xfId="42652" xr:uid="{60735521-39F9-4AC3-ACFA-C77BF30CE6D2}"/>
    <cellStyle name="Normal 3 2 3 2 2 8 2 2 3" xfId="57531" xr:uid="{45656F94-7F2D-4560-BBFB-8D27A14AB66C}"/>
    <cellStyle name="Normal 3 2 3 2 2 8 2 3" xfId="22116" xr:uid="{388C981E-109C-48C4-A583-299CDF5226BA}"/>
    <cellStyle name="Normal 3 2 3 2 2 8 2 4" xfId="35806" xr:uid="{3DC74E0B-EB73-43D4-8DD2-B4778C699D1A}"/>
    <cellStyle name="Normal 3 2 3 2 2 8 2 5" xfId="50685" xr:uid="{51287EC2-1278-4A33-8FE6-E27D53E27E81}"/>
    <cellStyle name="Normal 3 2 3 2 2 8 3" xfId="25538" xr:uid="{B9800042-8E38-4B93-8401-F4E6BE72A81F}"/>
    <cellStyle name="Normal 3 2 3 2 2 8 3 2" xfId="39230" xr:uid="{5271EC90-7892-4F52-B024-C4A6458605E8}"/>
    <cellStyle name="Normal 3 2 3 2 2 8 3 3" xfId="54109" xr:uid="{FD46F39B-0982-498E-A177-8D456E4C348D}"/>
    <cellStyle name="Normal 3 2 3 2 2 8 4" xfId="18694" xr:uid="{F8C775D6-3376-461A-93C4-73ACFA5D3905}"/>
    <cellStyle name="Normal 3 2 3 2 2 8 5" xfId="32384" xr:uid="{8B528129-D40F-43BD-9632-A2E6117C519B}"/>
    <cellStyle name="Normal 3 2 3 2 2 8 6" xfId="47263" xr:uid="{109D41F8-0B3C-4D0A-8A45-C92424D1E4DD}"/>
    <cellStyle name="Normal 3 2 3 2 2 9" xfId="13558" xr:uid="{3C68B9B2-3E90-42C7-941D-F8297E16A28A}"/>
    <cellStyle name="Normal 3 2 3 2 2 9 2" xfId="27248" xr:uid="{BF9FB386-4B80-487A-8DC0-753136286E5F}"/>
    <cellStyle name="Normal 3 2 3 2 2 9 2 2" xfId="40940" xr:uid="{E856D0AD-8D53-405D-8BE0-0BFD08ACD44C}"/>
    <cellStyle name="Normal 3 2 3 2 2 9 2 3" xfId="55819" xr:uid="{283BCF01-EF6C-4277-9353-647EA6121FFA}"/>
    <cellStyle name="Normal 3 2 3 2 2 9 3" xfId="20404" xr:uid="{5E9626E1-487F-4D44-ACDA-CC8A791C34D1}"/>
    <cellStyle name="Normal 3 2 3 2 2 9 4" xfId="34094" xr:uid="{2A3852E1-CA0A-4E22-BEAE-99FAF2DEDCC5}"/>
    <cellStyle name="Normal 3 2 3 2 2 9 5" xfId="48973" xr:uid="{6ACB3289-2D80-48A3-9BF6-A700E8E1B837}"/>
    <cellStyle name="Normal 3 2 3 2 3" xfId="6366" xr:uid="{2FCE05D5-7C6F-4A44-AA0D-C44B3585C645}"/>
    <cellStyle name="Normal 3 2 3 2 3 10" xfId="17012" xr:uid="{B8FF6EB6-3CB7-49C0-B5F9-02EC1DB38F99}"/>
    <cellStyle name="Normal 3 2 3 2 3 11" xfId="30702" xr:uid="{CA08D416-B868-443B-ACC2-F6A8DA4B8756}"/>
    <cellStyle name="Normal 3 2 3 2 3 12" xfId="45581" xr:uid="{F4704335-88CE-4698-BC85-A03627C3A6F4}"/>
    <cellStyle name="Normal 3 2 3 2 3 13" xfId="10165" xr:uid="{0EE06E4E-802F-4D99-A72D-C61204F4484C}"/>
    <cellStyle name="Normal 3 2 3 2 3 2" xfId="6059" xr:uid="{59190742-EAF1-4BB5-8AF0-E1F1CBDF1DC1}"/>
    <cellStyle name="Normal 3 2 3 2 3 2 10" xfId="45582" xr:uid="{29B2896D-9AA5-45E8-B564-4F83346FFC3F}"/>
    <cellStyle name="Normal 3 2 3 2 3 2 11" xfId="10166" xr:uid="{BF29EA77-FD3D-40F5-8813-5C45241BAA70}"/>
    <cellStyle name="Normal 3 2 3 2 3 2 2" xfId="6180" xr:uid="{83A22A29-5435-4B61-89EE-1C128D035890}"/>
    <cellStyle name="Normal 3 2 3 2 3 2 2 2" xfId="10168" xr:uid="{05B96BE0-5B01-49E7-8A0D-DCD9D666083B}"/>
    <cellStyle name="Normal 3 2 3 2 3 2 2 2 2" xfId="11881" xr:uid="{86E98E3B-3E9D-44E0-A0A0-12D6F8495561}"/>
    <cellStyle name="Normal 3 2 3 2 3 2 2 2 2 2" xfId="15303" xr:uid="{16284743-F007-4DA5-A8EC-6CD4FE6F8142}"/>
    <cellStyle name="Normal 3 2 3 2 3 2 2 2 2 2 2" xfId="28993" xr:uid="{FC6456BA-D0C2-4243-80EF-60BB7EB1B766}"/>
    <cellStyle name="Normal 3 2 3 2 3 2 2 2 2 2 2 2" xfId="42685" xr:uid="{5E9DCF1A-C357-4ACC-ADFD-02726FA9EEB7}"/>
    <cellStyle name="Normal 3 2 3 2 3 2 2 2 2 2 2 3" xfId="57564" xr:uid="{F9ED2258-E8B5-4AA6-9F42-93F3CBF70D0F}"/>
    <cellStyle name="Normal 3 2 3 2 3 2 2 2 2 2 3" xfId="22149" xr:uid="{BC19CA73-493B-419F-8D45-63F1C2AB0BE1}"/>
    <cellStyle name="Normal 3 2 3 2 3 2 2 2 2 2 4" xfId="35839" xr:uid="{A3A08A2E-1542-4F92-8171-B702CF79E190}"/>
    <cellStyle name="Normal 3 2 3 2 3 2 2 2 2 2 5" xfId="50718" xr:uid="{AD4641D7-1EF5-444F-B07A-DCA3CBF45040}"/>
    <cellStyle name="Normal 3 2 3 2 3 2 2 2 2 3" xfId="25571" xr:uid="{4E1E3728-A0B9-4D78-BB7A-8400A4AE4BA6}"/>
    <cellStyle name="Normal 3 2 3 2 3 2 2 2 2 3 2" xfId="39263" xr:uid="{9F2F953B-F269-4435-8FA8-440514EAE6A3}"/>
    <cellStyle name="Normal 3 2 3 2 3 2 2 2 2 3 3" xfId="54142" xr:uid="{75C76759-1132-4D90-B91C-8287F409196F}"/>
    <cellStyle name="Normal 3 2 3 2 3 2 2 2 2 4" xfId="18727" xr:uid="{CAD94C2B-EAC3-4147-9C51-6320CD398701}"/>
    <cellStyle name="Normal 3 2 3 2 3 2 2 2 2 5" xfId="32417" xr:uid="{6D102A80-8E0A-440E-BF5D-FAC05804BC4D}"/>
    <cellStyle name="Normal 3 2 3 2 3 2 2 2 2 6" xfId="47296" xr:uid="{1769A84F-447E-4E7B-B339-0C0707DBAD8B}"/>
    <cellStyle name="Normal 3 2 3 2 3 2 2 2 3" xfId="13591" xr:uid="{19359D9D-2CD3-4C0B-9A99-4011A60A270A}"/>
    <cellStyle name="Normal 3 2 3 2 3 2 2 2 3 2" xfId="27281" xr:uid="{82B394CF-4590-4782-B768-D45066A3D42F}"/>
    <cellStyle name="Normal 3 2 3 2 3 2 2 2 3 2 2" xfId="40973" xr:uid="{89895A0B-8060-41BD-84A9-2B8A49F98507}"/>
    <cellStyle name="Normal 3 2 3 2 3 2 2 2 3 2 3" xfId="55852" xr:uid="{8E749B72-E1EB-42C3-80E6-DB756D5DF822}"/>
    <cellStyle name="Normal 3 2 3 2 3 2 2 2 3 3" xfId="20437" xr:uid="{9C4ECF69-9E4E-4A92-9D1B-A83863FF2950}"/>
    <cellStyle name="Normal 3 2 3 2 3 2 2 2 3 4" xfId="34127" xr:uid="{38DE09C4-6560-4171-8595-5C15D412027D}"/>
    <cellStyle name="Normal 3 2 3 2 3 2 2 2 3 5" xfId="49006" xr:uid="{AAE8B1DC-C7C9-4732-B0C0-314185FC248C}"/>
    <cellStyle name="Normal 3 2 3 2 3 2 2 2 4" xfId="23859" xr:uid="{3CF3EA46-1EA1-447E-9393-EACF1D35535F}"/>
    <cellStyle name="Normal 3 2 3 2 3 2 2 2 4 2" xfId="37551" xr:uid="{8928137E-D759-41CA-946F-9E26B22714C5}"/>
    <cellStyle name="Normal 3 2 3 2 3 2 2 2 4 3" xfId="52430" xr:uid="{A20D19D8-CB6E-44AE-89DD-E81E91FD7428}"/>
    <cellStyle name="Normal 3 2 3 2 3 2 2 2 5" xfId="17015" xr:uid="{36D2015E-4D90-40C5-B3EC-9A3924E9A532}"/>
    <cellStyle name="Normal 3 2 3 2 3 2 2 2 6" xfId="30705" xr:uid="{663483E9-5426-419F-AF8C-C5DF38665288}"/>
    <cellStyle name="Normal 3 2 3 2 3 2 2 2 7" xfId="45584" xr:uid="{218034B0-A880-4152-8D7C-614029A538F1}"/>
    <cellStyle name="Normal 3 2 3 2 3 2 2 3" xfId="11880" xr:uid="{E73FFBA5-25EE-4FEF-AE15-6B67DD98ECC0}"/>
    <cellStyle name="Normal 3 2 3 2 3 2 2 3 2" xfId="15302" xr:uid="{81BE7C06-79D8-4AE5-8721-902637ABAB94}"/>
    <cellStyle name="Normal 3 2 3 2 3 2 2 3 2 2" xfId="28992" xr:uid="{4C72764C-91A2-4B22-98D6-5E38F6A5613D}"/>
    <cellStyle name="Normal 3 2 3 2 3 2 2 3 2 2 2" xfId="42684" xr:uid="{E025E669-671E-49EB-A0E7-638926C48A87}"/>
    <cellStyle name="Normal 3 2 3 2 3 2 2 3 2 2 3" xfId="57563" xr:uid="{110E0560-4801-4499-979C-DE755E7E800D}"/>
    <cellStyle name="Normal 3 2 3 2 3 2 2 3 2 3" xfId="22148" xr:uid="{046E399E-6B81-421F-8F7D-FDE67353B682}"/>
    <cellStyle name="Normal 3 2 3 2 3 2 2 3 2 4" xfId="35838" xr:uid="{E69883AA-2356-4C7D-88EB-ECD7296AAD21}"/>
    <cellStyle name="Normal 3 2 3 2 3 2 2 3 2 5" xfId="50717" xr:uid="{084245B9-75B6-48F9-A85F-46C6B13D2148}"/>
    <cellStyle name="Normal 3 2 3 2 3 2 2 3 3" xfId="25570" xr:uid="{0A7A3205-7689-4AFB-90B7-470F4D6EBA8A}"/>
    <cellStyle name="Normal 3 2 3 2 3 2 2 3 3 2" xfId="39262" xr:uid="{98E07D1B-2819-48F8-B883-A930947CE21F}"/>
    <cellStyle name="Normal 3 2 3 2 3 2 2 3 3 3" xfId="54141" xr:uid="{F290D0A2-A56A-4BE6-8106-4A02A38DD71B}"/>
    <cellStyle name="Normal 3 2 3 2 3 2 2 3 4" xfId="18726" xr:uid="{77D8107A-F041-4C0F-81A1-F89AADC53BC7}"/>
    <cellStyle name="Normal 3 2 3 2 3 2 2 3 5" xfId="32416" xr:uid="{5FE0CD8C-C02B-4449-AECB-6A1F2F270A1F}"/>
    <cellStyle name="Normal 3 2 3 2 3 2 2 3 6" xfId="47295" xr:uid="{98F1A0CB-7F83-4F82-AE4F-75499C0FBE90}"/>
    <cellStyle name="Normal 3 2 3 2 3 2 2 4" xfId="13590" xr:uid="{36D30D1F-269C-4E24-942C-43F56FEDF41D}"/>
    <cellStyle name="Normal 3 2 3 2 3 2 2 4 2" xfId="27280" xr:uid="{10A78F42-918A-481D-9452-8681B299731C}"/>
    <cellStyle name="Normal 3 2 3 2 3 2 2 4 2 2" xfId="40972" xr:uid="{023F0F7B-AF57-4AFC-AC88-70EDB4F2B8A3}"/>
    <cellStyle name="Normal 3 2 3 2 3 2 2 4 2 3" xfId="55851" xr:uid="{6F710345-1AEA-4BD1-A2EE-32B26FC7F4C0}"/>
    <cellStyle name="Normal 3 2 3 2 3 2 2 4 3" xfId="20436" xr:uid="{FB2A4EDB-91D0-4430-86DE-7086B1CE13B8}"/>
    <cellStyle name="Normal 3 2 3 2 3 2 2 4 4" xfId="34126" xr:uid="{79F0420A-4D46-4A8B-BCB4-FA401145C2D1}"/>
    <cellStyle name="Normal 3 2 3 2 3 2 2 4 5" xfId="49005" xr:uid="{23EC55AB-00A6-488A-980C-89BFAF4C2425}"/>
    <cellStyle name="Normal 3 2 3 2 3 2 2 5" xfId="23858" xr:uid="{1DFD1B4F-E0B9-4A4F-9DE0-C22F94058CF7}"/>
    <cellStyle name="Normal 3 2 3 2 3 2 2 5 2" xfId="37550" xr:uid="{2CE151D9-8B3F-421A-B8D8-92DFFCDA4A57}"/>
    <cellStyle name="Normal 3 2 3 2 3 2 2 5 3" xfId="52429" xr:uid="{80664156-99D3-43B9-BFA0-BC82BF14AE7B}"/>
    <cellStyle name="Normal 3 2 3 2 3 2 2 6" xfId="17014" xr:uid="{2AE5F78E-982F-4660-A7F6-CD8E7B094394}"/>
    <cellStyle name="Normal 3 2 3 2 3 2 2 7" xfId="30704" xr:uid="{239D16A7-95B9-4596-B9E6-3849FFFD493D}"/>
    <cellStyle name="Normal 3 2 3 2 3 2 2 8" xfId="45583" xr:uid="{3A0862BB-9608-4765-81B4-EBD176640B18}"/>
    <cellStyle name="Normal 3 2 3 2 3 2 2 9" xfId="10167" xr:uid="{6FB0E45B-15FB-4691-8F03-79AE331D295A}"/>
    <cellStyle name="Normal 3 2 3 2 3 2 3" xfId="7316" xr:uid="{DD02669D-7050-4E01-8BC0-8F5BF591A00F}"/>
    <cellStyle name="Normal 3 2 3 2 3 2 3 2" xfId="11882" xr:uid="{9A97115B-D384-4B0E-96A8-BDE78CC6B0C7}"/>
    <cellStyle name="Normal 3 2 3 2 3 2 3 2 2" xfId="15304" xr:uid="{4467E2A5-56D6-480F-AF10-04A0FD035630}"/>
    <cellStyle name="Normal 3 2 3 2 3 2 3 2 2 2" xfId="28994" xr:uid="{706FD387-BE32-43BC-8F1E-F8ECC48AF48C}"/>
    <cellStyle name="Normal 3 2 3 2 3 2 3 2 2 2 2" xfId="42686" xr:uid="{C3DA2D8B-9210-4625-8972-CD894262625E}"/>
    <cellStyle name="Normal 3 2 3 2 3 2 3 2 2 2 3" xfId="57565" xr:uid="{80BFB1DA-E81E-476A-9C50-38C8DE9D4ABB}"/>
    <cellStyle name="Normal 3 2 3 2 3 2 3 2 2 3" xfId="22150" xr:uid="{0B4D3FC0-6CBD-43B4-AA39-9FD4EF4F57AD}"/>
    <cellStyle name="Normal 3 2 3 2 3 2 3 2 2 4" xfId="35840" xr:uid="{FA756242-6003-468B-BFA8-22B248F46E88}"/>
    <cellStyle name="Normal 3 2 3 2 3 2 3 2 2 5" xfId="50719" xr:uid="{17219C86-44CA-4E24-9FC8-7106E6F43CDE}"/>
    <cellStyle name="Normal 3 2 3 2 3 2 3 2 3" xfId="25572" xr:uid="{08EEF323-1C39-4C9E-A5C0-A794C41D5F8A}"/>
    <cellStyle name="Normal 3 2 3 2 3 2 3 2 3 2" xfId="39264" xr:uid="{7572A31E-BDEC-4A30-9CA4-561E01474651}"/>
    <cellStyle name="Normal 3 2 3 2 3 2 3 2 3 3" xfId="54143" xr:uid="{0A017A14-1772-4CAE-BBFE-9097477EC374}"/>
    <cellStyle name="Normal 3 2 3 2 3 2 3 2 4" xfId="18728" xr:uid="{CF06EF95-49E7-4EAE-8186-B34B33E53DB9}"/>
    <cellStyle name="Normal 3 2 3 2 3 2 3 2 5" xfId="32418" xr:uid="{9C6E039A-C7CB-408A-A5FD-41CDF9C0A2F8}"/>
    <cellStyle name="Normal 3 2 3 2 3 2 3 2 6" xfId="47297" xr:uid="{4FC44D2C-02BF-49F7-9A10-1C00E8F4A11A}"/>
    <cellStyle name="Normal 3 2 3 2 3 2 3 3" xfId="13592" xr:uid="{0353720D-F74B-4E73-8CC5-BF292EA49B38}"/>
    <cellStyle name="Normal 3 2 3 2 3 2 3 3 2" xfId="27282" xr:uid="{946C0D14-0EA9-4122-9A64-AD4614231099}"/>
    <cellStyle name="Normal 3 2 3 2 3 2 3 3 2 2" xfId="40974" xr:uid="{07A7F881-D858-4500-BA33-AD6AB7AE2D75}"/>
    <cellStyle name="Normal 3 2 3 2 3 2 3 3 2 3" xfId="55853" xr:uid="{ADE421EB-C972-456E-9BA1-CF6ECD45E499}"/>
    <cellStyle name="Normal 3 2 3 2 3 2 3 3 3" xfId="20438" xr:uid="{AF4C9338-F3EB-4B9B-A690-532A992EB552}"/>
    <cellStyle name="Normal 3 2 3 2 3 2 3 3 4" xfId="34128" xr:uid="{24A1B3B8-CC28-4D0A-BC76-E0A53F839A73}"/>
    <cellStyle name="Normal 3 2 3 2 3 2 3 3 5" xfId="49007" xr:uid="{205756C6-08E3-478D-9750-704DC894E56B}"/>
    <cellStyle name="Normal 3 2 3 2 3 2 3 4" xfId="23860" xr:uid="{5494C591-3B82-49D9-8C9B-E85207036878}"/>
    <cellStyle name="Normal 3 2 3 2 3 2 3 4 2" xfId="37552" xr:uid="{DE3724AA-387F-42D3-B3BB-7E492978FCA0}"/>
    <cellStyle name="Normal 3 2 3 2 3 2 3 4 3" xfId="52431" xr:uid="{BF0CBBF9-C03E-4F2C-A219-57E918D28E9F}"/>
    <cellStyle name="Normal 3 2 3 2 3 2 3 5" xfId="17016" xr:uid="{B7B728DB-099D-40BE-9AB4-9FFA4995D428}"/>
    <cellStyle name="Normal 3 2 3 2 3 2 3 6" xfId="30706" xr:uid="{D236CC3B-BB6E-496C-A23E-AD2742B05208}"/>
    <cellStyle name="Normal 3 2 3 2 3 2 3 7" xfId="45585" xr:uid="{D166EE5F-930C-4631-8790-1FC6A1164FF2}"/>
    <cellStyle name="Normal 3 2 3 2 3 2 3 8" xfId="10169" xr:uid="{13AE0D02-4454-49B1-BDE2-1C518F5A9DEB}"/>
    <cellStyle name="Normal 3 2 3 2 3 2 4" xfId="10170" xr:uid="{1BC6B42C-0D4A-45D3-8976-90ADE2C61F44}"/>
    <cellStyle name="Normal 3 2 3 2 3 2 4 2" xfId="11883" xr:uid="{E8809FB4-102C-4D42-860F-2DB7062231B5}"/>
    <cellStyle name="Normal 3 2 3 2 3 2 4 2 2" xfId="15305" xr:uid="{1CC9EC24-25C2-4E56-B538-49104A5F981B}"/>
    <cellStyle name="Normal 3 2 3 2 3 2 4 2 2 2" xfId="28995" xr:uid="{51C7E5A3-86D2-4C99-AC26-5BA070078C41}"/>
    <cellStyle name="Normal 3 2 3 2 3 2 4 2 2 2 2" xfId="42687" xr:uid="{233672EF-F710-4325-8E16-01D9819A91D5}"/>
    <cellStyle name="Normal 3 2 3 2 3 2 4 2 2 2 3" xfId="57566" xr:uid="{24AAD5AC-9E9A-47A8-ABE8-827F8D3EBA61}"/>
    <cellStyle name="Normal 3 2 3 2 3 2 4 2 2 3" xfId="22151" xr:uid="{65559E89-8F9F-4A05-93CD-771AFD1A3233}"/>
    <cellStyle name="Normal 3 2 3 2 3 2 4 2 2 4" xfId="35841" xr:uid="{3FD49460-534B-4117-AA6E-6B9A4DFBC8BC}"/>
    <cellStyle name="Normal 3 2 3 2 3 2 4 2 2 5" xfId="50720" xr:uid="{F289A304-FF5A-47F6-9296-45F5B53E3DE2}"/>
    <cellStyle name="Normal 3 2 3 2 3 2 4 2 3" xfId="25573" xr:uid="{81FA2C19-2632-4BCB-ADB5-5C591185F887}"/>
    <cellStyle name="Normal 3 2 3 2 3 2 4 2 3 2" xfId="39265" xr:uid="{E9C6E570-FDDA-48C7-B9EC-3F2AB4D12749}"/>
    <cellStyle name="Normal 3 2 3 2 3 2 4 2 3 3" xfId="54144" xr:uid="{558CDC61-19F9-4E57-8EA7-AA5360130B64}"/>
    <cellStyle name="Normal 3 2 3 2 3 2 4 2 4" xfId="18729" xr:uid="{3B216505-9C48-4875-BE39-A6FBF0CC5948}"/>
    <cellStyle name="Normal 3 2 3 2 3 2 4 2 5" xfId="32419" xr:uid="{D2D12562-50C7-4C84-8A90-52A4B7445355}"/>
    <cellStyle name="Normal 3 2 3 2 3 2 4 2 6" xfId="47298" xr:uid="{78578861-CB0F-4EC0-8155-DE44A60B615B}"/>
    <cellStyle name="Normal 3 2 3 2 3 2 4 3" xfId="13593" xr:uid="{601541DA-937E-47D1-A02C-07B30388B3ED}"/>
    <cellStyle name="Normal 3 2 3 2 3 2 4 3 2" xfId="27283" xr:uid="{40658108-17F7-4CCA-BCC3-9694A961B07A}"/>
    <cellStyle name="Normal 3 2 3 2 3 2 4 3 2 2" xfId="40975" xr:uid="{65B40746-7207-481D-A3F9-CBD055B704BA}"/>
    <cellStyle name="Normal 3 2 3 2 3 2 4 3 2 3" xfId="55854" xr:uid="{7B73403B-EA04-49BF-8898-8F0A5412B7B1}"/>
    <cellStyle name="Normal 3 2 3 2 3 2 4 3 3" xfId="20439" xr:uid="{77EF1047-DE27-427E-B2EA-CC5181DFB6E2}"/>
    <cellStyle name="Normal 3 2 3 2 3 2 4 3 4" xfId="34129" xr:uid="{C40FC80E-9319-4ED4-9F30-5DDDBCF7A756}"/>
    <cellStyle name="Normal 3 2 3 2 3 2 4 3 5" xfId="49008" xr:uid="{B3FDA3E2-D85E-4007-8960-4871014AD578}"/>
    <cellStyle name="Normal 3 2 3 2 3 2 4 4" xfId="23861" xr:uid="{39506BC3-1461-460F-BFFA-27495C415839}"/>
    <cellStyle name="Normal 3 2 3 2 3 2 4 4 2" xfId="37553" xr:uid="{8291FFF5-0EA6-4458-9053-19353E186FB3}"/>
    <cellStyle name="Normal 3 2 3 2 3 2 4 4 3" xfId="52432" xr:uid="{BA687B24-AB6A-4228-B9F1-6AB10114AEF6}"/>
    <cellStyle name="Normal 3 2 3 2 3 2 4 5" xfId="17017" xr:uid="{8C12EEEE-8126-4FDC-8F2C-99CCE8EA8866}"/>
    <cellStyle name="Normal 3 2 3 2 3 2 4 6" xfId="30707" xr:uid="{321788AA-763F-403E-80BC-44D94E490BB5}"/>
    <cellStyle name="Normal 3 2 3 2 3 2 4 7" xfId="45586" xr:uid="{A0D14613-984F-4B24-9627-3B90C1AC12BA}"/>
    <cellStyle name="Normal 3 2 3 2 3 2 5" xfId="11879" xr:uid="{0A975978-5335-4966-8C6B-EE10EE4F823A}"/>
    <cellStyle name="Normal 3 2 3 2 3 2 5 2" xfId="15301" xr:uid="{7F1783D5-837C-4817-98A4-F088D8D20C4E}"/>
    <cellStyle name="Normal 3 2 3 2 3 2 5 2 2" xfId="28991" xr:uid="{AA269900-EF46-47DA-A6CF-7A0DD3F5E67C}"/>
    <cellStyle name="Normal 3 2 3 2 3 2 5 2 2 2" xfId="42683" xr:uid="{86491E45-5D0C-41D2-A29B-AB8AB8D551CF}"/>
    <cellStyle name="Normal 3 2 3 2 3 2 5 2 2 3" xfId="57562" xr:uid="{FE44B212-4578-440E-B945-B060380FF75B}"/>
    <cellStyle name="Normal 3 2 3 2 3 2 5 2 3" xfId="22147" xr:uid="{855A564A-1A19-403B-8222-255A0DCE1075}"/>
    <cellStyle name="Normal 3 2 3 2 3 2 5 2 4" xfId="35837" xr:uid="{A014B1D8-027A-4D3C-9E6B-A99C8D730293}"/>
    <cellStyle name="Normal 3 2 3 2 3 2 5 2 5" xfId="50716" xr:uid="{DC9CF6BC-8F6A-4C6E-A6D2-16F995972176}"/>
    <cellStyle name="Normal 3 2 3 2 3 2 5 3" xfId="25569" xr:uid="{3BB36F41-1A68-4B58-911A-D32ED960FF6C}"/>
    <cellStyle name="Normal 3 2 3 2 3 2 5 3 2" xfId="39261" xr:uid="{A92BB844-4A0B-444D-B8E9-F21E03C61E97}"/>
    <cellStyle name="Normal 3 2 3 2 3 2 5 3 3" xfId="54140" xr:uid="{26107AD8-B6B4-4DFF-9644-C1934CB92182}"/>
    <cellStyle name="Normal 3 2 3 2 3 2 5 4" xfId="18725" xr:uid="{A764ECD5-06EB-40B8-B12F-463ACC1F0F96}"/>
    <cellStyle name="Normal 3 2 3 2 3 2 5 5" xfId="32415" xr:uid="{9E10AB29-EAEB-4711-BBC9-A3AD3A65E284}"/>
    <cellStyle name="Normal 3 2 3 2 3 2 5 6" xfId="47294" xr:uid="{720715AD-145C-450B-8541-BE34909D78AA}"/>
    <cellStyle name="Normal 3 2 3 2 3 2 6" xfId="13589" xr:uid="{EFDFE380-A0EF-4564-9F99-A0E412251030}"/>
    <cellStyle name="Normal 3 2 3 2 3 2 6 2" xfId="27279" xr:uid="{B654B535-392B-40B1-96D1-E60FF54A8FA1}"/>
    <cellStyle name="Normal 3 2 3 2 3 2 6 2 2" xfId="40971" xr:uid="{F017F2BB-FE3C-4804-A92D-EBE43C7BFA59}"/>
    <cellStyle name="Normal 3 2 3 2 3 2 6 2 3" xfId="55850" xr:uid="{83ADFED8-F8C7-42C4-8D9A-F27E2965DCB8}"/>
    <cellStyle name="Normal 3 2 3 2 3 2 6 3" xfId="20435" xr:uid="{07991891-8A4A-4787-A654-B66EBAE61FC5}"/>
    <cellStyle name="Normal 3 2 3 2 3 2 6 4" xfId="34125" xr:uid="{BAFECA7E-5D3F-433C-905A-A5C386FBAE8F}"/>
    <cellStyle name="Normal 3 2 3 2 3 2 6 5" xfId="49004" xr:uid="{65018E07-C38D-4A41-9F03-4C8687C61AA3}"/>
    <cellStyle name="Normal 3 2 3 2 3 2 7" xfId="23857" xr:uid="{B145CE5D-5B43-49AF-BCD7-D80652119636}"/>
    <cellStyle name="Normal 3 2 3 2 3 2 7 2" xfId="37549" xr:uid="{9580563B-A3F4-4A44-94AB-F59E417B84B7}"/>
    <cellStyle name="Normal 3 2 3 2 3 2 7 3" xfId="52428" xr:uid="{6F523302-2F33-4C53-B24A-6D1A5F8B2622}"/>
    <cellStyle name="Normal 3 2 3 2 3 2 8" xfId="17013" xr:uid="{787FE537-BF89-4E38-B3D4-F81D4335D3C0}"/>
    <cellStyle name="Normal 3 2 3 2 3 2 9" xfId="30703" xr:uid="{7703EFAF-14C1-482C-8BE2-B8D6EA90FF8A}"/>
    <cellStyle name="Normal 3 2 3 2 3 3" xfId="6394" xr:uid="{9E38E6DB-888E-4A30-90CA-D5720AD0F0A4}"/>
    <cellStyle name="Normal 3 2 3 2 3 3 10" xfId="45587" xr:uid="{2CF51C55-1F9E-417A-B8A6-60E7130C0C07}"/>
    <cellStyle name="Normal 3 2 3 2 3 3 11" xfId="10171" xr:uid="{7269AD71-CEF7-4E4E-A8AB-8FD0123361F4}"/>
    <cellStyle name="Normal 3 2 3 2 3 3 2" xfId="10172" xr:uid="{36DEFC7F-BD58-4EE7-972D-D79954AD0E8C}"/>
    <cellStyle name="Normal 3 2 3 2 3 3 2 2" xfId="10173" xr:uid="{AC338C92-1AF8-4B9F-AED3-B536C277B400}"/>
    <cellStyle name="Normal 3 2 3 2 3 3 2 2 2" xfId="11886" xr:uid="{85451D11-2663-4155-B813-9B8F2813884A}"/>
    <cellStyle name="Normal 3 2 3 2 3 3 2 2 2 2" xfId="15308" xr:uid="{DD2E6DAA-C03C-4BCF-B20F-6B6BAA433373}"/>
    <cellStyle name="Normal 3 2 3 2 3 3 2 2 2 2 2" xfId="28998" xr:uid="{2D77E29F-FA9C-4D35-8C3F-EBA05A60692F}"/>
    <cellStyle name="Normal 3 2 3 2 3 3 2 2 2 2 2 2" xfId="42690" xr:uid="{F0B4458A-0268-4A90-B6D7-E6CC6E06C281}"/>
    <cellStyle name="Normal 3 2 3 2 3 3 2 2 2 2 2 3" xfId="57569" xr:uid="{A36689F9-34CB-43E4-B672-3FDA4853BC19}"/>
    <cellStyle name="Normal 3 2 3 2 3 3 2 2 2 2 3" xfId="22154" xr:uid="{1F9A1FD9-718B-4D60-93BB-0943BB430F32}"/>
    <cellStyle name="Normal 3 2 3 2 3 3 2 2 2 2 4" xfId="35844" xr:uid="{F13AA138-0809-4D9B-AF95-ED533BA4D324}"/>
    <cellStyle name="Normal 3 2 3 2 3 3 2 2 2 2 5" xfId="50723" xr:uid="{61B54C5C-4B2C-4983-9DA4-1357CE61CC31}"/>
    <cellStyle name="Normal 3 2 3 2 3 3 2 2 2 3" xfId="25576" xr:uid="{058B5B17-9DBF-45FB-94AE-635970BB0DC2}"/>
    <cellStyle name="Normal 3 2 3 2 3 3 2 2 2 3 2" xfId="39268" xr:uid="{4CD3AAD9-533A-40A6-8617-662093437E15}"/>
    <cellStyle name="Normal 3 2 3 2 3 3 2 2 2 3 3" xfId="54147" xr:uid="{A567337C-DC53-4C0D-877B-896ED9E354CF}"/>
    <cellStyle name="Normal 3 2 3 2 3 3 2 2 2 4" xfId="18732" xr:uid="{21EB525E-88ED-4D70-BE20-B3CB03215E03}"/>
    <cellStyle name="Normal 3 2 3 2 3 3 2 2 2 5" xfId="32422" xr:uid="{5144B8B3-A81A-45F8-9429-F3A9CA1D6E39}"/>
    <cellStyle name="Normal 3 2 3 2 3 3 2 2 2 6" xfId="47301" xr:uid="{3688DEDF-84E1-4FEC-A2CC-B94400282416}"/>
    <cellStyle name="Normal 3 2 3 2 3 3 2 2 3" xfId="13596" xr:uid="{2244CDD1-DC6D-41CE-B250-D671A900F5D6}"/>
    <cellStyle name="Normal 3 2 3 2 3 3 2 2 3 2" xfId="27286" xr:uid="{89C1749C-DD09-4687-A075-34EF65B9AE2A}"/>
    <cellStyle name="Normal 3 2 3 2 3 3 2 2 3 2 2" xfId="40978" xr:uid="{14B79CDA-0FFE-4FE6-A272-F744D946592C}"/>
    <cellStyle name="Normal 3 2 3 2 3 3 2 2 3 2 3" xfId="55857" xr:uid="{FCA44BF3-56BC-422A-B95D-309307BCA9FE}"/>
    <cellStyle name="Normal 3 2 3 2 3 3 2 2 3 3" xfId="20442" xr:uid="{CBE3B68B-FA75-462B-A3F9-E663201120A9}"/>
    <cellStyle name="Normal 3 2 3 2 3 3 2 2 3 4" xfId="34132" xr:uid="{167FE167-8C40-4F99-8256-FF20D87D3B1E}"/>
    <cellStyle name="Normal 3 2 3 2 3 3 2 2 3 5" xfId="49011" xr:uid="{E1C15DF7-97FA-4036-A87B-B20032E0BC71}"/>
    <cellStyle name="Normal 3 2 3 2 3 3 2 2 4" xfId="23864" xr:uid="{A317091C-C84D-44ED-B85C-289769CE56AD}"/>
    <cellStyle name="Normal 3 2 3 2 3 3 2 2 4 2" xfId="37556" xr:uid="{CD3D8CAA-C1B5-4FF6-874B-0A845D6F1096}"/>
    <cellStyle name="Normal 3 2 3 2 3 3 2 2 4 3" xfId="52435" xr:uid="{EE38EFE3-F573-48C5-8EFD-B6E0195D1AC3}"/>
    <cellStyle name="Normal 3 2 3 2 3 3 2 2 5" xfId="17020" xr:uid="{9DF9828C-4E91-4F24-84AA-86D7B6F91491}"/>
    <cellStyle name="Normal 3 2 3 2 3 3 2 2 6" xfId="30710" xr:uid="{41BA6CE3-B708-4F98-B4C4-42E14B55A429}"/>
    <cellStyle name="Normal 3 2 3 2 3 3 2 2 7" xfId="45589" xr:uid="{451B77C1-05EB-47C6-A1EA-6C2D2932521D}"/>
    <cellStyle name="Normal 3 2 3 2 3 3 2 3" xfId="11885" xr:uid="{2A99319E-FA85-4639-A383-EB217081A549}"/>
    <cellStyle name="Normal 3 2 3 2 3 3 2 3 2" xfId="15307" xr:uid="{28782D9B-A083-4959-8C5E-7D46F493906A}"/>
    <cellStyle name="Normal 3 2 3 2 3 3 2 3 2 2" xfId="28997" xr:uid="{59E7B623-3566-471D-8F99-FE4FDF881E0A}"/>
    <cellStyle name="Normal 3 2 3 2 3 3 2 3 2 2 2" xfId="42689" xr:uid="{00B2D7B4-8D27-4AEC-8F43-16C438F3FB60}"/>
    <cellStyle name="Normal 3 2 3 2 3 3 2 3 2 2 3" xfId="57568" xr:uid="{D6DFCF59-B225-4770-A643-3BC7BC04E028}"/>
    <cellStyle name="Normal 3 2 3 2 3 3 2 3 2 3" xfId="22153" xr:uid="{B4254584-507B-47F2-89AB-ACE6F6E74029}"/>
    <cellStyle name="Normal 3 2 3 2 3 3 2 3 2 4" xfId="35843" xr:uid="{7F42704A-FBB2-4824-A088-A290605A02C0}"/>
    <cellStyle name="Normal 3 2 3 2 3 3 2 3 2 5" xfId="50722" xr:uid="{E42BD29E-4DE1-4F28-8CAF-42D5A8694517}"/>
    <cellStyle name="Normal 3 2 3 2 3 3 2 3 3" xfId="25575" xr:uid="{1B0DA44B-1EFF-420B-815C-2972109AE5DA}"/>
    <cellStyle name="Normal 3 2 3 2 3 3 2 3 3 2" xfId="39267" xr:uid="{DCEBEEDF-3F07-4B94-8E5C-77EAE1FBE0A8}"/>
    <cellStyle name="Normal 3 2 3 2 3 3 2 3 3 3" xfId="54146" xr:uid="{CD7FAAF2-31FF-459E-96AC-72580B314883}"/>
    <cellStyle name="Normal 3 2 3 2 3 3 2 3 4" xfId="18731" xr:uid="{A9200026-6961-47D2-B486-7A0DD7A4964E}"/>
    <cellStyle name="Normal 3 2 3 2 3 3 2 3 5" xfId="32421" xr:uid="{58E0145D-2E59-468D-A7D5-84256C9C9CDF}"/>
    <cellStyle name="Normal 3 2 3 2 3 3 2 3 6" xfId="47300" xr:uid="{87316B47-4470-4E32-ACDF-0864A6566318}"/>
    <cellStyle name="Normal 3 2 3 2 3 3 2 4" xfId="13595" xr:uid="{BC628A9C-5A71-41F2-86C4-89CFC152F831}"/>
    <cellStyle name="Normal 3 2 3 2 3 3 2 4 2" xfId="27285" xr:uid="{E6EA98DC-C09C-47D5-AF97-D8A1F6B69BFD}"/>
    <cellStyle name="Normal 3 2 3 2 3 3 2 4 2 2" xfId="40977" xr:uid="{E8F5A495-97ED-4261-A5F0-C823D75082F6}"/>
    <cellStyle name="Normal 3 2 3 2 3 3 2 4 2 3" xfId="55856" xr:uid="{92ED9804-959C-4C8C-92FB-3382E41AA79B}"/>
    <cellStyle name="Normal 3 2 3 2 3 3 2 4 3" xfId="20441" xr:uid="{3ABFE294-76BC-403E-BD33-B8D9A4F1EC9C}"/>
    <cellStyle name="Normal 3 2 3 2 3 3 2 4 4" xfId="34131" xr:uid="{2C418BBE-84CC-401B-914A-28F96DFF8657}"/>
    <cellStyle name="Normal 3 2 3 2 3 3 2 4 5" xfId="49010" xr:uid="{D13C4917-339B-4188-BBDD-8B112F98470F}"/>
    <cellStyle name="Normal 3 2 3 2 3 3 2 5" xfId="23863" xr:uid="{5D603F67-518A-4CBE-A159-DBC881866F13}"/>
    <cellStyle name="Normal 3 2 3 2 3 3 2 5 2" xfId="37555" xr:uid="{9BF0696E-6C5E-451D-91B0-996B0EE28E97}"/>
    <cellStyle name="Normal 3 2 3 2 3 3 2 5 3" xfId="52434" xr:uid="{34E2D946-DD7D-43B1-9383-94B6AB8DB144}"/>
    <cellStyle name="Normal 3 2 3 2 3 3 2 6" xfId="17019" xr:uid="{AE6BF181-5DEE-4B61-8CAC-2B136FE93CD3}"/>
    <cellStyle name="Normal 3 2 3 2 3 3 2 7" xfId="30709" xr:uid="{013EFD0B-4D87-4D0C-86AD-331D17BE65CE}"/>
    <cellStyle name="Normal 3 2 3 2 3 3 2 8" xfId="45588" xr:uid="{4CC7642D-BB8F-4059-B3FD-2781F0C99A10}"/>
    <cellStyle name="Normal 3 2 3 2 3 3 3" xfId="10174" xr:uid="{F6758BA2-9761-4752-9D64-DD4767178467}"/>
    <cellStyle name="Normal 3 2 3 2 3 3 3 2" xfId="11887" xr:uid="{73EA9FE2-315B-4B37-ABED-914C54D42186}"/>
    <cellStyle name="Normal 3 2 3 2 3 3 3 2 2" xfId="15309" xr:uid="{3CB578E5-2BBB-49ED-8F6A-9DA110E444C3}"/>
    <cellStyle name="Normal 3 2 3 2 3 3 3 2 2 2" xfId="28999" xr:uid="{8D0F8669-934E-453F-8319-7645825D8390}"/>
    <cellStyle name="Normal 3 2 3 2 3 3 3 2 2 2 2" xfId="42691" xr:uid="{F0F31A2E-B5B0-499C-A930-B146476E3977}"/>
    <cellStyle name="Normal 3 2 3 2 3 3 3 2 2 2 3" xfId="57570" xr:uid="{D5F35C5B-A9AE-44CD-A56F-2B5FFC1D5D1B}"/>
    <cellStyle name="Normal 3 2 3 2 3 3 3 2 2 3" xfId="22155" xr:uid="{A63E60E6-A7ED-449E-BE6E-91A4432C6E42}"/>
    <cellStyle name="Normal 3 2 3 2 3 3 3 2 2 4" xfId="35845" xr:uid="{A1CB2708-B614-4C15-8ECD-96D40FF38350}"/>
    <cellStyle name="Normal 3 2 3 2 3 3 3 2 2 5" xfId="50724" xr:uid="{DEF01815-E2C6-4DC9-9259-9BFD214F1562}"/>
    <cellStyle name="Normal 3 2 3 2 3 3 3 2 3" xfId="25577" xr:uid="{C1D277B6-6DC1-4CFF-AEC7-B87A6B8826C1}"/>
    <cellStyle name="Normal 3 2 3 2 3 3 3 2 3 2" xfId="39269" xr:uid="{76B67313-3EAF-403E-8F58-8D558FC9F988}"/>
    <cellStyle name="Normal 3 2 3 2 3 3 3 2 3 3" xfId="54148" xr:uid="{9E4996DD-B808-47AE-A53F-7D260F7F0B6E}"/>
    <cellStyle name="Normal 3 2 3 2 3 3 3 2 4" xfId="18733" xr:uid="{6280BBAF-D0F8-49F7-8295-26F38C2895E6}"/>
    <cellStyle name="Normal 3 2 3 2 3 3 3 2 5" xfId="32423" xr:uid="{87253B82-2AEB-418A-856D-1DA907B0EB8A}"/>
    <cellStyle name="Normal 3 2 3 2 3 3 3 2 6" xfId="47302" xr:uid="{794A9A7D-7E9E-41C8-8764-56F088FAD629}"/>
    <cellStyle name="Normal 3 2 3 2 3 3 3 3" xfId="13597" xr:uid="{45C942A0-40A6-4BB4-BDCA-DEA021EF1A1C}"/>
    <cellStyle name="Normal 3 2 3 2 3 3 3 3 2" xfId="27287" xr:uid="{602B1808-BDEB-4B22-B482-AC46FB1892B9}"/>
    <cellStyle name="Normal 3 2 3 2 3 3 3 3 2 2" xfId="40979" xr:uid="{5B5FE109-78CF-4F52-86C6-79CE4C54382A}"/>
    <cellStyle name="Normal 3 2 3 2 3 3 3 3 2 3" xfId="55858" xr:uid="{11A4D7FF-28FA-4D6F-8FA4-FA472A7E1450}"/>
    <cellStyle name="Normal 3 2 3 2 3 3 3 3 3" xfId="20443" xr:uid="{B2560989-2998-4BC5-8678-5F9077821CB4}"/>
    <cellStyle name="Normal 3 2 3 2 3 3 3 3 4" xfId="34133" xr:uid="{97E1AC4A-EA10-48BA-BAD8-FD8B8F22A8DC}"/>
    <cellStyle name="Normal 3 2 3 2 3 3 3 3 5" xfId="49012" xr:uid="{BC70F9F1-F6B4-48CB-9F96-5F4D92D5A1C6}"/>
    <cellStyle name="Normal 3 2 3 2 3 3 3 4" xfId="23865" xr:uid="{6F7A2C01-6C1C-458F-973D-F6806CF3A083}"/>
    <cellStyle name="Normal 3 2 3 2 3 3 3 4 2" xfId="37557" xr:uid="{BAA53F04-DEEC-453C-AC42-E8B81D6B0EB2}"/>
    <cellStyle name="Normal 3 2 3 2 3 3 3 4 3" xfId="52436" xr:uid="{DBBF97E1-E7A9-4CC6-9D5F-4E6E3E3B598A}"/>
    <cellStyle name="Normal 3 2 3 2 3 3 3 5" xfId="17021" xr:uid="{93049A6E-4C86-43AE-BA1D-62136B55A695}"/>
    <cellStyle name="Normal 3 2 3 2 3 3 3 6" xfId="30711" xr:uid="{C27CDD77-AE16-4E69-90EF-C58C1D3F835A}"/>
    <cellStyle name="Normal 3 2 3 2 3 3 3 7" xfId="45590" xr:uid="{29947A78-8930-47BE-A91C-5C1664740458}"/>
    <cellStyle name="Normal 3 2 3 2 3 3 4" xfId="10175" xr:uid="{36D1FFA6-857F-46BA-9B51-AA0A51BBBE74}"/>
    <cellStyle name="Normal 3 2 3 2 3 3 4 2" xfId="11888" xr:uid="{037DCF6A-92A9-408B-94BC-761C672BF274}"/>
    <cellStyle name="Normal 3 2 3 2 3 3 4 2 2" xfId="15310" xr:uid="{BB0F4BF7-9C67-4807-B342-CB64AE0F7E4C}"/>
    <cellStyle name="Normal 3 2 3 2 3 3 4 2 2 2" xfId="29000" xr:uid="{CCE2B17C-8D11-419C-9B57-8CD7EAEF5A61}"/>
    <cellStyle name="Normal 3 2 3 2 3 3 4 2 2 2 2" xfId="42692" xr:uid="{2263C1B1-A112-4D9A-9B12-6F687B5EACA2}"/>
    <cellStyle name="Normal 3 2 3 2 3 3 4 2 2 2 3" xfId="57571" xr:uid="{F2FB44F9-761B-4130-BC6A-96E901E517D1}"/>
    <cellStyle name="Normal 3 2 3 2 3 3 4 2 2 3" xfId="22156" xr:uid="{A1FE93DA-6414-4A7E-995C-3A0D5FE71767}"/>
    <cellStyle name="Normal 3 2 3 2 3 3 4 2 2 4" xfId="35846" xr:uid="{750D624A-FFC3-489D-997F-CD3BA54AE017}"/>
    <cellStyle name="Normal 3 2 3 2 3 3 4 2 2 5" xfId="50725" xr:uid="{7473FB78-453F-408F-9A52-D1D49CFBC537}"/>
    <cellStyle name="Normal 3 2 3 2 3 3 4 2 3" xfId="25578" xr:uid="{9A66D200-40E6-403D-A4AA-28426570C7D1}"/>
    <cellStyle name="Normal 3 2 3 2 3 3 4 2 3 2" xfId="39270" xr:uid="{8FB9377E-1E3D-44EE-A003-A936585CE89B}"/>
    <cellStyle name="Normal 3 2 3 2 3 3 4 2 3 3" xfId="54149" xr:uid="{15142086-0554-4971-9BDA-7C00AB244EC3}"/>
    <cellStyle name="Normal 3 2 3 2 3 3 4 2 4" xfId="18734" xr:uid="{08796760-178B-4BEA-AEAB-96712E06404C}"/>
    <cellStyle name="Normal 3 2 3 2 3 3 4 2 5" xfId="32424" xr:uid="{F786404F-48FD-49F1-98F0-9C6B513CF8F9}"/>
    <cellStyle name="Normal 3 2 3 2 3 3 4 2 6" xfId="47303" xr:uid="{A16CD2B0-D41F-4536-923F-B5A289045EA2}"/>
    <cellStyle name="Normal 3 2 3 2 3 3 4 3" xfId="13598" xr:uid="{CC290D5B-4E4F-4C92-B43B-287A57AFF3DE}"/>
    <cellStyle name="Normal 3 2 3 2 3 3 4 3 2" xfId="27288" xr:uid="{FA025F96-103A-49D7-A72D-C851970520D4}"/>
    <cellStyle name="Normal 3 2 3 2 3 3 4 3 2 2" xfId="40980" xr:uid="{4B386B27-65B5-4F44-B8E2-9561D333DEE2}"/>
    <cellStyle name="Normal 3 2 3 2 3 3 4 3 2 3" xfId="55859" xr:uid="{A4DCC425-0DA4-4DED-B1FC-684B1993E363}"/>
    <cellStyle name="Normal 3 2 3 2 3 3 4 3 3" xfId="20444" xr:uid="{BF914821-6D99-4095-B9D4-6B1837855B3B}"/>
    <cellStyle name="Normal 3 2 3 2 3 3 4 3 4" xfId="34134" xr:uid="{2EB2ADD2-97C9-48B1-9C5F-9FC8CCEE6B25}"/>
    <cellStyle name="Normal 3 2 3 2 3 3 4 3 5" xfId="49013" xr:uid="{ABE5C36D-E42A-4992-B5F5-7D853AA33A06}"/>
    <cellStyle name="Normal 3 2 3 2 3 3 4 4" xfId="23866" xr:uid="{8BE8011F-6832-4253-9421-9823128CF329}"/>
    <cellStyle name="Normal 3 2 3 2 3 3 4 4 2" xfId="37558" xr:uid="{E63D94B4-5590-402E-AC5F-C50EF58828B2}"/>
    <cellStyle name="Normal 3 2 3 2 3 3 4 4 3" xfId="52437" xr:uid="{8504C051-E9CB-4CF1-89CD-C1146B378C5B}"/>
    <cellStyle name="Normal 3 2 3 2 3 3 4 5" xfId="17022" xr:uid="{70CE9BFF-C162-4CE6-9588-4060CD6013C4}"/>
    <cellStyle name="Normal 3 2 3 2 3 3 4 6" xfId="30712" xr:uid="{6F45AEBA-0B2E-4103-A92D-9D63F6593569}"/>
    <cellStyle name="Normal 3 2 3 2 3 3 4 7" xfId="45591" xr:uid="{2F5D55EE-FD41-4C2D-8FC0-3AB751619747}"/>
    <cellStyle name="Normal 3 2 3 2 3 3 5" xfId="11884" xr:uid="{EB56F1E2-1433-4B87-B036-049C57E06087}"/>
    <cellStyle name="Normal 3 2 3 2 3 3 5 2" xfId="15306" xr:uid="{0D0B44D5-AE19-4702-9AA0-E3861471A85B}"/>
    <cellStyle name="Normal 3 2 3 2 3 3 5 2 2" xfId="28996" xr:uid="{22403B53-D18E-4B57-BA62-209F260DEFE3}"/>
    <cellStyle name="Normal 3 2 3 2 3 3 5 2 2 2" xfId="42688" xr:uid="{283BEBF8-41FF-4308-B9B7-13A0FDD7B7FD}"/>
    <cellStyle name="Normal 3 2 3 2 3 3 5 2 2 3" xfId="57567" xr:uid="{1EDCD0D3-F3DE-4F18-859F-644363727AB4}"/>
    <cellStyle name="Normal 3 2 3 2 3 3 5 2 3" xfId="22152" xr:uid="{EF61836E-AF2D-40FC-9DC1-CB42950D94A4}"/>
    <cellStyle name="Normal 3 2 3 2 3 3 5 2 4" xfId="35842" xr:uid="{B2A2AB6B-1EF5-4247-BABB-381AF11AB027}"/>
    <cellStyle name="Normal 3 2 3 2 3 3 5 2 5" xfId="50721" xr:uid="{2199ACA3-DEFF-4655-B257-8082E723D1D5}"/>
    <cellStyle name="Normal 3 2 3 2 3 3 5 3" xfId="25574" xr:uid="{7CAC7DBA-BED4-4DA2-AEDD-924D061D8E1A}"/>
    <cellStyle name="Normal 3 2 3 2 3 3 5 3 2" xfId="39266" xr:uid="{C7DD741A-177A-4315-9C60-E461B8F3ED34}"/>
    <cellStyle name="Normal 3 2 3 2 3 3 5 3 3" xfId="54145" xr:uid="{69984B40-9198-46CB-9B0B-BF07F3FBCFBF}"/>
    <cellStyle name="Normal 3 2 3 2 3 3 5 4" xfId="18730" xr:uid="{A149147A-CACF-492D-81BE-258F6E6AA175}"/>
    <cellStyle name="Normal 3 2 3 2 3 3 5 5" xfId="32420" xr:uid="{790F2F27-60CC-4B38-9CCE-6BF230B20EF0}"/>
    <cellStyle name="Normal 3 2 3 2 3 3 5 6" xfId="47299" xr:uid="{24092937-35A9-400C-AAB0-CE9A1CACBF84}"/>
    <cellStyle name="Normal 3 2 3 2 3 3 6" xfId="13594" xr:uid="{8BE9CC4F-E6F8-4E0B-9BE5-A961FB0658EE}"/>
    <cellStyle name="Normal 3 2 3 2 3 3 6 2" xfId="27284" xr:uid="{F1F71BF6-C8B3-40E7-8223-7B36C5C61066}"/>
    <cellStyle name="Normal 3 2 3 2 3 3 6 2 2" xfId="40976" xr:uid="{9D7929BB-76D7-4745-9EB0-954F4934CDD6}"/>
    <cellStyle name="Normal 3 2 3 2 3 3 6 2 3" xfId="55855" xr:uid="{0E4C4F60-2A0D-46C7-8A71-9DFA68C7878E}"/>
    <cellStyle name="Normal 3 2 3 2 3 3 6 3" xfId="20440" xr:uid="{165B6735-225C-465B-B677-D9AB440E9243}"/>
    <cellStyle name="Normal 3 2 3 2 3 3 6 4" xfId="34130" xr:uid="{D7C6786A-0089-4915-9405-1686144AA4DE}"/>
    <cellStyle name="Normal 3 2 3 2 3 3 6 5" xfId="49009" xr:uid="{7CE3AB9E-12BA-4A1B-84BE-4151085E2E0D}"/>
    <cellStyle name="Normal 3 2 3 2 3 3 7" xfId="23862" xr:uid="{F6240CA4-DE16-4EA7-A121-C2C7C6021A1B}"/>
    <cellStyle name="Normal 3 2 3 2 3 3 7 2" xfId="37554" xr:uid="{338A8E41-2A92-4147-B376-6B7E9B0BD02A}"/>
    <cellStyle name="Normal 3 2 3 2 3 3 7 3" xfId="52433" xr:uid="{B0BED4AE-40E1-4BBA-970B-BBD70453D170}"/>
    <cellStyle name="Normal 3 2 3 2 3 3 8" xfId="17018" xr:uid="{2C9BF022-063A-42D5-9512-554371329C14}"/>
    <cellStyle name="Normal 3 2 3 2 3 3 9" xfId="30708" xr:uid="{5FFB389E-14E2-42B2-98E6-B2AF3B99EE34}"/>
    <cellStyle name="Normal 3 2 3 2 3 4" xfId="7200" xr:uid="{5CF2E5D8-08A4-4A55-A793-9105E62B8A4A}"/>
    <cellStyle name="Normal 3 2 3 2 3 4 2" xfId="10177" xr:uid="{185DEE96-578A-4E3E-B379-EE68686A6E78}"/>
    <cellStyle name="Normal 3 2 3 2 3 4 2 2" xfId="11890" xr:uid="{359D95D0-88ED-46C8-9A00-ADE54D479737}"/>
    <cellStyle name="Normal 3 2 3 2 3 4 2 2 2" xfId="15312" xr:uid="{9A26896F-AAA8-481B-A942-CA954E55BB60}"/>
    <cellStyle name="Normal 3 2 3 2 3 4 2 2 2 2" xfId="29002" xr:uid="{08BF7591-4BDC-4DCA-BD7D-E77DE570C2DE}"/>
    <cellStyle name="Normal 3 2 3 2 3 4 2 2 2 2 2" xfId="42694" xr:uid="{940691EB-59F4-4BCF-BD7E-2FB3E981796B}"/>
    <cellStyle name="Normal 3 2 3 2 3 4 2 2 2 2 3" xfId="57573" xr:uid="{322951D6-0891-4943-952C-70D01F59AA3C}"/>
    <cellStyle name="Normal 3 2 3 2 3 4 2 2 2 3" xfId="22158" xr:uid="{12A420D1-D926-4180-ACD2-FD9C18A53FA8}"/>
    <cellStyle name="Normal 3 2 3 2 3 4 2 2 2 4" xfId="35848" xr:uid="{C3004A5C-2257-46D1-9926-0D903A457206}"/>
    <cellStyle name="Normal 3 2 3 2 3 4 2 2 2 5" xfId="50727" xr:uid="{79DE0805-8B9E-41ED-BCCB-A23FFCBC29C3}"/>
    <cellStyle name="Normal 3 2 3 2 3 4 2 2 3" xfId="25580" xr:uid="{41B3F330-7787-49DA-B0E7-ED52A39C31F2}"/>
    <cellStyle name="Normal 3 2 3 2 3 4 2 2 3 2" xfId="39272" xr:uid="{2DA3C915-421E-42D3-9DC6-9BB8FA308872}"/>
    <cellStyle name="Normal 3 2 3 2 3 4 2 2 3 3" xfId="54151" xr:uid="{ADF244FE-6A1A-4E41-9CB1-BF6109317A31}"/>
    <cellStyle name="Normal 3 2 3 2 3 4 2 2 4" xfId="18736" xr:uid="{9AB3DA74-CD28-43E6-B705-5CEC41E8A498}"/>
    <cellStyle name="Normal 3 2 3 2 3 4 2 2 5" xfId="32426" xr:uid="{D94CD7AF-943F-4808-94CB-D866D075B761}"/>
    <cellStyle name="Normal 3 2 3 2 3 4 2 2 6" xfId="47305" xr:uid="{C0342D98-FBDA-442F-9945-64F7438B1CB9}"/>
    <cellStyle name="Normal 3 2 3 2 3 4 2 3" xfId="13600" xr:uid="{7BE07B9D-8D31-4B30-A3DC-C8C8CB5ACD98}"/>
    <cellStyle name="Normal 3 2 3 2 3 4 2 3 2" xfId="27290" xr:uid="{7216B6C2-13C3-48AF-8D84-E0A1E65B0415}"/>
    <cellStyle name="Normal 3 2 3 2 3 4 2 3 2 2" xfId="40982" xr:uid="{0D64562F-7D70-4ACB-81F4-F660DA22ED4F}"/>
    <cellStyle name="Normal 3 2 3 2 3 4 2 3 2 3" xfId="55861" xr:uid="{412D3B3F-0842-49E8-A949-DB1CC9D2CF87}"/>
    <cellStyle name="Normal 3 2 3 2 3 4 2 3 3" xfId="20446" xr:uid="{E032E353-0B12-4BB4-AAD1-EF596F72EBA9}"/>
    <cellStyle name="Normal 3 2 3 2 3 4 2 3 4" xfId="34136" xr:uid="{11168BAD-4CA3-4711-88DE-4E6DE91679C0}"/>
    <cellStyle name="Normal 3 2 3 2 3 4 2 3 5" xfId="49015" xr:uid="{B92F770F-A799-4997-AA05-7FA4C258F7B0}"/>
    <cellStyle name="Normal 3 2 3 2 3 4 2 4" xfId="23868" xr:uid="{6CA3ECBC-0B0B-4A10-B965-C1EEE0D5B86B}"/>
    <cellStyle name="Normal 3 2 3 2 3 4 2 4 2" xfId="37560" xr:uid="{CD402CD6-5FA8-4737-BC8C-6BB022EBEAA3}"/>
    <cellStyle name="Normal 3 2 3 2 3 4 2 4 3" xfId="52439" xr:uid="{36994A70-A73E-457C-8E68-15BA8C772838}"/>
    <cellStyle name="Normal 3 2 3 2 3 4 2 5" xfId="17024" xr:uid="{75F6C99B-08B6-47B3-8C1F-CA25D64E31D6}"/>
    <cellStyle name="Normal 3 2 3 2 3 4 2 6" xfId="30714" xr:uid="{14FEAD87-2E8E-4C87-9A9E-C8473AF8D553}"/>
    <cellStyle name="Normal 3 2 3 2 3 4 2 7" xfId="45593" xr:uid="{8DFCC90D-90BB-4068-84FF-205B84A9C280}"/>
    <cellStyle name="Normal 3 2 3 2 3 4 3" xfId="11889" xr:uid="{A5041FCF-50F4-41EA-B095-BA623B765D37}"/>
    <cellStyle name="Normal 3 2 3 2 3 4 3 2" xfId="15311" xr:uid="{4655AF26-FBCC-4D17-9212-6808C4A71D30}"/>
    <cellStyle name="Normal 3 2 3 2 3 4 3 2 2" xfId="29001" xr:uid="{AD892B31-03A6-4BAD-8CAC-AAF72F17570F}"/>
    <cellStyle name="Normal 3 2 3 2 3 4 3 2 2 2" xfId="42693" xr:uid="{E01950AA-075A-4B76-B8DA-36CA42F8ADA8}"/>
    <cellStyle name="Normal 3 2 3 2 3 4 3 2 2 3" xfId="57572" xr:uid="{EECD85DF-AF15-448B-8F3C-7DD9A14406E9}"/>
    <cellStyle name="Normal 3 2 3 2 3 4 3 2 3" xfId="22157" xr:uid="{3DE963A7-9E4E-4016-9C1B-FE718F5E3A01}"/>
    <cellStyle name="Normal 3 2 3 2 3 4 3 2 4" xfId="35847" xr:uid="{7473A920-6C67-471C-8C02-A8063A67EC61}"/>
    <cellStyle name="Normal 3 2 3 2 3 4 3 2 5" xfId="50726" xr:uid="{7BC135CB-27B1-479A-986D-2D19A058765A}"/>
    <cellStyle name="Normal 3 2 3 2 3 4 3 3" xfId="25579" xr:uid="{AB6BAC7E-E9FF-4E0B-844B-5C69A3E681FA}"/>
    <cellStyle name="Normal 3 2 3 2 3 4 3 3 2" xfId="39271" xr:uid="{BC5C7E86-1A7D-4820-8A0D-E4CD3708418B}"/>
    <cellStyle name="Normal 3 2 3 2 3 4 3 3 3" xfId="54150" xr:uid="{06DB6D04-FD7C-42FA-87B1-FAE04EB29A65}"/>
    <cellStyle name="Normal 3 2 3 2 3 4 3 4" xfId="18735" xr:uid="{A7FBF045-0535-4F39-BE15-079A6B620293}"/>
    <cellStyle name="Normal 3 2 3 2 3 4 3 5" xfId="32425" xr:uid="{3E0F743E-A2B4-484B-8D3F-F648F371262A}"/>
    <cellStyle name="Normal 3 2 3 2 3 4 3 6" xfId="47304" xr:uid="{7D19CAD4-6358-41F4-A232-9F2601E7651F}"/>
    <cellStyle name="Normal 3 2 3 2 3 4 4" xfId="13599" xr:uid="{89807871-0AA8-4331-B87B-0FCB3B86DD4A}"/>
    <cellStyle name="Normal 3 2 3 2 3 4 4 2" xfId="27289" xr:uid="{FA6D3772-0B02-4EDB-BEBE-E693A00E2E74}"/>
    <cellStyle name="Normal 3 2 3 2 3 4 4 2 2" xfId="40981" xr:uid="{03B213BE-6D3C-473E-9B69-D585A50CBFA1}"/>
    <cellStyle name="Normal 3 2 3 2 3 4 4 2 3" xfId="55860" xr:uid="{BCB3E979-7E97-4954-B044-5BF593E46960}"/>
    <cellStyle name="Normal 3 2 3 2 3 4 4 3" xfId="20445" xr:uid="{E7BF1FA0-C365-4F7C-A30C-65C9ABAF7322}"/>
    <cellStyle name="Normal 3 2 3 2 3 4 4 4" xfId="34135" xr:uid="{9716CF25-9AD2-4EE4-B917-C1DF57753CB2}"/>
    <cellStyle name="Normal 3 2 3 2 3 4 4 5" xfId="49014" xr:uid="{1C4825CE-A935-4E11-8A00-46D33E80D16B}"/>
    <cellStyle name="Normal 3 2 3 2 3 4 5" xfId="23867" xr:uid="{35794EA2-627A-49FF-A24E-46201D6DAED0}"/>
    <cellStyle name="Normal 3 2 3 2 3 4 5 2" xfId="37559" xr:uid="{D1FB0B72-7952-46C4-BBC4-5D9CA468BBBA}"/>
    <cellStyle name="Normal 3 2 3 2 3 4 5 3" xfId="52438" xr:uid="{457B856E-8F29-4D06-BB3D-9CF01830A272}"/>
    <cellStyle name="Normal 3 2 3 2 3 4 6" xfId="17023" xr:uid="{C70E12AF-1E82-4965-932B-E54A002D1ED1}"/>
    <cellStyle name="Normal 3 2 3 2 3 4 7" xfId="30713" xr:uid="{4716B159-5C31-4B73-8397-816943127956}"/>
    <cellStyle name="Normal 3 2 3 2 3 4 8" xfId="45592" xr:uid="{617A8D6F-0F67-4419-999A-B6E79305EFFC}"/>
    <cellStyle name="Normal 3 2 3 2 3 4 9" xfId="10176" xr:uid="{A8AF5569-BEA4-41B4-87FB-C6674D09C1D0}"/>
    <cellStyle name="Normal 3 2 3 2 3 5" xfId="10178" xr:uid="{FA62C637-D9EF-4B26-957D-BE969513D348}"/>
    <cellStyle name="Normal 3 2 3 2 3 5 2" xfId="11891" xr:uid="{787FAB6B-5388-4483-8013-F666E63FB561}"/>
    <cellStyle name="Normal 3 2 3 2 3 5 2 2" xfId="15313" xr:uid="{BE403709-CA49-4D6E-B987-4A54ABCF546B}"/>
    <cellStyle name="Normal 3 2 3 2 3 5 2 2 2" xfId="29003" xr:uid="{5F18FFB2-9790-42B7-9A05-5BCA21DB20F8}"/>
    <cellStyle name="Normal 3 2 3 2 3 5 2 2 2 2" xfId="42695" xr:uid="{258F04C5-D1BA-475B-82D5-BCF2D17745AC}"/>
    <cellStyle name="Normal 3 2 3 2 3 5 2 2 2 3" xfId="57574" xr:uid="{7BE32EC8-F905-4A3D-BF6C-8910EFA207F4}"/>
    <cellStyle name="Normal 3 2 3 2 3 5 2 2 3" xfId="22159" xr:uid="{99C9B7DA-8D10-421E-A141-0C3B5D3C73FD}"/>
    <cellStyle name="Normal 3 2 3 2 3 5 2 2 4" xfId="35849" xr:uid="{183DB8C2-F22C-470C-9ED2-8F25ADC1A300}"/>
    <cellStyle name="Normal 3 2 3 2 3 5 2 2 5" xfId="50728" xr:uid="{EA3DF625-3E1E-47FA-99E4-2495B5F6ED0D}"/>
    <cellStyle name="Normal 3 2 3 2 3 5 2 3" xfId="25581" xr:uid="{9DE87A50-BE7B-4B3E-8747-2A37CB8CE9A1}"/>
    <cellStyle name="Normal 3 2 3 2 3 5 2 3 2" xfId="39273" xr:uid="{44767C12-D933-4F4F-8BE8-9F4E550BC5FC}"/>
    <cellStyle name="Normal 3 2 3 2 3 5 2 3 3" xfId="54152" xr:uid="{0AD25663-F32E-4400-B5DB-1085C6BEE4C5}"/>
    <cellStyle name="Normal 3 2 3 2 3 5 2 4" xfId="18737" xr:uid="{F1D18ACC-3101-41B3-86B4-A5BDC77160DB}"/>
    <cellStyle name="Normal 3 2 3 2 3 5 2 5" xfId="32427" xr:uid="{3222BF6F-2EDF-40B6-81DB-422EA43B88C7}"/>
    <cellStyle name="Normal 3 2 3 2 3 5 2 6" xfId="47306" xr:uid="{E18024F5-538E-43E0-B842-EB73445F9A7E}"/>
    <cellStyle name="Normal 3 2 3 2 3 5 3" xfId="13601" xr:uid="{402A49B8-72C3-4E2F-9C95-3A2C40B027DC}"/>
    <cellStyle name="Normal 3 2 3 2 3 5 3 2" xfId="27291" xr:uid="{D3337EDC-9D27-4C7A-BECB-D2EE0F7E7C15}"/>
    <cellStyle name="Normal 3 2 3 2 3 5 3 2 2" xfId="40983" xr:uid="{FC398A8B-0CB4-471F-A417-9739D10ACEB7}"/>
    <cellStyle name="Normal 3 2 3 2 3 5 3 2 3" xfId="55862" xr:uid="{F791051B-2EA4-4E77-9FD8-44B4DEB95D50}"/>
    <cellStyle name="Normal 3 2 3 2 3 5 3 3" xfId="20447" xr:uid="{31100BDF-AAAC-4A6C-8AFC-B227B1719E78}"/>
    <cellStyle name="Normal 3 2 3 2 3 5 3 4" xfId="34137" xr:uid="{C3F4656D-1970-4875-9A23-C97FA8F3569F}"/>
    <cellStyle name="Normal 3 2 3 2 3 5 3 5" xfId="49016" xr:uid="{194C468B-C90E-4AA1-8378-366AA8A05713}"/>
    <cellStyle name="Normal 3 2 3 2 3 5 4" xfId="23869" xr:uid="{8C498093-D699-4551-92AD-38C72463D79C}"/>
    <cellStyle name="Normal 3 2 3 2 3 5 4 2" xfId="37561" xr:uid="{3713FFFD-3F74-4868-B4C3-A76CAAD0EC04}"/>
    <cellStyle name="Normal 3 2 3 2 3 5 4 3" xfId="52440" xr:uid="{FE21AFB9-EBF6-4511-98F6-7B3181DECFF3}"/>
    <cellStyle name="Normal 3 2 3 2 3 5 5" xfId="17025" xr:uid="{1B89AC49-A50B-4B23-94A5-0614AFEC66B1}"/>
    <cellStyle name="Normal 3 2 3 2 3 5 6" xfId="30715" xr:uid="{431D973C-3B9A-421E-9A04-9E9FED3FC475}"/>
    <cellStyle name="Normal 3 2 3 2 3 5 7" xfId="45594" xr:uid="{9A7D2598-CA9C-42C9-A82D-A677E948A71B}"/>
    <cellStyle name="Normal 3 2 3 2 3 6" xfId="10179" xr:uid="{6B712E5A-5C79-40F4-BD34-1590BA8702F1}"/>
    <cellStyle name="Normal 3 2 3 2 3 6 2" xfId="11892" xr:uid="{C7415BB2-1C7D-4170-9618-ED68EC12D1A4}"/>
    <cellStyle name="Normal 3 2 3 2 3 6 2 2" xfId="15314" xr:uid="{A80A9ABA-F9DA-4B33-AFA5-75A7A16F3AA4}"/>
    <cellStyle name="Normal 3 2 3 2 3 6 2 2 2" xfId="29004" xr:uid="{B6AD8FA2-C415-4845-BAF9-A480AACDB7CC}"/>
    <cellStyle name="Normal 3 2 3 2 3 6 2 2 2 2" xfId="42696" xr:uid="{8645E115-6B92-454E-A299-D1BD5595A515}"/>
    <cellStyle name="Normal 3 2 3 2 3 6 2 2 2 3" xfId="57575" xr:uid="{3483E91E-A4E3-4895-9B70-06CFAE0B5438}"/>
    <cellStyle name="Normal 3 2 3 2 3 6 2 2 3" xfId="22160" xr:uid="{74C9827E-AE52-4567-96B3-ECC0FE64BF59}"/>
    <cellStyle name="Normal 3 2 3 2 3 6 2 2 4" xfId="35850" xr:uid="{94624A38-ACA7-4021-A6EE-2FA66AD7827B}"/>
    <cellStyle name="Normal 3 2 3 2 3 6 2 2 5" xfId="50729" xr:uid="{267F79E6-78C1-44C1-89FE-164EBBFF3041}"/>
    <cellStyle name="Normal 3 2 3 2 3 6 2 3" xfId="25582" xr:uid="{B20DC019-088E-477E-8CCA-20D65D639CAA}"/>
    <cellStyle name="Normal 3 2 3 2 3 6 2 3 2" xfId="39274" xr:uid="{256D90C1-DE97-40C9-B903-25B15028B231}"/>
    <cellStyle name="Normal 3 2 3 2 3 6 2 3 3" xfId="54153" xr:uid="{B388D660-7FFD-437E-94A1-CF0838AF6571}"/>
    <cellStyle name="Normal 3 2 3 2 3 6 2 4" xfId="18738" xr:uid="{CBD157E8-18BE-43B1-8CE5-4DBE49BA7432}"/>
    <cellStyle name="Normal 3 2 3 2 3 6 2 5" xfId="32428" xr:uid="{2EC62345-97E3-4920-9413-DDCF5DFD65BD}"/>
    <cellStyle name="Normal 3 2 3 2 3 6 2 6" xfId="47307" xr:uid="{D914D409-D4B3-48BE-BCEA-543B6AF2BC26}"/>
    <cellStyle name="Normal 3 2 3 2 3 6 3" xfId="13602" xr:uid="{DEE8DFBC-71DE-4BC0-9434-88E8B8C9AFA5}"/>
    <cellStyle name="Normal 3 2 3 2 3 6 3 2" xfId="27292" xr:uid="{5C1166B1-6F07-424F-88F8-FA4025AF4C25}"/>
    <cellStyle name="Normal 3 2 3 2 3 6 3 2 2" xfId="40984" xr:uid="{26E9123D-41F3-49C3-BEB7-7564D6CB975D}"/>
    <cellStyle name="Normal 3 2 3 2 3 6 3 2 3" xfId="55863" xr:uid="{CD2FCDC1-0B7B-450D-B12D-4079D5E3950F}"/>
    <cellStyle name="Normal 3 2 3 2 3 6 3 3" xfId="20448" xr:uid="{58E60C5A-2BA7-4200-8602-4EDEAE2F337F}"/>
    <cellStyle name="Normal 3 2 3 2 3 6 3 4" xfId="34138" xr:uid="{98A3CE7A-4099-49AD-8E5D-226368CD5F79}"/>
    <cellStyle name="Normal 3 2 3 2 3 6 3 5" xfId="49017" xr:uid="{C9415A7B-78B4-4D2E-80A9-46AB3243556C}"/>
    <cellStyle name="Normal 3 2 3 2 3 6 4" xfId="23870" xr:uid="{E69EEBE0-5C31-41CF-968E-41C91ABE6674}"/>
    <cellStyle name="Normal 3 2 3 2 3 6 4 2" xfId="37562" xr:uid="{663CDBE4-CDA9-4F80-B7F8-DC88F6EEBBA8}"/>
    <cellStyle name="Normal 3 2 3 2 3 6 4 3" xfId="52441" xr:uid="{427A163B-E771-492B-BD3B-B425D468DF76}"/>
    <cellStyle name="Normal 3 2 3 2 3 6 5" xfId="17026" xr:uid="{3585F767-0AA6-4CAF-B760-CD0E4471017E}"/>
    <cellStyle name="Normal 3 2 3 2 3 6 6" xfId="30716" xr:uid="{FCED63CE-9A2E-4410-BA77-C004102B32D1}"/>
    <cellStyle name="Normal 3 2 3 2 3 6 7" xfId="45595" xr:uid="{2116EC50-AB71-4713-9EEF-91622300E0DB}"/>
    <cellStyle name="Normal 3 2 3 2 3 7" xfId="11878" xr:uid="{259E3E7E-976D-4514-B6CB-DE16366A75D9}"/>
    <cellStyle name="Normal 3 2 3 2 3 7 2" xfId="15300" xr:uid="{CA242C59-995C-49C0-A353-861DFE3EB5BC}"/>
    <cellStyle name="Normal 3 2 3 2 3 7 2 2" xfId="28990" xr:uid="{EA87DCFD-25F9-4669-A374-758A2AE432AA}"/>
    <cellStyle name="Normal 3 2 3 2 3 7 2 2 2" xfId="42682" xr:uid="{EAAD3CF4-C70D-44F9-950C-A457AD28E350}"/>
    <cellStyle name="Normal 3 2 3 2 3 7 2 2 3" xfId="57561" xr:uid="{89C6A672-446B-4105-8FE5-CDF8A92E5131}"/>
    <cellStyle name="Normal 3 2 3 2 3 7 2 3" xfId="22146" xr:uid="{38EE33ED-32C8-4500-A673-52A762D706D7}"/>
    <cellStyle name="Normal 3 2 3 2 3 7 2 4" xfId="35836" xr:uid="{2E7DE6D0-660C-4C7B-B4AC-5068476E04FE}"/>
    <cellStyle name="Normal 3 2 3 2 3 7 2 5" xfId="50715" xr:uid="{663DA50E-FFD5-47EA-B728-2EB4B01744F4}"/>
    <cellStyle name="Normal 3 2 3 2 3 7 3" xfId="25568" xr:uid="{E10DDC08-8BF8-41C9-BAB6-82778D65E377}"/>
    <cellStyle name="Normal 3 2 3 2 3 7 3 2" xfId="39260" xr:uid="{9AB0EC24-C0AA-4031-A8F1-FE73170DD661}"/>
    <cellStyle name="Normal 3 2 3 2 3 7 3 3" xfId="54139" xr:uid="{260581A0-BD36-45B9-AD00-8A70B029DD3D}"/>
    <cellStyle name="Normal 3 2 3 2 3 7 4" xfId="18724" xr:uid="{F5A2721A-79FF-4894-83BF-AA052B521969}"/>
    <cellStyle name="Normal 3 2 3 2 3 7 5" xfId="32414" xr:uid="{AD1A7D6A-CAF5-4517-B3A3-5FFD27B65844}"/>
    <cellStyle name="Normal 3 2 3 2 3 7 6" xfId="47293" xr:uid="{5D1A0B01-289D-4DD6-8C14-022AD56B4DB8}"/>
    <cellStyle name="Normal 3 2 3 2 3 8" xfId="13588" xr:uid="{11498505-89F1-4D7C-89DC-A27A2626CD45}"/>
    <cellStyle name="Normal 3 2 3 2 3 8 2" xfId="27278" xr:uid="{F0A7E67A-2E20-4A80-B16B-87BAF5040B3F}"/>
    <cellStyle name="Normal 3 2 3 2 3 8 2 2" xfId="40970" xr:uid="{A26FAFA3-9713-43E2-963B-9E0083CCE390}"/>
    <cellStyle name="Normal 3 2 3 2 3 8 2 3" xfId="55849" xr:uid="{C29F2CC2-2506-45D2-89EC-F58D66E3CF67}"/>
    <cellStyle name="Normal 3 2 3 2 3 8 3" xfId="20434" xr:uid="{0225A38D-DC46-437A-BC9C-4FDB09E1536D}"/>
    <cellStyle name="Normal 3 2 3 2 3 8 4" xfId="34124" xr:uid="{B43BC241-BFEF-40A0-98A6-FE45B726BE6C}"/>
    <cellStyle name="Normal 3 2 3 2 3 8 5" xfId="49003" xr:uid="{F6BF6085-1D79-4ADA-BCE8-84E55E2951E2}"/>
    <cellStyle name="Normal 3 2 3 2 3 9" xfId="23856" xr:uid="{468F8F73-6EF9-4835-95E3-8BF88C8A8972}"/>
    <cellStyle name="Normal 3 2 3 2 3 9 2" xfId="37548" xr:uid="{FB8C7980-F576-418A-B674-7A63E0108A0B}"/>
    <cellStyle name="Normal 3 2 3 2 3 9 3" xfId="52427" xr:uid="{DF30096A-1779-4C6F-A9DA-62AE2122DC23}"/>
    <cellStyle name="Normal 3 2 3 2 4" xfId="6255" xr:uid="{948BB35D-6652-4846-9476-D67FD8CC23CB}"/>
    <cellStyle name="Normal 3 2 3 2 4 10" xfId="17027" xr:uid="{80C2EDB5-E74B-4312-B768-78628C2E4706}"/>
    <cellStyle name="Normal 3 2 3 2 4 11" xfId="30717" xr:uid="{5F269EE3-54F4-4165-981B-6FA3BA1DB39C}"/>
    <cellStyle name="Normal 3 2 3 2 4 12" xfId="45596" xr:uid="{C1B84AC4-B859-48B2-87E9-7537F1166C2E}"/>
    <cellStyle name="Normal 3 2 3 2 4 13" xfId="10180" xr:uid="{5EFCB857-ED2C-4E3A-B5C1-99EF4A43A595}"/>
    <cellStyle name="Normal 3 2 3 2 4 2" xfId="6346" xr:uid="{17393C31-3F6D-4395-8EAE-29EA75A08D55}"/>
    <cellStyle name="Normal 3 2 3 2 4 2 10" xfId="45597" xr:uid="{90FC2FB7-DC97-4CBC-BA08-5274B5182466}"/>
    <cellStyle name="Normal 3 2 3 2 4 2 11" xfId="10181" xr:uid="{46EFE2EA-9E17-44C5-A806-546ABD99FBFB}"/>
    <cellStyle name="Normal 3 2 3 2 4 2 2" xfId="6186" xr:uid="{C9813272-F2CC-48FC-8CAD-E142D804EDB9}"/>
    <cellStyle name="Normal 3 2 3 2 4 2 2 2" xfId="10183" xr:uid="{21E2687D-F291-4A89-831A-3ECE260CAB5C}"/>
    <cellStyle name="Normal 3 2 3 2 4 2 2 2 2" xfId="11896" xr:uid="{8317A2EE-1C99-485C-A331-EB2A8DD247BD}"/>
    <cellStyle name="Normal 3 2 3 2 4 2 2 2 2 2" xfId="15318" xr:uid="{5017DECC-9D2A-4130-8E91-CD403810B3FE}"/>
    <cellStyle name="Normal 3 2 3 2 4 2 2 2 2 2 2" xfId="29008" xr:uid="{61D2A7BF-DA2D-48A7-8CB1-0E68EF488B7D}"/>
    <cellStyle name="Normal 3 2 3 2 4 2 2 2 2 2 2 2" xfId="42700" xr:uid="{7448BECF-3439-4DA7-BF9F-A124E8894FC4}"/>
    <cellStyle name="Normal 3 2 3 2 4 2 2 2 2 2 2 3" xfId="57579" xr:uid="{BB4A1E32-BB62-42C9-9962-2483ADEE0A20}"/>
    <cellStyle name="Normal 3 2 3 2 4 2 2 2 2 2 3" xfId="22164" xr:uid="{0E9247AA-7146-4D97-9E1D-FB7737B3E5B8}"/>
    <cellStyle name="Normal 3 2 3 2 4 2 2 2 2 2 4" xfId="35854" xr:uid="{6F537BB0-D2DE-45F0-97AB-CA12A57F2D01}"/>
    <cellStyle name="Normal 3 2 3 2 4 2 2 2 2 2 5" xfId="50733" xr:uid="{24947D40-787F-4A09-9992-70143D200B8C}"/>
    <cellStyle name="Normal 3 2 3 2 4 2 2 2 2 3" xfId="25586" xr:uid="{097E0D13-547F-47EA-B1E3-51759E8A4C85}"/>
    <cellStyle name="Normal 3 2 3 2 4 2 2 2 2 3 2" xfId="39278" xr:uid="{2E6CBB8B-E440-48EF-8BC6-A6316FF7C878}"/>
    <cellStyle name="Normal 3 2 3 2 4 2 2 2 2 3 3" xfId="54157" xr:uid="{EB9558E6-ED55-4638-BA61-74DCA3663C9A}"/>
    <cellStyle name="Normal 3 2 3 2 4 2 2 2 2 4" xfId="18742" xr:uid="{AC4AE33F-7A63-4631-9F37-A774C256104B}"/>
    <cellStyle name="Normal 3 2 3 2 4 2 2 2 2 5" xfId="32432" xr:uid="{679A9892-9894-4E4F-ABBB-A569225D1F0D}"/>
    <cellStyle name="Normal 3 2 3 2 4 2 2 2 2 6" xfId="47311" xr:uid="{A7F6AE02-9F0C-4FC1-A9F5-0616EF5F874D}"/>
    <cellStyle name="Normal 3 2 3 2 4 2 2 2 3" xfId="13606" xr:uid="{5BBC6F4E-DA7B-44F0-A91D-87FF8338E11D}"/>
    <cellStyle name="Normal 3 2 3 2 4 2 2 2 3 2" xfId="27296" xr:uid="{846125E0-0CDA-4030-9581-646057F4FA01}"/>
    <cellStyle name="Normal 3 2 3 2 4 2 2 2 3 2 2" xfId="40988" xr:uid="{C5DEE7C2-876E-48CA-B44D-4731696C0C27}"/>
    <cellStyle name="Normal 3 2 3 2 4 2 2 2 3 2 3" xfId="55867" xr:uid="{C59273B4-A5C9-456A-813D-2A458429CFDB}"/>
    <cellStyle name="Normal 3 2 3 2 4 2 2 2 3 3" xfId="20452" xr:uid="{0444B556-CA7F-4B08-BEE1-4C74EB9F0088}"/>
    <cellStyle name="Normal 3 2 3 2 4 2 2 2 3 4" xfId="34142" xr:uid="{8BFAB239-66ED-4EBD-9FFA-426401E8DE00}"/>
    <cellStyle name="Normal 3 2 3 2 4 2 2 2 3 5" xfId="49021" xr:uid="{0CF77DF4-6B7C-4477-BD06-0EFDE8056804}"/>
    <cellStyle name="Normal 3 2 3 2 4 2 2 2 4" xfId="23874" xr:uid="{DD429DBD-2820-401F-9519-3B92AEF1F7E4}"/>
    <cellStyle name="Normal 3 2 3 2 4 2 2 2 4 2" xfId="37566" xr:uid="{57CAAAFE-B9D6-4D7C-9D10-46928BE98CF8}"/>
    <cellStyle name="Normal 3 2 3 2 4 2 2 2 4 3" xfId="52445" xr:uid="{88F660DE-FA2E-4EE9-BD19-AE34B8D40D21}"/>
    <cellStyle name="Normal 3 2 3 2 4 2 2 2 5" xfId="17030" xr:uid="{B5F2B376-5657-4FDD-92C7-BD6AB8F3AD9B}"/>
    <cellStyle name="Normal 3 2 3 2 4 2 2 2 6" xfId="30720" xr:uid="{CF8AC7B1-B768-48B1-A153-2AEDFECACDE6}"/>
    <cellStyle name="Normal 3 2 3 2 4 2 2 2 7" xfId="45599" xr:uid="{5F789E2A-DCB1-49E4-9DC6-A02328387602}"/>
    <cellStyle name="Normal 3 2 3 2 4 2 2 3" xfId="11895" xr:uid="{7C833C60-2163-4D12-A770-26E4E04F8C7D}"/>
    <cellStyle name="Normal 3 2 3 2 4 2 2 3 2" xfId="15317" xr:uid="{41514089-8424-4AAA-AF92-04DB8D039460}"/>
    <cellStyle name="Normal 3 2 3 2 4 2 2 3 2 2" xfId="29007" xr:uid="{97E9595C-BE11-49DE-9544-8FE36B1C213F}"/>
    <cellStyle name="Normal 3 2 3 2 4 2 2 3 2 2 2" xfId="42699" xr:uid="{DF68BD27-8834-48E9-9BBB-1A1614EEFC42}"/>
    <cellStyle name="Normal 3 2 3 2 4 2 2 3 2 2 3" xfId="57578" xr:uid="{9E334AAD-BEA7-4367-AC9B-5381AD290ED1}"/>
    <cellStyle name="Normal 3 2 3 2 4 2 2 3 2 3" xfId="22163" xr:uid="{B03CF06A-21DB-47B9-8627-AC51B246909F}"/>
    <cellStyle name="Normal 3 2 3 2 4 2 2 3 2 4" xfId="35853" xr:uid="{A8877B58-47AE-463E-819E-8D280095A531}"/>
    <cellStyle name="Normal 3 2 3 2 4 2 2 3 2 5" xfId="50732" xr:uid="{0449256D-CD6F-46A8-9FB4-AF2A46BBBD5B}"/>
    <cellStyle name="Normal 3 2 3 2 4 2 2 3 3" xfId="25585" xr:uid="{C001AA47-ECD5-4248-A459-53EA2748D1F1}"/>
    <cellStyle name="Normal 3 2 3 2 4 2 2 3 3 2" xfId="39277" xr:uid="{B15B0F92-EB1B-4ADD-93D7-3DE07ACB65C7}"/>
    <cellStyle name="Normal 3 2 3 2 4 2 2 3 3 3" xfId="54156" xr:uid="{0B1122B5-FB87-403F-A2BD-258D671E08DC}"/>
    <cellStyle name="Normal 3 2 3 2 4 2 2 3 4" xfId="18741" xr:uid="{DD4EEA20-066E-41E6-B5FE-5324193D9A44}"/>
    <cellStyle name="Normal 3 2 3 2 4 2 2 3 5" xfId="32431" xr:uid="{51B0839A-4478-4472-89CA-74E55BBEA552}"/>
    <cellStyle name="Normal 3 2 3 2 4 2 2 3 6" xfId="47310" xr:uid="{5D0AAE1A-5F4B-4DD3-AED4-3E1EFF31E66E}"/>
    <cellStyle name="Normal 3 2 3 2 4 2 2 4" xfId="13605" xr:uid="{6EB18A34-B0E8-49FE-B5E3-0F324AD38AC4}"/>
    <cellStyle name="Normal 3 2 3 2 4 2 2 4 2" xfId="27295" xr:uid="{0F81582A-C5B1-46B1-8726-D18A8CC68B4C}"/>
    <cellStyle name="Normal 3 2 3 2 4 2 2 4 2 2" xfId="40987" xr:uid="{23C56CF4-45A5-4DDE-9B77-8F6BCDB1D906}"/>
    <cellStyle name="Normal 3 2 3 2 4 2 2 4 2 3" xfId="55866" xr:uid="{7931FA9D-E4EF-40DD-BD78-5C3DA73D21A1}"/>
    <cellStyle name="Normal 3 2 3 2 4 2 2 4 3" xfId="20451" xr:uid="{D93BFB19-2A16-474F-B7A7-BEE0A1735984}"/>
    <cellStyle name="Normal 3 2 3 2 4 2 2 4 4" xfId="34141" xr:uid="{C7517E07-2778-46F1-93B5-26757AC53184}"/>
    <cellStyle name="Normal 3 2 3 2 4 2 2 4 5" xfId="49020" xr:uid="{4CA1735F-D5A2-4718-82F2-01AA11DF251D}"/>
    <cellStyle name="Normal 3 2 3 2 4 2 2 5" xfId="23873" xr:uid="{2E8048C1-D710-44A5-9CE4-D2B006BBC9FE}"/>
    <cellStyle name="Normal 3 2 3 2 4 2 2 5 2" xfId="37565" xr:uid="{5A2F44E6-0D7C-43C6-A61F-7A52A9022DC4}"/>
    <cellStyle name="Normal 3 2 3 2 4 2 2 5 3" xfId="52444" xr:uid="{7F7A29CB-7563-4986-8DDC-391F73E280FC}"/>
    <cellStyle name="Normal 3 2 3 2 4 2 2 6" xfId="17029" xr:uid="{D3E1E668-F514-4C29-ABDB-256210C4916C}"/>
    <cellStyle name="Normal 3 2 3 2 4 2 2 7" xfId="30719" xr:uid="{1B032C3C-20E8-4B31-BCFF-D25755D22991}"/>
    <cellStyle name="Normal 3 2 3 2 4 2 2 8" xfId="45598" xr:uid="{08B6FBD8-E14A-4711-A7F1-6BF257486A0B}"/>
    <cellStyle name="Normal 3 2 3 2 4 2 2 9" xfId="10182" xr:uid="{3B2C4075-8768-420F-BC5F-34FB5E9FEC16}"/>
    <cellStyle name="Normal 3 2 3 2 4 2 3" xfId="7301" xr:uid="{8E064DA5-B648-45F1-968D-7D17C26D64BC}"/>
    <cellStyle name="Normal 3 2 3 2 4 2 3 2" xfId="11897" xr:uid="{142636A6-99E0-404C-822B-74C4F1340533}"/>
    <cellStyle name="Normal 3 2 3 2 4 2 3 2 2" xfId="15319" xr:uid="{8078A35A-04A4-40E3-B73C-FDB2F7F0CF58}"/>
    <cellStyle name="Normal 3 2 3 2 4 2 3 2 2 2" xfId="29009" xr:uid="{A5FCBDA1-3C95-49AA-801B-6725FA013EF7}"/>
    <cellStyle name="Normal 3 2 3 2 4 2 3 2 2 2 2" xfId="42701" xr:uid="{EA50FD20-86D4-4CFD-9524-E0EFBB8D14BA}"/>
    <cellStyle name="Normal 3 2 3 2 4 2 3 2 2 2 3" xfId="57580" xr:uid="{CD690526-AEA4-4D22-AF30-DC9E9FBF6DC4}"/>
    <cellStyle name="Normal 3 2 3 2 4 2 3 2 2 3" xfId="22165" xr:uid="{5C7A2091-7BF6-44F8-A8CE-7EE726A48384}"/>
    <cellStyle name="Normal 3 2 3 2 4 2 3 2 2 4" xfId="35855" xr:uid="{EC2FF4E8-41AE-4ECF-9DC1-3550B66B7473}"/>
    <cellStyle name="Normal 3 2 3 2 4 2 3 2 2 5" xfId="50734" xr:uid="{566376F1-5362-4159-AA04-85288A09C8B8}"/>
    <cellStyle name="Normal 3 2 3 2 4 2 3 2 3" xfId="25587" xr:uid="{65EE1174-828C-405A-B015-5EA039729084}"/>
    <cellStyle name="Normal 3 2 3 2 4 2 3 2 3 2" xfId="39279" xr:uid="{12A3E3CB-EDAA-4BB9-83EB-9262713B2D8D}"/>
    <cellStyle name="Normal 3 2 3 2 4 2 3 2 3 3" xfId="54158" xr:uid="{B2B8E211-108F-476C-AE92-6180CFAB537F}"/>
    <cellStyle name="Normal 3 2 3 2 4 2 3 2 4" xfId="18743" xr:uid="{AC596BF7-6DA6-42E4-A080-EA89AEEBB282}"/>
    <cellStyle name="Normal 3 2 3 2 4 2 3 2 5" xfId="32433" xr:uid="{704A8040-CCA3-4DA3-AEDC-BE003FC7521A}"/>
    <cellStyle name="Normal 3 2 3 2 4 2 3 2 6" xfId="47312" xr:uid="{F50B83FA-0779-4429-B271-2EBEA26B3B83}"/>
    <cellStyle name="Normal 3 2 3 2 4 2 3 3" xfId="13607" xr:uid="{99AA518A-F95F-4018-8E60-F00C4F7BBDDF}"/>
    <cellStyle name="Normal 3 2 3 2 4 2 3 3 2" xfId="27297" xr:uid="{4231C2D2-D315-41B1-8F1E-04174BF869A2}"/>
    <cellStyle name="Normal 3 2 3 2 4 2 3 3 2 2" xfId="40989" xr:uid="{6FCE6A5D-7C63-4FB0-BE78-02484DA7F194}"/>
    <cellStyle name="Normal 3 2 3 2 4 2 3 3 2 3" xfId="55868" xr:uid="{16FAFF20-3CA1-4BA3-972A-043A54BBAACD}"/>
    <cellStyle name="Normal 3 2 3 2 4 2 3 3 3" xfId="20453" xr:uid="{7C3874E1-3B6E-4E89-AF35-D8E39696E7A0}"/>
    <cellStyle name="Normal 3 2 3 2 4 2 3 3 4" xfId="34143" xr:uid="{3501CDC1-9B97-4665-ABC6-28C3FCE66B36}"/>
    <cellStyle name="Normal 3 2 3 2 4 2 3 3 5" xfId="49022" xr:uid="{09E02DBD-F006-47FF-B5BE-F4D569A1D9DA}"/>
    <cellStyle name="Normal 3 2 3 2 4 2 3 4" xfId="23875" xr:uid="{FA21A9F5-05A0-4690-9C57-E6FB2FC56449}"/>
    <cellStyle name="Normal 3 2 3 2 4 2 3 4 2" xfId="37567" xr:uid="{DE367E60-4629-4B7F-AB9D-F16BE91C6744}"/>
    <cellStyle name="Normal 3 2 3 2 4 2 3 4 3" xfId="52446" xr:uid="{032A20A4-6A2A-463C-99D8-02EFFDA7EBB8}"/>
    <cellStyle name="Normal 3 2 3 2 4 2 3 5" xfId="17031" xr:uid="{679F58B9-6F09-42D9-93FC-4149CD824E4C}"/>
    <cellStyle name="Normal 3 2 3 2 4 2 3 6" xfId="30721" xr:uid="{69F668D4-50E2-4EA0-BC92-25E3F883DC0A}"/>
    <cellStyle name="Normal 3 2 3 2 4 2 3 7" xfId="45600" xr:uid="{D5F535DF-9E5E-48F1-AC26-E8F980423A6F}"/>
    <cellStyle name="Normal 3 2 3 2 4 2 3 8" xfId="10184" xr:uid="{52B5A37D-D139-4942-818D-E85AE07D0FE6}"/>
    <cellStyle name="Normal 3 2 3 2 4 2 4" xfId="10185" xr:uid="{B327C65A-C8FB-4BB3-97D5-488ABA484CA7}"/>
    <cellStyle name="Normal 3 2 3 2 4 2 4 2" xfId="11898" xr:uid="{C98B5279-B831-4A4F-BC10-C6C5F1133B1D}"/>
    <cellStyle name="Normal 3 2 3 2 4 2 4 2 2" xfId="15320" xr:uid="{59F3CC59-36E5-4B35-8F50-DAD6C46FEA1F}"/>
    <cellStyle name="Normal 3 2 3 2 4 2 4 2 2 2" xfId="29010" xr:uid="{D024EC7F-F63B-494D-91D0-73CBD40FE0D0}"/>
    <cellStyle name="Normal 3 2 3 2 4 2 4 2 2 2 2" xfId="42702" xr:uid="{B8B79501-F85C-45F3-8FF3-675E8362FE75}"/>
    <cellStyle name="Normal 3 2 3 2 4 2 4 2 2 2 3" xfId="57581" xr:uid="{35E7B9AB-9919-4970-81B9-6E15967EABA3}"/>
    <cellStyle name="Normal 3 2 3 2 4 2 4 2 2 3" xfId="22166" xr:uid="{918C3F4B-4453-494F-ACAF-1EF22956B73C}"/>
    <cellStyle name="Normal 3 2 3 2 4 2 4 2 2 4" xfId="35856" xr:uid="{B55B9352-D44D-4A03-B916-57FC4C89036E}"/>
    <cellStyle name="Normal 3 2 3 2 4 2 4 2 2 5" xfId="50735" xr:uid="{C35E6399-3BFB-4078-9CEA-B3E6DCB32686}"/>
    <cellStyle name="Normal 3 2 3 2 4 2 4 2 3" xfId="25588" xr:uid="{96BF116A-06A2-41B3-98A8-E9FF4C46663C}"/>
    <cellStyle name="Normal 3 2 3 2 4 2 4 2 3 2" xfId="39280" xr:uid="{213FCB23-87B8-4FE4-A301-3BC51B247D7E}"/>
    <cellStyle name="Normal 3 2 3 2 4 2 4 2 3 3" xfId="54159" xr:uid="{9C9F2B33-0367-4FF6-9917-508C635E1AD4}"/>
    <cellStyle name="Normal 3 2 3 2 4 2 4 2 4" xfId="18744" xr:uid="{D7891261-B36D-4EB7-B005-1586F4BCA36E}"/>
    <cellStyle name="Normal 3 2 3 2 4 2 4 2 5" xfId="32434" xr:uid="{A5DA87A3-33F3-4ACF-A78D-C1AB624CBE39}"/>
    <cellStyle name="Normal 3 2 3 2 4 2 4 2 6" xfId="47313" xr:uid="{D9B93379-AEB9-45C8-9C1F-B8527D32FD3A}"/>
    <cellStyle name="Normal 3 2 3 2 4 2 4 3" xfId="13608" xr:uid="{096922BF-0D21-4849-8831-380A7E0C310B}"/>
    <cellStyle name="Normal 3 2 3 2 4 2 4 3 2" xfId="27298" xr:uid="{454E6463-E2DD-4636-BB52-3D29E95147B7}"/>
    <cellStyle name="Normal 3 2 3 2 4 2 4 3 2 2" xfId="40990" xr:uid="{078EE569-FA73-4FBC-A71F-FB7E8D6F6A94}"/>
    <cellStyle name="Normal 3 2 3 2 4 2 4 3 2 3" xfId="55869" xr:uid="{53D95100-53D3-4B61-B809-F2B769BD82F0}"/>
    <cellStyle name="Normal 3 2 3 2 4 2 4 3 3" xfId="20454" xr:uid="{D34B721F-7E13-4AAF-8BD6-16C8DEF028DA}"/>
    <cellStyle name="Normal 3 2 3 2 4 2 4 3 4" xfId="34144" xr:uid="{3CA15D62-D313-4874-8E25-20F063106822}"/>
    <cellStyle name="Normal 3 2 3 2 4 2 4 3 5" xfId="49023" xr:uid="{E1B6521B-D6DE-4C01-A229-F3AE34EA56E8}"/>
    <cellStyle name="Normal 3 2 3 2 4 2 4 4" xfId="23876" xr:uid="{093D6613-AAF3-4CDE-B525-5BAC76ED0414}"/>
    <cellStyle name="Normal 3 2 3 2 4 2 4 4 2" xfId="37568" xr:uid="{3113D1E0-71CF-4331-830D-63CE5F0B5A83}"/>
    <cellStyle name="Normal 3 2 3 2 4 2 4 4 3" xfId="52447" xr:uid="{342218D5-81DB-4296-B152-A7B5A4445227}"/>
    <cellStyle name="Normal 3 2 3 2 4 2 4 5" xfId="17032" xr:uid="{AA2BFC53-3A2C-4E5D-9EFA-3822BAF3C142}"/>
    <cellStyle name="Normal 3 2 3 2 4 2 4 6" xfId="30722" xr:uid="{5FBFDEAE-FBB8-4CFF-A047-9619078F3128}"/>
    <cellStyle name="Normal 3 2 3 2 4 2 4 7" xfId="45601" xr:uid="{F2B8DAA3-5685-4E55-A9AC-CBD2C9DB1015}"/>
    <cellStyle name="Normal 3 2 3 2 4 2 5" xfId="11894" xr:uid="{4A8356AC-2F17-4AF9-BD8B-E08A0EC7CA43}"/>
    <cellStyle name="Normal 3 2 3 2 4 2 5 2" xfId="15316" xr:uid="{C05497D3-337D-44F3-AFA9-F296E322A163}"/>
    <cellStyle name="Normal 3 2 3 2 4 2 5 2 2" xfId="29006" xr:uid="{F48E0EC8-CEF6-4737-AE30-5B70383C4E20}"/>
    <cellStyle name="Normal 3 2 3 2 4 2 5 2 2 2" xfId="42698" xr:uid="{C880CE9E-C9F3-46F4-91EF-046A98AE0827}"/>
    <cellStyle name="Normal 3 2 3 2 4 2 5 2 2 3" xfId="57577" xr:uid="{8597ED92-07DA-440D-A731-9E3AE725A07C}"/>
    <cellStyle name="Normal 3 2 3 2 4 2 5 2 3" xfId="22162" xr:uid="{CA9FF2BB-3849-4B5E-8E95-5BB9CCF5286B}"/>
    <cellStyle name="Normal 3 2 3 2 4 2 5 2 4" xfId="35852" xr:uid="{4B704FB5-DF52-4F1F-8045-2D75C2EC10AD}"/>
    <cellStyle name="Normal 3 2 3 2 4 2 5 2 5" xfId="50731" xr:uid="{DF2342D3-EC24-4890-891F-101B6D553C72}"/>
    <cellStyle name="Normal 3 2 3 2 4 2 5 3" xfId="25584" xr:uid="{54F67DAB-6E63-4831-88CF-EDBCA19018D6}"/>
    <cellStyle name="Normal 3 2 3 2 4 2 5 3 2" xfId="39276" xr:uid="{10B499D8-5DFE-48FF-A9C0-FC63966CED8B}"/>
    <cellStyle name="Normal 3 2 3 2 4 2 5 3 3" xfId="54155" xr:uid="{F45BFC66-BE5B-4F36-BC30-1BCB56DCBE0E}"/>
    <cellStyle name="Normal 3 2 3 2 4 2 5 4" xfId="18740" xr:uid="{06FD2EEC-FB3F-475F-9B58-49380FFDD630}"/>
    <cellStyle name="Normal 3 2 3 2 4 2 5 5" xfId="32430" xr:uid="{B35258B0-7AF4-4D7A-B369-4B8DC9AB9C38}"/>
    <cellStyle name="Normal 3 2 3 2 4 2 5 6" xfId="47309" xr:uid="{F254206A-B44C-4D2F-BD18-C2C36476C536}"/>
    <cellStyle name="Normal 3 2 3 2 4 2 6" xfId="13604" xr:uid="{1FB3F287-8054-4A7D-BEE3-516C009C2469}"/>
    <cellStyle name="Normal 3 2 3 2 4 2 6 2" xfId="27294" xr:uid="{85392A44-0D33-40EE-BFB5-9EE7380B6C8C}"/>
    <cellStyle name="Normal 3 2 3 2 4 2 6 2 2" xfId="40986" xr:uid="{839EC533-5BCE-4339-9C8E-879F6A88BB39}"/>
    <cellStyle name="Normal 3 2 3 2 4 2 6 2 3" xfId="55865" xr:uid="{9048EAEF-11B2-4BAE-BCE6-A42BBF3DE90C}"/>
    <cellStyle name="Normal 3 2 3 2 4 2 6 3" xfId="20450" xr:uid="{1EAF2B0A-A5D4-4372-B2EC-8EBF26B467BD}"/>
    <cellStyle name="Normal 3 2 3 2 4 2 6 4" xfId="34140" xr:uid="{5FCCEBBF-73BD-419D-B673-67492B3E84FA}"/>
    <cellStyle name="Normal 3 2 3 2 4 2 6 5" xfId="49019" xr:uid="{21401624-6A76-4B3D-87AC-BB2E7E1552F5}"/>
    <cellStyle name="Normal 3 2 3 2 4 2 7" xfId="23872" xr:uid="{CA141396-5FBA-4037-8B4F-4FFA29575922}"/>
    <cellStyle name="Normal 3 2 3 2 4 2 7 2" xfId="37564" xr:uid="{1C287532-2106-4034-9958-33C6117933B0}"/>
    <cellStyle name="Normal 3 2 3 2 4 2 7 3" xfId="52443" xr:uid="{3A1BCD9B-9683-416D-A759-240F269F9D68}"/>
    <cellStyle name="Normal 3 2 3 2 4 2 8" xfId="17028" xr:uid="{CDE2B4B7-88DF-4712-B85E-39046DEAC53B}"/>
    <cellStyle name="Normal 3 2 3 2 4 2 9" xfId="30718" xr:uid="{353D2E7D-672F-4775-AA81-86914ACE157C}"/>
    <cellStyle name="Normal 3 2 3 2 4 3" xfId="6196" xr:uid="{278654BD-7E01-4850-90B7-8E1C405E783D}"/>
    <cellStyle name="Normal 3 2 3 2 4 3 10" xfId="45602" xr:uid="{4F7C4F97-E627-440F-B45E-3FEEE5524EE1}"/>
    <cellStyle name="Normal 3 2 3 2 4 3 11" xfId="10186" xr:uid="{DF63CA91-E691-46A2-8A88-623F9D2EEB12}"/>
    <cellStyle name="Normal 3 2 3 2 4 3 2" xfId="10187" xr:uid="{597F6382-7868-465A-8FAA-7507FA60CC83}"/>
    <cellStyle name="Normal 3 2 3 2 4 3 2 2" xfId="10188" xr:uid="{B9D20786-A01C-4DEA-8003-A173CF0C6AB5}"/>
    <cellStyle name="Normal 3 2 3 2 4 3 2 2 2" xfId="11901" xr:uid="{8260845D-9A96-4900-A531-C3754133C1C0}"/>
    <cellStyle name="Normal 3 2 3 2 4 3 2 2 2 2" xfId="15323" xr:uid="{606F4358-0F52-45FE-A14C-67F4244925CB}"/>
    <cellStyle name="Normal 3 2 3 2 4 3 2 2 2 2 2" xfId="29013" xr:uid="{17188B29-7AEE-4207-9381-EDAFC27BD868}"/>
    <cellStyle name="Normal 3 2 3 2 4 3 2 2 2 2 2 2" xfId="42705" xr:uid="{C11AD4B4-EEC5-4EAA-B433-572CBB9ADE63}"/>
    <cellStyle name="Normal 3 2 3 2 4 3 2 2 2 2 2 3" xfId="57584" xr:uid="{AB628486-3266-4DAE-90EB-62088D25CFC2}"/>
    <cellStyle name="Normal 3 2 3 2 4 3 2 2 2 2 3" xfId="22169" xr:uid="{1AA23F50-AA89-46FD-BBBC-013BD4BAE72B}"/>
    <cellStyle name="Normal 3 2 3 2 4 3 2 2 2 2 4" xfId="35859" xr:uid="{F4DC6D9A-DBD0-4EE3-8C33-32A22645395E}"/>
    <cellStyle name="Normal 3 2 3 2 4 3 2 2 2 2 5" xfId="50738" xr:uid="{E2C38287-3CB4-45C6-9AD8-C93AD1F5DB70}"/>
    <cellStyle name="Normal 3 2 3 2 4 3 2 2 2 3" xfId="25591" xr:uid="{683074FD-E7D8-4761-92A5-7D84EA97506F}"/>
    <cellStyle name="Normal 3 2 3 2 4 3 2 2 2 3 2" xfId="39283" xr:uid="{3DD0B801-EDB7-4048-8776-E6C1AF3138C8}"/>
    <cellStyle name="Normal 3 2 3 2 4 3 2 2 2 3 3" xfId="54162" xr:uid="{6A42F8C6-C18B-490E-83AE-49E2FF034A31}"/>
    <cellStyle name="Normal 3 2 3 2 4 3 2 2 2 4" xfId="18747" xr:uid="{F3E6518C-8AE8-487C-A5ED-CEE8C847367E}"/>
    <cellStyle name="Normal 3 2 3 2 4 3 2 2 2 5" xfId="32437" xr:uid="{460DF664-0981-413D-B374-16251561C807}"/>
    <cellStyle name="Normal 3 2 3 2 4 3 2 2 2 6" xfId="47316" xr:uid="{DDB74754-70EE-4829-AD90-758A07A173CE}"/>
    <cellStyle name="Normal 3 2 3 2 4 3 2 2 3" xfId="13611" xr:uid="{945699E4-DC62-4C27-A281-9CCAAA3A4B53}"/>
    <cellStyle name="Normal 3 2 3 2 4 3 2 2 3 2" xfId="27301" xr:uid="{50D8527D-E7BE-4AF9-A094-F6FF129BC229}"/>
    <cellStyle name="Normal 3 2 3 2 4 3 2 2 3 2 2" xfId="40993" xr:uid="{93751E6A-C2D9-4B10-B764-799C57C29B9E}"/>
    <cellStyle name="Normal 3 2 3 2 4 3 2 2 3 2 3" xfId="55872" xr:uid="{C31DEC5B-384C-4A87-A6B5-D6BDFD6EE297}"/>
    <cellStyle name="Normal 3 2 3 2 4 3 2 2 3 3" xfId="20457" xr:uid="{98254650-CACE-498D-A143-A7C44D98B592}"/>
    <cellStyle name="Normal 3 2 3 2 4 3 2 2 3 4" xfId="34147" xr:uid="{868A30E3-BCAF-42F7-8C19-C20CBB0C2E50}"/>
    <cellStyle name="Normal 3 2 3 2 4 3 2 2 3 5" xfId="49026" xr:uid="{7DCCE009-491B-43F5-B239-E0D4BA77B7DB}"/>
    <cellStyle name="Normal 3 2 3 2 4 3 2 2 4" xfId="23879" xr:uid="{53F4C5B5-04EC-4879-AE5D-BC4D6F422746}"/>
    <cellStyle name="Normal 3 2 3 2 4 3 2 2 4 2" xfId="37571" xr:uid="{4C122296-E0F1-4348-B37C-6F40BC0E5B4F}"/>
    <cellStyle name="Normal 3 2 3 2 4 3 2 2 4 3" xfId="52450" xr:uid="{CB9323A1-4094-49C4-8872-265C69F8DE5C}"/>
    <cellStyle name="Normal 3 2 3 2 4 3 2 2 5" xfId="17035" xr:uid="{CBAA4F2B-9AD8-4B9E-B503-5958C9499179}"/>
    <cellStyle name="Normal 3 2 3 2 4 3 2 2 6" xfId="30725" xr:uid="{FE8BA8CB-32DD-4FFC-AD01-47187D992F10}"/>
    <cellStyle name="Normal 3 2 3 2 4 3 2 2 7" xfId="45604" xr:uid="{72713CC9-C163-45BB-BF8E-F31114E07E22}"/>
    <cellStyle name="Normal 3 2 3 2 4 3 2 3" xfId="11900" xr:uid="{0D591844-E6B2-47EF-BCDF-EB2F9D4BD60B}"/>
    <cellStyle name="Normal 3 2 3 2 4 3 2 3 2" xfId="15322" xr:uid="{CC2063B1-F00A-4D78-A7A2-654EEBEBCB6B}"/>
    <cellStyle name="Normal 3 2 3 2 4 3 2 3 2 2" xfId="29012" xr:uid="{464EF71A-42CA-464A-8283-0C4F9B723E82}"/>
    <cellStyle name="Normal 3 2 3 2 4 3 2 3 2 2 2" xfId="42704" xr:uid="{0A47D16A-1BF3-4EC8-8BF2-8AA60212A928}"/>
    <cellStyle name="Normal 3 2 3 2 4 3 2 3 2 2 3" xfId="57583" xr:uid="{301CBF25-AAF4-4C98-BAF8-3D068AA174F8}"/>
    <cellStyle name="Normal 3 2 3 2 4 3 2 3 2 3" xfId="22168" xr:uid="{9BAF246D-B26A-4A76-9B67-97B46B1DF008}"/>
    <cellStyle name="Normal 3 2 3 2 4 3 2 3 2 4" xfId="35858" xr:uid="{89929558-36FB-4370-8BE6-4C43E193A85C}"/>
    <cellStyle name="Normal 3 2 3 2 4 3 2 3 2 5" xfId="50737" xr:uid="{45A46431-B82F-468C-911E-5DCCAF36AAD3}"/>
    <cellStyle name="Normal 3 2 3 2 4 3 2 3 3" xfId="25590" xr:uid="{6211431C-CB42-405D-B5CD-FFBFEEF3E97E}"/>
    <cellStyle name="Normal 3 2 3 2 4 3 2 3 3 2" xfId="39282" xr:uid="{DD5D3A85-A636-4B53-9BA7-CEFDE4B9378B}"/>
    <cellStyle name="Normal 3 2 3 2 4 3 2 3 3 3" xfId="54161" xr:uid="{3ED118F5-9B41-44E7-B925-22B1E9334C13}"/>
    <cellStyle name="Normal 3 2 3 2 4 3 2 3 4" xfId="18746" xr:uid="{009D6628-CDCE-4C13-A602-8D13F8B04167}"/>
    <cellStyle name="Normal 3 2 3 2 4 3 2 3 5" xfId="32436" xr:uid="{24BE49D5-7E21-4881-88C2-C768DA35C85F}"/>
    <cellStyle name="Normal 3 2 3 2 4 3 2 3 6" xfId="47315" xr:uid="{5A58EB61-C5F7-4068-AE35-A23B365C471B}"/>
    <cellStyle name="Normal 3 2 3 2 4 3 2 4" xfId="13610" xr:uid="{FC314525-C71F-446C-8F2E-10B4D3DA1D10}"/>
    <cellStyle name="Normal 3 2 3 2 4 3 2 4 2" xfId="27300" xr:uid="{E48AC977-0ADF-4E9D-A34A-6DCAF6EA22AC}"/>
    <cellStyle name="Normal 3 2 3 2 4 3 2 4 2 2" xfId="40992" xr:uid="{7B1423E3-18F2-4265-BD6E-4FEC1D740E73}"/>
    <cellStyle name="Normal 3 2 3 2 4 3 2 4 2 3" xfId="55871" xr:uid="{29DAC17D-2252-45C9-8069-870ACDEDF739}"/>
    <cellStyle name="Normal 3 2 3 2 4 3 2 4 3" xfId="20456" xr:uid="{F8F2A7B0-F780-4835-988D-87327CFCE4E0}"/>
    <cellStyle name="Normal 3 2 3 2 4 3 2 4 4" xfId="34146" xr:uid="{4A918491-AF01-4037-B306-C3CFE351DE72}"/>
    <cellStyle name="Normal 3 2 3 2 4 3 2 4 5" xfId="49025" xr:uid="{53C974CA-1825-459A-9D26-7C39BC0E0F74}"/>
    <cellStyle name="Normal 3 2 3 2 4 3 2 5" xfId="23878" xr:uid="{CAFCA6C5-DFA3-453C-A332-D05F6ACD999F}"/>
    <cellStyle name="Normal 3 2 3 2 4 3 2 5 2" xfId="37570" xr:uid="{0DDDECEF-8DF6-4FEB-A128-63E159E52865}"/>
    <cellStyle name="Normal 3 2 3 2 4 3 2 5 3" xfId="52449" xr:uid="{4D8AAFB5-4A77-444E-9AC1-4FFF0444698B}"/>
    <cellStyle name="Normal 3 2 3 2 4 3 2 6" xfId="17034" xr:uid="{5CEA343A-F157-4B01-ACBE-AF3351E12994}"/>
    <cellStyle name="Normal 3 2 3 2 4 3 2 7" xfId="30724" xr:uid="{4C374E6D-2291-4549-B3E9-055ED5C6AB95}"/>
    <cellStyle name="Normal 3 2 3 2 4 3 2 8" xfId="45603" xr:uid="{63D8238E-A9D9-4253-8457-666FDE0D1199}"/>
    <cellStyle name="Normal 3 2 3 2 4 3 3" xfId="10189" xr:uid="{C6C8657E-4583-4C1E-8115-1E3CB87CF161}"/>
    <cellStyle name="Normal 3 2 3 2 4 3 3 2" xfId="11902" xr:uid="{37DF17D6-14A1-43BC-96EC-0C5859B95EC9}"/>
    <cellStyle name="Normal 3 2 3 2 4 3 3 2 2" xfId="15324" xr:uid="{34ECF4A3-64B5-49FE-8817-8BC2C745DF2F}"/>
    <cellStyle name="Normal 3 2 3 2 4 3 3 2 2 2" xfId="29014" xr:uid="{1FAFA0BD-C704-4A6F-B444-DA300916DC3D}"/>
    <cellStyle name="Normal 3 2 3 2 4 3 3 2 2 2 2" xfId="42706" xr:uid="{A80DF5E4-DC42-4A47-8DEE-FFEE46BB5310}"/>
    <cellStyle name="Normal 3 2 3 2 4 3 3 2 2 2 3" xfId="57585" xr:uid="{83B97E79-C2F0-4A6F-8A94-DD39785449C6}"/>
    <cellStyle name="Normal 3 2 3 2 4 3 3 2 2 3" xfId="22170" xr:uid="{083C831C-893B-426D-982F-4AA633E21A50}"/>
    <cellStyle name="Normal 3 2 3 2 4 3 3 2 2 4" xfId="35860" xr:uid="{5BBB8CEF-ADB2-450B-8E98-1373CE040B6A}"/>
    <cellStyle name="Normal 3 2 3 2 4 3 3 2 2 5" xfId="50739" xr:uid="{86C9C314-9EF1-45F5-9D7D-0576D53EACD3}"/>
    <cellStyle name="Normal 3 2 3 2 4 3 3 2 3" xfId="25592" xr:uid="{39A3517A-4D95-4A6C-A58F-EDC02EF2421E}"/>
    <cellStyle name="Normal 3 2 3 2 4 3 3 2 3 2" xfId="39284" xr:uid="{1117B8FD-8908-4FD3-995E-C5F6B514760E}"/>
    <cellStyle name="Normal 3 2 3 2 4 3 3 2 3 3" xfId="54163" xr:uid="{ED8D39C0-F60D-4178-B42B-BD4C483124E5}"/>
    <cellStyle name="Normal 3 2 3 2 4 3 3 2 4" xfId="18748" xr:uid="{61942A5C-16EE-43D3-B215-6E5C28324939}"/>
    <cellStyle name="Normal 3 2 3 2 4 3 3 2 5" xfId="32438" xr:uid="{EAC1F047-D68C-4E5C-86FD-D00AEE31C4B5}"/>
    <cellStyle name="Normal 3 2 3 2 4 3 3 2 6" xfId="47317" xr:uid="{3595858D-479E-4093-9FA3-B088AEFD28D3}"/>
    <cellStyle name="Normal 3 2 3 2 4 3 3 3" xfId="13612" xr:uid="{95398FD8-13BE-4C00-A692-3620DFAFE6D1}"/>
    <cellStyle name="Normal 3 2 3 2 4 3 3 3 2" xfId="27302" xr:uid="{95C16C6C-5A41-47BF-BC7D-487C410B6A10}"/>
    <cellStyle name="Normal 3 2 3 2 4 3 3 3 2 2" xfId="40994" xr:uid="{8E1B9557-66DE-4B07-A2E9-6E4B5C76E6C1}"/>
    <cellStyle name="Normal 3 2 3 2 4 3 3 3 2 3" xfId="55873" xr:uid="{E20F7374-C1C4-4353-8120-180BC6720E59}"/>
    <cellStyle name="Normal 3 2 3 2 4 3 3 3 3" xfId="20458" xr:uid="{1DC0E4B4-9E72-41AA-9312-1CF365A12A54}"/>
    <cellStyle name="Normal 3 2 3 2 4 3 3 3 4" xfId="34148" xr:uid="{1A5C88CE-6499-41D5-A50F-416EF200102D}"/>
    <cellStyle name="Normal 3 2 3 2 4 3 3 3 5" xfId="49027" xr:uid="{B3E48AD0-7BEE-49ED-A5CA-818411242AB0}"/>
    <cellStyle name="Normal 3 2 3 2 4 3 3 4" xfId="23880" xr:uid="{06CDB049-15FB-43EE-A9AF-DE9D36BE8690}"/>
    <cellStyle name="Normal 3 2 3 2 4 3 3 4 2" xfId="37572" xr:uid="{1D9C995A-EDC2-47ED-9BBE-A68F5DEF3794}"/>
    <cellStyle name="Normal 3 2 3 2 4 3 3 4 3" xfId="52451" xr:uid="{6943F870-E2AE-4AE0-BCFD-F7CBBE66C0FB}"/>
    <cellStyle name="Normal 3 2 3 2 4 3 3 5" xfId="17036" xr:uid="{8A1738D2-FEE6-403A-9453-CABA24936BB0}"/>
    <cellStyle name="Normal 3 2 3 2 4 3 3 6" xfId="30726" xr:uid="{BA0B3241-6A26-4C78-9AF0-D661ED1CC1FC}"/>
    <cellStyle name="Normal 3 2 3 2 4 3 3 7" xfId="45605" xr:uid="{9967DFE9-EBDB-4A79-B902-7BC7EA6B3677}"/>
    <cellStyle name="Normal 3 2 3 2 4 3 4" xfId="10190" xr:uid="{DE6E7F4E-02FB-4404-922C-D7CA72287E72}"/>
    <cellStyle name="Normal 3 2 3 2 4 3 4 2" xfId="11903" xr:uid="{F7FE5BF4-5EFF-4621-B932-1B026B63B9D2}"/>
    <cellStyle name="Normal 3 2 3 2 4 3 4 2 2" xfId="15325" xr:uid="{7ED4A9AD-3462-4220-A2E1-761EB4EF880D}"/>
    <cellStyle name="Normal 3 2 3 2 4 3 4 2 2 2" xfId="29015" xr:uid="{E4021C0F-2323-4790-A520-1D3A82A991FB}"/>
    <cellStyle name="Normal 3 2 3 2 4 3 4 2 2 2 2" xfId="42707" xr:uid="{E075D190-A1F9-4564-B1B7-1815F8CEF887}"/>
    <cellStyle name="Normal 3 2 3 2 4 3 4 2 2 2 3" xfId="57586" xr:uid="{FC27BF3E-FD03-4B3B-B0E1-CFDBD24D6A37}"/>
    <cellStyle name="Normal 3 2 3 2 4 3 4 2 2 3" xfId="22171" xr:uid="{51F1BF57-8A17-423D-9D53-30384A5EBD06}"/>
    <cellStyle name="Normal 3 2 3 2 4 3 4 2 2 4" xfId="35861" xr:uid="{81583666-B5D8-4C7C-9F9A-6CD7A877E853}"/>
    <cellStyle name="Normal 3 2 3 2 4 3 4 2 2 5" xfId="50740" xr:uid="{AB0070B7-5E58-4758-81DB-D70D785B24C0}"/>
    <cellStyle name="Normal 3 2 3 2 4 3 4 2 3" xfId="25593" xr:uid="{2FDAF6A4-5040-4BC9-9FBA-4FBC06CF45D4}"/>
    <cellStyle name="Normal 3 2 3 2 4 3 4 2 3 2" xfId="39285" xr:uid="{B8D78C31-E3C0-409E-BDB7-B7D87068FECE}"/>
    <cellStyle name="Normal 3 2 3 2 4 3 4 2 3 3" xfId="54164" xr:uid="{3000E57A-8D8A-4F02-BA6F-82C0057D3A3B}"/>
    <cellStyle name="Normal 3 2 3 2 4 3 4 2 4" xfId="18749" xr:uid="{6895343F-3EE4-4E66-B297-5E0EBD8CDF7B}"/>
    <cellStyle name="Normal 3 2 3 2 4 3 4 2 5" xfId="32439" xr:uid="{2F7F52A9-32F1-4E2B-8EDA-CA8702634021}"/>
    <cellStyle name="Normal 3 2 3 2 4 3 4 2 6" xfId="47318" xr:uid="{A62D2043-6989-4821-A06C-38F31D5EA9EF}"/>
    <cellStyle name="Normal 3 2 3 2 4 3 4 3" xfId="13613" xr:uid="{391757E1-A638-4810-84F8-A34D78865B1F}"/>
    <cellStyle name="Normal 3 2 3 2 4 3 4 3 2" xfId="27303" xr:uid="{67D68556-62F3-4BEB-9AAF-D701B0F76C8F}"/>
    <cellStyle name="Normal 3 2 3 2 4 3 4 3 2 2" xfId="40995" xr:uid="{E9C20239-A531-4F76-B714-BE3B6ECF11D8}"/>
    <cellStyle name="Normal 3 2 3 2 4 3 4 3 2 3" xfId="55874" xr:uid="{0370AD61-0B4B-45A8-B3B5-0BF3C311557F}"/>
    <cellStyle name="Normal 3 2 3 2 4 3 4 3 3" xfId="20459" xr:uid="{6A1A8B01-756D-4A5F-B5FE-7EB21F198378}"/>
    <cellStyle name="Normal 3 2 3 2 4 3 4 3 4" xfId="34149" xr:uid="{6051B8FB-D2D7-4136-ADE7-8C985626CD3D}"/>
    <cellStyle name="Normal 3 2 3 2 4 3 4 3 5" xfId="49028" xr:uid="{54E0308E-61BD-4DD8-862C-57AAA69541B7}"/>
    <cellStyle name="Normal 3 2 3 2 4 3 4 4" xfId="23881" xr:uid="{600A3D65-F831-4C54-9A7B-CBE207405ABF}"/>
    <cellStyle name="Normal 3 2 3 2 4 3 4 4 2" xfId="37573" xr:uid="{9E995119-46C4-4AD2-8202-6EA63F8F5B12}"/>
    <cellStyle name="Normal 3 2 3 2 4 3 4 4 3" xfId="52452" xr:uid="{CE55A5A2-C94B-4CF5-99AA-6F3BE9E4B12C}"/>
    <cellStyle name="Normal 3 2 3 2 4 3 4 5" xfId="17037" xr:uid="{24B61832-A890-4646-8745-DDE9F99860B7}"/>
    <cellStyle name="Normal 3 2 3 2 4 3 4 6" xfId="30727" xr:uid="{64A0221F-4099-4AA7-B106-ABF248553A5E}"/>
    <cellStyle name="Normal 3 2 3 2 4 3 4 7" xfId="45606" xr:uid="{412D2D7F-B5ED-429F-9F3F-BC2A8F126070}"/>
    <cellStyle name="Normal 3 2 3 2 4 3 5" xfId="11899" xr:uid="{2D4D6764-B0B7-44C5-B234-38607EB0CBA7}"/>
    <cellStyle name="Normal 3 2 3 2 4 3 5 2" xfId="15321" xr:uid="{865C6F08-091C-400A-B178-4FFFBE285A3A}"/>
    <cellStyle name="Normal 3 2 3 2 4 3 5 2 2" xfId="29011" xr:uid="{8055BCA4-20BC-4A94-8D87-56794FBD4902}"/>
    <cellStyle name="Normal 3 2 3 2 4 3 5 2 2 2" xfId="42703" xr:uid="{65117420-8FDA-48B7-9850-B3ED9FE6AACC}"/>
    <cellStyle name="Normal 3 2 3 2 4 3 5 2 2 3" xfId="57582" xr:uid="{0CF1785A-EE8F-4209-834D-8361CFD75F64}"/>
    <cellStyle name="Normal 3 2 3 2 4 3 5 2 3" xfId="22167" xr:uid="{44688F24-627E-4C6B-93B1-D39322C03023}"/>
    <cellStyle name="Normal 3 2 3 2 4 3 5 2 4" xfId="35857" xr:uid="{71544B1D-45D0-46F0-8909-B9D526994914}"/>
    <cellStyle name="Normal 3 2 3 2 4 3 5 2 5" xfId="50736" xr:uid="{907A91A2-45CE-420C-A7AD-91480B35EDA2}"/>
    <cellStyle name="Normal 3 2 3 2 4 3 5 3" xfId="25589" xr:uid="{EA239B73-E9E2-4F11-B732-4E17D85D02DC}"/>
    <cellStyle name="Normal 3 2 3 2 4 3 5 3 2" xfId="39281" xr:uid="{857BA8D2-F778-4192-A015-906F20505989}"/>
    <cellStyle name="Normal 3 2 3 2 4 3 5 3 3" xfId="54160" xr:uid="{D44EC3C7-7B80-4524-ACD9-ABEBDF8AC535}"/>
    <cellStyle name="Normal 3 2 3 2 4 3 5 4" xfId="18745" xr:uid="{0B00ADA3-AD14-4533-9CE8-EE0F4BD110F5}"/>
    <cellStyle name="Normal 3 2 3 2 4 3 5 5" xfId="32435" xr:uid="{2A11AA3B-4E51-44A9-8B4C-A8F2A4D31C34}"/>
    <cellStyle name="Normal 3 2 3 2 4 3 5 6" xfId="47314" xr:uid="{B9623EE3-B810-4DFE-917F-69822DBB5272}"/>
    <cellStyle name="Normal 3 2 3 2 4 3 6" xfId="13609" xr:uid="{E1199D26-E3C7-4A94-A803-B1B021D4070C}"/>
    <cellStyle name="Normal 3 2 3 2 4 3 6 2" xfId="27299" xr:uid="{BC6FE8EE-1341-4154-8696-87FD7AC33D7D}"/>
    <cellStyle name="Normal 3 2 3 2 4 3 6 2 2" xfId="40991" xr:uid="{5CDF5B59-8C68-42A2-BE43-9D2EDA478087}"/>
    <cellStyle name="Normal 3 2 3 2 4 3 6 2 3" xfId="55870" xr:uid="{15852BA2-752A-4DDE-BBAB-0F93E4501480}"/>
    <cellStyle name="Normal 3 2 3 2 4 3 6 3" xfId="20455" xr:uid="{526D44E6-EBC9-4C2E-9075-3D079AA19359}"/>
    <cellStyle name="Normal 3 2 3 2 4 3 6 4" xfId="34145" xr:uid="{E05B2349-1A92-4D76-9665-29AAD7DC49A2}"/>
    <cellStyle name="Normal 3 2 3 2 4 3 6 5" xfId="49024" xr:uid="{F8C2C7E2-5B50-4F38-8D14-37852109E709}"/>
    <cellStyle name="Normal 3 2 3 2 4 3 7" xfId="23877" xr:uid="{BDBF668A-098F-4587-BCF7-4D9DB3ECDB90}"/>
    <cellStyle name="Normal 3 2 3 2 4 3 7 2" xfId="37569" xr:uid="{F16BDCE9-0749-454C-9C12-79ED3156C26C}"/>
    <cellStyle name="Normal 3 2 3 2 4 3 7 3" xfId="52448" xr:uid="{020A14C8-4B85-430D-BD56-4BC9BD473FC3}"/>
    <cellStyle name="Normal 3 2 3 2 4 3 8" xfId="17033" xr:uid="{9F54DE73-2B68-43FA-B0A4-6ADBE338732B}"/>
    <cellStyle name="Normal 3 2 3 2 4 3 9" xfId="30723" xr:uid="{80867E55-AF1E-45F4-B3B8-3736E5EC6613}"/>
    <cellStyle name="Normal 3 2 3 2 4 4" xfId="7228" xr:uid="{F8E0A2F9-9962-4D9A-B0F7-9E7FA318E7A7}"/>
    <cellStyle name="Normal 3 2 3 2 4 4 2" xfId="10192" xr:uid="{2DDE13CC-683D-498F-A191-09B13B081977}"/>
    <cellStyle name="Normal 3 2 3 2 4 4 2 2" xfId="11905" xr:uid="{87BE93D5-6F13-428E-9994-65FA477217D3}"/>
    <cellStyle name="Normal 3 2 3 2 4 4 2 2 2" xfId="15327" xr:uid="{301A708B-E755-43B4-B15A-5A3A80D8B529}"/>
    <cellStyle name="Normal 3 2 3 2 4 4 2 2 2 2" xfId="29017" xr:uid="{1183DFF5-D039-4507-9581-507A4F74FFE0}"/>
    <cellStyle name="Normal 3 2 3 2 4 4 2 2 2 2 2" xfId="42709" xr:uid="{BEFEB661-D6E8-4D28-903A-CA28C6528251}"/>
    <cellStyle name="Normal 3 2 3 2 4 4 2 2 2 2 3" xfId="57588" xr:uid="{395E9E17-B5F2-45FB-BA7A-D7947435F42E}"/>
    <cellStyle name="Normal 3 2 3 2 4 4 2 2 2 3" xfId="22173" xr:uid="{19F5261F-9C6F-4E6C-BF6D-482059520C73}"/>
    <cellStyle name="Normal 3 2 3 2 4 4 2 2 2 4" xfId="35863" xr:uid="{3FBD1912-8333-4B43-A99B-B0FB5CD4BB01}"/>
    <cellStyle name="Normal 3 2 3 2 4 4 2 2 2 5" xfId="50742" xr:uid="{B6E15C06-87DD-4736-901D-31CC251B4FCE}"/>
    <cellStyle name="Normal 3 2 3 2 4 4 2 2 3" xfId="25595" xr:uid="{2D6A80CC-AB10-4429-8F52-CB92A4F054EF}"/>
    <cellStyle name="Normal 3 2 3 2 4 4 2 2 3 2" xfId="39287" xr:uid="{09ADC9EC-AA7C-4255-B6F6-8A19028A17F3}"/>
    <cellStyle name="Normal 3 2 3 2 4 4 2 2 3 3" xfId="54166" xr:uid="{AC7B6C49-D86E-4B62-B85F-A3A48F696F38}"/>
    <cellStyle name="Normal 3 2 3 2 4 4 2 2 4" xfId="18751" xr:uid="{33B0BEC1-FD7A-492E-8553-55F9AF0A980F}"/>
    <cellStyle name="Normal 3 2 3 2 4 4 2 2 5" xfId="32441" xr:uid="{47DA0F18-0680-405F-AEE3-A7153DE262B2}"/>
    <cellStyle name="Normal 3 2 3 2 4 4 2 2 6" xfId="47320" xr:uid="{11E2FFF7-8A7E-4B37-9212-E864AA98C0F8}"/>
    <cellStyle name="Normal 3 2 3 2 4 4 2 3" xfId="13615" xr:uid="{BC44CDAC-2EC9-4B9C-9F6C-D506B34A6547}"/>
    <cellStyle name="Normal 3 2 3 2 4 4 2 3 2" xfId="27305" xr:uid="{6F598675-8D33-4FC2-A3C2-E032ABD74E7C}"/>
    <cellStyle name="Normal 3 2 3 2 4 4 2 3 2 2" xfId="40997" xr:uid="{2BA2682B-B073-442D-8C0D-99B8ACB57F77}"/>
    <cellStyle name="Normal 3 2 3 2 4 4 2 3 2 3" xfId="55876" xr:uid="{55CDD181-31D7-411C-8656-E3D0DA5EA0BA}"/>
    <cellStyle name="Normal 3 2 3 2 4 4 2 3 3" xfId="20461" xr:uid="{AFB5748C-BAF4-48FE-9CAC-DFB78FC553F5}"/>
    <cellStyle name="Normal 3 2 3 2 4 4 2 3 4" xfId="34151" xr:uid="{2E9CEB69-D8C5-45AE-AEAC-EC75BB19740F}"/>
    <cellStyle name="Normal 3 2 3 2 4 4 2 3 5" xfId="49030" xr:uid="{123D61B9-B377-410D-9425-E1916D6B6CBD}"/>
    <cellStyle name="Normal 3 2 3 2 4 4 2 4" xfId="23883" xr:uid="{8F4597C3-4918-4E49-A556-E618F01AAE0D}"/>
    <cellStyle name="Normal 3 2 3 2 4 4 2 4 2" xfId="37575" xr:uid="{1802EBB8-485E-4378-96F8-02F674E457D0}"/>
    <cellStyle name="Normal 3 2 3 2 4 4 2 4 3" xfId="52454" xr:uid="{91034744-0773-4A97-B2D6-1340039D9F9B}"/>
    <cellStyle name="Normal 3 2 3 2 4 4 2 5" xfId="17039" xr:uid="{DD153667-1729-4C86-A9C3-56A3F78833C2}"/>
    <cellStyle name="Normal 3 2 3 2 4 4 2 6" xfId="30729" xr:uid="{2CA325A0-56C1-4F81-BB16-D8D102CFB23A}"/>
    <cellStyle name="Normal 3 2 3 2 4 4 2 7" xfId="45608" xr:uid="{E7A04B77-8C5A-4798-A8C2-EC0946C4F4C0}"/>
    <cellStyle name="Normal 3 2 3 2 4 4 3" xfId="11904" xr:uid="{B9CDB689-3A62-4B1F-A4D2-C57848CAB03B}"/>
    <cellStyle name="Normal 3 2 3 2 4 4 3 2" xfId="15326" xr:uid="{F29B541D-1C8C-47A2-97E0-59B323EB25A2}"/>
    <cellStyle name="Normal 3 2 3 2 4 4 3 2 2" xfId="29016" xr:uid="{E8F20763-FF90-45D6-9736-C52869159292}"/>
    <cellStyle name="Normal 3 2 3 2 4 4 3 2 2 2" xfId="42708" xr:uid="{7A5E7224-85E3-4D0D-9187-0BB6C0B83FC6}"/>
    <cellStyle name="Normal 3 2 3 2 4 4 3 2 2 3" xfId="57587" xr:uid="{2E8BD0BA-0C68-4CEF-BCD5-B1417E7E3B6B}"/>
    <cellStyle name="Normal 3 2 3 2 4 4 3 2 3" xfId="22172" xr:uid="{2DC95DA1-419B-4933-AC61-178B98C17CC7}"/>
    <cellStyle name="Normal 3 2 3 2 4 4 3 2 4" xfId="35862" xr:uid="{71996EF9-BA29-47D6-B54F-33EEAB8753CC}"/>
    <cellStyle name="Normal 3 2 3 2 4 4 3 2 5" xfId="50741" xr:uid="{036D25E5-AA4A-4AE3-98E3-CE4F8A5718C9}"/>
    <cellStyle name="Normal 3 2 3 2 4 4 3 3" xfId="25594" xr:uid="{CCAF4873-8D25-4736-9955-E9C8E96463B0}"/>
    <cellStyle name="Normal 3 2 3 2 4 4 3 3 2" xfId="39286" xr:uid="{7470716A-F6DC-4978-B812-85650B31DC53}"/>
    <cellStyle name="Normal 3 2 3 2 4 4 3 3 3" xfId="54165" xr:uid="{0E440CC6-FE9D-4283-8396-43D7C9347B3C}"/>
    <cellStyle name="Normal 3 2 3 2 4 4 3 4" xfId="18750" xr:uid="{88F325B2-03B1-48EF-B096-7B22BB1727AC}"/>
    <cellStyle name="Normal 3 2 3 2 4 4 3 5" xfId="32440" xr:uid="{C20A953D-CD31-4AE1-8D53-074AFC288208}"/>
    <cellStyle name="Normal 3 2 3 2 4 4 3 6" xfId="47319" xr:uid="{B35CFC4A-231E-4EFF-B705-EA27B56774E4}"/>
    <cellStyle name="Normal 3 2 3 2 4 4 4" xfId="13614" xr:uid="{082D0886-DE98-475A-A9A8-134AC239C4BF}"/>
    <cellStyle name="Normal 3 2 3 2 4 4 4 2" xfId="27304" xr:uid="{74511379-2928-46A6-87B6-3D0868294927}"/>
    <cellStyle name="Normal 3 2 3 2 4 4 4 2 2" xfId="40996" xr:uid="{27EF7C74-FB60-48E0-9592-4C4A7673D98A}"/>
    <cellStyle name="Normal 3 2 3 2 4 4 4 2 3" xfId="55875" xr:uid="{6F96F7BF-7247-4D2F-8BA5-12DC87C118A7}"/>
    <cellStyle name="Normal 3 2 3 2 4 4 4 3" xfId="20460" xr:uid="{3279D6C5-6759-45D0-AE62-9979C3682DB5}"/>
    <cellStyle name="Normal 3 2 3 2 4 4 4 4" xfId="34150" xr:uid="{C1BAAE0B-15AD-4FF9-9345-C9E1293C66E5}"/>
    <cellStyle name="Normal 3 2 3 2 4 4 4 5" xfId="49029" xr:uid="{F5DBCBC5-8482-4A38-90FD-E908A260186B}"/>
    <cellStyle name="Normal 3 2 3 2 4 4 5" xfId="23882" xr:uid="{BB1DE04B-693B-453C-9DAE-764E8E276441}"/>
    <cellStyle name="Normal 3 2 3 2 4 4 5 2" xfId="37574" xr:uid="{C0C5AD4B-70FE-460B-9DF7-538C8530E876}"/>
    <cellStyle name="Normal 3 2 3 2 4 4 5 3" xfId="52453" xr:uid="{442E8338-78A6-4D8A-AC84-375A8DFAA144}"/>
    <cellStyle name="Normal 3 2 3 2 4 4 6" xfId="17038" xr:uid="{8F6E7D37-7473-4112-B12F-C99FBAB27772}"/>
    <cellStyle name="Normal 3 2 3 2 4 4 7" xfId="30728" xr:uid="{B75A996F-092F-4A9E-8719-5780A77F59FC}"/>
    <cellStyle name="Normal 3 2 3 2 4 4 8" xfId="45607" xr:uid="{5000772E-1AB8-45C0-944E-68B5ED48C2D6}"/>
    <cellStyle name="Normal 3 2 3 2 4 4 9" xfId="10191" xr:uid="{683E33B4-0C94-49F5-8742-C325EC1BF1E3}"/>
    <cellStyle name="Normal 3 2 3 2 4 5" xfId="10193" xr:uid="{59B06381-EAB8-4A10-824D-3F087B404817}"/>
    <cellStyle name="Normal 3 2 3 2 4 5 2" xfId="11906" xr:uid="{470C35EC-DD1A-4AAA-A004-464F802EB37A}"/>
    <cellStyle name="Normal 3 2 3 2 4 5 2 2" xfId="15328" xr:uid="{0B10205E-4989-47F9-9602-FAA0ADD55694}"/>
    <cellStyle name="Normal 3 2 3 2 4 5 2 2 2" xfId="29018" xr:uid="{BF7489BD-78B3-43FD-A226-786D116932DC}"/>
    <cellStyle name="Normal 3 2 3 2 4 5 2 2 2 2" xfId="42710" xr:uid="{59B00367-82D6-4AD4-82D7-46F61C718DEE}"/>
    <cellStyle name="Normal 3 2 3 2 4 5 2 2 2 3" xfId="57589" xr:uid="{4F32B103-68E9-4AAC-99F3-D86B811ADBEF}"/>
    <cellStyle name="Normal 3 2 3 2 4 5 2 2 3" xfId="22174" xr:uid="{CB9528E4-4A93-414D-A626-42E7ABBA351B}"/>
    <cellStyle name="Normal 3 2 3 2 4 5 2 2 4" xfId="35864" xr:uid="{A3849E36-A25D-40D5-ABA2-4EB5165A83AE}"/>
    <cellStyle name="Normal 3 2 3 2 4 5 2 2 5" xfId="50743" xr:uid="{B2E4C93A-2224-47E7-B7C3-9B3AC8F7730B}"/>
    <cellStyle name="Normal 3 2 3 2 4 5 2 3" xfId="25596" xr:uid="{265A8182-BBF7-4AFE-8107-70949E56CFFB}"/>
    <cellStyle name="Normal 3 2 3 2 4 5 2 3 2" xfId="39288" xr:uid="{A6D95835-F761-4F66-8A8B-47778B2B27F4}"/>
    <cellStyle name="Normal 3 2 3 2 4 5 2 3 3" xfId="54167" xr:uid="{2BFCED7F-BC00-4F50-BFB5-68B63A55F333}"/>
    <cellStyle name="Normal 3 2 3 2 4 5 2 4" xfId="18752" xr:uid="{1341B449-2F0B-4D7C-80B1-2EB96F09355F}"/>
    <cellStyle name="Normal 3 2 3 2 4 5 2 5" xfId="32442" xr:uid="{D313A816-2C37-4229-8DAE-4E9D4BF30D06}"/>
    <cellStyle name="Normal 3 2 3 2 4 5 2 6" xfId="47321" xr:uid="{B860358E-855D-4A95-BF39-F8951A1EC38C}"/>
    <cellStyle name="Normal 3 2 3 2 4 5 3" xfId="13616" xr:uid="{BB1983D1-9696-4B56-81E1-707E30497772}"/>
    <cellStyle name="Normal 3 2 3 2 4 5 3 2" xfId="27306" xr:uid="{266868DB-DAB9-471A-9A16-9494D418A6AF}"/>
    <cellStyle name="Normal 3 2 3 2 4 5 3 2 2" xfId="40998" xr:uid="{128212F3-68E8-46C8-BD8A-B8B5BC3EE9F8}"/>
    <cellStyle name="Normal 3 2 3 2 4 5 3 2 3" xfId="55877" xr:uid="{9539F2DD-13D8-4C46-B318-B8D9C5E7A338}"/>
    <cellStyle name="Normal 3 2 3 2 4 5 3 3" xfId="20462" xr:uid="{9F4BAE43-9B58-4CC5-A62E-B9C49B3A871A}"/>
    <cellStyle name="Normal 3 2 3 2 4 5 3 4" xfId="34152" xr:uid="{4D75E464-BA24-4312-AEF2-01D0C9764EE2}"/>
    <cellStyle name="Normal 3 2 3 2 4 5 3 5" xfId="49031" xr:uid="{4EA726D4-C43D-483B-89B8-2A0799176C61}"/>
    <cellStyle name="Normal 3 2 3 2 4 5 4" xfId="23884" xr:uid="{46AACFB7-38E4-4254-AC5F-F74115ED11EA}"/>
    <cellStyle name="Normal 3 2 3 2 4 5 4 2" xfId="37576" xr:uid="{CD32695E-E1DB-4631-8028-5E75EFEB8F5C}"/>
    <cellStyle name="Normal 3 2 3 2 4 5 4 3" xfId="52455" xr:uid="{522425B8-95EA-4A48-B13A-D0BEEE7E429C}"/>
    <cellStyle name="Normal 3 2 3 2 4 5 5" xfId="17040" xr:uid="{05551363-8B44-45B3-8555-7A81DEBD00C7}"/>
    <cellStyle name="Normal 3 2 3 2 4 5 6" xfId="30730" xr:uid="{CA14FB30-D49E-405F-885C-1470959BEA81}"/>
    <cellStyle name="Normal 3 2 3 2 4 5 7" xfId="45609" xr:uid="{66D1162D-157B-420A-8570-2153705D30FE}"/>
    <cellStyle name="Normal 3 2 3 2 4 6" xfId="10194" xr:uid="{3AB9A4E9-6806-4AB6-8A4C-A2064C0CBA60}"/>
    <cellStyle name="Normal 3 2 3 2 4 6 2" xfId="11907" xr:uid="{C849A92E-2834-44A1-92F4-63A0999C4AF9}"/>
    <cellStyle name="Normal 3 2 3 2 4 6 2 2" xfId="15329" xr:uid="{420DBFBB-1963-40F0-9E20-9860C3EB713E}"/>
    <cellStyle name="Normal 3 2 3 2 4 6 2 2 2" xfId="29019" xr:uid="{6BA87D9E-8613-416E-B34D-2E3F8EDCEEDD}"/>
    <cellStyle name="Normal 3 2 3 2 4 6 2 2 2 2" xfId="42711" xr:uid="{7035C678-82FD-41A5-B49A-4F74FCB518C1}"/>
    <cellStyle name="Normal 3 2 3 2 4 6 2 2 2 3" xfId="57590" xr:uid="{4DE10FB6-18D9-4F34-A9F4-B73505D5AFD5}"/>
    <cellStyle name="Normal 3 2 3 2 4 6 2 2 3" xfId="22175" xr:uid="{57B006E1-2E82-41C1-A85D-31AC9715947B}"/>
    <cellStyle name="Normal 3 2 3 2 4 6 2 2 4" xfId="35865" xr:uid="{31C38F04-527D-4EFE-AB45-6D4346B7FF8A}"/>
    <cellStyle name="Normal 3 2 3 2 4 6 2 2 5" xfId="50744" xr:uid="{AF802150-0C07-441F-88A3-62BA99D220F7}"/>
    <cellStyle name="Normal 3 2 3 2 4 6 2 3" xfId="25597" xr:uid="{E0F56A1D-EDD0-4224-AC09-EFFF88872443}"/>
    <cellStyle name="Normal 3 2 3 2 4 6 2 3 2" xfId="39289" xr:uid="{DCEB9A0E-0A0C-4E9C-A0F6-9973C3C732A9}"/>
    <cellStyle name="Normal 3 2 3 2 4 6 2 3 3" xfId="54168" xr:uid="{C9E2EC9F-6A6C-4026-B823-64182132D80C}"/>
    <cellStyle name="Normal 3 2 3 2 4 6 2 4" xfId="18753" xr:uid="{216B27B0-6456-45D5-BBD6-D3F41E60269C}"/>
    <cellStyle name="Normal 3 2 3 2 4 6 2 5" xfId="32443" xr:uid="{5C858D20-33D6-47BF-BE3A-7AEF08AA4291}"/>
    <cellStyle name="Normal 3 2 3 2 4 6 2 6" xfId="47322" xr:uid="{F18480C9-5978-47BB-8198-C459D515EA03}"/>
    <cellStyle name="Normal 3 2 3 2 4 6 3" xfId="13617" xr:uid="{03852D21-6350-4121-BBE0-2A412A177C20}"/>
    <cellStyle name="Normal 3 2 3 2 4 6 3 2" xfId="27307" xr:uid="{8B0EBE17-0FE8-4737-8910-24E27C68C60C}"/>
    <cellStyle name="Normal 3 2 3 2 4 6 3 2 2" xfId="40999" xr:uid="{C5D173CC-7C81-4210-82D1-9138C3737B23}"/>
    <cellStyle name="Normal 3 2 3 2 4 6 3 2 3" xfId="55878" xr:uid="{7033B65D-7531-403A-BB04-FE8D24807B43}"/>
    <cellStyle name="Normal 3 2 3 2 4 6 3 3" xfId="20463" xr:uid="{7F2F4FA9-FFAA-44D1-93D4-C18342C087D7}"/>
    <cellStyle name="Normal 3 2 3 2 4 6 3 4" xfId="34153" xr:uid="{4553C767-19E8-4F0D-A552-364B41C2DBF9}"/>
    <cellStyle name="Normal 3 2 3 2 4 6 3 5" xfId="49032" xr:uid="{45EB3872-F234-433B-B775-72E3C2852FF3}"/>
    <cellStyle name="Normal 3 2 3 2 4 6 4" xfId="23885" xr:uid="{EDA8ACE7-A547-4D02-938D-B5A549E03F82}"/>
    <cellStyle name="Normal 3 2 3 2 4 6 4 2" xfId="37577" xr:uid="{78996CDD-B150-484C-878C-17814A0B1BF2}"/>
    <cellStyle name="Normal 3 2 3 2 4 6 4 3" xfId="52456" xr:uid="{4660B043-9F19-4EBC-A9E8-16F2377916B0}"/>
    <cellStyle name="Normal 3 2 3 2 4 6 5" xfId="17041" xr:uid="{7F9051CC-4591-4309-99A1-B3A6E4F78AD4}"/>
    <cellStyle name="Normal 3 2 3 2 4 6 6" xfId="30731" xr:uid="{2FABA855-D177-45A7-9860-91AE749B804D}"/>
    <cellStyle name="Normal 3 2 3 2 4 6 7" xfId="45610" xr:uid="{1489ED20-45C7-44C8-B2E0-C467534A5709}"/>
    <cellStyle name="Normal 3 2 3 2 4 7" xfId="11893" xr:uid="{F2431B25-5CB7-41DA-B259-C9A9F5ECD37E}"/>
    <cellStyle name="Normal 3 2 3 2 4 7 2" xfId="15315" xr:uid="{A2965D09-ACE9-4468-BF2A-9FE2AE9CF752}"/>
    <cellStyle name="Normal 3 2 3 2 4 7 2 2" xfId="29005" xr:uid="{60A56E07-1444-443A-B669-14714DEF8898}"/>
    <cellStyle name="Normal 3 2 3 2 4 7 2 2 2" xfId="42697" xr:uid="{F8BAF7E7-BB55-4156-9D78-E2CB2389E0EE}"/>
    <cellStyle name="Normal 3 2 3 2 4 7 2 2 3" xfId="57576" xr:uid="{CC8A2BE2-80AB-4649-AE98-1E2BBE67728C}"/>
    <cellStyle name="Normal 3 2 3 2 4 7 2 3" xfId="22161" xr:uid="{5C3C64FB-A651-4BF8-A484-84800712C477}"/>
    <cellStyle name="Normal 3 2 3 2 4 7 2 4" xfId="35851" xr:uid="{FF891F0C-84F0-4BBF-9AA7-E5CF4834BD6B}"/>
    <cellStyle name="Normal 3 2 3 2 4 7 2 5" xfId="50730" xr:uid="{AEBA313A-1311-46FF-A522-F1D91466ED90}"/>
    <cellStyle name="Normal 3 2 3 2 4 7 3" xfId="25583" xr:uid="{7572661C-5C67-425C-AAEA-F21E0331E5ED}"/>
    <cellStyle name="Normal 3 2 3 2 4 7 3 2" xfId="39275" xr:uid="{63E4BB4C-A5D4-4E4E-8C05-F73B47338171}"/>
    <cellStyle name="Normal 3 2 3 2 4 7 3 3" xfId="54154" xr:uid="{95F7BFE1-C5B6-4657-A577-2D720AF078A2}"/>
    <cellStyle name="Normal 3 2 3 2 4 7 4" xfId="18739" xr:uid="{73B6FA0A-60CA-42F8-96BE-72CCF07CFC0E}"/>
    <cellStyle name="Normal 3 2 3 2 4 7 5" xfId="32429" xr:uid="{880FDC38-2D1D-4336-9C66-8E2E55F604E1}"/>
    <cellStyle name="Normal 3 2 3 2 4 7 6" xfId="47308" xr:uid="{2E135506-3EAD-4163-AD5E-DC59786A6CCC}"/>
    <cellStyle name="Normal 3 2 3 2 4 8" xfId="13603" xr:uid="{A78D6FB5-9707-48F2-BF6A-F70DC5679221}"/>
    <cellStyle name="Normal 3 2 3 2 4 8 2" xfId="27293" xr:uid="{4B05B40A-28F2-4149-8589-E809639C2FC5}"/>
    <cellStyle name="Normal 3 2 3 2 4 8 2 2" xfId="40985" xr:uid="{6FAB198C-ECB9-4E23-A555-5657880595A7}"/>
    <cellStyle name="Normal 3 2 3 2 4 8 2 3" xfId="55864" xr:uid="{8838616C-FF06-403B-B022-F461084ED13F}"/>
    <cellStyle name="Normal 3 2 3 2 4 8 3" xfId="20449" xr:uid="{7345B3EB-E10E-45C5-B077-0A66831C5873}"/>
    <cellStyle name="Normal 3 2 3 2 4 8 4" xfId="34139" xr:uid="{C792D625-E5D2-435D-8276-17DE54879BD7}"/>
    <cellStyle name="Normal 3 2 3 2 4 8 5" xfId="49018" xr:uid="{B709F714-EB77-4DC0-AC87-EE234E10BD03}"/>
    <cellStyle name="Normal 3 2 3 2 4 9" xfId="23871" xr:uid="{F5340371-2D94-44BF-8D67-A69AC2B9E39A}"/>
    <cellStyle name="Normal 3 2 3 2 4 9 2" xfId="37563" xr:uid="{2E7A1798-4AE7-4ABB-B63E-C1EC4E7E9131}"/>
    <cellStyle name="Normal 3 2 3 2 4 9 3" xfId="52442" xr:uid="{77765655-06DE-4710-95DF-AC1554A10B1B}"/>
    <cellStyle name="Normal 3 2 3 2 5" xfId="6158" xr:uid="{7D64FDF8-DF3B-410F-AEDA-5BD00E395949}"/>
    <cellStyle name="Normal 3 2 3 2 5 10" xfId="45611" xr:uid="{0D96AA14-F9EE-459A-B9B6-4A277B797A27}"/>
    <cellStyle name="Normal 3 2 3 2 5 11" xfId="10195" xr:uid="{FFD81B8F-A6A3-4683-8023-F84C533C3F22}"/>
    <cellStyle name="Normal 3 2 3 2 5 2" xfId="7160" xr:uid="{FF063B1C-9191-4919-95E1-76A1DE5AACD7}"/>
    <cellStyle name="Normal 3 2 3 2 5 2 2" xfId="10197" xr:uid="{9EDF192E-E0C2-492E-B227-D5F66AD7E010}"/>
    <cellStyle name="Normal 3 2 3 2 5 2 2 2" xfId="11910" xr:uid="{D60AF66D-7E18-407D-9B8F-6C46CA2D4FD5}"/>
    <cellStyle name="Normal 3 2 3 2 5 2 2 2 2" xfId="15332" xr:uid="{6ADF1F81-26F2-4072-A511-0FE8DEBE7BD6}"/>
    <cellStyle name="Normal 3 2 3 2 5 2 2 2 2 2" xfId="29022" xr:uid="{D4B87B8D-C229-421D-9729-87EF2F5ECB39}"/>
    <cellStyle name="Normal 3 2 3 2 5 2 2 2 2 2 2" xfId="42714" xr:uid="{EE23C3DB-9570-4CE5-AA96-BFB570FB9FF7}"/>
    <cellStyle name="Normal 3 2 3 2 5 2 2 2 2 2 3" xfId="57593" xr:uid="{588E2EDE-7E57-4381-83FC-9F4954878276}"/>
    <cellStyle name="Normal 3 2 3 2 5 2 2 2 2 3" xfId="22178" xr:uid="{1497EEFF-EF22-44D3-A6A7-CC63B05D477B}"/>
    <cellStyle name="Normal 3 2 3 2 5 2 2 2 2 4" xfId="35868" xr:uid="{7788FED1-90A9-4F21-979B-6DBA03E18D7B}"/>
    <cellStyle name="Normal 3 2 3 2 5 2 2 2 2 5" xfId="50747" xr:uid="{393F23BA-B37F-457E-BD0F-1CEBB751017C}"/>
    <cellStyle name="Normal 3 2 3 2 5 2 2 2 3" xfId="25600" xr:uid="{B1A0E834-1B9A-4095-AC97-44AE0B3F33DE}"/>
    <cellStyle name="Normal 3 2 3 2 5 2 2 2 3 2" xfId="39292" xr:uid="{C3F3F10C-1C68-4BB5-B452-0BD96AA6BD49}"/>
    <cellStyle name="Normal 3 2 3 2 5 2 2 2 3 3" xfId="54171" xr:uid="{98B340C3-6FCA-4A35-958F-D3B56CE7FA1A}"/>
    <cellStyle name="Normal 3 2 3 2 5 2 2 2 4" xfId="18756" xr:uid="{413A2B88-FC75-4720-B5A7-C78B6BF45AC5}"/>
    <cellStyle name="Normal 3 2 3 2 5 2 2 2 5" xfId="32446" xr:uid="{74A437E8-8FB6-4704-BBCE-327E17980605}"/>
    <cellStyle name="Normal 3 2 3 2 5 2 2 2 6" xfId="47325" xr:uid="{C531AFB3-6895-4017-B59C-F99C8EFA0955}"/>
    <cellStyle name="Normal 3 2 3 2 5 2 2 3" xfId="13620" xr:uid="{B7C62395-0C55-4630-8E30-38B389D5B6C9}"/>
    <cellStyle name="Normal 3 2 3 2 5 2 2 3 2" xfId="27310" xr:uid="{47D152E6-1C67-4EDA-A19A-348A401FF2C8}"/>
    <cellStyle name="Normal 3 2 3 2 5 2 2 3 2 2" xfId="41002" xr:uid="{58BC2418-F0EE-41C4-ADCA-C1294F55ED83}"/>
    <cellStyle name="Normal 3 2 3 2 5 2 2 3 2 3" xfId="55881" xr:uid="{39031C04-7019-4139-B577-20691738E21D}"/>
    <cellStyle name="Normal 3 2 3 2 5 2 2 3 3" xfId="20466" xr:uid="{46C0B621-22BB-4096-9DA2-0D2EE28772A6}"/>
    <cellStyle name="Normal 3 2 3 2 5 2 2 3 4" xfId="34156" xr:uid="{BB62E207-B454-4E31-9EFA-F2CBB1BEB8E6}"/>
    <cellStyle name="Normal 3 2 3 2 5 2 2 3 5" xfId="49035" xr:uid="{1756D86B-FB64-468D-9DEA-BDD904FF3E0C}"/>
    <cellStyle name="Normal 3 2 3 2 5 2 2 4" xfId="23888" xr:uid="{6579C997-2EC5-49C6-BB1B-131DE53CEAE1}"/>
    <cellStyle name="Normal 3 2 3 2 5 2 2 4 2" xfId="37580" xr:uid="{753D7E6C-725A-436B-B909-E93493A6EA2B}"/>
    <cellStyle name="Normal 3 2 3 2 5 2 2 4 3" xfId="52459" xr:uid="{03504E20-6CA5-4C9B-8FC9-7C5F45DAF823}"/>
    <cellStyle name="Normal 3 2 3 2 5 2 2 5" xfId="17044" xr:uid="{9704BF2D-31F9-4264-82D7-EE6568C29350}"/>
    <cellStyle name="Normal 3 2 3 2 5 2 2 6" xfId="30734" xr:uid="{187BCB91-50C2-4B0D-8962-3AB756AC1E9D}"/>
    <cellStyle name="Normal 3 2 3 2 5 2 2 7" xfId="45613" xr:uid="{A86C2CB4-C6CC-47A3-887F-A70C4443A5E9}"/>
    <cellStyle name="Normal 3 2 3 2 5 2 3" xfId="11909" xr:uid="{30A58847-B44E-4C5A-8F31-65D5DF427549}"/>
    <cellStyle name="Normal 3 2 3 2 5 2 3 2" xfId="15331" xr:uid="{AB7C1012-1FF6-4F8A-9778-2B0E92552828}"/>
    <cellStyle name="Normal 3 2 3 2 5 2 3 2 2" xfId="29021" xr:uid="{D7886FD2-CA36-4544-B19E-2A83B0B6164B}"/>
    <cellStyle name="Normal 3 2 3 2 5 2 3 2 2 2" xfId="42713" xr:uid="{68B492DA-F7BB-4B32-9F6A-32A74ED311F0}"/>
    <cellStyle name="Normal 3 2 3 2 5 2 3 2 2 3" xfId="57592" xr:uid="{C001B367-3FD4-44BC-AFEF-ED0F2280F9F0}"/>
    <cellStyle name="Normal 3 2 3 2 5 2 3 2 3" xfId="22177" xr:uid="{6F51F7AD-A05B-47A8-AE9D-08244628EC99}"/>
    <cellStyle name="Normal 3 2 3 2 5 2 3 2 4" xfId="35867" xr:uid="{4D8B2CAD-35A5-41C7-826C-99BFEC5AFDD2}"/>
    <cellStyle name="Normal 3 2 3 2 5 2 3 2 5" xfId="50746" xr:uid="{E8C5C5FD-621C-4080-B41B-C57AE6024701}"/>
    <cellStyle name="Normal 3 2 3 2 5 2 3 3" xfId="25599" xr:uid="{775FA59C-B3C5-4225-BC32-5C4BA7436ED9}"/>
    <cellStyle name="Normal 3 2 3 2 5 2 3 3 2" xfId="39291" xr:uid="{2AED4CA2-8DD8-4728-9B72-41AE683AAE32}"/>
    <cellStyle name="Normal 3 2 3 2 5 2 3 3 3" xfId="54170" xr:uid="{756EBC32-8990-4805-BEB9-9792581B14AE}"/>
    <cellStyle name="Normal 3 2 3 2 5 2 3 4" xfId="18755" xr:uid="{2F152F18-A439-4041-A911-9066282AFB07}"/>
    <cellStyle name="Normal 3 2 3 2 5 2 3 5" xfId="32445" xr:uid="{7F3A3F4A-2CC5-43F1-8253-2EF78B8D5374}"/>
    <cellStyle name="Normal 3 2 3 2 5 2 3 6" xfId="47324" xr:uid="{0A85D165-79E7-4114-932D-6ED011C98CB5}"/>
    <cellStyle name="Normal 3 2 3 2 5 2 4" xfId="13619" xr:uid="{4451EFA2-07A2-4333-979F-EB2AC6D9FDB2}"/>
    <cellStyle name="Normal 3 2 3 2 5 2 4 2" xfId="27309" xr:uid="{865F8EB7-EBB6-4E31-83DC-01C2F79AE311}"/>
    <cellStyle name="Normal 3 2 3 2 5 2 4 2 2" xfId="41001" xr:uid="{8AF5CD59-259D-49ED-BDD4-E305D3D2133E}"/>
    <cellStyle name="Normal 3 2 3 2 5 2 4 2 3" xfId="55880" xr:uid="{B4BA2B0A-339D-4942-9A40-F5CCB887655A}"/>
    <cellStyle name="Normal 3 2 3 2 5 2 4 3" xfId="20465" xr:uid="{07E07AD7-60E9-4D83-87B1-3490D2209C0F}"/>
    <cellStyle name="Normal 3 2 3 2 5 2 4 4" xfId="34155" xr:uid="{5A42F7F4-3464-487F-BC7F-5FBA249197A2}"/>
    <cellStyle name="Normal 3 2 3 2 5 2 4 5" xfId="49034" xr:uid="{0D5204CA-1C54-44BF-AE3C-8F7810C750C7}"/>
    <cellStyle name="Normal 3 2 3 2 5 2 5" xfId="23887" xr:uid="{60C4DA3F-DAC8-4910-BCC6-7AEA82015572}"/>
    <cellStyle name="Normal 3 2 3 2 5 2 5 2" xfId="37579" xr:uid="{B147D11B-BB53-436A-B3A1-7D7BC54EE89D}"/>
    <cellStyle name="Normal 3 2 3 2 5 2 5 3" xfId="52458" xr:uid="{BE3464BA-E4E1-44E0-98A7-B89BD5012C31}"/>
    <cellStyle name="Normal 3 2 3 2 5 2 6" xfId="17043" xr:uid="{295324EA-FAE5-435C-B193-073044F204A7}"/>
    <cellStyle name="Normal 3 2 3 2 5 2 7" xfId="30733" xr:uid="{D9755101-78F1-4098-BCBD-C58F47DED1A7}"/>
    <cellStyle name="Normal 3 2 3 2 5 2 8" xfId="45612" xr:uid="{887060ED-9328-40E0-AF6B-EACBA1D072DF}"/>
    <cellStyle name="Normal 3 2 3 2 5 2 9" xfId="10196" xr:uid="{F9A8C1A4-F224-48F8-8D2A-3D24AE315FA9}"/>
    <cellStyle name="Normal 3 2 3 2 5 3" xfId="7283" xr:uid="{5D1B299F-5331-4195-837B-6532F5286D3F}"/>
    <cellStyle name="Normal 3 2 3 2 5 3 2" xfId="11911" xr:uid="{1D08A68B-1156-44D3-94CC-406335B1C207}"/>
    <cellStyle name="Normal 3 2 3 2 5 3 2 2" xfId="15333" xr:uid="{017831D7-63A9-4372-A24D-14AA8F35F16A}"/>
    <cellStyle name="Normal 3 2 3 2 5 3 2 2 2" xfId="29023" xr:uid="{3B02A3D5-CB52-4564-8DF0-351F28804182}"/>
    <cellStyle name="Normal 3 2 3 2 5 3 2 2 2 2" xfId="42715" xr:uid="{BE0BFF27-EECC-4A7A-AD3A-CF2DA006D4AA}"/>
    <cellStyle name="Normal 3 2 3 2 5 3 2 2 2 3" xfId="57594" xr:uid="{804EAD14-B967-4BD5-A3EC-F5733D913334}"/>
    <cellStyle name="Normal 3 2 3 2 5 3 2 2 3" xfId="22179" xr:uid="{B7CBF0DB-40B4-4E55-B30B-EE300B0F9CAC}"/>
    <cellStyle name="Normal 3 2 3 2 5 3 2 2 4" xfId="35869" xr:uid="{66E08A40-1B67-4B00-A573-AC36F22069AC}"/>
    <cellStyle name="Normal 3 2 3 2 5 3 2 2 5" xfId="50748" xr:uid="{090645DF-509E-430C-BA7F-D802FF408E21}"/>
    <cellStyle name="Normal 3 2 3 2 5 3 2 3" xfId="25601" xr:uid="{3B94CDFC-1AAB-43F7-B9D8-C9F5EEEBD260}"/>
    <cellStyle name="Normal 3 2 3 2 5 3 2 3 2" xfId="39293" xr:uid="{D3BC1A7F-6A35-44EA-BFF5-B833472B687C}"/>
    <cellStyle name="Normal 3 2 3 2 5 3 2 3 3" xfId="54172" xr:uid="{CC4FDA56-84F8-42A7-B6FB-D4C52C72089B}"/>
    <cellStyle name="Normal 3 2 3 2 5 3 2 4" xfId="18757" xr:uid="{19220824-C97D-46E8-9CC8-DF42D25E94ED}"/>
    <cellStyle name="Normal 3 2 3 2 5 3 2 5" xfId="32447" xr:uid="{E798EF15-F538-4C12-BD1E-B495CDD0FFA4}"/>
    <cellStyle name="Normal 3 2 3 2 5 3 2 6" xfId="47326" xr:uid="{4D374F8B-59C5-476F-847B-76CBEEA8725B}"/>
    <cellStyle name="Normal 3 2 3 2 5 3 3" xfId="13621" xr:uid="{DB80B52D-0BDD-4C97-A096-22BD63766AE8}"/>
    <cellStyle name="Normal 3 2 3 2 5 3 3 2" xfId="27311" xr:uid="{2A6CB75A-10CE-44AB-8910-268EBFC04A41}"/>
    <cellStyle name="Normal 3 2 3 2 5 3 3 2 2" xfId="41003" xr:uid="{787F8EBD-1EF1-447C-B3F6-6A87EBD9F6FB}"/>
    <cellStyle name="Normal 3 2 3 2 5 3 3 2 3" xfId="55882" xr:uid="{1FB5336D-618B-4E3A-902B-83E9101A12FE}"/>
    <cellStyle name="Normal 3 2 3 2 5 3 3 3" xfId="20467" xr:uid="{4C15554B-753C-47A6-838E-A33D7BA00373}"/>
    <cellStyle name="Normal 3 2 3 2 5 3 3 4" xfId="34157" xr:uid="{836E2D2C-B16F-48BA-85E3-51E6E1A3352E}"/>
    <cellStyle name="Normal 3 2 3 2 5 3 3 5" xfId="49036" xr:uid="{7936C424-99BF-413E-92B3-F9BD838A83D4}"/>
    <cellStyle name="Normal 3 2 3 2 5 3 4" xfId="23889" xr:uid="{844E53C9-6368-47C3-97A6-416E3912EE0F}"/>
    <cellStyle name="Normal 3 2 3 2 5 3 4 2" xfId="37581" xr:uid="{A20BEF44-4934-4F8A-9BBB-BA35F580E428}"/>
    <cellStyle name="Normal 3 2 3 2 5 3 4 3" xfId="52460" xr:uid="{52C51883-8DEE-4E59-B227-AE0C6F05CC34}"/>
    <cellStyle name="Normal 3 2 3 2 5 3 5" xfId="17045" xr:uid="{38AA726F-D026-44FD-9606-112FDD45FD45}"/>
    <cellStyle name="Normal 3 2 3 2 5 3 6" xfId="30735" xr:uid="{45D8935E-ABD6-450C-B580-F33D5C16BDD6}"/>
    <cellStyle name="Normal 3 2 3 2 5 3 7" xfId="45614" xr:uid="{30504516-9AC9-43F5-8221-1BF172E61E58}"/>
    <cellStyle name="Normal 3 2 3 2 5 3 8" xfId="10198" xr:uid="{D79721DE-93C2-4603-A790-83518C64E61A}"/>
    <cellStyle name="Normal 3 2 3 2 5 4" xfId="10199" xr:uid="{DD3F1A40-3A89-4981-BC44-F0A10E55CA44}"/>
    <cellStyle name="Normal 3 2 3 2 5 4 2" xfId="11912" xr:uid="{BF9C9AAC-1788-4DAB-9F9B-A9F95A4DECBD}"/>
    <cellStyle name="Normal 3 2 3 2 5 4 2 2" xfId="15334" xr:uid="{5E7AAE21-D61D-4F14-83D0-80A84F7D097B}"/>
    <cellStyle name="Normal 3 2 3 2 5 4 2 2 2" xfId="29024" xr:uid="{B2F822F7-EBD4-4AD9-92D9-E6C1019B059E}"/>
    <cellStyle name="Normal 3 2 3 2 5 4 2 2 2 2" xfId="42716" xr:uid="{B87F6050-DF78-4403-8332-EB10203C9704}"/>
    <cellStyle name="Normal 3 2 3 2 5 4 2 2 2 3" xfId="57595" xr:uid="{FE44F392-4830-4347-936E-9950EDBABD23}"/>
    <cellStyle name="Normal 3 2 3 2 5 4 2 2 3" xfId="22180" xr:uid="{2A1314D4-CC10-462F-ACB7-9E6725AF4CCD}"/>
    <cellStyle name="Normal 3 2 3 2 5 4 2 2 4" xfId="35870" xr:uid="{14A7DF97-C041-4C05-888B-618665D7C447}"/>
    <cellStyle name="Normal 3 2 3 2 5 4 2 2 5" xfId="50749" xr:uid="{D1A82AC5-1F40-48B5-B241-60DBC84CB3B9}"/>
    <cellStyle name="Normal 3 2 3 2 5 4 2 3" xfId="25602" xr:uid="{4069E5D0-AAA2-4599-A5C7-047AA90F6FC7}"/>
    <cellStyle name="Normal 3 2 3 2 5 4 2 3 2" xfId="39294" xr:uid="{B7100795-4A58-46C0-A13A-F41CF318564F}"/>
    <cellStyle name="Normal 3 2 3 2 5 4 2 3 3" xfId="54173" xr:uid="{529D9C0B-FD02-4475-AC6D-1DB1667EB2E4}"/>
    <cellStyle name="Normal 3 2 3 2 5 4 2 4" xfId="18758" xr:uid="{D3631828-2091-4671-B034-4056865A186A}"/>
    <cellStyle name="Normal 3 2 3 2 5 4 2 5" xfId="32448" xr:uid="{9E1B1203-95DC-4896-8E5D-BF19B95805E9}"/>
    <cellStyle name="Normal 3 2 3 2 5 4 2 6" xfId="47327" xr:uid="{9A0A41CA-EE96-496A-8E94-8091BF1D63E0}"/>
    <cellStyle name="Normal 3 2 3 2 5 4 3" xfId="13622" xr:uid="{1C9D001A-E970-49AC-BBCC-D582F3EAF9C3}"/>
    <cellStyle name="Normal 3 2 3 2 5 4 3 2" xfId="27312" xr:uid="{FAA0D425-D182-4F96-B576-DFF64EDAE6A3}"/>
    <cellStyle name="Normal 3 2 3 2 5 4 3 2 2" xfId="41004" xr:uid="{803360B1-8B0E-4CFC-A733-A3EB1202B9D5}"/>
    <cellStyle name="Normal 3 2 3 2 5 4 3 2 3" xfId="55883" xr:uid="{481502DB-106B-40E5-8307-B276BEC22F25}"/>
    <cellStyle name="Normal 3 2 3 2 5 4 3 3" xfId="20468" xr:uid="{D550D528-BC1F-4805-B7EE-40ECB91DB502}"/>
    <cellStyle name="Normal 3 2 3 2 5 4 3 4" xfId="34158" xr:uid="{8E7E5274-2470-49A2-A010-616FCEFA605F}"/>
    <cellStyle name="Normal 3 2 3 2 5 4 3 5" xfId="49037" xr:uid="{3A489DDB-79B2-459A-8762-7DA2A16E777D}"/>
    <cellStyle name="Normal 3 2 3 2 5 4 4" xfId="23890" xr:uid="{6ECA2138-0114-436D-B9BA-76661DC8D1AC}"/>
    <cellStyle name="Normal 3 2 3 2 5 4 4 2" xfId="37582" xr:uid="{AE9BE28E-8943-4115-8FDF-95696E85441A}"/>
    <cellStyle name="Normal 3 2 3 2 5 4 4 3" xfId="52461" xr:uid="{880DA2C8-6D46-481B-B828-92CDC57F5DF3}"/>
    <cellStyle name="Normal 3 2 3 2 5 4 5" xfId="17046" xr:uid="{39A019B5-EFF7-4C3C-A394-68E21BE30A09}"/>
    <cellStyle name="Normal 3 2 3 2 5 4 6" xfId="30736" xr:uid="{B4312E06-C169-4329-9326-10016D2875DE}"/>
    <cellStyle name="Normal 3 2 3 2 5 4 7" xfId="45615" xr:uid="{300BC1A0-3585-4036-BE18-B9703D507DC3}"/>
    <cellStyle name="Normal 3 2 3 2 5 5" xfId="11908" xr:uid="{A087F35F-C9E0-4A67-BC7B-B17708CD0783}"/>
    <cellStyle name="Normal 3 2 3 2 5 5 2" xfId="15330" xr:uid="{E419C1A2-0480-45C1-B469-933C32762B1F}"/>
    <cellStyle name="Normal 3 2 3 2 5 5 2 2" xfId="29020" xr:uid="{3B8D716E-70D8-4845-B0E6-41C06AB3980E}"/>
    <cellStyle name="Normal 3 2 3 2 5 5 2 2 2" xfId="42712" xr:uid="{BCBBD4AA-8811-478D-9105-533468ECCD21}"/>
    <cellStyle name="Normal 3 2 3 2 5 5 2 2 3" xfId="57591" xr:uid="{AB184F7D-E4E7-4BFD-B4B1-208DB199BB7D}"/>
    <cellStyle name="Normal 3 2 3 2 5 5 2 3" xfId="22176" xr:uid="{AC0AEBAC-CC59-4DE3-B50A-D8BC194882BA}"/>
    <cellStyle name="Normal 3 2 3 2 5 5 2 4" xfId="35866" xr:uid="{D787F699-46B1-408A-A1AC-A9DCC5DF446A}"/>
    <cellStyle name="Normal 3 2 3 2 5 5 2 5" xfId="50745" xr:uid="{97019271-1B6F-4A82-89D1-3CB74648F119}"/>
    <cellStyle name="Normal 3 2 3 2 5 5 3" xfId="25598" xr:uid="{84E2E151-FBF2-402C-9E4B-6CFB4F30E24F}"/>
    <cellStyle name="Normal 3 2 3 2 5 5 3 2" xfId="39290" xr:uid="{F7AF64B1-018D-4120-A7B3-66F4D000DDB0}"/>
    <cellStyle name="Normal 3 2 3 2 5 5 3 3" xfId="54169" xr:uid="{1B373531-1EDD-4369-AC84-827788A9D115}"/>
    <cellStyle name="Normal 3 2 3 2 5 5 4" xfId="18754" xr:uid="{DFA22E06-955E-44F2-A7E0-5E785A540FE9}"/>
    <cellStyle name="Normal 3 2 3 2 5 5 5" xfId="32444" xr:uid="{D343CF0B-D547-4D9C-B48F-A651F86CF7A3}"/>
    <cellStyle name="Normal 3 2 3 2 5 5 6" xfId="47323" xr:uid="{0D249FB8-7C1B-4691-AE5C-8A660B23BC16}"/>
    <cellStyle name="Normal 3 2 3 2 5 6" xfId="13618" xr:uid="{C44A0374-F9F0-442B-A404-01EDD14A7EFF}"/>
    <cellStyle name="Normal 3 2 3 2 5 6 2" xfId="27308" xr:uid="{439EE615-5FD0-4941-8A0E-4C9384212D15}"/>
    <cellStyle name="Normal 3 2 3 2 5 6 2 2" xfId="41000" xr:uid="{FAF9FC71-5B44-4CB2-AE36-4EC5EE0196CC}"/>
    <cellStyle name="Normal 3 2 3 2 5 6 2 3" xfId="55879" xr:uid="{1AF524EF-F6D6-4191-930D-E881864380AA}"/>
    <cellStyle name="Normal 3 2 3 2 5 6 3" xfId="20464" xr:uid="{1E557466-070E-4FBD-A5CC-6DB895B3750C}"/>
    <cellStyle name="Normal 3 2 3 2 5 6 4" xfId="34154" xr:uid="{3053E6C8-AFBE-4DAD-BC5A-183B3AEF39BE}"/>
    <cellStyle name="Normal 3 2 3 2 5 6 5" xfId="49033" xr:uid="{74D5292D-9611-4DDE-81E0-5E24F7646D41}"/>
    <cellStyle name="Normal 3 2 3 2 5 7" xfId="23886" xr:uid="{488F1229-0522-43E3-A782-F7419F1024A3}"/>
    <cellStyle name="Normal 3 2 3 2 5 7 2" xfId="37578" xr:uid="{353E1C95-F24F-4E0B-BFE0-023938B9C385}"/>
    <cellStyle name="Normal 3 2 3 2 5 7 3" xfId="52457" xr:uid="{E0FDE641-D0C8-497F-8DFE-19BEE65EC65E}"/>
    <cellStyle name="Normal 3 2 3 2 5 8" xfId="17042" xr:uid="{3FE2E7D9-EA3B-44DA-A28C-08A77B26D8F1}"/>
    <cellStyle name="Normal 3 2 3 2 5 9" xfId="30732" xr:uid="{415D02AF-CC54-4322-B21F-8886343DBDC0}"/>
    <cellStyle name="Normal 3 2 3 2 6" xfId="6359" xr:uid="{2F6E7EE8-001D-420F-B422-3AB5766A6D61}"/>
    <cellStyle name="Normal 3 2 3 2 6 10" xfId="45616" xr:uid="{87B02010-BD5D-45E2-B985-482C0902174C}"/>
    <cellStyle name="Normal 3 2 3 2 6 11" xfId="10200" xr:uid="{54D31257-025D-422E-9F18-F0B7C57F62EE}"/>
    <cellStyle name="Normal 3 2 3 2 6 2" xfId="6439" xr:uid="{C2242BBE-0FFA-49AF-B6DA-E4EA2E6B4332}"/>
    <cellStyle name="Normal 3 2 3 2 6 2 2" xfId="10202" xr:uid="{C3D311EE-EC33-4A1B-B4F2-35D15CD39975}"/>
    <cellStyle name="Normal 3 2 3 2 6 2 2 2" xfId="11915" xr:uid="{077E5050-5EE7-489F-BB50-61C8EF4E11A4}"/>
    <cellStyle name="Normal 3 2 3 2 6 2 2 2 2" xfId="15337" xr:uid="{C5ED6DF9-61FA-4EED-B889-4F08062757EE}"/>
    <cellStyle name="Normal 3 2 3 2 6 2 2 2 2 2" xfId="29027" xr:uid="{9F245C31-AAF8-4A9C-BEBA-B0E3DFE4C682}"/>
    <cellStyle name="Normal 3 2 3 2 6 2 2 2 2 2 2" xfId="42719" xr:uid="{CA0ED7C6-A185-4C03-A971-06D46B289478}"/>
    <cellStyle name="Normal 3 2 3 2 6 2 2 2 2 2 3" xfId="57598" xr:uid="{3CA08A3F-F00D-4EAE-935A-55E8CAFFDA8A}"/>
    <cellStyle name="Normal 3 2 3 2 6 2 2 2 2 3" xfId="22183" xr:uid="{CC9171AD-235D-4ADA-AED5-F22D07C362D8}"/>
    <cellStyle name="Normal 3 2 3 2 6 2 2 2 2 4" xfId="35873" xr:uid="{616C75F9-43E2-4337-92AF-BD9711B5689B}"/>
    <cellStyle name="Normal 3 2 3 2 6 2 2 2 2 5" xfId="50752" xr:uid="{2EC85109-DE0F-4071-AA8A-388754C6CD23}"/>
    <cellStyle name="Normal 3 2 3 2 6 2 2 2 3" xfId="25605" xr:uid="{0DA239DE-0256-4BF9-8548-8D8FF67001D5}"/>
    <cellStyle name="Normal 3 2 3 2 6 2 2 2 3 2" xfId="39297" xr:uid="{0AD8E285-4171-47B6-B502-DCBE91FCDF5F}"/>
    <cellStyle name="Normal 3 2 3 2 6 2 2 2 3 3" xfId="54176" xr:uid="{B5E3193E-7FBB-4D74-949F-FD98D30951E4}"/>
    <cellStyle name="Normal 3 2 3 2 6 2 2 2 4" xfId="18761" xr:uid="{BD415CCC-F6FB-44A1-8C6C-4E36A4E0A216}"/>
    <cellStyle name="Normal 3 2 3 2 6 2 2 2 5" xfId="32451" xr:uid="{15A1848C-6674-4726-B1E6-8EB48DE6B870}"/>
    <cellStyle name="Normal 3 2 3 2 6 2 2 2 6" xfId="47330" xr:uid="{1BB2F1BB-65E6-4CA7-9049-5821E5D58C72}"/>
    <cellStyle name="Normal 3 2 3 2 6 2 2 3" xfId="13625" xr:uid="{F55D50C5-AFCF-4B1C-9236-E10FB6C49174}"/>
    <cellStyle name="Normal 3 2 3 2 6 2 2 3 2" xfId="27315" xr:uid="{6AB97934-7594-43F3-895A-AEFF2A2A56AA}"/>
    <cellStyle name="Normal 3 2 3 2 6 2 2 3 2 2" xfId="41007" xr:uid="{6E7E591B-DAE9-4AD1-BE04-288A319B5B08}"/>
    <cellStyle name="Normal 3 2 3 2 6 2 2 3 2 3" xfId="55886" xr:uid="{1B1B3331-146F-4DC6-840C-E2A2C5CCD0D1}"/>
    <cellStyle name="Normal 3 2 3 2 6 2 2 3 3" xfId="20471" xr:uid="{A18F10DB-CA62-4611-AA9A-9042FA193FC5}"/>
    <cellStyle name="Normal 3 2 3 2 6 2 2 3 4" xfId="34161" xr:uid="{EB0D3DF4-730C-4DAA-B9D6-65182094C0CB}"/>
    <cellStyle name="Normal 3 2 3 2 6 2 2 3 5" xfId="49040" xr:uid="{0184223E-0938-4569-9408-61EEF0FECEF5}"/>
    <cellStyle name="Normal 3 2 3 2 6 2 2 4" xfId="23893" xr:uid="{799F6F8D-9411-459C-9F51-DFAED3D6E07F}"/>
    <cellStyle name="Normal 3 2 3 2 6 2 2 4 2" xfId="37585" xr:uid="{EE9D48D4-F435-4646-857B-0135A8FCED33}"/>
    <cellStyle name="Normal 3 2 3 2 6 2 2 4 3" xfId="52464" xr:uid="{2E654656-4542-48F0-BF1B-8327817F74B4}"/>
    <cellStyle name="Normal 3 2 3 2 6 2 2 5" xfId="17049" xr:uid="{55DD16D0-05FB-4031-AA70-1E7695AC3F84}"/>
    <cellStyle name="Normal 3 2 3 2 6 2 2 6" xfId="30739" xr:uid="{59B44308-BD1E-4AC4-B37F-84E9F6B8A6D7}"/>
    <cellStyle name="Normal 3 2 3 2 6 2 2 7" xfId="45618" xr:uid="{4079D499-966C-47D7-8F2B-D4F0068CF338}"/>
    <cellStyle name="Normal 3 2 3 2 6 2 3" xfId="11914" xr:uid="{8D117AAD-0752-45FF-B934-9FED62AD1C8A}"/>
    <cellStyle name="Normal 3 2 3 2 6 2 3 2" xfId="15336" xr:uid="{80D185D9-9D1E-49A0-A0C3-B1D08DED326D}"/>
    <cellStyle name="Normal 3 2 3 2 6 2 3 2 2" xfId="29026" xr:uid="{338280E0-2E7A-44B9-9E8C-417B7E82025A}"/>
    <cellStyle name="Normal 3 2 3 2 6 2 3 2 2 2" xfId="42718" xr:uid="{A8E3C455-D37A-4C97-A8C0-E5E12967AFCB}"/>
    <cellStyle name="Normal 3 2 3 2 6 2 3 2 2 3" xfId="57597" xr:uid="{35D67705-877A-4AB8-9AB6-CB0476E3D672}"/>
    <cellStyle name="Normal 3 2 3 2 6 2 3 2 3" xfId="22182" xr:uid="{99F74F9A-316E-4155-B020-532A6E618B2F}"/>
    <cellStyle name="Normal 3 2 3 2 6 2 3 2 4" xfId="35872" xr:uid="{789FEC7A-452D-4293-82F2-450408EAC184}"/>
    <cellStyle name="Normal 3 2 3 2 6 2 3 2 5" xfId="50751" xr:uid="{03D4CBC0-2C18-4903-B636-F9891D2CB129}"/>
    <cellStyle name="Normal 3 2 3 2 6 2 3 3" xfId="25604" xr:uid="{0C5D6595-EB2E-4F17-AFC4-63D19A7BF545}"/>
    <cellStyle name="Normal 3 2 3 2 6 2 3 3 2" xfId="39296" xr:uid="{4E8C2ADE-99C3-45CC-97A6-8A490AAC8683}"/>
    <cellStyle name="Normal 3 2 3 2 6 2 3 3 3" xfId="54175" xr:uid="{A8827EE4-C58F-4624-81E9-F07218D97CE8}"/>
    <cellStyle name="Normal 3 2 3 2 6 2 3 4" xfId="18760" xr:uid="{217A8769-EFF4-47F1-B784-3A6F535DD7C2}"/>
    <cellStyle name="Normal 3 2 3 2 6 2 3 5" xfId="32450" xr:uid="{782082C6-929F-45F9-8BBE-9F2D9C7C5B08}"/>
    <cellStyle name="Normal 3 2 3 2 6 2 3 6" xfId="47329" xr:uid="{E760FC67-3CF2-4E03-B209-0F13DCA66CEB}"/>
    <cellStyle name="Normal 3 2 3 2 6 2 4" xfId="13624" xr:uid="{87F7D2C9-2D02-4AFE-AF6A-C10471F3BF6F}"/>
    <cellStyle name="Normal 3 2 3 2 6 2 4 2" xfId="27314" xr:uid="{9C1F4E1B-43BA-4408-8874-AAB7897BF24A}"/>
    <cellStyle name="Normal 3 2 3 2 6 2 4 2 2" xfId="41006" xr:uid="{FDC29A9D-77F4-485D-A592-D62B8D775D92}"/>
    <cellStyle name="Normal 3 2 3 2 6 2 4 2 3" xfId="55885" xr:uid="{C5B5B670-9F47-44A0-808F-E94EB5FBE0E5}"/>
    <cellStyle name="Normal 3 2 3 2 6 2 4 3" xfId="20470" xr:uid="{C3EC1DA8-604D-4206-A50D-E5E0E490BC8B}"/>
    <cellStyle name="Normal 3 2 3 2 6 2 4 4" xfId="34160" xr:uid="{F461ECCB-5695-4187-A0ED-255ACECDAC95}"/>
    <cellStyle name="Normal 3 2 3 2 6 2 4 5" xfId="49039" xr:uid="{2C574BCC-E0A0-42B1-B21B-0E47129299AB}"/>
    <cellStyle name="Normal 3 2 3 2 6 2 5" xfId="23892" xr:uid="{77661D09-F5A1-46C0-A27C-CF786CDAB9E6}"/>
    <cellStyle name="Normal 3 2 3 2 6 2 5 2" xfId="37584" xr:uid="{5338E127-5C97-42C5-BF1E-C9C3D93AF365}"/>
    <cellStyle name="Normal 3 2 3 2 6 2 5 3" xfId="52463" xr:uid="{9C254431-43BA-4EB6-B114-B253F645757B}"/>
    <cellStyle name="Normal 3 2 3 2 6 2 6" xfId="17048" xr:uid="{C354ABCA-2C41-4362-98CA-6FBEEAD0732D}"/>
    <cellStyle name="Normal 3 2 3 2 6 2 7" xfId="30738" xr:uid="{9F658D29-89E3-429D-9149-38E991A55623}"/>
    <cellStyle name="Normal 3 2 3 2 6 2 8" xfId="45617" xr:uid="{E24C0AF4-7834-43FE-927B-2638CAD2CEE9}"/>
    <cellStyle name="Normal 3 2 3 2 6 2 9" xfId="10201" xr:uid="{03A5850A-E1D3-4E48-9F5E-6477EA11FEF0}"/>
    <cellStyle name="Normal 3 2 3 2 6 3" xfId="7247" xr:uid="{A5809DE8-80E3-4BA7-BEE0-6624A3273D48}"/>
    <cellStyle name="Normal 3 2 3 2 6 3 2" xfId="11916" xr:uid="{E8266C28-3E66-461D-862C-9E5245B056C6}"/>
    <cellStyle name="Normal 3 2 3 2 6 3 2 2" xfId="15338" xr:uid="{9EAB299C-E5A6-42B0-A9C8-F66D8660088B}"/>
    <cellStyle name="Normal 3 2 3 2 6 3 2 2 2" xfId="29028" xr:uid="{F003E1FF-95FD-4E72-A01F-6F91BE4D930A}"/>
    <cellStyle name="Normal 3 2 3 2 6 3 2 2 2 2" xfId="42720" xr:uid="{54918DE5-F3E7-418D-977B-F155F075CB39}"/>
    <cellStyle name="Normal 3 2 3 2 6 3 2 2 2 3" xfId="57599" xr:uid="{3B59861E-70D1-4814-8A18-5CEA5D138038}"/>
    <cellStyle name="Normal 3 2 3 2 6 3 2 2 3" xfId="22184" xr:uid="{D9FC978A-0D15-40D4-897E-AA46A30EA8FB}"/>
    <cellStyle name="Normal 3 2 3 2 6 3 2 2 4" xfId="35874" xr:uid="{EAE6DAC5-3A8E-4CC7-913C-023D2A24BF9D}"/>
    <cellStyle name="Normal 3 2 3 2 6 3 2 2 5" xfId="50753" xr:uid="{D891058B-0ED1-47BD-8EA7-F070F3A84059}"/>
    <cellStyle name="Normal 3 2 3 2 6 3 2 3" xfId="25606" xr:uid="{932D79FF-4B05-4981-98EF-6178C860CF40}"/>
    <cellStyle name="Normal 3 2 3 2 6 3 2 3 2" xfId="39298" xr:uid="{8A2FF023-FF11-48F5-89DC-48B616F58C14}"/>
    <cellStyle name="Normal 3 2 3 2 6 3 2 3 3" xfId="54177" xr:uid="{C53E8E3A-5681-47D3-B70B-4E2AED5DAA61}"/>
    <cellStyle name="Normal 3 2 3 2 6 3 2 4" xfId="18762" xr:uid="{F28CA10F-321E-4EED-BD6D-FD7631D4FF3E}"/>
    <cellStyle name="Normal 3 2 3 2 6 3 2 5" xfId="32452" xr:uid="{9C4C584F-D90D-4529-B899-433DFDDB2020}"/>
    <cellStyle name="Normal 3 2 3 2 6 3 2 6" xfId="47331" xr:uid="{32AFC7DC-B9EC-4C16-8F0E-363DA2D63667}"/>
    <cellStyle name="Normal 3 2 3 2 6 3 3" xfId="13626" xr:uid="{69F933B2-656F-4820-A7FD-AEA10D0E46A9}"/>
    <cellStyle name="Normal 3 2 3 2 6 3 3 2" xfId="27316" xr:uid="{C7B916ED-B51B-4DF3-9098-8D734964F93C}"/>
    <cellStyle name="Normal 3 2 3 2 6 3 3 2 2" xfId="41008" xr:uid="{BD461CBF-2785-4458-8DEE-59A3D9A945CD}"/>
    <cellStyle name="Normal 3 2 3 2 6 3 3 2 3" xfId="55887" xr:uid="{1D520D01-D0A4-4964-815F-44A44DB26C01}"/>
    <cellStyle name="Normal 3 2 3 2 6 3 3 3" xfId="20472" xr:uid="{CDFFFBBE-0684-4D35-9F22-8FE70BF74518}"/>
    <cellStyle name="Normal 3 2 3 2 6 3 3 4" xfId="34162" xr:uid="{106265C5-557A-45F2-A354-3DD5BC44A7C4}"/>
    <cellStyle name="Normal 3 2 3 2 6 3 3 5" xfId="49041" xr:uid="{0A29BA56-2CBD-45DA-A8E5-CB23E3059CC5}"/>
    <cellStyle name="Normal 3 2 3 2 6 3 4" xfId="23894" xr:uid="{D82188BE-BFB6-46A2-A2FF-6F5CB416A863}"/>
    <cellStyle name="Normal 3 2 3 2 6 3 4 2" xfId="37586" xr:uid="{3EF8A16B-2E54-44AE-A07F-13CD2D93556F}"/>
    <cellStyle name="Normal 3 2 3 2 6 3 4 3" xfId="52465" xr:uid="{031C8789-9E11-4F7D-AC57-CE6E58B7B8A3}"/>
    <cellStyle name="Normal 3 2 3 2 6 3 5" xfId="17050" xr:uid="{6A19A129-8F2E-4535-AD24-5ABD900E1432}"/>
    <cellStyle name="Normal 3 2 3 2 6 3 6" xfId="30740" xr:uid="{C57BE319-9968-45E4-BA66-62CF1616608E}"/>
    <cellStyle name="Normal 3 2 3 2 6 3 7" xfId="45619" xr:uid="{83248CB7-AADE-4A8A-8626-B8D519269FD6}"/>
    <cellStyle name="Normal 3 2 3 2 6 3 8" xfId="10203" xr:uid="{08C5E730-2950-4824-8735-F23457B42F06}"/>
    <cellStyle name="Normal 3 2 3 2 6 4" xfId="10204" xr:uid="{CDD1C268-3094-46D6-B8D1-B982809052F6}"/>
    <cellStyle name="Normal 3 2 3 2 6 4 2" xfId="11917" xr:uid="{A913ED03-5911-4EC5-8E3C-E3FC7B5A7B82}"/>
    <cellStyle name="Normal 3 2 3 2 6 4 2 2" xfId="15339" xr:uid="{1184BFD8-0FDF-4F59-997B-79204F3221E9}"/>
    <cellStyle name="Normal 3 2 3 2 6 4 2 2 2" xfId="29029" xr:uid="{758B87F5-3AD0-459F-9DCB-BC7FD7AB2C63}"/>
    <cellStyle name="Normal 3 2 3 2 6 4 2 2 2 2" xfId="42721" xr:uid="{BFB25F03-03F0-4DBC-90CF-4491BA11E6E8}"/>
    <cellStyle name="Normal 3 2 3 2 6 4 2 2 2 3" xfId="57600" xr:uid="{9176126D-72E3-46B2-A6B1-518C52BC42A6}"/>
    <cellStyle name="Normal 3 2 3 2 6 4 2 2 3" xfId="22185" xr:uid="{0A922CE0-2ADD-41EC-92C7-603A5A1C0238}"/>
    <cellStyle name="Normal 3 2 3 2 6 4 2 2 4" xfId="35875" xr:uid="{75713F12-15BB-421D-AB69-EC1148816970}"/>
    <cellStyle name="Normal 3 2 3 2 6 4 2 2 5" xfId="50754" xr:uid="{474412AB-D2FC-4A5D-BDA1-055BB916CFFB}"/>
    <cellStyle name="Normal 3 2 3 2 6 4 2 3" xfId="25607" xr:uid="{69EE353F-F03C-4892-A062-0A01AF7855BD}"/>
    <cellStyle name="Normal 3 2 3 2 6 4 2 3 2" xfId="39299" xr:uid="{F1530DF3-4C57-44BC-A41B-53CD014D7E58}"/>
    <cellStyle name="Normal 3 2 3 2 6 4 2 3 3" xfId="54178" xr:uid="{ABF0BC35-1015-46F8-A56C-AD351DE15766}"/>
    <cellStyle name="Normal 3 2 3 2 6 4 2 4" xfId="18763" xr:uid="{971F4D41-AB22-4CF0-960D-79C6C89B29CB}"/>
    <cellStyle name="Normal 3 2 3 2 6 4 2 5" xfId="32453" xr:uid="{D6AE77FC-C2AD-432D-9E9B-227E8B0CFEF3}"/>
    <cellStyle name="Normal 3 2 3 2 6 4 2 6" xfId="47332" xr:uid="{7C5BB1DE-9DC1-40F5-A832-86715DACE449}"/>
    <cellStyle name="Normal 3 2 3 2 6 4 3" xfId="13627" xr:uid="{C51D3030-1118-4D36-B0EA-8B1786084FA8}"/>
    <cellStyle name="Normal 3 2 3 2 6 4 3 2" xfId="27317" xr:uid="{C6274AC8-4EC4-4300-91AC-82F6EAA450EA}"/>
    <cellStyle name="Normal 3 2 3 2 6 4 3 2 2" xfId="41009" xr:uid="{09EA1E50-3EEE-49E9-8205-AEBF8D6ECE94}"/>
    <cellStyle name="Normal 3 2 3 2 6 4 3 2 3" xfId="55888" xr:uid="{F29F3BC0-E190-4BF1-BCAE-13CE3714D4CE}"/>
    <cellStyle name="Normal 3 2 3 2 6 4 3 3" xfId="20473" xr:uid="{D6301981-2A25-4960-A0E2-44A8F95C70BB}"/>
    <cellStyle name="Normal 3 2 3 2 6 4 3 4" xfId="34163" xr:uid="{382C8649-F244-4AE3-97F5-69E73C917301}"/>
    <cellStyle name="Normal 3 2 3 2 6 4 3 5" xfId="49042" xr:uid="{085C32B4-B2C5-42DF-BC7B-F787EB44C54F}"/>
    <cellStyle name="Normal 3 2 3 2 6 4 4" xfId="23895" xr:uid="{B64A368F-92A3-427F-9E2B-4D2BDF000C69}"/>
    <cellStyle name="Normal 3 2 3 2 6 4 4 2" xfId="37587" xr:uid="{02D77BC5-071D-4458-BB04-3C7E3D39FD5A}"/>
    <cellStyle name="Normal 3 2 3 2 6 4 4 3" xfId="52466" xr:uid="{F51122BF-30B6-4942-BD9D-E2D3A475894E}"/>
    <cellStyle name="Normal 3 2 3 2 6 4 5" xfId="17051" xr:uid="{F0FB9B97-4834-46AA-B8B5-BFD7A706625F}"/>
    <cellStyle name="Normal 3 2 3 2 6 4 6" xfId="30741" xr:uid="{5931972B-4F32-4439-A854-2EA1B0E78AEB}"/>
    <cellStyle name="Normal 3 2 3 2 6 4 7" xfId="45620" xr:uid="{12797569-AA3C-472F-914B-C64510D0294B}"/>
    <cellStyle name="Normal 3 2 3 2 6 5" xfId="11913" xr:uid="{B5ADAC27-341B-452A-A2E0-93796AFED6AF}"/>
    <cellStyle name="Normal 3 2 3 2 6 5 2" xfId="15335" xr:uid="{2659FF46-9C7D-495C-8C28-66D0A9FC884D}"/>
    <cellStyle name="Normal 3 2 3 2 6 5 2 2" xfId="29025" xr:uid="{5ADC6561-26CB-422E-B2FB-716DA5F31E0D}"/>
    <cellStyle name="Normal 3 2 3 2 6 5 2 2 2" xfId="42717" xr:uid="{A168D524-755B-4EDD-98A8-24F375DED2B1}"/>
    <cellStyle name="Normal 3 2 3 2 6 5 2 2 3" xfId="57596" xr:uid="{2170171E-5FA0-4AD6-B73D-187F044DD952}"/>
    <cellStyle name="Normal 3 2 3 2 6 5 2 3" xfId="22181" xr:uid="{7B0D6E59-D9B4-4BF9-8465-F56AFA993AA9}"/>
    <cellStyle name="Normal 3 2 3 2 6 5 2 4" xfId="35871" xr:uid="{0B4DCA8D-C5C3-4B3C-9DB8-4E3656D8B05E}"/>
    <cellStyle name="Normal 3 2 3 2 6 5 2 5" xfId="50750" xr:uid="{774A37C4-7BB4-4844-8087-2B49905BFBD7}"/>
    <cellStyle name="Normal 3 2 3 2 6 5 3" xfId="25603" xr:uid="{8663986B-92F7-44F9-AB32-CB088D172E18}"/>
    <cellStyle name="Normal 3 2 3 2 6 5 3 2" xfId="39295" xr:uid="{B7293549-39F9-457D-B772-A01EAD730ECB}"/>
    <cellStyle name="Normal 3 2 3 2 6 5 3 3" xfId="54174" xr:uid="{F02807F5-2B0F-4B90-97E5-3AEBDDA2FCA8}"/>
    <cellStyle name="Normal 3 2 3 2 6 5 4" xfId="18759" xr:uid="{032C003D-44EE-499D-9D37-19CE19015C4F}"/>
    <cellStyle name="Normal 3 2 3 2 6 5 5" xfId="32449" xr:uid="{A6C944E1-4DB3-4D2E-ADCD-D3B5C1F4E5BC}"/>
    <cellStyle name="Normal 3 2 3 2 6 5 6" xfId="47328" xr:uid="{EB3524F6-D06B-4CE6-8ABA-C8200864D624}"/>
    <cellStyle name="Normal 3 2 3 2 6 6" xfId="13623" xr:uid="{4EE6BCF0-2BB0-46D4-92E4-AB0221E9282A}"/>
    <cellStyle name="Normal 3 2 3 2 6 6 2" xfId="27313" xr:uid="{421116FB-78B0-4DD3-9EB0-D64B0D0D46AE}"/>
    <cellStyle name="Normal 3 2 3 2 6 6 2 2" xfId="41005" xr:uid="{D33EAD1C-94F3-4F37-B7D5-49F327200987}"/>
    <cellStyle name="Normal 3 2 3 2 6 6 2 3" xfId="55884" xr:uid="{64FEDCAD-1EA8-4641-9F6D-AFC83CE16EAF}"/>
    <cellStyle name="Normal 3 2 3 2 6 6 3" xfId="20469" xr:uid="{F7CE0651-7B43-49B1-B9A2-1D5F2B1F49C5}"/>
    <cellStyle name="Normal 3 2 3 2 6 6 4" xfId="34159" xr:uid="{153326E5-D393-45EE-8A89-630F8E510C4C}"/>
    <cellStyle name="Normal 3 2 3 2 6 6 5" xfId="49038" xr:uid="{FC32E6C7-04E3-4551-B6FA-434F0FACEB18}"/>
    <cellStyle name="Normal 3 2 3 2 6 7" xfId="23891" xr:uid="{110A2D5C-B460-4879-88BC-6990DA8F035B}"/>
    <cellStyle name="Normal 3 2 3 2 6 7 2" xfId="37583" xr:uid="{B98B41CB-6C54-40A9-8999-933014C0D7B1}"/>
    <cellStyle name="Normal 3 2 3 2 6 7 3" xfId="52462" xr:uid="{F2D58723-6B21-4921-A544-010D961D366C}"/>
    <cellStyle name="Normal 3 2 3 2 6 8" xfId="17047" xr:uid="{ADA3FA6B-4CBA-49DC-A905-C9563658507B}"/>
    <cellStyle name="Normal 3 2 3 2 6 9" xfId="30737" xr:uid="{0A77870E-CB15-4F17-AFFA-0F1A4273A062}"/>
    <cellStyle name="Normal 3 2 3 2 7" xfId="6275" xr:uid="{BB4B1005-E8FD-433F-94B3-9369D08CED20}"/>
    <cellStyle name="Normal 3 2 3 2 7 2" xfId="10206" xr:uid="{37DFBF4E-5F78-4F8B-A70F-84FDE173E73F}"/>
    <cellStyle name="Normal 3 2 3 2 7 2 2" xfId="11919" xr:uid="{16869D61-86C5-4F9B-869E-C71E83312FB4}"/>
    <cellStyle name="Normal 3 2 3 2 7 2 2 2" xfId="15341" xr:uid="{77F522F8-613D-4FC4-8EDF-47B2C1907B11}"/>
    <cellStyle name="Normal 3 2 3 2 7 2 2 2 2" xfId="29031" xr:uid="{3AC1687D-1BDB-460C-80EA-1242DB766E26}"/>
    <cellStyle name="Normal 3 2 3 2 7 2 2 2 2 2" xfId="42723" xr:uid="{5F10F3E0-7514-4C02-A39C-823B3F2B4BA7}"/>
    <cellStyle name="Normal 3 2 3 2 7 2 2 2 2 3" xfId="57602" xr:uid="{D568AD8D-3DDA-4BA6-92FF-1B158CE3AF61}"/>
    <cellStyle name="Normal 3 2 3 2 7 2 2 2 3" xfId="22187" xr:uid="{72550001-85ED-424D-AE74-29AD68E892C8}"/>
    <cellStyle name="Normal 3 2 3 2 7 2 2 2 4" xfId="35877" xr:uid="{FFD46214-723B-4310-98CD-5A18D24AF04B}"/>
    <cellStyle name="Normal 3 2 3 2 7 2 2 2 5" xfId="50756" xr:uid="{C17E58B1-1E3C-4BD0-BA59-B331DB862E65}"/>
    <cellStyle name="Normal 3 2 3 2 7 2 2 3" xfId="25609" xr:uid="{8B4D6F62-FE90-4203-A001-C7A26169E49E}"/>
    <cellStyle name="Normal 3 2 3 2 7 2 2 3 2" xfId="39301" xr:uid="{FF51E6B0-49EB-4FFB-A5C3-E8F4AC58AEE5}"/>
    <cellStyle name="Normal 3 2 3 2 7 2 2 3 3" xfId="54180" xr:uid="{C1B303C3-74DC-4B75-B64B-FA3704C97CB0}"/>
    <cellStyle name="Normal 3 2 3 2 7 2 2 4" xfId="18765" xr:uid="{61E48A50-7869-4F76-AF89-2E0C53CA77FB}"/>
    <cellStyle name="Normal 3 2 3 2 7 2 2 5" xfId="32455" xr:uid="{AAC5F1B5-3D13-4101-8141-0AC26CE36BA8}"/>
    <cellStyle name="Normal 3 2 3 2 7 2 2 6" xfId="47334" xr:uid="{8E63B873-9713-43C9-8DE6-E115F558F2F4}"/>
    <cellStyle name="Normal 3 2 3 2 7 2 3" xfId="13629" xr:uid="{FE5C8CEC-F5D9-447C-BE65-07B160C633E0}"/>
    <cellStyle name="Normal 3 2 3 2 7 2 3 2" xfId="27319" xr:uid="{E18B9386-B718-405C-A1C4-D49AFF53D37E}"/>
    <cellStyle name="Normal 3 2 3 2 7 2 3 2 2" xfId="41011" xr:uid="{F30BBBA6-BE65-494D-B2A6-08B3591FF71F}"/>
    <cellStyle name="Normal 3 2 3 2 7 2 3 2 3" xfId="55890" xr:uid="{6C6C64C4-3BCA-441B-ABB3-226FFAC38681}"/>
    <cellStyle name="Normal 3 2 3 2 7 2 3 3" xfId="20475" xr:uid="{3BDE585C-6791-4C07-A789-572C99B0DEE8}"/>
    <cellStyle name="Normal 3 2 3 2 7 2 3 4" xfId="34165" xr:uid="{47F5ACBA-7264-4F3B-B293-67FF763BEB2A}"/>
    <cellStyle name="Normal 3 2 3 2 7 2 3 5" xfId="49044" xr:uid="{968914C3-0ECD-4651-B4E2-5C932D8A7914}"/>
    <cellStyle name="Normal 3 2 3 2 7 2 4" xfId="23897" xr:uid="{24A25FB0-52E7-46A4-85CF-109D40C6D7FD}"/>
    <cellStyle name="Normal 3 2 3 2 7 2 4 2" xfId="37589" xr:uid="{CAABC829-B1F7-436C-8D88-17A16B37A3F4}"/>
    <cellStyle name="Normal 3 2 3 2 7 2 4 3" xfId="52468" xr:uid="{AFB3B66C-C903-4F83-960A-74EE119E6F71}"/>
    <cellStyle name="Normal 3 2 3 2 7 2 5" xfId="17053" xr:uid="{05409748-7FF5-4E3D-9D07-DCF13470A385}"/>
    <cellStyle name="Normal 3 2 3 2 7 2 6" xfId="30743" xr:uid="{D025ED72-4BCB-46DA-9FEE-972376D9AF39}"/>
    <cellStyle name="Normal 3 2 3 2 7 2 7" xfId="45622" xr:uid="{EF2E6CCF-B454-482E-BF35-5555B592B597}"/>
    <cellStyle name="Normal 3 2 3 2 7 3" xfId="11918" xr:uid="{DF8B4C54-3620-4FD4-8911-4A562BFD1BB8}"/>
    <cellStyle name="Normal 3 2 3 2 7 3 2" xfId="15340" xr:uid="{3C55A5EC-8568-460C-BC79-DDD8C56E54B4}"/>
    <cellStyle name="Normal 3 2 3 2 7 3 2 2" xfId="29030" xr:uid="{9F3364B4-869A-4C69-A76A-CA935315F764}"/>
    <cellStyle name="Normal 3 2 3 2 7 3 2 2 2" xfId="42722" xr:uid="{94D2DD29-E4B7-4BBE-85F2-72707CF2B054}"/>
    <cellStyle name="Normal 3 2 3 2 7 3 2 2 3" xfId="57601" xr:uid="{D5334FF8-CC39-41DE-81F8-90B60EE52D58}"/>
    <cellStyle name="Normal 3 2 3 2 7 3 2 3" xfId="22186" xr:uid="{11D1BF26-BE74-40A6-8784-E6C82C89859E}"/>
    <cellStyle name="Normal 3 2 3 2 7 3 2 4" xfId="35876" xr:uid="{32EB4D37-52B2-44F9-B5F7-56E028B13785}"/>
    <cellStyle name="Normal 3 2 3 2 7 3 2 5" xfId="50755" xr:uid="{EFE67D00-F428-4854-8B81-6382D91DFC87}"/>
    <cellStyle name="Normal 3 2 3 2 7 3 3" xfId="25608" xr:uid="{9BC1A837-FAF4-4F08-9BAA-BBAC13D8D6D3}"/>
    <cellStyle name="Normal 3 2 3 2 7 3 3 2" xfId="39300" xr:uid="{18AD957A-7A64-459E-B23A-02FE11EB2749}"/>
    <cellStyle name="Normal 3 2 3 2 7 3 3 3" xfId="54179" xr:uid="{EE91CD4A-6CA5-439F-A223-0882E2C86E28}"/>
    <cellStyle name="Normal 3 2 3 2 7 3 4" xfId="18764" xr:uid="{B2900385-D0F3-4474-A5DA-E4B537934CF7}"/>
    <cellStyle name="Normal 3 2 3 2 7 3 5" xfId="32454" xr:uid="{1DBB7B2A-7AD8-4480-8A9F-0C68CD2D6A4F}"/>
    <cellStyle name="Normal 3 2 3 2 7 3 6" xfId="47333" xr:uid="{36C3155C-1534-47F3-8E07-56099BD66EFE}"/>
    <cellStyle name="Normal 3 2 3 2 7 4" xfId="13628" xr:uid="{1FE1C4D4-5C5A-478C-9416-A46B094BE156}"/>
    <cellStyle name="Normal 3 2 3 2 7 4 2" xfId="27318" xr:uid="{3CB52CFF-9B19-4BD0-B6B2-1C5248060012}"/>
    <cellStyle name="Normal 3 2 3 2 7 4 2 2" xfId="41010" xr:uid="{1E5736E2-F8DB-49E7-AE0F-342DB6486084}"/>
    <cellStyle name="Normal 3 2 3 2 7 4 2 3" xfId="55889" xr:uid="{B202B7E5-E288-4AEC-AB26-D359A1EA932F}"/>
    <cellStyle name="Normal 3 2 3 2 7 4 3" xfId="20474" xr:uid="{31018DC8-C527-436F-9171-45830CAD2BA5}"/>
    <cellStyle name="Normal 3 2 3 2 7 4 4" xfId="34164" xr:uid="{D6164306-E0F4-415E-8FDD-D9939143CC56}"/>
    <cellStyle name="Normal 3 2 3 2 7 4 5" xfId="49043" xr:uid="{F2F915E9-0E78-477D-AC39-72E523ED22E6}"/>
    <cellStyle name="Normal 3 2 3 2 7 5" xfId="23896" xr:uid="{F4275D64-E882-45DC-8E29-7967376C5851}"/>
    <cellStyle name="Normal 3 2 3 2 7 5 2" xfId="37588" xr:uid="{BC36557C-7AA0-43CE-9F7F-29BCE9DFF5F8}"/>
    <cellStyle name="Normal 3 2 3 2 7 5 3" xfId="52467" xr:uid="{EA6C78DB-D03D-459E-B87E-D90B5FEBE90D}"/>
    <cellStyle name="Normal 3 2 3 2 7 6" xfId="17052" xr:uid="{6A564252-22D9-40EB-9873-2E1C24ED6D6C}"/>
    <cellStyle name="Normal 3 2 3 2 7 7" xfId="30742" xr:uid="{8D4868BC-6222-41E0-B4A4-0E739C69CF34}"/>
    <cellStyle name="Normal 3 2 3 2 7 8" xfId="45621" xr:uid="{7F8A4279-88BB-4521-8544-B439F1D6F862}"/>
    <cellStyle name="Normal 3 2 3 2 7 9" xfId="10205" xr:uid="{A65CD69B-AEDE-4F98-AB2B-87F74350D4C1}"/>
    <cellStyle name="Normal 3 2 3 2 8" xfId="6214" xr:uid="{A489E3A4-0254-4329-90EB-72C8A2952869}"/>
    <cellStyle name="Normal 3 2 3 2 8 2" xfId="11920" xr:uid="{5B035933-3D92-4B0A-98ED-D3CF47316275}"/>
    <cellStyle name="Normal 3 2 3 2 8 2 2" xfId="15342" xr:uid="{5200A5BF-BE94-466A-B9E4-4DD6023B8FF9}"/>
    <cellStyle name="Normal 3 2 3 2 8 2 2 2" xfId="29032" xr:uid="{7F52E505-CCFC-4A78-A11E-D5F792A9BB49}"/>
    <cellStyle name="Normal 3 2 3 2 8 2 2 2 2" xfId="42724" xr:uid="{033EF8C2-1B74-4534-8C6F-08FF4B53F947}"/>
    <cellStyle name="Normal 3 2 3 2 8 2 2 2 3" xfId="57603" xr:uid="{A0749A80-0E76-4020-AA40-0F2A3CED9F6E}"/>
    <cellStyle name="Normal 3 2 3 2 8 2 2 3" xfId="22188" xr:uid="{A72C53F4-B505-4519-973E-D5B332221D96}"/>
    <cellStyle name="Normal 3 2 3 2 8 2 2 4" xfId="35878" xr:uid="{3274B1DB-396A-4537-9182-1DBFB7FE99C0}"/>
    <cellStyle name="Normal 3 2 3 2 8 2 2 5" xfId="50757" xr:uid="{F70472B9-9107-496F-B2CE-536707BD63C9}"/>
    <cellStyle name="Normal 3 2 3 2 8 2 3" xfId="25610" xr:uid="{AAF1CBC9-5FD1-4038-9E0B-F1D50D8F1E79}"/>
    <cellStyle name="Normal 3 2 3 2 8 2 3 2" xfId="39302" xr:uid="{44338A8C-46BD-481C-99F1-BA1FF4D8481D}"/>
    <cellStyle name="Normal 3 2 3 2 8 2 3 3" xfId="54181" xr:uid="{4521AAD5-1E55-4754-B2BC-E11FD8F381C6}"/>
    <cellStyle name="Normal 3 2 3 2 8 2 4" xfId="18766" xr:uid="{20CF6D33-718D-440B-A6BC-522727AD9A69}"/>
    <cellStyle name="Normal 3 2 3 2 8 2 5" xfId="32456" xr:uid="{E6E3A1FE-3547-42A2-8035-6E061A759951}"/>
    <cellStyle name="Normal 3 2 3 2 8 2 6" xfId="47335" xr:uid="{0FC1B7F9-2F55-4315-BE96-99ABE5952BAF}"/>
    <cellStyle name="Normal 3 2 3 2 8 3" xfId="13630" xr:uid="{7607FA76-1E06-4711-9B49-676497A5918F}"/>
    <cellStyle name="Normal 3 2 3 2 8 3 2" xfId="27320" xr:uid="{24C5662B-F297-4965-9382-D6F0DA7DF908}"/>
    <cellStyle name="Normal 3 2 3 2 8 3 2 2" xfId="41012" xr:uid="{3C49C5C2-944F-4388-B8D7-3D3E11484171}"/>
    <cellStyle name="Normal 3 2 3 2 8 3 2 3" xfId="55891" xr:uid="{9D88F4A6-D00E-4FA5-B95A-8C91D8ABB4E8}"/>
    <cellStyle name="Normal 3 2 3 2 8 3 3" xfId="20476" xr:uid="{ADCD7604-8642-4836-9492-5D68CDD233A4}"/>
    <cellStyle name="Normal 3 2 3 2 8 3 4" xfId="34166" xr:uid="{496BD3F6-2631-4564-BAF2-489826CC6038}"/>
    <cellStyle name="Normal 3 2 3 2 8 3 5" xfId="49045" xr:uid="{2379F26D-542C-40B8-ABD4-66DE5B774574}"/>
    <cellStyle name="Normal 3 2 3 2 8 4" xfId="23898" xr:uid="{E68FFA18-FC22-4612-9419-B4910BE27B8C}"/>
    <cellStyle name="Normal 3 2 3 2 8 4 2" xfId="37590" xr:uid="{C89E57E7-DD1A-4E1D-BA72-232BC657CCD9}"/>
    <cellStyle name="Normal 3 2 3 2 8 4 3" xfId="52469" xr:uid="{9EAC3A46-987B-487F-8B9A-434EDAEAE839}"/>
    <cellStyle name="Normal 3 2 3 2 8 5" xfId="17054" xr:uid="{F6DEEBBC-637B-4021-AEF5-4636CFC9DC5C}"/>
    <cellStyle name="Normal 3 2 3 2 8 6" xfId="30744" xr:uid="{DD50EEAF-9310-4B18-95B4-84A2D409EC0D}"/>
    <cellStyle name="Normal 3 2 3 2 8 7" xfId="45623" xr:uid="{D91D3867-8318-497A-A80E-F207430D3078}"/>
    <cellStyle name="Normal 3 2 3 2 8 8" xfId="10207" xr:uid="{CD85C9F1-6800-4B2B-A84A-15DF38460D38}"/>
    <cellStyle name="Normal 3 2 3 2 9" xfId="7175" xr:uid="{E073431D-D381-4B7C-A59A-AFAFF537DD9A}"/>
    <cellStyle name="Normal 3 2 3 2 9 2" xfId="11921" xr:uid="{92AD4ACB-A33B-42BA-AA0E-3944FF7E3A6B}"/>
    <cellStyle name="Normal 3 2 3 2 9 2 2" xfId="15343" xr:uid="{28D759C3-BAEE-4832-844C-245AC81A9D87}"/>
    <cellStyle name="Normal 3 2 3 2 9 2 2 2" xfId="29033" xr:uid="{6FD65BEF-80AD-4FE6-86AB-1C2B5143CBAB}"/>
    <cellStyle name="Normal 3 2 3 2 9 2 2 2 2" xfId="42725" xr:uid="{0AC5D916-F7B7-4DE2-86A4-260E2C51929F}"/>
    <cellStyle name="Normal 3 2 3 2 9 2 2 2 3" xfId="57604" xr:uid="{BFEFD16B-1589-4C29-8ED0-2A3DE50F5AE8}"/>
    <cellStyle name="Normal 3 2 3 2 9 2 2 3" xfId="22189" xr:uid="{1C9F0007-4648-415E-A710-7B77CC04D88D}"/>
    <cellStyle name="Normal 3 2 3 2 9 2 2 4" xfId="35879" xr:uid="{4783FC72-E473-4A8A-98D8-37449315B597}"/>
    <cellStyle name="Normal 3 2 3 2 9 2 2 5" xfId="50758" xr:uid="{8607C79B-70CE-43A8-8C47-4556E76C4C73}"/>
    <cellStyle name="Normal 3 2 3 2 9 2 3" xfId="25611" xr:uid="{2078CEAA-DCA1-483C-A35A-D2070C847774}"/>
    <cellStyle name="Normal 3 2 3 2 9 2 3 2" xfId="39303" xr:uid="{F91FF2E3-6380-4055-BC67-9A3309D4C0EF}"/>
    <cellStyle name="Normal 3 2 3 2 9 2 3 3" xfId="54182" xr:uid="{F8C7773B-6647-4F1E-9392-AFB9E96DB835}"/>
    <cellStyle name="Normal 3 2 3 2 9 2 4" xfId="18767" xr:uid="{D10D1D56-3378-425D-A9EF-D7F34B7B146D}"/>
    <cellStyle name="Normal 3 2 3 2 9 2 5" xfId="32457" xr:uid="{DE574554-E884-42F2-BFA6-3516C0A156D2}"/>
    <cellStyle name="Normal 3 2 3 2 9 2 6" xfId="47336" xr:uid="{40307543-C8C9-4976-9E29-CFDBAC32E651}"/>
    <cellStyle name="Normal 3 2 3 2 9 3" xfId="13631" xr:uid="{0E072F40-622E-437A-ACA2-034B9FB855A2}"/>
    <cellStyle name="Normal 3 2 3 2 9 3 2" xfId="27321" xr:uid="{A1B7C962-85F3-4748-AB95-E36C56D472C1}"/>
    <cellStyle name="Normal 3 2 3 2 9 3 2 2" xfId="41013" xr:uid="{598706F3-FA83-4B58-A3E1-02A312B898D2}"/>
    <cellStyle name="Normal 3 2 3 2 9 3 2 3" xfId="55892" xr:uid="{DB5F3FD6-0607-460C-B307-63D4731D7AE2}"/>
    <cellStyle name="Normal 3 2 3 2 9 3 3" xfId="20477" xr:uid="{A4EE6858-1A99-44A7-96DD-B262B1212DDF}"/>
    <cellStyle name="Normal 3 2 3 2 9 3 4" xfId="34167" xr:uid="{BE8BE013-1F3E-40BB-9355-C8BDA2304CD3}"/>
    <cellStyle name="Normal 3 2 3 2 9 3 5" xfId="49046" xr:uid="{9C330A3E-72DC-4BAA-8289-C8928C6D8C8A}"/>
    <cellStyle name="Normal 3 2 3 2 9 4" xfId="23899" xr:uid="{EEF4EAAE-AC1E-4409-854D-0E21DF3FC554}"/>
    <cellStyle name="Normal 3 2 3 2 9 4 2" xfId="37591" xr:uid="{0830E9A2-FBA3-493A-977E-7BD7E29DA661}"/>
    <cellStyle name="Normal 3 2 3 2 9 4 3" xfId="52470" xr:uid="{2017DCEA-668A-408D-A99E-787F62DF6870}"/>
    <cellStyle name="Normal 3 2 3 2 9 5" xfId="17055" xr:uid="{9D82FA89-FC76-4A63-8551-6E4798ED0BCA}"/>
    <cellStyle name="Normal 3 2 3 2 9 6" xfId="30745" xr:uid="{0A576C29-6324-478D-A401-03B78CD36C54}"/>
    <cellStyle name="Normal 3 2 3 2 9 7" xfId="45624" xr:uid="{CFBC67DF-7895-41D0-B483-F77B7A4AEDF5}"/>
    <cellStyle name="Normal 3 2 3 2 9 8" xfId="10208" xr:uid="{8053188B-33FA-46C9-A40A-241FE259BFC1}"/>
    <cellStyle name="Normal 3 2 3 20" xfId="7463" xr:uid="{E3A5B6CB-C88B-42BE-B9D0-8C4586741B4F}"/>
    <cellStyle name="Normal 3 2 3 3" xfId="7148" xr:uid="{834B9DB1-23BE-481E-9B96-741E8D9ABC4A}"/>
    <cellStyle name="Normal 3 2 3 3 10" xfId="23900" xr:uid="{353AF016-5F0E-41D3-A130-04ED4B972161}"/>
    <cellStyle name="Normal 3 2 3 3 10 2" xfId="37592" xr:uid="{4ACF27C7-102F-4729-8F5B-6D2E0865C568}"/>
    <cellStyle name="Normal 3 2 3 3 10 3" xfId="52471" xr:uid="{5E34BF89-B2FB-42A9-AE7E-8A92B2DB16EE}"/>
    <cellStyle name="Normal 3 2 3 3 11" xfId="17056" xr:uid="{6E5605B0-8D78-4AB3-BFAB-9DDB0B25F1B3}"/>
    <cellStyle name="Normal 3 2 3 3 12" xfId="30746" xr:uid="{549FFD89-864E-4043-83D0-A1DFA97F673E}"/>
    <cellStyle name="Normal 3 2 3 3 13" xfId="45625" xr:uid="{09F06655-95EB-4D53-A090-1546377CBF17}"/>
    <cellStyle name="Normal 3 2 3 3 14" xfId="10209" xr:uid="{4FBD9BB7-A161-4EC4-8659-0C9C7CE80351}"/>
    <cellStyle name="Normal 3 2 3 3 2" xfId="7150" xr:uid="{CE907D8F-7637-472B-BC24-A61A8B2F70B7}"/>
    <cellStyle name="Normal 3 2 3 3 2 10" xfId="17057" xr:uid="{438D4937-0244-4D18-9FB6-82FF06FCC38E}"/>
    <cellStyle name="Normal 3 2 3 3 2 11" xfId="30747" xr:uid="{22BCF5A7-D70C-42E2-B785-3284A6EA86E7}"/>
    <cellStyle name="Normal 3 2 3 3 2 12" xfId="45626" xr:uid="{B7B7E926-3766-4EC5-9489-DBDD3D76116B}"/>
    <cellStyle name="Normal 3 2 3 3 2 13" xfId="10210" xr:uid="{A6CC6FB8-84EA-4786-9220-81E97163AF27}"/>
    <cellStyle name="Normal 3 2 3 3 2 2" xfId="6227" xr:uid="{61ADFA3F-C70B-41F3-BBC7-9A121BB5298A}"/>
    <cellStyle name="Normal 3 2 3 3 2 2 10" xfId="45627" xr:uid="{9246E663-659A-4480-80D5-84CBE80B5749}"/>
    <cellStyle name="Normal 3 2 3 3 2 2 11" xfId="10211" xr:uid="{EEB76BD7-F3CC-40F7-8CB0-EF5C39BF47E9}"/>
    <cellStyle name="Normal 3 2 3 3 2 2 2" xfId="6165" xr:uid="{9C4BD533-3D00-41F2-A592-58E494C628D9}"/>
    <cellStyle name="Normal 3 2 3 3 2 2 2 2" xfId="10213" xr:uid="{FC68A790-836B-4AAE-94E9-75E78642A06D}"/>
    <cellStyle name="Normal 3 2 3 3 2 2 2 2 2" xfId="11926" xr:uid="{1BD8BE82-D56F-4A4B-89AC-500848ADB506}"/>
    <cellStyle name="Normal 3 2 3 3 2 2 2 2 2 2" xfId="15348" xr:uid="{7ADBD6A4-235C-4C14-BA30-359616114587}"/>
    <cellStyle name="Normal 3 2 3 3 2 2 2 2 2 2 2" xfId="29038" xr:uid="{360822E2-779C-4C20-9DE9-58745BC24755}"/>
    <cellStyle name="Normal 3 2 3 3 2 2 2 2 2 2 2 2" xfId="42730" xr:uid="{6AAFDD77-7973-416F-92ED-F214168B8688}"/>
    <cellStyle name="Normal 3 2 3 3 2 2 2 2 2 2 2 3" xfId="57609" xr:uid="{3B49ECC8-D441-41E6-A465-2302B4AAB980}"/>
    <cellStyle name="Normal 3 2 3 3 2 2 2 2 2 2 3" xfId="22194" xr:uid="{4329AA48-DBF4-4831-BB09-389318CC4F7E}"/>
    <cellStyle name="Normal 3 2 3 3 2 2 2 2 2 2 4" xfId="35884" xr:uid="{6E4D7E1D-F7A8-4BC3-AE9E-7DBF84A10240}"/>
    <cellStyle name="Normal 3 2 3 3 2 2 2 2 2 2 5" xfId="50763" xr:uid="{E97FC494-4453-4307-A51B-70A7F0357401}"/>
    <cellStyle name="Normal 3 2 3 3 2 2 2 2 2 3" xfId="25616" xr:uid="{CCC4EE88-66C5-4E92-ABED-6D580B990896}"/>
    <cellStyle name="Normal 3 2 3 3 2 2 2 2 2 3 2" xfId="39308" xr:uid="{E798AD3D-758F-4DE4-95EC-FC0EAC3DC3C2}"/>
    <cellStyle name="Normal 3 2 3 3 2 2 2 2 2 3 3" xfId="54187" xr:uid="{AF92F5EA-F211-42D2-9A44-F0E3910E8B79}"/>
    <cellStyle name="Normal 3 2 3 3 2 2 2 2 2 4" xfId="18772" xr:uid="{8E7EA929-555B-456E-A50E-3D1376F2240A}"/>
    <cellStyle name="Normal 3 2 3 3 2 2 2 2 2 5" xfId="32462" xr:uid="{2C66742A-C97C-4727-83C2-C0651B6BE488}"/>
    <cellStyle name="Normal 3 2 3 3 2 2 2 2 2 6" xfId="47341" xr:uid="{41A21ACD-058E-4A87-8EDA-E275AEC89BA1}"/>
    <cellStyle name="Normal 3 2 3 3 2 2 2 2 3" xfId="13636" xr:uid="{94E717D0-B90D-417B-9AC8-7087FDE67CEC}"/>
    <cellStyle name="Normal 3 2 3 3 2 2 2 2 3 2" xfId="27326" xr:uid="{73112881-E769-445A-AAFC-CE2F35A64525}"/>
    <cellStyle name="Normal 3 2 3 3 2 2 2 2 3 2 2" xfId="41018" xr:uid="{CCBE784A-4124-4560-B4FC-CB817E50748F}"/>
    <cellStyle name="Normal 3 2 3 3 2 2 2 2 3 2 3" xfId="55897" xr:uid="{09FA1635-A613-4B08-A967-7E830336B489}"/>
    <cellStyle name="Normal 3 2 3 3 2 2 2 2 3 3" xfId="20482" xr:uid="{B1811CB0-792F-419D-9B3B-11C7FB155A10}"/>
    <cellStyle name="Normal 3 2 3 3 2 2 2 2 3 4" xfId="34172" xr:uid="{962095FE-B333-4E5B-A3EB-8D3817B3AB11}"/>
    <cellStyle name="Normal 3 2 3 3 2 2 2 2 3 5" xfId="49051" xr:uid="{5C85C954-262E-42F4-AAC7-3B54F204D93E}"/>
    <cellStyle name="Normal 3 2 3 3 2 2 2 2 4" xfId="23904" xr:uid="{A689137E-A914-4A60-8A81-804EF0C6521D}"/>
    <cellStyle name="Normal 3 2 3 3 2 2 2 2 4 2" xfId="37596" xr:uid="{315849DF-AF62-4484-85FF-9418AA3DFD04}"/>
    <cellStyle name="Normal 3 2 3 3 2 2 2 2 4 3" xfId="52475" xr:uid="{2E042347-08A5-4A58-A04E-BAC97CDCF779}"/>
    <cellStyle name="Normal 3 2 3 3 2 2 2 2 5" xfId="17060" xr:uid="{A08F2790-CCF3-4908-9AAF-B55D5526EF6B}"/>
    <cellStyle name="Normal 3 2 3 3 2 2 2 2 6" xfId="30750" xr:uid="{3A689BF7-C8AB-422A-B395-0ECEBC9050A3}"/>
    <cellStyle name="Normal 3 2 3 3 2 2 2 2 7" xfId="45629" xr:uid="{684E7778-894C-4374-8362-D18A551DCFAF}"/>
    <cellStyle name="Normal 3 2 3 3 2 2 2 3" xfId="11925" xr:uid="{0B1B17AD-F81C-40A9-A5C1-073DEC563443}"/>
    <cellStyle name="Normal 3 2 3 3 2 2 2 3 2" xfId="15347" xr:uid="{52F21884-77FB-4F0F-B8CD-451CF19BD411}"/>
    <cellStyle name="Normal 3 2 3 3 2 2 2 3 2 2" xfId="29037" xr:uid="{418D71BD-E85F-4DD8-8AD1-57C58871AE7B}"/>
    <cellStyle name="Normal 3 2 3 3 2 2 2 3 2 2 2" xfId="42729" xr:uid="{1A3E1D56-B239-42BC-89A1-6D196CA5094D}"/>
    <cellStyle name="Normal 3 2 3 3 2 2 2 3 2 2 3" xfId="57608" xr:uid="{13A10096-BD1B-46CE-B4AE-338B5E6258B4}"/>
    <cellStyle name="Normal 3 2 3 3 2 2 2 3 2 3" xfId="22193" xr:uid="{5B2D6268-2C50-44EB-B6C1-9BB6E8676466}"/>
    <cellStyle name="Normal 3 2 3 3 2 2 2 3 2 4" xfId="35883" xr:uid="{8212E921-84FD-4D1C-8111-719AA99FE6DA}"/>
    <cellStyle name="Normal 3 2 3 3 2 2 2 3 2 5" xfId="50762" xr:uid="{07FB1707-731F-4D50-9E21-354158E38BA3}"/>
    <cellStyle name="Normal 3 2 3 3 2 2 2 3 3" xfId="25615" xr:uid="{71676B7A-0EEB-45C3-83A3-2C178F79D1AA}"/>
    <cellStyle name="Normal 3 2 3 3 2 2 2 3 3 2" xfId="39307" xr:uid="{0B61BB7A-D2FD-41BC-91D4-1FAC2063BB29}"/>
    <cellStyle name="Normal 3 2 3 3 2 2 2 3 3 3" xfId="54186" xr:uid="{A3D40041-6496-4BDA-9EC4-540C15B77402}"/>
    <cellStyle name="Normal 3 2 3 3 2 2 2 3 4" xfId="18771" xr:uid="{1E23A079-C467-4C30-AB8A-CC6A1980D01E}"/>
    <cellStyle name="Normal 3 2 3 3 2 2 2 3 5" xfId="32461" xr:uid="{46898429-57CB-4A8F-99B8-339AF77DB226}"/>
    <cellStyle name="Normal 3 2 3 3 2 2 2 3 6" xfId="47340" xr:uid="{F1FDF45F-40EC-4F6F-AEB1-C6F2BFD32030}"/>
    <cellStyle name="Normal 3 2 3 3 2 2 2 4" xfId="13635" xr:uid="{8FB99FA5-FA62-459D-938A-4354C3001205}"/>
    <cellStyle name="Normal 3 2 3 3 2 2 2 4 2" xfId="27325" xr:uid="{1E6B0241-83EB-4200-9FF8-C439CEB1C499}"/>
    <cellStyle name="Normal 3 2 3 3 2 2 2 4 2 2" xfId="41017" xr:uid="{6E210ACC-DB87-47E1-8D53-24CA4D430C83}"/>
    <cellStyle name="Normal 3 2 3 3 2 2 2 4 2 3" xfId="55896" xr:uid="{50F97FBB-DB9B-4669-9530-B54E60800F2E}"/>
    <cellStyle name="Normal 3 2 3 3 2 2 2 4 3" xfId="20481" xr:uid="{973BC923-E061-4AC9-AD30-1D0A3249BCDD}"/>
    <cellStyle name="Normal 3 2 3 3 2 2 2 4 4" xfId="34171" xr:uid="{D504F8BB-894F-469F-8BD7-6FABA06B39B5}"/>
    <cellStyle name="Normal 3 2 3 3 2 2 2 4 5" xfId="49050" xr:uid="{CD7748A8-3734-4BD4-8FE8-F3685A4DC377}"/>
    <cellStyle name="Normal 3 2 3 3 2 2 2 5" xfId="23903" xr:uid="{1EC4300F-76B4-42A1-A951-C07B542FD188}"/>
    <cellStyle name="Normal 3 2 3 3 2 2 2 5 2" xfId="37595" xr:uid="{6503AD34-A9B3-490E-AB74-424E7A966EDF}"/>
    <cellStyle name="Normal 3 2 3 3 2 2 2 5 3" xfId="52474" xr:uid="{897A8AAD-A1A6-486E-80C3-F6382680CDC0}"/>
    <cellStyle name="Normal 3 2 3 3 2 2 2 6" xfId="17059" xr:uid="{3126B585-03C9-40B2-B8BE-EADDD287E0F1}"/>
    <cellStyle name="Normal 3 2 3 3 2 2 2 7" xfId="30749" xr:uid="{54C63C53-57DD-4683-A581-C1938009AF86}"/>
    <cellStyle name="Normal 3 2 3 3 2 2 2 8" xfId="45628" xr:uid="{9D85E23C-9E2A-4FB0-94EB-1C58D0551F12}"/>
    <cellStyle name="Normal 3 2 3 3 2 2 2 9" xfId="10212" xr:uid="{8D91F53E-5856-471E-A376-E2E68D14595D}"/>
    <cellStyle name="Normal 3 2 3 3 2 2 3" xfId="7325" xr:uid="{3384F083-1F50-42E3-823E-A0C31C8027BA}"/>
    <cellStyle name="Normal 3 2 3 3 2 2 3 2" xfId="11927" xr:uid="{80B58C23-37E3-4DB5-9020-9F25E71453F1}"/>
    <cellStyle name="Normal 3 2 3 3 2 2 3 2 2" xfId="15349" xr:uid="{AA741DF4-3E60-4CEB-8F90-7BE8809B2E7D}"/>
    <cellStyle name="Normal 3 2 3 3 2 2 3 2 2 2" xfId="29039" xr:uid="{7A8B08E2-9E73-48DA-90EA-2941EF722CBE}"/>
    <cellStyle name="Normal 3 2 3 3 2 2 3 2 2 2 2" xfId="42731" xr:uid="{D01431DF-B9CF-4690-9467-EAE2BCB48E54}"/>
    <cellStyle name="Normal 3 2 3 3 2 2 3 2 2 2 3" xfId="57610" xr:uid="{8A62B0AB-692A-4F60-82E3-D2794DF5FB56}"/>
    <cellStyle name="Normal 3 2 3 3 2 2 3 2 2 3" xfId="22195" xr:uid="{E2508243-2747-4327-874A-81DC83A553C2}"/>
    <cellStyle name="Normal 3 2 3 3 2 2 3 2 2 4" xfId="35885" xr:uid="{CB428FEC-882D-46C9-8BD9-31245FDB79D6}"/>
    <cellStyle name="Normal 3 2 3 3 2 2 3 2 2 5" xfId="50764" xr:uid="{60587C40-CF4A-43F6-B7F8-F66C7BE06D0B}"/>
    <cellStyle name="Normal 3 2 3 3 2 2 3 2 3" xfId="25617" xr:uid="{C9568B3C-A169-44B0-96AB-07A913F6BD55}"/>
    <cellStyle name="Normal 3 2 3 3 2 2 3 2 3 2" xfId="39309" xr:uid="{D03309E5-C817-4154-ADCD-3D4E999F2561}"/>
    <cellStyle name="Normal 3 2 3 3 2 2 3 2 3 3" xfId="54188" xr:uid="{02C50542-AB0A-4FFA-BB90-EE70FE101E26}"/>
    <cellStyle name="Normal 3 2 3 3 2 2 3 2 4" xfId="18773" xr:uid="{CC590465-F9FA-458E-A7E1-382811F08C8F}"/>
    <cellStyle name="Normal 3 2 3 3 2 2 3 2 5" xfId="32463" xr:uid="{7F2019FA-0920-41ED-96C4-357AE518CB55}"/>
    <cellStyle name="Normal 3 2 3 3 2 2 3 2 6" xfId="47342" xr:uid="{6BA18CC4-6638-4099-8459-0474A00B2B45}"/>
    <cellStyle name="Normal 3 2 3 3 2 2 3 3" xfId="13637" xr:uid="{0700E5D8-58BB-454B-BB73-7960A27DF1DC}"/>
    <cellStyle name="Normal 3 2 3 3 2 2 3 3 2" xfId="27327" xr:uid="{E4350B84-0D5D-44CA-BA86-165374E20F7B}"/>
    <cellStyle name="Normal 3 2 3 3 2 2 3 3 2 2" xfId="41019" xr:uid="{99B6040D-09A5-420E-A796-15D6AB59A235}"/>
    <cellStyle name="Normal 3 2 3 3 2 2 3 3 2 3" xfId="55898" xr:uid="{7DC2D463-A198-4680-ADE5-82C97FADDFA5}"/>
    <cellStyle name="Normal 3 2 3 3 2 2 3 3 3" xfId="20483" xr:uid="{3CFE2DB9-4493-477D-AA0A-580ED6FA4B00}"/>
    <cellStyle name="Normal 3 2 3 3 2 2 3 3 4" xfId="34173" xr:uid="{242FC4ED-73BA-4940-A9C9-41494F51C0F3}"/>
    <cellStyle name="Normal 3 2 3 3 2 2 3 3 5" xfId="49052" xr:uid="{ACF5C0B1-D35E-4567-8EF8-D0FEA566FB8F}"/>
    <cellStyle name="Normal 3 2 3 3 2 2 3 4" xfId="23905" xr:uid="{20C380FD-F266-4FAE-9070-37E6EA7B7949}"/>
    <cellStyle name="Normal 3 2 3 3 2 2 3 4 2" xfId="37597" xr:uid="{045DE045-B04D-4C49-A15C-059F21B085BB}"/>
    <cellStyle name="Normal 3 2 3 3 2 2 3 4 3" xfId="52476" xr:uid="{DED482FA-A084-4AE5-8C79-A4CAD3172E85}"/>
    <cellStyle name="Normal 3 2 3 3 2 2 3 5" xfId="17061" xr:uid="{CAB2BB24-146D-4079-8557-7F47289D872E}"/>
    <cellStyle name="Normal 3 2 3 3 2 2 3 6" xfId="30751" xr:uid="{9FABE394-74DA-4E35-A4D3-CC4D6D85684D}"/>
    <cellStyle name="Normal 3 2 3 3 2 2 3 7" xfId="45630" xr:uid="{092E147A-7D15-4440-B07C-6E138F29F687}"/>
    <cellStyle name="Normal 3 2 3 3 2 2 3 8" xfId="10214" xr:uid="{F0A40958-C0B1-4F5F-9A61-2153C46E02F9}"/>
    <cellStyle name="Normal 3 2 3 3 2 2 4" xfId="10215" xr:uid="{CD553E36-AC48-429C-8920-FE7DF3F2264A}"/>
    <cellStyle name="Normal 3 2 3 3 2 2 4 2" xfId="11928" xr:uid="{6F5DB0DE-73AC-490A-B118-5B8BF110F266}"/>
    <cellStyle name="Normal 3 2 3 3 2 2 4 2 2" xfId="15350" xr:uid="{7E996E92-99AC-4D70-954B-C813BFB7C525}"/>
    <cellStyle name="Normal 3 2 3 3 2 2 4 2 2 2" xfId="29040" xr:uid="{8B4488B2-BDFB-469C-9B8B-D32217FF0D8C}"/>
    <cellStyle name="Normal 3 2 3 3 2 2 4 2 2 2 2" xfId="42732" xr:uid="{1A54D2BB-067B-46EF-BBC7-9D3A51260EE6}"/>
    <cellStyle name="Normal 3 2 3 3 2 2 4 2 2 2 3" xfId="57611" xr:uid="{D398637F-04AE-4640-B041-A89199E35594}"/>
    <cellStyle name="Normal 3 2 3 3 2 2 4 2 2 3" xfId="22196" xr:uid="{4E747A96-6266-451A-9235-EAFFE232BD6A}"/>
    <cellStyle name="Normal 3 2 3 3 2 2 4 2 2 4" xfId="35886" xr:uid="{E20E0B81-574D-4F2A-A4F7-01A68FCB1543}"/>
    <cellStyle name="Normal 3 2 3 3 2 2 4 2 2 5" xfId="50765" xr:uid="{41FC42C9-91B4-4D22-8096-C117AE9C1D66}"/>
    <cellStyle name="Normal 3 2 3 3 2 2 4 2 3" xfId="25618" xr:uid="{32468499-E83E-4930-8F78-1BE622D0709A}"/>
    <cellStyle name="Normal 3 2 3 3 2 2 4 2 3 2" xfId="39310" xr:uid="{C2761E01-732D-4CE4-89E7-C7A744239CDB}"/>
    <cellStyle name="Normal 3 2 3 3 2 2 4 2 3 3" xfId="54189" xr:uid="{95347461-F8A5-44DA-B2A1-043AAFDCA03A}"/>
    <cellStyle name="Normal 3 2 3 3 2 2 4 2 4" xfId="18774" xr:uid="{07DCFAF6-5A80-4F3F-A9A3-36652928897F}"/>
    <cellStyle name="Normal 3 2 3 3 2 2 4 2 5" xfId="32464" xr:uid="{8D95CADE-C5DF-4B0F-9495-2D183F38F619}"/>
    <cellStyle name="Normal 3 2 3 3 2 2 4 2 6" xfId="47343" xr:uid="{70837A99-B9C7-42A2-9037-BA9382DE531D}"/>
    <cellStyle name="Normal 3 2 3 3 2 2 4 3" xfId="13638" xr:uid="{09DFCA4F-6D27-4B49-B4DE-F2B734243444}"/>
    <cellStyle name="Normal 3 2 3 3 2 2 4 3 2" xfId="27328" xr:uid="{38A6F253-BE69-425B-A943-9F8BA1BC3BE4}"/>
    <cellStyle name="Normal 3 2 3 3 2 2 4 3 2 2" xfId="41020" xr:uid="{A72E6C2F-29F4-42B0-8F79-375545F90519}"/>
    <cellStyle name="Normal 3 2 3 3 2 2 4 3 2 3" xfId="55899" xr:uid="{9968AAEB-0F8F-4CAA-982F-33D7E805A655}"/>
    <cellStyle name="Normal 3 2 3 3 2 2 4 3 3" xfId="20484" xr:uid="{874BF3CB-3E28-4EF5-B0E0-346BD714ED39}"/>
    <cellStyle name="Normal 3 2 3 3 2 2 4 3 4" xfId="34174" xr:uid="{D236D70A-EC03-4017-B148-4C4BCB0572AA}"/>
    <cellStyle name="Normal 3 2 3 3 2 2 4 3 5" xfId="49053" xr:uid="{CFA8C040-F25D-4AC3-983B-96980B12E77A}"/>
    <cellStyle name="Normal 3 2 3 3 2 2 4 4" xfId="23906" xr:uid="{D1F7E51F-B22D-4DDD-83EB-250EF98B6535}"/>
    <cellStyle name="Normal 3 2 3 3 2 2 4 4 2" xfId="37598" xr:uid="{88CD9672-9C69-455E-93A9-7C9525306EA1}"/>
    <cellStyle name="Normal 3 2 3 3 2 2 4 4 3" xfId="52477" xr:uid="{7F3BD712-789E-4948-8016-6322FBBF1EA8}"/>
    <cellStyle name="Normal 3 2 3 3 2 2 4 5" xfId="17062" xr:uid="{32762549-B425-442A-BC11-3E70FD7C91E7}"/>
    <cellStyle name="Normal 3 2 3 3 2 2 4 6" xfId="30752" xr:uid="{1B3C4BD5-75C4-467E-BA93-F45CEDE7B904}"/>
    <cellStyle name="Normal 3 2 3 3 2 2 4 7" xfId="45631" xr:uid="{F15E5B1D-74BD-42AA-8510-35C4A0E88BAB}"/>
    <cellStyle name="Normal 3 2 3 3 2 2 5" xfId="11924" xr:uid="{D8AB8AC0-43EA-44BA-8E3E-5A677457F5A0}"/>
    <cellStyle name="Normal 3 2 3 3 2 2 5 2" xfId="15346" xr:uid="{0E915948-855E-4E81-A6F6-0989346D72C0}"/>
    <cellStyle name="Normal 3 2 3 3 2 2 5 2 2" xfId="29036" xr:uid="{08B2845A-53CE-496E-A08B-ABD4D7198465}"/>
    <cellStyle name="Normal 3 2 3 3 2 2 5 2 2 2" xfId="42728" xr:uid="{081FBBBA-250F-4259-B142-3978C89268FB}"/>
    <cellStyle name="Normal 3 2 3 3 2 2 5 2 2 3" xfId="57607" xr:uid="{9AAE09A2-F279-429D-9188-5C052B8C2191}"/>
    <cellStyle name="Normal 3 2 3 3 2 2 5 2 3" xfId="22192" xr:uid="{76A0B735-F4E0-478C-B8A3-74B82B167277}"/>
    <cellStyle name="Normal 3 2 3 3 2 2 5 2 4" xfId="35882" xr:uid="{D83495B6-9AD3-45EC-935C-847F89ACA586}"/>
    <cellStyle name="Normal 3 2 3 3 2 2 5 2 5" xfId="50761" xr:uid="{4AF004C9-F351-478F-8331-2966F570F41F}"/>
    <cellStyle name="Normal 3 2 3 3 2 2 5 3" xfId="25614" xr:uid="{E655866E-EDD8-4C4B-AE7F-14F39320D072}"/>
    <cellStyle name="Normal 3 2 3 3 2 2 5 3 2" xfId="39306" xr:uid="{5434CC7B-0C5A-416D-BBFD-1E12D1895F25}"/>
    <cellStyle name="Normal 3 2 3 3 2 2 5 3 3" xfId="54185" xr:uid="{5A47C9D7-8097-4325-BA15-7F2167813C7A}"/>
    <cellStyle name="Normal 3 2 3 3 2 2 5 4" xfId="18770" xr:uid="{59073801-7311-451B-97C1-23C47A652C79}"/>
    <cellStyle name="Normal 3 2 3 3 2 2 5 5" xfId="32460" xr:uid="{B9E73ED8-68ED-4278-9F4E-41311901C6BE}"/>
    <cellStyle name="Normal 3 2 3 3 2 2 5 6" xfId="47339" xr:uid="{EC320629-DBBD-4C97-A23F-149648086D1F}"/>
    <cellStyle name="Normal 3 2 3 3 2 2 6" xfId="13634" xr:uid="{CE29AAD0-D60D-4789-8D26-883E5C187118}"/>
    <cellStyle name="Normal 3 2 3 3 2 2 6 2" xfId="27324" xr:uid="{C36DA7D2-8350-4889-949D-C4E01297531A}"/>
    <cellStyle name="Normal 3 2 3 3 2 2 6 2 2" xfId="41016" xr:uid="{0CB40A73-204B-48D5-AD90-F6BF1C1BA248}"/>
    <cellStyle name="Normal 3 2 3 3 2 2 6 2 3" xfId="55895" xr:uid="{87A09FFD-E741-46D8-901E-D02EF6BAD52E}"/>
    <cellStyle name="Normal 3 2 3 3 2 2 6 3" xfId="20480" xr:uid="{2B8DD1C7-2576-4F36-9B85-24449254F026}"/>
    <cellStyle name="Normal 3 2 3 3 2 2 6 4" xfId="34170" xr:uid="{4C6575AF-17F9-4D41-A177-2FB1E97D0168}"/>
    <cellStyle name="Normal 3 2 3 3 2 2 6 5" xfId="49049" xr:uid="{3E8873B7-BB57-4BFE-A5AF-C584E185ECB1}"/>
    <cellStyle name="Normal 3 2 3 3 2 2 7" xfId="23902" xr:uid="{1CBDABA8-493C-4C85-AAB5-631135AF43C9}"/>
    <cellStyle name="Normal 3 2 3 3 2 2 7 2" xfId="37594" xr:uid="{BCE7B195-C7BA-4616-8984-7D7A3AAC7552}"/>
    <cellStyle name="Normal 3 2 3 3 2 2 7 3" xfId="52473" xr:uid="{431C51D4-68AB-457C-8C7E-43F7479C83E7}"/>
    <cellStyle name="Normal 3 2 3 3 2 2 8" xfId="17058" xr:uid="{AED62A99-59A0-4C3F-8A57-406061482753}"/>
    <cellStyle name="Normal 3 2 3 3 2 2 9" xfId="30748" xr:uid="{F99E1876-4A74-4E83-B3D9-7474CE15C3A2}"/>
    <cellStyle name="Normal 3 2 3 3 2 3" xfId="7156" xr:uid="{FCD4AFDD-1776-4764-8D3B-51179D406F8F}"/>
    <cellStyle name="Normal 3 2 3 3 2 3 10" xfId="45632" xr:uid="{71376805-3C2C-4C3D-A641-08BFE0464DEF}"/>
    <cellStyle name="Normal 3 2 3 3 2 3 11" xfId="10216" xr:uid="{644EEE07-1A35-4455-8108-9CD6AC49F41C}"/>
    <cellStyle name="Normal 3 2 3 3 2 3 2" xfId="10217" xr:uid="{52EFEE75-A845-4702-BC1B-DD0F1E9AB9E1}"/>
    <cellStyle name="Normal 3 2 3 3 2 3 2 2" xfId="10218" xr:uid="{9401BEF3-84EF-4DAA-A253-AB522E827A58}"/>
    <cellStyle name="Normal 3 2 3 3 2 3 2 2 2" xfId="11931" xr:uid="{4C4907A0-C855-4A84-A96B-32482DFF3D60}"/>
    <cellStyle name="Normal 3 2 3 3 2 3 2 2 2 2" xfId="15353" xr:uid="{7C41B339-CE8C-4FE4-9867-EA13D75980B9}"/>
    <cellStyle name="Normal 3 2 3 3 2 3 2 2 2 2 2" xfId="29043" xr:uid="{D1947E2E-837C-4EC1-86E5-8C54F3C896FE}"/>
    <cellStyle name="Normal 3 2 3 3 2 3 2 2 2 2 2 2" xfId="42735" xr:uid="{EA98396D-B825-49E9-9914-B4091E0B68AB}"/>
    <cellStyle name="Normal 3 2 3 3 2 3 2 2 2 2 2 3" xfId="57614" xr:uid="{26298705-77FB-4CFE-8306-1E521AE395E5}"/>
    <cellStyle name="Normal 3 2 3 3 2 3 2 2 2 2 3" xfId="22199" xr:uid="{A33FAF9A-76C6-4FB1-8619-6584008404C0}"/>
    <cellStyle name="Normal 3 2 3 3 2 3 2 2 2 2 4" xfId="35889" xr:uid="{40D77BFD-126D-4B05-8E71-A0DB23D1CAFE}"/>
    <cellStyle name="Normal 3 2 3 3 2 3 2 2 2 2 5" xfId="50768" xr:uid="{5B11CABC-BBFB-486F-B762-0A5ADB436FE0}"/>
    <cellStyle name="Normal 3 2 3 3 2 3 2 2 2 3" xfId="25621" xr:uid="{5B3B05ED-7AAC-4A10-A8F7-F9258AC9F5C1}"/>
    <cellStyle name="Normal 3 2 3 3 2 3 2 2 2 3 2" xfId="39313" xr:uid="{7DECE493-F882-4F28-A0D9-DFB7E78B7E59}"/>
    <cellStyle name="Normal 3 2 3 3 2 3 2 2 2 3 3" xfId="54192" xr:uid="{C447475C-B34B-46AA-9380-2BB4470FC3DD}"/>
    <cellStyle name="Normal 3 2 3 3 2 3 2 2 2 4" xfId="18777" xr:uid="{31DC9037-D4E0-447C-ACF4-6F6C3F6E7866}"/>
    <cellStyle name="Normal 3 2 3 3 2 3 2 2 2 5" xfId="32467" xr:uid="{24037CFA-B507-4062-BF9D-4C87F430939A}"/>
    <cellStyle name="Normal 3 2 3 3 2 3 2 2 2 6" xfId="47346" xr:uid="{5FD432BA-4B27-43AA-A4D8-6DC18FA94777}"/>
    <cellStyle name="Normal 3 2 3 3 2 3 2 2 3" xfId="13641" xr:uid="{FB6FCCBD-A6A5-4789-A857-986A70BC8EB9}"/>
    <cellStyle name="Normal 3 2 3 3 2 3 2 2 3 2" xfId="27331" xr:uid="{459BCA44-C9C7-4846-81B1-E6431D50C507}"/>
    <cellStyle name="Normal 3 2 3 3 2 3 2 2 3 2 2" xfId="41023" xr:uid="{36BA09EF-9619-43EB-91B2-34DF9A6C0FE7}"/>
    <cellStyle name="Normal 3 2 3 3 2 3 2 2 3 2 3" xfId="55902" xr:uid="{64F1ABBA-146E-4827-8715-7DE51887746A}"/>
    <cellStyle name="Normal 3 2 3 3 2 3 2 2 3 3" xfId="20487" xr:uid="{7B6F1B23-9701-4AB2-90E4-07CE052029ED}"/>
    <cellStyle name="Normal 3 2 3 3 2 3 2 2 3 4" xfId="34177" xr:uid="{091181E7-6B05-4953-A863-F95672B87672}"/>
    <cellStyle name="Normal 3 2 3 3 2 3 2 2 3 5" xfId="49056" xr:uid="{75F58380-0341-44D1-8041-9CC357A79AF9}"/>
    <cellStyle name="Normal 3 2 3 3 2 3 2 2 4" xfId="23909" xr:uid="{842EB645-886F-4BEA-A419-F95A3103B27F}"/>
    <cellStyle name="Normal 3 2 3 3 2 3 2 2 4 2" xfId="37601" xr:uid="{D104DDE7-540E-4E3B-8CB8-E8E48C9B66E5}"/>
    <cellStyle name="Normal 3 2 3 3 2 3 2 2 4 3" xfId="52480" xr:uid="{28B0B892-8B9C-4984-87F0-9A0BD6BF5A1F}"/>
    <cellStyle name="Normal 3 2 3 3 2 3 2 2 5" xfId="17065" xr:uid="{8DC754BB-8160-4739-9B86-514FF99C97A8}"/>
    <cellStyle name="Normal 3 2 3 3 2 3 2 2 6" xfId="30755" xr:uid="{173B1965-5EE8-44D4-9485-9475C474AB30}"/>
    <cellStyle name="Normal 3 2 3 3 2 3 2 2 7" xfId="45634" xr:uid="{0EC086AF-9A45-4B87-A55D-A5BED2BCA859}"/>
    <cellStyle name="Normal 3 2 3 3 2 3 2 3" xfId="11930" xr:uid="{13FA2256-CB4A-4A8E-A22D-4A57DF8C4EF7}"/>
    <cellStyle name="Normal 3 2 3 3 2 3 2 3 2" xfId="15352" xr:uid="{12331384-1137-4E14-A0A3-BF225CCB859B}"/>
    <cellStyle name="Normal 3 2 3 3 2 3 2 3 2 2" xfId="29042" xr:uid="{A8EB2CCF-7945-4BE4-A0FC-FAA9BE4207B5}"/>
    <cellStyle name="Normal 3 2 3 3 2 3 2 3 2 2 2" xfId="42734" xr:uid="{DD250C4B-BE9C-47E6-B833-B975177B3705}"/>
    <cellStyle name="Normal 3 2 3 3 2 3 2 3 2 2 3" xfId="57613" xr:uid="{4758E069-1388-4B2A-803C-84F35707BAC8}"/>
    <cellStyle name="Normal 3 2 3 3 2 3 2 3 2 3" xfId="22198" xr:uid="{967ED3BC-8F1C-4BC3-ACBF-680C0C604997}"/>
    <cellStyle name="Normal 3 2 3 3 2 3 2 3 2 4" xfId="35888" xr:uid="{C74091AE-49FF-4B4E-884C-FDAA476A4D1F}"/>
    <cellStyle name="Normal 3 2 3 3 2 3 2 3 2 5" xfId="50767" xr:uid="{155828FB-77F3-487A-88CA-74609B2DD46B}"/>
    <cellStyle name="Normal 3 2 3 3 2 3 2 3 3" xfId="25620" xr:uid="{6F6AF13D-1A78-4B9A-BDB0-6D8F2D1E1BFE}"/>
    <cellStyle name="Normal 3 2 3 3 2 3 2 3 3 2" xfId="39312" xr:uid="{D6657967-A477-41DA-8EBC-6730013735EB}"/>
    <cellStyle name="Normal 3 2 3 3 2 3 2 3 3 3" xfId="54191" xr:uid="{F58C5A9C-ADF6-4A15-B7F8-4D26A21410FE}"/>
    <cellStyle name="Normal 3 2 3 3 2 3 2 3 4" xfId="18776" xr:uid="{5AD1ECD6-7D12-4CEE-A6B0-E5CBBD364203}"/>
    <cellStyle name="Normal 3 2 3 3 2 3 2 3 5" xfId="32466" xr:uid="{99E98BC3-A80C-465C-A4EC-1806453F0EC3}"/>
    <cellStyle name="Normal 3 2 3 3 2 3 2 3 6" xfId="47345" xr:uid="{1BA007D6-DF45-4F4D-BCC8-C4C555A3CCBC}"/>
    <cellStyle name="Normal 3 2 3 3 2 3 2 4" xfId="13640" xr:uid="{8947FBFF-1963-4339-9966-CF49C6237DDF}"/>
    <cellStyle name="Normal 3 2 3 3 2 3 2 4 2" xfId="27330" xr:uid="{A87258E0-981F-42FD-A559-2935D1FD3157}"/>
    <cellStyle name="Normal 3 2 3 3 2 3 2 4 2 2" xfId="41022" xr:uid="{68AB94E8-5514-4432-A7E3-C24D7F0BC3C6}"/>
    <cellStyle name="Normal 3 2 3 3 2 3 2 4 2 3" xfId="55901" xr:uid="{074563D4-C847-4847-91E0-F5F388B62D36}"/>
    <cellStyle name="Normal 3 2 3 3 2 3 2 4 3" xfId="20486" xr:uid="{09837E1C-79BD-4336-A30D-555C5813354B}"/>
    <cellStyle name="Normal 3 2 3 3 2 3 2 4 4" xfId="34176" xr:uid="{5C3F999D-E153-4596-8E9B-610F0D4C03C7}"/>
    <cellStyle name="Normal 3 2 3 3 2 3 2 4 5" xfId="49055" xr:uid="{29DD7901-B5E1-41B9-83D2-0B53FD9B8429}"/>
    <cellStyle name="Normal 3 2 3 3 2 3 2 5" xfId="23908" xr:uid="{48ADD833-F069-46CE-81E5-1E0F82FB0730}"/>
    <cellStyle name="Normal 3 2 3 3 2 3 2 5 2" xfId="37600" xr:uid="{1041443A-B1BF-4E3C-9D1F-F64469AD9219}"/>
    <cellStyle name="Normal 3 2 3 3 2 3 2 5 3" xfId="52479" xr:uid="{35CE3F9E-4271-4559-A9F4-446A94538027}"/>
    <cellStyle name="Normal 3 2 3 3 2 3 2 6" xfId="17064" xr:uid="{42D8C838-0684-40C5-8DBA-DB8BBCC7D58B}"/>
    <cellStyle name="Normal 3 2 3 3 2 3 2 7" xfId="30754" xr:uid="{7D5CD116-4B53-4A48-A3F8-13FE70488FA3}"/>
    <cellStyle name="Normal 3 2 3 3 2 3 2 8" xfId="45633" xr:uid="{F9C178E4-D24B-422A-A9C1-91C920E12E9C}"/>
    <cellStyle name="Normal 3 2 3 3 2 3 3" xfId="10219" xr:uid="{61ADD9E8-2A7B-4154-8783-FE73F2F04027}"/>
    <cellStyle name="Normal 3 2 3 3 2 3 3 2" xfId="11932" xr:uid="{6620AA4A-3D60-4914-9672-73E7F2A54113}"/>
    <cellStyle name="Normal 3 2 3 3 2 3 3 2 2" xfId="15354" xr:uid="{390341FF-2098-4406-9B70-4E6A677A42DE}"/>
    <cellStyle name="Normal 3 2 3 3 2 3 3 2 2 2" xfId="29044" xr:uid="{53FA05E2-BD26-4105-AF9D-4F42A80707A0}"/>
    <cellStyle name="Normal 3 2 3 3 2 3 3 2 2 2 2" xfId="42736" xr:uid="{2F5CE29D-53D4-446E-95BD-199F2B9DE7AF}"/>
    <cellStyle name="Normal 3 2 3 3 2 3 3 2 2 2 3" xfId="57615" xr:uid="{7610A602-AF30-46BD-BB56-B57D332E48CB}"/>
    <cellStyle name="Normal 3 2 3 3 2 3 3 2 2 3" xfId="22200" xr:uid="{3A7F8343-4BA8-410C-8713-C23E0187433F}"/>
    <cellStyle name="Normal 3 2 3 3 2 3 3 2 2 4" xfId="35890" xr:uid="{3B9C6DD0-9E52-4D43-A42C-022520F7B7C0}"/>
    <cellStyle name="Normal 3 2 3 3 2 3 3 2 2 5" xfId="50769" xr:uid="{DAE4132D-BE31-4737-B803-33D1A83627C8}"/>
    <cellStyle name="Normal 3 2 3 3 2 3 3 2 3" xfId="25622" xr:uid="{EEA47402-3BFF-4C1B-918C-9E6BF5C82677}"/>
    <cellStyle name="Normal 3 2 3 3 2 3 3 2 3 2" xfId="39314" xr:uid="{B768DE0A-4E3E-4C3D-939F-79893F595A71}"/>
    <cellStyle name="Normal 3 2 3 3 2 3 3 2 3 3" xfId="54193" xr:uid="{830882D9-4851-4D19-8E94-7A0AC76D819A}"/>
    <cellStyle name="Normal 3 2 3 3 2 3 3 2 4" xfId="18778" xr:uid="{A86330CD-4F12-4A44-A586-A5B7CB38F007}"/>
    <cellStyle name="Normal 3 2 3 3 2 3 3 2 5" xfId="32468" xr:uid="{303E5A93-336B-4CAF-93D8-6E3141BD27ED}"/>
    <cellStyle name="Normal 3 2 3 3 2 3 3 2 6" xfId="47347" xr:uid="{6F7F1D9C-11F7-4895-955C-CC28C246E340}"/>
    <cellStyle name="Normal 3 2 3 3 2 3 3 3" xfId="13642" xr:uid="{E2DC0697-3721-4CFD-A7AA-2A3A38B654BF}"/>
    <cellStyle name="Normal 3 2 3 3 2 3 3 3 2" xfId="27332" xr:uid="{4BE3CDDB-3FED-466C-BA97-F40543AB4619}"/>
    <cellStyle name="Normal 3 2 3 3 2 3 3 3 2 2" xfId="41024" xr:uid="{5047BF43-0174-4F92-8F83-88363FB75FCC}"/>
    <cellStyle name="Normal 3 2 3 3 2 3 3 3 2 3" xfId="55903" xr:uid="{07498A55-525B-444F-B940-95DEFD7160B1}"/>
    <cellStyle name="Normal 3 2 3 3 2 3 3 3 3" xfId="20488" xr:uid="{50C83A24-6A05-4234-BD32-FC45A04F9E77}"/>
    <cellStyle name="Normal 3 2 3 3 2 3 3 3 4" xfId="34178" xr:uid="{0F0A6CB4-5B0D-4679-8177-FB97C1589C85}"/>
    <cellStyle name="Normal 3 2 3 3 2 3 3 3 5" xfId="49057" xr:uid="{B3733DB1-994D-4F97-84D6-AA0718290743}"/>
    <cellStyle name="Normal 3 2 3 3 2 3 3 4" xfId="23910" xr:uid="{47583E3B-643D-4312-B3FF-6A9317E85C82}"/>
    <cellStyle name="Normal 3 2 3 3 2 3 3 4 2" xfId="37602" xr:uid="{4D8BFB67-F484-470F-AE24-BC4AF92785A8}"/>
    <cellStyle name="Normal 3 2 3 3 2 3 3 4 3" xfId="52481" xr:uid="{7C66DC45-1FC4-4686-B41D-1F99326C015E}"/>
    <cellStyle name="Normal 3 2 3 3 2 3 3 5" xfId="17066" xr:uid="{A3CB549E-5EB4-4FE7-8BEE-C22FBBF11927}"/>
    <cellStyle name="Normal 3 2 3 3 2 3 3 6" xfId="30756" xr:uid="{D12CA1A6-24CD-48D4-AEA4-7C57F1743631}"/>
    <cellStyle name="Normal 3 2 3 3 2 3 3 7" xfId="45635" xr:uid="{793D84C8-D9CD-492F-9B4A-A489E05A7255}"/>
    <cellStyle name="Normal 3 2 3 3 2 3 4" xfId="10220" xr:uid="{9DA1FA62-0F78-4556-B9BA-B2E44FA5A9B6}"/>
    <cellStyle name="Normal 3 2 3 3 2 3 4 2" xfId="11933" xr:uid="{8897D00B-597B-45AA-8B95-E77F56F01AB4}"/>
    <cellStyle name="Normal 3 2 3 3 2 3 4 2 2" xfId="15355" xr:uid="{C09A923A-A64D-4E9D-82F7-8C19AC72F202}"/>
    <cellStyle name="Normal 3 2 3 3 2 3 4 2 2 2" xfId="29045" xr:uid="{E4189A51-8C7B-471F-9614-1E1C75721238}"/>
    <cellStyle name="Normal 3 2 3 3 2 3 4 2 2 2 2" xfId="42737" xr:uid="{CF4A0DA6-EB78-4686-A2B6-B58EB184090F}"/>
    <cellStyle name="Normal 3 2 3 3 2 3 4 2 2 2 3" xfId="57616" xr:uid="{DB4C17B7-78D4-4525-8154-4359151C3683}"/>
    <cellStyle name="Normal 3 2 3 3 2 3 4 2 2 3" xfId="22201" xr:uid="{9327907F-D24E-42F5-88C1-E509E94B3863}"/>
    <cellStyle name="Normal 3 2 3 3 2 3 4 2 2 4" xfId="35891" xr:uid="{2D98A72A-7332-4888-BC89-35B06A33AE6E}"/>
    <cellStyle name="Normal 3 2 3 3 2 3 4 2 2 5" xfId="50770" xr:uid="{E566A5F4-2F40-4917-9427-92842CF7D81C}"/>
    <cellStyle name="Normal 3 2 3 3 2 3 4 2 3" xfId="25623" xr:uid="{26421641-D5B4-452F-8B6A-85028E0B384C}"/>
    <cellStyle name="Normal 3 2 3 3 2 3 4 2 3 2" xfId="39315" xr:uid="{5331F094-9C72-4379-98AC-1F6DB207167D}"/>
    <cellStyle name="Normal 3 2 3 3 2 3 4 2 3 3" xfId="54194" xr:uid="{9EFD1957-73B2-45FD-AEF9-EDE15F0AE366}"/>
    <cellStyle name="Normal 3 2 3 3 2 3 4 2 4" xfId="18779" xr:uid="{7E01FDF4-7A09-42A0-9D6E-C8247A9F202E}"/>
    <cellStyle name="Normal 3 2 3 3 2 3 4 2 5" xfId="32469" xr:uid="{4247D000-5F13-48A7-8508-4FE01A560457}"/>
    <cellStyle name="Normal 3 2 3 3 2 3 4 2 6" xfId="47348" xr:uid="{543FEBD5-7653-4281-847A-7DCB69175B1F}"/>
    <cellStyle name="Normal 3 2 3 3 2 3 4 3" xfId="13643" xr:uid="{96E35116-9E9E-4FD3-B89F-39AD3E64DA59}"/>
    <cellStyle name="Normal 3 2 3 3 2 3 4 3 2" xfId="27333" xr:uid="{4A247491-26C6-404A-AD91-5864AED7EB88}"/>
    <cellStyle name="Normal 3 2 3 3 2 3 4 3 2 2" xfId="41025" xr:uid="{DB667240-E540-4FD1-AF57-79A57A7BCFDF}"/>
    <cellStyle name="Normal 3 2 3 3 2 3 4 3 2 3" xfId="55904" xr:uid="{17F0D552-F0FE-42C5-A630-2CF4567A329F}"/>
    <cellStyle name="Normal 3 2 3 3 2 3 4 3 3" xfId="20489" xr:uid="{F03DA34B-5E54-412C-9445-E90B44C712AA}"/>
    <cellStyle name="Normal 3 2 3 3 2 3 4 3 4" xfId="34179" xr:uid="{39E54685-7AE7-4FFF-852C-5E6545128953}"/>
    <cellStyle name="Normal 3 2 3 3 2 3 4 3 5" xfId="49058" xr:uid="{517B65FF-7EA2-4A0D-8AD5-3EA49FC34F41}"/>
    <cellStyle name="Normal 3 2 3 3 2 3 4 4" xfId="23911" xr:uid="{C58EF04B-5E8D-4AF1-A556-83570CD0ADEA}"/>
    <cellStyle name="Normal 3 2 3 3 2 3 4 4 2" xfId="37603" xr:uid="{7C45050B-B56A-4A94-9BBC-39802C7EFC54}"/>
    <cellStyle name="Normal 3 2 3 3 2 3 4 4 3" xfId="52482" xr:uid="{07D37728-171B-4817-ABE4-A9DB01A64D7E}"/>
    <cellStyle name="Normal 3 2 3 3 2 3 4 5" xfId="17067" xr:uid="{AD392BB8-7F53-4ADD-94C7-93D5A03BA33D}"/>
    <cellStyle name="Normal 3 2 3 3 2 3 4 6" xfId="30757" xr:uid="{A0FE92D4-561C-4942-AB0F-4DDF0AC0A0ED}"/>
    <cellStyle name="Normal 3 2 3 3 2 3 4 7" xfId="45636" xr:uid="{EF9A23E8-CAE1-4C75-A75A-E77233401579}"/>
    <cellStyle name="Normal 3 2 3 3 2 3 5" xfId="11929" xr:uid="{061C7C6B-0FEA-422C-8947-6DFD9D8002C8}"/>
    <cellStyle name="Normal 3 2 3 3 2 3 5 2" xfId="15351" xr:uid="{337B9DA6-2D33-4A04-8671-2EE2922A12F0}"/>
    <cellStyle name="Normal 3 2 3 3 2 3 5 2 2" xfId="29041" xr:uid="{66341604-69EF-4FDD-AE8D-6188761A2723}"/>
    <cellStyle name="Normal 3 2 3 3 2 3 5 2 2 2" xfId="42733" xr:uid="{1AEC60C4-FB3B-46F3-8D92-75A976FB76AE}"/>
    <cellStyle name="Normal 3 2 3 3 2 3 5 2 2 3" xfId="57612" xr:uid="{084BF792-C070-4119-B80C-9360017D0C45}"/>
    <cellStyle name="Normal 3 2 3 3 2 3 5 2 3" xfId="22197" xr:uid="{429145D7-FC4B-46D7-A241-995340A4DCFF}"/>
    <cellStyle name="Normal 3 2 3 3 2 3 5 2 4" xfId="35887" xr:uid="{82078DD6-B9AD-41CF-8F00-1E751A9D96D8}"/>
    <cellStyle name="Normal 3 2 3 3 2 3 5 2 5" xfId="50766" xr:uid="{3293C184-E063-4C8E-AE68-AF90533FF34B}"/>
    <cellStyle name="Normal 3 2 3 3 2 3 5 3" xfId="25619" xr:uid="{A039A190-B02B-4350-BCFC-B7204CDF916A}"/>
    <cellStyle name="Normal 3 2 3 3 2 3 5 3 2" xfId="39311" xr:uid="{A298CABB-987F-4196-8969-4622590628E8}"/>
    <cellStyle name="Normal 3 2 3 3 2 3 5 3 3" xfId="54190" xr:uid="{6F132FFB-1A53-4EA7-A47C-B24BF198614F}"/>
    <cellStyle name="Normal 3 2 3 3 2 3 5 4" xfId="18775" xr:uid="{16DB37B5-3AF4-4E40-A863-894DA3C2823A}"/>
    <cellStyle name="Normal 3 2 3 3 2 3 5 5" xfId="32465" xr:uid="{F7343D36-63F3-4D11-9357-4045B210BAB7}"/>
    <cellStyle name="Normal 3 2 3 3 2 3 5 6" xfId="47344" xr:uid="{331D5AC8-C8C8-4DD9-B987-6D7BDB01A121}"/>
    <cellStyle name="Normal 3 2 3 3 2 3 6" xfId="13639" xr:uid="{3CAE6A65-DEED-4615-A79B-82E9E81FACBB}"/>
    <cellStyle name="Normal 3 2 3 3 2 3 6 2" xfId="27329" xr:uid="{0802FF74-2A95-49A9-9ECB-AE21B2D82F37}"/>
    <cellStyle name="Normal 3 2 3 3 2 3 6 2 2" xfId="41021" xr:uid="{6897BDBF-9121-44D5-A0FF-CFEF8AE9E878}"/>
    <cellStyle name="Normal 3 2 3 3 2 3 6 2 3" xfId="55900" xr:uid="{FC318911-5F8D-46B9-8155-1DB401373C88}"/>
    <cellStyle name="Normal 3 2 3 3 2 3 6 3" xfId="20485" xr:uid="{A1B04C52-AC73-4D45-8831-A0D5253F5BB0}"/>
    <cellStyle name="Normal 3 2 3 3 2 3 6 4" xfId="34175" xr:uid="{A06111ED-B4E4-4BBA-BC61-0D6BFBCC418A}"/>
    <cellStyle name="Normal 3 2 3 3 2 3 6 5" xfId="49054" xr:uid="{C6EB1399-D45F-48CE-BB52-C6E9C07E8253}"/>
    <cellStyle name="Normal 3 2 3 3 2 3 7" xfId="23907" xr:uid="{42EEE5E8-49C5-4E5B-AA26-571EE9A2D3A2}"/>
    <cellStyle name="Normal 3 2 3 3 2 3 7 2" xfId="37599" xr:uid="{F1090218-1C4F-4CAB-9F70-972FEFC530AA}"/>
    <cellStyle name="Normal 3 2 3 3 2 3 7 3" xfId="52478" xr:uid="{9E51950C-581B-4D51-9FAB-8089B336CCDE}"/>
    <cellStyle name="Normal 3 2 3 3 2 3 8" xfId="17063" xr:uid="{78C1DD6D-46E0-4BF8-95EF-FDF54A5CDFF8}"/>
    <cellStyle name="Normal 3 2 3 3 2 3 9" xfId="30753" xr:uid="{6D8E9D70-4C1D-4C8F-AA2F-4FCF938E4A86}"/>
    <cellStyle name="Normal 3 2 3 3 2 4" xfId="7207" xr:uid="{84175A44-0BC1-44D0-8A14-9D9614A10A6C}"/>
    <cellStyle name="Normal 3 2 3 3 2 4 2" xfId="10222" xr:uid="{3680B44A-4FFE-4AFC-8C12-0610B8D431BE}"/>
    <cellStyle name="Normal 3 2 3 3 2 4 2 2" xfId="11935" xr:uid="{85AFCB0D-0637-4E91-AD2B-10DC3C3DFD13}"/>
    <cellStyle name="Normal 3 2 3 3 2 4 2 2 2" xfId="15357" xr:uid="{398D9EE7-D0B7-4B5F-8B26-8534A6FFDFB2}"/>
    <cellStyle name="Normal 3 2 3 3 2 4 2 2 2 2" xfId="29047" xr:uid="{9D1B3E62-DA2C-4168-B72D-0B087BA48A97}"/>
    <cellStyle name="Normal 3 2 3 3 2 4 2 2 2 2 2" xfId="42739" xr:uid="{537F0494-0D79-4650-A40B-58E085036B56}"/>
    <cellStyle name="Normal 3 2 3 3 2 4 2 2 2 2 3" xfId="57618" xr:uid="{F3FA9C58-0B16-4C3A-823E-AE58484FBAC3}"/>
    <cellStyle name="Normal 3 2 3 3 2 4 2 2 2 3" xfId="22203" xr:uid="{9B6A3F42-42BE-471F-ADCD-DC6C69322F49}"/>
    <cellStyle name="Normal 3 2 3 3 2 4 2 2 2 4" xfId="35893" xr:uid="{4040DB7D-E943-4061-98F6-7702B499D8FD}"/>
    <cellStyle name="Normal 3 2 3 3 2 4 2 2 2 5" xfId="50772" xr:uid="{F10B0976-98B3-497A-B200-AE7AA41CB6F6}"/>
    <cellStyle name="Normal 3 2 3 3 2 4 2 2 3" xfId="25625" xr:uid="{67F43BE5-EBDF-4FE6-9295-B52DB9A9E91D}"/>
    <cellStyle name="Normal 3 2 3 3 2 4 2 2 3 2" xfId="39317" xr:uid="{A76540DD-5F08-45BD-9066-BCF7ACC2E388}"/>
    <cellStyle name="Normal 3 2 3 3 2 4 2 2 3 3" xfId="54196" xr:uid="{C9568D66-F47E-49A2-A02B-CF7125AB4E6E}"/>
    <cellStyle name="Normal 3 2 3 3 2 4 2 2 4" xfId="18781" xr:uid="{CB33B371-1AE3-42F1-8E6D-00E7B4023CF7}"/>
    <cellStyle name="Normal 3 2 3 3 2 4 2 2 5" xfId="32471" xr:uid="{2EB4F75E-6774-4DF3-86EA-A23DBF8887F6}"/>
    <cellStyle name="Normal 3 2 3 3 2 4 2 2 6" xfId="47350" xr:uid="{B8436FC3-6EAB-4212-9C52-E1E6DD87928B}"/>
    <cellStyle name="Normal 3 2 3 3 2 4 2 3" xfId="13645" xr:uid="{EBAB11A2-6DF4-41AF-BB64-467A094A4A67}"/>
    <cellStyle name="Normal 3 2 3 3 2 4 2 3 2" xfId="27335" xr:uid="{F1024A39-F2AB-49D7-817C-EF4598CC9F41}"/>
    <cellStyle name="Normal 3 2 3 3 2 4 2 3 2 2" xfId="41027" xr:uid="{8AA92919-4645-4985-AB08-37ADCE274DA9}"/>
    <cellStyle name="Normal 3 2 3 3 2 4 2 3 2 3" xfId="55906" xr:uid="{8A39A937-B748-4906-8C18-F3F4503FE6A3}"/>
    <cellStyle name="Normal 3 2 3 3 2 4 2 3 3" xfId="20491" xr:uid="{45EC1DAB-8650-494B-B828-68E74823126D}"/>
    <cellStyle name="Normal 3 2 3 3 2 4 2 3 4" xfId="34181" xr:uid="{CC69C9B4-C6FC-4F75-8B24-E7392391FB76}"/>
    <cellStyle name="Normal 3 2 3 3 2 4 2 3 5" xfId="49060" xr:uid="{D40BA02E-6F8A-4DB6-B2D9-65DA7ABBAFF0}"/>
    <cellStyle name="Normal 3 2 3 3 2 4 2 4" xfId="23913" xr:uid="{A65B8CFF-C90F-4C04-8610-6CD407AD2D33}"/>
    <cellStyle name="Normal 3 2 3 3 2 4 2 4 2" xfId="37605" xr:uid="{9559CCBA-D91C-4636-ACC0-BE54CC313EA8}"/>
    <cellStyle name="Normal 3 2 3 3 2 4 2 4 3" xfId="52484" xr:uid="{D90EF98D-9B22-48ED-9529-890871B20CFB}"/>
    <cellStyle name="Normal 3 2 3 3 2 4 2 5" xfId="17069" xr:uid="{2DAF6F7C-A2CE-4DD7-9F6E-9E73ABAEB3F0}"/>
    <cellStyle name="Normal 3 2 3 3 2 4 2 6" xfId="30759" xr:uid="{E2BF32B9-08D2-4B0B-B807-8BB0BBF6BDDA}"/>
    <cellStyle name="Normal 3 2 3 3 2 4 2 7" xfId="45638" xr:uid="{BD6E6EA3-9576-472E-8D89-F9405739F159}"/>
    <cellStyle name="Normal 3 2 3 3 2 4 3" xfId="11934" xr:uid="{70D83615-1257-4FB0-BA6E-13DC6387AF38}"/>
    <cellStyle name="Normal 3 2 3 3 2 4 3 2" xfId="15356" xr:uid="{483303EB-3D7D-47A4-9E4B-C1D66AFBCD8F}"/>
    <cellStyle name="Normal 3 2 3 3 2 4 3 2 2" xfId="29046" xr:uid="{4BFE478B-9926-4549-9936-56EBCF42DD0C}"/>
    <cellStyle name="Normal 3 2 3 3 2 4 3 2 2 2" xfId="42738" xr:uid="{49839716-8C0F-4178-BB81-09E74E1C75B9}"/>
    <cellStyle name="Normal 3 2 3 3 2 4 3 2 2 3" xfId="57617" xr:uid="{B7299768-173E-49E0-9487-A1422DE70024}"/>
    <cellStyle name="Normal 3 2 3 3 2 4 3 2 3" xfId="22202" xr:uid="{0C659469-5109-4245-942B-D7555F6CE6AB}"/>
    <cellStyle name="Normal 3 2 3 3 2 4 3 2 4" xfId="35892" xr:uid="{3EE8745A-5585-46CE-AA35-FF958851B54B}"/>
    <cellStyle name="Normal 3 2 3 3 2 4 3 2 5" xfId="50771" xr:uid="{64BC1FA3-4145-409D-8074-81ED2B468A72}"/>
    <cellStyle name="Normal 3 2 3 3 2 4 3 3" xfId="25624" xr:uid="{11CB7BC5-E492-43D4-AC25-E521062FE7BE}"/>
    <cellStyle name="Normal 3 2 3 3 2 4 3 3 2" xfId="39316" xr:uid="{FF352221-1879-40B7-9082-C4CE9B5B409C}"/>
    <cellStyle name="Normal 3 2 3 3 2 4 3 3 3" xfId="54195" xr:uid="{5DA4037C-5381-4EB4-A0FE-36DC52FBD595}"/>
    <cellStyle name="Normal 3 2 3 3 2 4 3 4" xfId="18780" xr:uid="{C7584F32-09EF-44F6-8CD5-3DB101626EE8}"/>
    <cellStyle name="Normal 3 2 3 3 2 4 3 5" xfId="32470" xr:uid="{243877F7-58A3-4532-9864-4F67445A0EBA}"/>
    <cellStyle name="Normal 3 2 3 3 2 4 3 6" xfId="47349" xr:uid="{A187EC71-8527-46A5-8027-B72658F834F1}"/>
    <cellStyle name="Normal 3 2 3 3 2 4 4" xfId="13644" xr:uid="{E9C0BB9B-9CAB-43D4-8CE8-C98B63E8253E}"/>
    <cellStyle name="Normal 3 2 3 3 2 4 4 2" xfId="27334" xr:uid="{1155B9F6-1186-475B-9398-76CA81DF5FCB}"/>
    <cellStyle name="Normal 3 2 3 3 2 4 4 2 2" xfId="41026" xr:uid="{A2A79B91-7EDD-44ED-BE97-28D2CFA5AB5A}"/>
    <cellStyle name="Normal 3 2 3 3 2 4 4 2 3" xfId="55905" xr:uid="{E8693BB6-B136-44F4-9683-4E641D248BFA}"/>
    <cellStyle name="Normal 3 2 3 3 2 4 4 3" xfId="20490" xr:uid="{192B76FE-C769-4EFB-8ADD-579CA900F977}"/>
    <cellStyle name="Normal 3 2 3 3 2 4 4 4" xfId="34180" xr:uid="{E4695A87-2665-4928-8104-70104F8E9C71}"/>
    <cellStyle name="Normal 3 2 3 3 2 4 4 5" xfId="49059" xr:uid="{D672DEA4-189A-451C-B753-80BF037EC708}"/>
    <cellStyle name="Normal 3 2 3 3 2 4 5" xfId="23912" xr:uid="{D5B8C4C9-DC82-4479-A74E-9566BE2288CF}"/>
    <cellStyle name="Normal 3 2 3 3 2 4 5 2" xfId="37604" xr:uid="{7031F6C3-5EBF-4285-A1C4-D1D439114732}"/>
    <cellStyle name="Normal 3 2 3 3 2 4 5 3" xfId="52483" xr:uid="{EE2284AB-9DAB-4847-AFAE-55FF73480A66}"/>
    <cellStyle name="Normal 3 2 3 3 2 4 6" xfId="17068" xr:uid="{E7F87E12-D447-4A0A-8EDA-65D41985C81C}"/>
    <cellStyle name="Normal 3 2 3 3 2 4 7" xfId="30758" xr:uid="{D7E524BE-28C5-45F7-A3ED-7193B56D9650}"/>
    <cellStyle name="Normal 3 2 3 3 2 4 8" xfId="45637" xr:uid="{6DC25ED7-F01B-4B08-85A0-87DA726B5771}"/>
    <cellStyle name="Normal 3 2 3 3 2 4 9" xfId="10221" xr:uid="{C2422E53-85B3-4D41-84B5-8F78A0478387}"/>
    <cellStyle name="Normal 3 2 3 3 2 5" xfId="10223" xr:uid="{56958824-847B-4F1F-8956-413F4C47B455}"/>
    <cellStyle name="Normal 3 2 3 3 2 5 2" xfId="11936" xr:uid="{5E0DE7AD-883B-4073-B64C-5CBED93459BE}"/>
    <cellStyle name="Normal 3 2 3 3 2 5 2 2" xfId="15358" xr:uid="{5894A8F6-478A-4E58-93FA-97B22704D6CD}"/>
    <cellStyle name="Normal 3 2 3 3 2 5 2 2 2" xfId="29048" xr:uid="{213EF555-01D0-4D19-930B-8601ED6089CF}"/>
    <cellStyle name="Normal 3 2 3 3 2 5 2 2 2 2" xfId="42740" xr:uid="{6C95C97C-4629-47B2-8CEB-F7E215A8CCD0}"/>
    <cellStyle name="Normal 3 2 3 3 2 5 2 2 2 3" xfId="57619" xr:uid="{714D8A60-9BA8-4419-85D2-5A7C624265FD}"/>
    <cellStyle name="Normal 3 2 3 3 2 5 2 2 3" xfId="22204" xr:uid="{290BE9DA-0ADC-4129-ABEB-8D574685145B}"/>
    <cellStyle name="Normal 3 2 3 3 2 5 2 2 4" xfId="35894" xr:uid="{B0F5590E-9571-4E6F-A77F-1BA2F37BCF6D}"/>
    <cellStyle name="Normal 3 2 3 3 2 5 2 2 5" xfId="50773" xr:uid="{BF60BBAB-F37D-428A-872F-08043BD831D5}"/>
    <cellStyle name="Normal 3 2 3 3 2 5 2 3" xfId="25626" xr:uid="{09D78F40-631A-4A07-AE8C-228626F0B445}"/>
    <cellStyle name="Normal 3 2 3 3 2 5 2 3 2" xfId="39318" xr:uid="{AAC7BC46-418C-44E9-9971-BDEBF9849A9B}"/>
    <cellStyle name="Normal 3 2 3 3 2 5 2 3 3" xfId="54197" xr:uid="{6F8168E7-4D9A-473D-B505-1086A7912701}"/>
    <cellStyle name="Normal 3 2 3 3 2 5 2 4" xfId="18782" xr:uid="{A063F099-6FBD-4B0C-A59B-84C64FECAF9B}"/>
    <cellStyle name="Normal 3 2 3 3 2 5 2 5" xfId="32472" xr:uid="{FF9FF115-F93B-4682-B281-8216B6BC6D57}"/>
    <cellStyle name="Normal 3 2 3 3 2 5 2 6" xfId="47351" xr:uid="{FB461E92-A207-499B-A1C3-4AEF0F771BD5}"/>
    <cellStyle name="Normal 3 2 3 3 2 5 3" xfId="13646" xr:uid="{0163B6AA-6176-44C1-90EC-FA61845B8977}"/>
    <cellStyle name="Normal 3 2 3 3 2 5 3 2" xfId="27336" xr:uid="{5BC8E588-6635-4409-86B1-D625286D3B59}"/>
    <cellStyle name="Normal 3 2 3 3 2 5 3 2 2" xfId="41028" xr:uid="{DC9AD7A0-0DF0-4046-9C63-682A4B924D04}"/>
    <cellStyle name="Normal 3 2 3 3 2 5 3 2 3" xfId="55907" xr:uid="{41DA7922-125A-48B2-A48F-D4C5F6415F9F}"/>
    <cellStyle name="Normal 3 2 3 3 2 5 3 3" xfId="20492" xr:uid="{D4774C9F-4914-4A07-A27E-56E7B11403A5}"/>
    <cellStyle name="Normal 3 2 3 3 2 5 3 4" xfId="34182" xr:uid="{4FE278AF-8712-447A-9471-C7E86E73B919}"/>
    <cellStyle name="Normal 3 2 3 3 2 5 3 5" xfId="49061" xr:uid="{840E382A-28C1-4793-850A-733F720BE6C1}"/>
    <cellStyle name="Normal 3 2 3 3 2 5 4" xfId="23914" xr:uid="{805FFEBC-8B45-4D86-991E-AF2B3BFFC983}"/>
    <cellStyle name="Normal 3 2 3 3 2 5 4 2" xfId="37606" xr:uid="{29DBAB15-D8C3-4AA8-A55B-8863E61B3C59}"/>
    <cellStyle name="Normal 3 2 3 3 2 5 4 3" xfId="52485" xr:uid="{CA25730D-5489-402B-96CC-BD2AA719BF2D}"/>
    <cellStyle name="Normal 3 2 3 3 2 5 5" xfId="17070" xr:uid="{48511FD9-9396-47AE-AE21-B0F1526509A3}"/>
    <cellStyle name="Normal 3 2 3 3 2 5 6" xfId="30760" xr:uid="{4B8FF9F7-9CBE-42CE-8388-39E275455083}"/>
    <cellStyle name="Normal 3 2 3 3 2 5 7" xfId="45639" xr:uid="{0A1D6FB3-B968-496E-B700-8AF03DDC7320}"/>
    <cellStyle name="Normal 3 2 3 3 2 6" xfId="10224" xr:uid="{46548249-8ED0-4FB6-A7DB-56702D1D7766}"/>
    <cellStyle name="Normal 3 2 3 3 2 6 2" xfId="11937" xr:uid="{DDE93371-89C3-494D-99AE-6E249E2179C4}"/>
    <cellStyle name="Normal 3 2 3 3 2 6 2 2" xfId="15359" xr:uid="{D2231642-727A-4802-AF17-AB1260C86248}"/>
    <cellStyle name="Normal 3 2 3 3 2 6 2 2 2" xfId="29049" xr:uid="{018E9BE0-D79A-47FC-9F1E-BE34C0DC5585}"/>
    <cellStyle name="Normal 3 2 3 3 2 6 2 2 2 2" xfId="42741" xr:uid="{B946BDDD-F0E8-4759-A7C5-3CCEC458D701}"/>
    <cellStyle name="Normal 3 2 3 3 2 6 2 2 2 3" xfId="57620" xr:uid="{68CEAAC2-B369-4838-97ED-B7CD9882B916}"/>
    <cellStyle name="Normal 3 2 3 3 2 6 2 2 3" xfId="22205" xr:uid="{98CA3836-ACB9-4602-9481-1A2D0145A5FA}"/>
    <cellStyle name="Normal 3 2 3 3 2 6 2 2 4" xfId="35895" xr:uid="{4A35E9BF-9B03-4EBC-A392-3FDF1B6E1FB6}"/>
    <cellStyle name="Normal 3 2 3 3 2 6 2 2 5" xfId="50774" xr:uid="{BE9A6BDC-5166-4274-B674-243D38F53664}"/>
    <cellStyle name="Normal 3 2 3 3 2 6 2 3" xfId="25627" xr:uid="{F52C2086-2658-4125-B2E9-CBEC595FFCC9}"/>
    <cellStyle name="Normal 3 2 3 3 2 6 2 3 2" xfId="39319" xr:uid="{C5639F52-22C8-478D-A662-904E76D6DF64}"/>
    <cellStyle name="Normal 3 2 3 3 2 6 2 3 3" xfId="54198" xr:uid="{5B3C0BF8-5593-4D1A-A412-9E3B2F79A9C4}"/>
    <cellStyle name="Normal 3 2 3 3 2 6 2 4" xfId="18783" xr:uid="{3EA46907-8F88-410F-A889-585BD211D347}"/>
    <cellStyle name="Normal 3 2 3 3 2 6 2 5" xfId="32473" xr:uid="{CE27A2FF-765E-4D17-8868-FE482772C96B}"/>
    <cellStyle name="Normal 3 2 3 3 2 6 2 6" xfId="47352" xr:uid="{6C8F9978-80A4-4991-AC00-D1EAD3100EDE}"/>
    <cellStyle name="Normal 3 2 3 3 2 6 3" xfId="13647" xr:uid="{CA0BE8A9-87D4-439D-8779-F2310441DDDA}"/>
    <cellStyle name="Normal 3 2 3 3 2 6 3 2" xfId="27337" xr:uid="{F761442D-643C-4CA2-BA8B-61D35525B0C9}"/>
    <cellStyle name="Normal 3 2 3 3 2 6 3 2 2" xfId="41029" xr:uid="{00B74C05-9090-4854-8EEA-113255721F2B}"/>
    <cellStyle name="Normal 3 2 3 3 2 6 3 2 3" xfId="55908" xr:uid="{C6026A37-9EAB-4E2F-AC05-A668D3993FB6}"/>
    <cellStyle name="Normal 3 2 3 3 2 6 3 3" xfId="20493" xr:uid="{B92D9286-E9BE-4172-9B30-D8EB97B756AF}"/>
    <cellStyle name="Normal 3 2 3 3 2 6 3 4" xfId="34183" xr:uid="{CCC3C8ED-8AA2-4E5E-856B-0EF740A3FDDA}"/>
    <cellStyle name="Normal 3 2 3 3 2 6 3 5" xfId="49062" xr:uid="{48558D76-E59A-4F2D-8624-AB6CC6D44EDB}"/>
    <cellStyle name="Normal 3 2 3 3 2 6 4" xfId="23915" xr:uid="{B4211C95-E16F-4716-8701-05B98ED6D4B3}"/>
    <cellStyle name="Normal 3 2 3 3 2 6 4 2" xfId="37607" xr:uid="{F4C5030A-A87A-41F6-B58A-5BC8EFD001F4}"/>
    <cellStyle name="Normal 3 2 3 3 2 6 4 3" xfId="52486" xr:uid="{12A550F4-35EE-44CE-B1C2-F7BD8C921FA2}"/>
    <cellStyle name="Normal 3 2 3 3 2 6 5" xfId="17071" xr:uid="{17AC3FD6-76CB-4ED3-8F0A-1DBC1063C714}"/>
    <cellStyle name="Normal 3 2 3 3 2 6 6" xfId="30761" xr:uid="{565AC374-D9D7-4423-A290-418BA535AB83}"/>
    <cellStyle name="Normal 3 2 3 3 2 6 7" xfId="45640" xr:uid="{F8DE5421-4A43-417C-85E0-F4CA2A259D0F}"/>
    <cellStyle name="Normal 3 2 3 3 2 7" xfId="11923" xr:uid="{C8AC4CC9-0612-42DE-A4D9-D844E350282A}"/>
    <cellStyle name="Normal 3 2 3 3 2 7 2" xfId="15345" xr:uid="{83D42AF6-1690-41E2-AA29-E6D3BCBF63D5}"/>
    <cellStyle name="Normal 3 2 3 3 2 7 2 2" xfId="29035" xr:uid="{2FE1983C-193A-4D0D-B05F-4F9C1BA9657E}"/>
    <cellStyle name="Normal 3 2 3 3 2 7 2 2 2" xfId="42727" xr:uid="{0D98E8A2-B223-4810-A957-EBDC8EB786B5}"/>
    <cellStyle name="Normal 3 2 3 3 2 7 2 2 3" xfId="57606" xr:uid="{DEF46FBE-3056-4BA8-A6FD-178658E5F84A}"/>
    <cellStyle name="Normal 3 2 3 3 2 7 2 3" xfId="22191" xr:uid="{D3DC8A29-E641-4AC9-82ED-CF687DF2DFD9}"/>
    <cellStyle name="Normal 3 2 3 3 2 7 2 4" xfId="35881" xr:uid="{A39BB8F7-0F02-4EE3-9880-A149BDD2B4EB}"/>
    <cellStyle name="Normal 3 2 3 3 2 7 2 5" xfId="50760" xr:uid="{E8C9AC2F-18F3-4BA7-A5AC-E5227C444C87}"/>
    <cellStyle name="Normal 3 2 3 3 2 7 3" xfId="25613" xr:uid="{8D202A07-63DD-44A9-91EF-AFAC2FA89919}"/>
    <cellStyle name="Normal 3 2 3 3 2 7 3 2" xfId="39305" xr:uid="{8F587024-7427-4AE5-A649-421423A7FF3B}"/>
    <cellStyle name="Normal 3 2 3 3 2 7 3 3" xfId="54184" xr:uid="{6912A398-5B0C-4331-9E8A-AA1A9C1F2F37}"/>
    <cellStyle name="Normal 3 2 3 3 2 7 4" xfId="18769" xr:uid="{ABFBC29C-101B-40D4-85F6-85C08EEB0A6F}"/>
    <cellStyle name="Normal 3 2 3 3 2 7 5" xfId="32459" xr:uid="{53F3E8B5-B35B-4CF8-ADAE-9D349F580163}"/>
    <cellStyle name="Normal 3 2 3 3 2 7 6" xfId="47338" xr:uid="{F0BD2592-F21D-43C1-A3F1-665C3BB052B0}"/>
    <cellStyle name="Normal 3 2 3 3 2 8" xfId="13633" xr:uid="{CF735164-ABDE-4BF2-8C84-47EC632CA01A}"/>
    <cellStyle name="Normal 3 2 3 3 2 8 2" xfId="27323" xr:uid="{E17656F1-1BC9-44F4-B6A7-E08978D10B84}"/>
    <cellStyle name="Normal 3 2 3 3 2 8 2 2" xfId="41015" xr:uid="{8E717AA9-74E0-445A-87FC-D9A5C32B4C7B}"/>
    <cellStyle name="Normal 3 2 3 3 2 8 2 3" xfId="55894" xr:uid="{F45122CB-84F0-4ED3-A93C-4D5F11CEB131}"/>
    <cellStyle name="Normal 3 2 3 3 2 8 3" xfId="20479" xr:uid="{588B64D2-F936-4D69-B789-5A029D047381}"/>
    <cellStyle name="Normal 3 2 3 3 2 8 4" xfId="34169" xr:uid="{EA344A40-750C-4F8F-9161-0D81C8C9CB90}"/>
    <cellStyle name="Normal 3 2 3 3 2 8 5" xfId="49048" xr:uid="{869A6C3F-4F6D-46C8-8712-BE4F8B0B064D}"/>
    <cellStyle name="Normal 3 2 3 3 2 9" xfId="23901" xr:uid="{6735599E-11BA-4A5D-B9BA-97D83619E008}"/>
    <cellStyle name="Normal 3 2 3 3 2 9 2" xfId="37593" xr:uid="{6F38FF4C-20B8-4DA1-A42F-7E47782EF7E1}"/>
    <cellStyle name="Normal 3 2 3 3 2 9 3" xfId="52472" xr:uid="{1EB66028-B16F-4712-A973-EF306646AFDF}"/>
    <cellStyle name="Normal 3 2 3 3 3" xfId="6421" xr:uid="{410AEA53-E113-4F3D-BB1E-6F67074F3513}"/>
    <cellStyle name="Normal 3 2 3 3 3 10" xfId="45641" xr:uid="{6AF63E6F-B4A4-4025-8F38-69242B7F13E3}"/>
    <cellStyle name="Normal 3 2 3 3 3 11" xfId="10225" xr:uid="{5975D176-D054-46F5-9F54-88D2B009F998}"/>
    <cellStyle name="Normal 3 2 3 3 3 2" xfId="6320" xr:uid="{2B654488-EA25-4242-B01C-F8D8AFD6F993}"/>
    <cellStyle name="Normal 3 2 3 3 3 2 2" xfId="10227" xr:uid="{65609BA3-C82E-468A-A4AF-69772210A6F3}"/>
    <cellStyle name="Normal 3 2 3 3 3 2 2 2" xfId="11940" xr:uid="{B57BC9CA-0E55-4640-9427-BF07E181ACD4}"/>
    <cellStyle name="Normal 3 2 3 3 3 2 2 2 2" xfId="15362" xr:uid="{CC915E47-6AA7-4F18-B158-A60C09BC5B12}"/>
    <cellStyle name="Normal 3 2 3 3 3 2 2 2 2 2" xfId="29052" xr:uid="{7265DD1F-E5EE-497B-B641-B9296F089A2C}"/>
    <cellStyle name="Normal 3 2 3 3 3 2 2 2 2 2 2" xfId="42744" xr:uid="{C0FADA81-0D5E-4543-ADD8-E411C655AFD9}"/>
    <cellStyle name="Normal 3 2 3 3 3 2 2 2 2 2 3" xfId="57623" xr:uid="{5C702003-4C10-4659-82A1-E2A86C94C531}"/>
    <cellStyle name="Normal 3 2 3 3 3 2 2 2 2 3" xfId="22208" xr:uid="{BB79B414-8068-469F-9D05-843537F43362}"/>
    <cellStyle name="Normal 3 2 3 3 3 2 2 2 2 4" xfId="35898" xr:uid="{0192B529-4330-4EFC-B8F3-C3E03A4B3448}"/>
    <cellStyle name="Normal 3 2 3 3 3 2 2 2 2 5" xfId="50777" xr:uid="{58D3F0E6-A5FB-4991-AF2E-760AB92BF36B}"/>
    <cellStyle name="Normal 3 2 3 3 3 2 2 2 3" xfId="25630" xr:uid="{8DDFAB5D-C9FE-453B-A954-46AC38C50306}"/>
    <cellStyle name="Normal 3 2 3 3 3 2 2 2 3 2" xfId="39322" xr:uid="{1BF07A32-F6D8-485E-B86B-360E413FDEEB}"/>
    <cellStyle name="Normal 3 2 3 3 3 2 2 2 3 3" xfId="54201" xr:uid="{0F57B138-5D43-4398-B044-2559379DD607}"/>
    <cellStyle name="Normal 3 2 3 3 3 2 2 2 4" xfId="18786" xr:uid="{5028036A-914F-42A1-8756-7A4B1F9E5ED4}"/>
    <cellStyle name="Normal 3 2 3 3 3 2 2 2 5" xfId="32476" xr:uid="{3D13BECF-2D50-4F30-8A23-15754FEBF0CC}"/>
    <cellStyle name="Normal 3 2 3 3 3 2 2 2 6" xfId="47355" xr:uid="{70A88721-06AE-4546-BA04-DF8231613584}"/>
    <cellStyle name="Normal 3 2 3 3 3 2 2 3" xfId="13650" xr:uid="{77F15DFB-AC14-43A7-BDA4-27CE7973E3A3}"/>
    <cellStyle name="Normal 3 2 3 3 3 2 2 3 2" xfId="27340" xr:uid="{C429C2DF-B13F-42CD-BE13-810BBC825768}"/>
    <cellStyle name="Normal 3 2 3 3 3 2 2 3 2 2" xfId="41032" xr:uid="{B866A6F9-4581-48F9-BB82-AC92645A3ECB}"/>
    <cellStyle name="Normal 3 2 3 3 3 2 2 3 2 3" xfId="55911" xr:uid="{5BC2AF45-68C1-4436-894A-81F5C8EBB312}"/>
    <cellStyle name="Normal 3 2 3 3 3 2 2 3 3" xfId="20496" xr:uid="{2AF80D7D-F6BD-4FA0-A8C7-AE99AB0177E2}"/>
    <cellStyle name="Normal 3 2 3 3 3 2 2 3 4" xfId="34186" xr:uid="{E0E89C7F-33A6-4549-9FEA-2DD0A2D813B4}"/>
    <cellStyle name="Normal 3 2 3 3 3 2 2 3 5" xfId="49065" xr:uid="{3631B58A-5634-4DD5-936E-3A529C20EB05}"/>
    <cellStyle name="Normal 3 2 3 3 3 2 2 4" xfId="23918" xr:uid="{F23CD3A1-9B1D-45C4-B716-7E58DBF8826D}"/>
    <cellStyle name="Normal 3 2 3 3 3 2 2 4 2" xfId="37610" xr:uid="{BC271AE9-81DD-4F8F-B033-7F1B73E7ED75}"/>
    <cellStyle name="Normal 3 2 3 3 3 2 2 4 3" xfId="52489" xr:uid="{C87E59DF-9FB2-47E6-B45F-B43821E74421}"/>
    <cellStyle name="Normal 3 2 3 3 3 2 2 5" xfId="17074" xr:uid="{C1B7D74A-5E34-4EB3-B958-F5D7A6C15192}"/>
    <cellStyle name="Normal 3 2 3 3 3 2 2 6" xfId="30764" xr:uid="{84869F78-D184-4670-8E4B-D2415FBD6016}"/>
    <cellStyle name="Normal 3 2 3 3 3 2 2 7" xfId="45643" xr:uid="{367FE376-7FBF-479B-B49D-A1146BCF9EFD}"/>
    <cellStyle name="Normal 3 2 3 3 3 2 3" xfId="11939" xr:uid="{D6E9DC79-D4C2-4B65-A4F8-CCBA5C12045A}"/>
    <cellStyle name="Normal 3 2 3 3 3 2 3 2" xfId="15361" xr:uid="{480A81E0-C523-4E6C-B832-911603D6CFA1}"/>
    <cellStyle name="Normal 3 2 3 3 3 2 3 2 2" xfId="29051" xr:uid="{A93FA9C5-7DD6-43C4-8E5D-3B0FB83BA66B}"/>
    <cellStyle name="Normal 3 2 3 3 3 2 3 2 2 2" xfId="42743" xr:uid="{BAB30208-C297-41A4-A664-A46A1D302C00}"/>
    <cellStyle name="Normal 3 2 3 3 3 2 3 2 2 3" xfId="57622" xr:uid="{1DEF0B5A-1C0E-4958-9BF4-8B4B6BC47870}"/>
    <cellStyle name="Normal 3 2 3 3 3 2 3 2 3" xfId="22207" xr:uid="{37AB7183-76BC-4868-87F7-55BB9E5CEC04}"/>
    <cellStyle name="Normal 3 2 3 3 3 2 3 2 4" xfId="35897" xr:uid="{BA1BCFBF-7ECD-43D4-B1BC-6883074C9517}"/>
    <cellStyle name="Normal 3 2 3 3 3 2 3 2 5" xfId="50776" xr:uid="{ADD249E7-8169-47F1-A681-971AE95BEFD1}"/>
    <cellStyle name="Normal 3 2 3 3 3 2 3 3" xfId="25629" xr:uid="{CA951A29-8CCF-4987-A50A-CBF88AE445DC}"/>
    <cellStyle name="Normal 3 2 3 3 3 2 3 3 2" xfId="39321" xr:uid="{734384C5-7A44-46B2-90AB-792CB644DFC9}"/>
    <cellStyle name="Normal 3 2 3 3 3 2 3 3 3" xfId="54200" xr:uid="{6096E8AC-7989-467A-968F-E88379120BA2}"/>
    <cellStyle name="Normal 3 2 3 3 3 2 3 4" xfId="18785" xr:uid="{004039B0-FE04-4CCF-BF74-3A44262E1305}"/>
    <cellStyle name="Normal 3 2 3 3 3 2 3 5" xfId="32475" xr:uid="{CBA54DB2-FE84-4650-877C-15BED8B2007B}"/>
    <cellStyle name="Normal 3 2 3 3 3 2 3 6" xfId="47354" xr:uid="{380C93DC-4963-4603-B3FE-AE7AB780416B}"/>
    <cellStyle name="Normal 3 2 3 3 3 2 4" xfId="13649" xr:uid="{D2C2AC62-B5B3-421C-8E3E-50804051541A}"/>
    <cellStyle name="Normal 3 2 3 3 3 2 4 2" xfId="27339" xr:uid="{1C73BAD9-268C-48A2-B5C1-18D85C7B8184}"/>
    <cellStyle name="Normal 3 2 3 3 3 2 4 2 2" xfId="41031" xr:uid="{42475571-6C4B-4ACF-ABE3-3E8EBD1EBB2E}"/>
    <cellStyle name="Normal 3 2 3 3 3 2 4 2 3" xfId="55910" xr:uid="{AB194727-8570-4516-A821-F9A0B271A864}"/>
    <cellStyle name="Normal 3 2 3 3 3 2 4 3" xfId="20495" xr:uid="{27A4DB75-5480-4153-98DD-CBE5BCEA44D2}"/>
    <cellStyle name="Normal 3 2 3 3 3 2 4 4" xfId="34185" xr:uid="{10958772-D7C7-4021-824A-6722EDBF36D7}"/>
    <cellStyle name="Normal 3 2 3 3 3 2 4 5" xfId="49064" xr:uid="{91E8210E-E4FD-415B-8816-6BC73ADC3702}"/>
    <cellStyle name="Normal 3 2 3 3 3 2 5" xfId="23917" xr:uid="{815CF751-97F9-48CB-865B-D81F5DCA9195}"/>
    <cellStyle name="Normal 3 2 3 3 3 2 5 2" xfId="37609" xr:uid="{BC3C601F-00A8-44EC-BF16-81BC53D1AC70}"/>
    <cellStyle name="Normal 3 2 3 3 3 2 5 3" xfId="52488" xr:uid="{E71CF782-9986-49AF-A018-49A372285183}"/>
    <cellStyle name="Normal 3 2 3 3 3 2 6" xfId="17073" xr:uid="{243F5710-5B91-4896-840F-ED05F9ACB969}"/>
    <cellStyle name="Normal 3 2 3 3 3 2 7" xfId="30763" xr:uid="{7240D176-7D82-4219-9A65-78987DCF961C}"/>
    <cellStyle name="Normal 3 2 3 3 3 2 8" xfId="45642" xr:uid="{6E5D80C3-55D8-4329-9404-ABB0B7890BF9}"/>
    <cellStyle name="Normal 3 2 3 3 3 2 9" xfId="10226" xr:uid="{10034E7A-EF0C-40E3-AFCC-8F202BF4F815}"/>
    <cellStyle name="Normal 3 2 3 3 3 3" xfId="7257" xr:uid="{DE544104-7676-462A-A58A-1B85ADFD8E7C}"/>
    <cellStyle name="Normal 3 2 3 3 3 3 2" xfId="11941" xr:uid="{D31AC60B-C761-4BDA-B487-AB4AE867F160}"/>
    <cellStyle name="Normal 3 2 3 3 3 3 2 2" xfId="15363" xr:uid="{8E1541C6-8F5B-4F71-A680-15E900C83A37}"/>
    <cellStyle name="Normal 3 2 3 3 3 3 2 2 2" xfId="29053" xr:uid="{74604AD4-4C4E-44D6-935F-BB17D6D7880C}"/>
    <cellStyle name="Normal 3 2 3 3 3 3 2 2 2 2" xfId="42745" xr:uid="{F237FD05-0B0B-4F7A-8E0C-FB0112097AC0}"/>
    <cellStyle name="Normal 3 2 3 3 3 3 2 2 2 3" xfId="57624" xr:uid="{028FB5C3-947B-477E-AD90-166D5524DC88}"/>
    <cellStyle name="Normal 3 2 3 3 3 3 2 2 3" xfId="22209" xr:uid="{B785B095-B998-4032-B4C7-64EFF6D4902A}"/>
    <cellStyle name="Normal 3 2 3 3 3 3 2 2 4" xfId="35899" xr:uid="{14903B31-0BBC-4341-AEE5-347CC05D7F4C}"/>
    <cellStyle name="Normal 3 2 3 3 3 3 2 2 5" xfId="50778" xr:uid="{DB7152BF-429F-4D6A-8BD7-8EB2E1FE7408}"/>
    <cellStyle name="Normal 3 2 3 3 3 3 2 3" xfId="25631" xr:uid="{D5241FAC-2D17-4353-BC8E-68AFDAD0A63D}"/>
    <cellStyle name="Normal 3 2 3 3 3 3 2 3 2" xfId="39323" xr:uid="{48B3CF36-4510-4F5C-9E4D-B0A9C9BFF0BD}"/>
    <cellStyle name="Normal 3 2 3 3 3 3 2 3 3" xfId="54202" xr:uid="{5D5532C8-F386-415C-8BC7-6BA2E04974F9}"/>
    <cellStyle name="Normal 3 2 3 3 3 3 2 4" xfId="18787" xr:uid="{C1F61837-313E-42D9-A302-8A11E193D415}"/>
    <cellStyle name="Normal 3 2 3 3 3 3 2 5" xfId="32477" xr:uid="{BE832906-4DB2-4B7E-B106-B93A0B51813B}"/>
    <cellStyle name="Normal 3 2 3 3 3 3 2 6" xfId="47356" xr:uid="{B0917AE1-7C44-4F29-9D57-91DEC64B65A9}"/>
    <cellStyle name="Normal 3 2 3 3 3 3 3" xfId="13651" xr:uid="{FB9D8BCE-BD91-4C92-9B21-2595C49F1F88}"/>
    <cellStyle name="Normal 3 2 3 3 3 3 3 2" xfId="27341" xr:uid="{63C2FD1C-3ABB-4B36-817B-16DAE45D41EB}"/>
    <cellStyle name="Normal 3 2 3 3 3 3 3 2 2" xfId="41033" xr:uid="{48ECF91B-8399-409A-991A-72343DA57D4A}"/>
    <cellStyle name="Normal 3 2 3 3 3 3 3 2 3" xfId="55912" xr:uid="{AEE3BA6F-D398-4358-864E-D34582E535BE}"/>
    <cellStyle name="Normal 3 2 3 3 3 3 3 3" xfId="20497" xr:uid="{572492AD-6E6D-4C60-99B3-2B36B7CD35AA}"/>
    <cellStyle name="Normal 3 2 3 3 3 3 3 4" xfId="34187" xr:uid="{0049C144-F65D-45CF-9B80-CDA18AA39D75}"/>
    <cellStyle name="Normal 3 2 3 3 3 3 3 5" xfId="49066" xr:uid="{2B64C39F-E41C-48E2-AECC-D788C1A5FE44}"/>
    <cellStyle name="Normal 3 2 3 3 3 3 4" xfId="23919" xr:uid="{D108BD58-EF5E-4666-BACB-8E4E1097853C}"/>
    <cellStyle name="Normal 3 2 3 3 3 3 4 2" xfId="37611" xr:uid="{D977E98F-F8E7-40CE-BD0B-9C1705E77955}"/>
    <cellStyle name="Normal 3 2 3 3 3 3 4 3" xfId="52490" xr:uid="{52A821DF-98EC-44CF-A6F1-D45C3FF2CFD5}"/>
    <cellStyle name="Normal 3 2 3 3 3 3 5" xfId="17075" xr:uid="{EB6564C7-09A6-4F4E-8CE8-8027AD882E06}"/>
    <cellStyle name="Normal 3 2 3 3 3 3 6" xfId="30765" xr:uid="{390E837F-5EFC-456A-88DF-EDDBEC34F475}"/>
    <cellStyle name="Normal 3 2 3 3 3 3 7" xfId="45644" xr:uid="{68A8E080-A5FA-4CDE-9E90-EF5975E5FE97}"/>
    <cellStyle name="Normal 3 2 3 3 3 3 8" xfId="10228" xr:uid="{F7C1A5D8-0B26-49B0-864C-002C61EDB376}"/>
    <cellStyle name="Normal 3 2 3 3 3 4" xfId="10229" xr:uid="{48078085-249D-448B-A536-04E0F06E5ABD}"/>
    <cellStyle name="Normal 3 2 3 3 3 4 2" xfId="11942" xr:uid="{93668EB8-0F1B-4224-8F53-79B37705DBDB}"/>
    <cellStyle name="Normal 3 2 3 3 3 4 2 2" xfId="15364" xr:uid="{166B9BB4-2F22-4A20-AB3D-203F6CE60B12}"/>
    <cellStyle name="Normal 3 2 3 3 3 4 2 2 2" xfId="29054" xr:uid="{711F0E73-A95D-448C-9E4E-B0042F51F669}"/>
    <cellStyle name="Normal 3 2 3 3 3 4 2 2 2 2" xfId="42746" xr:uid="{833F18B2-8F41-4D37-9EBC-6F525CB2400A}"/>
    <cellStyle name="Normal 3 2 3 3 3 4 2 2 2 3" xfId="57625" xr:uid="{E21F0207-5BE4-45BE-A979-56F70F571A44}"/>
    <cellStyle name="Normal 3 2 3 3 3 4 2 2 3" xfId="22210" xr:uid="{2A33226C-C41F-4E65-A6DE-DE7CF340241D}"/>
    <cellStyle name="Normal 3 2 3 3 3 4 2 2 4" xfId="35900" xr:uid="{FC65F4C2-9581-40D0-A2B5-B53AEEE0615E}"/>
    <cellStyle name="Normal 3 2 3 3 3 4 2 2 5" xfId="50779" xr:uid="{76207F28-A8C4-4ED2-9370-918BB985433F}"/>
    <cellStyle name="Normal 3 2 3 3 3 4 2 3" xfId="25632" xr:uid="{A4790973-8626-4BC6-B316-29A78D2F4091}"/>
    <cellStyle name="Normal 3 2 3 3 3 4 2 3 2" xfId="39324" xr:uid="{F6AE60FB-F87B-4DE8-A0C6-DA0C93AA66BD}"/>
    <cellStyle name="Normal 3 2 3 3 3 4 2 3 3" xfId="54203" xr:uid="{8C08558B-7AF6-4EE5-9AE1-298EC895A6E6}"/>
    <cellStyle name="Normal 3 2 3 3 3 4 2 4" xfId="18788" xr:uid="{C01958B9-3032-4F20-A518-62133DB492C8}"/>
    <cellStyle name="Normal 3 2 3 3 3 4 2 5" xfId="32478" xr:uid="{81699DDD-6D86-4019-A579-2FAE469AF662}"/>
    <cellStyle name="Normal 3 2 3 3 3 4 2 6" xfId="47357" xr:uid="{3D2CE425-85FD-49E3-87B0-A7AED6ED2499}"/>
    <cellStyle name="Normal 3 2 3 3 3 4 3" xfId="13652" xr:uid="{8B7EAAAF-4AB8-463D-9EDE-43613AED2276}"/>
    <cellStyle name="Normal 3 2 3 3 3 4 3 2" xfId="27342" xr:uid="{E3074945-B9C5-4A49-9BD4-E992965FB3F4}"/>
    <cellStyle name="Normal 3 2 3 3 3 4 3 2 2" xfId="41034" xr:uid="{4AAA71E7-E86B-45DC-B6C8-52ABADD25854}"/>
    <cellStyle name="Normal 3 2 3 3 3 4 3 2 3" xfId="55913" xr:uid="{CECDF246-BCC2-4766-A94D-A054EDDAB427}"/>
    <cellStyle name="Normal 3 2 3 3 3 4 3 3" xfId="20498" xr:uid="{CF84A489-D09F-425B-96EE-7BE15B372A02}"/>
    <cellStyle name="Normal 3 2 3 3 3 4 3 4" xfId="34188" xr:uid="{614B09B5-3FA4-4ECC-A1B1-D01C5659B0F1}"/>
    <cellStyle name="Normal 3 2 3 3 3 4 3 5" xfId="49067" xr:uid="{94D58168-5952-403B-AA97-C2FB356DFE35}"/>
    <cellStyle name="Normal 3 2 3 3 3 4 4" xfId="23920" xr:uid="{2A5B1241-EDCD-4D9F-B83B-F371C56926E7}"/>
    <cellStyle name="Normal 3 2 3 3 3 4 4 2" xfId="37612" xr:uid="{73C92921-15CB-429C-B36D-1F62A4981571}"/>
    <cellStyle name="Normal 3 2 3 3 3 4 4 3" xfId="52491" xr:uid="{ABB8BF4A-112B-4CDF-9A49-0D8BEC6E72E1}"/>
    <cellStyle name="Normal 3 2 3 3 3 4 5" xfId="17076" xr:uid="{349EC3BF-AB28-4697-9756-DFEBCBC2365B}"/>
    <cellStyle name="Normal 3 2 3 3 3 4 6" xfId="30766" xr:uid="{A4D84BA5-8697-483F-AD7D-C31B43B51108}"/>
    <cellStyle name="Normal 3 2 3 3 3 4 7" xfId="45645" xr:uid="{FD3E850A-40B9-4504-A64A-953FF7C62082}"/>
    <cellStyle name="Normal 3 2 3 3 3 5" xfId="11938" xr:uid="{388081C1-529D-42E6-BF6F-58163C2CF6EB}"/>
    <cellStyle name="Normal 3 2 3 3 3 5 2" xfId="15360" xr:uid="{F5363A80-E4E0-4837-8F36-EC31D75A71B9}"/>
    <cellStyle name="Normal 3 2 3 3 3 5 2 2" xfId="29050" xr:uid="{DF2E26E6-CEB5-4FDF-B482-E59E6492B079}"/>
    <cellStyle name="Normal 3 2 3 3 3 5 2 2 2" xfId="42742" xr:uid="{6F6DEFA3-FD7E-4E8B-9167-57B06E62890F}"/>
    <cellStyle name="Normal 3 2 3 3 3 5 2 2 3" xfId="57621" xr:uid="{9FC528F0-A134-4990-A500-B9297424366B}"/>
    <cellStyle name="Normal 3 2 3 3 3 5 2 3" xfId="22206" xr:uid="{A1DFDDFD-B65F-4669-AE20-E418B0D410CC}"/>
    <cellStyle name="Normal 3 2 3 3 3 5 2 4" xfId="35896" xr:uid="{441A7B58-030C-4EAC-AA9F-917F28DE3EC4}"/>
    <cellStyle name="Normal 3 2 3 3 3 5 2 5" xfId="50775" xr:uid="{FA158C03-4D94-4E36-A113-681F55AE0897}"/>
    <cellStyle name="Normal 3 2 3 3 3 5 3" xfId="25628" xr:uid="{1C8107C6-E647-47FC-8A62-40B1369B92F3}"/>
    <cellStyle name="Normal 3 2 3 3 3 5 3 2" xfId="39320" xr:uid="{67D13F5A-C924-41F6-8F8D-265F14B18045}"/>
    <cellStyle name="Normal 3 2 3 3 3 5 3 3" xfId="54199" xr:uid="{B8DE49F0-6576-4A0A-8414-9E0EC01BA1A5}"/>
    <cellStyle name="Normal 3 2 3 3 3 5 4" xfId="18784" xr:uid="{5CFE42D2-DA61-43AB-9FF5-3342C670F1D7}"/>
    <cellStyle name="Normal 3 2 3 3 3 5 5" xfId="32474" xr:uid="{FCD9A74C-5AEF-4FE1-A91D-60CB6AEEA627}"/>
    <cellStyle name="Normal 3 2 3 3 3 5 6" xfId="47353" xr:uid="{1B52AE96-023A-489C-A176-678C1978B76F}"/>
    <cellStyle name="Normal 3 2 3 3 3 6" xfId="13648" xr:uid="{DC804E60-AC5C-4B0A-A74A-F418E79AD7C0}"/>
    <cellStyle name="Normal 3 2 3 3 3 6 2" xfId="27338" xr:uid="{C0A51740-A237-43DF-B1D5-30772DD9943C}"/>
    <cellStyle name="Normal 3 2 3 3 3 6 2 2" xfId="41030" xr:uid="{BABC4492-A6D4-49EF-B8C8-E7D9FFDF0D28}"/>
    <cellStyle name="Normal 3 2 3 3 3 6 2 3" xfId="55909" xr:uid="{D408DF74-ECD6-42D7-8211-3682902F101D}"/>
    <cellStyle name="Normal 3 2 3 3 3 6 3" xfId="20494" xr:uid="{AC406C0D-0E57-4D40-87D9-EFBBD9CB2166}"/>
    <cellStyle name="Normal 3 2 3 3 3 6 4" xfId="34184" xr:uid="{73A472EB-656F-43E4-8A38-17D10B6B8143}"/>
    <cellStyle name="Normal 3 2 3 3 3 6 5" xfId="49063" xr:uid="{A9754F73-4B9A-40D9-A1CF-24DF3C0EFA0B}"/>
    <cellStyle name="Normal 3 2 3 3 3 7" xfId="23916" xr:uid="{CD64FF3E-3D19-4752-A3A3-3F646F6480DB}"/>
    <cellStyle name="Normal 3 2 3 3 3 7 2" xfId="37608" xr:uid="{3E045926-ABB3-4E7A-B2C7-ACD15CDF61D8}"/>
    <cellStyle name="Normal 3 2 3 3 3 7 3" xfId="52487" xr:uid="{A8181FA8-0528-4C90-A43A-1F69355C1412}"/>
    <cellStyle name="Normal 3 2 3 3 3 8" xfId="17072" xr:uid="{B69E1FCF-36D8-4155-B6E3-B1E8FA1D13C9}"/>
    <cellStyle name="Normal 3 2 3 3 3 9" xfId="30762" xr:uid="{210DDBFD-DEAD-479B-82A8-584C73E712E9}"/>
    <cellStyle name="Normal 3 2 3 3 4" xfId="6377" xr:uid="{542C0FA7-62D4-45C8-8CCA-093790B84E60}"/>
    <cellStyle name="Normal 3 2 3 3 4 10" xfId="45646" xr:uid="{31BA81E6-C065-45C0-9D13-88BC154311DC}"/>
    <cellStyle name="Normal 3 2 3 3 4 11" xfId="10230" xr:uid="{EFF5A368-B910-42A0-987D-D4353095C3D3}"/>
    <cellStyle name="Normal 3 2 3 3 4 2" xfId="10231" xr:uid="{D1E388E8-53DD-46EC-A95D-7C351C77DBCE}"/>
    <cellStyle name="Normal 3 2 3 3 4 2 2" xfId="10232" xr:uid="{413F12D6-8B63-4732-ADB5-CF1F30EE4DDF}"/>
    <cellStyle name="Normal 3 2 3 3 4 2 2 2" xfId="11945" xr:uid="{42907FCA-7261-4A18-8F7C-29C55FFB15FD}"/>
    <cellStyle name="Normal 3 2 3 3 4 2 2 2 2" xfId="15367" xr:uid="{2112B898-1FED-455D-BD6B-2A8537D3C00B}"/>
    <cellStyle name="Normal 3 2 3 3 4 2 2 2 2 2" xfId="29057" xr:uid="{22F3AE15-FBBF-4CDA-83C4-D94C2E82DE8B}"/>
    <cellStyle name="Normal 3 2 3 3 4 2 2 2 2 2 2" xfId="42749" xr:uid="{B49CBB7F-F8B1-4833-A085-E8531FE53B64}"/>
    <cellStyle name="Normal 3 2 3 3 4 2 2 2 2 2 3" xfId="57628" xr:uid="{F6CEE7D8-6E6B-4DD7-9911-34A81F81AB73}"/>
    <cellStyle name="Normal 3 2 3 3 4 2 2 2 2 3" xfId="22213" xr:uid="{ADFF195E-CE5A-4120-B619-4FF53D8A3DB8}"/>
    <cellStyle name="Normal 3 2 3 3 4 2 2 2 2 4" xfId="35903" xr:uid="{59DEA736-E47E-4C8E-9EB6-E65DAB368E85}"/>
    <cellStyle name="Normal 3 2 3 3 4 2 2 2 2 5" xfId="50782" xr:uid="{979673AF-DA59-4BB6-ABF7-9147D18F062E}"/>
    <cellStyle name="Normal 3 2 3 3 4 2 2 2 3" xfId="25635" xr:uid="{A58D6BFA-267E-4D0C-B17E-137947055F73}"/>
    <cellStyle name="Normal 3 2 3 3 4 2 2 2 3 2" xfId="39327" xr:uid="{83834329-11D7-45E5-A5CA-5CF10E37E297}"/>
    <cellStyle name="Normal 3 2 3 3 4 2 2 2 3 3" xfId="54206" xr:uid="{84BD5643-8FEF-4746-A6D4-DDF815C4008D}"/>
    <cellStyle name="Normal 3 2 3 3 4 2 2 2 4" xfId="18791" xr:uid="{6E62EE1D-02F4-48BB-980A-233EB60E2117}"/>
    <cellStyle name="Normal 3 2 3 3 4 2 2 2 5" xfId="32481" xr:uid="{1EAE77BD-167F-4F1C-BFA5-DDF511A3393A}"/>
    <cellStyle name="Normal 3 2 3 3 4 2 2 2 6" xfId="47360" xr:uid="{B199C2F9-E756-428A-A66D-630200741401}"/>
    <cellStyle name="Normal 3 2 3 3 4 2 2 3" xfId="13655" xr:uid="{F36ABF6A-2B14-4CEB-A11B-62B390828011}"/>
    <cellStyle name="Normal 3 2 3 3 4 2 2 3 2" xfId="27345" xr:uid="{59E5B12D-DFFA-4EEC-BB34-91C38148C7B6}"/>
    <cellStyle name="Normal 3 2 3 3 4 2 2 3 2 2" xfId="41037" xr:uid="{198DBFB2-5B8C-43B5-AA92-1539162A0C3B}"/>
    <cellStyle name="Normal 3 2 3 3 4 2 2 3 2 3" xfId="55916" xr:uid="{F51C6F4A-BDFC-4D40-B77B-639D50F82C0A}"/>
    <cellStyle name="Normal 3 2 3 3 4 2 2 3 3" xfId="20501" xr:uid="{1C8F207D-41DE-4E99-BA78-C1E3DAF5E012}"/>
    <cellStyle name="Normal 3 2 3 3 4 2 2 3 4" xfId="34191" xr:uid="{6A264145-D682-4D8D-A0BC-866CF4D38C22}"/>
    <cellStyle name="Normal 3 2 3 3 4 2 2 3 5" xfId="49070" xr:uid="{D0B7476B-DC0B-4DE1-83B6-3833057C34E9}"/>
    <cellStyle name="Normal 3 2 3 3 4 2 2 4" xfId="23923" xr:uid="{BB090CC3-4BD1-43EE-B27C-3BFC0789F09C}"/>
    <cellStyle name="Normal 3 2 3 3 4 2 2 4 2" xfId="37615" xr:uid="{1E7964BE-DD95-4412-9D26-6CDEC2CCBC71}"/>
    <cellStyle name="Normal 3 2 3 3 4 2 2 4 3" xfId="52494" xr:uid="{30518C42-A0DF-4066-8512-0FF63D607DE8}"/>
    <cellStyle name="Normal 3 2 3 3 4 2 2 5" xfId="17079" xr:uid="{44A7BB8C-9724-42A0-B8E7-DEA223A308E7}"/>
    <cellStyle name="Normal 3 2 3 3 4 2 2 6" xfId="30769" xr:uid="{2C4D695E-67A2-4EBC-8AD7-47B0D46F069E}"/>
    <cellStyle name="Normal 3 2 3 3 4 2 2 7" xfId="45648" xr:uid="{E754E383-016B-46DC-9FB4-6B782EA5D7E4}"/>
    <cellStyle name="Normal 3 2 3 3 4 2 3" xfId="11944" xr:uid="{5CADDFDF-8198-4B8D-8795-8FD6874E00DA}"/>
    <cellStyle name="Normal 3 2 3 3 4 2 3 2" xfId="15366" xr:uid="{057B41BA-4459-4988-854D-D383B6AA35B0}"/>
    <cellStyle name="Normal 3 2 3 3 4 2 3 2 2" xfId="29056" xr:uid="{D84266B4-7456-4852-BE53-575F54FCC386}"/>
    <cellStyle name="Normal 3 2 3 3 4 2 3 2 2 2" xfId="42748" xr:uid="{9B2275F9-702F-485F-9678-760A4E11EB99}"/>
    <cellStyle name="Normal 3 2 3 3 4 2 3 2 2 3" xfId="57627" xr:uid="{4631D760-D2D6-4E98-902D-1467BE54BBB5}"/>
    <cellStyle name="Normal 3 2 3 3 4 2 3 2 3" xfId="22212" xr:uid="{4E25E87B-8694-48EB-A0E0-BF249C857F98}"/>
    <cellStyle name="Normal 3 2 3 3 4 2 3 2 4" xfId="35902" xr:uid="{84AE6D79-E6AD-427B-BC36-969287BA6DBB}"/>
    <cellStyle name="Normal 3 2 3 3 4 2 3 2 5" xfId="50781" xr:uid="{4E9C5E84-D384-4C59-A397-EA3CE7679487}"/>
    <cellStyle name="Normal 3 2 3 3 4 2 3 3" xfId="25634" xr:uid="{D8E93C97-F1C5-4A91-9C13-1356A6309818}"/>
    <cellStyle name="Normal 3 2 3 3 4 2 3 3 2" xfId="39326" xr:uid="{736CE5E1-7758-4BA0-A8A6-6DA6432856C0}"/>
    <cellStyle name="Normal 3 2 3 3 4 2 3 3 3" xfId="54205" xr:uid="{81081E72-0C8E-4232-AF0D-38A8913C0984}"/>
    <cellStyle name="Normal 3 2 3 3 4 2 3 4" xfId="18790" xr:uid="{A6DE7C6B-7E34-4CF9-A15F-65600ED36F3B}"/>
    <cellStyle name="Normal 3 2 3 3 4 2 3 5" xfId="32480" xr:uid="{F6534217-D16A-4514-810C-79F2B937351D}"/>
    <cellStyle name="Normal 3 2 3 3 4 2 3 6" xfId="47359" xr:uid="{57CE1078-7D28-4E1B-8707-55D9716DF449}"/>
    <cellStyle name="Normal 3 2 3 3 4 2 4" xfId="13654" xr:uid="{EDD684D2-2464-4673-B1FD-4D98AA0B6B49}"/>
    <cellStyle name="Normal 3 2 3 3 4 2 4 2" xfId="27344" xr:uid="{741174D7-4AE7-4C05-B618-621D6F70E166}"/>
    <cellStyle name="Normal 3 2 3 3 4 2 4 2 2" xfId="41036" xr:uid="{895CC017-02ED-4876-8352-BBF4E86D5D95}"/>
    <cellStyle name="Normal 3 2 3 3 4 2 4 2 3" xfId="55915" xr:uid="{C0CACAC9-FAEA-409D-9CD2-512497A0821B}"/>
    <cellStyle name="Normal 3 2 3 3 4 2 4 3" xfId="20500" xr:uid="{0840358A-94EE-49A5-987A-141C7FD24130}"/>
    <cellStyle name="Normal 3 2 3 3 4 2 4 4" xfId="34190" xr:uid="{E7D8A4AB-7766-4326-80D5-54857392871B}"/>
    <cellStyle name="Normal 3 2 3 3 4 2 4 5" xfId="49069" xr:uid="{EE8EC432-51FE-4EFC-A5F1-DEC9FBBC5EBA}"/>
    <cellStyle name="Normal 3 2 3 3 4 2 5" xfId="23922" xr:uid="{89C97DFD-C8BB-48D3-B120-AF6152B73A49}"/>
    <cellStyle name="Normal 3 2 3 3 4 2 5 2" xfId="37614" xr:uid="{2692A65A-6922-466F-9F07-0BDA732EB158}"/>
    <cellStyle name="Normal 3 2 3 3 4 2 5 3" xfId="52493" xr:uid="{78207951-1FE1-47EC-81D7-1FFFAFA11844}"/>
    <cellStyle name="Normal 3 2 3 3 4 2 6" xfId="17078" xr:uid="{02FAD111-864B-4EF4-98FC-90ABB7472781}"/>
    <cellStyle name="Normal 3 2 3 3 4 2 7" xfId="30768" xr:uid="{CE8F3C11-102A-4BD3-9204-23AD61723350}"/>
    <cellStyle name="Normal 3 2 3 3 4 2 8" xfId="45647" xr:uid="{4B8F39EA-FA4C-404C-A928-58514EA3C1DA}"/>
    <cellStyle name="Normal 3 2 3 3 4 3" xfId="10233" xr:uid="{36036F66-8080-4F98-B61C-7319B5933306}"/>
    <cellStyle name="Normal 3 2 3 3 4 3 2" xfId="11946" xr:uid="{1BDE8666-08FA-4A2B-9058-763D9DB20C89}"/>
    <cellStyle name="Normal 3 2 3 3 4 3 2 2" xfId="15368" xr:uid="{D071A8AA-7FAF-49E9-B9F1-5010A7BE01C4}"/>
    <cellStyle name="Normal 3 2 3 3 4 3 2 2 2" xfId="29058" xr:uid="{8F0B3877-F340-43E7-AF39-4362A706524F}"/>
    <cellStyle name="Normal 3 2 3 3 4 3 2 2 2 2" xfId="42750" xr:uid="{1977CE2F-AFD4-4EAF-B9C2-2D8428619F5F}"/>
    <cellStyle name="Normal 3 2 3 3 4 3 2 2 2 3" xfId="57629" xr:uid="{ADAE00EC-BFFD-43D5-B31C-194DC3481065}"/>
    <cellStyle name="Normal 3 2 3 3 4 3 2 2 3" xfId="22214" xr:uid="{89528D03-35C0-4414-9D8C-528EEFE55338}"/>
    <cellStyle name="Normal 3 2 3 3 4 3 2 2 4" xfId="35904" xr:uid="{7A9FEBED-89A4-477C-8DFB-B243FA9F57FA}"/>
    <cellStyle name="Normal 3 2 3 3 4 3 2 2 5" xfId="50783" xr:uid="{B307C6EC-5E37-4A63-A8AD-DFC86B31EA6A}"/>
    <cellStyle name="Normal 3 2 3 3 4 3 2 3" xfId="25636" xr:uid="{D41E5982-805D-422F-8872-5170A91AC4A8}"/>
    <cellStyle name="Normal 3 2 3 3 4 3 2 3 2" xfId="39328" xr:uid="{1053B54F-ECDF-4521-89C3-461028289F37}"/>
    <cellStyle name="Normal 3 2 3 3 4 3 2 3 3" xfId="54207" xr:uid="{C50EFC22-598E-4652-A710-4B6F4D629212}"/>
    <cellStyle name="Normal 3 2 3 3 4 3 2 4" xfId="18792" xr:uid="{39BE25CF-C85E-483D-8C3C-B84E427634AC}"/>
    <cellStyle name="Normal 3 2 3 3 4 3 2 5" xfId="32482" xr:uid="{27421F22-F85E-4AFE-94DB-6E3FE8C5578E}"/>
    <cellStyle name="Normal 3 2 3 3 4 3 2 6" xfId="47361" xr:uid="{DA62B36F-73D8-4671-B8A9-5DEA3342DC26}"/>
    <cellStyle name="Normal 3 2 3 3 4 3 3" xfId="13656" xr:uid="{1139BCAE-AA88-47CB-A3AE-5EF173F3E75D}"/>
    <cellStyle name="Normal 3 2 3 3 4 3 3 2" xfId="27346" xr:uid="{AB0EE413-BDDC-4C7B-9920-410971A42759}"/>
    <cellStyle name="Normal 3 2 3 3 4 3 3 2 2" xfId="41038" xr:uid="{7BDA9F2B-D9A3-4DA2-AE1F-CF0FC408A316}"/>
    <cellStyle name="Normal 3 2 3 3 4 3 3 2 3" xfId="55917" xr:uid="{C61DBB36-EFB1-454E-AD22-D7A126738ABB}"/>
    <cellStyle name="Normal 3 2 3 3 4 3 3 3" xfId="20502" xr:uid="{0778C7FE-FA7D-41BA-8CE9-85CC7FF5A8BA}"/>
    <cellStyle name="Normal 3 2 3 3 4 3 3 4" xfId="34192" xr:uid="{D06F49F3-1262-437F-B948-E33BB22B3E42}"/>
    <cellStyle name="Normal 3 2 3 3 4 3 3 5" xfId="49071" xr:uid="{E4029508-8C76-4F53-B0E9-40104A0DC4E2}"/>
    <cellStyle name="Normal 3 2 3 3 4 3 4" xfId="23924" xr:uid="{8FB5F0AA-B6B8-407F-97CC-9021D0F67265}"/>
    <cellStyle name="Normal 3 2 3 3 4 3 4 2" xfId="37616" xr:uid="{71EB557B-5EA4-4D53-9E47-866BAC1B705A}"/>
    <cellStyle name="Normal 3 2 3 3 4 3 4 3" xfId="52495" xr:uid="{504164CD-5DD6-4C6D-8486-DECAF4C5B343}"/>
    <cellStyle name="Normal 3 2 3 3 4 3 5" xfId="17080" xr:uid="{272B654C-647C-45A9-8153-31BB4E72AE51}"/>
    <cellStyle name="Normal 3 2 3 3 4 3 6" xfId="30770" xr:uid="{CC094330-3173-452A-98AE-EBD0DE813D86}"/>
    <cellStyle name="Normal 3 2 3 3 4 3 7" xfId="45649" xr:uid="{F3596988-4944-4345-8DF4-3C66C57DA42D}"/>
    <cellStyle name="Normal 3 2 3 3 4 4" xfId="10234" xr:uid="{81CDBF66-1DCB-49BA-89C2-8FEFD30CA72D}"/>
    <cellStyle name="Normal 3 2 3 3 4 4 2" xfId="11947" xr:uid="{DE38A283-A7C9-4F17-A1A2-198B758E59D3}"/>
    <cellStyle name="Normal 3 2 3 3 4 4 2 2" xfId="15369" xr:uid="{C8D0054B-AF47-4992-8209-51F32F15D962}"/>
    <cellStyle name="Normal 3 2 3 3 4 4 2 2 2" xfId="29059" xr:uid="{920363B6-FC1C-4CC3-84C1-5FC6894FA41C}"/>
    <cellStyle name="Normal 3 2 3 3 4 4 2 2 2 2" xfId="42751" xr:uid="{232F8EB0-EEB8-49DA-828A-44BC1984F544}"/>
    <cellStyle name="Normal 3 2 3 3 4 4 2 2 2 3" xfId="57630" xr:uid="{BE9CE05A-CFF8-4B0E-8FA2-9C05C5BF9BF4}"/>
    <cellStyle name="Normal 3 2 3 3 4 4 2 2 3" xfId="22215" xr:uid="{AD016AC9-33D3-4746-A6D4-F06C758911CC}"/>
    <cellStyle name="Normal 3 2 3 3 4 4 2 2 4" xfId="35905" xr:uid="{EFA4D3F6-4B11-4A4B-A5F2-7D178EE1EF4E}"/>
    <cellStyle name="Normal 3 2 3 3 4 4 2 2 5" xfId="50784" xr:uid="{38B6CBC4-5196-455D-A4E4-59D6990CAF6F}"/>
    <cellStyle name="Normal 3 2 3 3 4 4 2 3" xfId="25637" xr:uid="{75EE42F4-D757-4F22-9AD9-8D449542F20D}"/>
    <cellStyle name="Normal 3 2 3 3 4 4 2 3 2" xfId="39329" xr:uid="{8900AE9B-63A3-4A18-8CAF-EAED31D3C165}"/>
    <cellStyle name="Normal 3 2 3 3 4 4 2 3 3" xfId="54208" xr:uid="{C87C21D8-D06C-42AA-88CE-F2191B5E711D}"/>
    <cellStyle name="Normal 3 2 3 3 4 4 2 4" xfId="18793" xr:uid="{BE8DE6EC-CF1C-4AD3-A073-AECE7BD6494E}"/>
    <cellStyle name="Normal 3 2 3 3 4 4 2 5" xfId="32483" xr:uid="{C1E6C5A5-60EC-4B01-93D0-744AD9629F1F}"/>
    <cellStyle name="Normal 3 2 3 3 4 4 2 6" xfId="47362" xr:uid="{2972CB87-F00F-42A8-AD99-23EED1BDAEF9}"/>
    <cellStyle name="Normal 3 2 3 3 4 4 3" xfId="13657" xr:uid="{D99F54DC-E257-46FE-80CD-12254A19D850}"/>
    <cellStyle name="Normal 3 2 3 3 4 4 3 2" xfId="27347" xr:uid="{C4D169B9-8A4D-40BD-B513-99DAFCFCDB90}"/>
    <cellStyle name="Normal 3 2 3 3 4 4 3 2 2" xfId="41039" xr:uid="{FDC2FD91-6523-430A-BA57-F8E3F0CFAE00}"/>
    <cellStyle name="Normal 3 2 3 3 4 4 3 2 3" xfId="55918" xr:uid="{70D4ED91-F2A7-4E4B-A5BA-52308672BDFE}"/>
    <cellStyle name="Normal 3 2 3 3 4 4 3 3" xfId="20503" xr:uid="{4AFFAF08-5444-4961-8A9B-28BC33694D29}"/>
    <cellStyle name="Normal 3 2 3 3 4 4 3 4" xfId="34193" xr:uid="{374F3F92-AC7D-4958-A192-973C49CBD0A6}"/>
    <cellStyle name="Normal 3 2 3 3 4 4 3 5" xfId="49072" xr:uid="{2FAA5908-80F1-4CB4-9FE6-6590794558E5}"/>
    <cellStyle name="Normal 3 2 3 3 4 4 4" xfId="23925" xr:uid="{6260551A-9CAA-467E-913B-FA06495987ED}"/>
    <cellStyle name="Normal 3 2 3 3 4 4 4 2" xfId="37617" xr:uid="{326C6FCE-3B4D-4EC2-B73D-12D6B70A7BAE}"/>
    <cellStyle name="Normal 3 2 3 3 4 4 4 3" xfId="52496" xr:uid="{61942F8B-4863-4E70-8078-5F9FC1365F5C}"/>
    <cellStyle name="Normal 3 2 3 3 4 4 5" xfId="17081" xr:uid="{10B1D4EB-3AEA-4A98-B1FB-A51BA0F91BEA}"/>
    <cellStyle name="Normal 3 2 3 3 4 4 6" xfId="30771" xr:uid="{471ABEFD-A724-4B7C-9147-8B216DC2EE78}"/>
    <cellStyle name="Normal 3 2 3 3 4 4 7" xfId="45650" xr:uid="{81DBA29F-BFE3-4A63-B76B-6E5B9180F204}"/>
    <cellStyle name="Normal 3 2 3 3 4 5" xfId="11943" xr:uid="{3671A0F1-2D8C-4119-B58D-930847E7284B}"/>
    <cellStyle name="Normal 3 2 3 3 4 5 2" xfId="15365" xr:uid="{E0BE9AB8-46D9-4FC7-BE7C-F2FC380319B1}"/>
    <cellStyle name="Normal 3 2 3 3 4 5 2 2" xfId="29055" xr:uid="{BF7FFCFA-0049-476D-8207-1FE9E024A260}"/>
    <cellStyle name="Normal 3 2 3 3 4 5 2 2 2" xfId="42747" xr:uid="{DB8CFD60-88F7-4825-AE9E-EFAC2D01C82E}"/>
    <cellStyle name="Normal 3 2 3 3 4 5 2 2 3" xfId="57626" xr:uid="{9E56FD82-19F3-4C5D-A0F1-C68D5C5FEFC1}"/>
    <cellStyle name="Normal 3 2 3 3 4 5 2 3" xfId="22211" xr:uid="{13EF205B-B08F-4DF1-87F3-FB0BAC285A6A}"/>
    <cellStyle name="Normal 3 2 3 3 4 5 2 4" xfId="35901" xr:uid="{A999948B-94F3-45EF-A18A-1B008BE15C03}"/>
    <cellStyle name="Normal 3 2 3 3 4 5 2 5" xfId="50780" xr:uid="{7C500B86-FC75-49D0-9B2A-7A9F7FA973DC}"/>
    <cellStyle name="Normal 3 2 3 3 4 5 3" xfId="25633" xr:uid="{69ACBFFE-78AC-4D8A-BDD3-AFF5EEF10D11}"/>
    <cellStyle name="Normal 3 2 3 3 4 5 3 2" xfId="39325" xr:uid="{44F92716-324B-43F0-9D29-C17EAB9295A7}"/>
    <cellStyle name="Normal 3 2 3 3 4 5 3 3" xfId="54204" xr:uid="{CF91176E-6933-4686-A614-C42A2ABA1D35}"/>
    <cellStyle name="Normal 3 2 3 3 4 5 4" xfId="18789" xr:uid="{FC572E15-1660-4067-868E-DBDF19DE90CA}"/>
    <cellStyle name="Normal 3 2 3 3 4 5 5" xfId="32479" xr:uid="{5507E192-4122-4A12-BFBD-35F8E1E5A0BA}"/>
    <cellStyle name="Normal 3 2 3 3 4 5 6" xfId="47358" xr:uid="{CB1B9451-C5BF-448D-ABAF-A5C110930E06}"/>
    <cellStyle name="Normal 3 2 3 3 4 6" xfId="13653" xr:uid="{22E44B6C-16AA-4EEB-9BBD-E8BB7B3ABE67}"/>
    <cellStyle name="Normal 3 2 3 3 4 6 2" xfId="27343" xr:uid="{86A2774E-4DE9-4224-9EA5-DD1EA4F1A8F2}"/>
    <cellStyle name="Normal 3 2 3 3 4 6 2 2" xfId="41035" xr:uid="{63FD93CC-3350-4D52-B829-ED6BA5DD2260}"/>
    <cellStyle name="Normal 3 2 3 3 4 6 2 3" xfId="55914" xr:uid="{7842D581-EDA4-4D20-96B6-5971DE027384}"/>
    <cellStyle name="Normal 3 2 3 3 4 6 3" xfId="20499" xr:uid="{FAF472DC-5A04-47DA-AF23-CCFFD2AFB31D}"/>
    <cellStyle name="Normal 3 2 3 3 4 6 4" xfId="34189" xr:uid="{1E0E4C3A-E338-4448-9D81-80BD865A4EE3}"/>
    <cellStyle name="Normal 3 2 3 3 4 6 5" xfId="49068" xr:uid="{C5D60812-F2B3-4518-B8A8-189D58B156CA}"/>
    <cellStyle name="Normal 3 2 3 3 4 7" xfId="23921" xr:uid="{79B8FCC0-8A3E-41C4-86FD-403BFC5605DB}"/>
    <cellStyle name="Normal 3 2 3 3 4 7 2" xfId="37613" xr:uid="{8E0F4143-3D49-42BB-AEF2-B98041AC868D}"/>
    <cellStyle name="Normal 3 2 3 3 4 7 3" xfId="52492" xr:uid="{3BD83DD2-C3DF-47F8-8468-63008596DECB}"/>
    <cellStyle name="Normal 3 2 3 3 4 8" xfId="17077" xr:uid="{074D6C1B-F91D-4E42-97BF-A43170D02929}"/>
    <cellStyle name="Normal 3 2 3 3 4 9" xfId="30767" xr:uid="{5CCB1909-D395-4774-BDE5-7DF1277B5072}"/>
    <cellStyle name="Normal 3 2 3 3 5" xfId="6274" xr:uid="{79072196-E906-4B2D-8E96-F4FB8A860E59}"/>
    <cellStyle name="Normal 3 2 3 3 5 2" xfId="10236" xr:uid="{CCAEC161-CCEA-4280-A671-6D512520A331}"/>
    <cellStyle name="Normal 3 2 3 3 5 2 2" xfId="11949" xr:uid="{A3AB0B99-4375-43D2-897D-18F92CEE5BB9}"/>
    <cellStyle name="Normal 3 2 3 3 5 2 2 2" xfId="15371" xr:uid="{EAF0494A-097E-45ED-9246-8A1730BFE42E}"/>
    <cellStyle name="Normal 3 2 3 3 5 2 2 2 2" xfId="29061" xr:uid="{2AA63B9F-08BC-4D56-AEA1-E104234F3805}"/>
    <cellStyle name="Normal 3 2 3 3 5 2 2 2 2 2" xfId="42753" xr:uid="{57E3B374-E997-4212-98FF-AD5821339EF4}"/>
    <cellStyle name="Normal 3 2 3 3 5 2 2 2 2 3" xfId="57632" xr:uid="{9F0923B7-DF39-44A8-9666-182E8405A606}"/>
    <cellStyle name="Normal 3 2 3 3 5 2 2 2 3" xfId="22217" xr:uid="{FF42ACC7-E1B6-4638-8144-1110DAA69062}"/>
    <cellStyle name="Normal 3 2 3 3 5 2 2 2 4" xfId="35907" xr:uid="{8D1CD013-779E-4BA3-8981-811ECC9A04D3}"/>
    <cellStyle name="Normal 3 2 3 3 5 2 2 2 5" xfId="50786" xr:uid="{F5B9EB37-E72B-431E-9624-048137371D10}"/>
    <cellStyle name="Normal 3 2 3 3 5 2 2 3" xfId="25639" xr:uid="{2346FEC1-51E7-4D02-8376-293C46481608}"/>
    <cellStyle name="Normal 3 2 3 3 5 2 2 3 2" xfId="39331" xr:uid="{C33AF8D9-8289-473B-AB62-CCA626A9C601}"/>
    <cellStyle name="Normal 3 2 3 3 5 2 2 3 3" xfId="54210" xr:uid="{2931ECFA-9E2F-4AD9-8D15-37F23B84ABE7}"/>
    <cellStyle name="Normal 3 2 3 3 5 2 2 4" xfId="18795" xr:uid="{980C5DD6-DB31-46F1-B558-4223DD2D4054}"/>
    <cellStyle name="Normal 3 2 3 3 5 2 2 5" xfId="32485" xr:uid="{8770E5D4-7E70-44A3-B18D-A2EDF80D068E}"/>
    <cellStyle name="Normal 3 2 3 3 5 2 2 6" xfId="47364" xr:uid="{F62FD26E-CBE3-40C5-A386-F0BDDA815572}"/>
    <cellStyle name="Normal 3 2 3 3 5 2 3" xfId="13659" xr:uid="{25F87F38-2D82-4160-93DF-95E20998E4BB}"/>
    <cellStyle name="Normal 3 2 3 3 5 2 3 2" xfId="27349" xr:uid="{F744149F-28B0-4D61-8E23-12EA6FA70BB2}"/>
    <cellStyle name="Normal 3 2 3 3 5 2 3 2 2" xfId="41041" xr:uid="{AC94DAB4-C87F-457A-ACF9-04F4DAAAB72A}"/>
    <cellStyle name="Normal 3 2 3 3 5 2 3 2 3" xfId="55920" xr:uid="{DCC03574-DF88-449E-A279-8C67C202ABEF}"/>
    <cellStyle name="Normal 3 2 3 3 5 2 3 3" xfId="20505" xr:uid="{81F8F325-257D-4665-9D48-6D9970EFDFAE}"/>
    <cellStyle name="Normal 3 2 3 3 5 2 3 4" xfId="34195" xr:uid="{408AB430-1818-4142-84E7-5EB1F715668E}"/>
    <cellStyle name="Normal 3 2 3 3 5 2 3 5" xfId="49074" xr:uid="{1D9B4F0C-9015-4512-9D59-0CE2CFE7AF09}"/>
    <cellStyle name="Normal 3 2 3 3 5 2 4" xfId="23927" xr:uid="{1A4DFCFC-3548-4707-8769-4542671FD480}"/>
    <cellStyle name="Normal 3 2 3 3 5 2 4 2" xfId="37619" xr:uid="{D26F9467-B3C5-4EF7-9903-0363CCBF451C}"/>
    <cellStyle name="Normal 3 2 3 3 5 2 4 3" xfId="52498" xr:uid="{071B8A1B-FEA7-4B7E-8696-571EFBC7CC5A}"/>
    <cellStyle name="Normal 3 2 3 3 5 2 5" xfId="17083" xr:uid="{DA403B9B-4561-426B-81C1-2FD4231F1222}"/>
    <cellStyle name="Normal 3 2 3 3 5 2 6" xfId="30773" xr:uid="{B4402B5E-3B57-448D-B48B-798193E8837D}"/>
    <cellStyle name="Normal 3 2 3 3 5 2 7" xfId="45652" xr:uid="{D9D1967A-44D7-484A-BDBD-C016883B9ACA}"/>
    <cellStyle name="Normal 3 2 3 3 5 3" xfId="11948" xr:uid="{0A107D47-6235-4B03-A5B1-6A8A4CDAF1BE}"/>
    <cellStyle name="Normal 3 2 3 3 5 3 2" xfId="15370" xr:uid="{C44AFF0E-7C71-45E7-B99F-324C1E920143}"/>
    <cellStyle name="Normal 3 2 3 3 5 3 2 2" xfId="29060" xr:uid="{D3948172-D400-460D-A339-B09913AE407F}"/>
    <cellStyle name="Normal 3 2 3 3 5 3 2 2 2" xfId="42752" xr:uid="{257F7B21-C3CB-4406-AE01-B5A9D1972E81}"/>
    <cellStyle name="Normal 3 2 3 3 5 3 2 2 3" xfId="57631" xr:uid="{F54A4AE4-27F2-4819-A5E9-428ECB980280}"/>
    <cellStyle name="Normal 3 2 3 3 5 3 2 3" xfId="22216" xr:uid="{1F554F47-DC43-418E-AF90-5EEE870E2D50}"/>
    <cellStyle name="Normal 3 2 3 3 5 3 2 4" xfId="35906" xr:uid="{DBFEDF0F-F1C0-46DA-8C6F-686316D658BD}"/>
    <cellStyle name="Normal 3 2 3 3 5 3 2 5" xfId="50785" xr:uid="{8A3D8DFE-E685-42ED-B47F-8EF5D784D9A7}"/>
    <cellStyle name="Normal 3 2 3 3 5 3 3" xfId="25638" xr:uid="{180BA107-E957-43EE-AB0F-4DA6E779874F}"/>
    <cellStyle name="Normal 3 2 3 3 5 3 3 2" xfId="39330" xr:uid="{4D4FF288-005A-40B4-A713-5A7D720652F5}"/>
    <cellStyle name="Normal 3 2 3 3 5 3 3 3" xfId="54209" xr:uid="{CA344904-0228-45C0-9ABA-F14C4C207EC6}"/>
    <cellStyle name="Normal 3 2 3 3 5 3 4" xfId="18794" xr:uid="{DA3E1BF6-B8BD-4D27-BF1B-42F4615A1619}"/>
    <cellStyle name="Normal 3 2 3 3 5 3 5" xfId="32484" xr:uid="{EFDFE55B-986D-48B7-9898-19C6A6E91720}"/>
    <cellStyle name="Normal 3 2 3 3 5 3 6" xfId="47363" xr:uid="{11BA19DF-5FFD-4FCA-9DC0-448CA7894CB3}"/>
    <cellStyle name="Normal 3 2 3 3 5 4" xfId="13658" xr:uid="{59078777-2EDB-421A-8BA3-F92E4847CA28}"/>
    <cellStyle name="Normal 3 2 3 3 5 4 2" xfId="27348" xr:uid="{70E106DE-EAA8-463C-999F-398CA0107D69}"/>
    <cellStyle name="Normal 3 2 3 3 5 4 2 2" xfId="41040" xr:uid="{64C975C4-7096-441A-AE16-61B7FB53C8C8}"/>
    <cellStyle name="Normal 3 2 3 3 5 4 2 3" xfId="55919" xr:uid="{FC4B4668-A679-449B-AC97-C216B5634A95}"/>
    <cellStyle name="Normal 3 2 3 3 5 4 3" xfId="20504" xr:uid="{21B87472-55FE-41B8-8BFB-E46428C8048D}"/>
    <cellStyle name="Normal 3 2 3 3 5 4 4" xfId="34194" xr:uid="{AC299ED3-F500-4F45-A65C-990930785E38}"/>
    <cellStyle name="Normal 3 2 3 3 5 4 5" xfId="49073" xr:uid="{99B1D472-B774-40C7-879D-8273AD45A470}"/>
    <cellStyle name="Normal 3 2 3 3 5 5" xfId="23926" xr:uid="{0CCD6053-0C24-4D69-8496-F3F3A280606D}"/>
    <cellStyle name="Normal 3 2 3 3 5 5 2" xfId="37618" xr:uid="{7DC91C03-D584-42E6-9B94-264E05E4579C}"/>
    <cellStyle name="Normal 3 2 3 3 5 5 3" xfId="52497" xr:uid="{2D77FEB1-0F76-4ABE-9F8D-DA5FC12FE05F}"/>
    <cellStyle name="Normal 3 2 3 3 5 6" xfId="17082" xr:uid="{0722DC7B-4C93-415F-8672-B3082FF96F7D}"/>
    <cellStyle name="Normal 3 2 3 3 5 7" xfId="30772" xr:uid="{5F90C6E7-88DA-444D-B9C1-3B6B27469C19}"/>
    <cellStyle name="Normal 3 2 3 3 5 8" xfId="45651" xr:uid="{007972B8-F569-4DC0-B4AE-B85FB8327065}"/>
    <cellStyle name="Normal 3 2 3 3 5 9" xfId="10235" xr:uid="{40FA1D54-C7B3-4D68-9366-43EB0BF60FE5}"/>
    <cellStyle name="Normal 3 2 3 3 6" xfId="7181" xr:uid="{54CBA797-2BF6-457F-92F6-EEC8C08E882A}"/>
    <cellStyle name="Normal 3 2 3 3 6 2" xfId="11950" xr:uid="{8E88971E-FCE3-4D09-B4A2-888414EF2E3C}"/>
    <cellStyle name="Normal 3 2 3 3 6 2 2" xfId="15372" xr:uid="{4A7B4653-8026-4F83-826C-38D11C843472}"/>
    <cellStyle name="Normal 3 2 3 3 6 2 2 2" xfId="29062" xr:uid="{89584DFD-4135-4A34-ACE0-DFBF104F0B70}"/>
    <cellStyle name="Normal 3 2 3 3 6 2 2 2 2" xfId="42754" xr:uid="{B668F8EE-470B-40D2-98A2-37BDBDAE88C7}"/>
    <cellStyle name="Normal 3 2 3 3 6 2 2 2 3" xfId="57633" xr:uid="{7F2C4D48-7427-439B-8762-AF71CD8CE349}"/>
    <cellStyle name="Normal 3 2 3 3 6 2 2 3" xfId="22218" xr:uid="{5364111D-85EE-44BF-8EE7-E458F1A3DAA0}"/>
    <cellStyle name="Normal 3 2 3 3 6 2 2 4" xfId="35908" xr:uid="{390C52FF-5BB3-4A1F-96B7-CB9CAFD00B24}"/>
    <cellStyle name="Normal 3 2 3 3 6 2 2 5" xfId="50787" xr:uid="{88081B0D-2A8C-44FB-A6F0-600EE587E48F}"/>
    <cellStyle name="Normal 3 2 3 3 6 2 3" xfId="25640" xr:uid="{18DFF09D-95D4-4FA0-8D3D-2EC3B389D9A7}"/>
    <cellStyle name="Normal 3 2 3 3 6 2 3 2" xfId="39332" xr:uid="{CF43952B-71C4-4BFA-8CA2-387D86AF53E5}"/>
    <cellStyle name="Normal 3 2 3 3 6 2 3 3" xfId="54211" xr:uid="{333D559D-FD5C-4E9C-83F3-79EA45A98172}"/>
    <cellStyle name="Normal 3 2 3 3 6 2 4" xfId="18796" xr:uid="{1EC7F7F6-D944-410E-A172-8D5A29AFC184}"/>
    <cellStyle name="Normal 3 2 3 3 6 2 5" xfId="32486" xr:uid="{DF850BCD-505D-420D-AAC4-6D6466B305B5}"/>
    <cellStyle name="Normal 3 2 3 3 6 2 6" xfId="47365" xr:uid="{7023703F-C075-4653-B5D0-C3FEF7866195}"/>
    <cellStyle name="Normal 3 2 3 3 6 3" xfId="13660" xr:uid="{DEB9A602-A137-4605-9C9E-C5EAC35B057E}"/>
    <cellStyle name="Normal 3 2 3 3 6 3 2" xfId="27350" xr:uid="{6EE69B30-7246-4C6C-8114-2138E3A25D23}"/>
    <cellStyle name="Normal 3 2 3 3 6 3 2 2" xfId="41042" xr:uid="{43FB6426-7B41-4BC2-BB1C-05D1BB799BD8}"/>
    <cellStyle name="Normal 3 2 3 3 6 3 2 3" xfId="55921" xr:uid="{8A775F03-531F-4CD0-B8F9-6791A80D21D2}"/>
    <cellStyle name="Normal 3 2 3 3 6 3 3" xfId="20506" xr:uid="{F40C7A2E-9819-4F11-ACBD-E59B64B369BC}"/>
    <cellStyle name="Normal 3 2 3 3 6 3 4" xfId="34196" xr:uid="{8B8E3535-9864-4970-945B-5FC791D9A090}"/>
    <cellStyle name="Normal 3 2 3 3 6 3 5" xfId="49075" xr:uid="{3BFA5791-2235-4957-A807-EFA6C37F5914}"/>
    <cellStyle name="Normal 3 2 3 3 6 4" xfId="23928" xr:uid="{392AF862-9C3C-4694-AD71-E348D694CD59}"/>
    <cellStyle name="Normal 3 2 3 3 6 4 2" xfId="37620" xr:uid="{4C0835F5-0AF0-4446-BA64-C79E5A54F807}"/>
    <cellStyle name="Normal 3 2 3 3 6 4 3" xfId="52499" xr:uid="{51FB1A44-C953-4484-9B47-0175AA2B7352}"/>
    <cellStyle name="Normal 3 2 3 3 6 5" xfId="17084" xr:uid="{EDD0BC87-5EAB-4237-8A80-30294D80D5EF}"/>
    <cellStyle name="Normal 3 2 3 3 6 6" xfId="30774" xr:uid="{A5D78D09-1E4B-4FD2-AE29-7FBCEF5CBBAE}"/>
    <cellStyle name="Normal 3 2 3 3 6 7" xfId="45653" xr:uid="{82B7E1C1-921B-4B92-A625-BC2475A3BFE7}"/>
    <cellStyle name="Normal 3 2 3 3 6 8" xfId="10237" xr:uid="{3E103CE4-1EA4-455E-9FC7-31547DF93CCF}"/>
    <cellStyle name="Normal 3 2 3 3 7" xfId="10238" xr:uid="{DDEA95A5-3714-4F44-A184-611C34B82595}"/>
    <cellStyle name="Normal 3 2 3 3 7 2" xfId="11951" xr:uid="{8E22CC10-89DC-45D3-9628-AC9CF23CA3C8}"/>
    <cellStyle name="Normal 3 2 3 3 7 2 2" xfId="15373" xr:uid="{ED50AC76-E03F-49B2-B586-B0C293C8E9C2}"/>
    <cellStyle name="Normal 3 2 3 3 7 2 2 2" xfId="29063" xr:uid="{54B1F601-FCF5-44B2-B75E-BB74B1189D88}"/>
    <cellStyle name="Normal 3 2 3 3 7 2 2 2 2" xfId="42755" xr:uid="{ADAB89B5-2BBC-40E7-8DD6-90E28ADCC496}"/>
    <cellStyle name="Normal 3 2 3 3 7 2 2 2 3" xfId="57634" xr:uid="{C0E9ADDC-3020-4D5C-9E78-83808B0E3E4D}"/>
    <cellStyle name="Normal 3 2 3 3 7 2 2 3" xfId="22219" xr:uid="{3D16173D-6A8C-43AE-99BF-3CDE45FC4E66}"/>
    <cellStyle name="Normal 3 2 3 3 7 2 2 4" xfId="35909" xr:uid="{547FF410-C641-485B-B70C-645586535E7F}"/>
    <cellStyle name="Normal 3 2 3 3 7 2 2 5" xfId="50788" xr:uid="{3E4DE937-675D-49F7-A4CC-2A0DAB4B4AB3}"/>
    <cellStyle name="Normal 3 2 3 3 7 2 3" xfId="25641" xr:uid="{6B9CDBF7-B568-4CB9-8330-2B6601ACC705}"/>
    <cellStyle name="Normal 3 2 3 3 7 2 3 2" xfId="39333" xr:uid="{C56B0124-3744-4C30-BB61-01E07F6D9D86}"/>
    <cellStyle name="Normal 3 2 3 3 7 2 3 3" xfId="54212" xr:uid="{2CD5774A-501B-4842-8ED2-D6D8F0C6C2F0}"/>
    <cellStyle name="Normal 3 2 3 3 7 2 4" xfId="18797" xr:uid="{1C2334FB-F536-4BDE-A91A-6DC71E51840E}"/>
    <cellStyle name="Normal 3 2 3 3 7 2 5" xfId="32487" xr:uid="{59812EE8-9439-4D9E-A8C9-3204408B9858}"/>
    <cellStyle name="Normal 3 2 3 3 7 2 6" xfId="47366" xr:uid="{74B8E4D1-F701-4EE6-82A3-43C09E0F986A}"/>
    <cellStyle name="Normal 3 2 3 3 7 3" xfId="13661" xr:uid="{CE2BB3AC-5420-43E3-8243-5481EDE70360}"/>
    <cellStyle name="Normal 3 2 3 3 7 3 2" xfId="27351" xr:uid="{D576D829-B5C6-40E7-AD86-65355A7EC3CC}"/>
    <cellStyle name="Normal 3 2 3 3 7 3 2 2" xfId="41043" xr:uid="{F0C588A0-CB18-45C7-83F6-2AAC2E919DB6}"/>
    <cellStyle name="Normal 3 2 3 3 7 3 2 3" xfId="55922" xr:uid="{9742043A-7FEC-46CC-89B1-5B99DD9724E8}"/>
    <cellStyle name="Normal 3 2 3 3 7 3 3" xfId="20507" xr:uid="{756D0BEF-8BA3-4B8C-B07B-382171777D3B}"/>
    <cellStyle name="Normal 3 2 3 3 7 3 4" xfId="34197" xr:uid="{6F7F01B9-B43D-45DF-AD12-BBCFD10ADD8A}"/>
    <cellStyle name="Normal 3 2 3 3 7 3 5" xfId="49076" xr:uid="{260BAE42-995C-4E21-B89D-D007831E6C71}"/>
    <cellStyle name="Normal 3 2 3 3 7 4" xfId="23929" xr:uid="{4B643D6C-A952-4151-BFCB-D03EE36B8213}"/>
    <cellStyle name="Normal 3 2 3 3 7 4 2" xfId="37621" xr:uid="{E3AC6694-86B9-4ECB-ADB0-7A2058FE9B4C}"/>
    <cellStyle name="Normal 3 2 3 3 7 4 3" xfId="52500" xr:uid="{8493D69F-4DC5-4234-B73B-0BB47EC716D2}"/>
    <cellStyle name="Normal 3 2 3 3 7 5" xfId="17085" xr:uid="{A149A00F-3F8F-496B-82C7-C26EA46BD17C}"/>
    <cellStyle name="Normal 3 2 3 3 7 6" xfId="30775" xr:uid="{8C11F111-9483-40CB-A12F-952183675F38}"/>
    <cellStyle name="Normal 3 2 3 3 7 7" xfId="45654" xr:uid="{EC0EAFE2-E157-4D9F-BB75-467FAF6338D8}"/>
    <cellStyle name="Normal 3 2 3 3 8" xfId="11922" xr:uid="{ED855FE1-23B5-477F-B631-A6EA2E69FB1E}"/>
    <cellStyle name="Normal 3 2 3 3 8 2" xfId="15344" xr:uid="{D3F25FC0-77E5-40EF-A973-C1EA388381E4}"/>
    <cellStyle name="Normal 3 2 3 3 8 2 2" xfId="29034" xr:uid="{B95CD3A7-E755-4651-AB40-50BF7B882579}"/>
    <cellStyle name="Normal 3 2 3 3 8 2 2 2" xfId="42726" xr:uid="{471EB071-2E77-4E4D-AA33-6D8A88A1D39E}"/>
    <cellStyle name="Normal 3 2 3 3 8 2 2 3" xfId="57605" xr:uid="{0A8D1673-68CF-4B7F-B67B-09B39CE73530}"/>
    <cellStyle name="Normal 3 2 3 3 8 2 3" xfId="22190" xr:uid="{CB3B0BBE-B3BA-452B-A9DA-E3C51811371D}"/>
    <cellStyle name="Normal 3 2 3 3 8 2 4" xfId="35880" xr:uid="{EDEC0B69-E658-4348-BA7A-5A3C38551D52}"/>
    <cellStyle name="Normal 3 2 3 3 8 2 5" xfId="50759" xr:uid="{E90179EA-74D1-4B03-B577-CA57D09355CA}"/>
    <cellStyle name="Normal 3 2 3 3 8 3" xfId="25612" xr:uid="{A9E6D92B-5F63-4DE9-BC06-619C76147CB9}"/>
    <cellStyle name="Normal 3 2 3 3 8 3 2" xfId="39304" xr:uid="{7F6C0F79-3338-437B-B9CF-E6B432FD9221}"/>
    <cellStyle name="Normal 3 2 3 3 8 3 3" xfId="54183" xr:uid="{F953A3D4-F6F9-43E0-ACF5-2D32AB9226DE}"/>
    <cellStyle name="Normal 3 2 3 3 8 4" xfId="18768" xr:uid="{D81A648A-5CD2-4AAD-82EF-76AF3E406903}"/>
    <cellStyle name="Normal 3 2 3 3 8 5" xfId="32458" xr:uid="{70C40E62-C265-4D00-ACD3-AE34992BD944}"/>
    <cellStyle name="Normal 3 2 3 3 8 6" xfId="47337" xr:uid="{54B3132E-9C7D-43B5-950B-FAADA6363318}"/>
    <cellStyle name="Normal 3 2 3 3 9" xfId="13632" xr:uid="{A1DCA899-296D-4A7A-9A8D-FC91F87189B4}"/>
    <cellStyle name="Normal 3 2 3 3 9 2" xfId="27322" xr:uid="{68FCCA73-F0B9-4A37-B8B5-10BEA63C4459}"/>
    <cellStyle name="Normal 3 2 3 3 9 2 2" xfId="41014" xr:uid="{97747E66-7909-4C13-A7C8-AFE8158A9E8D}"/>
    <cellStyle name="Normal 3 2 3 3 9 2 3" xfId="55893" xr:uid="{1F96514A-BF93-462C-A127-F63B4CEE52B5}"/>
    <cellStyle name="Normal 3 2 3 3 9 3" xfId="20478" xr:uid="{25E19E4A-7F9A-4A3D-B57A-C278DD7BA988}"/>
    <cellStyle name="Normal 3 2 3 3 9 4" xfId="34168" xr:uid="{7458B8B5-210E-4A5F-A9BC-8E6EFE8F9449}"/>
    <cellStyle name="Normal 3 2 3 3 9 5" xfId="49047" xr:uid="{8A7F1516-4A79-458A-9226-76AAC09EED02}"/>
    <cellStyle name="Normal 3 2 3 4" xfId="6267" xr:uid="{6B930701-B69E-4120-9A5A-B5323B85AA2A}"/>
    <cellStyle name="Normal 3 2 3 4 10" xfId="17086" xr:uid="{5331D3CD-096F-4E60-B28B-C82CA0C19E6E}"/>
    <cellStyle name="Normal 3 2 3 4 11" xfId="30776" xr:uid="{EA93AEB9-F643-4829-AC43-4C13A4C1F354}"/>
    <cellStyle name="Normal 3 2 3 4 12" xfId="45655" xr:uid="{1E36D15C-E45F-4ED9-9ED6-71CF13432623}"/>
    <cellStyle name="Normal 3 2 3 4 13" xfId="10239" xr:uid="{5E482329-F317-4932-AB86-AF3D336C2750}"/>
    <cellStyle name="Normal 3 2 3 4 2" xfId="6302" xr:uid="{7C9A6CE3-0118-49A8-9983-63D7CE453A91}"/>
    <cellStyle name="Normal 3 2 3 4 2 10" xfId="45656" xr:uid="{E87B3FE5-A780-487A-AF8C-D9482BC90D1A}"/>
    <cellStyle name="Normal 3 2 3 4 2 11" xfId="10240" xr:uid="{B988429B-21FD-4D13-93EF-81D56C9AD734}"/>
    <cellStyle name="Normal 3 2 3 4 2 2" xfId="6284" xr:uid="{BAFC38DB-FE07-47F9-A9F7-48A940F53D19}"/>
    <cellStyle name="Normal 3 2 3 4 2 2 2" xfId="10242" xr:uid="{027B4FD9-BA1D-49BE-BD7C-280069081C59}"/>
    <cellStyle name="Normal 3 2 3 4 2 2 2 2" xfId="11955" xr:uid="{7D2FC722-2F78-421A-BCEF-C4ADC953B637}"/>
    <cellStyle name="Normal 3 2 3 4 2 2 2 2 2" xfId="15377" xr:uid="{763F555A-E89D-4CB0-884C-9D40EB44E4C9}"/>
    <cellStyle name="Normal 3 2 3 4 2 2 2 2 2 2" xfId="29067" xr:uid="{2F9FBC9F-718C-4861-8516-3B03BE4D4FC5}"/>
    <cellStyle name="Normal 3 2 3 4 2 2 2 2 2 2 2" xfId="42759" xr:uid="{E2F09FB2-7DBC-496F-84FB-75D10F4B4F41}"/>
    <cellStyle name="Normal 3 2 3 4 2 2 2 2 2 2 3" xfId="57638" xr:uid="{F9119726-1B2E-474E-8A5F-9A6F95A7A046}"/>
    <cellStyle name="Normal 3 2 3 4 2 2 2 2 2 3" xfId="22223" xr:uid="{4E552F4D-5D3D-48F8-A455-441FEF8FC54C}"/>
    <cellStyle name="Normal 3 2 3 4 2 2 2 2 2 4" xfId="35913" xr:uid="{B1DB9C1E-91D4-4BD9-8581-C3104C5933A4}"/>
    <cellStyle name="Normal 3 2 3 4 2 2 2 2 2 5" xfId="50792" xr:uid="{F73DD252-2245-43F0-BC1B-C9D4F5CD8E29}"/>
    <cellStyle name="Normal 3 2 3 4 2 2 2 2 3" xfId="25645" xr:uid="{AA376AAC-F101-4272-AE9A-EF2E2CA7EDCD}"/>
    <cellStyle name="Normal 3 2 3 4 2 2 2 2 3 2" xfId="39337" xr:uid="{7821D16D-2C73-46C0-96E1-8D8FEC229944}"/>
    <cellStyle name="Normal 3 2 3 4 2 2 2 2 3 3" xfId="54216" xr:uid="{92C27359-A4D8-40FC-85FC-7B7626B2DC4A}"/>
    <cellStyle name="Normal 3 2 3 4 2 2 2 2 4" xfId="18801" xr:uid="{CE940AAB-2233-4024-AD34-A17F7D8F9F0D}"/>
    <cellStyle name="Normal 3 2 3 4 2 2 2 2 5" xfId="32491" xr:uid="{AB0463DD-CE10-40D3-B64F-F307733B9560}"/>
    <cellStyle name="Normal 3 2 3 4 2 2 2 2 6" xfId="47370" xr:uid="{6A4D3021-1B11-4C28-BDF0-0CE343CE0689}"/>
    <cellStyle name="Normal 3 2 3 4 2 2 2 3" xfId="13665" xr:uid="{12B34F33-78F5-496E-B577-BAA208341C97}"/>
    <cellStyle name="Normal 3 2 3 4 2 2 2 3 2" xfId="27355" xr:uid="{00554F5D-6A49-4EBE-9FDB-80D7A1A6ED82}"/>
    <cellStyle name="Normal 3 2 3 4 2 2 2 3 2 2" xfId="41047" xr:uid="{2E888F68-36F2-4F09-B60C-C2E56C307491}"/>
    <cellStyle name="Normal 3 2 3 4 2 2 2 3 2 3" xfId="55926" xr:uid="{CEADE669-446C-40EF-809A-C636421BA0DC}"/>
    <cellStyle name="Normal 3 2 3 4 2 2 2 3 3" xfId="20511" xr:uid="{FEF7ECFE-2A07-4328-84D1-51B5EA70F691}"/>
    <cellStyle name="Normal 3 2 3 4 2 2 2 3 4" xfId="34201" xr:uid="{F61B416D-D29E-486A-9FA3-782D539AA551}"/>
    <cellStyle name="Normal 3 2 3 4 2 2 2 3 5" xfId="49080" xr:uid="{56643AF3-FB27-43A4-9C2E-B7D6E75579E2}"/>
    <cellStyle name="Normal 3 2 3 4 2 2 2 4" xfId="23933" xr:uid="{35BD0CC0-9385-4DA4-AD9D-5035098A7396}"/>
    <cellStyle name="Normal 3 2 3 4 2 2 2 4 2" xfId="37625" xr:uid="{1EE67625-1B23-4987-9339-CE0151E26254}"/>
    <cellStyle name="Normal 3 2 3 4 2 2 2 4 3" xfId="52504" xr:uid="{AB9B3669-A04B-4B18-A138-8334E678AE7E}"/>
    <cellStyle name="Normal 3 2 3 4 2 2 2 5" xfId="17089" xr:uid="{D20E50FA-B004-4833-921A-B37C3FBBB2CE}"/>
    <cellStyle name="Normal 3 2 3 4 2 2 2 6" xfId="30779" xr:uid="{39A0209D-1885-45F3-919B-E3B9D4DFFA0C}"/>
    <cellStyle name="Normal 3 2 3 4 2 2 2 7" xfId="45658" xr:uid="{77AD053B-37CF-4383-BA55-34382F1151FA}"/>
    <cellStyle name="Normal 3 2 3 4 2 2 3" xfId="11954" xr:uid="{48DA3610-F65D-4B0E-8F4B-6209511E09B7}"/>
    <cellStyle name="Normal 3 2 3 4 2 2 3 2" xfId="15376" xr:uid="{783040E6-FCC8-4BD7-BF4A-501C3861173D}"/>
    <cellStyle name="Normal 3 2 3 4 2 2 3 2 2" xfId="29066" xr:uid="{E5D7E87D-B2DB-480B-A57D-879DDBD68DFC}"/>
    <cellStyle name="Normal 3 2 3 4 2 2 3 2 2 2" xfId="42758" xr:uid="{20F7ED37-1DA6-499A-8EF2-864FA056446E}"/>
    <cellStyle name="Normal 3 2 3 4 2 2 3 2 2 3" xfId="57637" xr:uid="{1FD4ABBF-44C1-4833-B885-7CC3DE757CE6}"/>
    <cellStyle name="Normal 3 2 3 4 2 2 3 2 3" xfId="22222" xr:uid="{17548526-EE66-4B72-B6FC-FB0481A2CE8C}"/>
    <cellStyle name="Normal 3 2 3 4 2 2 3 2 4" xfId="35912" xr:uid="{1F5E89CF-5F02-4607-B0CF-757304BD790C}"/>
    <cellStyle name="Normal 3 2 3 4 2 2 3 2 5" xfId="50791" xr:uid="{442EF78C-3DBC-407A-8886-131BFDA82AE1}"/>
    <cellStyle name="Normal 3 2 3 4 2 2 3 3" xfId="25644" xr:uid="{0469B857-530B-4BFF-B2C3-8DC7091488EE}"/>
    <cellStyle name="Normal 3 2 3 4 2 2 3 3 2" xfId="39336" xr:uid="{78C45CE4-A60C-4028-92BF-4B351B34A6EA}"/>
    <cellStyle name="Normal 3 2 3 4 2 2 3 3 3" xfId="54215" xr:uid="{42C81EDB-C311-4355-AF47-02D931F3A946}"/>
    <cellStyle name="Normal 3 2 3 4 2 2 3 4" xfId="18800" xr:uid="{1A809652-19F3-412A-A3C8-DEB14B7F69AA}"/>
    <cellStyle name="Normal 3 2 3 4 2 2 3 5" xfId="32490" xr:uid="{01A01100-2DE4-4E39-871F-EA77580B29AE}"/>
    <cellStyle name="Normal 3 2 3 4 2 2 3 6" xfId="47369" xr:uid="{2AA3F6D6-78EF-4194-AF7F-33202660D1CD}"/>
    <cellStyle name="Normal 3 2 3 4 2 2 4" xfId="13664" xr:uid="{4273FE2F-BEAC-40B4-B86A-4975752572C1}"/>
    <cellStyle name="Normal 3 2 3 4 2 2 4 2" xfId="27354" xr:uid="{B143C5AC-7D39-430F-99FF-3A4F32AA28E2}"/>
    <cellStyle name="Normal 3 2 3 4 2 2 4 2 2" xfId="41046" xr:uid="{C3BB94A5-4021-4BA1-81E6-AC964BC771B5}"/>
    <cellStyle name="Normal 3 2 3 4 2 2 4 2 3" xfId="55925" xr:uid="{C932502C-EBB8-46B1-AB73-0944A94A9CA3}"/>
    <cellStyle name="Normal 3 2 3 4 2 2 4 3" xfId="20510" xr:uid="{8C52307B-DF6C-4842-9933-B26551D1E57E}"/>
    <cellStyle name="Normal 3 2 3 4 2 2 4 4" xfId="34200" xr:uid="{5DAF38FE-1CEC-4678-A6C7-EEDFD79A17E1}"/>
    <cellStyle name="Normal 3 2 3 4 2 2 4 5" xfId="49079" xr:uid="{92673821-63DE-4AFD-BE9D-A1753DE61D6B}"/>
    <cellStyle name="Normal 3 2 3 4 2 2 5" xfId="23932" xr:uid="{1523C959-DE99-44E5-B368-366B13E43F59}"/>
    <cellStyle name="Normal 3 2 3 4 2 2 5 2" xfId="37624" xr:uid="{9F6DD32B-38F5-44A0-8215-A316804C416F}"/>
    <cellStyle name="Normal 3 2 3 4 2 2 5 3" xfId="52503" xr:uid="{132B09EA-1A87-4EC6-9F24-EAE131D3267B}"/>
    <cellStyle name="Normal 3 2 3 4 2 2 6" xfId="17088" xr:uid="{7D15F7C6-997F-424E-954F-2D340BD7E979}"/>
    <cellStyle name="Normal 3 2 3 4 2 2 7" xfId="30778" xr:uid="{BD25773C-4D99-470F-A453-AE76FE2E418D}"/>
    <cellStyle name="Normal 3 2 3 4 2 2 8" xfId="45657" xr:uid="{7FFD3C5E-663A-4607-9604-7D1E6AE5960D}"/>
    <cellStyle name="Normal 3 2 3 4 2 2 9" xfId="10241" xr:uid="{BFE17574-C569-4120-AFC6-B8B26A065B70}"/>
    <cellStyle name="Normal 3 2 3 4 2 3" xfId="7308" xr:uid="{4C68D829-FF39-4527-9DD1-6D2CFE1C2F43}"/>
    <cellStyle name="Normal 3 2 3 4 2 3 2" xfId="11956" xr:uid="{04B2D16A-0DAC-48D4-BC47-CE681A29424F}"/>
    <cellStyle name="Normal 3 2 3 4 2 3 2 2" xfId="15378" xr:uid="{299165F5-1378-4F11-AF6C-F90FD034BD43}"/>
    <cellStyle name="Normal 3 2 3 4 2 3 2 2 2" xfId="29068" xr:uid="{B734B8BC-22D8-4F63-93E5-890793EF4C9D}"/>
    <cellStyle name="Normal 3 2 3 4 2 3 2 2 2 2" xfId="42760" xr:uid="{9416FB69-EE5B-4AF6-A6E1-F56FE866FCA3}"/>
    <cellStyle name="Normal 3 2 3 4 2 3 2 2 2 3" xfId="57639" xr:uid="{1C8108CD-DEE7-4CB5-9AAD-16A78D88F5E2}"/>
    <cellStyle name="Normal 3 2 3 4 2 3 2 2 3" xfId="22224" xr:uid="{83D1E400-0615-4595-9CCD-1243F501A51C}"/>
    <cellStyle name="Normal 3 2 3 4 2 3 2 2 4" xfId="35914" xr:uid="{2914D330-E9C9-4DA2-A181-9BC24B58BEB0}"/>
    <cellStyle name="Normal 3 2 3 4 2 3 2 2 5" xfId="50793" xr:uid="{A800BEB1-6B00-4073-AFE0-94B31C4D25B8}"/>
    <cellStyle name="Normal 3 2 3 4 2 3 2 3" xfId="25646" xr:uid="{777299B8-4879-4090-93F5-CB7FB4F68205}"/>
    <cellStyle name="Normal 3 2 3 4 2 3 2 3 2" xfId="39338" xr:uid="{37E983C9-A9FD-4BB8-88FE-E12E01C2069A}"/>
    <cellStyle name="Normal 3 2 3 4 2 3 2 3 3" xfId="54217" xr:uid="{0D49F905-AA20-4C38-8C0F-D16610C813F3}"/>
    <cellStyle name="Normal 3 2 3 4 2 3 2 4" xfId="18802" xr:uid="{EADC4545-7971-4F0D-A09C-33A160BF6B6D}"/>
    <cellStyle name="Normal 3 2 3 4 2 3 2 5" xfId="32492" xr:uid="{73E28CDC-507D-4028-AC6C-B1FDB725CEF1}"/>
    <cellStyle name="Normal 3 2 3 4 2 3 2 6" xfId="47371" xr:uid="{8C057D26-B331-485E-8AAB-802B660B24F3}"/>
    <cellStyle name="Normal 3 2 3 4 2 3 3" xfId="13666" xr:uid="{495E9F35-1641-4304-8042-FE7EE7B017A4}"/>
    <cellStyle name="Normal 3 2 3 4 2 3 3 2" xfId="27356" xr:uid="{17C94D68-CAD9-4F6E-B590-7A226E0443AC}"/>
    <cellStyle name="Normal 3 2 3 4 2 3 3 2 2" xfId="41048" xr:uid="{39F9F57C-DAEE-413A-9049-5AF4F2117E10}"/>
    <cellStyle name="Normal 3 2 3 4 2 3 3 2 3" xfId="55927" xr:uid="{0F7656C5-722E-4207-811C-32AA643CEA5E}"/>
    <cellStyle name="Normal 3 2 3 4 2 3 3 3" xfId="20512" xr:uid="{43041CDD-A809-4194-8B6A-AE6DF60BCAA6}"/>
    <cellStyle name="Normal 3 2 3 4 2 3 3 4" xfId="34202" xr:uid="{5CC9B942-33EB-4E56-AC35-D946358CEA1C}"/>
    <cellStyle name="Normal 3 2 3 4 2 3 3 5" xfId="49081" xr:uid="{DD528727-0A99-42F7-BE4A-7D8B17EE0E7F}"/>
    <cellStyle name="Normal 3 2 3 4 2 3 4" xfId="23934" xr:uid="{FE13E21C-2F60-449C-A125-9559931B630C}"/>
    <cellStyle name="Normal 3 2 3 4 2 3 4 2" xfId="37626" xr:uid="{B87D15DE-9D03-4224-AD66-C55E8D5494F1}"/>
    <cellStyle name="Normal 3 2 3 4 2 3 4 3" xfId="52505" xr:uid="{118F991A-192C-4396-B621-5B004FDB931A}"/>
    <cellStyle name="Normal 3 2 3 4 2 3 5" xfId="17090" xr:uid="{9A500989-B96B-4064-BC8F-855A316FCFB5}"/>
    <cellStyle name="Normal 3 2 3 4 2 3 6" xfId="30780" xr:uid="{516675A9-D38D-40F7-9DDE-94A4A91D2D7A}"/>
    <cellStyle name="Normal 3 2 3 4 2 3 7" xfId="45659" xr:uid="{F609A4F5-386E-4860-976C-14B8BA792D23}"/>
    <cellStyle name="Normal 3 2 3 4 2 3 8" xfId="10243" xr:uid="{D006DCF1-DBF9-475E-B16C-3E2AAA7F88CA}"/>
    <cellStyle name="Normal 3 2 3 4 2 4" xfId="10244" xr:uid="{4EEA2C28-8E48-4D62-83A4-8F6BD58C5165}"/>
    <cellStyle name="Normal 3 2 3 4 2 4 2" xfId="11957" xr:uid="{D89990DB-664D-4633-A3E4-13E076D6F49A}"/>
    <cellStyle name="Normal 3 2 3 4 2 4 2 2" xfId="15379" xr:uid="{FA26385E-6598-4F50-B142-D5472E571056}"/>
    <cellStyle name="Normal 3 2 3 4 2 4 2 2 2" xfId="29069" xr:uid="{2785E017-AFAC-4D4A-A1C4-A35E05FAA2D2}"/>
    <cellStyle name="Normal 3 2 3 4 2 4 2 2 2 2" xfId="42761" xr:uid="{EABC982B-CD93-446F-8C8A-3E37C558F7CF}"/>
    <cellStyle name="Normal 3 2 3 4 2 4 2 2 2 3" xfId="57640" xr:uid="{0F027062-D42F-40D0-89E8-7CB94BBC136F}"/>
    <cellStyle name="Normal 3 2 3 4 2 4 2 2 3" xfId="22225" xr:uid="{23F3D1AB-4131-4391-9694-6E1A43870265}"/>
    <cellStyle name="Normal 3 2 3 4 2 4 2 2 4" xfId="35915" xr:uid="{349B9CDA-89BC-45B5-9138-FF0AA3EBAEDF}"/>
    <cellStyle name="Normal 3 2 3 4 2 4 2 2 5" xfId="50794" xr:uid="{0142E777-2D6A-4F9F-91BA-8B3F319DD4BE}"/>
    <cellStyle name="Normal 3 2 3 4 2 4 2 3" xfId="25647" xr:uid="{4D49CFB3-3C8A-43CC-B997-AE755FD74356}"/>
    <cellStyle name="Normal 3 2 3 4 2 4 2 3 2" xfId="39339" xr:uid="{D2898778-97FF-489F-B27C-69B285B649ED}"/>
    <cellStyle name="Normal 3 2 3 4 2 4 2 3 3" xfId="54218" xr:uid="{129A8819-7997-49E4-A363-D6672D69E1E5}"/>
    <cellStyle name="Normal 3 2 3 4 2 4 2 4" xfId="18803" xr:uid="{84FEF938-00E8-424F-BE40-F22E6B30488B}"/>
    <cellStyle name="Normal 3 2 3 4 2 4 2 5" xfId="32493" xr:uid="{D020E9EE-21F3-48C0-973A-133F5A957480}"/>
    <cellStyle name="Normal 3 2 3 4 2 4 2 6" xfId="47372" xr:uid="{718F5AB0-4F92-4B56-BFE7-76670748F71F}"/>
    <cellStyle name="Normal 3 2 3 4 2 4 3" xfId="13667" xr:uid="{8BE79D54-9329-42A3-99F2-3F968B73688D}"/>
    <cellStyle name="Normal 3 2 3 4 2 4 3 2" xfId="27357" xr:uid="{CB4CDDD7-5F0C-4758-96DC-1127B18EC3F8}"/>
    <cellStyle name="Normal 3 2 3 4 2 4 3 2 2" xfId="41049" xr:uid="{E98F4D8D-5EBE-416D-B734-A2F661CF9F74}"/>
    <cellStyle name="Normal 3 2 3 4 2 4 3 2 3" xfId="55928" xr:uid="{D9AF8473-CA2A-4C9F-AFBC-E31D116F0973}"/>
    <cellStyle name="Normal 3 2 3 4 2 4 3 3" xfId="20513" xr:uid="{63A2EBE0-9654-4168-A6CE-2BCD41657FC4}"/>
    <cellStyle name="Normal 3 2 3 4 2 4 3 4" xfId="34203" xr:uid="{75A4FB92-5A23-4F34-A828-4D1073CC3262}"/>
    <cellStyle name="Normal 3 2 3 4 2 4 3 5" xfId="49082" xr:uid="{26A83E40-D9E0-4186-BA00-990BFCE9D731}"/>
    <cellStyle name="Normal 3 2 3 4 2 4 4" xfId="23935" xr:uid="{F4A22F64-108D-423B-88D8-C76CC56BC9BB}"/>
    <cellStyle name="Normal 3 2 3 4 2 4 4 2" xfId="37627" xr:uid="{E783198C-4299-4A70-BE87-50C4D14A1364}"/>
    <cellStyle name="Normal 3 2 3 4 2 4 4 3" xfId="52506" xr:uid="{B53965C9-C911-4EE8-A8D0-76BC5E0E944F}"/>
    <cellStyle name="Normal 3 2 3 4 2 4 5" xfId="17091" xr:uid="{457394FE-C604-4192-A082-8B0F9CEF8BB4}"/>
    <cellStyle name="Normal 3 2 3 4 2 4 6" xfId="30781" xr:uid="{38ACF3D4-28D7-41D6-A49F-95672EDA3AF5}"/>
    <cellStyle name="Normal 3 2 3 4 2 4 7" xfId="45660" xr:uid="{A6EFA715-7BBA-417D-B45F-40B40F962B77}"/>
    <cellStyle name="Normal 3 2 3 4 2 5" xfId="11953" xr:uid="{0C564D40-1E8E-4AC9-941C-3E6AF44E8B89}"/>
    <cellStyle name="Normal 3 2 3 4 2 5 2" xfId="15375" xr:uid="{07F91C2C-CAAB-4714-8EE6-D5F891CD08C5}"/>
    <cellStyle name="Normal 3 2 3 4 2 5 2 2" xfId="29065" xr:uid="{5D2212A6-55DC-4E1E-ABD6-ABBEA15F4F9A}"/>
    <cellStyle name="Normal 3 2 3 4 2 5 2 2 2" xfId="42757" xr:uid="{076D6475-3458-47B2-908B-56055CDD8888}"/>
    <cellStyle name="Normal 3 2 3 4 2 5 2 2 3" xfId="57636" xr:uid="{0E97EA0B-D869-4974-96C3-507408CCD97E}"/>
    <cellStyle name="Normal 3 2 3 4 2 5 2 3" xfId="22221" xr:uid="{25617AEA-52BB-4679-B1BE-13AF1AFD75C6}"/>
    <cellStyle name="Normal 3 2 3 4 2 5 2 4" xfId="35911" xr:uid="{BA6607FC-B9DD-4002-8DFD-E52630A6F1BB}"/>
    <cellStyle name="Normal 3 2 3 4 2 5 2 5" xfId="50790" xr:uid="{DFD1E985-52E9-47B8-8671-69142356B91C}"/>
    <cellStyle name="Normal 3 2 3 4 2 5 3" xfId="25643" xr:uid="{EFEB5075-3B1D-4445-A8E6-E26AE817A54C}"/>
    <cellStyle name="Normal 3 2 3 4 2 5 3 2" xfId="39335" xr:uid="{AF3F49C4-D1B2-4C87-BA7F-7D8641CC7F95}"/>
    <cellStyle name="Normal 3 2 3 4 2 5 3 3" xfId="54214" xr:uid="{9E50129D-D327-4A56-A2D8-C6F4A3F04307}"/>
    <cellStyle name="Normal 3 2 3 4 2 5 4" xfId="18799" xr:uid="{F2729BAE-C23E-44AF-A359-6CF9B1E54590}"/>
    <cellStyle name="Normal 3 2 3 4 2 5 5" xfId="32489" xr:uid="{3C30AB77-4E41-443D-B67E-9066E32C4025}"/>
    <cellStyle name="Normal 3 2 3 4 2 5 6" xfId="47368" xr:uid="{EB7118C1-4EDF-4E06-A7FF-CD26816D211F}"/>
    <cellStyle name="Normal 3 2 3 4 2 6" xfId="13663" xr:uid="{F321DA88-E05C-4406-9154-8B1535034CC7}"/>
    <cellStyle name="Normal 3 2 3 4 2 6 2" xfId="27353" xr:uid="{DC37D468-145A-4B10-85CB-BDCC6C78CCAA}"/>
    <cellStyle name="Normal 3 2 3 4 2 6 2 2" xfId="41045" xr:uid="{2BA9200F-A3D7-49A4-9927-1DBF143AD11D}"/>
    <cellStyle name="Normal 3 2 3 4 2 6 2 3" xfId="55924" xr:uid="{96E8DFC3-7F02-4505-A9BF-6043C14E1287}"/>
    <cellStyle name="Normal 3 2 3 4 2 6 3" xfId="20509" xr:uid="{E2244393-3E24-400A-AD44-27E8F3A9FC6C}"/>
    <cellStyle name="Normal 3 2 3 4 2 6 4" xfId="34199" xr:uid="{2B855349-05C3-487E-A8C5-E981A3F1A8C2}"/>
    <cellStyle name="Normal 3 2 3 4 2 6 5" xfId="49078" xr:uid="{DA1B47CA-BBDF-430E-AA53-D6EE520646DC}"/>
    <cellStyle name="Normal 3 2 3 4 2 7" xfId="23931" xr:uid="{99AB1675-FC6E-4E50-988C-04861C39B070}"/>
    <cellStyle name="Normal 3 2 3 4 2 7 2" xfId="37623" xr:uid="{06D13426-E7A1-456D-BEAA-44D4EB85AD5C}"/>
    <cellStyle name="Normal 3 2 3 4 2 7 3" xfId="52502" xr:uid="{F2B4A63C-C471-4052-9696-781D45E725BC}"/>
    <cellStyle name="Normal 3 2 3 4 2 8" xfId="17087" xr:uid="{5C9CFCA8-9210-4B38-A9E6-04BEE833EBEE}"/>
    <cellStyle name="Normal 3 2 3 4 2 9" xfId="30777" xr:uid="{EE98D069-11BB-4634-BD05-1C98F3ECE2E9}"/>
    <cellStyle name="Normal 3 2 3 4 3" xfId="6298" xr:uid="{F62F9259-CD80-487A-BED5-E39A6EC9BD89}"/>
    <cellStyle name="Normal 3 2 3 4 3 10" xfId="45661" xr:uid="{A76EAF1A-D394-46AE-A742-C511D7720F8C}"/>
    <cellStyle name="Normal 3 2 3 4 3 11" xfId="10245" xr:uid="{6DA21C13-6B32-447F-AC77-8127B85FF221}"/>
    <cellStyle name="Normal 3 2 3 4 3 2" xfId="10246" xr:uid="{C4507AC3-ED70-4AEC-B1AE-251B78DC26C3}"/>
    <cellStyle name="Normal 3 2 3 4 3 2 2" xfId="10247" xr:uid="{546F9927-D845-4DC8-A393-A5C29CCAB570}"/>
    <cellStyle name="Normal 3 2 3 4 3 2 2 2" xfId="11960" xr:uid="{5180B287-9CB6-4350-80A8-28FDDF596FA5}"/>
    <cellStyle name="Normal 3 2 3 4 3 2 2 2 2" xfId="15382" xr:uid="{9F07E04C-5A64-47A6-A79C-7A64EAACC5A5}"/>
    <cellStyle name="Normal 3 2 3 4 3 2 2 2 2 2" xfId="29072" xr:uid="{55736D94-23D5-49C0-8CA8-2E58EA2A9EB0}"/>
    <cellStyle name="Normal 3 2 3 4 3 2 2 2 2 2 2" xfId="42764" xr:uid="{5A5990EA-D28F-421D-8331-FEB0A17AF866}"/>
    <cellStyle name="Normal 3 2 3 4 3 2 2 2 2 2 3" xfId="57643" xr:uid="{2E380267-48BB-48C2-A8E6-0F5F52AE3FC6}"/>
    <cellStyle name="Normal 3 2 3 4 3 2 2 2 2 3" xfId="22228" xr:uid="{21FC5345-8D4C-43B4-9B2B-81D5FC315CED}"/>
    <cellStyle name="Normal 3 2 3 4 3 2 2 2 2 4" xfId="35918" xr:uid="{425999EE-4327-484E-A2A2-C91C14861237}"/>
    <cellStyle name="Normal 3 2 3 4 3 2 2 2 2 5" xfId="50797" xr:uid="{13A72C82-5621-4E66-B398-806D8C1D8781}"/>
    <cellStyle name="Normal 3 2 3 4 3 2 2 2 3" xfId="25650" xr:uid="{0127AE4D-1110-48FB-A06F-B02E0530C416}"/>
    <cellStyle name="Normal 3 2 3 4 3 2 2 2 3 2" xfId="39342" xr:uid="{B4E9D20A-469F-42CF-8F3A-3DBAC3C9D3E1}"/>
    <cellStyle name="Normal 3 2 3 4 3 2 2 2 3 3" xfId="54221" xr:uid="{A3859917-5815-4C46-BF96-AC31F96FC8CC}"/>
    <cellStyle name="Normal 3 2 3 4 3 2 2 2 4" xfId="18806" xr:uid="{8A8CA721-F627-4645-85C2-97B7546EAF3E}"/>
    <cellStyle name="Normal 3 2 3 4 3 2 2 2 5" xfId="32496" xr:uid="{FC2022BC-B5ED-4307-B8B8-DA584FAD53F8}"/>
    <cellStyle name="Normal 3 2 3 4 3 2 2 2 6" xfId="47375" xr:uid="{A5E9C10E-8403-4F1D-B2DE-C4B32B614092}"/>
    <cellStyle name="Normal 3 2 3 4 3 2 2 3" xfId="13670" xr:uid="{633751C8-8487-4E22-81F3-FFCDD613B5E9}"/>
    <cellStyle name="Normal 3 2 3 4 3 2 2 3 2" xfId="27360" xr:uid="{68C944E6-942D-4BFC-BA73-A360C645D837}"/>
    <cellStyle name="Normal 3 2 3 4 3 2 2 3 2 2" xfId="41052" xr:uid="{00D3EDD3-4D97-4CCB-9DAB-BA240742D4A7}"/>
    <cellStyle name="Normal 3 2 3 4 3 2 2 3 2 3" xfId="55931" xr:uid="{E4CAADD9-1596-4879-ADF5-3F469B4FDA9A}"/>
    <cellStyle name="Normal 3 2 3 4 3 2 2 3 3" xfId="20516" xr:uid="{A2425210-7428-4EB9-B703-A8A8C235D908}"/>
    <cellStyle name="Normal 3 2 3 4 3 2 2 3 4" xfId="34206" xr:uid="{CDAF9C45-A5EC-46DB-BC99-62D95549B435}"/>
    <cellStyle name="Normal 3 2 3 4 3 2 2 3 5" xfId="49085" xr:uid="{096F6BF4-B17F-49E0-B6C7-56A9116B6D7B}"/>
    <cellStyle name="Normal 3 2 3 4 3 2 2 4" xfId="23938" xr:uid="{C20E1281-98FB-40CE-B72F-AAD011B3B81A}"/>
    <cellStyle name="Normal 3 2 3 4 3 2 2 4 2" xfId="37630" xr:uid="{4E6F7978-6DC4-4978-A678-52549974A62D}"/>
    <cellStyle name="Normal 3 2 3 4 3 2 2 4 3" xfId="52509" xr:uid="{72BEA282-BC8E-4B00-83E9-B87A1BF4A0D4}"/>
    <cellStyle name="Normal 3 2 3 4 3 2 2 5" xfId="17094" xr:uid="{016059A8-30BC-4B41-A294-576C3414ABF7}"/>
    <cellStyle name="Normal 3 2 3 4 3 2 2 6" xfId="30784" xr:uid="{749F9F19-04C2-47C1-AF31-A582E063E0C8}"/>
    <cellStyle name="Normal 3 2 3 4 3 2 2 7" xfId="45663" xr:uid="{7A3DF0ED-7078-4715-9806-E51D35CC80BF}"/>
    <cellStyle name="Normal 3 2 3 4 3 2 3" xfId="11959" xr:uid="{9EB11F89-6859-4CF2-BE86-5B29F724B2D0}"/>
    <cellStyle name="Normal 3 2 3 4 3 2 3 2" xfId="15381" xr:uid="{2476378B-ED22-4742-9084-C4B26AEE8D12}"/>
    <cellStyle name="Normal 3 2 3 4 3 2 3 2 2" xfId="29071" xr:uid="{810F4B1C-1C21-4A66-8DCD-0116150A2ADA}"/>
    <cellStyle name="Normal 3 2 3 4 3 2 3 2 2 2" xfId="42763" xr:uid="{3261444E-1B8B-4A06-AC9E-53BB59E12F1A}"/>
    <cellStyle name="Normal 3 2 3 4 3 2 3 2 2 3" xfId="57642" xr:uid="{C1E9AE2F-5AA0-4263-9B1E-AEF3898B0A54}"/>
    <cellStyle name="Normal 3 2 3 4 3 2 3 2 3" xfId="22227" xr:uid="{81B2C679-9707-49BC-AC06-20D8ADD30CEC}"/>
    <cellStyle name="Normal 3 2 3 4 3 2 3 2 4" xfId="35917" xr:uid="{5488C440-42B3-4076-BF86-5398286ADCE8}"/>
    <cellStyle name="Normal 3 2 3 4 3 2 3 2 5" xfId="50796" xr:uid="{4A6CA8EE-667D-4418-AD18-9B1BCECBED73}"/>
    <cellStyle name="Normal 3 2 3 4 3 2 3 3" xfId="25649" xr:uid="{D90809A1-836E-4926-AB70-4739978A11F4}"/>
    <cellStyle name="Normal 3 2 3 4 3 2 3 3 2" xfId="39341" xr:uid="{EA22E983-3F3D-48F6-9DF6-1C2C19570883}"/>
    <cellStyle name="Normal 3 2 3 4 3 2 3 3 3" xfId="54220" xr:uid="{1CC9ACDC-B56F-411F-A643-5F1950EF54F4}"/>
    <cellStyle name="Normal 3 2 3 4 3 2 3 4" xfId="18805" xr:uid="{352772E7-88DF-41F9-A892-387EE7C46FB8}"/>
    <cellStyle name="Normal 3 2 3 4 3 2 3 5" xfId="32495" xr:uid="{AAA5B16B-E82E-4F87-8447-08E14ABDF5D0}"/>
    <cellStyle name="Normal 3 2 3 4 3 2 3 6" xfId="47374" xr:uid="{000052C2-3A43-4F34-BA42-9893CDC652A4}"/>
    <cellStyle name="Normal 3 2 3 4 3 2 4" xfId="13669" xr:uid="{75A61105-4CA8-4E62-AE94-621A2F024F51}"/>
    <cellStyle name="Normal 3 2 3 4 3 2 4 2" xfId="27359" xr:uid="{3B0785DB-465B-4229-80B3-F99B0A0CA4A3}"/>
    <cellStyle name="Normal 3 2 3 4 3 2 4 2 2" xfId="41051" xr:uid="{8ADAD7B9-70E3-4BAD-B8DC-23D0CCCE0553}"/>
    <cellStyle name="Normal 3 2 3 4 3 2 4 2 3" xfId="55930" xr:uid="{1F6CBE4B-0BBA-4A06-8E15-4001E7682A03}"/>
    <cellStyle name="Normal 3 2 3 4 3 2 4 3" xfId="20515" xr:uid="{9D5667B4-579C-4AE9-9320-3953E598D472}"/>
    <cellStyle name="Normal 3 2 3 4 3 2 4 4" xfId="34205" xr:uid="{5FD39803-7667-46C5-822D-67AD60CDCA34}"/>
    <cellStyle name="Normal 3 2 3 4 3 2 4 5" xfId="49084" xr:uid="{2BFFA9D4-D08E-49F2-B5D0-021093E3890A}"/>
    <cellStyle name="Normal 3 2 3 4 3 2 5" xfId="23937" xr:uid="{97EAC0F7-0770-4D42-A66F-9F5895BA39D7}"/>
    <cellStyle name="Normal 3 2 3 4 3 2 5 2" xfId="37629" xr:uid="{F9DA05A1-4FE9-47EF-84F1-5DEEF96A4C68}"/>
    <cellStyle name="Normal 3 2 3 4 3 2 5 3" xfId="52508" xr:uid="{A5C1F5D1-3298-4D26-B859-EBA9B5DDF337}"/>
    <cellStyle name="Normal 3 2 3 4 3 2 6" xfId="17093" xr:uid="{0CEAE363-2AB4-4F4B-A9EA-82D5226B4253}"/>
    <cellStyle name="Normal 3 2 3 4 3 2 7" xfId="30783" xr:uid="{5AEC0F3E-3BAC-4C7B-8458-FC28E0AEA21C}"/>
    <cellStyle name="Normal 3 2 3 4 3 2 8" xfId="45662" xr:uid="{3BBCDAC2-23D5-4643-B2C5-DA4452D35288}"/>
    <cellStyle name="Normal 3 2 3 4 3 3" xfId="10248" xr:uid="{63CC69CB-833C-4DF0-AFD2-4D9703E6DC5C}"/>
    <cellStyle name="Normal 3 2 3 4 3 3 2" xfId="11961" xr:uid="{EBCC9790-51C5-472E-A67A-FBA5FA15C470}"/>
    <cellStyle name="Normal 3 2 3 4 3 3 2 2" xfId="15383" xr:uid="{E3102607-FDCE-4863-AB50-3F26A82A17B1}"/>
    <cellStyle name="Normal 3 2 3 4 3 3 2 2 2" xfId="29073" xr:uid="{45C95143-57E7-4E09-B667-68592258666D}"/>
    <cellStyle name="Normal 3 2 3 4 3 3 2 2 2 2" xfId="42765" xr:uid="{2F0C755D-01BB-4132-8F52-6F7D498035E9}"/>
    <cellStyle name="Normal 3 2 3 4 3 3 2 2 2 3" xfId="57644" xr:uid="{C0BB00F2-483E-4F80-92B0-C36E65CBC129}"/>
    <cellStyle name="Normal 3 2 3 4 3 3 2 2 3" xfId="22229" xr:uid="{070C2ACA-499A-47B2-ABE0-D1ECF662E3F4}"/>
    <cellStyle name="Normal 3 2 3 4 3 3 2 2 4" xfId="35919" xr:uid="{72C5CCF4-8442-458B-96C5-9C2A3B772041}"/>
    <cellStyle name="Normal 3 2 3 4 3 3 2 2 5" xfId="50798" xr:uid="{3093C0CF-D38E-405D-A440-84416690E115}"/>
    <cellStyle name="Normal 3 2 3 4 3 3 2 3" xfId="25651" xr:uid="{52BF9225-9F6F-41CB-BDAE-789651B0BBB3}"/>
    <cellStyle name="Normal 3 2 3 4 3 3 2 3 2" xfId="39343" xr:uid="{DAE0FDBA-23A6-4658-801E-2A0F6D31CDE3}"/>
    <cellStyle name="Normal 3 2 3 4 3 3 2 3 3" xfId="54222" xr:uid="{31164D22-1302-4095-A50F-21A6A8009804}"/>
    <cellStyle name="Normal 3 2 3 4 3 3 2 4" xfId="18807" xr:uid="{3521332F-E878-44DE-AF0B-1194D6658FC1}"/>
    <cellStyle name="Normal 3 2 3 4 3 3 2 5" xfId="32497" xr:uid="{564E5E31-B99A-4CA7-8527-65CCE28C0DC5}"/>
    <cellStyle name="Normal 3 2 3 4 3 3 2 6" xfId="47376" xr:uid="{8E884B1A-32DD-4F79-9E6A-1042EFCADF3C}"/>
    <cellStyle name="Normal 3 2 3 4 3 3 3" xfId="13671" xr:uid="{F7A28B59-F493-4651-853E-C454A288F8F9}"/>
    <cellStyle name="Normal 3 2 3 4 3 3 3 2" xfId="27361" xr:uid="{373BCBE0-7D9F-4504-A750-0A1222F25010}"/>
    <cellStyle name="Normal 3 2 3 4 3 3 3 2 2" xfId="41053" xr:uid="{BCD3EA75-D427-458C-B03D-2226911A2121}"/>
    <cellStyle name="Normal 3 2 3 4 3 3 3 2 3" xfId="55932" xr:uid="{FE8FC696-6BF7-4EE6-A937-12D272DC1B82}"/>
    <cellStyle name="Normal 3 2 3 4 3 3 3 3" xfId="20517" xr:uid="{219648CD-796D-41DF-885A-8D998BED2446}"/>
    <cellStyle name="Normal 3 2 3 4 3 3 3 4" xfId="34207" xr:uid="{E767AA01-99DA-4F87-98AE-9C99A4E31DDD}"/>
    <cellStyle name="Normal 3 2 3 4 3 3 3 5" xfId="49086" xr:uid="{CE34D7A8-176A-4823-8AD5-6473B2BB6F63}"/>
    <cellStyle name="Normal 3 2 3 4 3 3 4" xfId="23939" xr:uid="{01F17509-6D11-4136-AE76-CC4FD286E9BB}"/>
    <cellStyle name="Normal 3 2 3 4 3 3 4 2" xfId="37631" xr:uid="{13C6026D-40C2-4A92-A6BD-564D455C5FB3}"/>
    <cellStyle name="Normal 3 2 3 4 3 3 4 3" xfId="52510" xr:uid="{47F6AE3C-4B6E-4F9A-A474-7871300EA750}"/>
    <cellStyle name="Normal 3 2 3 4 3 3 5" xfId="17095" xr:uid="{72025C64-C928-49B3-B7D2-D6B26D13FFDD}"/>
    <cellStyle name="Normal 3 2 3 4 3 3 6" xfId="30785" xr:uid="{8B922E1C-06AC-4FE5-B109-CAF9BE69614F}"/>
    <cellStyle name="Normal 3 2 3 4 3 3 7" xfId="45664" xr:uid="{64823EAC-6666-499C-8361-344158C77548}"/>
    <cellStyle name="Normal 3 2 3 4 3 4" xfId="10249" xr:uid="{DD564CF9-1DF6-4290-B4E1-1CA161BABD6E}"/>
    <cellStyle name="Normal 3 2 3 4 3 4 2" xfId="11962" xr:uid="{E9DE0ED1-0BED-4EBC-A28D-68B39D36D4F2}"/>
    <cellStyle name="Normal 3 2 3 4 3 4 2 2" xfId="15384" xr:uid="{5FD9D7C0-8516-46E4-A376-85711ED1B19A}"/>
    <cellStyle name="Normal 3 2 3 4 3 4 2 2 2" xfId="29074" xr:uid="{48B37EFD-B265-4202-B322-E3646A9F22F4}"/>
    <cellStyle name="Normal 3 2 3 4 3 4 2 2 2 2" xfId="42766" xr:uid="{621D9F16-215A-4CA8-B71E-1857464667D2}"/>
    <cellStyle name="Normal 3 2 3 4 3 4 2 2 2 3" xfId="57645" xr:uid="{8C651A34-F13D-4D25-80D6-119E41D834A1}"/>
    <cellStyle name="Normal 3 2 3 4 3 4 2 2 3" xfId="22230" xr:uid="{6C84CF7B-C4AF-48C1-A206-502BE241EA78}"/>
    <cellStyle name="Normal 3 2 3 4 3 4 2 2 4" xfId="35920" xr:uid="{55E1E0CC-EDAF-4924-A77E-81F893E23DD3}"/>
    <cellStyle name="Normal 3 2 3 4 3 4 2 2 5" xfId="50799" xr:uid="{A2865661-5952-4024-B254-0B667C609896}"/>
    <cellStyle name="Normal 3 2 3 4 3 4 2 3" xfId="25652" xr:uid="{299D3496-CB2A-4DEB-B9F5-3E49FA3BB768}"/>
    <cellStyle name="Normal 3 2 3 4 3 4 2 3 2" xfId="39344" xr:uid="{37200F1E-534B-443F-9061-C379A59725E8}"/>
    <cellStyle name="Normal 3 2 3 4 3 4 2 3 3" xfId="54223" xr:uid="{556AA937-E4B7-4866-B65F-3ECC62304E2F}"/>
    <cellStyle name="Normal 3 2 3 4 3 4 2 4" xfId="18808" xr:uid="{B152BB7C-A151-4889-83A8-D965CCEA9B7E}"/>
    <cellStyle name="Normal 3 2 3 4 3 4 2 5" xfId="32498" xr:uid="{D79A21B7-A444-4E8B-9C29-490CA40CF2F4}"/>
    <cellStyle name="Normal 3 2 3 4 3 4 2 6" xfId="47377" xr:uid="{E795674B-8A9F-4039-9844-23500ED9FCED}"/>
    <cellStyle name="Normal 3 2 3 4 3 4 3" xfId="13672" xr:uid="{F68F04A3-C8A5-4BFD-BAB1-380DB0E7F967}"/>
    <cellStyle name="Normal 3 2 3 4 3 4 3 2" xfId="27362" xr:uid="{51C2EC58-432C-414F-8857-7FA2C933FB65}"/>
    <cellStyle name="Normal 3 2 3 4 3 4 3 2 2" xfId="41054" xr:uid="{0F611ABB-08F9-49AF-97DA-775B19104DC3}"/>
    <cellStyle name="Normal 3 2 3 4 3 4 3 2 3" xfId="55933" xr:uid="{D803181A-DF95-454F-B040-BFF2359327EC}"/>
    <cellStyle name="Normal 3 2 3 4 3 4 3 3" xfId="20518" xr:uid="{CF078C52-3169-4E55-9FD7-5F6C05F8919C}"/>
    <cellStyle name="Normal 3 2 3 4 3 4 3 4" xfId="34208" xr:uid="{FB1FAFF0-F0F4-4ECC-9076-03C67F57591E}"/>
    <cellStyle name="Normal 3 2 3 4 3 4 3 5" xfId="49087" xr:uid="{085679FA-6B89-4A38-9780-4360E6427916}"/>
    <cellStyle name="Normal 3 2 3 4 3 4 4" xfId="23940" xr:uid="{39A88765-FC99-48E0-9DF2-C735D0122071}"/>
    <cellStyle name="Normal 3 2 3 4 3 4 4 2" xfId="37632" xr:uid="{508216DD-32FF-46BA-927C-BB9D4DF00182}"/>
    <cellStyle name="Normal 3 2 3 4 3 4 4 3" xfId="52511" xr:uid="{A067741C-F2BC-44D8-B126-F0B4FD54B9A7}"/>
    <cellStyle name="Normal 3 2 3 4 3 4 5" xfId="17096" xr:uid="{6773B7C3-0A0B-4AE1-9438-B8647A71356C}"/>
    <cellStyle name="Normal 3 2 3 4 3 4 6" xfId="30786" xr:uid="{41BEE4D3-41B4-4E39-99BA-CDFE6BAE5278}"/>
    <cellStyle name="Normal 3 2 3 4 3 4 7" xfId="45665" xr:uid="{20DDA61E-E802-4869-A085-FAB9BB249B72}"/>
    <cellStyle name="Normal 3 2 3 4 3 5" xfId="11958" xr:uid="{CA44D4C8-2A62-414E-8C2C-8177F4F937CE}"/>
    <cellStyle name="Normal 3 2 3 4 3 5 2" xfId="15380" xr:uid="{1A8634C1-9B4D-449D-A13E-B1E49A077843}"/>
    <cellStyle name="Normal 3 2 3 4 3 5 2 2" xfId="29070" xr:uid="{6136C10F-7582-429A-AA4B-FE8EE32EA419}"/>
    <cellStyle name="Normal 3 2 3 4 3 5 2 2 2" xfId="42762" xr:uid="{401A1266-B045-4AA3-AB86-95AA5BA88907}"/>
    <cellStyle name="Normal 3 2 3 4 3 5 2 2 3" xfId="57641" xr:uid="{C98D7994-AC64-484A-9AAE-AF302FC6E8E3}"/>
    <cellStyle name="Normal 3 2 3 4 3 5 2 3" xfId="22226" xr:uid="{AEE328A5-7E4B-4993-BFE2-EC2186E3EE4E}"/>
    <cellStyle name="Normal 3 2 3 4 3 5 2 4" xfId="35916" xr:uid="{068F530D-1D1F-41E8-9CBF-7542C574D5C9}"/>
    <cellStyle name="Normal 3 2 3 4 3 5 2 5" xfId="50795" xr:uid="{86D01428-8F9C-4403-B22C-81B41AC6A71C}"/>
    <cellStyle name="Normal 3 2 3 4 3 5 3" xfId="25648" xr:uid="{508DEA89-5BFF-4872-84AF-E75104C92D15}"/>
    <cellStyle name="Normal 3 2 3 4 3 5 3 2" xfId="39340" xr:uid="{34FFA31C-E945-4F12-9FD8-DDAD983F6D14}"/>
    <cellStyle name="Normal 3 2 3 4 3 5 3 3" xfId="54219" xr:uid="{BB74B6F9-A790-4DB5-BA4D-1873229B624B}"/>
    <cellStyle name="Normal 3 2 3 4 3 5 4" xfId="18804" xr:uid="{28B240F0-8EAC-4762-A2C8-BFE60B8A4E40}"/>
    <cellStyle name="Normal 3 2 3 4 3 5 5" xfId="32494" xr:uid="{47C25E4A-9859-44BF-B56A-42F8B48FD9AD}"/>
    <cellStyle name="Normal 3 2 3 4 3 5 6" xfId="47373" xr:uid="{DCF67F23-872D-4765-8CBE-644EA24CD9A0}"/>
    <cellStyle name="Normal 3 2 3 4 3 6" xfId="13668" xr:uid="{938C05F8-C0A4-404B-B2F4-C0F8C113BF37}"/>
    <cellStyle name="Normal 3 2 3 4 3 6 2" xfId="27358" xr:uid="{7B1AF528-D371-4012-87FA-F23F24BAFFF6}"/>
    <cellStyle name="Normal 3 2 3 4 3 6 2 2" xfId="41050" xr:uid="{0B0FEE64-69C1-4057-9C8F-205857A1957C}"/>
    <cellStyle name="Normal 3 2 3 4 3 6 2 3" xfId="55929" xr:uid="{DDD4B36C-13C5-4D3D-AAFD-0C2D3CDD6929}"/>
    <cellStyle name="Normal 3 2 3 4 3 6 3" xfId="20514" xr:uid="{4751BED2-9AFE-42D6-A0A7-10A92688E245}"/>
    <cellStyle name="Normal 3 2 3 4 3 6 4" xfId="34204" xr:uid="{DF396772-C919-4CB1-B981-795F679062D0}"/>
    <cellStyle name="Normal 3 2 3 4 3 6 5" xfId="49083" xr:uid="{8D9781CB-DF46-4035-AEEF-57B1A4FCA65E}"/>
    <cellStyle name="Normal 3 2 3 4 3 7" xfId="23936" xr:uid="{255A050F-FF12-4D98-82B1-D852241EF232}"/>
    <cellStyle name="Normal 3 2 3 4 3 7 2" xfId="37628" xr:uid="{72E62C40-C6C7-448E-9606-510F2B8E128B}"/>
    <cellStyle name="Normal 3 2 3 4 3 7 3" xfId="52507" xr:uid="{396404B4-8DD3-4301-AD6A-8E299C4E15B8}"/>
    <cellStyle name="Normal 3 2 3 4 3 8" xfId="17092" xr:uid="{96C7D3C2-CE4E-48C1-A330-036214960FD9}"/>
    <cellStyle name="Normal 3 2 3 4 3 9" xfId="30782" xr:uid="{C3D90A4B-DC05-4D7D-9B2A-A49F3A981DA2}"/>
    <cellStyle name="Normal 3 2 3 4 4" xfId="7194" xr:uid="{B43BCD70-AB34-4490-A8B5-57AE8523FEB5}"/>
    <cellStyle name="Normal 3 2 3 4 4 2" xfId="10251" xr:uid="{23CEC782-DABA-4742-B115-629C65A70FFA}"/>
    <cellStyle name="Normal 3 2 3 4 4 2 2" xfId="11964" xr:uid="{3C488046-BEFE-4F6E-AF57-D7ED50529DEB}"/>
    <cellStyle name="Normal 3 2 3 4 4 2 2 2" xfId="15386" xr:uid="{CD52BDCB-2CDF-43F5-B14E-3B92016D0A53}"/>
    <cellStyle name="Normal 3 2 3 4 4 2 2 2 2" xfId="29076" xr:uid="{60A5F5EE-726C-453A-95CE-661CA6DD99F8}"/>
    <cellStyle name="Normal 3 2 3 4 4 2 2 2 2 2" xfId="42768" xr:uid="{F059EC9C-6839-42D9-A1CF-CBF6D889A16E}"/>
    <cellStyle name="Normal 3 2 3 4 4 2 2 2 2 3" xfId="57647" xr:uid="{A01B32BD-91BD-428C-A90E-BDD3050B44E8}"/>
    <cellStyle name="Normal 3 2 3 4 4 2 2 2 3" xfId="22232" xr:uid="{955F2858-6C7D-4B35-850F-A018DEF9DA75}"/>
    <cellStyle name="Normal 3 2 3 4 4 2 2 2 4" xfId="35922" xr:uid="{88619160-D2D0-48A5-86D7-7910AE1A8617}"/>
    <cellStyle name="Normal 3 2 3 4 4 2 2 2 5" xfId="50801" xr:uid="{AE1A0AA1-6585-4DB1-8314-F05A9E8756EB}"/>
    <cellStyle name="Normal 3 2 3 4 4 2 2 3" xfId="25654" xr:uid="{BD137388-FAF2-435B-AEEB-B79B050FFD6E}"/>
    <cellStyle name="Normal 3 2 3 4 4 2 2 3 2" xfId="39346" xr:uid="{8D9A0EFB-974C-4680-89FC-B7E9B53CADDF}"/>
    <cellStyle name="Normal 3 2 3 4 4 2 2 3 3" xfId="54225" xr:uid="{21BD73EE-640F-4C63-930B-A5669D4893B1}"/>
    <cellStyle name="Normal 3 2 3 4 4 2 2 4" xfId="18810" xr:uid="{BD208B4F-6143-444F-A01B-6ED5B153293B}"/>
    <cellStyle name="Normal 3 2 3 4 4 2 2 5" xfId="32500" xr:uid="{8928E261-9E2B-4327-801B-C1BBA1B197D5}"/>
    <cellStyle name="Normal 3 2 3 4 4 2 2 6" xfId="47379" xr:uid="{86735B2A-B469-41AE-B5E6-35007FF41A88}"/>
    <cellStyle name="Normal 3 2 3 4 4 2 3" xfId="13674" xr:uid="{5C1A1E6A-76D2-4AFE-92CC-6ABA3125388A}"/>
    <cellStyle name="Normal 3 2 3 4 4 2 3 2" xfId="27364" xr:uid="{9D7D7BC5-1C86-4BA3-AFD6-E45237EA1C71}"/>
    <cellStyle name="Normal 3 2 3 4 4 2 3 2 2" xfId="41056" xr:uid="{7D0F4B39-CD15-4338-9EDB-9424DE619219}"/>
    <cellStyle name="Normal 3 2 3 4 4 2 3 2 3" xfId="55935" xr:uid="{BE69DD90-3F94-4A5E-B186-E03920A52465}"/>
    <cellStyle name="Normal 3 2 3 4 4 2 3 3" xfId="20520" xr:uid="{BFA9DF29-664A-413A-B181-0C89AB8AB44F}"/>
    <cellStyle name="Normal 3 2 3 4 4 2 3 4" xfId="34210" xr:uid="{2057D9FB-CFA8-417A-A322-C94FC82B132A}"/>
    <cellStyle name="Normal 3 2 3 4 4 2 3 5" xfId="49089" xr:uid="{8D3F667C-B7B0-4A50-9C1A-E3C184C077EE}"/>
    <cellStyle name="Normal 3 2 3 4 4 2 4" xfId="23942" xr:uid="{3BF99B66-2657-415C-9E69-F5F0A528247E}"/>
    <cellStyle name="Normal 3 2 3 4 4 2 4 2" xfId="37634" xr:uid="{ECD53ACA-F64D-4272-9B74-41B940288C40}"/>
    <cellStyle name="Normal 3 2 3 4 4 2 4 3" xfId="52513" xr:uid="{1A0FADBF-28FD-4B33-9996-9D8C5E582216}"/>
    <cellStyle name="Normal 3 2 3 4 4 2 5" xfId="17098" xr:uid="{FB693795-E7B4-46EF-A366-D8714032AD83}"/>
    <cellStyle name="Normal 3 2 3 4 4 2 6" xfId="30788" xr:uid="{4B4C79B2-3D03-47BC-8B72-5145E9F3F5D4}"/>
    <cellStyle name="Normal 3 2 3 4 4 2 7" xfId="45667" xr:uid="{67B85D5E-7E5C-4F9D-BD66-EDE693436D59}"/>
    <cellStyle name="Normal 3 2 3 4 4 3" xfId="11963" xr:uid="{0675B74D-05A2-4FF0-BC9C-E2ED2313B4E1}"/>
    <cellStyle name="Normal 3 2 3 4 4 3 2" xfId="15385" xr:uid="{E66CA094-DB20-4A9F-A4B8-CBCD50D649D0}"/>
    <cellStyle name="Normal 3 2 3 4 4 3 2 2" xfId="29075" xr:uid="{FAAD578C-BC80-4CE8-8BEF-BE3760A16FB9}"/>
    <cellStyle name="Normal 3 2 3 4 4 3 2 2 2" xfId="42767" xr:uid="{244DB872-734E-472C-896F-D490A956EA0A}"/>
    <cellStyle name="Normal 3 2 3 4 4 3 2 2 3" xfId="57646" xr:uid="{4EDBF119-9E37-4006-965A-92821793A6E4}"/>
    <cellStyle name="Normal 3 2 3 4 4 3 2 3" xfId="22231" xr:uid="{E5C10F6E-A904-4960-8AC0-EF0ED42238CD}"/>
    <cellStyle name="Normal 3 2 3 4 4 3 2 4" xfId="35921" xr:uid="{E446E739-5BA6-47A9-B86B-3432642B0303}"/>
    <cellStyle name="Normal 3 2 3 4 4 3 2 5" xfId="50800" xr:uid="{AFED8D34-E713-4CAC-86B9-4569E23D61A2}"/>
    <cellStyle name="Normal 3 2 3 4 4 3 3" xfId="25653" xr:uid="{C799608A-731E-43A0-BDBB-F496939E544E}"/>
    <cellStyle name="Normal 3 2 3 4 4 3 3 2" xfId="39345" xr:uid="{7A842733-AB93-43FF-B365-AA76EBFB44FD}"/>
    <cellStyle name="Normal 3 2 3 4 4 3 3 3" xfId="54224" xr:uid="{DDB5BE13-1BB5-44BC-8C25-7DF6AA680234}"/>
    <cellStyle name="Normal 3 2 3 4 4 3 4" xfId="18809" xr:uid="{0E6AC542-E3B8-449A-A9B0-6F7CF9AE3480}"/>
    <cellStyle name="Normal 3 2 3 4 4 3 5" xfId="32499" xr:uid="{473C585E-DDF7-4359-BDC3-7637559F6B29}"/>
    <cellStyle name="Normal 3 2 3 4 4 3 6" xfId="47378" xr:uid="{CEBB24B4-0A17-4FC1-837D-D00661764B9E}"/>
    <cellStyle name="Normal 3 2 3 4 4 4" xfId="13673" xr:uid="{5BA5CE11-A8EA-40E1-BD31-7F80D6B01724}"/>
    <cellStyle name="Normal 3 2 3 4 4 4 2" xfId="27363" xr:uid="{C921BF3B-E6C2-424C-9635-1458774AA273}"/>
    <cellStyle name="Normal 3 2 3 4 4 4 2 2" xfId="41055" xr:uid="{8F0C20A2-5C86-4118-8306-A0FCEF37CC40}"/>
    <cellStyle name="Normal 3 2 3 4 4 4 2 3" xfId="55934" xr:uid="{2BF6717F-8364-4B75-A1F1-36818C558703}"/>
    <cellStyle name="Normal 3 2 3 4 4 4 3" xfId="20519" xr:uid="{73C948F9-0A89-495F-983B-F1FFADB9EB41}"/>
    <cellStyle name="Normal 3 2 3 4 4 4 4" xfId="34209" xr:uid="{A99A2356-4A89-49A5-AEA6-3F3A46EBDA2A}"/>
    <cellStyle name="Normal 3 2 3 4 4 4 5" xfId="49088" xr:uid="{BFA678FA-3465-404A-BBDE-CA7AACBF8A20}"/>
    <cellStyle name="Normal 3 2 3 4 4 5" xfId="23941" xr:uid="{424688A4-7F40-416A-A322-B1723B28A0F0}"/>
    <cellStyle name="Normal 3 2 3 4 4 5 2" xfId="37633" xr:uid="{230332A6-E543-46D4-93A1-BF8A7655BFE0}"/>
    <cellStyle name="Normal 3 2 3 4 4 5 3" xfId="52512" xr:uid="{E9B33120-BE16-470C-8637-BCDE30DCFCC1}"/>
    <cellStyle name="Normal 3 2 3 4 4 6" xfId="17097" xr:uid="{AFC96C5C-0B8E-438E-BEC3-B1516D515F43}"/>
    <cellStyle name="Normal 3 2 3 4 4 7" xfId="30787" xr:uid="{7FBC0B78-7E29-4EA2-881D-FCFAD9FB0CC0}"/>
    <cellStyle name="Normal 3 2 3 4 4 8" xfId="45666" xr:uid="{E3DDDB77-81A1-4553-B771-99FB70D3374E}"/>
    <cellStyle name="Normal 3 2 3 4 4 9" xfId="10250" xr:uid="{7A2EEC10-6FFA-4AE3-8054-3013E39547BF}"/>
    <cellStyle name="Normal 3 2 3 4 5" xfId="10252" xr:uid="{898ABD4D-013D-4389-B725-82129528BC4F}"/>
    <cellStyle name="Normal 3 2 3 4 5 2" xfId="11965" xr:uid="{FCF4DC04-D00D-4641-AEE4-3505F4CA053B}"/>
    <cellStyle name="Normal 3 2 3 4 5 2 2" xfId="15387" xr:uid="{BBFC5375-70B0-4EB8-AD61-5D9A1BA20161}"/>
    <cellStyle name="Normal 3 2 3 4 5 2 2 2" xfId="29077" xr:uid="{DAF1C877-4521-4347-A7FD-A0B98ED12001}"/>
    <cellStyle name="Normal 3 2 3 4 5 2 2 2 2" xfId="42769" xr:uid="{63B70F65-B1E6-4D36-889A-A39A87FE16CB}"/>
    <cellStyle name="Normal 3 2 3 4 5 2 2 2 3" xfId="57648" xr:uid="{79EC1510-1D40-402E-BB6E-0AA010A55E18}"/>
    <cellStyle name="Normal 3 2 3 4 5 2 2 3" xfId="22233" xr:uid="{50FFB43B-5DF7-476F-859D-6B0400101383}"/>
    <cellStyle name="Normal 3 2 3 4 5 2 2 4" xfId="35923" xr:uid="{2629B3F0-F419-49EF-B622-9E78D6A3B8A9}"/>
    <cellStyle name="Normal 3 2 3 4 5 2 2 5" xfId="50802" xr:uid="{8AE7787A-BB30-4A1F-84EF-94666A8F97D4}"/>
    <cellStyle name="Normal 3 2 3 4 5 2 3" xfId="25655" xr:uid="{00334C85-AE5A-4541-80D3-18F505FEAB8E}"/>
    <cellStyle name="Normal 3 2 3 4 5 2 3 2" xfId="39347" xr:uid="{B7D33934-0F93-4D45-995D-6B9F18599091}"/>
    <cellStyle name="Normal 3 2 3 4 5 2 3 3" xfId="54226" xr:uid="{45CEA71F-8C02-4A22-A2DF-844DEFBC9E15}"/>
    <cellStyle name="Normal 3 2 3 4 5 2 4" xfId="18811" xr:uid="{7F1445AC-2054-4693-B3B4-FD2A14B32CFE}"/>
    <cellStyle name="Normal 3 2 3 4 5 2 5" xfId="32501" xr:uid="{759A5229-CDB1-4E78-BB82-231188035FCD}"/>
    <cellStyle name="Normal 3 2 3 4 5 2 6" xfId="47380" xr:uid="{186A6002-5D96-443B-9237-A39261089F0B}"/>
    <cellStyle name="Normal 3 2 3 4 5 3" xfId="13675" xr:uid="{84CA26E9-54BA-4CA6-8A6C-A2041DDB13DB}"/>
    <cellStyle name="Normal 3 2 3 4 5 3 2" xfId="27365" xr:uid="{C9F573DE-D90C-433D-AA83-141EA7433441}"/>
    <cellStyle name="Normal 3 2 3 4 5 3 2 2" xfId="41057" xr:uid="{2B057973-0CCF-4785-846B-454B55FEDAD6}"/>
    <cellStyle name="Normal 3 2 3 4 5 3 2 3" xfId="55936" xr:uid="{4BE3A224-96C0-4F37-927F-41559817E685}"/>
    <cellStyle name="Normal 3 2 3 4 5 3 3" xfId="20521" xr:uid="{50DC0FBD-1695-4233-BDDE-D6A9C5BBC02C}"/>
    <cellStyle name="Normal 3 2 3 4 5 3 4" xfId="34211" xr:uid="{D95F4226-2CFD-404A-B89F-BB32387D3173}"/>
    <cellStyle name="Normal 3 2 3 4 5 3 5" xfId="49090" xr:uid="{88384F8D-D404-41F8-8593-893DB8A5CF99}"/>
    <cellStyle name="Normal 3 2 3 4 5 4" xfId="23943" xr:uid="{2426FDAE-A1BD-4165-BE8D-48E7A66A2612}"/>
    <cellStyle name="Normal 3 2 3 4 5 4 2" xfId="37635" xr:uid="{88C32DE0-269E-4A21-A497-658546D8808E}"/>
    <cellStyle name="Normal 3 2 3 4 5 4 3" xfId="52514" xr:uid="{405869D2-9952-4CB2-820D-A4A5C6119CDB}"/>
    <cellStyle name="Normal 3 2 3 4 5 5" xfId="17099" xr:uid="{92DBFBA4-86D5-4BBD-AA40-AAF627637FCE}"/>
    <cellStyle name="Normal 3 2 3 4 5 6" xfId="30789" xr:uid="{F1A0A180-590E-4A45-9AD2-5F634B68061C}"/>
    <cellStyle name="Normal 3 2 3 4 5 7" xfId="45668" xr:uid="{36517017-C3A8-459F-8858-EB28D7F65E36}"/>
    <cellStyle name="Normal 3 2 3 4 6" xfId="10253" xr:uid="{BF3B4DCC-5F58-4BCE-94E0-BEA346745A6C}"/>
    <cellStyle name="Normal 3 2 3 4 6 2" xfId="11966" xr:uid="{67650D76-2D9C-4E7C-9518-CA7B74C992BD}"/>
    <cellStyle name="Normal 3 2 3 4 6 2 2" xfId="15388" xr:uid="{388B5823-85AB-4BEE-A461-C0099B30FF9B}"/>
    <cellStyle name="Normal 3 2 3 4 6 2 2 2" xfId="29078" xr:uid="{E2065E54-FA45-4320-819D-E61B5CEC5BB1}"/>
    <cellStyle name="Normal 3 2 3 4 6 2 2 2 2" xfId="42770" xr:uid="{D96C26D2-CF69-4F5D-8087-5A054FC739FD}"/>
    <cellStyle name="Normal 3 2 3 4 6 2 2 2 3" xfId="57649" xr:uid="{EA8CFA00-BC01-4F22-A0B9-F9E5E29446FF}"/>
    <cellStyle name="Normal 3 2 3 4 6 2 2 3" xfId="22234" xr:uid="{A90E1267-6F45-4193-9029-542AC1385B0A}"/>
    <cellStyle name="Normal 3 2 3 4 6 2 2 4" xfId="35924" xr:uid="{D7963AA2-3450-4D82-B301-B83CA162529E}"/>
    <cellStyle name="Normal 3 2 3 4 6 2 2 5" xfId="50803" xr:uid="{7A210F7C-5072-4E79-96F5-F093183A6CDB}"/>
    <cellStyle name="Normal 3 2 3 4 6 2 3" xfId="25656" xr:uid="{BD8C9A0C-30E6-4A49-8907-61B33EFD405C}"/>
    <cellStyle name="Normal 3 2 3 4 6 2 3 2" xfId="39348" xr:uid="{BA43C83E-9FFD-4E36-996B-4445F19BA57A}"/>
    <cellStyle name="Normal 3 2 3 4 6 2 3 3" xfId="54227" xr:uid="{C295FFED-6B16-45EE-8165-F0E09414D22C}"/>
    <cellStyle name="Normal 3 2 3 4 6 2 4" xfId="18812" xr:uid="{133D2A1C-67F4-4811-B613-9506A82570A2}"/>
    <cellStyle name="Normal 3 2 3 4 6 2 5" xfId="32502" xr:uid="{1A336E02-E95E-488E-88EB-FCAD841044FF}"/>
    <cellStyle name="Normal 3 2 3 4 6 2 6" xfId="47381" xr:uid="{8BADDB9E-C34C-4A8B-B8E5-17C7AB6C55F8}"/>
    <cellStyle name="Normal 3 2 3 4 6 3" xfId="13676" xr:uid="{CCD231DB-1637-4C37-902A-32845D56FFE1}"/>
    <cellStyle name="Normal 3 2 3 4 6 3 2" xfId="27366" xr:uid="{FF2FCB87-3436-408E-B16B-27B3211D9558}"/>
    <cellStyle name="Normal 3 2 3 4 6 3 2 2" xfId="41058" xr:uid="{65D9332D-337A-4E62-A28A-EED796AEA2C7}"/>
    <cellStyle name="Normal 3 2 3 4 6 3 2 3" xfId="55937" xr:uid="{A74A9BAB-791B-4F6E-ADD9-84C82ABDD60D}"/>
    <cellStyle name="Normal 3 2 3 4 6 3 3" xfId="20522" xr:uid="{CF960015-7995-4FF2-A0BD-87BDD7753D69}"/>
    <cellStyle name="Normal 3 2 3 4 6 3 4" xfId="34212" xr:uid="{C643A0E7-7CEB-4AB8-845B-1FE7477573AE}"/>
    <cellStyle name="Normal 3 2 3 4 6 3 5" xfId="49091" xr:uid="{55694055-BDE7-4179-B7BF-515217C9CC77}"/>
    <cellStyle name="Normal 3 2 3 4 6 4" xfId="23944" xr:uid="{32E943F3-D380-4A5E-BA9B-A0B82EA39870}"/>
    <cellStyle name="Normal 3 2 3 4 6 4 2" xfId="37636" xr:uid="{255F2611-4C46-441B-B843-72D3EBE66E0A}"/>
    <cellStyle name="Normal 3 2 3 4 6 4 3" xfId="52515" xr:uid="{B86585F9-42AD-417A-871C-654FBECA1EF4}"/>
    <cellStyle name="Normal 3 2 3 4 6 5" xfId="17100" xr:uid="{4565A7EE-3089-4FE1-A2FC-BF58CA4EB498}"/>
    <cellStyle name="Normal 3 2 3 4 6 6" xfId="30790" xr:uid="{02C783FF-2757-4A4A-A652-924CBCD522D8}"/>
    <cellStyle name="Normal 3 2 3 4 6 7" xfId="45669" xr:uid="{3040CC8E-430A-475C-A674-75BB69C1C046}"/>
    <cellStyle name="Normal 3 2 3 4 7" xfId="11952" xr:uid="{E80C7097-4452-4648-AA54-DA52AD02FE75}"/>
    <cellStyle name="Normal 3 2 3 4 7 2" xfId="15374" xr:uid="{D97E2879-868E-4F2D-88D9-6679CA089CFF}"/>
    <cellStyle name="Normal 3 2 3 4 7 2 2" xfId="29064" xr:uid="{2CEB3299-E623-476B-85E3-E529E90DC405}"/>
    <cellStyle name="Normal 3 2 3 4 7 2 2 2" xfId="42756" xr:uid="{2D8E819E-ABFD-4FCE-AC1A-E1EB86891D5E}"/>
    <cellStyle name="Normal 3 2 3 4 7 2 2 3" xfId="57635" xr:uid="{771C7785-339D-4EFF-AD55-E72745489DD5}"/>
    <cellStyle name="Normal 3 2 3 4 7 2 3" xfId="22220" xr:uid="{57CD6022-7F7B-418E-A6A7-FE7B571D2FFB}"/>
    <cellStyle name="Normal 3 2 3 4 7 2 4" xfId="35910" xr:uid="{E50D8EFF-E959-4AC9-8AC2-ECC3E9197F5F}"/>
    <cellStyle name="Normal 3 2 3 4 7 2 5" xfId="50789" xr:uid="{FE25BF89-A940-4E88-8AEB-37AFBE76EEB6}"/>
    <cellStyle name="Normal 3 2 3 4 7 3" xfId="25642" xr:uid="{E4EC7DEF-85DD-49C2-AC5E-412D12D0AD2D}"/>
    <cellStyle name="Normal 3 2 3 4 7 3 2" xfId="39334" xr:uid="{17356320-9CC6-45A4-8EB3-63A3FF32D323}"/>
    <cellStyle name="Normal 3 2 3 4 7 3 3" xfId="54213" xr:uid="{6974B7F7-3B83-4712-A1DB-E7CE87D735C8}"/>
    <cellStyle name="Normal 3 2 3 4 7 4" xfId="18798" xr:uid="{8216A99F-A4CE-44E0-B578-C34335D86FA9}"/>
    <cellStyle name="Normal 3 2 3 4 7 5" xfId="32488" xr:uid="{2BBFE204-F329-4777-B583-4E1F4D9CF0D9}"/>
    <cellStyle name="Normal 3 2 3 4 7 6" xfId="47367" xr:uid="{75F99585-B5E4-45FE-9CBE-784A08C64FA5}"/>
    <cellStyle name="Normal 3 2 3 4 8" xfId="13662" xr:uid="{C7C7C0EC-48F6-4E99-8AD1-98A845397285}"/>
    <cellStyle name="Normal 3 2 3 4 8 2" xfId="27352" xr:uid="{928F6087-D6DD-4FFD-A092-8E6BA4A41F3C}"/>
    <cellStyle name="Normal 3 2 3 4 8 2 2" xfId="41044" xr:uid="{290B17C4-3ADB-45C9-8D1E-1B70F5654BD8}"/>
    <cellStyle name="Normal 3 2 3 4 8 2 3" xfId="55923" xr:uid="{11756115-AEB7-4F94-9BDD-C387550BA07B}"/>
    <cellStyle name="Normal 3 2 3 4 8 3" xfId="20508" xr:uid="{DC4F6A4F-21F7-441B-937F-F0FCF3BAF4F7}"/>
    <cellStyle name="Normal 3 2 3 4 8 4" xfId="34198" xr:uid="{D5C2BAA9-F5AC-4D59-90B4-488F5E0CBB4B}"/>
    <cellStyle name="Normal 3 2 3 4 8 5" xfId="49077" xr:uid="{42BB395D-41FD-4E8A-961B-69AC08BE4EB2}"/>
    <cellStyle name="Normal 3 2 3 4 9" xfId="23930" xr:uid="{A8AEA3D9-BA9E-438A-8255-83D87FA5DC2B}"/>
    <cellStyle name="Normal 3 2 3 4 9 2" xfId="37622" xr:uid="{43ADA54F-32E6-4C4F-9571-B76573E9C10B}"/>
    <cellStyle name="Normal 3 2 3 4 9 3" xfId="52501" xr:uid="{799BD86E-2F64-40D4-A2A1-14B13B843D0C}"/>
    <cellStyle name="Normal 3 2 3 5" xfId="6093" xr:uid="{E2E74E1D-7344-4163-98D6-0849CAF6BDAE}"/>
    <cellStyle name="Normal 3 2 3 5 10" xfId="17101" xr:uid="{D1C5B52B-6B95-424E-B415-35AEA9549C1D}"/>
    <cellStyle name="Normal 3 2 3 5 11" xfId="30791" xr:uid="{B9F218DC-8906-44C8-877A-15E0589A5848}"/>
    <cellStyle name="Normal 3 2 3 5 12" xfId="45670" xr:uid="{4E8CE978-0BE5-49E5-B5CB-E144CEFC944E}"/>
    <cellStyle name="Normal 3 2 3 5 13" xfId="10254" xr:uid="{9189AA4C-0BD6-4C1C-9300-A3DE01ACF897}"/>
    <cellStyle name="Normal 3 2 3 5 2" xfId="7116" xr:uid="{3ED26EA4-267C-45CE-A4AA-7C77CCF64C1D}"/>
    <cellStyle name="Normal 3 2 3 5 2 10" xfId="45671" xr:uid="{E76FCAD4-FF37-4B27-83D7-8B802B9809D2}"/>
    <cellStyle name="Normal 3 2 3 5 2 11" xfId="10255" xr:uid="{E5BF07FF-82D1-427F-8F33-2C65498A4EDF}"/>
    <cellStyle name="Normal 3 2 3 5 2 2" xfId="6397" xr:uid="{B679E7FA-C3E4-4395-A8CE-9E0F39A46868}"/>
    <cellStyle name="Normal 3 2 3 5 2 2 2" xfId="10257" xr:uid="{0B9191C2-7A4F-48AE-A5A6-217FB8CB9271}"/>
    <cellStyle name="Normal 3 2 3 5 2 2 2 2" xfId="11970" xr:uid="{EC3FC321-4AF5-4214-AC03-023C15EF8283}"/>
    <cellStyle name="Normal 3 2 3 5 2 2 2 2 2" xfId="15392" xr:uid="{68D7D182-57AA-41FC-8378-EE89764D328B}"/>
    <cellStyle name="Normal 3 2 3 5 2 2 2 2 2 2" xfId="29082" xr:uid="{21EFCF92-484F-4C2D-806C-F3D6847C8044}"/>
    <cellStyle name="Normal 3 2 3 5 2 2 2 2 2 2 2" xfId="42774" xr:uid="{7E89C543-974F-4DE1-B5B0-AB58700D99F2}"/>
    <cellStyle name="Normal 3 2 3 5 2 2 2 2 2 2 3" xfId="57653" xr:uid="{4E0C1586-12B4-495F-A3E3-D99B5B7DF1FF}"/>
    <cellStyle name="Normal 3 2 3 5 2 2 2 2 2 3" xfId="22238" xr:uid="{E9E98349-D77F-41CE-98F9-66A82BE0C463}"/>
    <cellStyle name="Normal 3 2 3 5 2 2 2 2 2 4" xfId="35928" xr:uid="{946709D6-3DE9-4BEC-8439-B894C76730D4}"/>
    <cellStyle name="Normal 3 2 3 5 2 2 2 2 2 5" xfId="50807" xr:uid="{EDB87DF1-A2EC-4AD4-BCEC-97DCB15F0D18}"/>
    <cellStyle name="Normal 3 2 3 5 2 2 2 2 3" xfId="25660" xr:uid="{EA2E784F-FA00-4CD5-AA0F-390E24741C55}"/>
    <cellStyle name="Normal 3 2 3 5 2 2 2 2 3 2" xfId="39352" xr:uid="{72C534B0-1844-4C49-A755-68C93F5419E5}"/>
    <cellStyle name="Normal 3 2 3 5 2 2 2 2 3 3" xfId="54231" xr:uid="{C40FF062-4052-45EF-BB0F-97D62B19BA99}"/>
    <cellStyle name="Normal 3 2 3 5 2 2 2 2 4" xfId="18816" xr:uid="{EE02BDCD-4D23-4429-93A6-D63CE60B61CC}"/>
    <cellStyle name="Normal 3 2 3 5 2 2 2 2 5" xfId="32506" xr:uid="{A6CA0BD8-9135-4EA8-9A00-57DDF9138D70}"/>
    <cellStyle name="Normal 3 2 3 5 2 2 2 2 6" xfId="47385" xr:uid="{774C6BA3-8007-4327-9136-B3CE271F4F70}"/>
    <cellStyle name="Normal 3 2 3 5 2 2 2 3" xfId="13680" xr:uid="{A65995DA-8146-4663-B0B6-1AAFDF182CB2}"/>
    <cellStyle name="Normal 3 2 3 5 2 2 2 3 2" xfId="27370" xr:uid="{1CD833CE-8ADE-4467-A15E-50FEBB9DB892}"/>
    <cellStyle name="Normal 3 2 3 5 2 2 2 3 2 2" xfId="41062" xr:uid="{51025DAB-02DA-4232-9478-A339C4CA0D9C}"/>
    <cellStyle name="Normal 3 2 3 5 2 2 2 3 2 3" xfId="55941" xr:uid="{8AE30C86-6C90-4146-9C0D-3824D1E6E2F4}"/>
    <cellStyle name="Normal 3 2 3 5 2 2 2 3 3" xfId="20526" xr:uid="{DF32CB8B-F21B-47C5-9E5E-D511BA4FEA46}"/>
    <cellStyle name="Normal 3 2 3 5 2 2 2 3 4" xfId="34216" xr:uid="{25B6649A-5E89-4810-9ED7-29764FACEB3B}"/>
    <cellStyle name="Normal 3 2 3 5 2 2 2 3 5" xfId="49095" xr:uid="{6A0FE55A-35D4-473F-9427-6C60A05D1651}"/>
    <cellStyle name="Normal 3 2 3 5 2 2 2 4" xfId="23948" xr:uid="{BB410694-465D-4A50-81E0-D921BD44D6DA}"/>
    <cellStyle name="Normal 3 2 3 5 2 2 2 4 2" xfId="37640" xr:uid="{AD9F0AE4-3E95-440D-8CF6-BD40B3740BE2}"/>
    <cellStyle name="Normal 3 2 3 5 2 2 2 4 3" xfId="52519" xr:uid="{A2C46AA4-B38E-481D-90C1-65C594B36B13}"/>
    <cellStyle name="Normal 3 2 3 5 2 2 2 5" xfId="17104" xr:uid="{4D8DD0D0-6470-4A6A-AB40-1EE48AAAE4DD}"/>
    <cellStyle name="Normal 3 2 3 5 2 2 2 6" xfId="30794" xr:uid="{96EE641F-67C4-482E-87B0-BD08770AE57E}"/>
    <cellStyle name="Normal 3 2 3 5 2 2 2 7" xfId="45673" xr:uid="{459F8139-4866-4B05-B667-BCF43401194E}"/>
    <cellStyle name="Normal 3 2 3 5 2 2 3" xfId="11969" xr:uid="{A2BA0302-5EDA-4F5C-B91E-ED3AE6BDB5DB}"/>
    <cellStyle name="Normal 3 2 3 5 2 2 3 2" xfId="15391" xr:uid="{5C3306C9-0BD6-418B-90D8-7F25E5679CD1}"/>
    <cellStyle name="Normal 3 2 3 5 2 2 3 2 2" xfId="29081" xr:uid="{E56AB567-E5AA-4E70-92AC-3114E0C48E1E}"/>
    <cellStyle name="Normal 3 2 3 5 2 2 3 2 2 2" xfId="42773" xr:uid="{935B63A0-49C8-401C-8DB2-62059CC8152A}"/>
    <cellStyle name="Normal 3 2 3 5 2 2 3 2 2 3" xfId="57652" xr:uid="{816E813C-6DC4-4CC2-9FF3-85ED1C864732}"/>
    <cellStyle name="Normal 3 2 3 5 2 2 3 2 3" xfId="22237" xr:uid="{6F8F8019-EF53-4ADD-94D9-5DB4E2CBE230}"/>
    <cellStyle name="Normal 3 2 3 5 2 2 3 2 4" xfId="35927" xr:uid="{206D7DFC-59AC-46B2-8F7C-28F8A3C1CBE1}"/>
    <cellStyle name="Normal 3 2 3 5 2 2 3 2 5" xfId="50806" xr:uid="{07629168-9575-4CD8-B3D1-D4242315E883}"/>
    <cellStyle name="Normal 3 2 3 5 2 2 3 3" xfId="25659" xr:uid="{3C47B6F1-93E3-4D74-A935-DE0D041AB124}"/>
    <cellStyle name="Normal 3 2 3 5 2 2 3 3 2" xfId="39351" xr:uid="{CD5656CC-FC0D-4220-AAD6-513DB7E2100D}"/>
    <cellStyle name="Normal 3 2 3 5 2 2 3 3 3" xfId="54230" xr:uid="{1F1DE298-6634-4B59-A58B-865D581F9206}"/>
    <cellStyle name="Normal 3 2 3 5 2 2 3 4" xfId="18815" xr:uid="{FA282EA4-D0B4-42C3-8ACC-8619B29AC4B7}"/>
    <cellStyle name="Normal 3 2 3 5 2 2 3 5" xfId="32505" xr:uid="{AAA186DD-AC65-4DE1-90C1-A93D2CBD6F21}"/>
    <cellStyle name="Normal 3 2 3 5 2 2 3 6" xfId="47384" xr:uid="{E8750483-BB14-41FD-A325-1FB1EF4F9EE8}"/>
    <cellStyle name="Normal 3 2 3 5 2 2 4" xfId="13679" xr:uid="{0CF17953-DA7B-45B6-81F9-5D57F1F22FFB}"/>
    <cellStyle name="Normal 3 2 3 5 2 2 4 2" xfId="27369" xr:uid="{CF2478E5-4F92-415B-BF21-45323E7F79E2}"/>
    <cellStyle name="Normal 3 2 3 5 2 2 4 2 2" xfId="41061" xr:uid="{C7552ACF-BD0B-4EB4-988E-454B5387D5B5}"/>
    <cellStyle name="Normal 3 2 3 5 2 2 4 2 3" xfId="55940" xr:uid="{846E5C56-939D-4ED8-BFB6-8832E7680BF9}"/>
    <cellStyle name="Normal 3 2 3 5 2 2 4 3" xfId="20525" xr:uid="{77A33A86-9101-4D6A-88B2-FF56B5C5AEF9}"/>
    <cellStyle name="Normal 3 2 3 5 2 2 4 4" xfId="34215" xr:uid="{3CD89323-751C-4BF1-BFFF-BD0C340F5B48}"/>
    <cellStyle name="Normal 3 2 3 5 2 2 4 5" xfId="49094" xr:uid="{0EE845D8-06A4-4ACD-8E7C-F7E64A7F604D}"/>
    <cellStyle name="Normal 3 2 3 5 2 2 5" xfId="23947" xr:uid="{4858F9D9-4377-4B57-9E99-079CDBE0CF8D}"/>
    <cellStyle name="Normal 3 2 3 5 2 2 5 2" xfId="37639" xr:uid="{4DA945BB-FC2D-4320-B466-1D7EB521CB83}"/>
    <cellStyle name="Normal 3 2 3 5 2 2 5 3" xfId="52518" xr:uid="{6D244CF2-1368-475C-82EF-CC4EFE8AC483}"/>
    <cellStyle name="Normal 3 2 3 5 2 2 6" xfId="17103" xr:uid="{6DF62CDB-29A7-40AE-A1BE-D98CFB68FA77}"/>
    <cellStyle name="Normal 3 2 3 5 2 2 7" xfId="30793" xr:uid="{D27CB78F-F899-4E89-A4FB-75952F6D95EA}"/>
    <cellStyle name="Normal 3 2 3 5 2 2 8" xfId="45672" xr:uid="{6F42EA01-2D3E-41E4-8B9F-6348DA88AB6F}"/>
    <cellStyle name="Normal 3 2 3 5 2 2 9" xfId="10256" xr:uid="{97CB7867-6B0E-4763-BA05-8FC84F60161C}"/>
    <cellStyle name="Normal 3 2 3 5 2 3" xfId="7292" xr:uid="{D93B49F9-6143-47AF-A217-48F561AE204E}"/>
    <cellStyle name="Normal 3 2 3 5 2 3 2" xfId="11971" xr:uid="{E918F2D3-75B9-41D3-B305-3870B3E4C925}"/>
    <cellStyle name="Normal 3 2 3 5 2 3 2 2" xfId="15393" xr:uid="{CF967499-3FCC-4B2F-A19F-4BA7535DF40F}"/>
    <cellStyle name="Normal 3 2 3 5 2 3 2 2 2" xfId="29083" xr:uid="{3C79BAAC-9AF1-4F74-AB7E-41E404F2E522}"/>
    <cellStyle name="Normal 3 2 3 5 2 3 2 2 2 2" xfId="42775" xr:uid="{F7115E1E-78FC-4004-9CCF-56C793694F0C}"/>
    <cellStyle name="Normal 3 2 3 5 2 3 2 2 2 3" xfId="57654" xr:uid="{BC3A7416-519D-44EA-BA9B-A9FE1C7FB334}"/>
    <cellStyle name="Normal 3 2 3 5 2 3 2 2 3" xfId="22239" xr:uid="{8DCFFE60-E469-4D3D-8453-21AA8B06A320}"/>
    <cellStyle name="Normal 3 2 3 5 2 3 2 2 4" xfId="35929" xr:uid="{35FEB72C-E765-4D29-84B8-89B108C42BD7}"/>
    <cellStyle name="Normal 3 2 3 5 2 3 2 2 5" xfId="50808" xr:uid="{E2C85F11-7DEC-4412-A6C0-D445ACB33F80}"/>
    <cellStyle name="Normal 3 2 3 5 2 3 2 3" xfId="25661" xr:uid="{FC203D82-4BCC-4F5A-8F10-4447D5C9CDF0}"/>
    <cellStyle name="Normal 3 2 3 5 2 3 2 3 2" xfId="39353" xr:uid="{6F408280-0DDE-4803-A593-C565C222CCD3}"/>
    <cellStyle name="Normal 3 2 3 5 2 3 2 3 3" xfId="54232" xr:uid="{FA720217-E435-4A79-AFA2-E2817DC307C7}"/>
    <cellStyle name="Normal 3 2 3 5 2 3 2 4" xfId="18817" xr:uid="{13645524-49A1-4379-B9E9-32E6914F20A9}"/>
    <cellStyle name="Normal 3 2 3 5 2 3 2 5" xfId="32507" xr:uid="{13F030C5-A881-4E71-929B-E512B2766C13}"/>
    <cellStyle name="Normal 3 2 3 5 2 3 2 6" xfId="47386" xr:uid="{31C42BAD-8585-4B41-84E4-6CC0DAD8CD4E}"/>
    <cellStyle name="Normal 3 2 3 5 2 3 3" xfId="13681" xr:uid="{1D035799-5F45-4840-9FF6-727FE82FD230}"/>
    <cellStyle name="Normal 3 2 3 5 2 3 3 2" xfId="27371" xr:uid="{88AF413C-CF5C-417F-BB4A-20F9D91E789D}"/>
    <cellStyle name="Normal 3 2 3 5 2 3 3 2 2" xfId="41063" xr:uid="{78DF7441-66CF-43B9-B56A-74C870FAD1DC}"/>
    <cellStyle name="Normal 3 2 3 5 2 3 3 2 3" xfId="55942" xr:uid="{3B6136D1-F74C-4923-8ACB-D7D722C94DC6}"/>
    <cellStyle name="Normal 3 2 3 5 2 3 3 3" xfId="20527" xr:uid="{82676766-EDFB-433A-8BB8-562321B8D412}"/>
    <cellStyle name="Normal 3 2 3 5 2 3 3 4" xfId="34217" xr:uid="{CA29F480-AA18-4C8E-9B36-CA03ACFF728E}"/>
    <cellStyle name="Normal 3 2 3 5 2 3 3 5" xfId="49096" xr:uid="{FB2F4D7D-D365-4360-B4C8-E9D8349F24C2}"/>
    <cellStyle name="Normal 3 2 3 5 2 3 4" xfId="23949" xr:uid="{5ACEEC13-516F-4C02-B061-7E07D10BA6AB}"/>
    <cellStyle name="Normal 3 2 3 5 2 3 4 2" xfId="37641" xr:uid="{AF114913-4C9E-4DF6-ADD0-4835DF38FFE2}"/>
    <cellStyle name="Normal 3 2 3 5 2 3 4 3" xfId="52520" xr:uid="{94E0DCBF-9ACA-4EFF-AE61-374A1CB6CDA8}"/>
    <cellStyle name="Normal 3 2 3 5 2 3 5" xfId="17105" xr:uid="{A2E69596-64F7-4BBA-A075-D28AFE8C3804}"/>
    <cellStyle name="Normal 3 2 3 5 2 3 6" xfId="30795" xr:uid="{9434EE47-751C-4527-AE16-40CC9E4B47F7}"/>
    <cellStyle name="Normal 3 2 3 5 2 3 7" xfId="45674" xr:uid="{578728D6-AC38-44D0-B2DB-8E0A153029D1}"/>
    <cellStyle name="Normal 3 2 3 5 2 3 8" xfId="10258" xr:uid="{120213F5-5774-45DD-9849-AA40D9B6334C}"/>
    <cellStyle name="Normal 3 2 3 5 2 4" xfId="10259" xr:uid="{0955D445-13AE-483A-A8FB-F897AB5B844D}"/>
    <cellStyle name="Normal 3 2 3 5 2 4 2" xfId="11972" xr:uid="{3B625433-90C7-4F56-86E6-7864F25C3DDA}"/>
    <cellStyle name="Normal 3 2 3 5 2 4 2 2" xfId="15394" xr:uid="{703645D7-3351-4E40-8DD9-447128A1EDEE}"/>
    <cellStyle name="Normal 3 2 3 5 2 4 2 2 2" xfId="29084" xr:uid="{08924D63-D8DC-4A3A-A634-FC1B94592577}"/>
    <cellStyle name="Normal 3 2 3 5 2 4 2 2 2 2" xfId="42776" xr:uid="{55F1FD7F-A3E2-4955-AC08-C80F925DC403}"/>
    <cellStyle name="Normal 3 2 3 5 2 4 2 2 2 3" xfId="57655" xr:uid="{935C1B2A-055A-4FDF-BB1F-152B91F6F43D}"/>
    <cellStyle name="Normal 3 2 3 5 2 4 2 2 3" xfId="22240" xr:uid="{19FE7F44-2952-45FE-ADFB-68CA89B67325}"/>
    <cellStyle name="Normal 3 2 3 5 2 4 2 2 4" xfId="35930" xr:uid="{F29B42F9-3EBD-4807-97CA-BAD4FFDE4C07}"/>
    <cellStyle name="Normal 3 2 3 5 2 4 2 2 5" xfId="50809" xr:uid="{94934330-07EB-4117-82AB-2A3ECB11993F}"/>
    <cellStyle name="Normal 3 2 3 5 2 4 2 3" xfId="25662" xr:uid="{C3505F6F-4301-47CD-904D-8BB1A299D72C}"/>
    <cellStyle name="Normal 3 2 3 5 2 4 2 3 2" xfId="39354" xr:uid="{C6DA436B-521D-4891-924D-7BA797BC4CD3}"/>
    <cellStyle name="Normal 3 2 3 5 2 4 2 3 3" xfId="54233" xr:uid="{5D75AC2A-5EB5-4F7F-8B3B-4DE0B5E9FF6A}"/>
    <cellStyle name="Normal 3 2 3 5 2 4 2 4" xfId="18818" xr:uid="{0AC14FBD-27E1-4611-B8CA-96080C5AF131}"/>
    <cellStyle name="Normal 3 2 3 5 2 4 2 5" xfId="32508" xr:uid="{D0D6B26C-6DE4-4D36-A952-23C8BF5B8D2D}"/>
    <cellStyle name="Normal 3 2 3 5 2 4 2 6" xfId="47387" xr:uid="{BB190588-5791-42AA-ABB8-6A7AEC751DC1}"/>
    <cellStyle name="Normal 3 2 3 5 2 4 3" xfId="13682" xr:uid="{8389027A-83D3-48B4-826A-E1C06179C493}"/>
    <cellStyle name="Normal 3 2 3 5 2 4 3 2" xfId="27372" xr:uid="{AC1C1C3E-3C3E-4B4B-9CA9-9D83D32AFFBC}"/>
    <cellStyle name="Normal 3 2 3 5 2 4 3 2 2" xfId="41064" xr:uid="{2ECC645C-98D1-421F-B03E-6032DC7F52E9}"/>
    <cellStyle name="Normal 3 2 3 5 2 4 3 2 3" xfId="55943" xr:uid="{AF9FDB28-7905-4C1B-9E06-52979D5F2CB4}"/>
    <cellStyle name="Normal 3 2 3 5 2 4 3 3" xfId="20528" xr:uid="{F364146E-2421-4315-BAF0-06A4AEF85BBB}"/>
    <cellStyle name="Normal 3 2 3 5 2 4 3 4" xfId="34218" xr:uid="{366E7F71-CE90-4FC0-B9E3-669ED322AF40}"/>
    <cellStyle name="Normal 3 2 3 5 2 4 3 5" xfId="49097" xr:uid="{1D859367-511F-49E5-B451-89669C578DDE}"/>
    <cellStyle name="Normal 3 2 3 5 2 4 4" xfId="23950" xr:uid="{9B6419BE-F9BA-4E9A-8CCC-A11F06B3016A}"/>
    <cellStyle name="Normal 3 2 3 5 2 4 4 2" xfId="37642" xr:uid="{453AD401-D8BA-479D-BF8A-0C5BBF9C4662}"/>
    <cellStyle name="Normal 3 2 3 5 2 4 4 3" xfId="52521" xr:uid="{62243CE1-2534-4920-BAC6-7BBB5E4D5CF1}"/>
    <cellStyle name="Normal 3 2 3 5 2 4 5" xfId="17106" xr:uid="{6B7DA651-6AF1-44AE-9291-D3968FED18DE}"/>
    <cellStyle name="Normal 3 2 3 5 2 4 6" xfId="30796" xr:uid="{A6A630C3-7B23-46F6-96F2-AD8D7A011D81}"/>
    <cellStyle name="Normal 3 2 3 5 2 4 7" xfId="45675" xr:uid="{EA22850A-B2A4-4765-834C-3CF343F4C789}"/>
    <cellStyle name="Normal 3 2 3 5 2 5" xfId="11968" xr:uid="{BA13CDB9-8F1F-4912-9534-77C33B72CD97}"/>
    <cellStyle name="Normal 3 2 3 5 2 5 2" xfId="15390" xr:uid="{F4DAA31E-9AFB-45B8-AE22-919E654A9D77}"/>
    <cellStyle name="Normal 3 2 3 5 2 5 2 2" xfId="29080" xr:uid="{99F23E17-465B-4A2B-A0D5-DC5AB8C92347}"/>
    <cellStyle name="Normal 3 2 3 5 2 5 2 2 2" xfId="42772" xr:uid="{04E41AEA-ADC5-40B2-80A8-6C1432364544}"/>
    <cellStyle name="Normal 3 2 3 5 2 5 2 2 3" xfId="57651" xr:uid="{26B46B54-0FA3-473E-8710-846D4F4F9E61}"/>
    <cellStyle name="Normal 3 2 3 5 2 5 2 3" xfId="22236" xr:uid="{1AB44747-ECCC-4A45-B647-C87885194A86}"/>
    <cellStyle name="Normal 3 2 3 5 2 5 2 4" xfId="35926" xr:uid="{E01D4223-948B-4E61-B222-024FF7E601CF}"/>
    <cellStyle name="Normal 3 2 3 5 2 5 2 5" xfId="50805" xr:uid="{AF1C78EC-5C68-43B4-AEC6-D1F9E0ACCFC1}"/>
    <cellStyle name="Normal 3 2 3 5 2 5 3" xfId="25658" xr:uid="{52A19860-484B-4640-BBBD-637EE1A80548}"/>
    <cellStyle name="Normal 3 2 3 5 2 5 3 2" xfId="39350" xr:uid="{1DD8947F-698F-4C15-A12E-2FC357B00D75}"/>
    <cellStyle name="Normal 3 2 3 5 2 5 3 3" xfId="54229" xr:uid="{BB2A79A6-F746-4D5D-B1DA-18D7C14414B6}"/>
    <cellStyle name="Normal 3 2 3 5 2 5 4" xfId="18814" xr:uid="{99DEDBF7-2B43-4F21-AB31-620D46A3E6EF}"/>
    <cellStyle name="Normal 3 2 3 5 2 5 5" xfId="32504" xr:uid="{CA252B19-8845-4954-8428-72B226EC00B3}"/>
    <cellStyle name="Normal 3 2 3 5 2 5 6" xfId="47383" xr:uid="{6D66308D-FF1E-42F7-A906-69F7A30C366A}"/>
    <cellStyle name="Normal 3 2 3 5 2 6" xfId="13678" xr:uid="{F8B28B64-107C-4995-B4B8-9F2AF40EC9EE}"/>
    <cellStyle name="Normal 3 2 3 5 2 6 2" xfId="27368" xr:uid="{E75EE898-DFD5-40E5-8934-07DDC1C1B1A5}"/>
    <cellStyle name="Normal 3 2 3 5 2 6 2 2" xfId="41060" xr:uid="{2069EE6F-96D1-4C64-8D31-4F5B5E1821EC}"/>
    <cellStyle name="Normal 3 2 3 5 2 6 2 3" xfId="55939" xr:uid="{DDDE28B1-EFED-4A56-A313-D6D431429F5F}"/>
    <cellStyle name="Normal 3 2 3 5 2 6 3" xfId="20524" xr:uid="{1310C6B3-4405-443A-82F5-B7BD34CB8C80}"/>
    <cellStyle name="Normal 3 2 3 5 2 6 4" xfId="34214" xr:uid="{1BF7FA33-D19F-4348-9CB0-0D227512B1BD}"/>
    <cellStyle name="Normal 3 2 3 5 2 6 5" xfId="49093" xr:uid="{88363600-CC04-4822-A7B1-60A6C474E55E}"/>
    <cellStyle name="Normal 3 2 3 5 2 7" xfId="23946" xr:uid="{E8EA2731-0447-41C5-A050-CE1D41D480E0}"/>
    <cellStyle name="Normal 3 2 3 5 2 7 2" xfId="37638" xr:uid="{8EFA93FA-59AC-4196-B00F-2FE9E4ED346A}"/>
    <cellStyle name="Normal 3 2 3 5 2 7 3" xfId="52517" xr:uid="{38FC5516-8416-4F46-8A30-9EE59CF47C07}"/>
    <cellStyle name="Normal 3 2 3 5 2 8" xfId="17102" xr:uid="{B8766434-21B6-4603-BEB6-96B05830706C}"/>
    <cellStyle name="Normal 3 2 3 5 2 9" xfId="30792" xr:uid="{1178B2AD-0DD9-4EE1-92EA-819F9BA3F250}"/>
    <cellStyle name="Normal 3 2 3 5 3" xfId="6101" xr:uid="{E2277A94-30D4-4E04-9544-973C4AFD43B6}"/>
    <cellStyle name="Normal 3 2 3 5 3 10" xfId="45676" xr:uid="{8DB94BB8-8425-4517-91C9-6D5AA5E8FB60}"/>
    <cellStyle name="Normal 3 2 3 5 3 11" xfId="10260" xr:uid="{B7BF30A2-EBE5-460C-B892-81A7DEAC3991}"/>
    <cellStyle name="Normal 3 2 3 5 3 2" xfId="10261" xr:uid="{5DEA713B-B68C-4ED8-A2B0-677DB49EF202}"/>
    <cellStyle name="Normal 3 2 3 5 3 2 2" xfId="10262" xr:uid="{A5D620C6-B03A-4DCE-9467-266A5FE60576}"/>
    <cellStyle name="Normal 3 2 3 5 3 2 2 2" xfId="11975" xr:uid="{B479B0D2-C1A4-4729-BA59-1BE13F24D736}"/>
    <cellStyle name="Normal 3 2 3 5 3 2 2 2 2" xfId="15397" xr:uid="{7553FD14-F9EC-4190-99F1-E87FC6E2076C}"/>
    <cellStyle name="Normal 3 2 3 5 3 2 2 2 2 2" xfId="29087" xr:uid="{816A7F57-4DE6-4992-BB3B-A61359A623C4}"/>
    <cellStyle name="Normal 3 2 3 5 3 2 2 2 2 2 2" xfId="42779" xr:uid="{09D25F0C-7845-42F6-83A3-291C02D1B665}"/>
    <cellStyle name="Normal 3 2 3 5 3 2 2 2 2 2 3" xfId="57658" xr:uid="{5CD46959-7C93-4D73-839C-89A0D7D71E3D}"/>
    <cellStyle name="Normal 3 2 3 5 3 2 2 2 2 3" xfId="22243" xr:uid="{01DA7BC7-EEC6-486B-BFB1-33C494427EDE}"/>
    <cellStyle name="Normal 3 2 3 5 3 2 2 2 2 4" xfId="35933" xr:uid="{CE8A8A9F-ACDC-4F46-8E04-2BBB2F0ACA35}"/>
    <cellStyle name="Normal 3 2 3 5 3 2 2 2 2 5" xfId="50812" xr:uid="{97E6C4EF-3304-408B-B571-83501D2B77F9}"/>
    <cellStyle name="Normal 3 2 3 5 3 2 2 2 3" xfId="25665" xr:uid="{9589C688-E13B-4CC4-8AA1-35DFEEEEF45B}"/>
    <cellStyle name="Normal 3 2 3 5 3 2 2 2 3 2" xfId="39357" xr:uid="{C32E0B2B-2A78-4618-BEE6-3621683DBDC8}"/>
    <cellStyle name="Normal 3 2 3 5 3 2 2 2 3 3" xfId="54236" xr:uid="{298FE18D-8D77-4FFF-A761-CF086CFB2187}"/>
    <cellStyle name="Normal 3 2 3 5 3 2 2 2 4" xfId="18821" xr:uid="{89D406C5-3808-4012-8C42-FB8D1429925B}"/>
    <cellStyle name="Normal 3 2 3 5 3 2 2 2 5" xfId="32511" xr:uid="{1F350C07-6134-40E2-84E8-F53DE1905CC2}"/>
    <cellStyle name="Normal 3 2 3 5 3 2 2 2 6" xfId="47390" xr:uid="{226B79EA-23C8-4206-9B1D-A6438C83E062}"/>
    <cellStyle name="Normal 3 2 3 5 3 2 2 3" xfId="13685" xr:uid="{226AE1F7-E080-4C6B-94EE-B298EA2A8065}"/>
    <cellStyle name="Normal 3 2 3 5 3 2 2 3 2" xfId="27375" xr:uid="{1A8AC75C-11DB-4A10-943F-A6360C360A61}"/>
    <cellStyle name="Normal 3 2 3 5 3 2 2 3 2 2" xfId="41067" xr:uid="{E1D7F8A6-C205-4679-A33E-939E670FE607}"/>
    <cellStyle name="Normal 3 2 3 5 3 2 2 3 2 3" xfId="55946" xr:uid="{A728349E-7AC5-4EA8-B49C-672CFF73FE96}"/>
    <cellStyle name="Normal 3 2 3 5 3 2 2 3 3" xfId="20531" xr:uid="{B65DBB7D-F4F2-454E-9C94-7D0593AFA379}"/>
    <cellStyle name="Normal 3 2 3 5 3 2 2 3 4" xfId="34221" xr:uid="{EECADBF0-8DF9-49F6-8444-7875F6281FF7}"/>
    <cellStyle name="Normal 3 2 3 5 3 2 2 3 5" xfId="49100" xr:uid="{33D01363-81E5-4D2E-AF3F-54CF97174D77}"/>
    <cellStyle name="Normal 3 2 3 5 3 2 2 4" xfId="23953" xr:uid="{37D42015-F2E5-433A-87D0-7309625DA20D}"/>
    <cellStyle name="Normal 3 2 3 5 3 2 2 4 2" xfId="37645" xr:uid="{22E35526-5119-47BD-91AB-CFA9971B2AD9}"/>
    <cellStyle name="Normal 3 2 3 5 3 2 2 4 3" xfId="52524" xr:uid="{4EB82DC9-5C44-4EAC-96C6-05261F353482}"/>
    <cellStyle name="Normal 3 2 3 5 3 2 2 5" xfId="17109" xr:uid="{2E619A06-0600-49FD-9123-F4A874D1CB68}"/>
    <cellStyle name="Normal 3 2 3 5 3 2 2 6" xfId="30799" xr:uid="{9BF65D17-4347-4893-8869-F83AB590BFBC}"/>
    <cellStyle name="Normal 3 2 3 5 3 2 2 7" xfId="45678" xr:uid="{E5A34857-5254-45FC-8F2B-4B76991B6F63}"/>
    <cellStyle name="Normal 3 2 3 5 3 2 3" xfId="11974" xr:uid="{CB1B647F-17D4-48AB-9D76-6B0139269042}"/>
    <cellStyle name="Normal 3 2 3 5 3 2 3 2" xfId="15396" xr:uid="{3C0B5FC8-F08C-41E7-B21D-4109820B6078}"/>
    <cellStyle name="Normal 3 2 3 5 3 2 3 2 2" xfId="29086" xr:uid="{6A947527-4041-4B4E-8160-AE3AC152C66D}"/>
    <cellStyle name="Normal 3 2 3 5 3 2 3 2 2 2" xfId="42778" xr:uid="{253D343A-D31A-43A3-B7DD-34D4451C265B}"/>
    <cellStyle name="Normal 3 2 3 5 3 2 3 2 2 3" xfId="57657" xr:uid="{BB1795E2-A3C1-4860-B4FE-6ACCEB5E5459}"/>
    <cellStyle name="Normal 3 2 3 5 3 2 3 2 3" xfId="22242" xr:uid="{D3D25126-E9B5-4C37-835B-C72E77ABDF27}"/>
    <cellStyle name="Normal 3 2 3 5 3 2 3 2 4" xfId="35932" xr:uid="{079A47AB-CBCE-4593-ABC7-F6D55654814C}"/>
    <cellStyle name="Normal 3 2 3 5 3 2 3 2 5" xfId="50811" xr:uid="{D91328B1-3743-4748-B144-55A1EC63F9F7}"/>
    <cellStyle name="Normal 3 2 3 5 3 2 3 3" xfId="25664" xr:uid="{1E07A7B6-DFD6-4008-9BD4-D9A166D850E6}"/>
    <cellStyle name="Normal 3 2 3 5 3 2 3 3 2" xfId="39356" xr:uid="{EBFF86C0-DB91-47FE-A94E-9DDCA4947CC4}"/>
    <cellStyle name="Normal 3 2 3 5 3 2 3 3 3" xfId="54235" xr:uid="{44675645-8077-495D-8F74-7ADF3AB02A9E}"/>
    <cellStyle name="Normal 3 2 3 5 3 2 3 4" xfId="18820" xr:uid="{095E72F2-653F-4376-9D44-A64E11D8D5E6}"/>
    <cellStyle name="Normal 3 2 3 5 3 2 3 5" xfId="32510" xr:uid="{E54B7639-9ACB-4C6E-8615-47419F9CBD8E}"/>
    <cellStyle name="Normal 3 2 3 5 3 2 3 6" xfId="47389" xr:uid="{A8FF4804-E217-4275-BBA5-3526DD715159}"/>
    <cellStyle name="Normal 3 2 3 5 3 2 4" xfId="13684" xr:uid="{70185747-3157-482C-8717-EF5D04EC23F6}"/>
    <cellStyle name="Normal 3 2 3 5 3 2 4 2" xfId="27374" xr:uid="{A7AFB01D-31EB-444C-A45E-DE1D4F7AC1A2}"/>
    <cellStyle name="Normal 3 2 3 5 3 2 4 2 2" xfId="41066" xr:uid="{EA7F201C-7EDA-4E3C-A3E1-0AA182CBEB98}"/>
    <cellStyle name="Normal 3 2 3 5 3 2 4 2 3" xfId="55945" xr:uid="{4BAB6D26-3928-405F-997E-03756A555309}"/>
    <cellStyle name="Normal 3 2 3 5 3 2 4 3" xfId="20530" xr:uid="{912E4DEF-6ED7-4A5E-90A7-2D01DCB410AC}"/>
    <cellStyle name="Normal 3 2 3 5 3 2 4 4" xfId="34220" xr:uid="{DE27A000-82A5-46C9-9EC3-25ECE477FE27}"/>
    <cellStyle name="Normal 3 2 3 5 3 2 4 5" xfId="49099" xr:uid="{98363F7F-3891-438A-8686-FC162539D819}"/>
    <cellStyle name="Normal 3 2 3 5 3 2 5" xfId="23952" xr:uid="{5D4C3279-DF05-4C0B-8E0C-9C47944FEAAE}"/>
    <cellStyle name="Normal 3 2 3 5 3 2 5 2" xfId="37644" xr:uid="{FFD7F3B8-CB9D-4287-96DD-7B741E308D58}"/>
    <cellStyle name="Normal 3 2 3 5 3 2 5 3" xfId="52523" xr:uid="{AA7165F7-75D2-4C02-803B-B51103590184}"/>
    <cellStyle name="Normal 3 2 3 5 3 2 6" xfId="17108" xr:uid="{A2059F50-4120-476F-8691-0C5254C34BA7}"/>
    <cellStyle name="Normal 3 2 3 5 3 2 7" xfId="30798" xr:uid="{5CF92E72-DD3D-4F22-88F6-23589750E3C9}"/>
    <cellStyle name="Normal 3 2 3 5 3 2 8" xfId="45677" xr:uid="{39648855-E1A5-4E02-AF6F-82868AC84A5B}"/>
    <cellStyle name="Normal 3 2 3 5 3 3" xfId="10263" xr:uid="{64FAEC65-D4DF-491C-8B4E-84188D048644}"/>
    <cellStyle name="Normal 3 2 3 5 3 3 2" xfId="11976" xr:uid="{4DE71829-FD5E-4DFB-B7BB-DB533A031026}"/>
    <cellStyle name="Normal 3 2 3 5 3 3 2 2" xfId="15398" xr:uid="{2ED6936F-2EA5-4FBC-93A3-EB5E2767C24A}"/>
    <cellStyle name="Normal 3 2 3 5 3 3 2 2 2" xfId="29088" xr:uid="{6C41F0C8-1CBA-4906-BDBE-04C79A127329}"/>
    <cellStyle name="Normal 3 2 3 5 3 3 2 2 2 2" xfId="42780" xr:uid="{DC19323B-0D66-4C0C-9F86-941EE28A42C9}"/>
    <cellStyle name="Normal 3 2 3 5 3 3 2 2 2 3" xfId="57659" xr:uid="{50F8A494-4A5A-4E1F-917B-ACC8EA59032C}"/>
    <cellStyle name="Normal 3 2 3 5 3 3 2 2 3" xfId="22244" xr:uid="{F17C5F35-B31E-4BBC-8FC0-293A1DF540D0}"/>
    <cellStyle name="Normal 3 2 3 5 3 3 2 2 4" xfId="35934" xr:uid="{53CABEE0-7FD9-43BA-B409-BEA551D92EC5}"/>
    <cellStyle name="Normal 3 2 3 5 3 3 2 2 5" xfId="50813" xr:uid="{B6511FDB-534F-41BA-ACB0-8EF0AFF863C5}"/>
    <cellStyle name="Normal 3 2 3 5 3 3 2 3" xfId="25666" xr:uid="{D222E341-1981-4E9F-AC2F-51F5B845E661}"/>
    <cellStyle name="Normal 3 2 3 5 3 3 2 3 2" xfId="39358" xr:uid="{1BFFED18-49C2-4F54-981C-D012E5D94C11}"/>
    <cellStyle name="Normal 3 2 3 5 3 3 2 3 3" xfId="54237" xr:uid="{10F735BB-4BF2-4C70-AFEF-FD73090E5261}"/>
    <cellStyle name="Normal 3 2 3 5 3 3 2 4" xfId="18822" xr:uid="{1559EC47-B43C-4D1B-B504-435291FAA511}"/>
    <cellStyle name="Normal 3 2 3 5 3 3 2 5" xfId="32512" xr:uid="{E570306F-D700-4949-92BB-AC7F7D5DC986}"/>
    <cellStyle name="Normal 3 2 3 5 3 3 2 6" xfId="47391" xr:uid="{6E4A4570-894C-497D-9B2C-55873F9960D9}"/>
    <cellStyle name="Normal 3 2 3 5 3 3 3" xfId="13686" xr:uid="{8893CC87-E08B-4DF0-904A-62189D79E302}"/>
    <cellStyle name="Normal 3 2 3 5 3 3 3 2" xfId="27376" xr:uid="{83E5F3C6-C149-41D9-A523-399FDD6CE5DB}"/>
    <cellStyle name="Normal 3 2 3 5 3 3 3 2 2" xfId="41068" xr:uid="{9E4402C4-757A-46D8-9AF1-446103D90C7D}"/>
    <cellStyle name="Normal 3 2 3 5 3 3 3 2 3" xfId="55947" xr:uid="{4221227F-E7B1-41A7-BEF0-3F62DDFC3C50}"/>
    <cellStyle name="Normal 3 2 3 5 3 3 3 3" xfId="20532" xr:uid="{CD26B327-FFA8-4BA3-A00A-FA591F824E8B}"/>
    <cellStyle name="Normal 3 2 3 5 3 3 3 4" xfId="34222" xr:uid="{0BBE90FA-E8A0-4E2B-9289-3638B9AD1B35}"/>
    <cellStyle name="Normal 3 2 3 5 3 3 3 5" xfId="49101" xr:uid="{DF86FF06-805A-4D09-B252-19234084D59D}"/>
    <cellStyle name="Normal 3 2 3 5 3 3 4" xfId="23954" xr:uid="{854D6BF7-0EB8-4B16-9784-7DABBABDEAE3}"/>
    <cellStyle name="Normal 3 2 3 5 3 3 4 2" xfId="37646" xr:uid="{52D2C233-096A-4D38-873F-A2AD05314383}"/>
    <cellStyle name="Normal 3 2 3 5 3 3 4 3" xfId="52525" xr:uid="{FBBD6E10-E073-48FA-AEA9-98B81E3691E3}"/>
    <cellStyle name="Normal 3 2 3 5 3 3 5" xfId="17110" xr:uid="{95A63F6B-52EC-44AA-8DA3-46BD7FB6FF7D}"/>
    <cellStyle name="Normal 3 2 3 5 3 3 6" xfId="30800" xr:uid="{7779378B-7811-4A28-9600-B33642351442}"/>
    <cellStyle name="Normal 3 2 3 5 3 3 7" xfId="45679" xr:uid="{D5C2AB07-FF2F-4B3B-9140-06A364CFCB41}"/>
    <cellStyle name="Normal 3 2 3 5 3 4" xfId="10264" xr:uid="{2DBAFA1D-1808-4408-9017-EF3F84846C38}"/>
    <cellStyle name="Normal 3 2 3 5 3 4 2" xfId="11977" xr:uid="{FADA2C00-A908-44EA-9578-6567CFE24F78}"/>
    <cellStyle name="Normal 3 2 3 5 3 4 2 2" xfId="15399" xr:uid="{5182E4A0-D54F-4CB3-B016-BB7824EDB76F}"/>
    <cellStyle name="Normal 3 2 3 5 3 4 2 2 2" xfId="29089" xr:uid="{DCB52A8E-467D-4A7F-9EF9-CF30C439E482}"/>
    <cellStyle name="Normal 3 2 3 5 3 4 2 2 2 2" xfId="42781" xr:uid="{D0BA402B-C2A4-42BC-8BEC-10E34C1A8021}"/>
    <cellStyle name="Normal 3 2 3 5 3 4 2 2 2 3" xfId="57660" xr:uid="{718E3C67-ED8E-4303-9A2D-803E6812BCC4}"/>
    <cellStyle name="Normal 3 2 3 5 3 4 2 2 3" xfId="22245" xr:uid="{F9EF5408-AE3D-4436-BDE9-38692AFABDD9}"/>
    <cellStyle name="Normal 3 2 3 5 3 4 2 2 4" xfId="35935" xr:uid="{C00806ED-307B-45E6-90B7-FE13D847828C}"/>
    <cellStyle name="Normal 3 2 3 5 3 4 2 2 5" xfId="50814" xr:uid="{8CA52C58-6D76-4AE7-BE9F-4C76FDC29CF6}"/>
    <cellStyle name="Normal 3 2 3 5 3 4 2 3" xfId="25667" xr:uid="{A90B8CAA-364A-4322-A36F-9850286126CA}"/>
    <cellStyle name="Normal 3 2 3 5 3 4 2 3 2" xfId="39359" xr:uid="{84527CB4-1EC5-4B19-A396-5C33777EF4ED}"/>
    <cellStyle name="Normal 3 2 3 5 3 4 2 3 3" xfId="54238" xr:uid="{BDFA5E2C-C341-4BD7-A207-B1C37920C607}"/>
    <cellStyle name="Normal 3 2 3 5 3 4 2 4" xfId="18823" xr:uid="{58D46CFD-337A-4638-BDFD-C499130C59EE}"/>
    <cellStyle name="Normal 3 2 3 5 3 4 2 5" xfId="32513" xr:uid="{F9EE3D2E-6997-43F6-9EBF-7C9D2200F0D1}"/>
    <cellStyle name="Normal 3 2 3 5 3 4 2 6" xfId="47392" xr:uid="{C08B3899-69A4-444E-9AD8-121F58DEBCD7}"/>
    <cellStyle name="Normal 3 2 3 5 3 4 3" xfId="13687" xr:uid="{73964E17-28BD-49CB-A294-99197850EE1B}"/>
    <cellStyle name="Normal 3 2 3 5 3 4 3 2" xfId="27377" xr:uid="{063F608B-167F-4ED8-8CCA-901068EC8599}"/>
    <cellStyle name="Normal 3 2 3 5 3 4 3 2 2" xfId="41069" xr:uid="{F08879D4-BDEC-492B-AB5D-13DE4ADB7B63}"/>
    <cellStyle name="Normal 3 2 3 5 3 4 3 2 3" xfId="55948" xr:uid="{8ACABE07-1A99-4E82-BDF2-BB0574545D47}"/>
    <cellStyle name="Normal 3 2 3 5 3 4 3 3" xfId="20533" xr:uid="{37E0CFE7-BEB5-4806-9BA2-6AFA95503CB1}"/>
    <cellStyle name="Normal 3 2 3 5 3 4 3 4" xfId="34223" xr:uid="{F1DCC35B-B9FE-4302-853B-239A1F955497}"/>
    <cellStyle name="Normal 3 2 3 5 3 4 3 5" xfId="49102" xr:uid="{CDFAAC7B-BB24-4363-8635-3FF35725568A}"/>
    <cellStyle name="Normal 3 2 3 5 3 4 4" xfId="23955" xr:uid="{C5356265-11F7-4DC8-ABC1-47ED1AE02E24}"/>
    <cellStyle name="Normal 3 2 3 5 3 4 4 2" xfId="37647" xr:uid="{CFC37DDE-6E7A-4802-9730-1ED69F43AF62}"/>
    <cellStyle name="Normal 3 2 3 5 3 4 4 3" xfId="52526" xr:uid="{96026305-86A4-47E1-8938-7F56777FEC73}"/>
    <cellStyle name="Normal 3 2 3 5 3 4 5" xfId="17111" xr:uid="{7993413C-CAEC-4413-AB42-05A7A4CD1650}"/>
    <cellStyle name="Normal 3 2 3 5 3 4 6" xfId="30801" xr:uid="{6AF19C9B-6A91-4A12-BB8A-ABC2C5FDF5E8}"/>
    <cellStyle name="Normal 3 2 3 5 3 4 7" xfId="45680" xr:uid="{7A278A66-8037-4264-A1AE-C480F6D7B85D}"/>
    <cellStyle name="Normal 3 2 3 5 3 5" xfId="11973" xr:uid="{BF55FB7D-8061-43C8-95DB-C74B29E555F5}"/>
    <cellStyle name="Normal 3 2 3 5 3 5 2" xfId="15395" xr:uid="{09717D15-0DE3-4D40-860C-7ADE21D1CC6F}"/>
    <cellStyle name="Normal 3 2 3 5 3 5 2 2" xfId="29085" xr:uid="{A638288D-25FD-441B-8E80-264D7B091835}"/>
    <cellStyle name="Normal 3 2 3 5 3 5 2 2 2" xfId="42777" xr:uid="{2250CBDB-6BF8-4C7E-8A54-C7CDEE50DA82}"/>
    <cellStyle name="Normal 3 2 3 5 3 5 2 2 3" xfId="57656" xr:uid="{5587784A-79E9-425C-9CBF-F24733C831FD}"/>
    <cellStyle name="Normal 3 2 3 5 3 5 2 3" xfId="22241" xr:uid="{8712424A-8E30-41DF-B9E5-D321431E2D89}"/>
    <cellStyle name="Normal 3 2 3 5 3 5 2 4" xfId="35931" xr:uid="{95349E48-F86F-4A89-9A58-5143DCEB6874}"/>
    <cellStyle name="Normal 3 2 3 5 3 5 2 5" xfId="50810" xr:uid="{F14B9A8A-6F85-4404-B892-F3514ABB27D4}"/>
    <cellStyle name="Normal 3 2 3 5 3 5 3" xfId="25663" xr:uid="{B2F668BC-7C64-4D28-BEA8-B84AB6BD50C1}"/>
    <cellStyle name="Normal 3 2 3 5 3 5 3 2" xfId="39355" xr:uid="{A168B0BF-BE54-4BE9-943F-3D50642228CA}"/>
    <cellStyle name="Normal 3 2 3 5 3 5 3 3" xfId="54234" xr:uid="{C3295D04-59D7-4159-90A3-98BE9F4EA58B}"/>
    <cellStyle name="Normal 3 2 3 5 3 5 4" xfId="18819" xr:uid="{C33506BF-B2E8-42C5-97E3-8C1F421ED679}"/>
    <cellStyle name="Normal 3 2 3 5 3 5 5" xfId="32509" xr:uid="{6AF83900-BEA2-4C35-80E9-8F2DF5387F8F}"/>
    <cellStyle name="Normal 3 2 3 5 3 5 6" xfId="47388" xr:uid="{1BAE8594-F7CE-4E1A-B68B-B14B29F88A2C}"/>
    <cellStyle name="Normal 3 2 3 5 3 6" xfId="13683" xr:uid="{A94CE047-3B81-426C-B6E0-72A35912395C}"/>
    <cellStyle name="Normal 3 2 3 5 3 6 2" xfId="27373" xr:uid="{DD5899EA-5E1C-4D6B-A959-7304BF23B377}"/>
    <cellStyle name="Normal 3 2 3 5 3 6 2 2" xfId="41065" xr:uid="{CC5B59C3-D0BE-4067-A15A-698095175893}"/>
    <cellStyle name="Normal 3 2 3 5 3 6 2 3" xfId="55944" xr:uid="{1EED9DA9-0264-469E-983A-358DF12FB76A}"/>
    <cellStyle name="Normal 3 2 3 5 3 6 3" xfId="20529" xr:uid="{39DF4FC4-AD37-4F91-9873-CE2360378206}"/>
    <cellStyle name="Normal 3 2 3 5 3 6 4" xfId="34219" xr:uid="{85019B0F-E50E-4D09-A0E5-5798420CCE78}"/>
    <cellStyle name="Normal 3 2 3 5 3 6 5" xfId="49098" xr:uid="{81B04F05-1105-46DB-AE25-1E18DC003962}"/>
    <cellStyle name="Normal 3 2 3 5 3 7" xfId="23951" xr:uid="{7E321198-2702-4AB1-B260-CDCBE9D6B108}"/>
    <cellStyle name="Normal 3 2 3 5 3 7 2" xfId="37643" xr:uid="{FB446F00-037D-4560-8A47-F9B2A52E9363}"/>
    <cellStyle name="Normal 3 2 3 5 3 7 3" xfId="52522" xr:uid="{C40E8414-462E-4B18-8519-CB0AD8B6A05A}"/>
    <cellStyle name="Normal 3 2 3 5 3 8" xfId="17107" xr:uid="{CF222023-8650-4789-8880-C96357E08C02}"/>
    <cellStyle name="Normal 3 2 3 5 3 9" xfId="30797" xr:uid="{3FFA1D9D-4B33-4F18-A394-E403EA34ACE0}"/>
    <cellStyle name="Normal 3 2 3 5 4" xfId="7220" xr:uid="{7DC22D1A-B205-4E0E-AA77-5B334478EF43}"/>
    <cellStyle name="Normal 3 2 3 5 4 2" xfId="10266" xr:uid="{B0E1D0AE-F66E-4456-8224-4414EF3E1949}"/>
    <cellStyle name="Normal 3 2 3 5 4 2 2" xfId="11979" xr:uid="{FDAE06D4-E4CE-41C5-9C03-E4611348607E}"/>
    <cellStyle name="Normal 3 2 3 5 4 2 2 2" xfId="15401" xr:uid="{5638A379-C1FF-4845-A7AE-86C50B53BCF0}"/>
    <cellStyle name="Normal 3 2 3 5 4 2 2 2 2" xfId="29091" xr:uid="{6AB7D5FB-12D4-45DF-A2C1-317B82450952}"/>
    <cellStyle name="Normal 3 2 3 5 4 2 2 2 2 2" xfId="42783" xr:uid="{988D3710-661F-4E4B-A549-51C1C23D87B6}"/>
    <cellStyle name="Normal 3 2 3 5 4 2 2 2 2 3" xfId="57662" xr:uid="{03E6EF3C-2505-4C18-A7DC-E01690289BD9}"/>
    <cellStyle name="Normal 3 2 3 5 4 2 2 2 3" xfId="22247" xr:uid="{5002CC0C-4362-4F95-9FB9-727D260BA162}"/>
    <cellStyle name="Normal 3 2 3 5 4 2 2 2 4" xfId="35937" xr:uid="{05C320FB-BFF3-466A-8FAD-5954C62BF281}"/>
    <cellStyle name="Normal 3 2 3 5 4 2 2 2 5" xfId="50816" xr:uid="{D1F21D25-7326-4133-AB2C-3296674733C0}"/>
    <cellStyle name="Normal 3 2 3 5 4 2 2 3" xfId="25669" xr:uid="{17142554-B3AE-466E-A601-2EB27B91E1DE}"/>
    <cellStyle name="Normal 3 2 3 5 4 2 2 3 2" xfId="39361" xr:uid="{62F521E0-40B5-435A-8F06-65DC8778AD14}"/>
    <cellStyle name="Normal 3 2 3 5 4 2 2 3 3" xfId="54240" xr:uid="{11C78192-A913-4A89-B590-5C114BB4B4D7}"/>
    <cellStyle name="Normal 3 2 3 5 4 2 2 4" xfId="18825" xr:uid="{4D8026C5-4181-481E-B855-BE345A168436}"/>
    <cellStyle name="Normal 3 2 3 5 4 2 2 5" xfId="32515" xr:uid="{342D7932-C11F-4762-82D2-8CF656FDBB2F}"/>
    <cellStyle name="Normal 3 2 3 5 4 2 2 6" xfId="47394" xr:uid="{96E98CEF-5B21-4D8A-8F6C-BD3DD00E99F0}"/>
    <cellStyle name="Normal 3 2 3 5 4 2 3" xfId="13689" xr:uid="{B826105E-77A8-4B4F-AF5C-66DFD0720E4C}"/>
    <cellStyle name="Normal 3 2 3 5 4 2 3 2" xfId="27379" xr:uid="{2F07A4B3-42C1-4126-8209-A9DE1790760D}"/>
    <cellStyle name="Normal 3 2 3 5 4 2 3 2 2" xfId="41071" xr:uid="{C2F97299-88EC-498F-8F1B-60C341D381B7}"/>
    <cellStyle name="Normal 3 2 3 5 4 2 3 2 3" xfId="55950" xr:uid="{9D6CD9C2-4585-4C1D-A4D3-323B990D102E}"/>
    <cellStyle name="Normal 3 2 3 5 4 2 3 3" xfId="20535" xr:uid="{11B30084-72BC-44C7-8148-CFC58018C26D}"/>
    <cellStyle name="Normal 3 2 3 5 4 2 3 4" xfId="34225" xr:uid="{51240570-9E73-4D29-BD5D-9187E2ACD7AF}"/>
    <cellStyle name="Normal 3 2 3 5 4 2 3 5" xfId="49104" xr:uid="{2D000F03-6586-4EB0-8FA6-C3177061AB53}"/>
    <cellStyle name="Normal 3 2 3 5 4 2 4" xfId="23957" xr:uid="{32D3EBFB-329B-40FC-AD84-9BA092B5D265}"/>
    <cellStyle name="Normal 3 2 3 5 4 2 4 2" xfId="37649" xr:uid="{CE1BB626-9EE4-496C-80C0-A6D7BA3015E0}"/>
    <cellStyle name="Normal 3 2 3 5 4 2 4 3" xfId="52528" xr:uid="{DC919F19-4DF1-4C99-9C5B-E3F36B49DE40}"/>
    <cellStyle name="Normal 3 2 3 5 4 2 5" xfId="17113" xr:uid="{48EB06A0-32C3-4AEA-8209-FDE0926A5AD5}"/>
    <cellStyle name="Normal 3 2 3 5 4 2 6" xfId="30803" xr:uid="{6D5AD0F9-EF66-45FA-9B65-A4A533455A0A}"/>
    <cellStyle name="Normal 3 2 3 5 4 2 7" xfId="45682" xr:uid="{0D149005-76F1-41B3-AB94-33439FAEA3AE}"/>
    <cellStyle name="Normal 3 2 3 5 4 3" xfId="11978" xr:uid="{22DFA1EE-AD76-4B08-8BF3-C62C351182CE}"/>
    <cellStyle name="Normal 3 2 3 5 4 3 2" xfId="15400" xr:uid="{3B51E8D7-56EC-4089-A2D3-2E22E686329E}"/>
    <cellStyle name="Normal 3 2 3 5 4 3 2 2" xfId="29090" xr:uid="{05BFAC09-CCFA-4FF5-86F5-A2ACB163C5B6}"/>
    <cellStyle name="Normal 3 2 3 5 4 3 2 2 2" xfId="42782" xr:uid="{D75DD414-8A7A-4157-92FD-DE98005262E1}"/>
    <cellStyle name="Normal 3 2 3 5 4 3 2 2 3" xfId="57661" xr:uid="{F963BEA3-F1B8-4D7B-918B-9511E0B2D288}"/>
    <cellStyle name="Normal 3 2 3 5 4 3 2 3" xfId="22246" xr:uid="{05C2C814-AF74-4AA0-ADC1-90D34B025519}"/>
    <cellStyle name="Normal 3 2 3 5 4 3 2 4" xfId="35936" xr:uid="{EF1C856E-18E4-4122-9BC8-3C7E98A64934}"/>
    <cellStyle name="Normal 3 2 3 5 4 3 2 5" xfId="50815" xr:uid="{4DC882A2-D66D-4BC9-9BAB-A1A92CBD7FE5}"/>
    <cellStyle name="Normal 3 2 3 5 4 3 3" xfId="25668" xr:uid="{EF8778A4-B9D9-4CC6-93E8-989690DC427A}"/>
    <cellStyle name="Normal 3 2 3 5 4 3 3 2" xfId="39360" xr:uid="{BC2FC354-7D26-4C8E-8213-E892E10EACBF}"/>
    <cellStyle name="Normal 3 2 3 5 4 3 3 3" xfId="54239" xr:uid="{B94C3850-8D71-4740-B68A-8F9B02D4C231}"/>
    <cellStyle name="Normal 3 2 3 5 4 3 4" xfId="18824" xr:uid="{61307241-0527-4100-A1D4-351A0CE34713}"/>
    <cellStyle name="Normal 3 2 3 5 4 3 5" xfId="32514" xr:uid="{EC59264E-A6E9-4A8F-A668-9D45B45C523E}"/>
    <cellStyle name="Normal 3 2 3 5 4 3 6" xfId="47393" xr:uid="{885A8080-D7AB-408C-B338-3AE02A1AE580}"/>
    <cellStyle name="Normal 3 2 3 5 4 4" xfId="13688" xr:uid="{6F7C71F5-E3D1-463A-B541-ECAACEAA01D2}"/>
    <cellStyle name="Normal 3 2 3 5 4 4 2" xfId="27378" xr:uid="{3BF0506E-C3D7-4961-B047-387119761DBD}"/>
    <cellStyle name="Normal 3 2 3 5 4 4 2 2" xfId="41070" xr:uid="{3496E08F-59EC-413E-89B5-153D3FA3E929}"/>
    <cellStyle name="Normal 3 2 3 5 4 4 2 3" xfId="55949" xr:uid="{80CFDC35-215F-45D8-8BAE-4FE8A6A43A06}"/>
    <cellStyle name="Normal 3 2 3 5 4 4 3" xfId="20534" xr:uid="{6D462E94-5863-4B22-AC3A-217D7BC05781}"/>
    <cellStyle name="Normal 3 2 3 5 4 4 4" xfId="34224" xr:uid="{FAF65DD2-11BB-4FDB-B507-CD39DECEF918}"/>
    <cellStyle name="Normal 3 2 3 5 4 4 5" xfId="49103" xr:uid="{AA40C28A-B79E-4FD3-A237-BB85BA6DF5FB}"/>
    <cellStyle name="Normal 3 2 3 5 4 5" xfId="23956" xr:uid="{C8AFCB31-F970-4C6A-AFAF-E3AEDF96E0DF}"/>
    <cellStyle name="Normal 3 2 3 5 4 5 2" xfId="37648" xr:uid="{AA6CFBD4-9D15-4509-9371-DB2A35D14F24}"/>
    <cellStyle name="Normal 3 2 3 5 4 5 3" xfId="52527" xr:uid="{BE175A80-47F7-4646-AB47-A3E846AD8A1D}"/>
    <cellStyle name="Normal 3 2 3 5 4 6" xfId="17112" xr:uid="{761B818B-C07E-4BAA-A5B4-D8CEE7CCF05E}"/>
    <cellStyle name="Normal 3 2 3 5 4 7" xfId="30802" xr:uid="{AE66153D-4EBC-424A-94B9-56EF278A4C76}"/>
    <cellStyle name="Normal 3 2 3 5 4 8" xfId="45681" xr:uid="{7382C3B7-25CC-49A4-B8EE-05400EF82EAA}"/>
    <cellStyle name="Normal 3 2 3 5 4 9" xfId="10265" xr:uid="{C6327237-8940-4E69-B08D-09D78FA2BC0F}"/>
    <cellStyle name="Normal 3 2 3 5 5" xfId="10267" xr:uid="{9B7F6BDD-7E33-420F-A3ED-E86FB9D3C62D}"/>
    <cellStyle name="Normal 3 2 3 5 5 2" xfId="11980" xr:uid="{E0129ACD-0A84-410C-90CB-208EE16E93CE}"/>
    <cellStyle name="Normal 3 2 3 5 5 2 2" xfId="15402" xr:uid="{2A53D3DF-26B3-4F08-ACD2-0D65582E4A69}"/>
    <cellStyle name="Normal 3 2 3 5 5 2 2 2" xfId="29092" xr:uid="{D7F49FEE-7623-479C-A25E-E2B3097044BB}"/>
    <cellStyle name="Normal 3 2 3 5 5 2 2 2 2" xfId="42784" xr:uid="{948A62CA-D172-470D-8CF7-9852944BCA9C}"/>
    <cellStyle name="Normal 3 2 3 5 5 2 2 2 3" xfId="57663" xr:uid="{96223A21-083C-41DA-A829-2834EF070A16}"/>
    <cellStyle name="Normal 3 2 3 5 5 2 2 3" xfId="22248" xr:uid="{821EE132-CAEA-489B-A58A-85A25055CF8A}"/>
    <cellStyle name="Normal 3 2 3 5 5 2 2 4" xfId="35938" xr:uid="{DF92C866-8BB4-47D3-A1B0-4FDDCB60612D}"/>
    <cellStyle name="Normal 3 2 3 5 5 2 2 5" xfId="50817" xr:uid="{AFE27852-5EAD-4E04-8B05-49DAE3516832}"/>
    <cellStyle name="Normal 3 2 3 5 5 2 3" xfId="25670" xr:uid="{AE114393-7392-4282-A138-40FC7DF69A7C}"/>
    <cellStyle name="Normal 3 2 3 5 5 2 3 2" xfId="39362" xr:uid="{7EE3580E-31FC-4B7D-A59A-37538E890320}"/>
    <cellStyle name="Normal 3 2 3 5 5 2 3 3" xfId="54241" xr:uid="{16CBAC18-E6C8-46A2-8A55-63334240347C}"/>
    <cellStyle name="Normal 3 2 3 5 5 2 4" xfId="18826" xr:uid="{35A21713-3C32-4C38-82B3-5A5F6FBAC77E}"/>
    <cellStyle name="Normal 3 2 3 5 5 2 5" xfId="32516" xr:uid="{48C7506C-53C2-4E69-AFEE-213F51A8B4EA}"/>
    <cellStyle name="Normal 3 2 3 5 5 2 6" xfId="47395" xr:uid="{0622B2D1-2ACD-417D-9DC5-F3697CBD02FB}"/>
    <cellStyle name="Normal 3 2 3 5 5 3" xfId="13690" xr:uid="{18146DC0-F654-492C-AA28-3E6D84E0DBA1}"/>
    <cellStyle name="Normal 3 2 3 5 5 3 2" xfId="27380" xr:uid="{73844E3D-A88E-4876-A897-EF467B0202D8}"/>
    <cellStyle name="Normal 3 2 3 5 5 3 2 2" xfId="41072" xr:uid="{259D3819-0178-4CEE-9A2A-677B1321D644}"/>
    <cellStyle name="Normal 3 2 3 5 5 3 2 3" xfId="55951" xr:uid="{8D608A1C-8004-4258-9C6E-29BB2A1DBD25}"/>
    <cellStyle name="Normal 3 2 3 5 5 3 3" xfId="20536" xr:uid="{D006935E-D01D-4E4D-B8D9-572E197EF424}"/>
    <cellStyle name="Normal 3 2 3 5 5 3 4" xfId="34226" xr:uid="{2E321C48-085B-46AF-A221-CBAE733369ED}"/>
    <cellStyle name="Normal 3 2 3 5 5 3 5" xfId="49105" xr:uid="{9868D2C7-DD86-4CD6-9132-4DEBFF1FCF96}"/>
    <cellStyle name="Normal 3 2 3 5 5 4" xfId="23958" xr:uid="{704D9B41-5687-45AB-B4E9-B391E543E70C}"/>
    <cellStyle name="Normal 3 2 3 5 5 4 2" xfId="37650" xr:uid="{18525588-00F7-42D3-9EC6-EB77BBAB835A}"/>
    <cellStyle name="Normal 3 2 3 5 5 4 3" xfId="52529" xr:uid="{173FEDAC-2B16-4075-993C-2602D65C0DB9}"/>
    <cellStyle name="Normal 3 2 3 5 5 5" xfId="17114" xr:uid="{DFF6117A-850A-4C1F-BA38-D081F26688CA}"/>
    <cellStyle name="Normal 3 2 3 5 5 6" xfId="30804" xr:uid="{58715C5B-B49F-4993-968F-F0B0D953CAE5}"/>
    <cellStyle name="Normal 3 2 3 5 5 7" xfId="45683" xr:uid="{6C72B342-E6DD-4B26-A653-F9089D59AA1B}"/>
    <cellStyle name="Normal 3 2 3 5 6" xfId="10268" xr:uid="{15780E13-055F-4FB0-A65C-847FF1030FA4}"/>
    <cellStyle name="Normal 3 2 3 5 6 2" xfId="11981" xr:uid="{E07A8E88-A08B-4F5E-A29B-4F635152B6A2}"/>
    <cellStyle name="Normal 3 2 3 5 6 2 2" xfId="15403" xr:uid="{8315E306-F889-4E63-AABF-5FF8B766743A}"/>
    <cellStyle name="Normal 3 2 3 5 6 2 2 2" xfId="29093" xr:uid="{43CBCE68-67E1-4093-9D2D-C98B54831B39}"/>
    <cellStyle name="Normal 3 2 3 5 6 2 2 2 2" xfId="42785" xr:uid="{606FFB45-70A5-4A7F-9F74-5CC94DFC4CB2}"/>
    <cellStyle name="Normal 3 2 3 5 6 2 2 2 3" xfId="57664" xr:uid="{E39C299D-AE72-4A9C-A088-C119E23D0EAF}"/>
    <cellStyle name="Normal 3 2 3 5 6 2 2 3" xfId="22249" xr:uid="{2BDCC7DB-EA7A-4B1E-9B26-84212C4F48AB}"/>
    <cellStyle name="Normal 3 2 3 5 6 2 2 4" xfId="35939" xr:uid="{D74D3DEA-5712-4AE4-A083-12EAA8CB9CD7}"/>
    <cellStyle name="Normal 3 2 3 5 6 2 2 5" xfId="50818" xr:uid="{835D8186-7CCA-4B86-99DD-72AAB551D22C}"/>
    <cellStyle name="Normal 3 2 3 5 6 2 3" xfId="25671" xr:uid="{CFB37F57-B4A6-4E89-947C-565935ED7B4A}"/>
    <cellStyle name="Normal 3 2 3 5 6 2 3 2" xfId="39363" xr:uid="{3A5E9516-A209-48E0-9063-01CDC45FC314}"/>
    <cellStyle name="Normal 3 2 3 5 6 2 3 3" xfId="54242" xr:uid="{D6359979-9AB9-4BF3-9C06-7EBCD5822AC5}"/>
    <cellStyle name="Normal 3 2 3 5 6 2 4" xfId="18827" xr:uid="{4ADE95C5-D821-4092-B5FA-16C6BDDF0A21}"/>
    <cellStyle name="Normal 3 2 3 5 6 2 5" xfId="32517" xr:uid="{B0A4CD5A-93DF-4769-9BF9-90B43CED4E88}"/>
    <cellStyle name="Normal 3 2 3 5 6 2 6" xfId="47396" xr:uid="{9EEB7B42-76B0-42F5-A40B-B39AE16639E1}"/>
    <cellStyle name="Normal 3 2 3 5 6 3" xfId="13691" xr:uid="{B4D99E41-7BC8-49FF-A570-A26698BAE11B}"/>
    <cellStyle name="Normal 3 2 3 5 6 3 2" xfId="27381" xr:uid="{671C7D22-F5BB-4460-BF47-C97836271037}"/>
    <cellStyle name="Normal 3 2 3 5 6 3 2 2" xfId="41073" xr:uid="{EACCA6C4-6ABD-42B4-89FE-E26720C44937}"/>
    <cellStyle name="Normal 3 2 3 5 6 3 2 3" xfId="55952" xr:uid="{908543EA-0D7E-4437-8496-7B1A5A3C7747}"/>
    <cellStyle name="Normal 3 2 3 5 6 3 3" xfId="20537" xr:uid="{66C5CCA3-8B52-4C0F-8481-9FD84E497F6F}"/>
    <cellStyle name="Normal 3 2 3 5 6 3 4" xfId="34227" xr:uid="{D028EB88-F279-49A8-B478-15AAE90BCA6A}"/>
    <cellStyle name="Normal 3 2 3 5 6 3 5" xfId="49106" xr:uid="{09C738FB-AC7F-41DF-8C8E-5C7DB0602178}"/>
    <cellStyle name="Normal 3 2 3 5 6 4" xfId="23959" xr:uid="{BCF8F4A0-C7E5-4D20-A61E-A8687851E36C}"/>
    <cellStyle name="Normal 3 2 3 5 6 4 2" xfId="37651" xr:uid="{A53868F6-9817-4D8C-A393-51F1DC2EDE0E}"/>
    <cellStyle name="Normal 3 2 3 5 6 4 3" xfId="52530" xr:uid="{DFC1BAB5-AA2F-4A7D-8D95-8FE31CF5FA7D}"/>
    <cellStyle name="Normal 3 2 3 5 6 5" xfId="17115" xr:uid="{1C3826D8-345D-4C01-B546-6D416E13E2A9}"/>
    <cellStyle name="Normal 3 2 3 5 6 6" xfId="30805" xr:uid="{8BE61EC6-E734-43A1-A153-B564399EECF0}"/>
    <cellStyle name="Normal 3 2 3 5 6 7" xfId="45684" xr:uid="{272A6442-3DE9-425F-9601-81F8547F007F}"/>
    <cellStyle name="Normal 3 2 3 5 7" xfId="11967" xr:uid="{56E42954-0707-40B2-8104-E3917F8E88BD}"/>
    <cellStyle name="Normal 3 2 3 5 7 2" xfId="15389" xr:uid="{099BBDB8-C6F7-4975-8ACC-B73FDC2DBD03}"/>
    <cellStyle name="Normal 3 2 3 5 7 2 2" xfId="29079" xr:uid="{0AB10D29-2A77-47AA-B446-E12C933AF259}"/>
    <cellStyle name="Normal 3 2 3 5 7 2 2 2" xfId="42771" xr:uid="{4711B718-D262-471F-8453-8B68862F50D6}"/>
    <cellStyle name="Normal 3 2 3 5 7 2 2 3" xfId="57650" xr:uid="{F69BFD59-F9D4-42A0-B6B9-6D7F5CB10BE4}"/>
    <cellStyle name="Normal 3 2 3 5 7 2 3" xfId="22235" xr:uid="{CC72CCDB-3CDE-4025-B6C5-A479DEB98C49}"/>
    <cellStyle name="Normal 3 2 3 5 7 2 4" xfId="35925" xr:uid="{3C652423-8067-49F4-B388-CD3DA5E66160}"/>
    <cellStyle name="Normal 3 2 3 5 7 2 5" xfId="50804" xr:uid="{EE0CA57E-2D95-4839-BB9E-5F75D6F29BB9}"/>
    <cellStyle name="Normal 3 2 3 5 7 3" xfId="25657" xr:uid="{2BFA88F0-0CE7-4089-845C-F82F91836120}"/>
    <cellStyle name="Normal 3 2 3 5 7 3 2" xfId="39349" xr:uid="{0195EB46-FF63-4399-BDB4-21B219B162E0}"/>
    <cellStyle name="Normal 3 2 3 5 7 3 3" xfId="54228" xr:uid="{1BD4E0A0-4552-417F-A252-C276E9336261}"/>
    <cellStyle name="Normal 3 2 3 5 7 4" xfId="18813" xr:uid="{80D8EE70-BBED-4FD7-A8DF-15C492C1FA32}"/>
    <cellStyle name="Normal 3 2 3 5 7 5" xfId="32503" xr:uid="{98B29BC2-EDBD-4D48-ABE4-9A4E7F0AC528}"/>
    <cellStyle name="Normal 3 2 3 5 7 6" xfId="47382" xr:uid="{6E81C980-9E91-4BBB-9D9C-20966D72710F}"/>
    <cellStyle name="Normal 3 2 3 5 8" xfId="13677" xr:uid="{5245B924-466E-4324-A9AE-BECED0CB3488}"/>
    <cellStyle name="Normal 3 2 3 5 8 2" xfId="27367" xr:uid="{74BD9BF4-3454-490B-A3B6-C901898FCCA4}"/>
    <cellStyle name="Normal 3 2 3 5 8 2 2" xfId="41059" xr:uid="{18215A16-DA99-4677-8E7D-8EAF0AE6F578}"/>
    <cellStyle name="Normal 3 2 3 5 8 2 3" xfId="55938" xr:uid="{3C02E642-11F7-4A39-8F2F-02B0F22458F2}"/>
    <cellStyle name="Normal 3 2 3 5 8 3" xfId="20523" xr:uid="{9DC5DFC9-EC4E-42C0-A7D4-154A9A3B73E6}"/>
    <cellStyle name="Normal 3 2 3 5 8 4" xfId="34213" xr:uid="{F8F9524F-3B84-43E9-8C60-8CC3984AF126}"/>
    <cellStyle name="Normal 3 2 3 5 8 5" xfId="49092" xr:uid="{0CC02E2F-1061-4785-A5E0-8320CB7702C6}"/>
    <cellStyle name="Normal 3 2 3 5 9" xfId="23945" xr:uid="{384BD3C5-06FD-46F2-9EF2-F928A0928846}"/>
    <cellStyle name="Normal 3 2 3 5 9 2" xfId="37637" xr:uid="{C1BF6BF8-6A19-45E1-BAF2-9E8097FABEB9}"/>
    <cellStyle name="Normal 3 2 3 5 9 3" xfId="52516" xr:uid="{EF0E1A72-3413-43ED-BCA0-BF5FC10615D9}"/>
    <cellStyle name="Normal 3 2 3 6" xfId="6115" xr:uid="{D69139C5-726A-4874-B243-1DA1CB76C0A2}"/>
    <cellStyle name="Normal 3 2 3 6 10" xfId="45685" xr:uid="{87751C52-10D4-4CF6-942A-3EF4BBC4B6A1}"/>
    <cellStyle name="Normal 3 2 3 6 11" xfId="10269" xr:uid="{13011850-2532-4836-A5C4-7249EEDF7F1F}"/>
    <cellStyle name="Normal 3 2 3 6 2" xfId="6390" xr:uid="{B43D9F81-BF28-4DC2-9392-AFC289BDED82}"/>
    <cellStyle name="Normal 3 2 3 6 2 2" xfId="10271" xr:uid="{21728EEC-A66E-449B-8202-D90FEBBEAEB6}"/>
    <cellStyle name="Normal 3 2 3 6 2 2 2" xfId="11984" xr:uid="{7ACFC87D-41CA-4443-A261-573EA15105A5}"/>
    <cellStyle name="Normal 3 2 3 6 2 2 2 2" xfId="15406" xr:uid="{9C8D9AA7-C650-476C-9343-701A7AAD036F}"/>
    <cellStyle name="Normal 3 2 3 6 2 2 2 2 2" xfId="29096" xr:uid="{E011BA43-7B35-43B3-8201-C71E4DDA2707}"/>
    <cellStyle name="Normal 3 2 3 6 2 2 2 2 2 2" xfId="42788" xr:uid="{275D299F-DC54-4E10-B64B-ECC287A35F63}"/>
    <cellStyle name="Normal 3 2 3 6 2 2 2 2 2 3" xfId="57667" xr:uid="{7D4BF4A3-0863-437A-8631-3AFE519809DE}"/>
    <cellStyle name="Normal 3 2 3 6 2 2 2 2 3" xfId="22252" xr:uid="{9EEC3D79-3E5A-4924-85BA-C0DCBC2F775E}"/>
    <cellStyle name="Normal 3 2 3 6 2 2 2 2 4" xfId="35942" xr:uid="{BD9514DE-124A-4C10-A190-59E4F7ED6870}"/>
    <cellStyle name="Normal 3 2 3 6 2 2 2 2 5" xfId="50821" xr:uid="{8A8B8ED4-8C75-4501-A73D-B8EAEA50FA0F}"/>
    <cellStyle name="Normal 3 2 3 6 2 2 2 3" xfId="25674" xr:uid="{4D1F458E-3416-4B47-B6D2-E0F48184B086}"/>
    <cellStyle name="Normal 3 2 3 6 2 2 2 3 2" xfId="39366" xr:uid="{75DB2B9A-6000-475D-8BD8-B80B48271338}"/>
    <cellStyle name="Normal 3 2 3 6 2 2 2 3 3" xfId="54245" xr:uid="{58A10F2B-72CC-4B05-8762-AB646CE78360}"/>
    <cellStyle name="Normal 3 2 3 6 2 2 2 4" xfId="18830" xr:uid="{842EE031-A557-441E-807C-7C1FB2758DAC}"/>
    <cellStyle name="Normal 3 2 3 6 2 2 2 5" xfId="32520" xr:uid="{DF7181C1-5A26-4950-AE91-3E279A949C99}"/>
    <cellStyle name="Normal 3 2 3 6 2 2 2 6" xfId="47399" xr:uid="{BEF8D9E7-6F91-44B1-B2C9-CD66A49CB75D}"/>
    <cellStyle name="Normal 3 2 3 6 2 2 3" xfId="13694" xr:uid="{7D7DDCF6-8781-4CDF-9CDB-0A0DB46CE295}"/>
    <cellStyle name="Normal 3 2 3 6 2 2 3 2" xfId="27384" xr:uid="{EF1DA90E-62FA-4482-8084-C1DF791880AC}"/>
    <cellStyle name="Normal 3 2 3 6 2 2 3 2 2" xfId="41076" xr:uid="{76C9C278-A69D-4B72-8D8C-7FE2D3A69A15}"/>
    <cellStyle name="Normal 3 2 3 6 2 2 3 2 3" xfId="55955" xr:uid="{1EAF7915-003E-43FB-A763-12B3B401D22E}"/>
    <cellStyle name="Normal 3 2 3 6 2 2 3 3" xfId="20540" xr:uid="{96A7B86A-99AC-4622-B1D6-E54EB696BBAB}"/>
    <cellStyle name="Normal 3 2 3 6 2 2 3 4" xfId="34230" xr:uid="{1E3DA600-C977-46DE-8321-C605B80BBE64}"/>
    <cellStyle name="Normal 3 2 3 6 2 2 3 5" xfId="49109" xr:uid="{BB908C06-D43B-4CD5-8A86-6F9857AF7722}"/>
    <cellStyle name="Normal 3 2 3 6 2 2 4" xfId="23962" xr:uid="{9E23D258-F2EC-4276-99D3-C3E2DC1937B0}"/>
    <cellStyle name="Normal 3 2 3 6 2 2 4 2" xfId="37654" xr:uid="{748F1809-4B8A-41A0-99F8-93C464FEBD83}"/>
    <cellStyle name="Normal 3 2 3 6 2 2 4 3" xfId="52533" xr:uid="{C3321955-5F79-4442-AFF3-7ACB0B9E4F9B}"/>
    <cellStyle name="Normal 3 2 3 6 2 2 5" xfId="17118" xr:uid="{F80D3B7C-FA68-414E-93A6-95E1B61F6AD4}"/>
    <cellStyle name="Normal 3 2 3 6 2 2 6" xfId="30808" xr:uid="{525A9380-4D23-4F12-A8D5-CCF026FB36DA}"/>
    <cellStyle name="Normal 3 2 3 6 2 2 7" xfId="45687" xr:uid="{1FF789C2-4BF8-461F-A9A3-A397CD779ADA}"/>
    <cellStyle name="Normal 3 2 3 6 2 3" xfId="11983" xr:uid="{B43BF5D3-9A87-4432-A59D-7CF1485C9BEE}"/>
    <cellStyle name="Normal 3 2 3 6 2 3 2" xfId="15405" xr:uid="{2AA50506-6E36-4A0C-A5E9-D05264915D91}"/>
    <cellStyle name="Normal 3 2 3 6 2 3 2 2" xfId="29095" xr:uid="{05875A0C-E08A-4EA8-9533-0BF94400F642}"/>
    <cellStyle name="Normal 3 2 3 6 2 3 2 2 2" xfId="42787" xr:uid="{D3B24CF5-D9A3-4596-8BF9-DD3283BC767E}"/>
    <cellStyle name="Normal 3 2 3 6 2 3 2 2 3" xfId="57666" xr:uid="{7D4E89BB-FEE0-4CD9-AF14-D7CDB9BC7A02}"/>
    <cellStyle name="Normal 3 2 3 6 2 3 2 3" xfId="22251" xr:uid="{1D4ED8E8-CD70-4A7C-AFE9-57F28E8C5950}"/>
    <cellStyle name="Normal 3 2 3 6 2 3 2 4" xfId="35941" xr:uid="{0B5774DE-4F47-4395-A9C5-563D8776E5EA}"/>
    <cellStyle name="Normal 3 2 3 6 2 3 2 5" xfId="50820" xr:uid="{B9752F60-93F8-4176-A0AF-F084BC625B89}"/>
    <cellStyle name="Normal 3 2 3 6 2 3 3" xfId="25673" xr:uid="{53E77348-AC47-4531-95CA-E094EF1B3CC9}"/>
    <cellStyle name="Normal 3 2 3 6 2 3 3 2" xfId="39365" xr:uid="{0FCEB504-D58C-4A1B-870B-CC91B17F0242}"/>
    <cellStyle name="Normal 3 2 3 6 2 3 3 3" xfId="54244" xr:uid="{7FA8EC47-A0E2-42D4-AE05-3B2BDD696015}"/>
    <cellStyle name="Normal 3 2 3 6 2 3 4" xfId="18829" xr:uid="{957C4EB2-4E86-4842-A0F7-50CBDBF9DB98}"/>
    <cellStyle name="Normal 3 2 3 6 2 3 5" xfId="32519" xr:uid="{3CCF278E-B9CE-423A-ACA9-78537E3EA494}"/>
    <cellStyle name="Normal 3 2 3 6 2 3 6" xfId="47398" xr:uid="{2542BBD4-D8A7-4C26-BDAD-F29C7C4291F6}"/>
    <cellStyle name="Normal 3 2 3 6 2 4" xfId="13693" xr:uid="{BCF88B9E-6597-4E49-9D14-49938573ED03}"/>
    <cellStyle name="Normal 3 2 3 6 2 4 2" xfId="27383" xr:uid="{644463E1-4F5E-421F-9B78-043302C264AC}"/>
    <cellStyle name="Normal 3 2 3 6 2 4 2 2" xfId="41075" xr:uid="{AA9783A7-AFCD-416A-8B08-22EA4F8864EC}"/>
    <cellStyle name="Normal 3 2 3 6 2 4 2 3" xfId="55954" xr:uid="{E6222223-6ACA-4B74-9286-7DBB0763254B}"/>
    <cellStyle name="Normal 3 2 3 6 2 4 3" xfId="20539" xr:uid="{E6FEF6A9-CFDE-4627-B7DA-0C294594E43D}"/>
    <cellStyle name="Normal 3 2 3 6 2 4 4" xfId="34229" xr:uid="{129B4177-54A9-4E03-B5E0-2082EC0EC49A}"/>
    <cellStyle name="Normal 3 2 3 6 2 4 5" xfId="49108" xr:uid="{5F1BD5EA-E306-403A-A7D8-7AB06F4A3AC0}"/>
    <cellStyle name="Normal 3 2 3 6 2 5" xfId="23961" xr:uid="{EB052072-5A2D-479B-9E9F-9122C80DF282}"/>
    <cellStyle name="Normal 3 2 3 6 2 5 2" xfId="37653" xr:uid="{165B4384-3CC4-4C42-8A35-77656F018AD0}"/>
    <cellStyle name="Normal 3 2 3 6 2 5 3" xfId="52532" xr:uid="{26885F8E-46B1-4202-BEC7-6C5583A12C0A}"/>
    <cellStyle name="Normal 3 2 3 6 2 6" xfId="17117" xr:uid="{84965BD4-3A37-43E8-BAC1-E47FAC609B91}"/>
    <cellStyle name="Normal 3 2 3 6 2 7" xfId="30807" xr:uid="{A29CBE03-E3D7-48E2-A604-D60F9FCEF0C2}"/>
    <cellStyle name="Normal 3 2 3 6 2 8" xfId="45686" xr:uid="{9764F283-09CB-4520-85AD-43987DEDDBC2}"/>
    <cellStyle name="Normal 3 2 3 6 2 9" xfId="10270" xr:uid="{A5DB3088-6C94-4181-86CB-2C0BC0C74592}"/>
    <cellStyle name="Normal 3 2 3 6 3" xfId="7273" xr:uid="{64AD6D0A-E264-466A-9599-A4495367E563}"/>
    <cellStyle name="Normal 3 2 3 6 3 2" xfId="11985" xr:uid="{15DF90B5-132F-488B-9FF4-32F2B8F11534}"/>
    <cellStyle name="Normal 3 2 3 6 3 2 2" xfId="15407" xr:uid="{D7E4EE79-A27A-454A-A553-840D8721CFD8}"/>
    <cellStyle name="Normal 3 2 3 6 3 2 2 2" xfId="29097" xr:uid="{3B38D303-1745-4346-84A9-8F3A7F29081F}"/>
    <cellStyle name="Normal 3 2 3 6 3 2 2 2 2" xfId="42789" xr:uid="{CEAE7E22-8F77-4C01-9D50-2D115C18F1F4}"/>
    <cellStyle name="Normal 3 2 3 6 3 2 2 2 3" xfId="57668" xr:uid="{8557EE88-5366-4F30-94C5-8BF07CEA09F2}"/>
    <cellStyle name="Normal 3 2 3 6 3 2 2 3" xfId="22253" xr:uid="{B71A1DAF-1211-47FE-B013-80824B64DACA}"/>
    <cellStyle name="Normal 3 2 3 6 3 2 2 4" xfId="35943" xr:uid="{FB1A46FC-85B9-45BE-8EB2-F4AE8F9ED426}"/>
    <cellStyle name="Normal 3 2 3 6 3 2 2 5" xfId="50822" xr:uid="{5384BF4A-FC3A-4CCC-9170-C4FE2B76391D}"/>
    <cellStyle name="Normal 3 2 3 6 3 2 3" xfId="25675" xr:uid="{4388E27B-86CF-4138-A420-B7D0CB4C6D73}"/>
    <cellStyle name="Normal 3 2 3 6 3 2 3 2" xfId="39367" xr:uid="{8A365083-2ECE-4171-B347-283739DFD0AA}"/>
    <cellStyle name="Normal 3 2 3 6 3 2 3 3" xfId="54246" xr:uid="{D8F66375-FA04-4506-9331-782905CD7EB7}"/>
    <cellStyle name="Normal 3 2 3 6 3 2 4" xfId="18831" xr:uid="{CA1B28FC-666B-4EBF-9562-E30A1C7ADA87}"/>
    <cellStyle name="Normal 3 2 3 6 3 2 5" xfId="32521" xr:uid="{36B8745B-082F-4075-92B0-5EBBD31AD4AF}"/>
    <cellStyle name="Normal 3 2 3 6 3 2 6" xfId="47400" xr:uid="{5649E871-5B73-4297-AAB1-9D7A0D73A6F3}"/>
    <cellStyle name="Normal 3 2 3 6 3 3" xfId="13695" xr:uid="{5D3A44AA-664B-45EC-A56D-06640F20F948}"/>
    <cellStyle name="Normal 3 2 3 6 3 3 2" xfId="27385" xr:uid="{BB1EDF8B-1C37-4D9B-BF3D-EF90CA5674DC}"/>
    <cellStyle name="Normal 3 2 3 6 3 3 2 2" xfId="41077" xr:uid="{2763B724-BAAF-464B-A4C7-C53FB72E20CF}"/>
    <cellStyle name="Normal 3 2 3 6 3 3 2 3" xfId="55956" xr:uid="{8FC44882-CBE6-433D-895B-3E0238F60EEE}"/>
    <cellStyle name="Normal 3 2 3 6 3 3 3" xfId="20541" xr:uid="{28B17A59-3E19-4CEF-AF0E-28EB4F300017}"/>
    <cellStyle name="Normal 3 2 3 6 3 3 4" xfId="34231" xr:uid="{F50DED23-3BD3-47C5-A922-473E073521BA}"/>
    <cellStyle name="Normal 3 2 3 6 3 3 5" xfId="49110" xr:uid="{9ABE45C8-E9B5-429F-97CC-DF4EE4C8CFB1}"/>
    <cellStyle name="Normal 3 2 3 6 3 4" xfId="23963" xr:uid="{9AEE9B43-8122-4998-BEAD-5F805FFEEC9C}"/>
    <cellStyle name="Normal 3 2 3 6 3 4 2" xfId="37655" xr:uid="{7A18F00F-6397-483F-B9C4-33512AF8F3C7}"/>
    <cellStyle name="Normal 3 2 3 6 3 4 3" xfId="52534" xr:uid="{8D92D811-3EDF-4C37-8062-001B2007A5E1}"/>
    <cellStyle name="Normal 3 2 3 6 3 5" xfId="17119" xr:uid="{3E8E8406-8884-487A-81F7-852BF2E95EB9}"/>
    <cellStyle name="Normal 3 2 3 6 3 6" xfId="30809" xr:uid="{A03FEC13-2A71-4201-BBCC-CD27E84988B6}"/>
    <cellStyle name="Normal 3 2 3 6 3 7" xfId="45688" xr:uid="{DD906BB2-18DD-4948-A31E-49C4A0817678}"/>
    <cellStyle name="Normal 3 2 3 6 3 8" xfId="10272" xr:uid="{B3708930-6C99-4F9C-A1FE-BB6D4469F839}"/>
    <cellStyle name="Normal 3 2 3 6 4" xfId="10273" xr:uid="{F25E6FBA-B994-45BB-9D32-2B1A650E2F74}"/>
    <cellStyle name="Normal 3 2 3 6 4 2" xfId="11986" xr:uid="{C1824FEB-4CB1-43C0-A292-3F9BD4F14AEF}"/>
    <cellStyle name="Normal 3 2 3 6 4 2 2" xfId="15408" xr:uid="{588CB6E4-C3EE-4ED0-9A54-E78C340D5B9A}"/>
    <cellStyle name="Normal 3 2 3 6 4 2 2 2" xfId="29098" xr:uid="{8DA2418D-AC6F-403F-BE31-3FFA4D9F8DAE}"/>
    <cellStyle name="Normal 3 2 3 6 4 2 2 2 2" xfId="42790" xr:uid="{99E6435B-8BDE-42FB-B97D-077509CC7188}"/>
    <cellStyle name="Normal 3 2 3 6 4 2 2 2 3" xfId="57669" xr:uid="{D828A2DA-A103-446C-8FC5-22B0D9D74A2F}"/>
    <cellStyle name="Normal 3 2 3 6 4 2 2 3" xfId="22254" xr:uid="{88E6FD0E-083E-4539-B7C9-12CB497116B3}"/>
    <cellStyle name="Normal 3 2 3 6 4 2 2 4" xfId="35944" xr:uid="{7F43A92D-9FF4-4FE6-9E59-831968F6FC3C}"/>
    <cellStyle name="Normal 3 2 3 6 4 2 2 5" xfId="50823" xr:uid="{10E78645-0A28-445B-B44B-FBBF7F4232E2}"/>
    <cellStyle name="Normal 3 2 3 6 4 2 3" xfId="25676" xr:uid="{3F2E897A-EDAB-4390-BFE3-ACFE7BD97A4F}"/>
    <cellStyle name="Normal 3 2 3 6 4 2 3 2" xfId="39368" xr:uid="{CB72A1B0-B555-4CEA-9C5F-E3AD6EE70E95}"/>
    <cellStyle name="Normal 3 2 3 6 4 2 3 3" xfId="54247" xr:uid="{9E4A501A-FDDB-4CD0-9CE6-8ACB8DD40700}"/>
    <cellStyle name="Normal 3 2 3 6 4 2 4" xfId="18832" xr:uid="{A520DE25-4514-45B2-9755-DC6452758EEB}"/>
    <cellStyle name="Normal 3 2 3 6 4 2 5" xfId="32522" xr:uid="{BA4D637C-BE8E-41C3-B995-470D2A7B26BF}"/>
    <cellStyle name="Normal 3 2 3 6 4 2 6" xfId="47401" xr:uid="{CC1CC325-DBB5-436B-BF9C-7896CAFAB0BD}"/>
    <cellStyle name="Normal 3 2 3 6 4 3" xfId="13696" xr:uid="{4A5E2FE3-09D6-45D2-A99E-A306CB91BC01}"/>
    <cellStyle name="Normal 3 2 3 6 4 3 2" xfId="27386" xr:uid="{4C9600E1-0BE9-4E06-B6E0-4402EA5FBF4C}"/>
    <cellStyle name="Normal 3 2 3 6 4 3 2 2" xfId="41078" xr:uid="{A3D8DAAB-B75C-466B-A50F-1F5C8C4EF764}"/>
    <cellStyle name="Normal 3 2 3 6 4 3 2 3" xfId="55957" xr:uid="{90A09F8E-0452-44D1-95B2-39133E0FF132}"/>
    <cellStyle name="Normal 3 2 3 6 4 3 3" xfId="20542" xr:uid="{441BCE61-C1F2-4E73-8991-3CAB73F99B54}"/>
    <cellStyle name="Normal 3 2 3 6 4 3 4" xfId="34232" xr:uid="{076214B2-6D7E-4785-8B1E-5F86ECE40C8D}"/>
    <cellStyle name="Normal 3 2 3 6 4 3 5" xfId="49111" xr:uid="{0D2D5DC3-3AE4-4DCC-B501-A27AAB4E0B1D}"/>
    <cellStyle name="Normal 3 2 3 6 4 4" xfId="23964" xr:uid="{5A713684-E442-4EDB-8167-F252E1AC7167}"/>
    <cellStyle name="Normal 3 2 3 6 4 4 2" xfId="37656" xr:uid="{92C75207-EE1F-4826-BECA-C0E83C3C6147}"/>
    <cellStyle name="Normal 3 2 3 6 4 4 3" xfId="52535" xr:uid="{B46B6074-8895-408E-9A65-DB87477580EC}"/>
    <cellStyle name="Normal 3 2 3 6 4 5" xfId="17120" xr:uid="{503D462D-DAD2-4629-828A-CAC7FB9C5BC7}"/>
    <cellStyle name="Normal 3 2 3 6 4 6" xfId="30810" xr:uid="{7E469E0F-EBC5-45ED-AB55-74111EEB95D0}"/>
    <cellStyle name="Normal 3 2 3 6 4 7" xfId="45689" xr:uid="{25AA8FB8-006E-4A5E-9890-E6A6550205A5}"/>
    <cellStyle name="Normal 3 2 3 6 5" xfId="11982" xr:uid="{1E06E80F-C24C-4F54-B244-17BC6FB7CC68}"/>
    <cellStyle name="Normal 3 2 3 6 5 2" xfId="15404" xr:uid="{11FED6C2-4DBB-4DE4-BC78-38B482D899EC}"/>
    <cellStyle name="Normal 3 2 3 6 5 2 2" xfId="29094" xr:uid="{D4293130-E339-49F4-B0F2-3F82367783EE}"/>
    <cellStyle name="Normal 3 2 3 6 5 2 2 2" xfId="42786" xr:uid="{8F3406A6-2F0D-42F6-A1BB-A27A4B8F3D7D}"/>
    <cellStyle name="Normal 3 2 3 6 5 2 2 3" xfId="57665" xr:uid="{12B988FF-C6D4-4B88-B893-4BBBBDBCA59F}"/>
    <cellStyle name="Normal 3 2 3 6 5 2 3" xfId="22250" xr:uid="{4DCF3F2A-7629-4E05-988A-1473FE5CE7F6}"/>
    <cellStyle name="Normal 3 2 3 6 5 2 4" xfId="35940" xr:uid="{A069663C-4D33-42D0-B4B8-C4E9FE17898E}"/>
    <cellStyle name="Normal 3 2 3 6 5 2 5" xfId="50819" xr:uid="{BB20BE25-A0E7-498B-9653-0CB8FE216305}"/>
    <cellStyle name="Normal 3 2 3 6 5 3" xfId="25672" xr:uid="{1AA179E7-AC90-46BD-9A71-D2B0FE15EF29}"/>
    <cellStyle name="Normal 3 2 3 6 5 3 2" xfId="39364" xr:uid="{37C4D1DA-417E-4B64-A391-88FF2AE629B0}"/>
    <cellStyle name="Normal 3 2 3 6 5 3 3" xfId="54243" xr:uid="{AF50DF2A-A739-4D90-83D8-18C702242202}"/>
    <cellStyle name="Normal 3 2 3 6 5 4" xfId="18828" xr:uid="{71BE8493-B7A5-4FA6-9EE1-2C46C37A24EF}"/>
    <cellStyle name="Normal 3 2 3 6 5 5" xfId="32518" xr:uid="{B40F4AF1-F8EC-4D36-A45A-4B3084786467}"/>
    <cellStyle name="Normal 3 2 3 6 5 6" xfId="47397" xr:uid="{04ED7608-A353-4861-B2FB-E32927E1EE42}"/>
    <cellStyle name="Normal 3 2 3 6 6" xfId="13692" xr:uid="{6D382CE4-DE6F-42B9-A128-E6321BD421C2}"/>
    <cellStyle name="Normal 3 2 3 6 6 2" xfId="27382" xr:uid="{377037D8-5413-4178-BA67-60CAF8856F24}"/>
    <cellStyle name="Normal 3 2 3 6 6 2 2" xfId="41074" xr:uid="{FB552997-04A3-4E24-A2B3-ABAD4015D20C}"/>
    <cellStyle name="Normal 3 2 3 6 6 2 3" xfId="55953" xr:uid="{73B24B7F-27A0-4B14-AF98-F76A9B719B8C}"/>
    <cellStyle name="Normal 3 2 3 6 6 3" xfId="20538" xr:uid="{596108AB-ABEF-4AF4-81E5-E4170E70175E}"/>
    <cellStyle name="Normal 3 2 3 6 6 4" xfId="34228" xr:uid="{D8A71DF2-E48A-4F99-B944-B8A93070E163}"/>
    <cellStyle name="Normal 3 2 3 6 6 5" xfId="49107" xr:uid="{B91B3001-2DDD-4FFA-BEC7-BC9EE6283D24}"/>
    <cellStyle name="Normal 3 2 3 6 7" xfId="23960" xr:uid="{8CF8BF0D-8100-4513-9B3F-77AB965318B1}"/>
    <cellStyle name="Normal 3 2 3 6 7 2" xfId="37652" xr:uid="{774562DE-3315-49E1-A40F-0E715D467764}"/>
    <cellStyle name="Normal 3 2 3 6 7 3" xfId="52531" xr:uid="{E7F83699-E53E-4BCB-8DA3-78E72847E41E}"/>
    <cellStyle name="Normal 3 2 3 6 8" xfId="17116" xr:uid="{8F75F5E7-152E-4333-B434-C6080C419DF1}"/>
    <cellStyle name="Normal 3 2 3 6 9" xfId="30806" xr:uid="{14A38B39-AB34-4805-BAB1-C008C03A23C4}"/>
    <cellStyle name="Normal 3 2 3 7" xfId="6251" xr:uid="{8B5C8E9B-202B-4DC8-A79B-C18A3CED6A9E}"/>
    <cellStyle name="Normal 3 2 3 7 10" xfId="45690" xr:uid="{C2A87F2B-E71A-4C46-90D9-9301771B1843}"/>
    <cellStyle name="Normal 3 2 3 7 11" xfId="10274" xr:uid="{A43E999E-2147-44D3-8D5B-63491FC3F964}"/>
    <cellStyle name="Normal 3 2 3 7 2" xfId="6322" xr:uid="{7F45C28C-C950-4DFD-9681-6EF4202A045E}"/>
    <cellStyle name="Normal 3 2 3 7 2 2" xfId="10276" xr:uid="{2C1759CB-53D3-4399-A20C-55AB2771A94E}"/>
    <cellStyle name="Normal 3 2 3 7 2 2 2" xfId="11989" xr:uid="{48EB0821-6481-4023-8676-90B4DCD8A590}"/>
    <cellStyle name="Normal 3 2 3 7 2 2 2 2" xfId="15411" xr:uid="{14E31C01-7FD7-49EF-9EEC-1E7E37CC5D0B}"/>
    <cellStyle name="Normal 3 2 3 7 2 2 2 2 2" xfId="29101" xr:uid="{61B17F7D-3E63-49FD-8647-BDF8C22C1620}"/>
    <cellStyle name="Normal 3 2 3 7 2 2 2 2 2 2" xfId="42793" xr:uid="{D540F9B8-052F-46FC-9900-DF5B7DA221A6}"/>
    <cellStyle name="Normal 3 2 3 7 2 2 2 2 2 3" xfId="57672" xr:uid="{0DB91145-E0D3-4E3F-A0D5-96615B8DE9F5}"/>
    <cellStyle name="Normal 3 2 3 7 2 2 2 2 3" xfId="22257" xr:uid="{8BFEC64D-2F49-48D7-9DB4-09E8466D2A0D}"/>
    <cellStyle name="Normal 3 2 3 7 2 2 2 2 4" xfId="35947" xr:uid="{BEC6F6AD-B62D-439A-9203-D5AD34C172DA}"/>
    <cellStyle name="Normal 3 2 3 7 2 2 2 2 5" xfId="50826" xr:uid="{C6958AE8-8A98-4308-9A6A-B813A4C3246D}"/>
    <cellStyle name="Normal 3 2 3 7 2 2 2 3" xfId="25679" xr:uid="{AC3CFA5C-DBBB-4D97-82BB-7350ADC5D3BA}"/>
    <cellStyle name="Normal 3 2 3 7 2 2 2 3 2" xfId="39371" xr:uid="{6801527E-50C5-4BC1-BC30-928A26DB6C6F}"/>
    <cellStyle name="Normal 3 2 3 7 2 2 2 3 3" xfId="54250" xr:uid="{B7CB9188-61CC-41C8-868D-FECCE81FD06E}"/>
    <cellStyle name="Normal 3 2 3 7 2 2 2 4" xfId="18835" xr:uid="{C24EAE66-EBD5-401A-A4AA-88914E4DF4CD}"/>
    <cellStyle name="Normal 3 2 3 7 2 2 2 5" xfId="32525" xr:uid="{DAB0B4DC-59C7-4BFB-9947-0E357A1E33FB}"/>
    <cellStyle name="Normal 3 2 3 7 2 2 2 6" xfId="47404" xr:uid="{70D4A326-7497-4CD4-A29F-B786C7CC3724}"/>
    <cellStyle name="Normal 3 2 3 7 2 2 3" xfId="13699" xr:uid="{356E1830-DDE9-4C1E-B9C8-DEC86F6BEAD3}"/>
    <cellStyle name="Normal 3 2 3 7 2 2 3 2" xfId="27389" xr:uid="{1619598D-8EE4-42ED-AEA8-850157C0E090}"/>
    <cellStyle name="Normal 3 2 3 7 2 2 3 2 2" xfId="41081" xr:uid="{88D7F062-E73A-4820-A5AA-E74BDC1F4367}"/>
    <cellStyle name="Normal 3 2 3 7 2 2 3 2 3" xfId="55960" xr:uid="{7D0CF8E8-2CAA-4746-89D1-25E4EF423B34}"/>
    <cellStyle name="Normal 3 2 3 7 2 2 3 3" xfId="20545" xr:uid="{164CC25B-7DD4-4B59-A39B-2F78BD1DB6E1}"/>
    <cellStyle name="Normal 3 2 3 7 2 2 3 4" xfId="34235" xr:uid="{FD335A29-2439-4AB8-969D-D9F0A1219B22}"/>
    <cellStyle name="Normal 3 2 3 7 2 2 3 5" xfId="49114" xr:uid="{3D9EA259-C669-4F0E-B9E0-B56FC9639D58}"/>
    <cellStyle name="Normal 3 2 3 7 2 2 4" xfId="23967" xr:uid="{B3D71F4B-4F74-41FB-8BEA-418311D5A97A}"/>
    <cellStyle name="Normal 3 2 3 7 2 2 4 2" xfId="37659" xr:uid="{7BF4A68D-0810-4CF6-B777-896958E123CD}"/>
    <cellStyle name="Normal 3 2 3 7 2 2 4 3" xfId="52538" xr:uid="{E8C0CF58-E685-4E45-953C-DEDF87C6DFF4}"/>
    <cellStyle name="Normal 3 2 3 7 2 2 5" xfId="17123" xr:uid="{B987601B-B5DC-4F49-B538-83E3517C6941}"/>
    <cellStyle name="Normal 3 2 3 7 2 2 6" xfId="30813" xr:uid="{6FCBACCD-F8E3-436B-8E27-18FF5CEB970C}"/>
    <cellStyle name="Normal 3 2 3 7 2 2 7" xfId="45692" xr:uid="{F1D3EB27-3614-4CEA-9C91-3C8A7FEB9622}"/>
    <cellStyle name="Normal 3 2 3 7 2 3" xfId="11988" xr:uid="{1258F341-8926-45B4-A6E3-4FD05A162ACB}"/>
    <cellStyle name="Normal 3 2 3 7 2 3 2" xfId="15410" xr:uid="{585A14E6-6663-4F99-B8EA-2DBC18199BC9}"/>
    <cellStyle name="Normal 3 2 3 7 2 3 2 2" xfId="29100" xr:uid="{F9B24169-C328-4172-AA77-2ABD43DB75D5}"/>
    <cellStyle name="Normal 3 2 3 7 2 3 2 2 2" xfId="42792" xr:uid="{6C692005-D69A-4668-83C6-7BAD392F00CD}"/>
    <cellStyle name="Normal 3 2 3 7 2 3 2 2 3" xfId="57671" xr:uid="{CDF2054B-6D96-4087-B843-6AD84A6770EA}"/>
    <cellStyle name="Normal 3 2 3 7 2 3 2 3" xfId="22256" xr:uid="{C00562A2-68EF-4018-901A-37D20483D9C9}"/>
    <cellStyle name="Normal 3 2 3 7 2 3 2 4" xfId="35946" xr:uid="{76371A96-70B6-4389-B06E-BDA40363E29B}"/>
    <cellStyle name="Normal 3 2 3 7 2 3 2 5" xfId="50825" xr:uid="{96119A10-D38F-4F38-8F75-3C2CDCCC3EA1}"/>
    <cellStyle name="Normal 3 2 3 7 2 3 3" xfId="25678" xr:uid="{20BD21DE-3B11-48B2-B10C-B36F6E5F9FB7}"/>
    <cellStyle name="Normal 3 2 3 7 2 3 3 2" xfId="39370" xr:uid="{57DFCF06-2EFF-4158-9F72-3E668297A955}"/>
    <cellStyle name="Normal 3 2 3 7 2 3 3 3" xfId="54249" xr:uid="{285359CB-CC81-429E-9355-82E243214B90}"/>
    <cellStyle name="Normal 3 2 3 7 2 3 4" xfId="18834" xr:uid="{351A6FF0-6266-41DC-86C6-004D4F231D6A}"/>
    <cellStyle name="Normal 3 2 3 7 2 3 5" xfId="32524" xr:uid="{88D32282-F87E-489D-98D2-B2C70D1E69AB}"/>
    <cellStyle name="Normal 3 2 3 7 2 3 6" xfId="47403" xr:uid="{C3A652BD-E28F-4974-AFBD-DB3212782EF4}"/>
    <cellStyle name="Normal 3 2 3 7 2 4" xfId="13698" xr:uid="{A694395C-47C7-40C2-9EE9-D5D53522AC04}"/>
    <cellStyle name="Normal 3 2 3 7 2 4 2" xfId="27388" xr:uid="{84D93C53-C4C9-482D-BD13-95B253803A89}"/>
    <cellStyle name="Normal 3 2 3 7 2 4 2 2" xfId="41080" xr:uid="{8849CDAC-F3CA-4EAA-94DF-5CBD176A731F}"/>
    <cellStyle name="Normal 3 2 3 7 2 4 2 3" xfId="55959" xr:uid="{95021ABC-CE8C-4863-95C9-2BB43AC8FD17}"/>
    <cellStyle name="Normal 3 2 3 7 2 4 3" xfId="20544" xr:uid="{4984F9C7-44CF-4F09-AEF6-7C4A81F1E6DE}"/>
    <cellStyle name="Normal 3 2 3 7 2 4 4" xfId="34234" xr:uid="{2C923B96-E233-4D08-B42A-1E9C58D89F9B}"/>
    <cellStyle name="Normal 3 2 3 7 2 4 5" xfId="49113" xr:uid="{47DC47A3-F0AF-4A80-9322-BC22B155AC7B}"/>
    <cellStyle name="Normal 3 2 3 7 2 5" xfId="23966" xr:uid="{C7B962BB-8394-48A7-ABCD-16CA548A582C}"/>
    <cellStyle name="Normal 3 2 3 7 2 5 2" xfId="37658" xr:uid="{02FC8134-90F6-41EF-9AF8-7FF61B148B59}"/>
    <cellStyle name="Normal 3 2 3 7 2 5 3" xfId="52537" xr:uid="{3CE293FB-229D-443F-8141-560EFF709672}"/>
    <cellStyle name="Normal 3 2 3 7 2 6" xfId="17122" xr:uid="{8093ABB0-D30A-4032-99CC-C0D6BEF54B4D}"/>
    <cellStyle name="Normal 3 2 3 7 2 7" xfId="30812" xr:uid="{0BCA782B-F951-4645-B219-F24370DFCA02}"/>
    <cellStyle name="Normal 3 2 3 7 2 8" xfId="45691" xr:uid="{A9FFC56A-9813-4B4F-ACC1-B853CFBFC046}"/>
    <cellStyle name="Normal 3 2 3 7 2 9" xfId="10275" xr:uid="{FCD55347-ABDD-4DAF-B480-B305A6DC6205}"/>
    <cellStyle name="Normal 3 2 3 7 3" xfId="7237" xr:uid="{A3F73FE0-FB50-415E-A078-A942DF0A2E9C}"/>
    <cellStyle name="Normal 3 2 3 7 3 2" xfId="11990" xr:uid="{17507B07-054B-4A12-ABA7-13CE4ABFDD9E}"/>
    <cellStyle name="Normal 3 2 3 7 3 2 2" xfId="15412" xr:uid="{3C2A1D40-6E6F-45F4-8E59-E5BC50172B8D}"/>
    <cellStyle name="Normal 3 2 3 7 3 2 2 2" xfId="29102" xr:uid="{651DA9F7-4D0F-4B67-806C-BD422DFA5617}"/>
    <cellStyle name="Normal 3 2 3 7 3 2 2 2 2" xfId="42794" xr:uid="{283A92C0-2DF6-426B-AA94-D7F7C59F7340}"/>
    <cellStyle name="Normal 3 2 3 7 3 2 2 2 3" xfId="57673" xr:uid="{42886EC6-AAA9-434C-A87C-49C13A28B784}"/>
    <cellStyle name="Normal 3 2 3 7 3 2 2 3" xfId="22258" xr:uid="{79629A5F-0271-4835-A96F-6EB3D5A43612}"/>
    <cellStyle name="Normal 3 2 3 7 3 2 2 4" xfId="35948" xr:uid="{E1DCD2D4-477F-4936-BDD1-51B1D2B6AB82}"/>
    <cellStyle name="Normal 3 2 3 7 3 2 2 5" xfId="50827" xr:uid="{A3D3C439-9754-4EF3-BB27-38A63DD9B14E}"/>
    <cellStyle name="Normal 3 2 3 7 3 2 3" xfId="25680" xr:uid="{06D798B6-ECAA-4B88-AB0C-D7D2233CAAEB}"/>
    <cellStyle name="Normal 3 2 3 7 3 2 3 2" xfId="39372" xr:uid="{662F0975-DF07-4F4B-B6E2-938B3C193D4F}"/>
    <cellStyle name="Normal 3 2 3 7 3 2 3 3" xfId="54251" xr:uid="{C4949674-E5F3-47F7-9192-EB6A56F61BB9}"/>
    <cellStyle name="Normal 3 2 3 7 3 2 4" xfId="18836" xr:uid="{DDB99CFE-AE01-43CF-AD86-B18987731E0C}"/>
    <cellStyle name="Normal 3 2 3 7 3 2 5" xfId="32526" xr:uid="{45FEE010-E54E-4996-A682-49DA1FC7AABD}"/>
    <cellStyle name="Normal 3 2 3 7 3 2 6" xfId="47405" xr:uid="{CE3E7BF0-7DF3-4A47-9C03-9ACCD2665737}"/>
    <cellStyle name="Normal 3 2 3 7 3 3" xfId="13700" xr:uid="{AAC87159-C8FA-4D01-BE26-BDB758A3C117}"/>
    <cellStyle name="Normal 3 2 3 7 3 3 2" xfId="27390" xr:uid="{56C98AD2-DCDF-4478-8E3C-48A26798FF86}"/>
    <cellStyle name="Normal 3 2 3 7 3 3 2 2" xfId="41082" xr:uid="{534BB9D1-83DA-4F82-B45C-51ED96E42974}"/>
    <cellStyle name="Normal 3 2 3 7 3 3 2 3" xfId="55961" xr:uid="{CE5D7D17-F9A6-430B-B8AC-5093A5014BC0}"/>
    <cellStyle name="Normal 3 2 3 7 3 3 3" xfId="20546" xr:uid="{2701EE64-1F59-4B07-87B9-A02FC8D4B870}"/>
    <cellStyle name="Normal 3 2 3 7 3 3 4" xfId="34236" xr:uid="{22BBDF88-B676-4691-9137-6931F9539990}"/>
    <cellStyle name="Normal 3 2 3 7 3 3 5" xfId="49115" xr:uid="{F323C4EF-33D8-4D5E-BB93-6EDF5B78679C}"/>
    <cellStyle name="Normal 3 2 3 7 3 4" xfId="23968" xr:uid="{8E3E8337-EDE3-4613-AA90-043E524238CF}"/>
    <cellStyle name="Normal 3 2 3 7 3 4 2" xfId="37660" xr:uid="{DC810666-FB33-4C19-9C9B-17432A3F202C}"/>
    <cellStyle name="Normal 3 2 3 7 3 4 3" xfId="52539" xr:uid="{8A442BEA-BF8C-4F0E-8018-C66B89F12329}"/>
    <cellStyle name="Normal 3 2 3 7 3 5" xfId="17124" xr:uid="{E59E6644-B7F9-48B3-BCDF-656A5EFBD2C0}"/>
    <cellStyle name="Normal 3 2 3 7 3 6" xfId="30814" xr:uid="{C07BEF6C-4816-43C0-870D-857A8007569E}"/>
    <cellStyle name="Normal 3 2 3 7 3 7" xfId="45693" xr:uid="{83185837-52B9-450C-A328-2B1EF75D3656}"/>
    <cellStyle name="Normal 3 2 3 7 3 8" xfId="10277" xr:uid="{F58FF3C3-53A3-45C2-AAED-3D64B95846ED}"/>
    <cellStyle name="Normal 3 2 3 7 4" xfId="10278" xr:uid="{90A5D67A-49D3-4E8A-A4D6-365C215AAE48}"/>
    <cellStyle name="Normal 3 2 3 7 4 2" xfId="11991" xr:uid="{C786EC6D-6196-421D-B051-82EF42E2EEDB}"/>
    <cellStyle name="Normal 3 2 3 7 4 2 2" xfId="15413" xr:uid="{950196AB-C776-40B4-B6FB-46ADE53CCCB0}"/>
    <cellStyle name="Normal 3 2 3 7 4 2 2 2" xfId="29103" xr:uid="{0280DE4C-D2C1-419A-9705-40841E40F6FB}"/>
    <cellStyle name="Normal 3 2 3 7 4 2 2 2 2" xfId="42795" xr:uid="{7050CBC8-9E42-476D-96E0-B7A620FA9609}"/>
    <cellStyle name="Normal 3 2 3 7 4 2 2 2 3" xfId="57674" xr:uid="{E57A1575-54B7-4989-A089-BB14E2A6B4FD}"/>
    <cellStyle name="Normal 3 2 3 7 4 2 2 3" xfId="22259" xr:uid="{B97AF116-E6B6-427B-AB85-A127541CCA00}"/>
    <cellStyle name="Normal 3 2 3 7 4 2 2 4" xfId="35949" xr:uid="{021989AA-4FC5-42EF-829B-189FF0FA105A}"/>
    <cellStyle name="Normal 3 2 3 7 4 2 2 5" xfId="50828" xr:uid="{554D5FE5-CA2E-448D-8758-EF6DE92E2BAA}"/>
    <cellStyle name="Normal 3 2 3 7 4 2 3" xfId="25681" xr:uid="{541733FB-FA81-4FCC-B429-F3713A057ED8}"/>
    <cellStyle name="Normal 3 2 3 7 4 2 3 2" xfId="39373" xr:uid="{6CB9FE75-DE82-459C-B384-489DDA39813B}"/>
    <cellStyle name="Normal 3 2 3 7 4 2 3 3" xfId="54252" xr:uid="{A8F18D1C-61B0-4502-B493-48831E3EBAB7}"/>
    <cellStyle name="Normal 3 2 3 7 4 2 4" xfId="18837" xr:uid="{91430AEB-8B93-418F-8693-21E9F8E21EDA}"/>
    <cellStyle name="Normal 3 2 3 7 4 2 5" xfId="32527" xr:uid="{135E6E18-5943-455A-A42B-8F8CE35744AA}"/>
    <cellStyle name="Normal 3 2 3 7 4 2 6" xfId="47406" xr:uid="{CDFA870F-6624-4739-AC7D-0E62F5A1AAEB}"/>
    <cellStyle name="Normal 3 2 3 7 4 3" xfId="13701" xr:uid="{F07FADB0-B1CC-4D08-A9E9-5EE268FBA4F9}"/>
    <cellStyle name="Normal 3 2 3 7 4 3 2" xfId="27391" xr:uid="{8AEF5FBB-CEAE-41B5-8694-D23C8B60C29E}"/>
    <cellStyle name="Normal 3 2 3 7 4 3 2 2" xfId="41083" xr:uid="{C250E8C1-F233-452B-83CE-5F43371D662E}"/>
    <cellStyle name="Normal 3 2 3 7 4 3 2 3" xfId="55962" xr:uid="{08D82C3C-A4E6-4835-A1E3-9523680E3D2D}"/>
    <cellStyle name="Normal 3 2 3 7 4 3 3" xfId="20547" xr:uid="{CE088048-B2AA-4280-AD03-AA94A644E5F7}"/>
    <cellStyle name="Normal 3 2 3 7 4 3 4" xfId="34237" xr:uid="{DD8AE4CD-77A7-4297-8BFC-0BEE18A3F502}"/>
    <cellStyle name="Normal 3 2 3 7 4 3 5" xfId="49116" xr:uid="{10D4794D-7AAB-4191-93BE-1871FCC5C9D5}"/>
    <cellStyle name="Normal 3 2 3 7 4 4" xfId="23969" xr:uid="{CF6D4635-6158-4F51-B4DA-3A0687449F3C}"/>
    <cellStyle name="Normal 3 2 3 7 4 4 2" xfId="37661" xr:uid="{FB4D7393-FCD3-47BF-A0EB-A2D1307F93B3}"/>
    <cellStyle name="Normal 3 2 3 7 4 4 3" xfId="52540" xr:uid="{4DC3743B-19EF-4D58-BE0C-3636DA798E37}"/>
    <cellStyle name="Normal 3 2 3 7 4 5" xfId="17125" xr:uid="{05BF6059-30AA-49C2-AADE-550B874D31EB}"/>
    <cellStyle name="Normal 3 2 3 7 4 6" xfId="30815" xr:uid="{63D6A937-B089-47BB-BD70-11EFF9F3877E}"/>
    <cellStyle name="Normal 3 2 3 7 4 7" xfId="45694" xr:uid="{1052A663-1A64-4B98-89CE-FEF36B7517BE}"/>
    <cellStyle name="Normal 3 2 3 7 5" xfId="11987" xr:uid="{097FAFEA-32B8-4819-BCDA-0ED8809D30C7}"/>
    <cellStyle name="Normal 3 2 3 7 5 2" xfId="15409" xr:uid="{866E0CA1-A60E-40A1-8612-35217210D0B6}"/>
    <cellStyle name="Normal 3 2 3 7 5 2 2" xfId="29099" xr:uid="{2DC9EEE3-5190-41B1-8FD5-BDABD6DD43B5}"/>
    <cellStyle name="Normal 3 2 3 7 5 2 2 2" xfId="42791" xr:uid="{D868DAF4-0655-4530-8ACC-7A834F1ADC5F}"/>
    <cellStyle name="Normal 3 2 3 7 5 2 2 3" xfId="57670" xr:uid="{44B0DF7D-45BB-4292-B734-02396BE8156A}"/>
    <cellStyle name="Normal 3 2 3 7 5 2 3" xfId="22255" xr:uid="{BC41BDDE-F55C-410C-A1BE-15873CB20122}"/>
    <cellStyle name="Normal 3 2 3 7 5 2 4" xfId="35945" xr:uid="{2C148128-F5FE-4ED3-B8EC-293100D53989}"/>
    <cellStyle name="Normal 3 2 3 7 5 2 5" xfId="50824" xr:uid="{5B79B039-1266-416E-950B-F1072E092255}"/>
    <cellStyle name="Normal 3 2 3 7 5 3" xfId="25677" xr:uid="{AADD7A08-9751-43AA-A078-B81FF247C766}"/>
    <cellStyle name="Normal 3 2 3 7 5 3 2" xfId="39369" xr:uid="{C39E50D9-5ADD-43E4-BE22-58EEB7DADD65}"/>
    <cellStyle name="Normal 3 2 3 7 5 3 3" xfId="54248" xr:uid="{F6CD1EDB-1A0F-494C-8EF8-CA895E5F9983}"/>
    <cellStyle name="Normal 3 2 3 7 5 4" xfId="18833" xr:uid="{22F8F2EA-CF95-4B89-91C1-FCF7C0B0B50D}"/>
    <cellStyle name="Normal 3 2 3 7 5 5" xfId="32523" xr:uid="{0550E321-7DB5-48C0-821C-9E3C11EFD4C0}"/>
    <cellStyle name="Normal 3 2 3 7 5 6" xfId="47402" xr:uid="{CB4327C6-F417-4F99-BF7E-132640CBBD72}"/>
    <cellStyle name="Normal 3 2 3 7 6" xfId="13697" xr:uid="{5E11353E-37E6-47FA-B203-5482BE6D59A7}"/>
    <cellStyle name="Normal 3 2 3 7 6 2" xfId="27387" xr:uid="{DA6DF9D7-CE0F-4AE4-9B25-5A78C2CC5427}"/>
    <cellStyle name="Normal 3 2 3 7 6 2 2" xfId="41079" xr:uid="{3CF31786-DB00-4D8C-A25E-FAD546E106FF}"/>
    <cellStyle name="Normal 3 2 3 7 6 2 3" xfId="55958" xr:uid="{C69002ED-0F60-45E4-B59B-31B825CBA1F6}"/>
    <cellStyle name="Normal 3 2 3 7 6 3" xfId="20543" xr:uid="{CEA3B604-D1EA-4155-9FC8-C5D1BFC928F9}"/>
    <cellStyle name="Normal 3 2 3 7 6 4" xfId="34233" xr:uid="{525688EF-72C7-41C9-AD05-54A7D13B34B9}"/>
    <cellStyle name="Normal 3 2 3 7 6 5" xfId="49112" xr:uid="{161BFA1F-4181-414A-9052-5314ABE3CEF3}"/>
    <cellStyle name="Normal 3 2 3 7 7" xfId="23965" xr:uid="{8C043FD7-8BA6-4185-8274-8D4FFF68768D}"/>
    <cellStyle name="Normal 3 2 3 7 7 2" xfId="37657" xr:uid="{88557947-8F6B-43FB-8874-EABB32B178F2}"/>
    <cellStyle name="Normal 3 2 3 7 7 3" xfId="52536" xr:uid="{0F0DD04C-3DB3-4717-8C17-2325C8483796}"/>
    <cellStyle name="Normal 3 2 3 7 8" xfId="17121" xr:uid="{9EA09FA2-C95E-4B5B-A3C1-1DB3AEFD2D63}"/>
    <cellStyle name="Normal 3 2 3 7 9" xfId="30811" xr:uid="{2E7811BC-04EC-4151-A71D-006FA8A2A221}"/>
    <cellStyle name="Normal 3 2 3 8" xfId="7140" xr:uid="{FF59AFF2-136A-4EB4-AD2B-EADE171F4358}"/>
    <cellStyle name="Normal 3 2 3 8 2" xfId="10280" xr:uid="{D364A3B8-BDE9-4FA3-8201-76942F3E7BD3}"/>
    <cellStyle name="Normal 3 2 3 8 2 2" xfId="11993" xr:uid="{B58456A1-0940-4866-98D7-52F58A97467C}"/>
    <cellStyle name="Normal 3 2 3 8 2 2 2" xfId="15415" xr:uid="{37A1F098-16F7-476D-980B-0761AE94624B}"/>
    <cellStyle name="Normal 3 2 3 8 2 2 2 2" xfId="29105" xr:uid="{5D74F59D-E63F-49C8-8C05-A9EA3B9D6436}"/>
    <cellStyle name="Normal 3 2 3 8 2 2 2 2 2" xfId="42797" xr:uid="{8B12C0B8-03C8-41C0-AD10-C28E33747E09}"/>
    <cellStyle name="Normal 3 2 3 8 2 2 2 2 3" xfId="57676" xr:uid="{B7A94263-DF14-4CFF-9D6E-2C2D223E47DC}"/>
    <cellStyle name="Normal 3 2 3 8 2 2 2 3" xfId="22261" xr:uid="{947B9D03-3FF5-4F75-89E7-A2FACAC2DB8E}"/>
    <cellStyle name="Normal 3 2 3 8 2 2 2 4" xfId="35951" xr:uid="{11B476DA-BC4B-4461-8FA2-D041762CA307}"/>
    <cellStyle name="Normal 3 2 3 8 2 2 2 5" xfId="50830" xr:uid="{236507A2-DBD6-4747-B1F7-1FEA058838CE}"/>
    <cellStyle name="Normal 3 2 3 8 2 2 3" xfId="25683" xr:uid="{B5F8CA4D-E29A-42DA-9EA8-55DF665C236C}"/>
    <cellStyle name="Normal 3 2 3 8 2 2 3 2" xfId="39375" xr:uid="{06956A38-5019-459E-A223-7E54DC524CF1}"/>
    <cellStyle name="Normal 3 2 3 8 2 2 3 3" xfId="54254" xr:uid="{7113F75C-40CF-4BA6-A49A-9326B97B5229}"/>
    <cellStyle name="Normal 3 2 3 8 2 2 4" xfId="18839" xr:uid="{B6A60662-405B-49A4-B03E-B8043F2823E4}"/>
    <cellStyle name="Normal 3 2 3 8 2 2 5" xfId="32529" xr:uid="{769FF9CC-9C5E-49A2-8377-AF76941A0F6C}"/>
    <cellStyle name="Normal 3 2 3 8 2 2 6" xfId="47408" xr:uid="{1D288656-9AAC-4C7A-958B-10A91A1F665E}"/>
    <cellStyle name="Normal 3 2 3 8 2 3" xfId="13703" xr:uid="{7BD192B0-7E0B-4183-9842-B93D4760DD6F}"/>
    <cellStyle name="Normal 3 2 3 8 2 3 2" xfId="27393" xr:uid="{201806D2-EC86-4CC7-8A35-2FD5A7F8DF3C}"/>
    <cellStyle name="Normal 3 2 3 8 2 3 2 2" xfId="41085" xr:uid="{61C52CF5-EA5C-4119-8473-8CEC6295819C}"/>
    <cellStyle name="Normal 3 2 3 8 2 3 2 3" xfId="55964" xr:uid="{0039162F-EC6F-47E8-A7AF-8C016DC4CB1D}"/>
    <cellStyle name="Normal 3 2 3 8 2 3 3" xfId="20549" xr:uid="{3ACF8165-8308-4D30-B5F7-8A58AC4E5006}"/>
    <cellStyle name="Normal 3 2 3 8 2 3 4" xfId="34239" xr:uid="{6B41C0E7-80EA-4EF0-BB53-F8C9A765CD36}"/>
    <cellStyle name="Normal 3 2 3 8 2 3 5" xfId="49118" xr:uid="{BC915E17-FA8E-438B-83D5-7C77250FEA7C}"/>
    <cellStyle name="Normal 3 2 3 8 2 4" xfId="23971" xr:uid="{214B389C-8A6F-47D0-BFFD-D1D48859AEF3}"/>
    <cellStyle name="Normal 3 2 3 8 2 4 2" xfId="37663" xr:uid="{F36CA491-6858-4C09-A55E-85D025B1CD5F}"/>
    <cellStyle name="Normal 3 2 3 8 2 4 3" xfId="52542" xr:uid="{79F5FBFD-83BD-40F1-A5BF-F2FE859E7E3A}"/>
    <cellStyle name="Normal 3 2 3 8 2 5" xfId="17127" xr:uid="{4101CA44-E149-48FF-9BFB-AE9548CD76CB}"/>
    <cellStyle name="Normal 3 2 3 8 2 6" xfId="30817" xr:uid="{B626F21A-DCCD-4859-917B-453B4979AD4F}"/>
    <cellStyle name="Normal 3 2 3 8 2 7" xfId="45696" xr:uid="{980E15F9-A995-405F-A786-50E19866E89E}"/>
    <cellStyle name="Normal 3 2 3 8 3" xfId="11992" xr:uid="{47C2C665-53F9-4D90-8163-2ED2D9C3FB3F}"/>
    <cellStyle name="Normal 3 2 3 8 3 2" xfId="15414" xr:uid="{3328C607-A2E0-40B6-B119-F409646B6D43}"/>
    <cellStyle name="Normal 3 2 3 8 3 2 2" xfId="29104" xr:uid="{5C9E3871-4462-4BBF-8DD9-79F4B18A5988}"/>
    <cellStyle name="Normal 3 2 3 8 3 2 2 2" xfId="42796" xr:uid="{98DF80CB-321D-426B-B421-15DC1D930E72}"/>
    <cellStyle name="Normal 3 2 3 8 3 2 2 3" xfId="57675" xr:uid="{07EF5295-6FC8-4A88-BC65-49797BD08CCA}"/>
    <cellStyle name="Normal 3 2 3 8 3 2 3" xfId="22260" xr:uid="{EEF87F1B-6839-4333-9C85-CB1BB6B5957D}"/>
    <cellStyle name="Normal 3 2 3 8 3 2 4" xfId="35950" xr:uid="{28605B86-F546-4E53-BDB6-8BFF9A42936D}"/>
    <cellStyle name="Normal 3 2 3 8 3 2 5" xfId="50829" xr:uid="{B16EE2C3-C4D7-44F5-AEE1-8DB90158C605}"/>
    <cellStyle name="Normal 3 2 3 8 3 3" xfId="25682" xr:uid="{8426E971-CF88-4C15-B061-92D1C2992AAB}"/>
    <cellStyle name="Normal 3 2 3 8 3 3 2" xfId="39374" xr:uid="{A131F4CB-21BF-4F0C-91BF-24A8E0461D21}"/>
    <cellStyle name="Normal 3 2 3 8 3 3 3" xfId="54253" xr:uid="{1676AF0C-3A41-4132-A085-ECC3AA6A34B0}"/>
    <cellStyle name="Normal 3 2 3 8 3 4" xfId="18838" xr:uid="{D6F48B83-70AD-4F23-9AE2-6A1D921EBA11}"/>
    <cellStyle name="Normal 3 2 3 8 3 5" xfId="32528" xr:uid="{312185AF-BBB6-4BE1-9D6B-4887C45FEBCF}"/>
    <cellStyle name="Normal 3 2 3 8 3 6" xfId="47407" xr:uid="{0B798E55-E0A0-4924-ABB4-4F5B89D62012}"/>
    <cellStyle name="Normal 3 2 3 8 4" xfId="13702" xr:uid="{AB8762B5-822D-4BCA-9454-10963172A99D}"/>
    <cellStyle name="Normal 3 2 3 8 4 2" xfId="27392" xr:uid="{BABEDBE9-E1A4-44B1-ABCC-36BFE2C9886B}"/>
    <cellStyle name="Normal 3 2 3 8 4 2 2" xfId="41084" xr:uid="{9EEF9A28-5758-4540-A950-F1C8DD1775FC}"/>
    <cellStyle name="Normal 3 2 3 8 4 2 3" xfId="55963" xr:uid="{0B575C55-242F-4391-8106-0C07AC72C1D8}"/>
    <cellStyle name="Normal 3 2 3 8 4 3" xfId="20548" xr:uid="{52F0D3D2-713E-4E01-8BD9-47AF10B65431}"/>
    <cellStyle name="Normal 3 2 3 8 4 4" xfId="34238" xr:uid="{33BAC69B-6320-41CF-869D-362ACBCDE83E}"/>
    <cellStyle name="Normal 3 2 3 8 4 5" xfId="49117" xr:uid="{3FC0B3AC-3609-4299-A68F-CE869B0B14BC}"/>
    <cellStyle name="Normal 3 2 3 8 5" xfId="23970" xr:uid="{1A9AB972-800B-4B50-A2AC-0CCB54A8829A}"/>
    <cellStyle name="Normal 3 2 3 8 5 2" xfId="37662" xr:uid="{E496C99D-2767-476A-9832-2E58A8D68C4B}"/>
    <cellStyle name="Normal 3 2 3 8 5 3" xfId="52541" xr:uid="{5BA42508-AE7F-4AA1-B5ED-725B26280E07}"/>
    <cellStyle name="Normal 3 2 3 8 6" xfId="17126" xr:uid="{E81FC5BF-B4FD-4287-80F4-5932FF2FF47F}"/>
    <cellStyle name="Normal 3 2 3 8 7" xfId="30816" xr:uid="{74DD2A90-F33E-48C9-87C0-FF50AE83C5D6}"/>
    <cellStyle name="Normal 3 2 3 8 8" xfId="45695" xr:uid="{83D71C65-D976-4ED0-BCED-91F6D2EA2D21}"/>
    <cellStyle name="Normal 3 2 3 8 9" xfId="10279" xr:uid="{D62982B9-02CC-4996-B566-6DA7E4B3A50B}"/>
    <cellStyle name="Normal 3 2 3 9" xfId="6058" xr:uid="{C0947D8D-7230-4C67-9F5A-5BAF42E5CC98}"/>
    <cellStyle name="Normal 3 2 3 9 2" xfId="11994" xr:uid="{3AF469B3-75BF-4456-AC25-6A04BF8604D3}"/>
    <cellStyle name="Normal 3 2 3 9 2 2" xfId="15416" xr:uid="{5B1373F0-C2CD-4766-9154-44F1890CF751}"/>
    <cellStyle name="Normal 3 2 3 9 2 2 2" xfId="29106" xr:uid="{547E829B-15C0-4AF8-9DA6-62F1EE1A9232}"/>
    <cellStyle name="Normal 3 2 3 9 2 2 2 2" xfId="42798" xr:uid="{3C5C0AB2-E6EC-4BA6-ABC2-41130C77C529}"/>
    <cellStyle name="Normal 3 2 3 9 2 2 2 3" xfId="57677" xr:uid="{0E0DD543-6B18-4434-AA52-1B514F3C6852}"/>
    <cellStyle name="Normal 3 2 3 9 2 2 3" xfId="22262" xr:uid="{7249B8A0-D4A8-490B-B3D3-7E28E7E3C06A}"/>
    <cellStyle name="Normal 3 2 3 9 2 2 4" xfId="35952" xr:uid="{8233C840-E5CA-4C2B-A36A-DD0E8DD83B97}"/>
    <cellStyle name="Normal 3 2 3 9 2 2 5" xfId="50831" xr:uid="{4277E7C0-938E-425A-B354-A4DD0D3A8618}"/>
    <cellStyle name="Normal 3 2 3 9 2 3" xfId="25684" xr:uid="{7845E8F6-C542-4D20-A417-B4C61F90F523}"/>
    <cellStyle name="Normal 3 2 3 9 2 3 2" xfId="39376" xr:uid="{316D2A95-1F2F-4EF7-9A40-BD4275420DA7}"/>
    <cellStyle name="Normal 3 2 3 9 2 3 3" xfId="54255" xr:uid="{0A8363C6-39E1-465C-9097-9CA5AF6109C4}"/>
    <cellStyle name="Normal 3 2 3 9 2 4" xfId="18840" xr:uid="{6AFB6118-9AAB-4384-A4A1-7C37168C6F5E}"/>
    <cellStyle name="Normal 3 2 3 9 2 5" xfId="32530" xr:uid="{B8DB3C3A-AEED-4F14-81CA-238723F2F1D8}"/>
    <cellStyle name="Normal 3 2 3 9 2 6" xfId="47409" xr:uid="{1C6B69D2-7AC9-4841-BD39-27AF90F357A2}"/>
    <cellStyle name="Normal 3 2 3 9 3" xfId="13704" xr:uid="{437419FF-36A8-4CCD-9A5A-FEE446D2DFD7}"/>
    <cellStyle name="Normal 3 2 3 9 3 2" xfId="27394" xr:uid="{65027008-1290-458D-93FF-FB4689E3D75E}"/>
    <cellStyle name="Normal 3 2 3 9 3 2 2" xfId="41086" xr:uid="{C2FDA14F-13E1-437F-B7BF-009E428F7A4C}"/>
    <cellStyle name="Normal 3 2 3 9 3 2 3" xfId="55965" xr:uid="{98584E54-909F-4831-B06A-16820F1AD507}"/>
    <cellStyle name="Normal 3 2 3 9 3 3" xfId="20550" xr:uid="{29BA3F0F-66AD-4929-BF4C-5D5E39F6A734}"/>
    <cellStyle name="Normal 3 2 3 9 3 4" xfId="34240" xr:uid="{6CFBD54C-C890-42CC-A7FA-9C351C9D239B}"/>
    <cellStyle name="Normal 3 2 3 9 3 5" xfId="49119" xr:uid="{7DAB0EFD-2144-4659-9DC1-4826F024738C}"/>
    <cellStyle name="Normal 3 2 3 9 4" xfId="23972" xr:uid="{EDE9CBA8-60EF-483E-B1B1-59EEE2A927A2}"/>
    <cellStyle name="Normal 3 2 3 9 4 2" xfId="37664" xr:uid="{A70B9FAC-E0DE-44C8-8551-B3732828EB9E}"/>
    <cellStyle name="Normal 3 2 3 9 4 3" xfId="52543" xr:uid="{209DDDF2-75C7-4949-B305-3063E4595047}"/>
    <cellStyle name="Normal 3 2 3 9 5" xfId="17128" xr:uid="{4746C164-4F19-463D-B8DB-3C9E818FAF68}"/>
    <cellStyle name="Normal 3 2 3 9 6" xfId="30818" xr:uid="{EB567C3B-4743-4BA2-BC8B-DA9D1852F7BA}"/>
    <cellStyle name="Normal 3 2 3 9 7" xfId="45697" xr:uid="{97B7D090-A8A8-4715-B5BB-0768EE484B4E}"/>
    <cellStyle name="Normal 3 2 3 9 8" xfId="10281" xr:uid="{9905F0A6-4DA4-4CEA-9D4C-BCAA6934B367}"/>
    <cellStyle name="Normal 3 2 4" xfId="3731" xr:uid="{B50C6B1F-EA29-4E2D-BDC5-005215F07EF2}"/>
    <cellStyle name="Normal 3 2 4 10" xfId="11995" xr:uid="{4714048C-11BB-4A61-BFCB-8AB3D8D05250}"/>
    <cellStyle name="Normal 3 2 4 10 2" xfId="15417" xr:uid="{5B48BFF0-9259-496C-8184-043B06EF4F4B}"/>
    <cellStyle name="Normal 3 2 4 10 2 2" xfId="29107" xr:uid="{675DB668-54E8-4F32-BC8F-F65F836ABE35}"/>
    <cellStyle name="Normal 3 2 4 10 2 2 2" xfId="42799" xr:uid="{3E979DEA-C296-47D6-8AB0-C53C0DF69EA9}"/>
    <cellStyle name="Normal 3 2 4 10 2 2 3" xfId="57678" xr:uid="{1AD4EA98-B2B7-41BA-9A3E-F872E5CDB04E}"/>
    <cellStyle name="Normal 3 2 4 10 2 3" xfId="22263" xr:uid="{BCABA5E2-1F5F-4597-943E-446922660CF0}"/>
    <cellStyle name="Normal 3 2 4 10 2 4" xfId="35953" xr:uid="{5A550A23-5813-4F47-A7E7-38A5F0F7EAA5}"/>
    <cellStyle name="Normal 3 2 4 10 2 5" xfId="50832" xr:uid="{8DE76D10-8FD7-4511-B67C-6246EEB2D46E}"/>
    <cellStyle name="Normal 3 2 4 10 3" xfId="25685" xr:uid="{F6CC80FB-DA12-44F7-8E52-EE8116AC116C}"/>
    <cellStyle name="Normal 3 2 4 10 3 2" xfId="39377" xr:uid="{2D285674-6DEC-4B75-A705-930CF15A2CEF}"/>
    <cellStyle name="Normal 3 2 4 10 3 3" xfId="54256" xr:uid="{34632F44-C450-4983-8AFD-423BB880D864}"/>
    <cellStyle name="Normal 3 2 4 10 4" xfId="18841" xr:uid="{FA42E31B-438D-42D5-99F2-09BA724C3226}"/>
    <cellStyle name="Normal 3 2 4 10 5" xfId="32531" xr:uid="{5FDEA427-74E5-4485-9BF5-0AC548114640}"/>
    <cellStyle name="Normal 3 2 4 10 6" xfId="47410" xr:uid="{657A9BA1-F546-4B94-B6F2-254445EE5643}"/>
    <cellStyle name="Normal 3 2 4 11" xfId="13705" xr:uid="{0F4EBD7F-C44F-4B8E-BD45-A4A5766D063A}"/>
    <cellStyle name="Normal 3 2 4 11 2" xfId="27395" xr:uid="{47F91542-6341-46C6-9310-7855FB48C6F6}"/>
    <cellStyle name="Normal 3 2 4 11 2 2" xfId="41087" xr:uid="{DACA5F33-B871-4476-B841-408DDB521E10}"/>
    <cellStyle name="Normal 3 2 4 11 2 3" xfId="55966" xr:uid="{37AB8F33-A6BD-4851-A270-E62370E60575}"/>
    <cellStyle name="Normal 3 2 4 11 3" xfId="20551" xr:uid="{474D350F-6A81-4DC2-A741-E5516D53D32A}"/>
    <cellStyle name="Normal 3 2 4 11 4" xfId="34241" xr:uid="{245CAE10-5343-433A-BD28-E79FC609A145}"/>
    <cellStyle name="Normal 3 2 4 11 5" xfId="49120" xr:uid="{7944F51A-9381-44C7-959A-CBFC5BBC0EE0}"/>
    <cellStyle name="Normal 3 2 4 12" xfId="23973" xr:uid="{DEB3F7E1-1C4D-48EE-9243-CA9910B9DE06}"/>
    <cellStyle name="Normal 3 2 4 12 2" xfId="37665" xr:uid="{D719F2AF-E745-40A7-A764-FBF45D702AAE}"/>
    <cellStyle name="Normal 3 2 4 12 3" xfId="52544" xr:uid="{E40C32D9-1A09-41F2-83D6-FD03C0FB41BC}"/>
    <cellStyle name="Normal 3 2 4 13" xfId="17129" xr:uid="{979FF569-CBC9-440D-9269-74D162041CB4}"/>
    <cellStyle name="Normal 3 2 4 13 2" xfId="43487" xr:uid="{0D423E99-FABB-4504-93C1-4434752763B9}"/>
    <cellStyle name="Normal 3 2 4 14" xfId="30819" xr:uid="{28AE7BB2-5AA1-4B44-96BB-89962DF02CFB}"/>
    <cellStyle name="Normal 3 2 4 15" xfId="45698" xr:uid="{E17FD9CD-4148-457D-8F84-0E1C4E017675}"/>
    <cellStyle name="Normal 3 2 4 16" xfId="10282" xr:uid="{6C0FDAE5-DF37-4BEF-8BA5-8D3CA42581B6}"/>
    <cellStyle name="Normal 3 2 4 2" xfId="4554" xr:uid="{AB279D61-1A7A-48A8-8FE7-AE387570DF11}"/>
    <cellStyle name="Normal 3 2 4 2 10" xfId="23974" xr:uid="{F565BB02-C3A8-43D4-8117-1F12E67E4F4B}"/>
    <cellStyle name="Normal 3 2 4 2 10 2" xfId="37666" xr:uid="{4A1F71C0-BB09-4F8B-A31B-FB6CBECA1C89}"/>
    <cellStyle name="Normal 3 2 4 2 10 3" xfId="52545" xr:uid="{233A4945-A8B7-455F-876C-E10C053AB4A3}"/>
    <cellStyle name="Normal 3 2 4 2 11" xfId="17130" xr:uid="{5AE18A58-69CA-4D4C-943B-39FEBCCDDF6C}"/>
    <cellStyle name="Normal 3 2 4 2 11 2" xfId="44082" xr:uid="{5FA30A04-75D6-429B-B185-853EA5A6EA2E}"/>
    <cellStyle name="Normal 3 2 4 2 12" xfId="30820" xr:uid="{208D18AE-ED1A-421E-82BA-D84FA7D65C11}"/>
    <cellStyle name="Normal 3 2 4 2 13" xfId="45699" xr:uid="{20EB8991-4B83-48B0-958F-B10AC46949AA}"/>
    <cellStyle name="Normal 3 2 4 2 14" xfId="10283" xr:uid="{9D9C0D3D-8588-4075-8F3F-A21C51288B12}"/>
    <cellStyle name="Normal 3 2 4 2 2" xfId="5975" xr:uid="{CF8EBD10-5E2F-4D57-BA6A-DCAB80ABB90A}"/>
    <cellStyle name="Normal 3 2 4 2 2 10" xfId="17131" xr:uid="{52FFB8C7-5390-42DD-9CD6-984AA351126E}"/>
    <cellStyle name="Normal 3 2 4 2 2 11" xfId="30821" xr:uid="{1C1B3F29-F674-4306-B146-B13BA636FDBA}"/>
    <cellStyle name="Normal 3 2 4 2 2 12" xfId="45700" xr:uid="{18169B41-299B-45B0-AF1E-51CA4EB8437D}"/>
    <cellStyle name="Normal 3 2 4 2 2 13" xfId="10284" xr:uid="{A0C4330D-A7B5-4C5C-8F14-0BA47BEAAE02}"/>
    <cellStyle name="Normal 3 2 4 2 2 2" xfId="10285" xr:uid="{8F27797F-1E2D-4479-AB59-E80DFD8ADAFA}"/>
    <cellStyle name="Normal 3 2 4 2 2 2 10" xfId="45701" xr:uid="{0F42D10C-A03C-4CF3-87F3-C012BFE27783}"/>
    <cellStyle name="Normal 3 2 4 2 2 2 2" xfId="10286" xr:uid="{969236C1-F01B-423A-8479-C6E7442CF252}"/>
    <cellStyle name="Normal 3 2 4 2 2 2 2 2" xfId="10287" xr:uid="{E26346FC-3927-4311-A054-91BA7F0582EF}"/>
    <cellStyle name="Normal 3 2 4 2 2 2 2 2 2" xfId="12000" xr:uid="{6454A7AB-1C72-44F8-9A6A-0F1FF05F4892}"/>
    <cellStyle name="Normal 3 2 4 2 2 2 2 2 2 2" xfId="15422" xr:uid="{E21D3CF6-F5EE-4438-A82F-3022C0C6FE98}"/>
    <cellStyle name="Normal 3 2 4 2 2 2 2 2 2 2 2" xfId="29112" xr:uid="{BBB1D94B-D162-48D6-8366-B2A5E80973F1}"/>
    <cellStyle name="Normal 3 2 4 2 2 2 2 2 2 2 2 2" xfId="42804" xr:uid="{BB0025A6-ADE6-4966-BD27-20DD17F5BA2D}"/>
    <cellStyle name="Normal 3 2 4 2 2 2 2 2 2 2 2 3" xfId="57683" xr:uid="{48E57BF4-C2AB-4039-88D5-B5F1CD96CC91}"/>
    <cellStyle name="Normal 3 2 4 2 2 2 2 2 2 2 3" xfId="22268" xr:uid="{05B9FFE0-367B-4BF2-96B2-A75219E38E0D}"/>
    <cellStyle name="Normal 3 2 4 2 2 2 2 2 2 2 4" xfId="35958" xr:uid="{BB166C06-3F06-4922-82F0-D0288A0BADFD}"/>
    <cellStyle name="Normal 3 2 4 2 2 2 2 2 2 2 5" xfId="50837" xr:uid="{04492CD8-010E-45B3-9AB1-DE732D7CE3EE}"/>
    <cellStyle name="Normal 3 2 4 2 2 2 2 2 2 3" xfId="25690" xr:uid="{C0A0A460-BE2A-47EC-9A6A-5D71E66B697A}"/>
    <cellStyle name="Normal 3 2 4 2 2 2 2 2 2 3 2" xfId="39382" xr:uid="{E7D7F400-5D4F-411E-87EF-720EF2DDE337}"/>
    <cellStyle name="Normal 3 2 4 2 2 2 2 2 2 3 3" xfId="54261" xr:uid="{C2443070-B344-43E1-BAE1-4A06A3B5640A}"/>
    <cellStyle name="Normal 3 2 4 2 2 2 2 2 2 4" xfId="18846" xr:uid="{432B833D-EFC7-43C0-AA57-D2807B105D24}"/>
    <cellStyle name="Normal 3 2 4 2 2 2 2 2 2 5" xfId="32536" xr:uid="{9E6B2EBA-F0DE-44A4-8B15-A7A125370130}"/>
    <cellStyle name="Normal 3 2 4 2 2 2 2 2 2 6" xfId="47415" xr:uid="{DB25901C-33F3-497C-BA66-E440648D200C}"/>
    <cellStyle name="Normal 3 2 4 2 2 2 2 2 3" xfId="13710" xr:uid="{2B4068DD-F3AB-4209-AB0C-A5BB3C62A61A}"/>
    <cellStyle name="Normal 3 2 4 2 2 2 2 2 3 2" xfId="27400" xr:uid="{3ADAA2CE-BF30-4777-9C44-966A20537D91}"/>
    <cellStyle name="Normal 3 2 4 2 2 2 2 2 3 2 2" xfId="41092" xr:uid="{5FBD515A-8255-497B-8A86-163E36FB843A}"/>
    <cellStyle name="Normal 3 2 4 2 2 2 2 2 3 2 3" xfId="55971" xr:uid="{8C5B4E44-E317-41B5-B4D3-435CC2313F36}"/>
    <cellStyle name="Normal 3 2 4 2 2 2 2 2 3 3" xfId="20556" xr:uid="{C8344555-AA63-44B5-8683-C4F7BCDCC0CC}"/>
    <cellStyle name="Normal 3 2 4 2 2 2 2 2 3 4" xfId="34246" xr:uid="{6EBF60C2-3143-4030-BF1E-685489EE3E8A}"/>
    <cellStyle name="Normal 3 2 4 2 2 2 2 2 3 5" xfId="49125" xr:uid="{69541CFA-6E40-4EAC-BBE7-4B28F7352E2A}"/>
    <cellStyle name="Normal 3 2 4 2 2 2 2 2 4" xfId="23978" xr:uid="{B26F2A4B-2A2C-454D-B477-F0F680BE9F4B}"/>
    <cellStyle name="Normal 3 2 4 2 2 2 2 2 4 2" xfId="37670" xr:uid="{DE6F9909-D2BF-422B-B62D-762BB5CA8A70}"/>
    <cellStyle name="Normal 3 2 4 2 2 2 2 2 4 3" xfId="52549" xr:uid="{3089F602-CBE2-46B2-B6ED-1AC505E21825}"/>
    <cellStyle name="Normal 3 2 4 2 2 2 2 2 5" xfId="17134" xr:uid="{48ECB160-F439-4C1A-A2F8-9F3FFB58E050}"/>
    <cellStyle name="Normal 3 2 4 2 2 2 2 2 6" xfId="30824" xr:uid="{D2BA5FC2-B392-48D5-95BD-B8DEE84EA199}"/>
    <cellStyle name="Normal 3 2 4 2 2 2 2 2 7" xfId="45703" xr:uid="{BBBF09DF-5E46-467D-8A52-3577800151A3}"/>
    <cellStyle name="Normal 3 2 4 2 2 2 2 3" xfId="11999" xr:uid="{4BEBD7BE-50C7-49FF-A15E-B0BCD4E1A107}"/>
    <cellStyle name="Normal 3 2 4 2 2 2 2 3 2" xfId="15421" xr:uid="{FFCB38F9-FDB3-4FDE-AA64-755C8AD389FB}"/>
    <cellStyle name="Normal 3 2 4 2 2 2 2 3 2 2" xfId="29111" xr:uid="{D28812FC-DC4A-4499-9529-F08039CCE61C}"/>
    <cellStyle name="Normal 3 2 4 2 2 2 2 3 2 2 2" xfId="42803" xr:uid="{BB99DD28-B9EB-4DA6-91AB-BB9434F28D60}"/>
    <cellStyle name="Normal 3 2 4 2 2 2 2 3 2 2 3" xfId="57682" xr:uid="{3DF0DD59-98F0-46C2-94C0-6EA245CFF728}"/>
    <cellStyle name="Normal 3 2 4 2 2 2 2 3 2 3" xfId="22267" xr:uid="{06F26E4D-844D-42DA-8970-F5C5905F04FE}"/>
    <cellStyle name="Normal 3 2 4 2 2 2 2 3 2 4" xfId="35957" xr:uid="{F1D13F9E-1222-4D9D-BEF0-F0149A830B88}"/>
    <cellStyle name="Normal 3 2 4 2 2 2 2 3 2 5" xfId="50836" xr:uid="{56F8A7A1-F402-4D25-9839-5FE0C3B3C5FE}"/>
    <cellStyle name="Normal 3 2 4 2 2 2 2 3 3" xfId="25689" xr:uid="{12500B2F-AFB3-4025-9FE3-AE778314BC8F}"/>
    <cellStyle name="Normal 3 2 4 2 2 2 2 3 3 2" xfId="39381" xr:uid="{22667BC5-5D44-4FB7-A047-1E04AB98BDF6}"/>
    <cellStyle name="Normal 3 2 4 2 2 2 2 3 3 3" xfId="54260" xr:uid="{75FFDF93-5A54-4A2B-B0CD-F52DD3B46394}"/>
    <cellStyle name="Normal 3 2 4 2 2 2 2 3 4" xfId="18845" xr:uid="{27D1C0AE-17B7-4682-AB90-81FBB68DB0BC}"/>
    <cellStyle name="Normal 3 2 4 2 2 2 2 3 5" xfId="32535" xr:uid="{A79A6B79-BECF-4ADF-B15B-6DDA33AEF3A6}"/>
    <cellStyle name="Normal 3 2 4 2 2 2 2 3 6" xfId="47414" xr:uid="{A0ABF743-A3A6-4FDA-8747-6338B4BEA68B}"/>
    <cellStyle name="Normal 3 2 4 2 2 2 2 4" xfId="13709" xr:uid="{E5D339C2-76F7-4CC7-AE3F-F0B24208616F}"/>
    <cellStyle name="Normal 3 2 4 2 2 2 2 4 2" xfId="27399" xr:uid="{037FA67C-FAA5-4189-B8A9-FBEC802B7453}"/>
    <cellStyle name="Normal 3 2 4 2 2 2 2 4 2 2" xfId="41091" xr:uid="{BA99851E-6AE2-46E4-BB6B-DA9D1A0060A4}"/>
    <cellStyle name="Normal 3 2 4 2 2 2 2 4 2 3" xfId="55970" xr:uid="{FBA838C0-190B-4034-B860-8AF918A4CD12}"/>
    <cellStyle name="Normal 3 2 4 2 2 2 2 4 3" xfId="20555" xr:uid="{B3B1E8DC-E2F3-4945-9191-8CEF455AF201}"/>
    <cellStyle name="Normal 3 2 4 2 2 2 2 4 4" xfId="34245" xr:uid="{A1F1381B-42BC-474D-A83D-F92187B188E5}"/>
    <cellStyle name="Normal 3 2 4 2 2 2 2 4 5" xfId="49124" xr:uid="{F169015C-9BF5-400E-B335-BE81F714FAA1}"/>
    <cellStyle name="Normal 3 2 4 2 2 2 2 5" xfId="23977" xr:uid="{7B75FDCC-2E69-4864-B3C2-CC5D90D87E1C}"/>
    <cellStyle name="Normal 3 2 4 2 2 2 2 5 2" xfId="37669" xr:uid="{390C0F1E-0B0C-424C-AF66-89DF6CE009C7}"/>
    <cellStyle name="Normal 3 2 4 2 2 2 2 5 3" xfId="52548" xr:uid="{56F25ABE-35F6-4DED-BF21-08CC90D7BA16}"/>
    <cellStyle name="Normal 3 2 4 2 2 2 2 6" xfId="17133" xr:uid="{EA169337-C22E-4498-8E2A-71CB74A7D704}"/>
    <cellStyle name="Normal 3 2 4 2 2 2 2 7" xfId="30823" xr:uid="{12399372-CE1B-4217-B8C2-7F2AB42DD73A}"/>
    <cellStyle name="Normal 3 2 4 2 2 2 2 8" xfId="45702" xr:uid="{623CFB19-4155-42F0-B424-51CE62A3BA3B}"/>
    <cellStyle name="Normal 3 2 4 2 2 2 3" xfId="10288" xr:uid="{93576EE4-54E0-4A83-AD20-8D944F41BF7B}"/>
    <cellStyle name="Normal 3 2 4 2 2 2 3 2" xfId="12001" xr:uid="{4CDB2FD9-8184-469F-BB9C-B49AE3ADBA8C}"/>
    <cellStyle name="Normal 3 2 4 2 2 2 3 2 2" xfId="15423" xr:uid="{42A64F2A-A1B0-4AC2-91A5-81C8AF18A3D5}"/>
    <cellStyle name="Normal 3 2 4 2 2 2 3 2 2 2" xfId="29113" xr:uid="{05BF54BF-F606-4AAC-8C20-B250C0F225BE}"/>
    <cellStyle name="Normal 3 2 4 2 2 2 3 2 2 2 2" xfId="42805" xr:uid="{7F5CD024-FC3A-4F04-AEEE-DC3DD278D4E9}"/>
    <cellStyle name="Normal 3 2 4 2 2 2 3 2 2 2 3" xfId="57684" xr:uid="{E5877CDE-3F56-4068-90FD-DF3D77274FB1}"/>
    <cellStyle name="Normal 3 2 4 2 2 2 3 2 2 3" xfId="22269" xr:uid="{C8F33AA4-36C6-476D-9306-4BC9FD360D0A}"/>
    <cellStyle name="Normal 3 2 4 2 2 2 3 2 2 4" xfId="35959" xr:uid="{0DAD9B6C-6665-4AFB-8F27-55CA201B1603}"/>
    <cellStyle name="Normal 3 2 4 2 2 2 3 2 2 5" xfId="50838" xr:uid="{E84DBD9D-FDE4-4CD5-873E-CA968F46105F}"/>
    <cellStyle name="Normal 3 2 4 2 2 2 3 2 3" xfId="25691" xr:uid="{42C1D545-7FA4-4A48-B564-D53DF44F76AF}"/>
    <cellStyle name="Normal 3 2 4 2 2 2 3 2 3 2" xfId="39383" xr:uid="{F2115EAB-C49C-4830-8D7C-24C014950543}"/>
    <cellStyle name="Normal 3 2 4 2 2 2 3 2 3 3" xfId="54262" xr:uid="{49BBD731-BC7A-40E9-B269-AC9600FD7392}"/>
    <cellStyle name="Normal 3 2 4 2 2 2 3 2 4" xfId="18847" xr:uid="{479BF2D2-488A-4513-8A5F-15A97F23CA34}"/>
    <cellStyle name="Normal 3 2 4 2 2 2 3 2 5" xfId="32537" xr:uid="{31CDAB44-F436-4945-BE95-146CC8F73FCE}"/>
    <cellStyle name="Normal 3 2 4 2 2 2 3 2 6" xfId="47416" xr:uid="{2C67148E-88E5-4850-ADCB-D71EBE31D1FC}"/>
    <cellStyle name="Normal 3 2 4 2 2 2 3 3" xfId="13711" xr:uid="{C9FB7900-292F-4C6E-AE4D-00308EFDCDCF}"/>
    <cellStyle name="Normal 3 2 4 2 2 2 3 3 2" xfId="27401" xr:uid="{74833B4A-0BB5-49D7-A0D9-99521D46912B}"/>
    <cellStyle name="Normal 3 2 4 2 2 2 3 3 2 2" xfId="41093" xr:uid="{0389DC48-99A8-4698-86FB-2319A4659D2E}"/>
    <cellStyle name="Normal 3 2 4 2 2 2 3 3 2 3" xfId="55972" xr:uid="{107EFBBF-6A88-40FB-9D28-5D25A132D63C}"/>
    <cellStyle name="Normal 3 2 4 2 2 2 3 3 3" xfId="20557" xr:uid="{0BD06996-796E-40A5-8D40-2F7111B1D664}"/>
    <cellStyle name="Normal 3 2 4 2 2 2 3 3 4" xfId="34247" xr:uid="{BF7CC8CC-3A85-4BD1-9816-221406765AE3}"/>
    <cellStyle name="Normal 3 2 4 2 2 2 3 3 5" xfId="49126" xr:uid="{CE0C6155-7526-4FD3-9277-FA344CE9F08C}"/>
    <cellStyle name="Normal 3 2 4 2 2 2 3 4" xfId="23979" xr:uid="{3F53E2D6-10F0-4894-B818-B6C3DF236361}"/>
    <cellStyle name="Normal 3 2 4 2 2 2 3 4 2" xfId="37671" xr:uid="{F8FA2FA9-B6EF-4FDC-8D30-C9F1C3FB3C31}"/>
    <cellStyle name="Normal 3 2 4 2 2 2 3 4 3" xfId="52550" xr:uid="{638BADC4-F467-4070-A8E8-334D88AA0F9B}"/>
    <cellStyle name="Normal 3 2 4 2 2 2 3 5" xfId="17135" xr:uid="{CED41458-C2E3-415E-8732-9DFC1CA79684}"/>
    <cellStyle name="Normal 3 2 4 2 2 2 3 6" xfId="30825" xr:uid="{4D417AE0-AD49-43A8-B4AE-F6298C044588}"/>
    <cellStyle name="Normal 3 2 4 2 2 2 3 7" xfId="45704" xr:uid="{7A87294E-BE8D-4704-B839-4F95B07818D7}"/>
    <cellStyle name="Normal 3 2 4 2 2 2 4" xfId="10289" xr:uid="{E4A5995F-2230-45E2-BFE1-9C664B33C7E4}"/>
    <cellStyle name="Normal 3 2 4 2 2 2 4 2" xfId="12002" xr:uid="{F7BEDB24-955A-49D6-8FE8-E7595670D604}"/>
    <cellStyle name="Normal 3 2 4 2 2 2 4 2 2" xfId="15424" xr:uid="{3CF1C6C1-1839-4DF8-BE34-631992805CA4}"/>
    <cellStyle name="Normal 3 2 4 2 2 2 4 2 2 2" xfId="29114" xr:uid="{E3FAFF2D-9792-47CB-83FC-8758DC779C86}"/>
    <cellStyle name="Normal 3 2 4 2 2 2 4 2 2 2 2" xfId="42806" xr:uid="{E16517CB-3CCC-45FA-A352-4D4EBCA745B9}"/>
    <cellStyle name="Normal 3 2 4 2 2 2 4 2 2 2 3" xfId="57685" xr:uid="{5FB4763A-EAA4-44DE-B06C-17E68853FEEE}"/>
    <cellStyle name="Normal 3 2 4 2 2 2 4 2 2 3" xfId="22270" xr:uid="{3C8E99FD-6900-4B7C-9746-A9409B984C18}"/>
    <cellStyle name="Normal 3 2 4 2 2 2 4 2 2 4" xfId="35960" xr:uid="{98ADF4B0-63FF-4159-9D6D-BBF4F1D36C5A}"/>
    <cellStyle name="Normal 3 2 4 2 2 2 4 2 2 5" xfId="50839" xr:uid="{220B9B21-11EE-4CFA-825A-AD129CC084FE}"/>
    <cellStyle name="Normal 3 2 4 2 2 2 4 2 3" xfId="25692" xr:uid="{8152D61C-7242-4E93-8682-F382B81580CE}"/>
    <cellStyle name="Normal 3 2 4 2 2 2 4 2 3 2" xfId="39384" xr:uid="{6DED1F73-1BB6-4DCC-A923-0C2DE29A242E}"/>
    <cellStyle name="Normal 3 2 4 2 2 2 4 2 3 3" xfId="54263" xr:uid="{0C6D4A82-EDFC-4EAF-BDC0-C3D578D27DC2}"/>
    <cellStyle name="Normal 3 2 4 2 2 2 4 2 4" xfId="18848" xr:uid="{5F455C51-775B-4D88-AA2A-7629A25CA3E2}"/>
    <cellStyle name="Normal 3 2 4 2 2 2 4 2 5" xfId="32538" xr:uid="{3151CDEB-4CC2-47AE-9E30-66EB86EB21CC}"/>
    <cellStyle name="Normal 3 2 4 2 2 2 4 2 6" xfId="47417" xr:uid="{CE9B8F3E-7B31-4A6D-AF4B-83AC8CD5736B}"/>
    <cellStyle name="Normal 3 2 4 2 2 2 4 3" xfId="13712" xr:uid="{4BA083F5-6D50-4737-9915-A1AE4E7576D1}"/>
    <cellStyle name="Normal 3 2 4 2 2 2 4 3 2" xfId="27402" xr:uid="{4C7750B5-E9B1-4E4B-8D63-0FD0E38376EC}"/>
    <cellStyle name="Normal 3 2 4 2 2 2 4 3 2 2" xfId="41094" xr:uid="{D669BFAF-76BB-479B-BD44-4C2C85DB86B9}"/>
    <cellStyle name="Normal 3 2 4 2 2 2 4 3 2 3" xfId="55973" xr:uid="{3233BA60-FF0E-4B09-BE93-467C5121FEF1}"/>
    <cellStyle name="Normal 3 2 4 2 2 2 4 3 3" xfId="20558" xr:uid="{777CD6BB-49E9-45E8-8720-09CC9F2CF574}"/>
    <cellStyle name="Normal 3 2 4 2 2 2 4 3 4" xfId="34248" xr:uid="{E9470EEC-27F9-42A5-BD7E-F2CB61FCEEBF}"/>
    <cellStyle name="Normal 3 2 4 2 2 2 4 3 5" xfId="49127" xr:uid="{8A44A496-9512-40CD-A36C-4B6D88A806A4}"/>
    <cellStyle name="Normal 3 2 4 2 2 2 4 4" xfId="23980" xr:uid="{C98A3557-A64A-4EC2-ABF2-2501B0232B5C}"/>
    <cellStyle name="Normal 3 2 4 2 2 2 4 4 2" xfId="37672" xr:uid="{7B0B054C-E89B-4699-9281-874ED103D7E4}"/>
    <cellStyle name="Normal 3 2 4 2 2 2 4 4 3" xfId="52551" xr:uid="{9D068F9B-4E24-4BF1-82A2-6F9767F37775}"/>
    <cellStyle name="Normal 3 2 4 2 2 2 4 5" xfId="17136" xr:uid="{2A832AD1-CEFE-4991-992E-C7554B1778ED}"/>
    <cellStyle name="Normal 3 2 4 2 2 2 4 6" xfId="30826" xr:uid="{37EA9918-A527-4ACF-BDDD-27D9929C727C}"/>
    <cellStyle name="Normal 3 2 4 2 2 2 4 7" xfId="45705" xr:uid="{912AFDA3-B5A9-4E95-B5ED-9CED9B1E664C}"/>
    <cellStyle name="Normal 3 2 4 2 2 2 5" xfId="11998" xr:uid="{8F05B982-AE55-4BE8-8B4E-FE6963E13165}"/>
    <cellStyle name="Normal 3 2 4 2 2 2 5 2" xfId="15420" xr:uid="{77A74885-5254-45D9-924D-EB27E3ACFDDD}"/>
    <cellStyle name="Normal 3 2 4 2 2 2 5 2 2" xfId="29110" xr:uid="{F087A863-F9B3-4980-AD9F-0306C3C7AFA3}"/>
    <cellStyle name="Normal 3 2 4 2 2 2 5 2 2 2" xfId="42802" xr:uid="{E1151407-3734-4598-B18F-689027CAF10D}"/>
    <cellStyle name="Normal 3 2 4 2 2 2 5 2 2 3" xfId="57681" xr:uid="{7FEB7E01-E90B-4BB8-BA32-FCFCCDE84BB3}"/>
    <cellStyle name="Normal 3 2 4 2 2 2 5 2 3" xfId="22266" xr:uid="{6DCAB87C-5A6E-4974-A3A7-8BE2ED4B3121}"/>
    <cellStyle name="Normal 3 2 4 2 2 2 5 2 4" xfId="35956" xr:uid="{23A299D6-EDB7-407C-A505-D223E78B014A}"/>
    <cellStyle name="Normal 3 2 4 2 2 2 5 2 5" xfId="50835" xr:uid="{A47C45B0-1CEB-4DDF-B87E-DD4813024D71}"/>
    <cellStyle name="Normal 3 2 4 2 2 2 5 3" xfId="25688" xr:uid="{2F745A02-E90C-4FC7-AFF7-0A3B2AA12B61}"/>
    <cellStyle name="Normal 3 2 4 2 2 2 5 3 2" xfId="39380" xr:uid="{0743C5C7-99DE-493D-8094-102AB098566E}"/>
    <cellStyle name="Normal 3 2 4 2 2 2 5 3 3" xfId="54259" xr:uid="{F84782F7-29B4-498B-BBEC-67261DA1BF4B}"/>
    <cellStyle name="Normal 3 2 4 2 2 2 5 4" xfId="18844" xr:uid="{271B66CF-8C8E-46A2-A09E-48934DE900CA}"/>
    <cellStyle name="Normal 3 2 4 2 2 2 5 5" xfId="32534" xr:uid="{F3E6993A-BB72-4778-92B2-800EB1D51702}"/>
    <cellStyle name="Normal 3 2 4 2 2 2 5 6" xfId="47413" xr:uid="{91240413-AC2B-4B40-BF8F-EE3EE42B7FF2}"/>
    <cellStyle name="Normal 3 2 4 2 2 2 6" xfId="13708" xr:uid="{A98BCF0D-1BC3-4351-972C-FF081C6CEA36}"/>
    <cellStyle name="Normal 3 2 4 2 2 2 6 2" xfId="27398" xr:uid="{905DB320-155A-48DD-8225-656F1BE43ED8}"/>
    <cellStyle name="Normal 3 2 4 2 2 2 6 2 2" xfId="41090" xr:uid="{B1B1049C-EFB7-48BF-996E-A5BE22359649}"/>
    <cellStyle name="Normal 3 2 4 2 2 2 6 2 3" xfId="55969" xr:uid="{BAAC4952-9FB3-4F63-8AB7-434B5D8CA33B}"/>
    <cellStyle name="Normal 3 2 4 2 2 2 6 3" xfId="20554" xr:uid="{6BB14AD4-7059-493F-A6C5-EE41FBD309F5}"/>
    <cellStyle name="Normal 3 2 4 2 2 2 6 4" xfId="34244" xr:uid="{1E52E22A-05BB-4ECC-8235-DDA7081419BB}"/>
    <cellStyle name="Normal 3 2 4 2 2 2 6 5" xfId="49123" xr:uid="{46579D5E-974E-4C59-B46F-CC90AC146FF8}"/>
    <cellStyle name="Normal 3 2 4 2 2 2 7" xfId="23976" xr:uid="{B1B83F00-94EC-4750-8792-4380DB16E698}"/>
    <cellStyle name="Normal 3 2 4 2 2 2 7 2" xfId="37668" xr:uid="{436DBEA9-FD17-4068-B96D-FD5F6B5F2B5A}"/>
    <cellStyle name="Normal 3 2 4 2 2 2 7 3" xfId="52547" xr:uid="{B2020DC9-1AD7-4CEC-8593-4897664AF884}"/>
    <cellStyle name="Normal 3 2 4 2 2 2 8" xfId="17132" xr:uid="{619882BD-4CDF-4737-925E-DC8F80494BE2}"/>
    <cellStyle name="Normal 3 2 4 2 2 2 9" xfId="30822" xr:uid="{8CD0A037-E5E2-4106-A21C-99AE19622565}"/>
    <cellStyle name="Normal 3 2 4 2 2 3" xfId="10290" xr:uid="{158ADC1A-BE15-4138-8FB3-842ACD97B89F}"/>
    <cellStyle name="Normal 3 2 4 2 2 3 10" xfId="45706" xr:uid="{3A16D884-88E1-4EAF-9E0C-DDEE55BDF4BF}"/>
    <cellStyle name="Normal 3 2 4 2 2 3 2" xfId="10291" xr:uid="{71A7DDAE-3548-46FF-AFFD-531B89E587E2}"/>
    <cellStyle name="Normal 3 2 4 2 2 3 2 2" xfId="10292" xr:uid="{CFDC707E-4031-4F77-8F9D-2E9A8ED8F31D}"/>
    <cellStyle name="Normal 3 2 4 2 2 3 2 2 2" xfId="12005" xr:uid="{ECBBE781-CC90-4F94-8E3D-4AF8B598E908}"/>
    <cellStyle name="Normal 3 2 4 2 2 3 2 2 2 2" xfId="15427" xr:uid="{94CE16FF-F67C-45C7-AD2A-0613C986934B}"/>
    <cellStyle name="Normal 3 2 4 2 2 3 2 2 2 2 2" xfId="29117" xr:uid="{8013959A-F974-4C37-95CE-3C8E21CE05B8}"/>
    <cellStyle name="Normal 3 2 4 2 2 3 2 2 2 2 2 2" xfId="42809" xr:uid="{45160FD6-A53A-4DF6-B2B5-F1EAD763DC30}"/>
    <cellStyle name="Normal 3 2 4 2 2 3 2 2 2 2 2 3" xfId="57688" xr:uid="{3294EFD7-5ADF-43B6-8DD5-070A23F16565}"/>
    <cellStyle name="Normal 3 2 4 2 2 3 2 2 2 2 3" xfId="22273" xr:uid="{DEBE1F78-2C02-4E7B-8C7E-538F697B5649}"/>
    <cellStyle name="Normal 3 2 4 2 2 3 2 2 2 2 4" xfId="35963" xr:uid="{B0B3800E-412B-4BB7-B57F-E033AD97491B}"/>
    <cellStyle name="Normal 3 2 4 2 2 3 2 2 2 2 5" xfId="50842" xr:uid="{F4128FC0-FB68-4AE6-8AD6-8882042F1CCF}"/>
    <cellStyle name="Normal 3 2 4 2 2 3 2 2 2 3" xfId="25695" xr:uid="{2D9DD251-E102-4520-9A3F-B0831D0C3A85}"/>
    <cellStyle name="Normal 3 2 4 2 2 3 2 2 2 3 2" xfId="39387" xr:uid="{DD75ECB3-6ED5-4F79-8604-29BE34691E53}"/>
    <cellStyle name="Normal 3 2 4 2 2 3 2 2 2 3 3" xfId="54266" xr:uid="{0A2643D4-8152-4249-AFEE-24B6FC157952}"/>
    <cellStyle name="Normal 3 2 4 2 2 3 2 2 2 4" xfId="18851" xr:uid="{6E02BF5A-7A19-4BA7-AA7C-EF2026CF6B30}"/>
    <cellStyle name="Normal 3 2 4 2 2 3 2 2 2 5" xfId="32541" xr:uid="{2BED99E9-7823-4E50-8729-A84D4CDC1E19}"/>
    <cellStyle name="Normal 3 2 4 2 2 3 2 2 2 6" xfId="47420" xr:uid="{7FE2068F-6728-4E51-B3BB-333317EF78A9}"/>
    <cellStyle name="Normal 3 2 4 2 2 3 2 2 3" xfId="13715" xr:uid="{010ED3EE-D481-4E26-95D9-58948A5FC776}"/>
    <cellStyle name="Normal 3 2 4 2 2 3 2 2 3 2" xfId="27405" xr:uid="{25C8997E-2A39-4377-9B1C-6EAE203F6A6B}"/>
    <cellStyle name="Normal 3 2 4 2 2 3 2 2 3 2 2" xfId="41097" xr:uid="{08F61780-DD46-4527-821C-370B0BF3AD84}"/>
    <cellStyle name="Normal 3 2 4 2 2 3 2 2 3 2 3" xfId="55976" xr:uid="{8EBE555B-01F0-4915-91B9-BBCC1FD971A0}"/>
    <cellStyle name="Normal 3 2 4 2 2 3 2 2 3 3" xfId="20561" xr:uid="{3A811F99-903C-476E-A914-AB70A69F26AC}"/>
    <cellStyle name="Normal 3 2 4 2 2 3 2 2 3 4" xfId="34251" xr:uid="{FDE77E88-B224-4B89-AD06-A8EA0919217C}"/>
    <cellStyle name="Normal 3 2 4 2 2 3 2 2 3 5" xfId="49130" xr:uid="{11313F7C-96CD-48CA-AEF9-43ADE89FFE13}"/>
    <cellStyle name="Normal 3 2 4 2 2 3 2 2 4" xfId="23983" xr:uid="{E569D4FE-851F-4AB5-BF2C-475181E5C506}"/>
    <cellStyle name="Normal 3 2 4 2 2 3 2 2 4 2" xfId="37675" xr:uid="{BC712CCA-29F1-4D9B-913B-E7D58D717AB1}"/>
    <cellStyle name="Normal 3 2 4 2 2 3 2 2 4 3" xfId="52554" xr:uid="{0047909C-515F-4E8F-A965-4ABE86F37553}"/>
    <cellStyle name="Normal 3 2 4 2 2 3 2 2 5" xfId="17139" xr:uid="{A87EE9C4-CC7E-4BB3-B01B-EFC24EE92B18}"/>
    <cellStyle name="Normal 3 2 4 2 2 3 2 2 6" xfId="30829" xr:uid="{5F9BF83F-A758-467A-9FDD-A493C51360F0}"/>
    <cellStyle name="Normal 3 2 4 2 2 3 2 2 7" xfId="45708" xr:uid="{799264C7-0505-4BD0-AC61-B8BD30ED0651}"/>
    <cellStyle name="Normal 3 2 4 2 2 3 2 3" xfId="12004" xr:uid="{03AF887D-9F58-4C38-AA76-497D34AD3C72}"/>
    <cellStyle name="Normal 3 2 4 2 2 3 2 3 2" xfId="15426" xr:uid="{FEB0B29F-8BFE-4025-8109-27C13A9F3B47}"/>
    <cellStyle name="Normal 3 2 4 2 2 3 2 3 2 2" xfId="29116" xr:uid="{D0C5F2CF-E79C-44D5-9F68-13B498A54C7F}"/>
    <cellStyle name="Normal 3 2 4 2 2 3 2 3 2 2 2" xfId="42808" xr:uid="{33BBE57D-D580-4AF2-8A94-B7F85891B156}"/>
    <cellStyle name="Normal 3 2 4 2 2 3 2 3 2 2 3" xfId="57687" xr:uid="{E013EDBC-A380-4228-9FC7-C61215EF2121}"/>
    <cellStyle name="Normal 3 2 4 2 2 3 2 3 2 3" xfId="22272" xr:uid="{3B4A987F-9211-4DD8-8D4A-18F407E18C68}"/>
    <cellStyle name="Normal 3 2 4 2 2 3 2 3 2 4" xfId="35962" xr:uid="{D9D98405-C20F-4CBF-96A1-52A1749E675F}"/>
    <cellStyle name="Normal 3 2 4 2 2 3 2 3 2 5" xfId="50841" xr:uid="{93F877CD-CA56-4AEA-B660-D6819DFFC967}"/>
    <cellStyle name="Normal 3 2 4 2 2 3 2 3 3" xfId="25694" xr:uid="{3CE4E38A-D1AE-472C-9DBC-0DA06E043FAA}"/>
    <cellStyle name="Normal 3 2 4 2 2 3 2 3 3 2" xfId="39386" xr:uid="{0CB21EDE-A115-4456-8C89-DDC39948BC41}"/>
    <cellStyle name="Normal 3 2 4 2 2 3 2 3 3 3" xfId="54265" xr:uid="{0E6602DD-72C9-4C77-842E-ECD0E9EC8B57}"/>
    <cellStyle name="Normal 3 2 4 2 2 3 2 3 4" xfId="18850" xr:uid="{D6A8906C-5A9A-46FC-89FF-C7D76F8F181E}"/>
    <cellStyle name="Normal 3 2 4 2 2 3 2 3 5" xfId="32540" xr:uid="{F05AFFF6-82AD-48F0-881E-3F85BDF76C84}"/>
    <cellStyle name="Normal 3 2 4 2 2 3 2 3 6" xfId="47419" xr:uid="{368A3D76-DDA7-4472-BDDC-FF4F54C300DE}"/>
    <cellStyle name="Normal 3 2 4 2 2 3 2 4" xfId="13714" xr:uid="{FD9DB861-B94B-4082-80B8-0912C844B306}"/>
    <cellStyle name="Normal 3 2 4 2 2 3 2 4 2" xfId="27404" xr:uid="{F2196932-9B4D-485D-ABB2-D1DC85AADC88}"/>
    <cellStyle name="Normal 3 2 4 2 2 3 2 4 2 2" xfId="41096" xr:uid="{B5107911-4BAF-45E3-8E30-761D35AA8717}"/>
    <cellStyle name="Normal 3 2 4 2 2 3 2 4 2 3" xfId="55975" xr:uid="{AB56640A-9491-4399-B0B7-24DC35FE0260}"/>
    <cellStyle name="Normal 3 2 4 2 2 3 2 4 3" xfId="20560" xr:uid="{E9399796-E2D3-490A-B3F9-86C8F9F3ADA4}"/>
    <cellStyle name="Normal 3 2 4 2 2 3 2 4 4" xfId="34250" xr:uid="{2B04522B-E242-4D0D-9533-C5A41C37A680}"/>
    <cellStyle name="Normal 3 2 4 2 2 3 2 4 5" xfId="49129" xr:uid="{B722FD0D-2F9B-4692-AEBF-184BBAE6FB8E}"/>
    <cellStyle name="Normal 3 2 4 2 2 3 2 5" xfId="23982" xr:uid="{9FFFCA72-795A-4D63-97D1-61BEB588064D}"/>
    <cellStyle name="Normal 3 2 4 2 2 3 2 5 2" xfId="37674" xr:uid="{09E16211-6EAF-4D0F-A489-4E4A5CD74B95}"/>
    <cellStyle name="Normal 3 2 4 2 2 3 2 5 3" xfId="52553" xr:uid="{62196796-32D0-4856-A188-E8F1EF7E34A0}"/>
    <cellStyle name="Normal 3 2 4 2 2 3 2 6" xfId="17138" xr:uid="{3636A8D8-C67F-4ABF-BC16-1791AE415485}"/>
    <cellStyle name="Normal 3 2 4 2 2 3 2 7" xfId="30828" xr:uid="{EDDA07C2-C510-4C6F-A2AD-167DA961A4E0}"/>
    <cellStyle name="Normal 3 2 4 2 2 3 2 8" xfId="45707" xr:uid="{826C5D64-7B38-460C-BB6D-8ED1EFEFAE79}"/>
    <cellStyle name="Normal 3 2 4 2 2 3 3" xfId="10293" xr:uid="{BD441906-FAC0-4B16-BB22-2859C68E14F7}"/>
    <cellStyle name="Normal 3 2 4 2 2 3 3 2" xfId="12006" xr:uid="{FEBAB7F3-8A45-42D9-9706-90E3D7A5B877}"/>
    <cellStyle name="Normal 3 2 4 2 2 3 3 2 2" xfId="15428" xr:uid="{7FD3731E-468E-4471-BE6C-634E1A47C8D6}"/>
    <cellStyle name="Normal 3 2 4 2 2 3 3 2 2 2" xfId="29118" xr:uid="{44466CC1-396C-4DE1-9277-617B7EC35F8E}"/>
    <cellStyle name="Normal 3 2 4 2 2 3 3 2 2 2 2" xfId="42810" xr:uid="{40D3C0CC-8191-4CC2-9947-34AB5630462E}"/>
    <cellStyle name="Normal 3 2 4 2 2 3 3 2 2 2 3" xfId="57689" xr:uid="{5269C26F-1E67-4D2F-802E-91928572E251}"/>
    <cellStyle name="Normal 3 2 4 2 2 3 3 2 2 3" xfId="22274" xr:uid="{96922842-A234-4A4F-AE39-CDB9E2C08F9E}"/>
    <cellStyle name="Normal 3 2 4 2 2 3 3 2 2 4" xfId="35964" xr:uid="{9CB49C75-445D-4695-8F2D-A0796DE1C77D}"/>
    <cellStyle name="Normal 3 2 4 2 2 3 3 2 2 5" xfId="50843" xr:uid="{8005EE8D-B1CD-4BDE-8DCE-78E3EDB6899F}"/>
    <cellStyle name="Normal 3 2 4 2 2 3 3 2 3" xfId="25696" xr:uid="{6F3DD07A-3F8E-4964-BE91-147D3ECD1D7E}"/>
    <cellStyle name="Normal 3 2 4 2 2 3 3 2 3 2" xfId="39388" xr:uid="{31466930-EFAE-472D-962C-6420C9F47C74}"/>
    <cellStyle name="Normal 3 2 4 2 2 3 3 2 3 3" xfId="54267" xr:uid="{9975BFA9-9578-49C9-B7AE-1B0D241C99CD}"/>
    <cellStyle name="Normal 3 2 4 2 2 3 3 2 4" xfId="18852" xr:uid="{C148F1EC-621E-42DF-82E2-CA9CFA23C556}"/>
    <cellStyle name="Normal 3 2 4 2 2 3 3 2 5" xfId="32542" xr:uid="{E96A3C58-A8AE-4E73-AE68-962D73A6FFF1}"/>
    <cellStyle name="Normal 3 2 4 2 2 3 3 2 6" xfId="47421" xr:uid="{6BBDC0F7-8FDD-4FFB-81FC-B4D72298107F}"/>
    <cellStyle name="Normal 3 2 4 2 2 3 3 3" xfId="13716" xr:uid="{CEE6FE0F-E2DC-4635-94C6-ACD3A38CE8D5}"/>
    <cellStyle name="Normal 3 2 4 2 2 3 3 3 2" xfId="27406" xr:uid="{36296F3C-8AC8-4ABF-8BCC-818B49F3EDBE}"/>
    <cellStyle name="Normal 3 2 4 2 2 3 3 3 2 2" xfId="41098" xr:uid="{58AB4E5C-EEEA-437F-8B35-C6B88E4853DA}"/>
    <cellStyle name="Normal 3 2 4 2 2 3 3 3 2 3" xfId="55977" xr:uid="{64FB4F2C-2D3A-4BC0-A7E0-C24951785A96}"/>
    <cellStyle name="Normal 3 2 4 2 2 3 3 3 3" xfId="20562" xr:uid="{FF89E546-C220-4407-A9B4-F47C22B4C487}"/>
    <cellStyle name="Normal 3 2 4 2 2 3 3 3 4" xfId="34252" xr:uid="{CE324B41-021E-42B0-A3E3-C04DA4734DCA}"/>
    <cellStyle name="Normal 3 2 4 2 2 3 3 3 5" xfId="49131" xr:uid="{119C64D7-FD80-4DB0-AA5F-1CD46CCC2F93}"/>
    <cellStyle name="Normal 3 2 4 2 2 3 3 4" xfId="23984" xr:uid="{1207BDE9-3968-4770-9365-F93FE0EA8C56}"/>
    <cellStyle name="Normal 3 2 4 2 2 3 3 4 2" xfId="37676" xr:uid="{29472C51-E6FD-4A8C-BC00-F4662AA2A0C3}"/>
    <cellStyle name="Normal 3 2 4 2 2 3 3 4 3" xfId="52555" xr:uid="{E681804F-67CB-4014-8048-5AD782708E5F}"/>
    <cellStyle name="Normal 3 2 4 2 2 3 3 5" xfId="17140" xr:uid="{C593C10D-3F4D-4966-9044-CBA27887B5BD}"/>
    <cellStyle name="Normal 3 2 4 2 2 3 3 6" xfId="30830" xr:uid="{BE4B8973-9C2C-42F2-8891-B617199AB8B8}"/>
    <cellStyle name="Normal 3 2 4 2 2 3 3 7" xfId="45709" xr:uid="{68C848AA-B184-4CBA-BBE4-51708D4D88E0}"/>
    <cellStyle name="Normal 3 2 4 2 2 3 4" xfId="10294" xr:uid="{E3BB29C2-E48D-4F6B-89BC-5A75507CA965}"/>
    <cellStyle name="Normal 3 2 4 2 2 3 4 2" xfId="12007" xr:uid="{A90A4AEA-9D88-4A97-AA44-447DF9F78A02}"/>
    <cellStyle name="Normal 3 2 4 2 2 3 4 2 2" xfId="15429" xr:uid="{C7451C76-6EDF-4084-86BB-606653B5A85E}"/>
    <cellStyle name="Normal 3 2 4 2 2 3 4 2 2 2" xfId="29119" xr:uid="{A87E60E1-FCC4-4BB5-A737-7AA7B21CB3B8}"/>
    <cellStyle name="Normal 3 2 4 2 2 3 4 2 2 2 2" xfId="42811" xr:uid="{88E0A946-B235-4B23-91A8-B3052C5CBF07}"/>
    <cellStyle name="Normal 3 2 4 2 2 3 4 2 2 2 3" xfId="57690" xr:uid="{C9943062-88F2-40F8-AF61-1DB4B803BB49}"/>
    <cellStyle name="Normal 3 2 4 2 2 3 4 2 2 3" xfId="22275" xr:uid="{5E1B8243-FEAC-4DA2-8D64-1CC95EB756BC}"/>
    <cellStyle name="Normal 3 2 4 2 2 3 4 2 2 4" xfId="35965" xr:uid="{61B9D2EF-5CAA-4029-B180-1BC8915A02B3}"/>
    <cellStyle name="Normal 3 2 4 2 2 3 4 2 2 5" xfId="50844" xr:uid="{8EB03E79-D4ED-4D8D-B7A4-61DD7CDDDEF3}"/>
    <cellStyle name="Normal 3 2 4 2 2 3 4 2 3" xfId="25697" xr:uid="{63F0694B-980B-43F3-A12C-CC1A0F372A17}"/>
    <cellStyle name="Normal 3 2 4 2 2 3 4 2 3 2" xfId="39389" xr:uid="{C55FEDCE-153D-46A2-B4F9-7B7D92832677}"/>
    <cellStyle name="Normal 3 2 4 2 2 3 4 2 3 3" xfId="54268" xr:uid="{7FB33445-79A2-4084-8AB9-FED36349FE9A}"/>
    <cellStyle name="Normal 3 2 4 2 2 3 4 2 4" xfId="18853" xr:uid="{592464D7-759E-46EA-BDAB-73086BFF2223}"/>
    <cellStyle name="Normal 3 2 4 2 2 3 4 2 5" xfId="32543" xr:uid="{6F433F76-01AF-4C71-9C39-ECE1F3EEA31B}"/>
    <cellStyle name="Normal 3 2 4 2 2 3 4 2 6" xfId="47422" xr:uid="{E59E64D0-05C2-42B7-8693-D15DAFE46B29}"/>
    <cellStyle name="Normal 3 2 4 2 2 3 4 3" xfId="13717" xr:uid="{3A3741F8-7332-45BD-BAA0-5506AA823CAF}"/>
    <cellStyle name="Normal 3 2 4 2 2 3 4 3 2" xfId="27407" xr:uid="{CADE1831-731F-4C7F-B93C-448EAB53D5D3}"/>
    <cellStyle name="Normal 3 2 4 2 2 3 4 3 2 2" xfId="41099" xr:uid="{A758C226-8B32-42F2-B21B-4BCA6B6BA9B2}"/>
    <cellStyle name="Normal 3 2 4 2 2 3 4 3 2 3" xfId="55978" xr:uid="{A79A7F14-C536-4A13-A5F1-053B36BE2829}"/>
    <cellStyle name="Normal 3 2 4 2 2 3 4 3 3" xfId="20563" xr:uid="{A847A775-F2B4-44F4-951A-C4FE4B280ADD}"/>
    <cellStyle name="Normal 3 2 4 2 2 3 4 3 4" xfId="34253" xr:uid="{19DACE9E-3DA3-4D41-94BD-A91C0388D24D}"/>
    <cellStyle name="Normal 3 2 4 2 2 3 4 3 5" xfId="49132" xr:uid="{CF117332-5C3C-4582-AD0F-9E71267F28BA}"/>
    <cellStyle name="Normal 3 2 4 2 2 3 4 4" xfId="23985" xr:uid="{41ECDD53-8E2A-49E4-88BF-3C098D19FB5A}"/>
    <cellStyle name="Normal 3 2 4 2 2 3 4 4 2" xfId="37677" xr:uid="{C70833E7-B8BE-4356-B67F-EFAEE20FE7DD}"/>
    <cellStyle name="Normal 3 2 4 2 2 3 4 4 3" xfId="52556" xr:uid="{D825B5D5-4E02-4123-A0CA-88F40BC93AFC}"/>
    <cellStyle name="Normal 3 2 4 2 2 3 4 5" xfId="17141" xr:uid="{40AD68F3-E838-4163-BABE-F7AFE27256B0}"/>
    <cellStyle name="Normal 3 2 4 2 2 3 4 6" xfId="30831" xr:uid="{D11D564B-A7F5-4377-96EA-939FA9C465CF}"/>
    <cellStyle name="Normal 3 2 4 2 2 3 4 7" xfId="45710" xr:uid="{E1AC76D6-2605-45AB-952F-141B376EF1B8}"/>
    <cellStyle name="Normal 3 2 4 2 2 3 5" xfId="12003" xr:uid="{D9FFDF56-57F5-44B6-AF48-7952D6DC0EB7}"/>
    <cellStyle name="Normal 3 2 4 2 2 3 5 2" xfId="15425" xr:uid="{053240FA-9902-46D9-9393-4A052FE7FC80}"/>
    <cellStyle name="Normal 3 2 4 2 2 3 5 2 2" xfId="29115" xr:uid="{BD87F60A-F479-4346-B951-49371CF649D4}"/>
    <cellStyle name="Normal 3 2 4 2 2 3 5 2 2 2" xfId="42807" xr:uid="{F8AA8FC7-5643-4050-B6D9-422876E03CA3}"/>
    <cellStyle name="Normal 3 2 4 2 2 3 5 2 2 3" xfId="57686" xr:uid="{1AAE5969-FAB0-4A30-AEA0-959011CBF1D1}"/>
    <cellStyle name="Normal 3 2 4 2 2 3 5 2 3" xfId="22271" xr:uid="{CC4B46C5-138A-4966-AE7F-C23A9415BD7A}"/>
    <cellStyle name="Normal 3 2 4 2 2 3 5 2 4" xfId="35961" xr:uid="{539932EF-1478-4715-8D2E-EA299B7D9A64}"/>
    <cellStyle name="Normal 3 2 4 2 2 3 5 2 5" xfId="50840" xr:uid="{A61AEA28-012A-4B8F-ACE5-73B32D636077}"/>
    <cellStyle name="Normal 3 2 4 2 2 3 5 3" xfId="25693" xr:uid="{BDBB3D98-6B66-43EF-A3A5-49779A24574E}"/>
    <cellStyle name="Normal 3 2 4 2 2 3 5 3 2" xfId="39385" xr:uid="{20588F64-1C62-4B42-9E44-2CE00838B70D}"/>
    <cellStyle name="Normal 3 2 4 2 2 3 5 3 3" xfId="54264" xr:uid="{F3E110A3-CBD3-432B-BA15-3696867AA807}"/>
    <cellStyle name="Normal 3 2 4 2 2 3 5 4" xfId="18849" xr:uid="{8D0DDFA3-8841-4C6F-9A61-2BC3512EA178}"/>
    <cellStyle name="Normal 3 2 4 2 2 3 5 5" xfId="32539" xr:uid="{0118C530-A465-443D-9BBC-42BA52287ED1}"/>
    <cellStyle name="Normal 3 2 4 2 2 3 5 6" xfId="47418" xr:uid="{3EF459CC-9DB7-4BE4-959A-1ED13A55C74F}"/>
    <cellStyle name="Normal 3 2 4 2 2 3 6" xfId="13713" xr:uid="{E78D21E0-CB20-4491-8788-176591F07C90}"/>
    <cellStyle name="Normal 3 2 4 2 2 3 6 2" xfId="27403" xr:uid="{2D15326D-5E39-4828-9FDB-1B0EBA50AD56}"/>
    <cellStyle name="Normal 3 2 4 2 2 3 6 2 2" xfId="41095" xr:uid="{13B5E86D-B8D5-42ED-829D-20F4F1E28E9C}"/>
    <cellStyle name="Normal 3 2 4 2 2 3 6 2 3" xfId="55974" xr:uid="{0AB11F92-D4C1-4531-953C-7815946ACA1C}"/>
    <cellStyle name="Normal 3 2 4 2 2 3 6 3" xfId="20559" xr:uid="{D331A54F-FD0F-4088-818C-3A1E0738BDED}"/>
    <cellStyle name="Normal 3 2 4 2 2 3 6 4" xfId="34249" xr:uid="{EEF045E7-9CFD-45B9-85CA-820683BF93C0}"/>
    <cellStyle name="Normal 3 2 4 2 2 3 6 5" xfId="49128" xr:uid="{DC65E845-CEF2-4B67-B68B-A93C01CCDE98}"/>
    <cellStyle name="Normal 3 2 4 2 2 3 7" xfId="23981" xr:uid="{90374CE9-A947-4396-AF71-ED8538D51545}"/>
    <cellStyle name="Normal 3 2 4 2 2 3 7 2" xfId="37673" xr:uid="{34F1F9B7-011F-464D-9554-F762FE018393}"/>
    <cellStyle name="Normal 3 2 4 2 2 3 7 3" xfId="52552" xr:uid="{3404CF23-0FF3-4BCA-AD4F-59F2B3A6BAAD}"/>
    <cellStyle name="Normal 3 2 4 2 2 3 8" xfId="17137" xr:uid="{23B1484D-ADD4-4730-BB87-08B7207058F9}"/>
    <cellStyle name="Normal 3 2 4 2 2 3 9" xfId="30827" xr:uid="{DF47A214-CBB3-47BB-9B2F-5A71F2343398}"/>
    <cellStyle name="Normal 3 2 4 2 2 4" xfId="10295" xr:uid="{E3928BB7-8F6C-4983-B091-4EF58D5E6C76}"/>
    <cellStyle name="Normal 3 2 4 2 2 4 2" xfId="10296" xr:uid="{533AD603-8BAE-480C-936A-CF8669860184}"/>
    <cellStyle name="Normal 3 2 4 2 2 4 2 2" xfId="12009" xr:uid="{AE8DBED9-166E-4612-B20B-CDE8B7C2B166}"/>
    <cellStyle name="Normal 3 2 4 2 2 4 2 2 2" xfId="15431" xr:uid="{803B7594-17CD-4454-A44D-83623ECE3771}"/>
    <cellStyle name="Normal 3 2 4 2 2 4 2 2 2 2" xfId="29121" xr:uid="{471287F6-36B9-404E-A257-0CE069C9B13B}"/>
    <cellStyle name="Normal 3 2 4 2 2 4 2 2 2 2 2" xfId="42813" xr:uid="{371B03B7-B4DE-4382-959C-B745756A5786}"/>
    <cellStyle name="Normal 3 2 4 2 2 4 2 2 2 2 3" xfId="57692" xr:uid="{B80CE098-541B-4890-BBF7-21CE872DAABF}"/>
    <cellStyle name="Normal 3 2 4 2 2 4 2 2 2 3" xfId="22277" xr:uid="{F4F514B3-ED63-4D37-AE3D-93CF406E185A}"/>
    <cellStyle name="Normal 3 2 4 2 2 4 2 2 2 4" xfId="35967" xr:uid="{BB7C8790-F69A-4293-8D33-13464CC6C655}"/>
    <cellStyle name="Normal 3 2 4 2 2 4 2 2 2 5" xfId="50846" xr:uid="{3DAE447C-C849-43F1-A537-0DFC9E56558F}"/>
    <cellStyle name="Normal 3 2 4 2 2 4 2 2 3" xfId="25699" xr:uid="{79211051-E1F6-4D6B-B10A-A19FD26211D4}"/>
    <cellStyle name="Normal 3 2 4 2 2 4 2 2 3 2" xfId="39391" xr:uid="{C0B5E443-9BF9-434F-B0F8-93E410435F32}"/>
    <cellStyle name="Normal 3 2 4 2 2 4 2 2 3 3" xfId="54270" xr:uid="{B1A65C65-AEE2-479C-BC90-7C5F11DB9FFF}"/>
    <cellStyle name="Normal 3 2 4 2 2 4 2 2 4" xfId="18855" xr:uid="{2DFF7DCD-2702-4C5D-8254-DBE5F26582DA}"/>
    <cellStyle name="Normal 3 2 4 2 2 4 2 2 5" xfId="32545" xr:uid="{344480A0-1314-4DA8-9183-FDB49B825B09}"/>
    <cellStyle name="Normal 3 2 4 2 2 4 2 2 6" xfId="47424" xr:uid="{AD9C2711-E3AA-4E8D-9F94-9F8B20061D74}"/>
    <cellStyle name="Normal 3 2 4 2 2 4 2 3" xfId="13719" xr:uid="{AAEABF85-50C7-420C-9135-B7276A28B34A}"/>
    <cellStyle name="Normal 3 2 4 2 2 4 2 3 2" xfId="27409" xr:uid="{4FB137F2-7406-424B-A5CD-589A69C7BAE7}"/>
    <cellStyle name="Normal 3 2 4 2 2 4 2 3 2 2" xfId="41101" xr:uid="{2BF817BB-2035-4099-90BA-4AFCD8C1C527}"/>
    <cellStyle name="Normal 3 2 4 2 2 4 2 3 2 3" xfId="55980" xr:uid="{94934F53-0411-471E-AA45-14489403568C}"/>
    <cellStyle name="Normal 3 2 4 2 2 4 2 3 3" xfId="20565" xr:uid="{3A4E7EDC-16E5-4958-A380-78B85105A33A}"/>
    <cellStyle name="Normal 3 2 4 2 2 4 2 3 4" xfId="34255" xr:uid="{DAB7D8DD-EA55-46C4-8736-580137F9ECD3}"/>
    <cellStyle name="Normal 3 2 4 2 2 4 2 3 5" xfId="49134" xr:uid="{78447BE5-BE75-48E6-BD37-061A1D9A6BE6}"/>
    <cellStyle name="Normal 3 2 4 2 2 4 2 4" xfId="23987" xr:uid="{85C20D41-FB18-4137-83FA-E55B0398DA06}"/>
    <cellStyle name="Normal 3 2 4 2 2 4 2 4 2" xfId="37679" xr:uid="{08BCE1BC-9B52-4D3E-8D9B-7B6CE76ED7F4}"/>
    <cellStyle name="Normal 3 2 4 2 2 4 2 4 3" xfId="52558" xr:uid="{4EE84D40-7ACA-4E26-982E-581372ACE158}"/>
    <cellStyle name="Normal 3 2 4 2 2 4 2 5" xfId="17143" xr:uid="{20EA129F-C35A-417B-8803-CDEFA708FA50}"/>
    <cellStyle name="Normal 3 2 4 2 2 4 2 6" xfId="30833" xr:uid="{3DDF22E7-FC42-4D6F-91D7-3610B4EAD37F}"/>
    <cellStyle name="Normal 3 2 4 2 2 4 2 7" xfId="45712" xr:uid="{C8C8FA7A-FDD3-4E42-A6CB-5B9F3B1B0C2B}"/>
    <cellStyle name="Normal 3 2 4 2 2 4 3" xfId="12008" xr:uid="{2D328A46-4FDF-4478-87A0-38242CF55914}"/>
    <cellStyle name="Normal 3 2 4 2 2 4 3 2" xfId="15430" xr:uid="{5BE65585-B2EC-4F9D-83C5-4FC7DF3ADCD7}"/>
    <cellStyle name="Normal 3 2 4 2 2 4 3 2 2" xfId="29120" xr:uid="{70990D74-0271-47A0-AD28-6A21BD825B1A}"/>
    <cellStyle name="Normal 3 2 4 2 2 4 3 2 2 2" xfId="42812" xr:uid="{0EF9BAB0-B4DE-40E2-8E6B-3645B43A9C93}"/>
    <cellStyle name="Normal 3 2 4 2 2 4 3 2 2 3" xfId="57691" xr:uid="{7F16A727-86B7-48A9-A0FA-C35DA63E1AF3}"/>
    <cellStyle name="Normal 3 2 4 2 2 4 3 2 3" xfId="22276" xr:uid="{1602318E-69E6-4BD3-A15B-ECBA856882D2}"/>
    <cellStyle name="Normal 3 2 4 2 2 4 3 2 4" xfId="35966" xr:uid="{04303024-3C51-4B51-BA38-1AD9F852A2B9}"/>
    <cellStyle name="Normal 3 2 4 2 2 4 3 2 5" xfId="50845" xr:uid="{1BF232EC-F329-4B3A-A54F-FC4A293D6E3C}"/>
    <cellStyle name="Normal 3 2 4 2 2 4 3 3" xfId="25698" xr:uid="{A5C6EC64-AE75-48AD-97B6-1F1EE3234B3E}"/>
    <cellStyle name="Normal 3 2 4 2 2 4 3 3 2" xfId="39390" xr:uid="{5438358B-313E-4506-A281-79E51C27C6B2}"/>
    <cellStyle name="Normal 3 2 4 2 2 4 3 3 3" xfId="54269" xr:uid="{2AA1F939-9665-40D1-ACCA-43AA867E7D8C}"/>
    <cellStyle name="Normal 3 2 4 2 2 4 3 4" xfId="18854" xr:uid="{5328E1DB-3289-4769-9D21-3680F8F51802}"/>
    <cellStyle name="Normal 3 2 4 2 2 4 3 5" xfId="32544" xr:uid="{E95001A0-C12A-45F5-A521-97DF6ACB8033}"/>
    <cellStyle name="Normal 3 2 4 2 2 4 3 6" xfId="47423" xr:uid="{EC184C25-1697-4F30-8F7E-ABD0A6D68DF4}"/>
    <cellStyle name="Normal 3 2 4 2 2 4 4" xfId="13718" xr:uid="{AC913A1B-1467-49BB-8043-56974146C588}"/>
    <cellStyle name="Normal 3 2 4 2 2 4 4 2" xfId="27408" xr:uid="{7BD3E765-72C2-4863-8283-B83CB3F1D545}"/>
    <cellStyle name="Normal 3 2 4 2 2 4 4 2 2" xfId="41100" xr:uid="{FC6714CA-5892-40DC-BD18-AB3EA77ADB49}"/>
    <cellStyle name="Normal 3 2 4 2 2 4 4 2 3" xfId="55979" xr:uid="{CD28C2A1-B509-419A-A46C-48A57A474714}"/>
    <cellStyle name="Normal 3 2 4 2 2 4 4 3" xfId="20564" xr:uid="{FD0FB0E1-A585-41EA-BCCC-79BACA18D64B}"/>
    <cellStyle name="Normal 3 2 4 2 2 4 4 4" xfId="34254" xr:uid="{312434DA-741D-4443-A5C7-93962BEDEC75}"/>
    <cellStyle name="Normal 3 2 4 2 2 4 4 5" xfId="49133" xr:uid="{460758F4-CEC0-4E36-909E-F561C8D6604B}"/>
    <cellStyle name="Normal 3 2 4 2 2 4 5" xfId="23986" xr:uid="{4FFEBEB6-7DFB-4EC7-BFC0-4AAB91039A17}"/>
    <cellStyle name="Normal 3 2 4 2 2 4 5 2" xfId="37678" xr:uid="{FCB0BD12-25F5-49BE-BD2D-EDEEC4AF78E5}"/>
    <cellStyle name="Normal 3 2 4 2 2 4 5 3" xfId="52557" xr:uid="{51160C3D-23AF-4ED5-B38C-6D3EEA81B612}"/>
    <cellStyle name="Normal 3 2 4 2 2 4 6" xfId="17142" xr:uid="{A290F406-FC99-4044-8FC4-21C5B15281A2}"/>
    <cellStyle name="Normal 3 2 4 2 2 4 7" xfId="30832" xr:uid="{691FC789-79C9-400F-BCF6-EF7B05D297CC}"/>
    <cellStyle name="Normal 3 2 4 2 2 4 8" xfId="45711" xr:uid="{3C6DD056-3397-4BE1-B4E3-56F524D45310}"/>
    <cellStyle name="Normal 3 2 4 2 2 5" xfId="10297" xr:uid="{B9E41AC8-C3FF-47BA-B9C4-36FF0C014374}"/>
    <cellStyle name="Normal 3 2 4 2 2 5 2" xfId="12010" xr:uid="{6A4155FC-D53E-4799-A19E-A7987AFFD369}"/>
    <cellStyle name="Normal 3 2 4 2 2 5 2 2" xfId="15432" xr:uid="{089D0870-08A5-4A75-8C78-B0C6D06DB95B}"/>
    <cellStyle name="Normal 3 2 4 2 2 5 2 2 2" xfId="29122" xr:uid="{AF542EC2-B2E7-4770-A5AC-1EEC204699F3}"/>
    <cellStyle name="Normal 3 2 4 2 2 5 2 2 2 2" xfId="42814" xr:uid="{3CB8FBB9-2453-4D6A-8AA5-D50591350A15}"/>
    <cellStyle name="Normal 3 2 4 2 2 5 2 2 2 3" xfId="57693" xr:uid="{151D2F3B-F8C8-4444-9CD3-E16E546B366E}"/>
    <cellStyle name="Normal 3 2 4 2 2 5 2 2 3" xfId="22278" xr:uid="{D4BD69A5-480B-4BF8-9308-DCD675083AF1}"/>
    <cellStyle name="Normal 3 2 4 2 2 5 2 2 4" xfId="35968" xr:uid="{4DE4EE73-F4F0-47D4-91AD-88E8D2513C24}"/>
    <cellStyle name="Normal 3 2 4 2 2 5 2 2 5" xfId="50847" xr:uid="{F8FE532C-4D2C-4E47-A751-47F87020C458}"/>
    <cellStyle name="Normal 3 2 4 2 2 5 2 3" xfId="25700" xr:uid="{E4306BAB-4980-458D-BCF9-A38643FC4767}"/>
    <cellStyle name="Normal 3 2 4 2 2 5 2 3 2" xfId="39392" xr:uid="{7089717F-E749-4858-B071-25E54F692CE9}"/>
    <cellStyle name="Normal 3 2 4 2 2 5 2 3 3" xfId="54271" xr:uid="{B1B6E0FB-138A-46BC-9F88-B3299C5D2F1A}"/>
    <cellStyle name="Normal 3 2 4 2 2 5 2 4" xfId="18856" xr:uid="{C83CE29F-5ABF-405F-92B0-75A6029383B0}"/>
    <cellStyle name="Normal 3 2 4 2 2 5 2 5" xfId="32546" xr:uid="{36DDD6AF-0107-4965-8CA3-46F23BAF16B0}"/>
    <cellStyle name="Normal 3 2 4 2 2 5 2 6" xfId="47425" xr:uid="{0F0F4219-2CD0-4E80-A327-BB4F84E81B87}"/>
    <cellStyle name="Normal 3 2 4 2 2 5 3" xfId="13720" xr:uid="{7A730CD7-1783-4A56-8789-296086548493}"/>
    <cellStyle name="Normal 3 2 4 2 2 5 3 2" xfId="27410" xr:uid="{4FBC4E74-A4DA-4F4C-8F73-D04758DFE45F}"/>
    <cellStyle name="Normal 3 2 4 2 2 5 3 2 2" xfId="41102" xr:uid="{64B2C061-F521-459A-80DB-69E51CE76ACD}"/>
    <cellStyle name="Normal 3 2 4 2 2 5 3 2 3" xfId="55981" xr:uid="{CC457ABB-6C88-4DB9-9642-CAC1CA1B205F}"/>
    <cellStyle name="Normal 3 2 4 2 2 5 3 3" xfId="20566" xr:uid="{4F2A7A85-4AD2-4614-85C9-EB1D26D836C6}"/>
    <cellStyle name="Normal 3 2 4 2 2 5 3 4" xfId="34256" xr:uid="{F75C9A03-CAAB-49D8-A702-ECD370138FE0}"/>
    <cellStyle name="Normal 3 2 4 2 2 5 3 5" xfId="49135" xr:uid="{0395330F-EC56-403F-8611-1B8FB97AA6F5}"/>
    <cellStyle name="Normal 3 2 4 2 2 5 4" xfId="23988" xr:uid="{AA04E488-D407-4F95-8E53-7CFEFEC52489}"/>
    <cellStyle name="Normal 3 2 4 2 2 5 4 2" xfId="37680" xr:uid="{2D10EC13-5395-45DB-9EF3-B0DD0559AE5E}"/>
    <cellStyle name="Normal 3 2 4 2 2 5 4 3" xfId="52559" xr:uid="{2F00FFC0-9BBC-4A63-80D7-75CB1A7BB938}"/>
    <cellStyle name="Normal 3 2 4 2 2 5 5" xfId="17144" xr:uid="{7B6EEDDF-06B2-48F8-982A-15D5BE06AC9F}"/>
    <cellStyle name="Normal 3 2 4 2 2 5 6" xfId="30834" xr:uid="{C2E7F98C-E5E6-4257-9845-2A30CC21F7EC}"/>
    <cellStyle name="Normal 3 2 4 2 2 5 7" xfId="45713" xr:uid="{FBAC81BD-DC82-4DF9-A7DB-149134E7D5DC}"/>
    <cellStyle name="Normal 3 2 4 2 2 6" xfId="10298" xr:uid="{2A805DA9-26F7-468A-A5C5-EAC2BEC61EDB}"/>
    <cellStyle name="Normal 3 2 4 2 2 6 2" xfId="12011" xr:uid="{6BA43E88-3DF2-4D3A-812E-58C0404D84E0}"/>
    <cellStyle name="Normal 3 2 4 2 2 6 2 2" xfId="15433" xr:uid="{E5817B64-3A7E-4FE2-82BB-A47365B50094}"/>
    <cellStyle name="Normal 3 2 4 2 2 6 2 2 2" xfId="29123" xr:uid="{CC195E52-4357-4F6F-AC78-A56B740031D3}"/>
    <cellStyle name="Normal 3 2 4 2 2 6 2 2 2 2" xfId="42815" xr:uid="{75DBC98D-2E6F-4A2F-A2B4-29797C1532C8}"/>
    <cellStyle name="Normal 3 2 4 2 2 6 2 2 2 3" xfId="57694" xr:uid="{CA8F0B82-1944-4ED8-BAF5-12604E44C629}"/>
    <cellStyle name="Normal 3 2 4 2 2 6 2 2 3" xfId="22279" xr:uid="{23CAEA99-01A6-4B20-918C-731167800152}"/>
    <cellStyle name="Normal 3 2 4 2 2 6 2 2 4" xfId="35969" xr:uid="{0B1C9642-C93B-4D3F-AD81-3A4A5C2EFB10}"/>
    <cellStyle name="Normal 3 2 4 2 2 6 2 2 5" xfId="50848" xr:uid="{96DD1D6D-94DD-43FA-A2E4-D8B82C54525F}"/>
    <cellStyle name="Normal 3 2 4 2 2 6 2 3" xfId="25701" xr:uid="{7B03BA9F-91A4-43A9-9BEF-25AEB73093FC}"/>
    <cellStyle name="Normal 3 2 4 2 2 6 2 3 2" xfId="39393" xr:uid="{BA756C8E-0FEF-40F2-8D10-A84280C7B58B}"/>
    <cellStyle name="Normal 3 2 4 2 2 6 2 3 3" xfId="54272" xr:uid="{F111D667-1E5D-41F2-8AAC-D0AFCFB9B074}"/>
    <cellStyle name="Normal 3 2 4 2 2 6 2 4" xfId="18857" xr:uid="{138A3667-6B2E-4D8F-99A3-F75778264847}"/>
    <cellStyle name="Normal 3 2 4 2 2 6 2 5" xfId="32547" xr:uid="{0FADDA41-C4A4-42FA-9C5C-A582E98A5766}"/>
    <cellStyle name="Normal 3 2 4 2 2 6 2 6" xfId="47426" xr:uid="{02ACC0A6-FF59-4591-A06D-C9F5F11E5B4B}"/>
    <cellStyle name="Normal 3 2 4 2 2 6 3" xfId="13721" xr:uid="{0244A823-1E51-4570-9208-5AEEDF8F26E0}"/>
    <cellStyle name="Normal 3 2 4 2 2 6 3 2" xfId="27411" xr:uid="{3B5A1EAD-A050-43E7-B8E4-0435C9520006}"/>
    <cellStyle name="Normal 3 2 4 2 2 6 3 2 2" xfId="41103" xr:uid="{074D92CD-61F8-47A2-917B-A67BAF217D07}"/>
    <cellStyle name="Normal 3 2 4 2 2 6 3 2 3" xfId="55982" xr:uid="{E748508F-CAD6-461A-B056-4A72CF85B971}"/>
    <cellStyle name="Normal 3 2 4 2 2 6 3 3" xfId="20567" xr:uid="{19340827-BCCF-40FE-B4AF-E8A8F369BB28}"/>
    <cellStyle name="Normal 3 2 4 2 2 6 3 4" xfId="34257" xr:uid="{609E145C-D39F-4371-856E-9677E5BF71AB}"/>
    <cellStyle name="Normal 3 2 4 2 2 6 3 5" xfId="49136" xr:uid="{EE63280F-1B0F-4ED0-AE79-715097770B67}"/>
    <cellStyle name="Normal 3 2 4 2 2 6 4" xfId="23989" xr:uid="{D9118ACC-C907-4990-9191-4D2A7844245B}"/>
    <cellStyle name="Normal 3 2 4 2 2 6 4 2" xfId="37681" xr:uid="{749DD60B-706B-49F2-851B-170C49B23203}"/>
    <cellStyle name="Normal 3 2 4 2 2 6 4 3" xfId="52560" xr:uid="{8AC3D624-A7B8-4632-85BB-0B2134FF0F91}"/>
    <cellStyle name="Normal 3 2 4 2 2 6 5" xfId="17145" xr:uid="{296FABF6-C1C1-49FC-9652-9C85E9BD0E4F}"/>
    <cellStyle name="Normal 3 2 4 2 2 6 6" xfId="30835" xr:uid="{919DED1D-B9D0-401F-80F9-DEFCF9B08F7D}"/>
    <cellStyle name="Normal 3 2 4 2 2 6 7" xfId="45714" xr:uid="{BBF68165-85C6-4963-B7B3-8A2C1DF26CAC}"/>
    <cellStyle name="Normal 3 2 4 2 2 7" xfId="11997" xr:uid="{1F1C1331-9B55-4485-BA6E-47FA8EC818C7}"/>
    <cellStyle name="Normal 3 2 4 2 2 7 2" xfId="15419" xr:uid="{7F41C3FC-36DF-4B6B-BD85-F3C2345C53A8}"/>
    <cellStyle name="Normal 3 2 4 2 2 7 2 2" xfId="29109" xr:uid="{6FC5580D-4CD0-4B8E-9822-D6E1B68E3778}"/>
    <cellStyle name="Normal 3 2 4 2 2 7 2 2 2" xfId="42801" xr:uid="{943986F4-57D5-4DB2-B23F-AA65BB97DF69}"/>
    <cellStyle name="Normal 3 2 4 2 2 7 2 2 3" xfId="57680" xr:uid="{ABF1BDFA-CA50-4E28-96BA-19C2122DB63C}"/>
    <cellStyle name="Normal 3 2 4 2 2 7 2 3" xfId="22265" xr:uid="{D2AFC1C4-CF0C-498C-9E1A-6D66D7E04477}"/>
    <cellStyle name="Normal 3 2 4 2 2 7 2 4" xfId="35955" xr:uid="{BA927495-BF58-4BAD-89C9-217501BBC819}"/>
    <cellStyle name="Normal 3 2 4 2 2 7 2 5" xfId="50834" xr:uid="{781DCE8A-0777-4437-9998-265D65D21844}"/>
    <cellStyle name="Normal 3 2 4 2 2 7 3" xfId="25687" xr:uid="{DB8D8C34-0EC4-4953-8E3D-8E02E17EE9B3}"/>
    <cellStyle name="Normal 3 2 4 2 2 7 3 2" xfId="39379" xr:uid="{2E01C185-A81F-4196-839A-7C27C2ABF916}"/>
    <cellStyle name="Normal 3 2 4 2 2 7 3 3" xfId="54258" xr:uid="{49FBC005-A75D-4729-B757-29A7223A9203}"/>
    <cellStyle name="Normal 3 2 4 2 2 7 4" xfId="18843" xr:uid="{C9317CED-6C39-4EEC-83FA-C406BEB450D7}"/>
    <cellStyle name="Normal 3 2 4 2 2 7 5" xfId="32533" xr:uid="{A0912405-9E1C-415D-83CF-7F93BF87C22A}"/>
    <cellStyle name="Normal 3 2 4 2 2 7 6" xfId="47412" xr:uid="{EF1C230B-07AA-4619-84CB-83EBA6F63279}"/>
    <cellStyle name="Normal 3 2 4 2 2 8" xfId="13707" xr:uid="{F2B94ED0-B3AC-4742-929E-05F5CCBEFAD7}"/>
    <cellStyle name="Normal 3 2 4 2 2 8 2" xfId="27397" xr:uid="{12CAE923-4524-4B56-9178-74F9EE125822}"/>
    <cellStyle name="Normal 3 2 4 2 2 8 2 2" xfId="41089" xr:uid="{3F92DFEE-6779-412B-BD58-DA7B55005B6F}"/>
    <cellStyle name="Normal 3 2 4 2 2 8 2 3" xfId="55968" xr:uid="{6222D07F-F426-4BA2-91BC-DBE72BD279D6}"/>
    <cellStyle name="Normal 3 2 4 2 2 8 3" xfId="20553" xr:uid="{649ABDC8-B00A-47F8-A094-FB7CFC7573E1}"/>
    <cellStyle name="Normal 3 2 4 2 2 8 4" xfId="34243" xr:uid="{063F7A9F-14B7-4DD7-9C18-6B26E26A3BDD}"/>
    <cellStyle name="Normal 3 2 4 2 2 8 5" xfId="49122" xr:uid="{2E74291F-59BC-4D0F-A843-4CEB2C035485}"/>
    <cellStyle name="Normal 3 2 4 2 2 9" xfId="23975" xr:uid="{3224D078-DE95-4852-B398-62697FAEF038}"/>
    <cellStyle name="Normal 3 2 4 2 2 9 2" xfId="37667" xr:uid="{33F46020-83EA-49AE-B415-0EDEC1AF61D2}"/>
    <cellStyle name="Normal 3 2 4 2 2 9 3" xfId="52546" xr:uid="{6CAFE12E-1FF4-4121-AF50-20123401E293}"/>
    <cellStyle name="Normal 3 2 4 2 3" xfId="10299" xr:uid="{8640D925-E332-46AE-8939-E17F8CF40CBF}"/>
    <cellStyle name="Normal 3 2 4 2 3 10" xfId="45715" xr:uid="{B611ABE6-70D6-43D0-A3C8-B831E602B8CA}"/>
    <cellStyle name="Normal 3 2 4 2 3 2" xfId="10300" xr:uid="{A32D68CE-1EB8-4C92-8030-98328766D0F4}"/>
    <cellStyle name="Normal 3 2 4 2 3 2 2" xfId="10301" xr:uid="{CD6FC65B-2FDC-4792-BDC5-F73FBF10E8D7}"/>
    <cellStyle name="Normal 3 2 4 2 3 2 2 2" xfId="12014" xr:uid="{21E99711-6945-4C5F-9BF7-860DD1C04347}"/>
    <cellStyle name="Normal 3 2 4 2 3 2 2 2 2" xfId="15436" xr:uid="{C1FE5BCC-A61F-4922-8CE0-48F7BFBDD40C}"/>
    <cellStyle name="Normal 3 2 4 2 3 2 2 2 2 2" xfId="29126" xr:uid="{31FE2B3C-49EC-41FB-A46D-EE04CF7C0598}"/>
    <cellStyle name="Normal 3 2 4 2 3 2 2 2 2 2 2" xfId="42818" xr:uid="{B231CD05-9FB0-4045-AD5A-F2A24EA8007F}"/>
    <cellStyle name="Normal 3 2 4 2 3 2 2 2 2 2 3" xfId="57697" xr:uid="{B06CF905-E1A4-4179-AE76-A97E178BDCBE}"/>
    <cellStyle name="Normal 3 2 4 2 3 2 2 2 2 3" xfId="22282" xr:uid="{AF4B8310-FEAB-4F5D-90A8-0FF71F5997A2}"/>
    <cellStyle name="Normal 3 2 4 2 3 2 2 2 2 4" xfId="35972" xr:uid="{B0ED5985-4451-49CA-A32F-A559A425603F}"/>
    <cellStyle name="Normal 3 2 4 2 3 2 2 2 2 5" xfId="50851" xr:uid="{A20A933A-3D77-4D8B-AA53-6B1F5E6B0EC4}"/>
    <cellStyle name="Normal 3 2 4 2 3 2 2 2 3" xfId="25704" xr:uid="{DEDA5B96-4A73-4BAB-8AFD-B01FA681DFC9}"/>
    <cellStyle name="Normal 3 2 4 2 3 2 2 2 3 2" xfId="39396" xr:uid="{3C763C3F-DE1B-4F32-8E3A-72D082D940F1}"/>
    <cellStyle name="Normal 3 2 4 2 3 2 2 2 3 3" xfId="54275" xr:uid="{81E2AE91-33ED-4FED-9BF8-2398B52A0BC9}"/>
    <cellStyle name="Normal 3 2 4 2 3 2 2 2 4" xfId="18860" xr:uid="{4B548AE0-8826-497C-8C45-8AD7B776C6BF}"/>
    <cellStyle name="Normal 3 2 4 2 3 2 2 2 5" xfId="32550" xr:uid="{457FDDDC-FB54-4B38-9950-6D0FC1B46304}"/>
    <cellStyle name="Normal 3 2 4 2 3 2 2 2 6" xfId="47429" xr:uid="{C0C3E423-0DFD-49C4-9FB1-A26BF879AB52}"/>
    <cellStyle name="Normal 3 2 4 2 3 2 2 3" xfId="13724" xr:uid="{67F43364-7D97-4951-9A21-1A09D8F2045B}"/>
    <cellStyle name="Normal 3 2 4 2 3 2 2 3 2" xfId="27414" xr:uid="{23CB8E8B-FDD4-4EEF-B164-253D10FEB8DB}"/>
    <cellStyle name="Normal 3 2 4 2 3 2 2 3 2 2" xfId="41106" xr:uid="{33698A44-65E3-4FFE-9491-C17A4AF059AC}"/>
    <cellStyle name="Normal 3 2 4 2 3 2 2 3 2 3" xfId="55985" xr:uid="{D6DF90D2-EB13-49DC-9075-B09811C54D49}"/>
    <cellStyle name="Normal 3 2 4 2 3 2 2 3 3" xfId="20570" xr:uid="{E9E4089A-49F1-4813-B7B2-93E7F892A416}"/>
    <cellStyle name="Normal 3 2 4 2 3 2 2 3 4" xfId="34260" xr:uid="{912F9DB3-AAB6-4C49-911C-461E2CF4ED5F}"/>
    <cellStyle name="Normal 3 2 4 2 3 2 2 3 5" xfId="49139" xr:uid="{7F5B4146-8213-492D-B214-F7DF000BCAF6}"/>
    <cellStyle name="Normal 3 2 4 2 3 2 2 4" xfId="23992" xr:uid="{3A1EA971-51D5-4178-BAEC-66F116634779}"/>
    <cellStyle name="Normal 3 2 4 2 3 2 2 4 2" xfId="37684" xr:uid="{5116C18C-943B-423F-A052-907DC599C6DC}"/>
    <cellStyle name="Normal 3 2 4 2 3 2 2 4 3" xfId="52563" xr:uid="{50D995A8-E22C-4F1F-8E8C-5B3B34032E35}"/>
    <cellStyle name="Normal 3 2 4 2 3 2 2 5" xfId="17148" xr:uid="{B0CE4E5F-0F43-4F39-8BFE-FA5D03DD16CD}"/>
    <cellStyle name="Normal 3 2 4 2 3 2 2 6" xfId="30838" xr:uid="{993BD6A2-B414-4F47-8E7E-BC09FA676379}"/>
    <cellStyle name="Normal 3 2 4 2 3 2 2 7" xfId="45717" xr:uid="{D3E64235-4300-4D8C-8DA3-F97F7F04C003}"/>
    <cellStyle name="Normal 3 2 4 2 3 2 3" xfId="12013" xr:uid="{AFFD3D28-CFC6-4777-9964-64669A05CD4B}"/>
    <cellStyle name="Normal 3 2 4 2 3 2 3 2" xfId="15435" xr:uid="{3C9FE876-E03A-49EB-BE35-031CB32EDDA1}"/>
    <cellStyle name="Normal 3 2 4 2 3 2 3 2 2" xfId="29125" xr:uid="{357A9F3D-07D2-45A4-AB36-B013DC97F2D5}"/>
    <cellStyle name="Normal 3 2 4 2 3 2 3 2 2 2" xfId="42817" xr:uid="{AC70FC47-BBCD-4629-9798-EF6CBACFA589}"/>
    <cellStyle name="Normal 3 2 4 2 3 2 3 2 2 3" xfId="57696" xr:uid="{2E459D67-7F22-4C94-BDDC-FBEEC289CD3A}"/>
    <cellStyle name="Normal 3 2 4 2 3 2 3 2 3" xfId="22281" xr:uid="{B25C0304-BDCB-40A8-AB5D-3399A4A0785E}"/>
    <cellStyle name="Normal 3 2 4 2 3 2 3 2 4" xfId="35971" xr:uid="{9ABDA33F-78B3-4A43-8029-6A715FE067CE}"/>
    <cellStyle name="Normal 3 2 4 2 3 2 3 2 5" xfId="50850" xr:uid="{2859489E-D3A4-45AE-9F52-4594AFE6592D}"/>
    <cellStyle name="Normal 3 2 4 2 3 2 3 3" xfId="25703" xr:uid="{E3E47E1E-0B66-4C9D-A9F1-43CFC2BBBED1}"/>
    <cellStyle name="Normal 3 2 4 2 3 2 3 3 2" xfId="39395" xr:uid="{A5EFCA73-C273-460D-9AED-81118C78B969}"/>
    <cellStyle name="Normal 3 2 4 2 3 2 3 3 3" xfId="54274" xr:uid="{B23603C8-092C-4391-AC0B-82F4A3DBCFFF}"/>
    <cellStyle name="Normal 3 2 4 2 3 2 3 4" xfId="18859" xr:uid="{E20CEDFE-704C-4BD3-8110-EE11163B295E}"/>
    <cellStyle name="Normal 3 2 4 2 3 2 3 5" xfId="32549" xr:uid="{B5A35F6A-13E9-4B6A-9325-F53D58870288}"/>
    <cellStyle name="Normal 3 2 4 2 3 2 3 6" xfId="47428" xr:uid="{6FB76B10-E47F-446B-A830-8F1231B8F7DB}"/>
    <cellStyle name="Normal 3 2 4 2 3 2 4" xfId="13723" xr:uid="{29D49CBE-D3C3-4873-BA86-1AC7F90869BE}"/>
    <cellStyle name="Normal 3 2 4 2 3 2 4 2" xfId="27413" xr:uid="{802102CA-D741-4F05-A687-661A52624A1C}"/>
    <cellStyle name="Normal 3 2 4 2 3 2 4 2 2" xfId="41105" xr:uid="{4A4CD432-64A6-48A1-99F3-EF2598AB7B4B}"/>
    <cellStyle name="Normal 3 2 4 2 3 2 4 2 3" xfId="55984" xr:uid="{09CF408D-39E5-4C0A-A2A2-DBF823ED84FA}"/>
    <cellStyle name="Normal 3 2 4 2 3 2 4 3" xfId="20569" xr:uid="{4247C69C-F459-4352-979A-B29A6B4B1EA2}"/>
    <cellStyle name="Normal 3 2 4 2 3 2 4 4" xfId="34259" xr:uid="{CED52BC5-1681-4A00-8B3A-76D427FC7D16}"/>
    <cellStyle name="Normal 3 2 4 2 3 2 4 5" xfId="49138" xr:uid="{9F0696D7-4D3B-4818-84D9-D0DDAFC1975B}"/>
    <cellStyle name="Normal 3 2 4 2 3 2 5" xfId="23991" xr:uid="{4FE0C878-9AEB-4070-A79D-80F8FDF18FE1}"/>
    <cellStyle name="Normal 3 2 4 2 3 2 5 2" xfId="37683" xr:uid="{ED027D7C-9824-4D00-AFF1-3B5947DB5015}"/>
    <cellStyle name="Normal 3 2 4 2 3 2 5 3" xfId="52562" xr:uid="{F361AE4E-C545-4673-99BB-ECA21A39EF60}"/>
    <cellStyle name="Normal 3 2 4 2 3 2 6" xfId="17147" xr:uid="{8108D550-D202-4AB1-97BE-1969C8806074}"/>
    <cellStyle name="Normal 3 2 4 2 3 2 7" xfId="30837" xr:uid="{E9EE1769-745A-48D3-AE15-3B7C8B64C7D5}"/>
    <cellStyle name="Normal 3 2 4 2 3 2 8" xfId="45716" xr:uid="{73E55E26-35D8-4E8E-B2D0-B5E94F0B6C47}"/>
    <cellStyle name="Normal 3 2 4 2 3 3" xfId="10302" xr:uid="{DD3CB8E9-BABD-4977-869D-74720635A6A2}"/>
    <cellStyle name="Normal 3 2 4 2 3 3 2" xfId="12015" xr:uid="{F037E5DC-D1E4-4CB8-BF85-6FF918B1CB89}"/>
    <cellStyle name="Normal 3 2 4 2 3 3 2 2" xfId="15437" xr:uid="{3E7C63D5-169C-4301-8887-34A88888359B}"/>
    <cellStyle name="Normal 3 2 4 2 3 3 2 2 2" xfId="29127" xr:uid="{A1996EE4-5E24-4BA5-8287-E3E278B09340}"/>
    <cellStyle name="Normal 3 2 4 2 3 3 2 2 2 2" xfId="42819" xr:uid="{7230B097-1ECA-4771-BFE1-9F96D9C7184A}"/>
    <cellStyle name="Normal 3 2 4 2 3 3 2 2 2 3" xfId="57698" xr:uid="{374DA0B6-822A-45F4-826F-4B974D8A4DE6}"/>
    <cellStyle name="Normal 3 2 4 2 3 3 2 2 3" xfId="22283" xr:uid="{203449E0-40F9-48DC-A61F-5F05CEAF37C7}"/>
    <cellStyle name="Normal 3 2 4 2 3 3 2 2 4" xfId="35973" xr:uid="{0AA64223-726B-408C-9BD2-4C54A51C6F7D}"/>
    <cellStyle name="Normal 3 2 4 2 3 3 2 2 5" xfId="50852" xr:uid="{94944141-246B-414B-B2EF-45362A48F00F}"/>
    <cellStyle name="Normal 3 2 4 2 3 3 2 3" xfId="25705" xr:uid="{02B3003F-6A7E-4276-BAFF-5E8A5F3F2587}"/>
    <cellStyle name="Normal 3 2 4 2 3 3 2 3 2" xfId="39397" xr:uid="{3D1F729B-6A24-4C2E-9A0F-D4FDB76BBE6F}"/>
    <cellStyle name="Normal 3 2 4 2 3 3 2 3 3" xfId="54276" xr:uid="{38D680F3-DC19-499C-88B1-152052749EE4}"/>
    <cellStyle name="Normal 3 2 4 2 3 3 2 4" xfId="18861" xr:uid="{2C8749BE-2799-4FFD-9FF7-8D77C704EC0E}"/>
    <cellStyle name="Normal 3 2 4 2 3 3 2 5" xfId="32551" xr:uid="{A4CEE004-D02C-4284-B78D-1A49DE76647F}"/>
    <cellStyle name="Normal 3 2 4 2 3 3 2 6" xfId="47430" xr:uid="{EBA9CCB5-190A-4FB4-ACC3-1849B4487688}"/>
    <cellStyle name="Normal 3 2 4 2 3 3 3" xfId="13725" xr:uid="{FF475251-2F47-4438-BA0D-B0F0102C8E48}"/>
    <cellStyle name="Normal 3 2 4 2 3 3 3 2" xfId="27415" xr:uid="{C645D9E7-1476-4EA7-B778-4C993C682E40}"/>
    <cellStyle name="Normal 3 2 4 2 3 3 3 2 2" xfId="41107" xr:uid="{12F3F3B1-FA49-4AA8-BBE5-0CABAE64C8B0}"/>
    <cellStyle name="Normal 3 2 4 2 3 3 3 2 3" xfId="55986" xr:uid="{719F0488-ACA5-4C3C-A91E-6D34431015B4}"/>
    <cellStyle name="Normal 3 2 4 2 3 3 3 3" xfId="20571" xr:uid="{54645AAF-4A43-4227-AF76-0856DF7195A5}"/>
    <cellStyle name="Normal 3 2 4 2 3 3 3 4" xfId="34261" xr:uid="{3575D93A-B34F-4BCF-9D26-667B008CCDB2}"/>
    <cellStyle name="Normal 3 2 4 2 3 3 3 5" xfId="49140" xr:uid="{C3DDADAB-C3D1-4974-B41A-A076E437A200}"/>
    <cellStyle name="Normal 3 2 4 2 3 3 4" xfId="23993" xr:uid="{5FF92737-3BE1-45AC-86C9-6972A2510DA1}"/>
    <cellStyle name="Normal 3 2 4 2 3 3 4 2" xfId="37685" xr:uid="{79296C3C-B592-4DC1-9D11-C9210312BC1E}"/>
    <cellStyle name="Normal 3 2 4 2 3 3 4 3" xfId="52564" xr:uid="{011B6FBB-0655-4ED8-AE71-DC06BD16D61E}"/>
    <cellStyle name="Normal 3 2 4 2 3 3 5" xfId="17149" xr:uid="{611A3EC8-BCCA-4538-930E-529AA92009FC}"/>
    <cellStyle name="Normal 3 2 4 2 3 3 6" xfId="30839" xr:uid="{27333A72-8BFB-4858-A943-E58544D8D38C}"/>
    <cellStyle name="Normal 3 2 4 2 3 3 7" xfId="45718" xr:uid="{2E0C479A-B235-4546-8478-DDF56B0A37D6}"/>
    <cellStyle name="Normal 3 2 4 2 3 4" xfId="10303" xr:uid="{7B743867-5F1C-4324-A6E0-E06F9EEC51A9}"/>
    <cellStyle name="Normal 3 2 4 2 3 4 2" xfId="12016" xr:uid="{526A4E0A-5229-4EE5-8871-379DB281B7A7}"/>
    <cellStyle name="Normal 3 2 4 2 3 4 2 2" xfId="15438" xr:uid="{CB6C6C05-F423-4877-AE52-5A3AE4A4FEE2}"/>
    <cellStyle name="Normal 3 2 4 2 3 4 2 2 2" xfId="29128" xr:uid="{4B93FF5A-96E8-4A92-8F57-069BDA8718CF}"/>
    <cellStyle name="Normal 3 2 4 2 3 4 2 2 2 2" xfId="42820" xr:uid="{8F82F82C-3625-4ADE-A98F-24C15370081A}"/>
    <cellStyle name="Normal 3 2 4 2 3 4 2 2 2 3" xfId="57699" xr:uid="{F45FE668-50E2-419F-B40E-F5B3ED77131C}"/>
    <cellStyle name="Normal 3 2 4 2 3 4 2 2 3" xfId="22284" xr:uid="{051E2F24-7EDA-4977-BEFE-40172A35360A}"/>
    <cellStyle name="Normal 3 2 4 2 3 4 2 2 4" xfId="35974" xr:uid="{58ACE807-39FB-4EA9-A198-111C4A7B4168}"/>
    <cellStyle name="Normal 3 2 4 2 3 4 2 2 5" xfId="50853" xr:uid="{26457078-74B2-4E0F-8DC0-D99A065B0CA2}"/>
    <cellStyle name="Normal 3 2 4 2 3 4 2 3" xfId="25706" xr:uid="{E60EEE67-5C14-4680-AC2D-D7FD12269B06}"/>
    <cellStyle name="Normal 3 2 4 2 3 4 2 3 2" xfId="39398" xr:uid="{FC0A0B50-8C2E-4A9A-BF34-F192EF54DE46}"/>
    <cellStyle name="Normal 3 2 4 2 3 4 2 3 3" xfId="54277" xr:uid="{E373302C-2809-4635-BED5-D0EA3B2D917D}"/>
    <cellStyle name="Normal 3 2 4 2 3 4 2 4" xfId="18862" xr:uid="{59816D68-1671-4DBA-BC60-2FB53E739E48}"/>
    <cellStyle name="Normal 3 2 4 2 3 4 2 5" xfId="32552" xr:uid="{B6C6F71D-F788-412A-B197-247907AC4902}"/>
    <cellStyle name="Normal 3 2 4 2 3 4 2 6" xfId="47431" xr:uid="{F3D2DAFF-ACD6-4CF6-B9FA-DF6BB03F7CFC}"/>
    <cellStyle name="Normal 3 2 4 2 3 4 3" xfId="13726" xr:uid="{FBD0FB93-AA56-40AF-92B4-7C6FDA45BCEA}"/>
    <cellStyle name="Normal 3 2 4 2 3 4 3 2" xfId="27416" xr:uid="{F3880670-B90B-444C-8010-B0832A089977}"/>
    <cellStyle name="Normal 3 2 4 2 3 4 3 2 2" xfId="41108" xr:uid="{0DB9B3C6-939A-4557-845E-A9D50BCDDF6B}"/>
    <cellStyle name="Normal 3 2 4 2 3 4 3 2 3" xfId="55987" xr:uid="{DA862C44-B11A-47E3-9D25-7E64B5E57EF0}"/>
    <cellStyle name="Normal 3 2 4 2 3 4 3 3" xfId="20572" xr:uid="{ECFE1B2B-371E-4709-9171-B81DA1F6957F}"/>
    <cellStyle name="Normal 3 2 4 2 3 4 3 4" xfId="34262" xr:uid="{DE8EFF51-D81A-4000-A8BA-329DAEF54089}"/>
    <cellStyle name="Normal 3 2 4 2 3 4 3 5" xfId="49141" xr:uid="{24076087-8649-473B-932F-8361B3339DBE}"/>
    <cellStyle name="Normal 3 2 4 2 3 4 4" xfId="23994" xr:uid="{E963DDB4-1071-41D6-8750-A85C7CE30982}"/>
    <cellStyle name="Normal 3 2 4 2 3 4 4 2" xfId="37686" xr:uid="{C1F38071-73DD-4C71-AA41-8EC72B9248C3}"/>
    <cellStyle name="Normal 3 2 4 2 3 4 4 3" xfId="52565" xr:uid="{9D20DD50-4490-40FA-9F2A-E6F5F7F47ADB}"/>
    <cellStyle name="Normal 3 2 4 2 3 4 5" xfId="17150" xr:uid="{23EA80E2-A213-4B45-9295-B5369592DAD3}"/>
    <cellStyle name="Normal 3 2 4 2 3 4 6" xfId="30840" xr:uid="{66E2C8CC-E138-4D5C-B71C-D8708EF03A32}"/>
    <cellStyle name="Normal 3 2 4 2 3 4 7" xfId="45719" xr:uid="{AB7A1E72-71A4-4D45-86E3-CBD241876DB4}"/>
    <cellStyle name="Normal 3 2 4 2 3 5" xfId="12012" xr:uid="{F1420A72-5588-46A4-94CE-C86829324443}"/>
    <cellStyle name="Normal 3 2 4 2 3 5 2" xfId="15434" xr:uid="{AEB249CC-A1C5-42E8-BEFD-F6A932CA24F0}"/>
    <cellStyle name="Normal 3 2 4 2 3 5 2 2" xfId="29124" xr:uid="{600C138E-900B-409C-A7F2-2A3907169668}"/>
    <cellStyle name="Normal 3 2 4 2 3 5 2 2 2" xfId="42816" xr:uid="{67F2CD42-736C-4065-9CA4-9F4EBD3BAE6E}"/>
    <cellStyle name="Normal 3 2 4 2 3 5 2 2 3" xfId="57695" xr:uid="{8BBD7E05-CDD3-47F8-A51F-E22008719BB9}"/>
    <cellStyle name="Normal 3 2 4 2 3 5 2 3" xfId="22280" xr:uid="{4B151627-E189-4F4E-8F2D-DBD98C9AC49C}"/>
    <cellStyle name="Normal 3 2 4 2 3 5 2 4" xfId="35970" xr:uid="{DE553508-AC82-4CBA-9B9A-E813D2AFF7BF}"/>
    <cellStyle name="Normal 3 2 4 2 3 5 2 5" xfId="50849" xr:uid="{6D97B0DE-CF55-461F-9C73-F7D29AA658CB}"/>
    <cellStyle name="Normal 3 2 4 2 3 5 3" xfId="25702" xr:uid="{211928C7-5D8C-4DD3-B1E3-1A0F7AAEA18F}"/>
    <cellStyle name="Normal 3 2 4 2 3 5 3 2" xfId="39394" xr:uid="{2BF79D9E-72E3-4390-91BA-E8EED7F4C195}"/>
    <cellStyle name="Normal 3 2 4 2 3 5 3 3" xfId="54273" xr:uid="{A249A93B-7AE6-4FCD-A517-03C7177575BD}"/>
    <cellStyle name="Normal 3 2 4 2 3 5 4" xfId="18858" xr:uid="{62468173-C3E2-4FBD-A02C-E8962C802B1E}"/>
    <cellStyle name="Normal 3 2 4 2 3 5 5" xfId="32548" xr:uid="{CEAB22C1-9D95-4E8C-8BF9-83E08E07AC17}"/>
    <cellStyle name="Normal 3 2 4 2 3 5 6" xfId="47427" xr:uid="{2AA6D4BB-627B-40F6-A396-E6DE48AECCFE}"/>
    <cellStyle name="Normal 3 2 4 2 3 6" xfId="13722" xr:uid="{0DAA940B-D9D6-4706-8FF1-41B69CECAB24}"/>
    <cellStyle name="Normal 3 2 4 2 3 6 2" xfId="27412" xr:uid="{00219255-36BF-4050-9279-CC80752D52D3}"/>
    <cellStyle name="Normal 3 2 4 2 3 6 2 2" xfId="41104" xr:uid="{72B392E7-C359-418F-A07B-BC2D1AF67466}"/>
    <cellStyle name="Normal 3 2 4 2 3 6 2 3" xfId="55983" xr:uid="{9A544195-CA0A-4A58-9E5B-C468FBF756F1}"/>
    <cellStyle name="Normal 3 2 4 2 3 6 3" xfId="20568" xr:uid="{CA3B3B04-C1A1-4359-8985-6AD284F8B1DC}"/>
    <cellStyle name="Normal 3 2 4 2 3 6 4" xfId="34258" xr:uid="{8E1B7B70-0C3A-4C1D-B085-3A8EEE25BDD6}"/>
    <cellStyle name="Normal 3 2 4 2 3 6 5" xfId="49137" xr:uid="{40496AE8-536E-4D28-A0FA-F1D305B58C45}"/>
    <cellStyle name="Normal 3 2 4 2 3 7" xfId="23990" xr:uid="{F9519F39-4CFC-46D9-BC9B-A7FA4FC931B3}"/>
    <cellStyle name="Normal 3 2 4 2 3 7 2" xfId="37682" xr:uid="{D0912541-B496-4400-9645-1DB835F8CB76}"/>
    <cellStyle name="Normal 3 2 4 2 3 7 3" xfId="52561" xr:uid="{37A60701-3E75-4948-8840-8C48E61E0742}"/>
    <cellStyle name="Normal 3 2 4 2 3 8" xfId="17146" xr:uid="{F48DD6F3-9E2E-4DF6-BA71-E4971C8CC748}"/>
    <cellStyle name="Normal 3 2 4 2 3 9" xfId="30836" xr:uid="{3CCA8ACB-847F-4FF5-ACA8-90ED5FC89126}"/>
    <cellStyle name="Normal 3 2 4 2 4" xfId="10304" xr:uid="{9A8C9B64-C3B0-4E01-B7BE-200D0E4A5DAB}"/>
    <cellStyle name="Normal 3 2 4 2 4 10" xfId="45720" xr:uid="{763B2B30-9232-4C58-A1B9-9FD32AFEC994}"/>
    <cellStyle name="Normal 3 2 4 2 4 2" xfId="10305" xr:uid="{E0D6C60F-33C4-41F0-9C11-7BDEC1652050}"/>
    <cellStyle name="Normal 3 2 4 2 4 2 2" xfId="10306" xr:uid="{3A582CF4-DFC7-415B-A5ED-1A0288401110}"/>
    <cellStyle name="Normal 3 2 4 2 4 2 2 2" xfId="12019" xr:uid="{AA22CBC6-6693-4443-95BF-FF4C696B4E2B}"/>
    <cellStyle name="Normal 3 2 4 2 4 2 2 2 2" xfId="15441" xr:uid="{116D78D9-3432-48BE-BFAC-1B086013473F}"/>
    <cellStyle name="Normal 3 2 4 2 4 2 2 2 2 2" xfId="29131" xr:uid="{300983C7-50AB-40D7-9A5D-2FC6C40B5943}"/>
    <cellStyle name="Normal 3 2 4 2 4 2 2 2 2 2 2" xfId="42823" xr:uid="{695FDED1-EC53-43B1-8D4A-C501DDB2AAD4}"/>
    <cellStyle name="Normal 3 2 4 2 4 2 2 2 2 2 3" xfId="57702" xr:uid="{888CAE8E-4E67-4232-BF59-34BE05E67158}"/>
    <cellStyle name="Normal 3 2 4 2 4 2 2 2 2 3" xfId="22287" xr:uid="{64503354-9BF7-4CD7-9473-50C7571A5D01}"/>
    <cellStyle name="Normal 3 2 4 2 4 2 2 2 2 4" xfId="35977" xr:uid="{F599F2EE-38E2-4803-9E38-0C50FF8EF675}"/>
    <cellStyle name="Normal 3 2 4 2 4 2 2 2 2 5" xfId="50856" xr:uid="{7DBE47A1-993F-495E-8F1A-3DFA986072C4}"/>
    <cellStyle name="Normal 3 2 4 2 4 2 2 2 3" xfId="25709" xr:uid="{529ACEFC-C074-43CC-BA46-5999667D4B22}"/>
    <cellStyle name="Normal 3 2 4 2 4 2 2 2 3 2" xfId="39401" xr:uid="{8960995E-E885-4206-914F-DB2A642A62E3}"/>
    <cellStyle name="Normal 3 2 4 2 4 2 2 2 3 3" xfId="54280" xr:uid="{77FCE234-6B77-41AF-8972-64A3658684AD}"/>
    <cellStyle name="Normal 3 2 4 2 4 2 2 2 4" xfId="18865" xr:uid="{0560FAE7-BC31-4140-A12E-F054C2074FD6}"/>
    <cellStyle name="Normal 3 2 4 2 4 2 2 2 5" xfId="32555" xr:uid="{0188BC39-C000-4D46-A39E-6B7A917A2273}"/>
    <cellStyle name="Normal 3 2 4 2 4 2 2 2 6" xfId="47434" xr:uid="{11F186B2-3CB0-4CBB-8E43-DC0E4DA08172}"/>
    <cellStyle name="Normal 3 2 4 2 4 2 2 3" xfId="13729" xr:uid="{56B052ED-2262-4C9D-9B86-3069941FFBCE}"/>
    <cellStyle name="Normal 3 2 4 2 4 2 2 3 2" xfId="27419" xr:uid="{4D3F0A53-5001-4965-91C4-ECDB70DC6018}"/>
    <cellStyle name="Normal 3 2 4 2 4 2 2 3 2 2" xfId="41111" xr:uid="{27CA0CD7-3BE4-496D-A623-E66ABDBD890F}"/>
    <cellStyle name="Normal 3 2 4 2 4 2 2 3 2 3" xfId="55990" xr:uid="{0BBA6F26-E22B-417B-B7CA-F522B3F57026}"/>
    <cellStyle name="Normal 3 2 4 2 4 2 2 3 3" xfId="20575" xr:uid="{60EE4F12-9360-497D-A1FE-1CCC2707527C}"/>
    <cellStyle name="Normal 3 2 4 2 4 2 2 3 4" xfId="34265" xr:uid="{DBBD0E72-D501-46A5-99E4-0029CBC70079}"/>
    <cellStyle name="Normal 3 2 4 2 4 2 2 3 5" xfId="49144" xr:uid="{255DCC41-1ED8-4842-AF2E-AA2F5CF792D6}"/>
    <cellStyle name="Normal 3 2 4 2 4 2 2 4" xfId="23997" xr:uid="{92E861F8-AC74-487B-8BA8-48AFF35251FF}"/>
    <cellStyle name="Normal 3 2 4 2 4 2 2 4 2" xfId="37689" xr:uid="{5F0757A0-4D26-41AD-A410-B2FD44E016B7}"/>
    <cellStyle name="Normal 3 2 4 2 4 2 2 4 3" xfId="52568" xr:uid="{1974E0A3-E39B-45C8-B9A4-E4B7DCD22118}"/>
    <cellStyle name="Normal 3 2 4 2 4 2 2 5" xfId="17153" xr:uid="{0A743DE6-D052-47B0-9A6B-A1525D0E3E9D}"/>
    <cellStyle name="Normal 3 2 4 2 4 2 2 6" xfId="30843" xr:uid="{F03D4B99-DEA5-4F3F-9BE8-90B3F41A84FF}"/>
    <cellStyle name="Normal 3 2 4 2 4 2 2 7" xfId="45722" xr:uid="{6B06FF21-5E3B-4A5B-BF67-A04C21C05755}"/>
    <cellStyle name="Normal 3 2 4 2 4 2 3" xfId="12018" xr:uid="{9CFCA125-7038-48BA-93E1-7607D3C5D99C}"/>
    <cellStyle name="Normal 3 2 4 2 4 2 3 2" xfId="15440" xr:uid="{05E2BE8C-2516-434A-A757-CB087F27D413}"/>
    <cellStyle name="Normal 3 2 4 2 4 2 3 2 2" xfId="29130" xr:uid="{A0154733-4F41-4EA0-9454-85CDBC446D2D}"/>
    <cellStyle name="Normal 3 2 4 2 4 2 3 2 2 2" xfId="42822" xr:uid="{EF05FE61-E119-4778-BA51-ECF505056EE4}"/>
    <cellStyle name="Normal 3 2 4 2 4 2 3 2 2 3" xfId="57701" xr:uid="{0501D696-8496-4D28-BA3A-415FA4A0DCB6}"/>
    <cellStyle name="Normal 3 2 4 2 4 2 3 2 3" xfId="22286" xr:uid="{76555438-A1F5-4B21-880B-9CCA0A66E8F6}"/>
    <cellStyle name="Normal 3 2 4 2 4 2 3 2 4" xfId="35976" xr:uid="{9388805A-4864-46C2-9310-86B57E7E1940}"/>
    <cellStyle name="Normal 3 2 4 2 4 2 3 2 5" xfId="50855" xr:uid="{567FF272-E2F7-403A-831C-45C65FD2E484}"/>
    <cellStyle name="Normal 3 2 4 2 4 2 3 3" xfId="25708" xr:uid="{6CD023E9-27C6-4BD1-BF6F-54973BDA566F}"/>
    <cellStyle name="Normal 3 2 4 2 4 2 3 3 2" xfId="39400" xr:uid="{FD763080-4B10-4DE7-85B8-D1D294940B9B}"/>
    <cellStyle name="Normal 3 2 4 2 4 2 3 3 3" xfId="54279" xr:uid="{B098B611-F272-4C7F-9612-FF79F5B0F5D7}"/>
    <cellStyle name="Normal 3 2 4 2 4 2 3 4" xfId="18864" xr:uid="{AB7DBA36-67FB-4822-81B5-584F984C274E}"/>
    <cellStyle name="Normal 3 2 4 2 4 2 3 5" xfId="32554" xr:uid="{FE67CF68-BCBC-431E-8928-FD494F29FB92}"/>
    <cellStyle name="Normal 3 2 4 2 4 2 3 6" xfId="47433" xr:uid="{5609F001-D607-4D61-82B5-6502BEDDD15B}"/>
    <cellStyle name="Normal 3 2 4 2 4 2 4" xfId="13728" xr:uid="{515DD8E9-D4D3-4534-B48B-F4D983A65614}"/>
    <cellStyle name="Normal 3 2 4 2 4 2 4 2" xfId="27418" xr:uid="{0B9C51F8-C978-4CE3-A949-E951733F82F6}"/>
    <cellStyle name="Normal 3 2 4 2 4 2 4 2 2" xfId="41110" xr:uid="{32F38AC7-E6E9-4C49-8260-387632801828}"/>
    <cellStyle name="Normal 3 2 4 2 4 2 4 2 3" xfId="55989" xr:uid="{29667508-1F1A-4D9A-A25D-5654096A736C}"/>
    <cellStyle name="Normal 3 2 4 2 4 2 4 3" xfId="20574" xr:uid="{70C69601-4331-4AC2-A169-D158FB12861B}"/>
    <cellStyle name="Normal 3 2 4 2 4 2 4 4" xfId="34264" xr:uid="{C90B3684-F5D5-4B5D-B8B3-22943D42A43F}"/>
    <cellStyle name="Normal 3 2 4 2 4 2 4 5" xfId="49143" xr:uid="{718D3A56-E449-4835-89E3-D5C985285688}"/>
    <cellStyle name="Normal 3 2 4 2 4 2 5" xfId="23996" xr:uid="{5333D79D-F5DD-4B9D-B452-64E9C61615F6}"/>
    <cellStyle name="Normal 3 2 4 2 4 2 5 2" xfId="37688" xr:uid="{63998AD7-5F86-4CAB-9C86-C4DBD3C151E9}"/>
    <cellStyle name="Normal 3 2 4 2 4 2 5 3" xfId="52567" xr:uid="{F2C85348-1CEE-4A9F-A837-9988F6420D90}"/>
    <cellStyle name="Normal 3 2 4 2 4 2 6" xfId="17152" xr:uid="{59279227-E658-4464-8831-2F12BD1B2C15}"/>
    <cellStyle name="Normal 3 2 4 2 4 2 7" xfId="30842" xr:uid="{A902697F-E88F-4E8B-A0BD-18E10DD854E8}"/>
    <cellStyle name="Normal 3 2 4 2 4 2 8" xfId="45721" xr:uid="{BD0DEA9F-E9B3-4632-BE72-CDC1AC51770D}"/>
    <cellStyle name="Normal 3 2 4 2 4 3" xfId="10307" xr:uid="{E1698116-E4B3-4E94-9442-D831A94A7787}"/>
    <cellStyle name="Normal 3 2 4 2 4 3 2" xfId="12020" xr:uid="{780136B3-C70B-467D-A7CC-9E5985E66C2B}"/>
    <cellStyle name="Normal 3 2 4 2 4 3 2 2" xfId="15442" xr:uid="{4E6A1E6E-32F7-438F-ABA8-FF8CDCDE5337}"/>
    <cellStyle name="Normal 3 2 4 2 4 3 2 2 2" xfId="29132" xr:uid="{61E92CF9-9915-4FB0-91B0-1AEFA87BF0E3}"/>
    <cellStyle name="Normal 3 2 4 2 4 3 2 2 2 2" xfId="42824" xr:uid="{95B6EB65-68F9-4350-9912-F6C1E2864BBE}"/>
    <cellStyle name="Normal 3 2 4 2 4 3 2 2 2 3" xfId="57703" xr:uid="{1D8B1E0D-1E9D-4428-ABA6-46D0132E558D}"/>
    <cellStyle name="Normal 3 2 4 2 4 3 2 2 3" xfId="22288" xr:uid="{676F50DC-9B4A-4CBB-AB6D-DA39F194DD75}"/>
    <cellStyle name="Normal 3 2 4 2 4 3 2 2 4" xfId="35978" xr:uid="{6C173918-7AD8-4933-AF46-925D3EB6BFE8}"/>
    <cellStyle name="Normal 3 2 4 2 4 3 2 2 5" xfId="50857" xr:uid="{767022E2-381A-449B-9BBE-9A38D7834FA4}"/>
    <cellStyle name="Normal 3 2 4 2 4 3 2 3" xfId="25710" xr:uid="{66C4E382-4DE5-48AE-A309-9C81FE6F0645}"/>
    <cellStyle name="Normal 3 2 4 2 4 3 2 3 2" xfId="39402" xr:uid="{CF64CC78-DA73-4CF3-B621-1D68B3A1FA9D}"/>
    <cellStyle name="Normal 3 2 4 2 4 3 2 3 3" xfId="54281" xr:uid="{DDF4DB81-0107-435F-BEE8-AF9F835D63B5}"/>
    <cellStyle name="Normal 3 2 4 2 4 3 2 4" xfId="18866" xr:uid="{6A4D3FE1-BDD6-40E1-9C53-944A145FBB21}"/>
    <cellStyle name="Normal 3 2 4 2 4 3 2 5" xfId="32556" xr:uid="{76ED6322-D189-4E5F-BEB4-97B9A5E6E893}"/>
    <cellStyle name="Normal 3 2 4 2 4 3 2 6" xfId="47435" xr:uid="{391653F9-2B73-484A-9611-65C886F4DD7B}"/>
    <cellStyle name="Normal 3 2 4 2 4 3 3" xfId="13730" xr:uid="{D64EFD58-8438-4BAF-A99B-9193F300495C}"/>
    <cellStyle name="Normal 3 2 4 2 4 3 3 2" xfId="27420" xr:uid="{254921AF-93BE-4838-B03C-C8C5B955FFEB}"/>
    <cellStyle name="Normal 3 2 4 2 4 3 3 2 2" xfId="41112" xr:uid="{5C560E0F-300E-4FD4-97A1-F88A7520BC4E}"/>
    <cellStyle name="Normal 3 2 4 2 4 3 3 2 3" xfId="55991" xr:uid="{0B22FA0A-B211-4426-BD36-7593B35D2F91}"/>
    <cellStyle name="Normal 3 2 4 2 4 3 3 3" xfId="20576" xr:uid="{986473B7-306B-4D7A-AA82-81AFE1EC426B}"/>
    <cellStyle name="Normal 3 2 4 2 4 3 3 4" xfId="34266" xr:uid="{FA74DBDA-B15E-4DB5-ABD7-FECC436E5067}"/>
    <cellStyle name="Normal 3 2 4 2 4 3 3 5" xfId="49145" xr:uid="{FCD6CBDD-FFBB-4A37-BAFB-AC342C109FE0}"/>
    <cellStyle name="Normal 3 2 4 2 4 3 4" xfId="23998" xr:uid="{908A9D85-C44D-4524-B34B-D1EA380833FB}"/>
    <cellStyle name="Normal 3 2 4 2 4 3 4 2" xfId="37690" xr:uid="{8940BD7C-BE5E-4B40-B0B9-E8C7CD7271FB}"/>
    <cellStyle name="Normal 3 2 4 2 4 3 4 3" xfId="52569" xr:uid="{6EFFC707-A70C-4598-9019-637DC99F8D7B}"/>
    <cellStyle name="Normal 3 2 4 2 4 3 5" xfId="17154" xr:uid="{F4DB33EE-5B64-41CF-B73C-65F1713F7237}"/>
    <cellStyle name="Normal 3 2 4 2 4 3 6" xfId="30844" xr:uid="{842BE0FD-5471-4C17-A75A-F4783AC066C1}"/>
    <cellStyle name="Normal 3 2 4 2 4 3 7" xfId="45723" xr:uid="{EA28DCB8-8B74-4BF8-A78A-1178DA4D8EF9}"/>
    <cellStyle name="Normal 3 2 4 2 4 4" xfId="10308" xr:uid="{CB517B6D-4DD5-4834-B9D6-6F475E9DEFB3}"/>
    <cellStyle name="Normal 3 2 4 2 4 4 2" xfId="12021" xr:uid="{0F03A56B-8DAD-4B8B-8264-A7A7E604FEC2}"/>
    <cellStyle name="Normal 3 2 4 2 4 4 2 2" xfId="15443" xr:uid="{225D960B-B930-4652-B5DA-5781AD07BA4A}"/>
    <cellStyle name="Normal 3 2 4 2 4 4 2 2 2" xfId="29133" xr:uid="{113F1F0D-249F-4EFB-BCE3-6F529560B0EE}"/>
    <cellStyle name="Normal 3 2 4 2 4 4 2 2 2 2" xfId="42825" xr:uid="{22D32809-489D-48A1-83CD-865700B42C25}"/>
    <cellStyle name="Normal 3 2 4 2 4 4 2 2 2 3" xfId="57704" xr:uid="{8017C637-8A02-4AE8-8A3D-6BF7EC043F1C}"/>
    <cellStyle name="Normal 3 2 4 2 4 4 2 2 3" xfId="22289" xr:uid="{AF3014B9-20B3-4C19-A1B0-4227EE00CD56}"/>
    <cellStyle name="Normal 3 2 4 2 4 4 2 2 4" xfId="35979" xr:uid="{1A6E9F78-4EA1-4467-8A18-8557933B08D3}"/>
    <cellStyle name="Normal 3 2 4 2 4 4 2 2 5" xfId="50858" xr:uid="{9C91BEB8-A8D4-4EEB-A8B6-02220F7005C7}"/>
    <cellStyle name="Normal 3 2 4 2 4 4 2 3" xfId="25711" xr:uid="{A59B0FD3-B8CC-45D6-9361-F00BA536C06E}"/>
    <cellStyle name="Normal 3 2 4 2 4 4 2 3 2" xfId="39403" xr:uid="{BF5DF098-9E77-44FD-A71B-751BEA1D8FBF}"/>
    <cellStyle name="Normal 3 2 4 2 4 4 2 3 3" xfId="54282" xr:uid="{EB7F57B5-04B5-4CB1-9579-1885251AF7C1}"/>
    <cellStyle name="Normal 3 2 4 2 4 4 2 4" xfId="18867" xr:uid="{F18FF93B-8ECE-40D9-B13E-3AE5F092312C}"/>
    <cellStyle name="Normal 3 2 4 2 4 4 2 5" xfId="32557" xr:uid="{1FD47B20-6433-4FA2-ADBF-D03B9210330C}"/>
    <cellStyle name="Normal 3 2 4 2 4 4 2 6" xfId="47436" xr:uid="{DFD2375E-606E-4109-9216-72D347D0646A}"/>
    <cellStyle name="Normal 3 2 4 2 4 4 3" xfId="13731" xr:uid="{3B447FB4-F605-4723-B5B8-2BAA1DC98431}"/>
    <cellStyle name="Normal 3 2 4 2 4 4 3 2" xfId="27421" xr:uid="{08EED5C3-4400-4E8C-9B9B-00D88D6F533A}"/>
    <cellStyle name="Normal 3 2 4 2 4 4 3 2 2" xfId="41113" xr:uid="{C533E73A-250E-438E-98EE-46F469811E51}"/>
    <cellStyle name="Normal 3 2 4 2 4 4 3 2 3" xfId="55992" xr:uid="{13E2B52B-21A7-4A09-8CF0-C7EFD13A7819}"/>
    <cellStyle name="Normal 3 2 4 2 4 4 3 3" xfId="20577" xr:uid="{8F9ED1ED-6D40-46AC-8167-441FB280762C}"/>
    <cellStyle name="Normal 3 2 4 2 4 4 3 4" xfId="34267" xr:uid="{F1C97BF7-BD98-4319-904C-2C038CD9A4B5}"/>
    <cellStyle name="Normal 3 2 4 2 4 4 3 5" xfId="49146" xr:uid="{3583B6A5-9EC6-4B52-B728-1B7B09225A5F}"/>
    <cellStyle name="Normal 3 2 4 2 4 4 4" xfId="23999" xr:uid="{A8A4B0FD-2B5B-449A-9D3A-2E65B351245D}"/>
    <cellStyle name="Normal 3 2 4 2 4 4 4 2" xfId="37691" xr:uid="{CAF5FE7F-0FB0-4520-BFE6-7C08A56108E2}"/>
    <cellStyle name="Normal 3 2 4 2 4 4 4 3" xfId="52570" xr:uid="{AFE22553-6AB4-4D36-AEB0-F32016C0D204}"/>
    <cellStyle name="Normal 3 2 4 2 4 4 5" xfId="17155" xr:uid="{C53BEDCB-EC11-4E58-9BEF-92FE9A3CD6B0}"/>
    <cellStyle name="Normal 3 2 4 2 4 4 6" xfId="30845" xr:uid="{D93B7A80-F1DA-4AF6-BB35-ECEA29DCE69C}"/>
    <cellStyle name="Normal 3 2 4 2 4 4 7" xfId="45724" xr:uid="{6C2B4CD8-76AD-4FFA-804A-814A963F4522}"/>
    <cellStyle name="Normal 3 2 4 2 4 5" xfId="12017" xr:uid="{6A794873-68E4-491C-A013-586DC1A0C293}"/>
    <cellStyle name="Normal 3 2 4 2 4 5 2" xfId="15439" xr:uid="{981AE8DE-5DEA-45DA-9D33-B9F1F33C8CFF}"/>
    <cellStyle name="Normal 3 2 4 2 4 5 2 2" xfId="29129" xr:uid="{CD3BEEFF-D2C8-4377-BD65-F878658C4F40}"/>
    <cellStyle name="Normal 3 2 4 2 4 5 2 2 2" xfId="42821" xr:uid="{A54183EC-6E34-4E4C-BF39-F4862ED6DF88}"/>
    <cellStyle name="Normal 3 2 4 2 4 5 2 2 3" xfId="57700" xr:uid="{4B497483-1DF2-4310-9480-AD3AACB37C88}"/>
    <cellStyle name="Normal 3 2 4 2 4 5 2 3" xfId="22285" xr:uid="{98083B06-9A6F-454C-8886-5596FE5ABAA1}"/>
    <cellStyle name="Normal 3 2 4 2 4 5 2 4" xfId="35975" xr:uid="{B9BB35C6-F400-4B93-9D99-7F9392354CFF}"/>
    <cellStyle name="Normal 3 2 4 2 4 5 2 5" xfId="50854" xr:uid="{65E85A50-ADE6-497D-A961-6F04DCCE2C4C}"/>
    <cellStyle name="Normal 3 2 4 2 4 5 3" xfId="25707" xr:uid="{5C525861-3B4C-4CE0-BD04-5D8B0AD737B1}"/>
    <cellStyle name="Normal 3 2 4 2 4 5 3 2" xfId="39399" xr:uid="{9BC5718E-54E0-4963-BC30-F143BFBDE73D}"/>
    <cellStyle name="Normal 3 2 4 2 4 5 3 3" xfId="54278" xr:uid="{1BFB3425-6843-45CB-A4C1-D64BCA687152}"/>
    <cellStyle name="Normal 3 2 4 2 4 5 4" xfId="18863" xr:uid="{6D09709B-E928-4207-A41A-8978F731F994}"/>
    <cellStyle name="Normal 3 2 4 2 4 5 5" xfId="32553" xr:uid="{276B96BC-8115-4CC6-BFF3-0B2E05EA5677}"/>
    <cellStyle name="Normal 3 2 4 2 4 5 6" xfId="47432" xr:uid="{9882818E-20CA-4302-833E-E12DAAF1F65C}"/>
    <cellStyle name="Normal 3 2 4 2 4 6" xfId="13727" xr:uid="{D05AD925-1822-4693-8DB1-30647BBBEFF5}"/>
    <cellStyle name="Normal 3 2 4 2 4 6 2" xfId="27417" xr:uid="{CDB58ACD-5916-456A-A0C8-D67F895F1C14}"/>
    <cellStyle name="Normal 3 2 4 2 4 6 2 2" xfId="41109" xr:uid="{14E5D670-C16E-42DA-B966-CD5E1DCE6A6A}"/>
    <cellStyle name="Normal 3 2 4 2 4 6 2 3" xfId="55988" xr:uid="{B490203B-E99C-4C2E-9B8E-5D6366E2E5D9}"/>
    <cellStyle name="Normal 3 2 4 2 4 6 3" xfId="20573" xr:uid="{18A2D146-6EF7-403F-8C15-67E1CD3E6790}"/>
    <cellStyle name="Normal 3 2 4 2 4 6 4" xfId="34263" xr:uid="{3CF7E605-7560-4E6F-BCA8-1E0A37A95C78}"/>
    <cellStyle name="Normal 3 2 4 2 4 6 5" xfId="49142" xr:uid="{AD903F52-DAE7-481C-9167-EBF8C80098B2}"/>
    <cellStyle name="Normal 3 2 4 2 4 7" xfId="23995" xr:uid="{B05F4BEB-83AE-40A6-B3D3-11BBFB91A1DC}"/>
    <cellStyle name="Normal 3 2 4 2 4 7 2" xfId="37687" xr:uid="{BE4FA34D-ADBB-43CB-B3A9-F4375B48DB36}"/>
    <cellStyle name="Normal 3 2 4 2 4 7 3" xfId="52566" xr:uid="{BABF21C0-9759-4093-9834-E2D42590A5FE}"/>
    <cellStyle name="Normal 3 2 4 2 4 8" xfId="17151" xr:uid="{3FF8BE1A-8C5A-47F7-86A2-889EF697FFA5}"/>
    <cellStyle name="Normal 3 2 4 2 4 9" xfId="30841" xr:uid="{1C046827-7451-472E-9C99-D164A1FC7025}"/>
    <cellStyle name="Normal 3 2 4 2 5" xfId="10309" xr:uid="{377CE7D0-EA98-4C72-955D-A5E304E7DAB5}"/>
    <cellStyle name="Normal 3 2 4 2 5 2" xfId="10310" xr:uid="{4D02FB4B-759E-4718-B881-3E33A330283B}"/>
    <cellStyle name="Normal 3 2 4 2 5 2 2" xfId="12023" xr:uid="{3ADF7857-03F3-46EA-919A-828BF8CF2A77}"/>
    <cellStyle name="Normal 3 2 4 2 5 2 2 2" xfId="15445" xr:uid="{D206A8B1-71BA-464E-BB40-CBF330A3FBF0}"/>
    <cellStyle name="Normal 3 2 4 2 5 2 2 2 2" xfId="29135" xr:uid="{85D03D58-DEFF-4411-9096-20E5094A318E}"/>
    <cellStyle name="Normal 3 2 4 2 5 2 2 2 2 2" xfId="42827" xr:uid="{6184A3DE-B03A-475A-A996-EDA77AE45BB9}"/>
    <cellStyle name="Normal 3 2 4 2 5 2 2 2 2 3" xfId="57706" xr:uid="{FA3023D1-210A-443F-AB41-A94901266367}"/>
    <cellStyle name="Normal 3 2 4 2 5 2 2 2 3" xfId="22291" xr:uid="{9196C21C-2454-4B8A-A52D-E4DEC9452022}"/>
    <cellStyle name="Normal 3 2 4 2 5 2 2 2 4" xfId="35981" xr:uid="{BC40FA4B-11A7-478C-8430-0B0B9642EDD7}"/>
    <cellStyle name="Normal 3 2 4 2 5 2 2 2 5" xfId="50860" xr:uid="{F2584F0D-368D-43DB-9670-EC70636BDF87}"/>
    <cellStyle name="Normal 3 2 4 2 5 2 2 3" xfId="25713" xr:uid="{AF2D86B1-51E4-4CBD-A862-626F3D6DA555}"/>
    <cellStyle name="Normal 3 2 4 2 5 2 2 3 2" xfId="39405" xr:uid="{19223484-63DD-491F-AFF0-D5AA8B924997}"/>
    <cellStyle name="Normal 3 2 4 2 5 2 2 3 3" xfId="54284" xr:uid="{035FD027-9A5F-420B-82F1-364AE5ACB726}"/>
    <cellStyle name="Normal 3 2 4 2 5 2 2 4" xfId="18869" xr:uid="{33C32692-7F51-4353-9D8F-383607A693D8}"/>
    <cellStyle name="Normal 3 2 4 2 5 2 2 5" xfId="32559" xr:uid="{8EC06F68-41AB-40AD-9BB9-999C47FF3488}"/>
    <cellStyle name="Normal 3 2 4 2 5 2 2 6" xfId="47438" xr:uid="{24F47D1F-2B4E-45BA-B132-D8D0345AB9D6}"/>
    <cellStyle name="Normal 3 2 4 2 5 2 3" xfId="13733" xr:uid="{E1C909CE-E0EC-40B0-B721-5EC84B89E4EE}"/>
    <cellStyle name="Normal 3 2 4 2 5 2 3 2" xfId="27423" xr:uid="{AED9462D-6485-446F-920C-6E1E2A14624A}"/>
    <cellStyle name="Normal 3 2 4 2 5 2 3 2 2" xfId="41115" xr:uid="{17AB42EF-4B9B-4F22-9A80-73E830FE8B7F}"/>
    <cellStyle name="Normal 3 2 4 2 5 2 3 2 3" xfId="55994" xr:uid="{175A9FFF-CB18-4442-9D92-E8FDF085EAB3}"/>
    <cellStyle name="Normal 3 2 4 2 5 2 3 3" xfId="20579" xr:uid="{A2521BF8-3AE4-4C93-8E41-4AFBD3CE4B6A}"/>
    <cellStyle name="Normal 3 2 4 2 5 2 3 4" xfId="34269" xr:uid="{F1B7D6AD-394B-4F14-831F-258BF8CDB145}"/>
    <cellStyle name="Normal 3 2 4 2 5 2 3 5" xfId="49148" xr:uid="{31C965AB-BF21-46D1-9BC5-CE5AFA740B6C}"/>
    <cellStyle name="Normal 3 2 4 2 5 2 4" xfId="24001" xr:uid="{357D56FF-E2DE-49EF-B315-ED703C5C3DD4}"/>
    <cellStyle name="Normal 3 2 4 2 5 2 4 2" xfId="37693" xr:uid="{3C02670B-D57D-487A-8893-AF962A0FB540}"/>
    <cellStyle name="Normal 3 2 4 2 5 2 4 3" xfId="52572" xr:uid="{62BB2575-E28C-497B-96AC-D6D5A82A417E}"/>
    <cellStyle name="Normal 3 2 4 2 5 2 5" xfId="17157" xr:uid="{25CC56CD-E9F8-4A5B-BF61-ADA455620682}"/>
    <cellStyle name="Normal 3 2 4 2 5 2 6" xfId="30847" xr:uid="{964EFEE8-6B05-4F90-B092-3231362A9DD3}"/>
    <cellStyle name="Normal 3 2 4 2 5 2 7" xfId="45726" xr:uid="{C9A1C3C2-1B78-4003-A3B8-A58781F532B7}"/>
    <cellStyle name="Normal 3 2 4 2 5 3" xfId="12022" xr:uid="{F75AFBBE-4159-491B-95EF-1E3F23EBF6BA}"/>
    <cellStyle name="Normal 3 2 4 2 5 3 2" xfId="15444" xr:uid="{F1FDC2A9-3F62-4433-982E-151E97697CF8}"/>
    <cellStyle name="Normal 3 2 4 2 5 3 2 2" xfId="29134" xr:uid="{12D6C46D-DB9D-4590-AA4C-C103E9EDE69A}"/>
    <cellStyle name="Normal 3 2 4 2 5 3 2 2 2" xfId="42826" xr:uid="{D481FCAA-AB4E-45D1-A831-1B5B84D86427}"/>
    <cellStyle name="Normal 3 2 4 2 5 3 2 2 3" xfId="57705" xr:uid="{F4DD161F-9133-419B-B15C-3424DCA48354}"/>
    <cellStyle name="Normal 3 2 4 2 5 3 2 3" xfId="22290" xr:uid="{1B16B244-248F-4B94-80DF-1F82F5623197}"/>
    <cellStyle name="Normal 3 2 4 2 5 3 2 4" xfId="35980" xr:uid="{4ABE2387-3AC8-4E46-A50C-AE1632546D5F}"/>
    <cellStyle name="Normal 3 2 4 2 5 3 2 5" xfId="50859" xr:uid="{43189453-34D4-43D4-8FE8-34BB1F9272BE}"/>
    <cellStyle name="Normal 3 2 4 2 5 3 3" xfId="25712" xr:uid="{DE763879-B45D-4635-888B-6FC62603013A}"/>
    <cellStyle name="Normal 3 2 4 2 5 3 3 2" xfId="39404" xr:uid="{8513FE3C-83FD-4825-A8D5-DD83F3247E43}"/>
    <cellStyle name="Normal 3 2 4 2 5 3 3 3" xfId="54283" xr:uid="{DB0C0469-32EC-435B-B230-3E5F31496876}"/>
    <cellStyle name="Normal 3 2 4 2 5 3 4" xfId="18868" xr:uid="{23BDC599-ED78-460E-8E61-20C79FD64675}"/>
    <cellStyle name="Normal 3 2 4 2 5 3 5" xfId="32558" xr:uid="{4DF4107C-F9E7-40C5-B1F1-BCBF4B4DA3E7}"/>
    <cellStyle name="Normal 3 2 4 2 5 3 6" xfId="47437" xr:uid="{83328333-C1DA-4110-A3CD-EB9EF5D490DF}"/>
    <cellStyle name="Normal 3 2 4 2 5 4" xfId="13732" xr:uid="{D78F00BB-69BC-4475-B983-1170F7E5B77C}"/>
    <cellStyle name="Normal 3 2 4 2 5 4 2" xfId="27422" xr:uid="{C0034B09-94E4-49FB-9924-11F13874C99E}"/>
    <cellStyle name="Normal 3 2 4 2 5 4 2 2" xfId="41114" xr:uid="{1E0E85B1-578C-4241-8991-D1A9135C65C2}"/>
    <cellStyle name="Normal 3 2 4 2 5 4 2 3" xfId="55993" xr:uid="{2585C35B-016B-49F6-82F8-755E8A4D1551}"/>
    <cellStyle name="Normal 3 2 4 2 5 4 3" xfId="20578" xr:uid="{8CF62A3E-1804-4489-B2A5-3F1BDC4731BA}"/>
    <cellStyle name="Normal 3 2 4 2 5 4 4" xfId="34268" xr:uid="{2ABA574D-0C5B-4EE3-853D-85BF61AFF63B}"/>
    <cellStyle name="Normal 3 2 4 2 5 4 5" xfId="49147" xr:uid="{40077D58-512F-4A91-91C7-1D7D12864A02}"/>
    <cellStyle name="Normal 3 2 4 2 5 5" xfId="24000" xr:uid="{427D1C02-69BD-44CA-A1B8-CFD6785EABF0}"/>
    <cellStyle name="Normal 3 2 4 2 5 5 2" xfId="37692" xr:uid="{207ABE5B-0705-4418-88A9-C2DA9417567A}"/>
    <cellStyle name="Normal 3 2 4 2 5 5 3" xfId="52571" xr:uid="{DAE99C5C-D1BC-41A2-BEA2-9B2A3397F1E0}"/>
    <cellStyle name="Normal 3 2 4 2 5 6" xfId="17156" xr:uid="{DD2A3065-BB0B-4635-9EEA-6DD249458698}"/>
    <cellStyle name="Normal 3 2 4 2 5 7" xfId="30846" xr:uid="{852CBE55-E282-4D2C-BFFC-780BC2417A0D}"/>
    <cellStyle name="Normal 3 2 4 2 5 8" xfId="45725" xr:uid="{AA1DCF56-B77F-4FAE-92D2-8712DF250D47}"/>
    <cellStyle name="Normal 3 2 4 2 6" xfId="10311" xr:uid="{09F9F049-BDE0-4A35-8485-E7EA84CF3C65}"/>
    <cellStyle name="Normal 3 2 4 2 6 2" xfId="12024" xr:uid="{F3E41E4A-1809-46AD-A33F-7FCA25D10EC6}"/>
    <cellStyle name="Normal 3 2 4 2 6 2 2" xfId="15446" xr:uid="{63042C84-FA75-4392-A565-6678342BE8EC}"/>
    <cellStyle name="Normal 3 2 4 2 6 2 2 2" xfId="29136" xr:uid="{0E55B338-116D-4B0A-A82A-48007271AA94}"/>
    <cellStyle name="Normal 3 2 4 2 6 2 2 2 2" xfId="42828" xr:uid="{199D18BC-E3F2-4803-A611-8438D41577B6}"/>
    <cellStyle name="Normal 3 2 4 2 6 2 2 2 3" xfId="57707" xr:uid="{BD7F8BD7-91EC-4910-AAA1-98260E23C0E7}"/>
    <cellStyle name="Normal 3 2 4 2 6 2 2 3" xfId="22292" xr:uid="{DC44553D-22FC-4107-A95E-55CB409C4840}"/>
    <cellStyle name="Normal 3 2 4 2 6 2 2 4" xfId="35982" xr:uid="{BA562DDE-030B-41F3-A23D-EFD704A08E7F}"/>
    <cellStyle name="Normal 3 2 4 2 6 2 2 5" xfId="50861" xr:uid="{95951C5F-B83F-4648-B5B5-FCDB49A19AF3}"/>
    <cellStyle name="Normal 3 2 4 2 6 2 3" xfId="25714" xr:uid="{EBCF5138-5500-460C-BF7C-7C872F97681B}"/>
    <cellStyle name="Normal 3 2 4 2 6 2 3 2" xfId="39406" xr:uid="{18562426-BC99-4661-97EE-A6E6CF4F89B7}"/>
    <cellStyle name="Normal 3 2 4 2 6 2 3 3" xfId="54285" xr:uid="{4791A824-A379-4A52-83FC-168FCFCB413F}"/>
    <cellStyle name="Normal 3 2 4 2 6 2 4" xfId="18870" xr:uid="{1029B107-EADD-46A2-9082-EAECC60946C9}"/>
    <cellStyle name="Normal 3 2 4 2 6 2 5" xfId="32560" xr:uid="{42E11AAC-EA71-4D05-BD2E-C5745CEF7669}"/>
    <cellStyle name="Normal 3 2 4 2 6 2 6" xfId="47439" xr:uid="{C8C71554-55BB-4814-86A2-7A35AEDDCDFC}"/>
    <cellStyle name="Normal 3 2 4 2 6 3" xfId="13734" xr:uid="{84BEA805-B9CD-4271-B734-3845CECC57DA}"/>
    <cellStyle name="Normal 3 2 4 2 6 3 2" xfId="27424" xr:uid="{8043BE0A-D08A-4A68-A7B0-B58699EB99DE}"/>
    <cellStyle name="Normal 3 2 4 2 6 3 2 2" xfId="41116" xr:uid="{EE5D5910-6AE9-410F-8034-36A2133D7908}"/>
    <cellStyle name="Normal 3 2 4 2 6 3 2 3" xfId="55995" xr:uid="{247932E2-27CA-436C-B087-A2836A858407}"/>
    <cellStyle name="Normal 3 2 4 2 6 3 3" xfId="20580" xr:uid="{9A6813EA-6B24-47E9-A9E7-1E149A5C9CF7}"/>
    <cellStyle name="Normal 3 2 4 2 6 3 4" xfId="34270" xr:uid="{01264815-7812-47AC-9BA5-45F1FBBB42B7}"/>
    <cellStyle name="Normal 3 2 4 2 6 3 5" xfId="49149" xr:uid="{D0E3EE45-28E1-4E39-9C61-1151F33EE94E}"/>
    <cellStyle name="Normal 3 2 4 2 6 4" xfId="24002" xr:uid="{D0ABE5B1-37AA-4E56-8652-FE6BBD46C9FA}"/>
    <cellStyle name="Normal 3 2 4 2 6 4 2" xfId="37694" xr:uid="{A872D4AC-6057-42B3-B80F-34CDF01294CA}"/>
    <cellStyle name="Normal 3 2 4 2 6 4 3" xfId="52573" xr:uid="{8C63FA07-B0BC-4A20-A821-819F35047CA4}"/>
    <cellStyle name="Normal 3 2 4 2 6 5" xfId="17158" xr:uid="{A50B9613-DC0E-4276-A0E0-3F2036ABD101}"/>
    <cellStyle name="Normal 3 2 4 2 6 6" xfId="30848" xr:uid="{A4C730D0-EE0B-4675-81FC-ADD1BE6896B5}"/>
    <cellStyle name="Normal 3 2 4 2 6 7" xfId="45727" xr:uid="{59D1E0EA-BDE7-4229-99D3-AB84DDEB1FB2}"/>
    <cellStyle name="Normal 3 2 4 2 7" xfId="10312" xr:uid="{444A21E7-8450-4B38-A6CB-8DDD48A6A3A4}"/>
    <cellStyle name="Normal 3 2 4 2 7 2" xfId="12025" xr:uid="{6C6012B7-FB6C-471C-83AB-2A32176F8FBE}"/>
    <cellStyle name="Normal 3 2 4 2 7 2 2" xfId="15447" xr:uid="{7F8ECC28-B53C-42BD-B936-D10923E9D0EE}"/>
    <cellStyle name="Normal 3 2 4 2 7 2 2 2" xfId="29137" xr:uid="{D19AE890-AFC3-4D23-9CAE-59EA9371D1F6}"/>
    <cellStyle name="Normal 3 2 4 2 7 2 2 2 2" xfId="42829" xr:uid="{8D3FE7CF-9EFC-4C12-A898-F2DD59AA1D96}"/>
    <cellStyle name="Normal 3 2 4 2 7 2 2 2 3" xfId="57708" xr:uid="{9118F79B-A9DC-470F-BD61-6785406F9C0E}"/>
    <cellStyle name="Normal 3 2 4 2 7 2 2 3" xfId="22293" xr:uid="{C17E601C-C8D1-42C4-B89A-88BE5A3AB070}"/>
    <cellStyle name="Normal 3 2 4 2 7 2 2 4" xfId="35983" xr:uid="{B71A5D06-D844-4783-B7B0-929DAE7B75CF}"/>
    <cellStyle name="Normal 3 2 4 2 7 2 2 5" xfId="50862" xr:uid="{5A450CC8-278A-423C-AAC2-7095547BC3A0}"/>
    <cellStyle name="Normal 3 2 4 2 7 2 3" xfId="25715" xr:uid="{71B8B1CD-BB6C-4D9C-AF7C-3724954D1467}"/>
    <cellStyle name="Normal 3 2 4 2 7 2 3 2" xfId="39407" xr:uid="{DDF8EB63-A3C6-4E3E-985E-F367E9832A86}"/>
    <cellStyle name="Normal 3 2 4 2 7 2 3 3" xfId="54286" xr:uid="{6E1C86B4-1030-490B-A7F4-395C8E2CB0A3}"/>
    <cellStyle name="Normal 3 2 4 2 7 2 4" xfId="18871" xr:uid="{5C9BCFAE-AA81-41BC-8042-1D5DED3B63F9}"/>
    <cellStyle name="Normal 3 2 4 2 7 2 5" xfId="32561" xr:uid="{CD1D0258-7640-4596-BF62-8FFD2C582C06}"/>
    <cellStyle name="Normal 3 2 4 2 7 2 6" xfId="47440" xr:uid="{5881B50F-425A-4558-84DC-B79B89F08699}"/>
    <cellStyle name="Normal 3 2 4 2 7 3" xfId="13735" xr:uid="{817E044A-8E40-442E-A950-6608A3A5D410}"/>
    <cellStyle name="Normal 3 2 4 2 7 3 2" xfId="27425" xr:uid="{3A6746B9-6EBC-4679-8469-A79C3F6D341F}"/>
    <cellStyle name="Normal 3 2 4 2 7 3 2 2" xfId="41117" xr:uid="{E5135A28-1586-489D-B7E9-623083B87E5F}"/>
    <cellStyle name="Normal 3 2 4 2 7 3 2 3" xfId="55996" xr:uid="{D38640EF-1792-4C8C-9BD2-0A8411D46136}"/>
    <cellStyle name="Normal 3 2 4 2 7 3 3" xfId="20581" xr:uid="{A3A1DA40-1275-4D05-B769-118309209950}"/>
    <cellStyle name="Normal 3 2 4 2 7 3 4" xfId="34271" xr:uid="{646506CA-27EB-405D-8547-F552342B5C5F}"/>
    <cellStyle name="Normal 3 2 4 2 7 3 5" xfId="49150" xr:uid="{8FD2A876-F509-423F-B33D-85682A6DBE11}"/>
    <cellStyle name="Normal 3 2 4 2 7 4" xfId="24003" xr:uid="{A6C64EF6-D11E-467C-ABDD-B306F7A4F41A}"/>
    <cellStyle name="Normal 3 2 4 2 7 4 2" xfId="37695" xr:uid="{9C1291B7-D0D0-4628-A9C5-76704E7A9B0D}"/>
    <cellStyle name="Normal 3 2 4 2 7 4 3" xfId="52574" xr:uid="{025A97BE-7544-43CC-8D10-4528DAD59E1F}"/>
    <cellStyle name="Normal 3 2 4 2 7 5" xfId="17159" xr:uid="{BC86FC73-B74F-4005-BE73-76B7FB0DA74C}"/>
    <cellStyle name="Normal 3 2 4 2 7 6" xfId="30849" xr:uid="{8F2ED4B2-AAAA-4BCF-A9FC-B6E36A26677F}"/>
    <cellStyle name="Normal 3 2 4 2 7 7" xfId="45728" xr:uid="{CFA739E2-AE12-484B-A319-DCFBA572EF2A}"/>
    <cellStyle name="Normal 3 2 4 2 8" xfId="11996" xr:uid="{7E43A1C1-958B-42F0-8D17-FFE41FFDA475}"/>
    <cellStyle name="Normal 3 2 4 2 8 2" xfId="15418" xr:uid="{0A682C11-072D-4207-9333-FAE9D7DD147C}"/>
    <cellStyle name="Normal 3 2 4 2 8 2 2" xfId="29108" xr:uid="{FE8B5C27-2F85-4163-8F87-BDBB2D92B827}"/>
    <cellStyle name="Normal 3 2 4 2 8 2 2 2" xfId="42800" xr:uid="{92F34E27-65A0-43A2-A353-257B821D0F5F}"/>
    <cellStyle name="Normal 3 2 4 2 8 2 2 3" xfId="57679" xr:uid="{6BAD42DD-1766-4CE7-8DC0-165E1204B90B}"/>
    <cellStyle name="Normal 3 2 4 2 8 2 3" xfId="22264" xr:uid="{996E6A06-1472-44F3-A7CD-9B59F1F56B0B}"/>
    <cellStyle name="Normal 3 2 4 2 8 2 4" xfId="35954" xr:uid="{6938969E-F117-42A8-B720-DBAE4F2D712B}"/>
    <cellStyle name="Normal 3 2 4 2 8 2 5" xfId="50833" xr:uid="{546182E1-4F35-4A3A-9A4C-AD49E88E9E6C}"/>
    <cellStyle name="Normal 3 2 4 2 8 3" xfId="25686" xr:uid="{8A66B930-E852-4249-A375-9E1EC874B155}"/>
    <cellStyle name="Normal 3 2 4 2 8 3 2" xfId="39378" xr:uid="{5E6611AF-D31D-4F74-9964-C00570AC6BAA}"/>
    <cellStyle name="Normal 3 2 4 2 8 3 3" xfId="54257" xr:uid="{E1EC3392-50C5-4EF3-BF03-199C2F574DA1}"/>
    <cellStyle name="Normal 3 2 4 2 8 4" xfId="18842" xr:uid="{E4ADACB2-0483-4116-8C31-82DD901290B6}"/>
    <cellStyle name="Normal 3 2 4 2 8 5" xfId="32532" xr:uid="{FB896F90-0BC3-4545-9BCB-FA15A5E53D72}"/>
    <cellStyle name="Normal 3 2 4 2 8 6" xfId="47411" xr:uid="{BB9ED28B-95A7-4339-A6DA-6DA1D67E3B6B}"/>
    <cellStyle name="Normal 3 2 4 2 9" xfId="13706" xr:uid="{5EB43E2C-06C1-4056-946F-AE64636F1AB4}"/>
    <cellStyle name="Normal 3 2 4 2 9 2" xfId="27396" xr:uid="{E567805B-93A3-49BE-A689-925BA6BE899A}"/>
    <cellStyle name="Normal 3 2 4 2 9 2 2" xfId="41088" xr:uid="{87D311A6-EE3F-456F-BA72-12F5D879F352}"/>
    <cellStyle name="Normal 3 2 4 2 9 2 3" xfId="55967" xr:uid="{2CD856A0-B2B5-4B3A-8AB2-4C456F803A37}"/>
    <cellStyle name="Normal 3 2 4 2 9 3" xfId="20552" xr:uid="{52D8A28C-AC2D-4E38-A730-A91AF616CC03}"/>
    <cellStyle name="Normal 3 2 4 2 9 4" xfId="34242" xr:uid="{E77F6ED3-A3FB-4D4D-8E57-1C21C6EB2C89}"/>
    <cellStyle name="Normal 3 2 4 2 9 5" xfId="49121" xr:uid="{967A83FB-8307-42BA-84A8-BC3167CD81B2}"/>
    <cellStyle name="Normal 3 2 4 3" xfId="5809" xr:uid="{3B0515D0-51EB-403A-84FB-977A43B04346}"/>
    <cellStyle name="Normal 3 2 4 3 10" xfId="17160" xr:uid="{6AE4BBFD-02B3-4E32-8763-F2CC3BD82E68}"/>
    <cellStyle name="Normal 3 2 4 3 11" xfId="30850" xr:uid="{9775E597-FFF7-4811-9EA6-E95F77E6D8DA}"/>
    <cellStyle name="Normal 3 2 4 3 12" xfId="45729" xr:uid="{0AD73D17-A6DB-4EF1-9491-E1163D42ACDF}"/>
    <cellStyle name="Normal 3 2 4 3 13" xfId="10313" xr:uid="{2D63EF5F-FA13-4F6E-A7E4-DC426F9F838D}"/>
    <cellStyle name="Normal 3 2 4 3 2" xfId="10314" xr:uid="{B780E8D1-C996-4476-964D-D1B2DD05FA14}"/>
    <cellStyle name="Normal 3 2 4 3 2 10" xfId="45730" xr:uid="{514284EB-CAF4-4A5B-92B6-17DD8B78C464}"/>
    <cellStyle name="Normal 3 2 4 3 2 2" xfId="10315" xr:uid="{A360EB25-6971-4466-937E-3D6C52C6D47C}"/>
    <cellStyle name="Normal 3 2 4 3 2 2 2" xfId="10316" xr:uid="{97AD8B6A-D1C2-4348-83E9-08FA1BC997B3}"/>
    <cellStyle name="Normal 3 2 4 3 2 2 2 2" xfId="12029" xr:uid="{6DDE92D5-25E3-46FB-B831-23A540E917DD}"/>
    <cellStyle name="Normal 3 2 4 3 2 2 2 2 2" xfId="15451" xr:uid="{6A748243-5508-4F94-B19F-BF459E595B30}"/>
    <cellStyle name="Normal 3 2 4 3 2 2 2 2 2 2" xfId="29141" xr:uid="{DD597D15-3276-46B2-9436-A6B077D81B8F}"/>
    <cellStyle name="Normal 3 2 4 3 2 2 2 2 2 2 2" xfId="42833" xr:uid="{CCC5520E-6691-4092-969B-953B7549A002}"/>
    <cellStyle name="Normal 3 2 4 3 2 2 2 2 2 2 3" xfId="57712" xr:uid="{1824B53C-ABFC-4250-9342-D0E2D607BF0A}"/>
    <cellStyle name="Normal 3 2 4 3 2 2 2 2 2 3" xfId="22297" xr:uid="{E6A72E28-2382-4788-ADA5-926C9F0774B3}"/>
    <cellStyle name="Normal 3 2 4 3 2 2 2 2 2 4" xfId="35987" xr:uid="{79113577-55DA-48BA-A50E-A5B8FECB465B}"/>
    <cellStyle name="Normal 3 2 4 3 2 2 2 2 2 5" xfId="50866" xr:uid="{D337F5AA-7356-44A5-A892-6EA66B042B65}"/>
    <cellStyle name="Normal 3 2 4 3 2 2 2 2 3" xfId="25719" xr:uid="{F01CB2A0-3A77-498F-AA86-817FF7260E44}"/>
    <cellStyle name="Normal 3 2 4 3 2 2 2 2 3 2" xfId="39411" xr:uid="{A4FA95BA-01CF-4207-B0D6-FCFBCE0867C0}"/>
    <cellStyle name="Normal 3 2 4 3 2 2 2 2 3 3" xfId="54290" xr:uid="{A1A5E0F0-F750-4E55-9B64-B6A7EB105627}"/>
    <cellStyle name="Normal 3 2 4 3 2 2 2 2 4" xfId="18875" xr:uid="{43EDB609-9DE8-4D86-B561-8FDE047A37A3}"/>
    <cellStyle name="Normal 3 2 4 3 2 2 2 2 5" xfId="32565" xr:uid="{F12EF729-1D10-4FCC-83BD-8E6D8D8B913B}"/>
    <cellStyle name="Normal 3 2 4 3 2 2 2 2 6" xfId="47444" xr:uid="{E5CFF351-83B5-4CAC-8EDE-8617565E578B}"/>
    <cellStyle name="Normal 3 2 4 3 2 2 2 3" xfId="13739" xr:uid="{462922EC-033C-47C6-AB5C-665DC7A358FE}"/>
    <cellStyle name="Normal 3 2 4 3 2 2 2 3 2" xfId="27429" xr:uid="{32609324-EE64-4F66-B396-0BD0DFF67E51}"/>
    <cellStyle name="Normal 3 2 4 3 2 2 2 3 2 2" xfId="41121" xr:uid="{5AE4E47C-DEAD-4C4A-8E71-01F4801D3EC3}"/>
    <cellStyle name="Normal 3 2 4 3 2 2 2 3 2 3" xfId="56000" xr:uid="{40E10ED2-5641-49FF-B4FB-745F45D114F3}"/>
    <cellStyle name="Normal 3 2 4 3 2 2 2 3 3" xfId="20585" xr:uid="{074565F4-38FB-4264-8D4A-29755579F543}"/>
    <cellStyle name="Normal 3 2 4 3 2 2 2 3 4" xfId="34275" xr:uid="{0C715358-28CF-4C60-9050-A50B4B523D59}"/>
    <cellStyle name="Normal 3 2 4 3 2 2 2 3 5" xfId="49154" xr:uid="{AA6F723C-5C2F-47A5-B3E6-B93D61407587}"/>
    <cellStyle name="Normal 3 2 4 3 2 2 2 4" xfId="24007" xr:uid="{93D31A4B-5E73-404D-8E79-823417A8779F}"/>
    <cellStyle name="Normal 3 2 4 3 2 2 2 4 2" xfId="37699" xr:uid="{74CB6846-DAD0-433D-9B04-630DC0DEFB27}"/>
    <cellStyle name="Normal 3 2 4 3 2 2 2 4 3" xfId="52578" xr:uid="{5C390D32-13AD-4BE2-A8B5-02FD5A3F409C}"/>
    <cellStyle name="Normal 3 2 4 3 2 2 2 5" xfId="17163" xr:uid="{EFED6DD7-459C-4164-93B9-111E760C5347}"/>
    <cellStyle name="Normal 3 2 4 3 2 2 2 6" xfId="30853" xr:uid="{9C52F199-FCFC-4C04-8884-FBC6A64D43BA}"/>
    <cellStyle name="Normal 3 2 4 3 2 2 2 7" xfId="45732" xr:uid="{6DD10337-A43C-4C97-BB72-05A7AB76CF2C}"/>
    <cellStyle name="Normal 3 2 4 3 2 2 3" xfId="12028" xr:uid="{4C81B94A-BC70-4B5D-BEA3-4E09FC283A55}"/>
    <cellStyle name="Normal 3 2 4 3 2 2 3 2" xfId="15450" xr:uid="{CA6EAB50-3B93-43B6-A7FB-BEC2FDE0FE0F}"/>
    <cellStyle name="Normal 3 2 4 3 2 2 3 2 2" xfId="29140" xr:uid="{8420697A-694B-4BB7-9631-E660A328C281}"/>
    <cellStyle name="Normal 3 2 4 3 2 2 3 2 2 2" xfId="42832" xr:uid="{E72CA0CD-3D56-4504-B4D3-9B0470A45B1E}"/>
    <cellStyle name="Normal 3 2 4 3 2 2 3 2 2 3" xfId="57711" xr:uid="{D4CC33B9-1946-4767-A8F8-96A466AB6BC2}"/>
    <cellStyle name="Normal 3 2 4 3 2 2 3 2 3" xfId="22296" xr:uid="{8A821D7B-96C1-4CD5-93FB-CBC0D98D5BCB}"/>
    <cellStyle name="Normal 3 2 4 3 2 2 3 2 4" xfId="35986" xr:uid="{0AED9AFA-55F8-49A2-8831-84FCD9974C88}"/>
    <cellStyle name="Normal 3 2 4 3 2 2 3 2 5" xfId="50865" xr:uid="{89CEEE8B-0C76-4610-8EE1-10B7292A17CC}"/>
    <cellStyle name="Normal 3 2 4 3 2 2 3 3" xfId="25718" xr:uid="{CA179CAF-7FFB-43F0-BB4A-8442239D6837}"/>
    <cellStyle name="Normal 3 2 4 3 2 2 3 3 2" xfId="39410" xr:uid="{F91CF4DC-B2C7-4D94-A2C9-A66CA70968F3}"/>
    <cellStyle name="Normal 3 2 4 3 2 2 3 3 3" xfId="54289" xr:uid="{8BB36B37-5D92-4BDA-8C68-89F92D4ABE2D}"/>
    <cellStyle name="Normal 3 2 4 3 2 2 3 4" xfId="18874" xr:uid="{C005A677-81C5-4339-8635-FE585560A966}"/>
    <cellStyle name="Normal 3 2 4 3 2 2 3 5" xfId="32564" xr:uid="{5CDE127B-B593-40A6-9FC6-B5060E01D7AF}"/>
    <cellStyle name="Normal 3 2 4 3 2 2 3 6" xfId="47443" xr:uid="{416B72A0-43F4-4624-832A-6B6A5492B97C}"/>
    <cellStyle name="Normal 3 2 4 3 2 2 4" xfId="13738" xr:uid="{B5A3AA58-FC79-4F09-918D-3A5CAE6DDDAE}"/>
    <cellStyle name="Normal 3 2 4 3 2 2 4 2" xfId="27428" xr:uid="{4B0B0D3C-0D74-46A6-A67C-7D5017600452}"/>
    <cellStyle name="Normal 3 2 4 3 2 2 4 2 2" xfId="41120" xr:uid="{1DA1A22C-5E69-4200-BB41-4FC31F970730}"/>
    <cellStyle name="Normal 3 2 4 3 2 2 4 2 3" xfId="55999" xr:uid="{6F04139D-770E-4D1D-8EB4-74042AC99984}"/>
    <cellStyle name="Normal 3 2 4 3 2 2 4 3" xfId="20584" xr:uid="{B785848A-F0B1-4A10-9B8A-7634C8A34062}"/>
    <cellStyle name="Normal 3 2 4 3 2 2 4 4" xfId="34274" xr:uid="{35849254-127A-4350-ADB1-A7BBAADB931E}"/>
    <cellStyle name="Normal 3 2 4 3 2 2 4 5" xfId="49153" xr:uid="{13211BDC-680E-46E6-805D-449298E21A37}"/>
    <cellStyle name="Normal 3 2 4 3 2 2 5" xfId="24006" xr:uid="{88385861-0699-4EBC-9F31-D54411C41D0B}"/>
    <cellStyle name="Normal 3 2 4 3 2 2 5 2" xfId="37698" xr:uid="{3867C2CE-1F77-4456-86FF-811FF5714CDE}"/>
    <cellStyle name="Normal 3 2 4 3 2 2 5 3" xfId="52577" xr:uid="{A7E0AF47-FA01-486C-AB41-EE53EF1B87E1}"/>
    <cellStyle name="Normal 3 2 4 3 2 2 6" xfId="17162" xr:uid="{F1A77DDD-85D4-47F5-9D97-A63E04E51A5A}"/>
    <cellStyle name="Normal 3 2 4 3 2 2 7" xfId="30852" xr:uid="{7A511C23-8679-45D6-89DC-5B73F3021DC8}"/>
    <cellStyle name="Normal 3 2 4 3 2 2 8" xfId="45731" xr:uid="{8E599A1C-6B32-4CCF-A075-F863E1F1E8AE}"/>
    <cellStyle name="Normal 3 2 4 3 2 3" xfId="10317" xr:uid="{2C93C290-15A3-49DA-9DB9-B0BD8901AB55}"/>
    <cellStyle name="Normal 3 2 4 3 2 3 2" xfId="12030" xr:uid="{21E2917A-8344-4D82-A16F-967937150B53}"/>
    <cellStyle name="Normal 3 2 4 3 2 3 2 2" xfId="15452" xr:uid="{DDB33E1E-121E-4819-AA1D-1DCE3667DBC7}"/>
    <cellStyle name="Normal 3 2 4 3 2 3 2 2 2" xfId="29142" xr:uid="{418F66C6-A66F-4F3E-8D61-518E7CCF4A65}"/>
    <cellStyle name="Normal 3 2 4 3 2 3 2 2 2 2" xfId="42834" xr:uid="{F215FCE1-7FF1-4036-A045-A1BCDCE5CCB4}"/>
    <cellStyle name="Normal 3 2 4 3 2 3 2 2 2 3" xfId="57713" xr:uid="{6B145833-179F-4C72-9965-0ED2717B9456}"/>
    <cellStyle name="Normal 3 2 4 3 2 3 2 2 3" xfId="22298" xr:uid="{D228F03E-533F-473E-8847-8D9E43B711C8}"/>
    <cellStyle name="Normal 3 2 4 3 2 3 2 2 4" xfId="35988" xr:uid="{DD945765-3E43-4E72-BD1E-51C140E24372}"/>
    <cellStyle name="Normal 3 2 4 3 2 3 2 2 5" xfId="50867" xr:uid="{21D94E88-AB57-4022-BF15-B7B7E0F56605}"/>
    <cellStyle name="Normal 3 2 4 3 2 3 2 3" xfId="25720" xr:uid="{BBA18768-BD9C-42E6-AC60-BD0356990008}"/>
    <cellStyle name="Normal 3 2 4 3 2 3 2 3 2" xfId="39412" xr:uid="{9EC58398-3C7F-4BA2-9ADC-C9D87BBA4A16}"/>
    <cellStyle name="Normal 3 2 4 3 2 3 2 3 3" xfId="54291" xr:uid="{88B6A329-BEAA-4588-B81F-A1364F689F21}"/>
    <cellStyle name="Normal 3 2 4 3 2 3 2 4" xfId="18876" xr:uid="{868E4A58-1C22-4784-84C2-0DCACFD5EF54}"/>
    <cellStyle name="Normal 3 2 4 3 2 3 2 5" xfId="32566" xr:uid="{06145D7B-9722-4FB7-8167-577CF430CA94}"/>
    <cellStyle name="Normal 3 2 4 3 2 3 2 6" xfId="47445" xr:uid="{CD63A04D-0355-4187-B03D-2A1A10232947}"/>
    <cellStyle name="Normal 3 2 4 3 2 3 3" xfId="13740" xr:uid="{7F51B9C6-C806-476B-9957-DC500720E909}"/>
    <cellStyle name="Normal 3 2 4 3 2 3 3 2" xfId="27430" xr:uid="{144B1860-B43C-4ADF-8EFC-D38B7CDD83D2}"/>
    <cellStyle name="Normal 3 2 4 3 2 3 3 2 2" xfId="41122" xr:uid="{627009E4-B827-4AB1-BEFB-87B43E5919B5}"/>
    <cellStyle name="Normal 3 2 4 3 2 3 3 2 3" xfId="56001" xr:uid="{2380CE2F-EB9E-4D8D-8FC6-221DE6EBC79D}"/>
    <cellStyle name="Normal 3 2 4 3 2 3 3 3" xfId="20586" xr:uid="{564F1FA8-1E8E-4482-BA7F-D7026F4ED909}"/>
    <cellStyle name="Normal 3 2 4 3 2 3 3 4" xfId="34276" xr:uid="{AE51EC9C-0994-4B02-AA08-1862FEF98A8C}"/>
    <cellStyle name="Normal 3 2 4 3 2 3 3 5" xfId="49155" xr:uid="{D4A18237-DD55-4D67-9662-06323620438A}"/>
    <cellStyle name="Normal 3 2 4 3 2 3 4" xfId="24008" xr:uid="{8945FBAF-115B-4B55-A560-C262FE26E098}"/>
    <cellStyle name="Normal 3 2 4 3 2 3 4 2" xfId="37700" xr:uid="{47F2F263-BC1B-4753-AB56-20FEF34A1C68}"/>
    <cellStyle name="Normal 3 2 4 3 2 3 4 3" xfId="52579" xr:uid="{6FC21931-B1E7-47F7-A2E2-CBC4F2B781C5}"/>
    <cellStyle name="Normal 3 2 4 3 2 3 5" xfId="17164" xr:uid="{1035B221-C246-4AB6-9296-D5EEC8ACF118}"/>
    <cellStyle name="Normal 3 2 4 3 2 3 6" xfId="30854" xr:uid="{96EEB2E1-7759-4EEE-A9C5-974E4986E59E}"/>
    <cellStyle name="Normal 3 2 4 3 2 3 7" xfId="45733" xr:uid="{C3FDA181-861B-4119-9D40-A3F4668F0891}"/>
    <cellStyle name="Normal 3 2 4 3 2 4" xfId="10318" xr:uid="{B5351FEF-84F4-4984-90D7-F0A6A3F79A88}"/>
    <cellStyle name="Normal 3 2 4 3 2 4 2" xfId="12031" xr:uid="{C01D9E41-AE10-482C-94A5-F4500929917D}"/>
    <cellStyle name="Normal 3 2 4 3 2 4 2 2" xfId="15453" xr:uid="{4C2563EC-6AC2-4651-8A76-ABBB6065353A}"/>
    <cellStyle name="Normal 3 2 4 3 2 4 2 2 2" xfId="29143" xr:uid="{7744387A-CED7-430C-A520-29DCF1616CAA}"/>
    <cellStyle name="Normal 3 2 4 3 2 4 2 2 2 2" xfId="42835" xr:uid="{6E63C2D8-F74C-4FD2-837E-FB598E46E4CD}"/>
    <cellStyle name="Normal 3 2 4 3 2 4 2 2 2 3" xfId="57714" xr:uid="{BDF925B6-23FD-4E71-B02A-0A3E4B2D7FCA}"/>
    <cellStyle name="Normal 3 2 4 3 2 4 2 2 3" xfId="22299" xr:uid="{E760E313-E908-4BA9-8E09-AD349C2E7203}"/>
    <cellStyle name="Normal 3 2 4 3 2 4 2 2 4" xfId="35989" xr:uid="{F124E7AF-79D2-498F-9216-6AB52E3C35C9}"/>
    <cellStyle name="Normal 3 2 4 3 2 4 2 2 5" xfId="50868" xr:uid="{E4E1322C-B349-4694-BE14-922C92679A17}"/>
    <cellStyle name="Normal 3 2 4 3 2 4 2 3" xfId="25721" xr:uid="{AAFA0A86-5D0A-4F35-A326-CCCE8E51091A}"/>
    <cellStyle name="Normal 3 2 4 3 2 4 2 3 2" xfId="39413" xr:uid="{C63B9752-293C-4355-91E6-CB33AE70589A}"/>
    <cellStyle name="Normal 3 2 4 3 2 4 2 3 3" xfId="54292" xr:uid="{B236FFA0-1C76-4FE3-9159-B2BB8017B50A}"/>
    <cellStyle name="Normal 3 2 4 3 2 4 2 4" xfId="18877" xr:uid="{F2C4D58A-6E0C-4112-96D5-2199E83CA37E}"/>
    <cellStyle name="Normal 3 2 4 3 2 4 2 5" xfId="32567" xr:uid="{7DEBC70A-076A-47C2-8188-40EFF74BB0FE}"/>
    <cellStyle name="Normal 3 2 4 3 2 4 2 6" xfId="47446" xr:uid="{E15CFC76-5185-4A05-AFDC-731A00CFB91A}"/>
    <cellStyle name="Normal 3 2 4 3 2 4 3" xfId="13741" xr:uid="{88CB6D74-5FE6-4109-921C-AA4621689619}"/>
    <cellStyle name="Normal 3 2 4 3 2 4 3 2" xfId="27431" xr:uid="{CF23CCC7-9765-43FE-8E73-C128D8D1745E}"/>
    <cellStyle name="Normal 3 2 4 3 2 4 3 2 2" xfId="41123" xr:uid="{7AB52294-4F09-4D8C-97DA-DB5CA3C18768}"/>
    <cellStyle name="Normal 3 2 4 3 2 4 3 2 3" xfId="56002" xr:uid="{395CEE67-D1FC-4AC4-A314-7F788195BB70}"/>
    <cellStyle name="Normal 3 2 4 3 2 4 3 3" xfId="20587" xr:uid="{3C5B6857-8B15-4A9D-9082-A34D9145692C}"/>
    <cellStyle name="Normal 3 2 4 3 2 4 3 4" xfId="34277" xr:uid="{9D6B20CB-DDD3-43EA-86DB-AB08327B99BB}"/>
    <cellStyle name="Normal 3 2 4 3 2 4 3 5" xfId="49156" xr:uid="{2BB41413-B681-45D1-98CD-F0473C54A291}"/>
    <cellStyle name="Normal 3 2 4 3 2 4 4" xfId="24009" xr:uid="{7093777E-EEDD-4789-A1AF-D577E09C4EA6}"/>
    <cellStyle name="Normal 3 2 4 3 2 4 4 2" xfId="37701" xr:uid="{1A918440-D7BC-48CE-B384-4EE1C4E7BE40}"/>
    <cellStyle name="Normal 3 2 4 3 2 4 4 3" xfId="52580" xr:uid="{BC16300B-AFA4-452E-9728-8CD2F07D5BE2}"/>
    <cellStyle name="Normal 3 2 4 3 2 4 5" xfId="17165" xr:uid="{3352AA7F-920F-4E1F-9B9A-61691E29F558}"/>
    <cellStyle name="Normal 3 2 4 3 2 4 6" xfId="30855" xr:uid="{B7D8B7D6-7FA9-4490-8513-1880BB1720F2}"/>
    <cellStyle name="Normal 3 2 4 3 2 4 7" xfId="45734" xr:uid="{9FB1986E-DC42-4B0E-AF6B-FB1D23449815}"/>
    <cellStyle name="Normal 3 2 4 3 2 5" xfId="12027" xr:uid="{032E7C98-DCAA-4A51-97EC-934BFDD1B3A2}"/>
    <cellStyle name="Normal 3 2 4 3 2 5 2" xfId="15449" xr:uid="{2C405574-E944-43B3-AB3C-303B77B2529F}"/>
    <cellStyle name="Normal 3 2 4 3 2 5 2 2" xfId="29139" xr:uid="{8BE225A2-66AD-404A-BEB1-5FE0213CCFAB}"/>
    <cellStyle name="Normal 3 2 4 3 2 5 2 2 2" xfId="42831" xr:uid="{C04CBB42-BFB1-44DC-8367-14699E7323C0}"/>
    <cellStyle name="Normal 3 2 4 3 2 5 2 2 3" xfId="57710" xr:uid="{A909550C-9267-4D76-8CA6-917FD3A6C5E0}"/>
    <cellStyle name="Normal 3 2 4 3 2 5 2 3" xfId="22295" xr:uid="{2E4F895D-DBAE-42EF-872C-774DC6AFEBF9}"/>
    <cellStyle name="Normal 3 2 4 3 2 5 2 4" xfId="35985" xr:uid="{54025B8D-681B-4996-B50F-6A59A1601D5A}"/>
    <cellStyle name="Normal 3 2 4 3 2 5 2 5" xfId="50864" xr:uid="{0295A735-AE74-4B12-A25A-A35611D07FE9}"/>
    <cellStyle name="Normal 3 2 4 3 2 5 3" xfId="25717" xr:uid="{E49444EA-6F41-4009-AA4A-D821FF63C44B}"/>
    <cellStyle name="Normal 3 2 4 3 2 5 3 2" xfId="39409" xr:uid="{255707A8-0A1F-4C08-BE18-49737AAD7670}"/>
    <cellStyle name="Normal 3 2 4 3 2 5 3 3" xfId="54288" xr:uid="{041B9E14-B4F7-4AA5-8AAB-C78324908064}"/>
    <cellStyle name="Normal 3 2 4 3 2 5 4" xfId="18873" xr:uid="{785BF6E5-558A-4341-873A-5C05F4324EFE}"/>
    <cellStyle name="Normal 3 2 4 3 2 5 5" xfId="32563" xr:uid="{4E6C06C1-98FE-4C88-AE24-C234B7497924}"/>
    <cellStyle name="Normal 3 2 4 3 2 5 6" xfId="47442" xr:uid="{C2339C33-C96A-4F21-AEF6-A70A92467AE7}"/>
    <cellStyle name="Normal 3 2 4 3 2 6" xfId="13737" xr:uid="{900CE48A-D631-41D0-873F-E5332C298788}"/>
    <cellStyle name="Normal 3 2 4 3 2 6 2" xfId="27427" xr:uid="{BCCE3ED4-3DDD-4A67-A035-1F2A01B44737}"/>
    <cellStyle name="Normal 3 2 4 3 2 6 2 2" xfId="41119" xr:uid="{F0C63240-D981-4F6A-BB55-744060C3C29D}"/>
    <cellStyle name="Normal 3 2 4 3 2 6 2 3" xfId="55998" xr:uid="{DED11003-5D15-45E4-A799-EFC06580A1B8}"/>
    <cellStyle name="Normal 3 2 4 3 2 6 3" xfId="20583" xr:uid="{3001A0E4-B2C8-48CC-818C-9EC4460EC077}"/>
    <cellStyle name="Normal 3 2 4 3 2 6 4" xfId="34273" xr:uid="{D1486EB9-E04F-4976-92FB-C02A38A72252}"/>
    <cellStyle name="Normal 3 2 4 3 2 6 5" xfId="49152" xr:uid="{B497835B-1352-4DCE-81BD-6C168940AD3D}"/>
    <cellStyle name="Normal 3 2 4 3 2 7" xfId="24005" xr:uid="{0692279D-2B99-4DD9-907D-961502D03B12}"/>
    <cellStyle name="Normal 3 2 4 3 2 7 2" xfId="37697" xr:uid="{4B6D53AD-7517-4B91-9900-7E89281AD551}"/>
    <cellStyle name="Normal 3 2 4 3 2 7 3" xfId="52576" xr:uid="{D4FF419C-5741-4B90-B90C-883EC28A9001}"/>
    <cellStyle name="Normal 3 2 4 3 2 8" xfId="17161" xr:uid="{7D7F61A4-C1C0-4F6A-A24B-10C9E10C7DEA}"/>
    <cellStyle name="Normal 3 2 4 3 2 9" xfId="30851" xr:uid="{FE19CF33-2DF1-4DBF-9DAA-304E5264749B}"/>
    <cellStyle name="Normal 3 2 4 3 3" xfId="10319" xr:uid="{4FBB1D54-CE79-42A0-A784-E6FF348558A2}"/>
    <cellStyle name="Normal 3 2 4 3 3 10" xfId="45735" xr:uid="{448B6C43-0BFB-4007-B12B-DF32674D2C21}"/>
    <cellStyle name="Normal 3 2 4 3 3 2" xfId="10320" xr:uid="{8852FD92-70BD-49E2-B440-5E67AA09E1CE}"/>
    <cellStyle name="Normal 3 2 4 3 3 2 2" xfId="10321" xr:uid="{542E589A-8EBA-4FDE-BB92-D5092B332FE9}"/>
    <cellStyle name="Normal 3 2 4 3 3 2 2 2" xfId="12034" xr:uid="{8D73E244-23A9-47AE-8B86-00C304E0AC21}"/>
    <cellStyle name="Normal 3 2 4 3 3 2 2 2 2" xfId="15456" xr:uid="{516902AC-7610-486C-93F8-87192995B01D}"/>
    <cellStyle name="Normal 3 2 4 3 3 2 2 2 2 2" xfId="29146" xr:uid="{69C11893-1515-4078-BC7E-C90F552C1CC5}"/>
    <cellStyle name="Normal 3 2 4 3 3 2 2 2 2 2 2" xfId="42838" xr:uid="{DC0869D9-F9B9-42BB-9A45-A5C5DC4C5FB3}"/>
    <cellStyle name="Normal 3 2 4 3 3 2 2 2 2 2 3" xfId="57717" xr:uid="{80E379A7-1E66-4EDC-A58B-32D3B1947969}"/>
    <cellStyle name="Normal 3 2 4 3 3 2 2 2 2 3" xfId="22302" xr:uid="{DCE95DEB-8274-4CBE-9C0A-E5CBC63C5C30}"/>
    <cellStyle name="Normal 3 2 4 3 3 2 2 2 2 4" xfId="35992" xr:uid="{5F33BEC7-789C-45A1-8242-36703F1636F9}"/>
    <cellStyle name="Normal 3 2 4 3 3 2 2 2 2 5" xfId="50871" xr:uid="{DF66599C-8727-48B7-AA14-8440462318C6}"/>
    <cellStyle name="Normal 3 2 4 3 3 2 2 2 3" xfId="25724" xr:uid="{E57FF9E2-F687-49E6-9A75-F8B6515282E2}"/>
    <cellStyle name="Normal 3 2 4 3 3 2 2 2 3 2" xfId="39416" xr:uid="{F45307A1-8289-429F-95C5-1F78DCA2F09A}"/>
    <cellStyle name="Normal 3 2 4 3 3 2 2 2 3 3" xfId="54295" xr:uid="{F6F06EA3-DC66-44DF-8BAD-D11B31953C5B}"/>
    <cellStyle name="Normal 3 2 4 3 3 2 2 2 4" xfId="18880" xr:uid="{AB566694-38A4-4317-A1B3-001375D27602}"/>
    <cellStyle name="Normal 3 2 4 3 3 2 2 2 5" xfId="32570" xr:uid="{31C5447A-9553-42C4-92FC-5B1ED55308C0}"/>
    <cellStyle name="Normal 3 2 4 3 3 2 2 2 6" xfId="47449" xr:uid="{C45E15D9-E363-4335-AF3D-76C80DE95797}"/>
    <cellStyle name="Normal 3 2 4 3 3 2 2 3" xfId="13744" xr:uid="{4BF3423D-662C-4EF1-A9FA-EFF66EADC88F}"/>
    <cellStyle name="Normal 3 2 4 3 3 2 2 3 2" xfId="27434" xr:uid="{5DCB8A3D-285B-49A0-9D76-FE012FFA9979}"/>
    <cellStyle name="Normal 3 2 4 3 3 2 2 3 2 2" xfId="41126" xr:uid="{5FB004CE-E63B-4916-9994-D5C874132165}"/>
    <cellStyle name="Normal 3 2 4 3 3 2 2 3 2 3" xfId="56005" xr:uid="{AD320278-A33A-4A73-AACF-31EF70C3B9C0}"/>
    <cellStyle name="Normal 3 2 4 3 3 2 2 3 3" xfId="20590" xr:uid="{BDBC65A9-05C2-463C-B7CD-264BEF91AB54}"/>
    <cellStyle name="Normal 3 2 4 3 3 2 2 3 4" xfId="34280" xr:uid="{4F4431B1-28AD-40F3-9353-88CB8B93A64A}"/>
    <cellStyle name="Normal 3 2 4 3 3 2 2 3 5" xfId="49159" xr:uid="{6E636BA2-7BE7-41D7-9D56-5020EE8D3478}"/>
    <cellStyle name="Normal 3 2 4 3 3 2 2 4" xfId="24012" xr:uid="{7782E46A-6FF5-4D1B-9B26-50F0B38DC1F8}"/>
    <cellStyle name="Normal 3 2 4 3 3 2 2 4 2" xfId="37704" xr:uid="{3CC857B6-69AB-4330-BEA6-8278B0428F8B}"/>
    <cellStyle name="Normal 3 2 4 3 3 2 2 4 3" xfId="52583" xr:uid="{30BD00E6-FB8E-4793-A5B8-F95E34AFB1D2}"/>
    <cellStyle name="Normal 3 2 4 3 3 2 2 5" xfId="17168" xr:uid="{35CCF38A-5C23-4E2A-B240-A2C23CCB32A7}"/>
    <cellStyle name="Normal 3 2 4 3 3 2 2 6" xfId="30858" xr:uid="{42C09B8B-16E0-4A7E-B2CC-49F54993B0D2}"/>
    <cellStyle name="Normal 3 2 4 3 3 2 2 7" xfId="45737" xr:uid="{3BA0B477-AF02-4720-9921-70D23B6090B8}"/>
    <cellStyle name="Normal 3 2 4 3 3 2 3" xfId="12033" xr:uid="{29777261-ADC0-47F7-B9C2-C55E4BF52551}"/>
    <cellStyle name="Normal 3 2 4 3 3 2 3 2" xfId="15455" xr:uid="{60AF0AC3-B6DE-48ED-9D50-94CD8029592B}"/>
    <cellStyle name="Normal 3 2 4 3 3 2 3 2 2" xfId="29145" xr:uid="{371849BF-64E3-4F89-99A6-E6590EA477D9}"/>
    <cellStyle name="Normal 3 2 4 3 3 2 3 2 2 2" xfId="42837" xr:uid="{23232024-4018-4E74-ADE7-1E4C94310FA0}"/>
    <cellStyle name="Normal 3 2 4 3 3 2 3 2 2 3" xfId="57716" xr:uid="{CB5A1552-D3D5-4838-B3D4-5140242ABEE9}"/>
    <cellStyle name="Normal 3 2 4 3 3 2 3 2 3" xfId="22301" xr:uid="{B3B170B9-FE95-484C-801C-3A5FB34C4C51}"/>
    <cellStyle name="Normal 3 2 4 3 3 2 3 2 4" xfId="35991" xr:uid="{8B1DC5C5-8EC7-4CCD-8127-362AFFDF769C}"/>
    <cellStyle name="Normal 3 2 4 3 3 2 3 2 5" xfId="50870" xr:uid="{8EB5EE4A-2988-40B8-B17F-CDC268C6EBAA}"/>
    <cellStyle name="Normal 3 2 4 3 3 2 3 3" xfId="25723" xr:uid="{E42A76B4-7E43-47E1-90C9-17257FC23D21}"/>
    <cellStyle name="Normal 3 2 4 3 3 2 3 3 2" xfId="39415" xr:uid="{0D083D63-24AC-4BCA-A462-FA42A7FBB450}"/>
    <cellStyle name="Normal 3 2 4 3 3 2 3 3 3" xfId="54294" xr:uid="{8FAFD1DF-1899-41C7-9F29-E6483835B2B3}"/>
    <cellStyle name="Normal 3 2 4 3 3 2 3 4" xfId="18879" xr:uid="{FA580FBF-A4BC-4D5D-8D13-E6860013AD0A}"/>
    <cellStyle name="Normal 3 2 4 3 3 2 3 5" xfId="32569" xr:uid="{87D2D737-4556-4216-A8BC-D04DB47C8091}"/>
    <cellStyle name="Normal 3 2 4 3 3 2 3 6" xfId="47448" xr:uid="{B9E49FAE-3B6A-4983-A9E3-66B31718D1DE}"/>
    <cellStyle name="Normal 3 2 4 3 3 2 4" xfId="13743" xr:uid="{C433AB42-AF15-4895-9885-B34EA05FA965}"/>
    <cellStyle name="Normal 3 2 4 3 3 2 4 2" xfId="27433" xr:uid="{E29AD267-4A76-401B-9249-A014CA4F6171}"/>
    <cellStyle name="Normal 3 2 4 3 3 2 4 2 2" xfId="41125" xr:uid="{1004278D-C7CC-4570-85F8-5BBC4000B7B8}"/>
    <cellStyle name="Normal 3 2 4 3 3 2 4 2 3" xfId="56004" xr:uid="{D50D95EE-1502-42CC-A29A-CF0ED65A86F0}"/>
    <cellStyle name="Normal 3 2 4 3 3 2 4 3" xfId="20589" xr:uid="{9269C85B-96AC-425A-8E25-B6FFADC6E6F2}"/>
    <cellStyle name="Normal 3 2 4 3 3 2 4 4" xfId="34279" xr:uid="{9F9A279E-7C6E-424E-9442-3CB326EB241B}"/>
    <cellStyle name="Normal 3 2 4 3 3 2 4 5" xfId="49158" xr:uid="{BD882704-28CF-4979-839B-A8774A349A97}"/>
    <cellStyle name="Normal 3 2 4 3 3 2 5" xfId="24011" xr:uid="{B71F5598-94C1-4420-8E11-86395735F3FC}"/>
    <cellStyle name="Normal 3 2 4 3 3 2 5 2" xfId="37703" xr:uid="{196F8DBB-A476-4B61-809F-AF9FCBF02937}"/>
    <cellStyle name="Normal 3 2 4 3 3 2 5 3" xfId="52582" xr:uid="{5D7BFB34-8C49-4460-8B4F-08CCDF091A97}"/>
    <cellStyle name="Normal 3 2 4 3 3 2 6" xfId="17167" xr:uid="{DC2A166C-0C66-4199-9319-45354BD2C76A}"/>
    <cellStyle name="Normal 3 2 4 3 3 2 7" xfId="30857" xr:uid="{52729796-07AB-430E-9690-4C6502067E15}"/>
    <cellStyle name="Normal 3 2 4 3 3 2 8" xfId="45736" xr:uid="{11F6AD26-BF51-4233-8B14-33DDC40E4EAC}"/>
    <cellStyle name="Normal 3 2 4 3 3 3" xfId="10322" xr:uid="{9CC5EE8F-A198-4388-9674-9BF6F491C07B}"/>
    <cellStyle name="Normal 3 2 4 3 3 3 2" xfId="12035" xr:uid="{65BD0EED-E44B-447C-94E5-21B598F065A0}"/>
    <cellStyle name="Normal 3 2 4 3 3 3 2 2" xfId="15457" xr:uid="{EEF90FFB-0A8B-4F60-A7ED-B58B68C48358}"/>
    <cellStyle name="Normal 3 2 4 3 3 3 2 2 2" xfId="29147" xr:uid="{F6D3F4F7-F54C-4481-97CE-356DC97B7520}"/>
    <cellStyle name="Normal 3 2 4 3 3 3 2 2 2 2" xfId="42839" xr:uid="{A1526A8B-FE0A-451C-8DC9-73CF5AA0BEF7}"/>
    <cellStyle name="Normal 3 2 4 3 3 3 2 2 2 3" xfId="57718" xr:uid="{C15D3D0E-E924-4E39-AD8C-5ADF3757920D}"/>
    <cellStyle name="Normal 3 2 4 3 3 3 2 2 3" xfId="22303" xr:uid="{AE8992DF-1435-4528-A712-D420C1405970}"/>
    <cellStyle name="Normal 3 2 4 3 3 3 2 2 4" xfId="35993" xr:uid="{8DB39F60-F883-4CAE-A0DD-78F958799537}"/>
    <cellStyle name="Normal 3 2 4 3 3 3 2 2 5" xfId="50872" xr:uid="{DDCE323A-2A90-4C68-A743-DB9683BC83DB}"/>
    <cellStyle name="Normal 3 2 4 3 3 3 2 3" xfId="25725" xr:uid="{3C7154E3-3217-48B4-BC47-27DEC558B59A}"/>
    <cellStyle name="Normal 3 2 4 3 3 3 2 3 2" xfId="39417" xr:uid="{205F44BF-14C0-4B5B-8F5D-AD6D4E1FB512}"/>
    <cellStyle name="Normal 3 2 4 3 3 3 2 3 3" xfId="54296" xr:uid="{29DFF777-28B7-407E-B78C-E71C8BAFF127}"/>
    <cellStyle name="Normal 3 2 4 3 3 3 2 4" xfId="18881" xr:uid="{56E66CD9-75E3-4A27-B9EC-9F27E6A0F289}"/>
    <cellStyle name="Normal 3 2 4 3 3 3 2 5" xfId="32571" xr:uid="{A0EEEAE4-74C3-4982-883B-DEF27F4893BB}"/>
    <cellStyle name="Normal 3 2 4 3 3 3 2 6" xfId="47450" xr:uid="{689CF05D-238B-4A2F-AABA-4FC54A69A867}"/>
    <cellStyle name="Normal 3 2 4 3 3 3 3" xfId="13745" xr:uid="{E2B3362C-9BA6-4068-ABC7-42A453458782}"/>
    <cellStyle name="Normal 3 2 4 3 3 3 3 2" xfId="27435" xr:uid="{41C982D3-B12A-47ED-913D-320E9E1AEF41}"/>
    <cellStyle name="Normal 3 2 4 3 3 3 3 2 2" xfId="41127" xr:uid="{DAF4BE1B-727B-4D5E-BC8D-30714FEC263A}"/>
    <cellStyle name="Normal 3 2 4 3 3 3 3 2 3" xfId="56006" xr:uid="{4AFD5FA6-59C2-4946-A232-C2EF22D82E75}"/>
    <cellStyle name="Normal 3 2 4 3 3 3 3 3" xfId="20591" xr:uid="{0311BFB8-BCDB-4F80-8694-7A6B2DB91EAB}"/>
    <cellStyle name="Normal 3 2 4 3 3 3 3 4" xfId="34281" xr:uid="{5A159414-6795-42B4-A0D9-D24FE3A15C2C}"/>
    <cellStyle name="Normal 3 2 4 3 3 3 3 5" xfId="49160" xr:uid="{6AA39C04-DB89-4332-94D3-5A4918A1548C}"/>
    <cellStyle name="Normal 3 2 4 3 3 3 4" xfId="24013" xr:uid="{6AA5DF24-2E2A-4AB7-B3E3-1EC5144760ED}"/>
    <cellStyle name="Normal 3 2 4 3 3 3 4 2" xfId="37705" xr:uid="{39B03BB3-C3C0-4739-9603-7F6576D3DC2E}"/>
    <cellStyle name="Normal 3 2 4 3 3 3 4 3" xfId="52584" xr:uid="{C7E99E3D-5525-478C-82AB-CC8D819F3795}"/>
    <cellStyle name="Normal 3 2 4 3 3 3 5" xfId="17169" xr:uid="{ED0C8365-B845-47D1-B3A0-44CEE267802B}"/>
    <cellStyle name="Normal 3 2 4 3 3 3 6" xfId="30859" xr:uid="{18531A00-AEFE-4BB0-BE6D-59FE6D46D16E}"/>
    <cellStyle name="Normal 3 2 4 3 3 3 7" xfId="45738" xr:uid="{F90FF7B4-AC57-4558-AA29-85B70DDC9E83}"/>
    <cellStyle name="Normal 3 2 4 3 3 4" xfId="10323" xr:uid="{71930346-023B-4C2E-BFD9-7870529A86A5}"/>
    <cellStyle name="Normal 3 2 4 3 3 4 2" xfId="12036" xr:uid="{B9607265-5A5D-448B-B50C-0719CE63CF65}"/>
    <cellStyle name="Normal 3 2 4 3 3 4 2 2" xfId="15458" xr:uid="{C7FC52CE-DA5E-4A2D-A3A5-3140B1465199}"/>
    <cellStyle name="Normal 3 2 4 3 3 4 2 2 2" xfId="29148" xr:uid="{D893F5C3-1DC1-4B81-A128-32862CCC6618}"/>
    <cellStyle name="Normal 3 2 4 3 3 4 2 2 2 2" xfId="42840" xr:uid="{CECCF467-ACC5-4FF8-97F4-1ABC52295199}"/>
    <cellStyle name="Normal 3 2 4 3 3 4 2 2 2 3" xfId="57719" xr:uid="{4CB4E71D-5ACD-41F4-A8C6-A6EFC13EC691}"/>
    <cellStyle name="Normal 3 2 4 3 3 4 2 2 3" xfId="22304" xr:uid="{5EFC751A-675C-48D5-95A0-2D02242C86D9}"/>
    <cellStyle name="Normal 3 2 4 3 3 4 2 2 4" xfId="35994" xr:uid="{99BE60BD-A329-4817-8510-A53B587959EF}"/>
    <cellStyle name="Normal 3 2 4 3 3 4 2 2 5" xfId="50873" xr:uid="{40D068F1-F1B8-4F8A-8F84-3B8AD5D6A986}"/>
    <cellStyle name="Normal 3 2 4 3 3 4 2 3" xfId="25726" xr:uid="{DA50D968-118E-41B2-A3F6-6AA7AF897A02}"/>
    <cellStyle name="Normal 3 2 4 3 3 4 2 3 2" xfId="39418" xr:uid="{9940158C-F9BF-4899-996D-A590040542F1}"/>
    <cellStyle name="Normal 3 2 4 3 3 4 2 3 3" xfId="54297" xr:uid="{C3F02BD7-8FF3-43B7-BB05-AB3C425855B8}"/>
    <cellStyle name="Normal 3 2 4 3 3 4 2 4" xfId="18882" xr:uid="{8ED7286F-0BAD-4DC4-B9A0-1853A89CD8D7}"/>
    <cellStyle name="Normal 3 2 4 3 3 4 2 5" xfId="32572" xr:uid="{B92E2A6B-FF65-4F04-9DDE-55C486CDA838}"/>
    <cellStyle name="Normal 3 2 4 3 3 4 2 6" xfId="47451" xr:uid="{C28534D7-CE5A-46C8-89B6-037BFBDE0C03}"/>
    <cellStyle name="Normal 3 2 4 3 3 4 3" xfId="13746" xr:uid="{7E9D541E-113D-4752-8AB1-9AE4F298F25C}"/>
    <cellStyle name="Normal 3 2 4 3 3 4 3 2" xfId="27436" xr:uid="{41A7BAF4-61BA-4FEA-A2A4-DFA005D235D7}"/>
    <cellStyle name="Normal 3 2 4 3 3 4 3 2 2" xfId="41128" xr:uid="{46CD35A5-EEB2-4563-ADBD-2749BBBD4DC6}"/>
    <cellStyle name="Normal 3 2 4 3 3 4 3 2 3" xfId="56007" xr:uid="{A0AFC423-4224-449E-A1EB-F9791774C12A}"/>
    <cellStyle name="Normal 3 2 4 3 3 4 3 3" xfId="20592" xr:uid="{5E45FA2A-01E8-4D04-80CB-B648DD5FE885}"/>
    <cellStyle name="Normal 3 2 4 3 3 4 3 4" xfId="34282" xr:uid="{5AB3CD25-D904-4361-B2A0-9F679BBC82CD}"/>
    <cellStyle name="Normal 3 2 4 3 3 4 3 5" xfId="49161" xr:uid="{4C51A916-EA29-40A1-8F62-014885B3F296}"/>
    <cellStyle name="Normal 3 2 4 3 3 4 4" xfId="24014" xr:uid="{10536B2A-8C39-4EA6-8F7C-4E46AF50D468}"/>
    <cellStyle name="Normal 3 2 4 3 3 4 4 2" xfId="37706" xr:uid="{D1985AD2-CE89-457B-99F3-8569FFEAE102}"/>
    <cellStyle name="Normal 3 2 4 3 3 4 4 3" xfId="52585" xr:uid="{842AA97E-28F7-44B7-A89C-C518F0808E30}"/>
    <cellStyle name="Normal 3 2 4 3 3 4 5" xfId="17170" xr:uid="{E919ABE3-CB94-4560-9F11-E914462D5CBA}"/>
    <cellStyle name="Normal 3 2 4 3 3 4 6" xfId="30860" xr:uid="{1638D677-D60E-46B4-9947-A01E5C59519E}"/>
    <cellStyle name="Normal 3 2 4 3 3 4 7" xfId="45739" xr:uid="{BCB6E3A7-87A2-48CB-A2E7-E44B858AA35B}"/>
    <cellStyle name="Normal 3 2 4 3 3 5" xfId="12032" xr:uid="{219FC060-9ABD-4274-ABA5-11C1E0B86C9B}"/>
    <cellStyle name="Normal 3 2 4 3 3 5 2" xfId="15454" xr:uid="{9579E5C2-15BC-4FA7-A06E-D6E9782401FC}"/>
    <cellStyle name="Normal 3 2 4 3 3 5 2 2" xfId="29144" xr:uid="{F6430DCC-4943-4A4F-9E98-3F7C93E858F3}"/>
    <cellStyle name="Normal 3 2 4 3 3 5 2 2 2" xfId="42836" xr:uid="{84CD79D1-910C-41C7-8896-989EF1505074}"/>
    <cellStyle name="Normal 3 2 4 3 3 5 2 2 3" xfId="57715" xr:uid="{027E58F5-6E56-4A18-9F41-25AEECBDEDAD}"/>
    <cellStyle name="Normal 3 2 4 3 3 5 2 3" xfId="22300" xr:uid="{08B6312A-1391-47EE-A0DA-0BBA12CF0559}"/>
    <cellStyle name="Normal 3 2 4 3 3 5 2 4" xfId="35990" xr:uid="{4BC53104-3BAF-471C-8A23-CD28323787E5}"/>
    <cellStyle name="Normal 3 2 4 3 3 5 2 5" xfId="50869" xr:uid="{917ED2B8-50CD-4D69-BEE4-32C759E39E6B}"/>
    <cellStyle name="Normal 3 2 4 3 3 5 3" xfId="25722" xr:uid="{55EFCE74-F766-42C7-AAEC-432F0A7092CD}"/>
    <cellStyle name="Normal 3 2 4 3 3 5 3 2" xfId="39414" xr:uid="{3F18CF4C-57BA-4715-A39A-0A372C4598A4}"/>
    <cellStyle name="Normal 3 2 4 3 3 5 3 3" xfId="54293" xr:uid="{E703B42B-13F1-46E0-A0B3-2A10C0A0E1AA}"/>
    <cellStyle name="Normal 3 2 4 3 3 5 4" xfId="18878" xr:uid="{137F87C9-3577-417E-8C70-69717D50AC8E}"/>
    <cellStyle name="Normal 3 2 4 3 3 5 5" xfId="32568" xr:uid="{5513F02E-58B2-43AA-A852-A89FE1F366DB}"/>
    <cellStyle name="Normal 3 2 4 3 3 5 6" xfId="47447" xr:uid="{1CE33D2E-095C-41DA-8A7E-0FE694731648}"/>
    <cellStyle name="Normal 3 2 4 3 3 6" xfId="13742" xr:uid="{994A4D7E-9B99-42E0-A486-809F4E097547}"/>
    <cellStyle name="Normal 3 2 4 3 3 6 2" xfId="27432" xr:uid="{6F3CB517-2942-4751-8D0F-F256EFAE8A75}"/>
    <cellStyle name="Normal 3 2 4 3 3 6 2 2" xfId="41124" xr:uid="{2BFE6601-7C77-4E1D-87CB-688D8448FED1}"/>
    <cellStyle name="Normal 3 2 4 3 3 6 2 3" xfId="56003" xr:uid="{6BA716E9-30D6-4EC9-A0D8-010D0AAD05C7}"/>
    <cellStyle name="Normal 3 2 4 3 3 6 3" xfId="20588" xr:uid="{EF73009A-AB47-40BD-9C34-57F68F5CF52D}"/>
    <cellStyle name="Normal 3 2 4 3 3 6 4" xfId="34278" xr:uid="{4C76240F-53C4-4E5F-A2EE-8964DCF43C88}"/>
    <cellStyle name="Normal 3 2 4 3 3 6 5" xfId="49157" xr:uid="{3956D181-C79E-4398-9DA7-7F89CC7540C7}"/>
    <cellStyle name="Normal 3 2 4 3 3 7" xfId="24010" xr:uid="{33CDCD59-F6E3-4FE4-86CC-694AB88CA4D9}"/>
    <cellStyle name="Normal 3 2 4 3 3 7 2" xfId="37702" xr:uid="{F8C7C372-C78A-4433-BE5F-EBF7A60B7CAD}"/>
    <cellStyle name="Normal 3 2 4 3 3 7 3" xfId="52581" xr:uid="{36FF4096-0C51-4682-8CF1-268DE8FE2FB0}"/>
    <cellStyle name="Normal 3 2 4 3 3 8" xfId="17166" xr:uid="{2332F8A4-9C74-47A7-979D-7680968F179B}"/>
    <cellStyle name="Normal 3 2 4 3 3 9" xfId="30856" xr:uid="{210CA7FE-0613-4F9C-8DAE-32BB03ED27C5}"/>
    <cellStyle name="Normal 3 2 4 3 4" xfId="10324" xr:uid="{8562FAF3-B6F7-4EC9-9E60-E292BC813B2F}"/>
    <cellStyle name="Normal 3 2 4 3 4 2" xfId="10325" xr:uid="{0D8B376E-0F90-46CE-B8F3-4711430932EF}"/>
    <cellStyle name="Normal 3 2 4 3 4 2 2" xfId="12038" xr:uid="{254E6C60-5C69-425D-A66F-9EB358C6003F}"/>
    <cellStyle name="Normal 3 2 4 3 4 2 2 2" xfId="15460" xr:uid="{302C5B32-DCCD-4FE2-B61E-E9110591E41C}"/>
    <cellStyle name="Normal 3 2 4 3 4 2 2 2 2" xfId="29150" xr:uid="{0A0F813E-9702-4B9A-BF40-278BBC3FFD2D}"/>
    <cellStyle name="Normal 3 2 4 3 4 2 2 2 2 2" xfId="42842" xr:uid="{F86D1FF1-7B7C-4E88-9BCA-CE8B9B1FC519}"/>
    <cellStyle name="Normal 3 2 4 3 4 2 2 2 2 3" xfId="57721" xr:uid="{926B4234-3CB7-4F2C-92DD-B712AE7CC102}"/>
    <cellStyle name="Normal 3 2 4 3 4 2 2 2 3" xfId="22306" xr:uid="{4045394E-F144-4220-9229-51690775FA99}"/>
    <cellStyle name="Normal 3 2 4 3 4 2 2 2 4" xfId="35996" xr:uid="{A358F979-4B70-4365-A85E-435EB2B4BCEB}"/>
    <cellStyle name="Normal 3 2 4 3 4 2 2 2 5" xfId="50875" xr:uid="{4C715D80-7558-4B76-ACCF-3D34CE24BD14}"/>
    <cellStyle name="Normal 3 2 4 3 4 2 2 3" xfId="25728" xr:uid="{4940D1EE-1A14-471E-B8C0-B72C9885DC0E}"/>
    <cellStyle name="Normal 3 2 4 3 4 2 2 3 2" xfId="39420" xr:uid="{A4A90D98-13B2-4F9B-95C1-6A0E4C6BBB39}"/>
    <cellStyle name="Normal 3 2 4 3 4 2 2 3 3" xfId="54299" xr:uid="{AFA96101-FDE8-4F7C-87ED-8BA523EDE91C}"/>
    <cellStyle name="Normal 3 2 4 3 4 2 2 4" xfId="18884" xr:uid="{3484310A-81D5-4715-8D3C-3407EBBAC355}"/>
    <cellStyle name="Normal 3 2 4 3 4 2 2 5" xfId="32574" xr:uid="{E63CBAF3-6E6C-47A9-B28C-1F89F8A3B867}"/>
    <cellStyle name="Normal 3 2 4 3 4 2 2 6" xfId="47453" xr:uid="{321D417D-5206-49CE-8BED-C9C5CE8ACE30}"/>
    <cellStyle name="Normal 3 2 4 3 4 2 3" xfId="13748" xr:uid="{B6AA91AC-3A33-4AB4-865D-55E3768B007C}"/>
    <cellStyle name="Normal 3 2 4 3 4 2 3 2" xfId="27438" xr:uid="{DFCE7331-91FB-4545-B467-4940473D4927}"/>
    <cellStyle name="Normal 3 2 4 3 4 2 3 2 2" xfId="41130" xr:uid="{77364642-1BAD-4E15-9D29-F87D82945121}"/>
    <cellStyle name="Normal 3 2 4 3 4 2 3 2 3" xfId="56009" xr:uid="{A76F49DB-956F-49EE-837E-A3CD432FF71B}"/>
    <cellStyle name="Normal 3 2 4 3 4 2 3 3" xfId="20594" xr:uid="{10E1F421-76FB-4A8C-8A4A-20BCD8878EA1}"/>
    <cellStyle name="Normal 3 2 4 3 4 2 3 4" xfId="34284" xr:uid="{A1282ACE-07F8-441E-B2C8-D120B4C2B8C3}"/>
    <cellStyle name="Normal 3 2 4 3 4 2 3 5" xfId="49163" xr:uid="{2816973E-5269-463C-9D32-3B7011563D16}"/>
    <cellStyle name="Normal 3 2 4 3 4 2 4" xfId="24016" xr:uid="{FF667D5A-7C86-405B-978B-D6DF4474B4CD}"/>
    <cellStyle name="Normal 3 2 4 3 4 2 4 2" xfId="37708" xr:uid="{0419759A-5D42-4399-9113-D754E46529DC}"/>
    <cellStyle name="Normal 3 2 4 3 4 2 4 3" xfId="52587" xr:uid="{58A736EB-6831-4238-84F2-97C1743292DD}"/>
    <cellStyle name="Normal 3 2 4 3 4 2 5" xfId="17172" xr:uid="{A951ABCE-4A9C-4193-A8EF-161A523EDA60}"/>
    <cellStyle name="Normal 3 2 4 3 4 2 6" xfId="30862" xr:uid="{E26CB3D2-BA6F-4DD9-AE0E-7389655D1F1C}"/>
    <cellStyle name="Normal 3 2 4 3 4 2 7" xfId="45741" xr:uid="{F3E7DC0A-3766-4491-AAB9-2CC960564423}"/>
    <cellStyle name="Normal 3 2 4 3 4 3" xfId="12037" xr:uid="{48BB8782-3707-44EE-ABB6-7C25E93D514A}"/>
    <cellStyle name="Normal 3 2 4 3 4 3 2" xfId="15459" xr:uid="{F257970D-05E0-4A98-A53B-2A27E948CE4D}"/>
    <cellStyle name="Normal 3 2 4 3 4 3 2 2" xfId="29149" xr:uid="{DCE33D2D-6936-4966-8520-AD441FDE8025}"/>
    <cellStyle name="Normal 3 2 4 3 4 3 2 2 2" xfId="42841" xr:uid="{9369194A-46B3-4CFC-9FCD-B9650B91E1C2}"/>
    <cellStyle name="Normal 3 2 4 3 4 3 2 2 3" xfId="57720" xr:uid="{6940D13B-CCD7-4750-A358-661E78A64497}"/>
    <cellStyle name="Normal 3 2 4 3 4 3 2 3" xfId="22305" xr:uid="{59DC1166-AD60-4B67-B729-3061D5FC144F}"/>
    <cellStyle name="Normal 3 2 4 3 4 3 2 4" xfId="35995" xr:uid="{87CF104A-A218-4431-BB69-2F071E63079E}"/>
    <cellStyle name="Normal 3 2 4 3 4 3 2 5" xfId="50874" xr:uid="{97C49156-B7F0-484C-A2A9-BA59CCFA67AC}"/>
    <cellStyle name="Normal 3 2 4 3 4 3 3" xfId="25727" xr:uid="{CDD9759A-B7A2-42D0-8DE6-1161038608E7}"/>
    <cellStyle name="Normal 3 2 4 3 4 3 3 2" xfId="39419" xr:uid="{C7748BB9-2B26-47C5-83E8-438312075632}"/>
    <cellStyle name="Normal 3 2 4 3 4 3 3 3" xfId="54298" xr:uid="{1E96E966-59D0-4354-A231-79A408A8599A}"/>
    <cellStyle name="Normal 3 2 4 3 4 3 4" xfId="18883" xr:uid="{7046A560-2BFE-41D8-A697-977A4914F3E2}"/>
    <cellStyle name="Normal 3 2 4 3 4 3 5" xfId="32573" xr:uid="{AFCAEBA6-CD52-493C-853A-A74D816F0DC3}"/>
    <cellStyle name="Normal 3 2 4 3 4 3 6" xfId="47452" xr:uid="{2E47E0D9-6DF8-4E81-9C74-FEFA4FCC063D}"/>
    <cellStyle name="Normal 3 2 4 3 4 4" xfId="13747" xr:uid="{BD3C6753-1DE4-461A-B6B6-578F9267A817}"/>
    <cellStyle name="Normal 3 2 4 3 4 4 2" xfId="27437" xr:uid="{DF462544-A214-4DC3-BAC4-50E5B28A155D}"/>
    <cellStyle name="Normal 3 2 4 3 4 4 2 2" xfId="41129" xr:uid="{01D5CFB3-CC7D-479D-AD38-2FCA731EA7BD}"/>
    <cellStyle name="Normal 3 2 4 3 4 4 2 3" xfId="56008" xr:uid="{D0811A71-D996-4300-88EC-7ED405FCFC6A}"/>
    <cellStyle name="Normal 3 2 4 3 4 4 3" xfId="20593" xr:uid="{E1BCF7BA-9C82-4D6A-84D5-BDEB9E2B81E4}"/>
    <cellStyle name="Normal 3 2 4 3 4 4 4" xfId="34283" xr:uid="{058D5F7C-100F-41E0-AB14-E5FE82A82CD0}"/>
    <cellStyle name="Normal 3 2 4 3 4 4 5" xfId="49162" xr:uid="{E6A28671-F05A-4CA2-B3CA-F9DCC126DA08}"/>
    <cellStyle name="Normal 3 2 4 3 4 5" xfId="24015" xr:uid="{8B96C550-6434-4B36-8FB2-9D81017D579B}"/>
    <cellStyle name="Normal 3 2 4 3 4 5 2" xfId="37707" xr:uid="{9CCCFE4D-71E3-485C-813D-E0DFEEF13356}"/>
    <cellStyle name="Normal 3 2 4 3 4 5 3" xfId="52586" xr:uid="{297A6168-39BD-40A6-B9AB-878314103779}"/>
    <cellStyle name="Normal 3 2 4 3 4 6" xfId="17171" xr:uid="{F9E3E8E5-B8F4-4648-BCDA-B2E80A1B9AD2}"/>
    <cellStyle name="Normal 3 2 4 3 4 7" xfId="30861" xr:uid="{C11A671D-9BFD-4287-8ED4-B184DF1CD846}"/>
    <cellStyle name="Normal 3 2 4 3 4 8" xfId="45740" xr:uid="{50C8762C-8355-4FDB-B21E-C5B907C8F86A}"/>
    <cellStyle name="Normal 3 2 4 3 5" xfId="10326" xr:uid="{3A15C9B4-A41F-41A2-8B07-196524879695}"/>
    <cellStyle name="Normal 3 2 4 3 5 2" xfId="12039" xr:uid="{DE262F93-0F10-4EC1-9DB8-9DC21A04C657}"/>
    <cellStyle name="Normal 3 2 4 3 5 2 2" xfId="15461" xr:uid="{5FD16CFF-8BCE-447C-88B4-B04C74A69443}"/>
    <cellStyle name="Normal 3 2 4 3 5 2 2 2" xfId="29151" xr:uid="{FBD4E69F-C5A1-4A90-A75D-CB67CD432A1F}"/>
    <cellStyle name="Normal 3 2 4 3 5 2 2 2 2" xfId="42843" xr:uid="{D6779AE0-509E-4F82-8475-E177F1BD79F7}"/>
    <cellStyle name="Normal 3 2 4 3 5 2 2 2 3" xfId="57722" xr:uid="{16539C9E-A871-4A06-82F0-F1032D1BF40C}"/>
    <cellStyle name="Normal 3 2 4 3 5 2 2 3" xfId="22307" xr:uid="{D648299F-1819-4E9F-9A96-918FC90B3CA1}"/>
    <cellStyle name="Normal 3 2 4 3 5 2 2 4" xfId="35997" xr:uid="{B0B460B5-E9A5-4539-8E23-E5F3CDFFD9AD}"/>
    <cellStyle name="Normal 3 2 4 3 5 2 2 5" xfId="50876" xr:uid="{CD399223-7F0A-4BCB-B008-35217B957A2A}"/>
    <cellStyle name="Normal 3 2 4 3 5 2 3" xfId="25729" xr:uid="{CCB2D00E-1971-470C-8937-F5C6E6C99AA7}"/>
    <cellStyle name="Normal 3 2 4 3 5 2 3 2" xfId="39421" xr:uid="{3020ACD2-E201-48AF-B9DF-DC356A5E1350}"/>
    <cellStyle name="Normal 3 2 4 3 5 2 3 3" xfId="54300" xr:uid="{C9CAD311-032F-4918-87FC-32A69AF303C3}"/>
    <cellStyle name="Normal 3 2 4 3 5 2 4" xfId="18885" xr:uid="{CF6E9949-EC89-4F0B-A9D3-A766F2F842BE}"/>
    <cellStyle name="Normal 3 2 4 3 5 2 5" xfId="32575" xr:uid="{BB49590B-BF38-4B75-8770-C2B1F1A05F19}"/>
    <cellStyle name="Normal 3 2 4 3 5 2 6" xfId="47454" xr:uid="{A1FE36E0-3DAB-4E84-817C-4673C58EAC44}"/>
    <cellStyle name="Normal 3 2 4 3 5 3" xfId="13749" xr:uid="{81B872EA-AD10-44A0-AA29-EBBC684C19C4}"/>
    <cellStyle name="Normal 3 2 4 3 5 3 2" xfId="27439" xr:uid="{F57C6B2A-1F05-43AF-9106-11271E2C659F}"/>
    <cellStyle name="Normal 3 2 4 3 5 3 2 2" xfId="41131" xr:uid="{A5D0B090-B34C-4CEB-A497-5E7236931E05}"/>
    <cellStyle name="Normal 3 2 4 3 5 3 2 3" xfId="56010" xr:uid="{E9A15E1B-1840-4BCD-B340-3BD7628108A6}"/>
    <cellStyle name="Normal 3 2 4 3 5 3 3" xfId="20595" xr:uid="{B4414016-5ECF-457E-80A3-91F1A547631D}"/>
    <cellStyle name="Normal 3 2 4 3 5 3 4" xfId="34285" xr:uid="{2DD61B71-E163-4E85-B65B-1C24AF60DDB3}"/>
    <cellStyle name="Normal 3 2 4 3 5 3 5" xfId="49164" xr:uid="{A149EDCE-4024-4B95-9F5F-1618E0F1F739}"/>
    <cellStyle name="Normal 3 2 4 3 5 4" xfId="24017" xr:uid="{3BF6527B-5575-4415-BA38-08386D606A5E}"/>
    <cellStyle name="Normal 3 2 4 3 5 4 2" xfId="37709" xr:uid="{402E039B-3C32-4604-ABEE-4DF133BED3DE}"/>
    <cellStyle name="Normal 3 2 4 3 5 4 3" xfId="52588" xr:uid="{4922085D-87E0-4909-8F8F-AFB8B34C4585}"/>
    <cellStyle name="Normal 3 2 4 3 5 5" xfId="17173" xr:uid="{8FFBCF4E-628F-43F7-AB36-78496010C34C}"/>
    <cellStyle name="Normal 3 2 4 3 5 6" xfId="30863" xr:uid="{81B46137-BA19-4EDE-A699-9A2B0D846452}"/>
    <cellStyle name="Normal 3 2 4 3 5 7" xfId="45742" xr:uid="{A79D192E-D661-4324-A164-E19AC63CA471}"/>
    <cellStyle name="Normal 3 2 4 3 6" xfId="10327" xr:uid="{C5E152A4-D40A-44A8-B9B7-87BE4999DC84}"/>
    <cellStyle name="Normal 3 2 4 3 6 2" xfId="12040" xr:uid="{D232B93B-50F9-49A8-A943-E8990EE23104}"/>
    <cellStyle name="Normal 3 2 4 3 6 2 2" xfId="15462" xr:uid="{67125AA2-407C-4A56-94DE-577DC2D1E352}"/>
    <cellStyle name="Normal 3 2 4 3 6 2 2 2" xfId="29152" xr:uid="{B3EE9CCA-0593-4FB0-8C05-98E2685EDF8F}"/>
    <cellStyle name="Normal 3 2 4 3 6 2 2 2 2" xfId="42844" xr:uid="{8647F819-EAAC-4C68-96B8-FDE707474271}"/>
    <cellStyle name="Normal 3 2 4 3 6 2 2 2 3" xfId="57723" xr:uid="{F37D9585-E07B-4130-92D6-A89FA8F77535}"/>
    <cellStyle name="Normal 3 2 4 3 6 2 2 3" xfId="22308" xr:uid="{2FB25195-CF97-4273-AE45-19044F1D5B15}"/>
    <cellStyle name="Normal 3 2 4 3 6 2 2 4" xfId="35998" xr:uid="{02BA18EC-30DF-4D50-8620-4B8C95C42D17}"/>
    <cellStyle name="Normal 3 2 4 3 6 2 2 5" xfId="50877" xr:uid="{72A9E91A-6D28-43BC-8C14-7A7FC19F98EB}"/>
    <cellStyle name="Normal 3 2 4 3 6 2 3" xfId="25730" xr:uid="{77CB116E-7EF8-40B5-90B3-A1325EA16FEE}"/>
    <cellStyle name="Normal 3 2 4 3 6 2 3 2" xfId="39422" xr:uid="{9AE3F11C-2A07-4DE2-83AF-72C708E445BC}"/>
    <cellStyle name="Normal 3 2 4 3 6 2 3 3" xfId="54301" xr:uid="{31F118B5-C560-4AC1-80E2-4FD6FBDDDE03}"/>
    <cellStyle name="Normal 3 2 4 3 6 2 4" xfId="18886" xr:uid="{02706BFE-F323-4FDD-94FC-254EA64B5EE5}"/>
    <cellStyle name="Normal 3 2 4 3 6 2 5" xfId="32576" xr:uid="{44853472-9886-48FD-9353-728B6FD0F98D}"/>
    <cellStyle name="Normal 3 2 4 3 6 2 6" xfId="47455" xr:uid="{AA37A794-D998-4AB5-A2BB-084B6FC899AE}"/>
    <cellStyle name="Normal 3 2 4 3 6 3" xfId="13750" xr:uid="{0BD6B7A9-B125-4F23-B963-4EF302DDE469}"/>
    <cellStyle name="Normal 3 2 4 3 6 3 2" xfId="27440" xr:uid="{181E8599-CE95-4B35-AD4B-43C291116091}"/>
    <cellStyle name="Normal 3 2 4 3 6 3 2 2" xfId="41132" xr:uid="{9F8D9886-5B92-4C5E-9292-49E4ACCF2FE8}"/>
    <cellStyle name="Normal 3 2 4 3 6 3 2 3" xfId="56011" xr:uid="{C8F3D99F-2BCC-41F6-943A-A2941AF9C2CE}"/>
    <cellStyle name="Normal 3 2 4 3 6 3 3" xfId="20596" xr:uid="{47EA80C0-E300-4D5A-AB71-2F84BD6CF968}"/>
    <cellStyle name="Normal 3 2 4 3 6 3 4" xfId="34286" xr:uid="{7ACB15B6-F256-4A40-BD55-0EF5CE2E4786}"/>
    <cellStyle name="Normal 3 2 4 3 6 3 5" xfId="49165" xr:uid="{725C05F2-D82F-4F8C-8FEB-36413B0D0A2C}"/>
    <cellStyle name="Normal 3 2 4 3 6 4" xfId="24018" xr:uid="{5C9BD43D-F913-41BF-90BC-0E27E8CEC19D}"/>
    <cellStyle name="Normal 3 2 4 3 6 4 2" xfId="37710" xr:uid="{3E13E7CA-B022-4DBC-8BCD-B00B5BE986B7}"/>
    <cellStyle name="Normal 3 2 4 3 6 4 3" xfId="52589" xr:uid="{E9315387-3909-4FC9-883C-75B38A17EAD1}"/>
    <cellStyle name="Normal 3 2 4 3 6 5" xfId="17174" xr:uid="{617C1F2E-24EA-4B9E-9CFF-9DFE53E2B600}"/>
    <cellStyle name="Normal 3 2 4 3 6 6" xfId="30864" xr:uid="{CBE5E809-5E38-4881-909F-07F113CB3A29}"/>
    <cellStyle name="Normal 3 2 4 3 6 7" xfId="45743" xr:uid="{17289CE4-23B3-4D60-B36E-F3B52617421F}"/>
    <cellStyle name="Normal 3 2 4 3 7" xfId="12026" xr:uid="{489D8BA2-BE72-4623-8A97-C9AA1BC4E4B0}"/>
    <cellStyle name="Normal 3 2 4 3 7 2" xfId="15448" xr:uid="{F2205815-348D-40A1-95C2-D0606AF2934D}"/>
    <cellStyle name="Normal 3 2 4 3 7 2 2" xfId="29138" xr:uid="{F1E3C01E-50C9-4CF7-9F7B-D5197D144D7F}"/>
    <cellStyle name="Normal 3 2 4 3 7 2 2 2" xfId="42830" xr:uid="{6CA9D1D7-00F3-4E9F-80F2-0BF93568AF9B}"/>
    <cellStyle name="Normal 3 2 4 3 7 2 2 3" xfId="57709" xr:uid="{5322A42F-0245-4B33-AC11-BCC2A5144233}"/>
    <cellStyle name="Normal 3 2 4 3 7 2 3" xfId="22294" xr:uid="{E5B257E1-3412-4BA7-9F2E-0083BB373E1E}"/>
    <cellStyle name="Normal 3 2 4 3 7 2 4" xfId="35984" xr:uid="{59D57408-7B7C-4595-8644-9BA196B50E7E}"/>
    <cellStyle name="Normal 3 2 4 3 7 2 5" xfId="50863" xr:uid="{FB5B813D-3B36-42A1-A2A1-33AAF0A1C9E3}"/>
    <cellStyle name="Normal 3 2 4 3 7 3" xfId="25716" xr:uid="{0459CAEB-70D5-4154-BAED-2336BD408EC8}"/>
    <cellStyle name="Normal 3 2 4 3 7 3 2" xfId="39408" xr:uid="{8B1BF128-791C-4AC5-B8F9-7C2080598EAE}"/>
    <cellStyle name="Normal 3 2 4 3 7 3 3" xfId="54287" xr:uid="{458FA0C1-00C6-4EEF-875B-592617FAC569}"/>
    <cellStyle name="Normal 3 2 4 3 7 4" xfId="18872" xr:uid="{E8A041F3-DF11-48C2-8790-17DC04AD666E}"/>
    <cellStyle name="Normal 3 2 4 3 7 5" xfId="32562" xr:uid="{B8FD63DE-7014-45E6-88B2-379AFEA718D1}"/>
    <cellStyle name="Normal 3 2 4 3 7 6" xfId="47441" xr:uid="{EA91D244-7FD3-4471-94F0-936CBF163D42}"/>
    <cellStyle name="Normal 3 2 4 3 8" xfId="13736" xr:uid="{84BBA372-2480-48C8-AB00-ACE80B390DD7}"/>
    <cellStyle name="Normal 3 2 4 3 8 2" xfId="27426" xr:uid="{DCA599DB-D307-427A-8A4F-D844BD2C9A8B}"/>
    <cellStyle name="Normal 3 2 4 3 8 2 2" xfId="41118" xr:uid="{557D65FA-F6D8-4AEA-A6F3-24B8214923CF}"/>
    <cellStyle name="Normal 3 2 4 3 8 2 3" xfId="55997" xr:uid="{3C1D3A03-98D2-4C36-864C-9796BA2F152A}"/>
    <cellStyle name="Normal 3 2 4 3 8 3" xfId="20582" xr:uid="{C64E6BAC-E050-4439-9C87-445A28B470CD}"/>
    <cellStyle name="Normal 3 2 4 3 8 4" xfId="34272" xr:uid="{0D6095B5-FDCF-4C7C-B991-18C7EF0DE0EE}"/>
    <cellStyle name="Normal 3 2 4 3 8 5" xfId="49151" xr:uid="{16AE8C70-E15B-4391-96B1-A6FAAEC5F221}"/>
    <cellStyle name="Normal 3 2 4 3 9" xfId="24004" xr:uid="{0B4926A7-87DB-4A24-9C00-590FDA4E1ED7}"/>
    <cellStyle name="Normal 3 2 4 3 9 2" xfId="37696" xr:uid="{A77D065D-FD42-41E1-9484-A87122E9AC19}"/>
    <cellStyle name="Normal 3 2 4 3 9 3" xfId="52575" xr:uid="{BC543C14-5AFD-494C-8C0A-714B9234C695}"/>
    <cellStyle name="Normal 3 2 4 4" xfId="10328" xr:uid="{B61A6F8B-38FB-4B17-B409-8ECE483970CE}"/>
    <cellStyle name="Normal 3 2 4 4 10" xfId="17175" xr:uid="{C0D217C2-79EC-4203-A7CD-92FE50BE7ED0}"/>
    <cellStyle name="Normal 3 2 4 4 11" xfId="30865" xr:uid="{0E440CAD-8EFD-46E4-9581-862DCBD654E9}"/>
    <cellStyle name="Normal 3 2 4 4 12" xfId="45744" xr:uid="{50489029-592E-4A49-842D-3A59102693F7}"/>
    <cellStyle name="Normal 3 2 4 4 2" xfId="10329" xr:uid="{B656D9A6-2BA9-402E-9FF9-EC39B9517038}"/>
    <cellStyle name="Normal 3 2 4 4 2 10" xfId="45745" xr:uid="{C7BC7B38-585E-49B2-BF03-DB0526F8C678}"/>
    <cellStyle name="Normal 3 2 4 4 2 2" xfId="10330" xr:uid="{1D84D5D0-F41A-4906-86DB-5C739950EE45}"/>
    <cellStyle name="Normal 3 2 4 4 2 2 2" xfId="10331" xr:uid="{B0B80A54-E0AF-4747-943C-300543F2C8DB}"/>
    <cellStyle name="Normal 3 2 4 4 2 2 2 2" xfId="12044" xr:uid="{B57187CE-E3F9-430C-A566-E590D78F7219}"/>
    <cellStyle name="Normal 3 2 4 4 2 2 2 2 2" xfId="15466" xr:uid="{50AAEDF5-7B7E-4751-92BB-D9192B814D89}"/>
    <cellStyle name="Normal 3 2 4 4 2 2 2 2 2 2" xfId="29156" xr:uid="{3F095A7A-EF85-44D5-B8C0-119B5FF680E8}"/>
    <cellStyle name="Normal 3 2 4 4 2 2 2 2 2 2 2" xfId="42848" xr:uid="{B217D31D-763B-48D6-B0B9-ACB8A10449C7}"/>
    <cellStyle name="Normal 3 2 4 4 2 2 2 2 2 2 3" xfId="57727" xr:uid="{6C2E3F0A-3DEF-4943-ABE1-C2E0D0F37779}"/>
    <cellStyle name="Normal 3 2 4 4 2 2 2 2 2 3" xfId="22312" xr:uid="{BFF99351-9A18-4788-A2E5-A47D72437EBD}"/>
    <cellStyle name="Normal 3 2 4 4 2 2 2 2 2 4" xfId="36002" xr:uid="{81EF658C-2D75-404C-8D1A-B19E677E9283}"/>
    <cellStyle name="Normal 3 2 4 4 2 2 2 2 2 5" xfId="50881" xr:uid="{3F523D5C-0E83-4CE2-8A3E-494F6AE24763}"/>
    <cellStyle name="Normal 3 2 4 4 2 2 2 2 3" xfId="25734" xr:uid="{83A001AA-8F25-4DD7-B457-81E095689959}"/>
    <cellStyle name="Normal 3 2 4 4 2 2 2 2 3 2" xfId="39426" xr:uid="{52E86AE3-BEBB-41F7-BFFD-95015C2B9134}"/>
    <cellStyle name="Normal 3 2 4 4 2 2 2 2 3 3" xfId="54305" xr:uid="{96C91E00-A0B5-42B7-A0F4-D28B4E4FC351}"/>
    <cellStyle name="Normal 3 2 4 4 2 2 2 2 4" xfId="18890" xr:uid="{8DD90F82-960F-465A-B564-85B9484490BA}"/>
    <cellStyle name="Normal 3 2 4 4 2 2 2 2 5" xfId="32580" xr:uid="{4DABB95F-AE72-479F-8633-DECFD30A9D25}"/>
    <cellStyle name="Normal 3 2 4 4 2 2 2 2 6" xfId="47459" xr:uid="{EF2984D1-8AD7-4C24-AC3C-488C0F3AC6F5}"/>
    <cellStyle name="Normal 3 2 4 4 2 2 2 3" xfId="13754" xr:uid="{961C87FC-7DC1-45B6-9AB2-F137D4757CFE}"/>
    <cellStyle name="Normal 3 2 4 4 2 2 2 3 2" xfId="27444" xr:uid="{9BCECEBB-631C-4784-9B07-C77DD882F7DC}"/>
    <cellStyle name="Normal 3 2 4 4 2 2 2 3 2 2" xfId="41136" xr:uid="{C0D8430B-ABFC-4BD2-B52B-FB859B57E95B}"/>
    <cellStyle name="Normal 3 2 4 4 2 2 2 3 2 3" xfId="56015" xr:uid="{DE271F09-4772-42C1-8CC2-EDEDAA306D0C}"/>
    <cellStyle name="Normal 3 2 4 4 2 2 2 3 3" xfId="20600" xr:uid="{40C6E466-319C-4B8B-B90F-9756DD440A9F}"/>
    <cellStyle name="Normal 3 2 4 4 2 2 2 3 4" xfId="34290" xr:uid="{5B8A0D1A-5E0D-4BC3-B245-E4F53F8BCE1A}"/>
    <cellStyle name="Normal 3 2 4 4 2 2 2 3 5" xfId="49169" xr:uid="{13C755BA-315A-4052-A3A1-91480EBC6683}"/>
    <cellStyle name="Normal 3 2 4 4 2 2 2 4" xfId="24022" xr:uid="{8CF3D972-E1CF-4E6E-9189-F1FDB852DD3E}"/>
    <cellStyle name="Normal 3 2 4 4 2 2 2 4 2" xfId="37714" xr:uid="{FF6468FE-059A-46F2-B5E1-B1A1F6E6631A}"/>
    <cellStyle name="Normal 3 2 4 4 2 2 2 4 3" xfId="52593" xr:uid="{656098DB-44ED-4FAC-AE53-EF946AA676B3}"/>
    <cellStyle name="Normal 3 2 4 4 2 2 2 5" xfId="17178" xr:uid="{9A305FBE-1EBB-4FE1-98FB-AA8AF1F0D72E}"/>
    <cellStyle name="Normal 3 2 4 4 2 2 2 6" xfId="30868" xr:uid="{590157B8-0900-483A-8A02-7CCE2BB83E02}"/>
    <cellStyle name="Normal 3 2 4 4 2 2 2 7" xfId="45747" xr:uid="{96E51C76-990C-4EF6-A837-1BEBA3E7456E}"/>
    <cellStyle name="Normal 3 2 4 4 2 2 3" xfId="12043" xr:uid="{94933D91-7C33-42ED-9E27-84E24D2C4D8B}"/>
    <cellStyle name="Normal 3 2 4 4 2 2 3 2" xfId="15465" xr:uid="{ED4E0E0D-8C12-43D5-80D2-B1545E974777}"/>
    <cellStyle name="Normal 3 2 4 4 2 2 3 2 2" xfId="29155" xr:uid="{8CC54315-EBC8-48A3-965E-12C704E9DD96}"/>
    <cellStyle name="Normal 3 2 4 4 2 2 3 2 2 2" xfId="42847" xr:uid="{E9852AD5-7327-4776-AA96-BDE95E77349F}"/>
    <cellStyle name="Normal 3 2 4 4 2 2 3 2 2 3" xfId="57726" xr:uid="{63038AFE-E274-4623-9A28-E53E060E705D}"/>
    <cellStyle name="Normal 3 2 4 4 2 2 3 2 3" xfId="22311" xr:uid="{4F8F7A09-91EA-431E-94D7-31B9550467DE}"/>
    <cellStyle name="Normal 3 2 4 4 2 2 3 2 4" xfId="36001" xr:uid="{FFCA2325-B6BA-42C9-AB90-108B227F22E2}"/>
    <cellStyle name="Normal 3 2 4 4 2 2 3 2 5" xfId="50880" xr:uid="{788C7237-E96D-47F4-80AB-D008B78629CB}"/>
    <cellStyle name="Normal 3 2 4 4 2 2 3 3" xfId="25733" xr:uid="{6D78B6EA-ACEB-44D3-8C48-85648A6EE199}"/>
    <cellStyle name="Normal 3 2 4 4 2 2 3 3 2" xfId="39425" xr:uid="{0F64072A-BE00-49C5-9467-FB93EBD6F556}"/>
    <cellStyle name="Normal 3 2 4 4 2 2 3 3 3" xfId="54304" xr:uid="{F0D3AAD9-045E-413C-8009-80128DC6E250}"/>
    <cellStyle name="Normal 3 2 4 4 2 2 3 4" xfId="18889" xr:uid="{0037E919-3AA5-4A9B-8B7B-2C531C8A0C9A}"/>
    <cellStyle name="Normal 3 2 4 4 2 2 3 5" xfId="32579" xr:uid="{33C2D2FA-574A-4E4B-B9E9-68D636D989AD}"/>
    <cellStyle name="Normal 3 2 4 4 2 2 3 6" xfId="47458" xr:uid="{93E42440-041F-48DC-8340-C0EA5128929D}"/>
    <cellStyle name="Normal 3 2 4 4 2 2 4" xfId="13753" xr:uid="{FD4B73FE-3E57-44C5-ADEA-5291D7CCFBF6}"/>
    <cellStyle name="Normal 3 2 4 4 2 2 4 2" xfId="27443" xr:uid="{92698B42-406A-4A02-84B1-0289785BE4FE}"/>
    <cellStyle name="Normal 3 2 4 4 2 2 4 2 2" xfId="41135" xr:uid="{9795F896-418F-443A-BD64-04B5F6FB2011}"/>
    <cellStyle name="Normal 3 2 4 4 2 2 4 2 3" xfId="56014" xr:uid="{A5A22B53-B642-4C5A-BDB5-1B0C93BC8331}"/>
    <cellStyle name="Normal 3 2 4 4 2 2 4 3" xfId="20599" xr:uid="{3F74FBB6-3F75-4C1A-81EA-002764E341F6}"/>
    <cellStyle name="Normal 3 2 4 4 2 2 4 4" xfId="34289" xr:uid="{03C783FF-E05C-47EE-8F22-747DA6486E0F}"/>
    <cellStyle name="Normal 3 2 4 4 2 2 4 5" xfId="49168" xr:uid="{CFC6FFD8-B2F2-43B4-8EC2-BECE04FD6E82}"/>
    <cellStyle name="Normal 3 2 4 4 2 2 5" xfId="24021" xr:uid="{0F41CD74-28AB-4B4B-BA7F-E644F4892CE1}"/>
    <cellStyle name="Normal 3 2 4 4 2 2 5 2" xfId="37713" xr:uid="{51C2AB3B-E857-4773-967D-73DC1266B275}"/>
    <cellStyle name="Normal 3 2 4 4 2 2 5 3" xfId="52592" xr:uid="{13E50CA1-52D8-4802-8088-7FB78AE0C83E}"/>
    <cellStyle name="Normal 3 2 4 4 2 2 6" xfId="17177" xr:uid="{E9A5E61A-706B-4284-B4B8-11A2594F30B9}"/>
    <cellStyle name="Normal 3 2 4 4 2 2 7" xfId="30867" xr:uid="{88F4CAB7-F834-44E8-8366-D47C3FD1AF44}"/>
    <cellStyle name="Normal 3 2 4 4 2 2 8" xfId="45746" xr:uid="{BA1AE276-68E4-4E5B-BDFA-8FF3699CDE04}"/>
    <cellStyle name="Normal 3 2 4 4 2 3" xfId="10332" xr:uid="{21372457-E18F-4289-9FCA-57B9E87FE108}"/>
    <cellStyle name="Normal 3 2 4 4 2 3 2" xfId="12045" xr:uid="{11D46109-78A9-40E3-A84C-C0E2FEE8F67A}"/>
    <cellStyle name="Normal 3 2 4 4 2 3 2 2" xfId="15467" xr:uid="{0533001C-6D58-465B-920F-D65D99DE99BF}"/>
    <cellStyle name="Normal 3 2 4 4 2 3 2 2 2" xfId="29157" xr:uid="{4A0A70CB-9ABC-4A81-A777-DDE70BF6FA1F}"/>
    <cellStyle name="Normal 3 2 4 4 2 3 2 2 2 2" xfId="42849" xr:uid="{7A4F409D-AADC-4D3E-A29F-0E927F47D0E9}"/>
    <cellStyle name="Normal 3 2 4 4 2 3 2 2 2 3" xfId="57728" xr:uid="{58792384-7C36-430F-AC29-8442520364B4}"/>
    <cellStyle name="Normal 3 2 4 4 2 3 2 2 3" xfId="22313" xr:uid="{C00590B3-D049-4B02-B963-D623B087AEE9}"/>
    <cellStyle name="Normal 3 2 4 4 2 3 2 2 4" xfId="36003" xr:uid="{5F2906D6-4A48-4025-960D-646B75FFE770}"/>
    <cellStyle name="Normal 3 2 4 4 2 3 2 2 5" xfId="50882" xr:uid="{E82BF849-B673-4DC3-B2B7-634BCED91E07}"/>
    <cellStyle name="Normal 3 2 4 4 2 3 2 3" xfId="25735" xr:uid="{67FB17DC-A60C-4E41-A72B-C865CA090C74}"/>
    <cellStyle name="Normal 3 2 4 4 2 3 2 3 2" xfId="39427" xr:uid="{82B9B65D-4A0B-4329-A8FB-37EF77A79EED}"/>
    <cellStyle name="Normal 3 2 4 4 2 3 2 3 3" xfId="54306" xr:uid="{598B621D-2BA3-40D6-8410-AD3208B3CCDD}"/>
    <cellStyle name="Normal 3 2 4 4 2 3 2 4" xfId="18891" xr:uid="{EC9E35D8-6836-4B5A-A1AB-1259BEB22D99}"/>
    <cellStyle name="Normal 3 2 4 4 2 3 2 5" xfId="32581" xr:uid="{9FB51273-7D12-40A7-B9EE-71FD6B9FF4C1}"/>
    <cellStyle name="Normal 3 2 4 4 2 3 2 6" xfId="47460" xr:uid="{47CCB738-5756-4B14-B955-75C30DE86628}"/>
    <cellStyle name="Normal 3 2 4 4 2 3 3" xfId="13755" xr:uid="{03DD67BB-1BFC-43CC-8A26-37DA929BA1E0}"/>
    <cellStyle name="Normal 3 2 4 4 2 3 3 2" xfId="27445" xr:uid="{CB190D82-5CDD-4050-A2BD-2CCF61304D8E}"/>
    <cellStyle name="Normal 3 2 4 4 2 3 3 2 2" xfId="41137" xr:uid="{4B9A298E-9E00-4768-9222-6723048970F6}"/>
    <cellStyle name="Normal 3 2 4 4 2 3 3 2 3" xfId="56016" xr:uid="{FF600839-BB50-4C3A-A735-76B49F7271AB}"/>
    <cellStyle name="Normal 3 2 4 4 2 3 3 3" xfId="20601" xr:uid="{E6CE6CBB-AE7D-4C1A-966E-951F2CC564A8}"/>
    <cellStyle name="Normal 3 2 4 4 2 3 3 4" xfId="34291" xr:uid="{ADFD5297-A56C-4D37-A2C0-2F86E5974F14}"/>
    <cellStyle name="Normal 3 2 4 4 2 3 3 5" xfId="49170" xr:uid="{38EB6D8F-7B6E-4212-B506-2122D3F9AB75}"/>
    <cellStyle name="Normal 3 2 4 4 2 3 4" xfId="24023" xr:uid="{A3B2DF45-F7E4-4A7D-B78A-EAE6D8314051}"/>
    <cellStyle name="Normal 3 2 4 4 2 3 4 2" xfId="37715" xr:uid="{0294D534-F73B-495F-8343-0B911FA2DA5B}"/>
    <cellStyle name="Normal 3 2 4 4 2 3 4 3" xfId="52594" xr:uid="{4B454688-8940-4F24-AF19-50821B196B61}"/>
    <cellStyle name="Normal 3 2 4 4 2 3 5" xfId="17179" xr:uid="{1C4D0042-EF18-499F-873E-3827AE79D45C}"/>
    <cellStyle name="Normal 3 2 4 4 2 3 6" xfId="30869" xr:uid="{724C8C1A-FFFE-4A49-99F7-90470A4DA6A0}"/>
    <cellStyle name="Normal 3 2 4 4 2 3 7" xfId="45748" xr:uid="{E87E0D81-8DF5-4603-9689-A5213C53EEC6}"/>
    <cellStyle name="Normal 3 2 4 4 2 4" xfId="10333" xr:uid="{0042ECC0-9533-4D4C-973F-A3E5CBD2134E}"/>
    <cellStyle name="Normal 3 2 4 4 2 4 2" xfId="12046" xr:uid="{C8FEDA29-2E00-4E77-A62B-F6A1BB434A3A}"/>
    <cellStyle name="Normal 3 2 4 4 2 4 2 2" xfId="15468" xr:uid="{256155B8-28BA-4479-A1C2-2064317C7AA0}"/>
    <cellStyle name="Normal 3 2 4 4 2 4 2 2 2" xfId="29158" xr:uid="{BA8D8CCA-2826-43F5-90D4-8C161869D18D}"/>
    <cellStyle name="Normal 3 2 4 4 2 4 2 2 2 2" xfId="42850" xr:uid="{A0B9C595-9750-4FFE-B7AB-91E71CEF66AF}"/>
    <cellStyle name="Normal 3 2 4 4 2 4 2 2 2 3" xfId="57729" xr:uid="{EF1B730F-6BC1-425E-98B5-5A015620AC33}"/>
    <cellStyle name="Normal 3 2 4 4 2 4 2 2 3" xfId="22314" xr:uid="{30A02A96-6350-4A6E-83DA-E821590ACC3B}"/>
    <cellStyle name="Normal 3 2 4 4 2 4 2 2 4" xfId="36004" xr:uid="{BED425F0-4613-4289-BDFB-1530F316ED35}"/>
    <cellStyle name="Normal 3 2 4 4 2 4 2 2 5" xfId="50883" xr:uid="{521DD494-EE65-46EF-AFCE-50957A62E4AB}"/>
    <cellStyle name="Normal 3 2 4 4 2 4 2 3" xfId="25736" xr:uid="{068729A2-7206-49FB-B670-EAC5F38B5DDF}"/>
    <cellStyle name="Normal 3 2 4 4 2 4 2 3 2" xfId="39428" xr:uid="{39F15609-9762-409E-AEF5-371D064DDE9B}"/>
    <cellStyle name="Normal 3 2 4 4 2 4 2 3 3" xfId="54307" xr:uid="{084A2D0F-FC5B-41BE-9F15-CD2485131800}"/>
    <cellStyle name="Normal 3 2 4 4 2 4 2 4" xfId="18892" xr:uid="{90615255-4925-4DF9-8732-3039C3C714A0}"/>
    <cellStyle name="Normal 3 2 4 4 2 4 2 5" xfId="32582" xr:uid="{3C28B5FE-E8BF-4EE5-9848-4B38D1FAE976}"/>
    <cellStyle name="Normal 3 2 4 4 2 4 2 6" xfId="47461" xr:uid="{1E2AAA84-BA84-42B3-BD0A-32A5375A4E30}"/>
    <cellStyle name="Normal 3 2 4 4 2 4 3" xfId="13756" xr:uid="{E3A4C10A-0826-452B-A099-C453C36B2732}"/>
    <cellStyle name="Normal 3 2 4 4 2 4 3 2" xfId="27446" xr:uid="{53932351-B63D-4468-BDCF-4E04E5D827A3}"/>
    <cellStyle name="Normal 3 2 4 4 2 4 3 2 2" xfId="41138" xr:uid="{D9DD94C1-8CE1-461E-8283-B4F8DF334E95}"/>
    <cellStyle name="Normal 3 2 4 4 2 4 3 2 3" xfId="56017" xr:uid="{FAC3A8CB-4260-4E50-B11F-FD59C9029DE9}"/>
    <cellStyle name="Normal 3 2 4 4 2 4 3 3" xfId="20602" xr:uid="{026D7A89-ECBC-49D1-80F8-4ED0EC97ABB7}"/>
    <cellStyle name="Normal 3 2 4 4 2 4 3 4" xfId="34292" xr:uid="{762C9848-705A-4485-9BD1-0E17E5F7304C}"/>
    <cellStyle name="Normal 3 2 4 4 2 4 3 5" xfId="49171" xr:uid="{49798E31-87CB-4F44-B314-EE577A61FE0D}"/>
    <cellStyle name="Normal 3 2 4 4 2 4 4" xfId="24024" xr:uid="{9089A89A-992D-49A8-82CE-02D229A79DA7}"/>
    <cellStyle name="Normal 3 2 4 4 2 4 4 2" xfId="37716" xr:uid="{92146191-9CBE-48C6-814D-4E7229935D22}"/>
    <cellStyle name="Normal 3 2 4 4 2 4 4 3" xfId="52595" xr:uid="{10D5ACA3-E09C-4701-800F-FDECCB8CD8DD}"/>
    <cellStyle name="Normal 3 2 4 4 2 4 5" xfId="17180" xr:uid="{58C8E03C-3485-4821-AEC7-7735179DEB86}"/>
    <cellStyle name="Normal 3 2 4 4 2 4 6" xfId="30870" xr:uid="{CF5F9D95-F3B7-4DA1-BAB7-1BD28BE96E15}"/>
    <cellStyle name="Normal 3 2 4 4 2 4 7" xfId="45749" xr:uid="{3EC8A61B-A2D1-42AB-A747-B0ED5B054EAE}"/>
    <cellStyle name="Normal 3 2 4 4 2 5" xfId="12042" xr:uid="{16FFB134-2F84-44C6-A00B-3BBD29537999}"/>
    <cellStyle name="Normal 3 2 4 4 2 5 2" xfId="15464" xr:uid="{D727BBDC-7DD2-4C9A-8210-27C3D213084A}"/>
    <cellStyle name="Normal 3 2 4 4 2 5 2 2" xfId="29154" xr:uid="{A0AE9F08-CE0E-43F0-9AA2-67BA4FB982EC}"/>
    <cellStyle name="Normal 3 2 4 4 2 5 2 2 2" xfId="42846" xr:uid="{C28AD6E9-2BB2-4E7A-A3D9-49AFA5BE4F55}"/>
    <cellStyle name="Normal 3 2 4 4 2 5 2 2 3" xfId="57725" xr:uid="{C55218D5-51FF-47EB-8B34-9BE1CDAEBB0D}"/>
    <cellStyle name="Normal 3 2 4 4 2 5 2 3" xfId="22310" xr:uid="{D17F6238-67F4-4A89-BB40-5F2F2FF7D38C}"/>
    <cellStyle name="Normal 3 2 4 4 2 5 2 4" xfId="36000" xr:uid="{971138F2-65B0-401E-A9D0-1DBA861939A8}"/>
    <cellStyle name="Normal 3 2 4 4 2 5 2 5" xfId="50879" xr:uid="{3C1988FA-E288-474E-A0C7-C4915061A228}"/>
    <cellStyle name="Normal 3 2 4 4 2 5 3" xfId="25732" xr:uid="{EAC49523-1EAE-41FB-8A34-7F9FD46491B3}"/>
    <cellStyle name="Normal 3 2 4 4 2 5 3 2" xfId="39424" xr:uid="{AB2F4F72-22D4-41A9-A7B6-B05FA7136F38}"/>
    <cellStyle name="Normal 3 2 4 4 2 5 3 3" xfId="54303" xr:uid="{5DC4EB39-A908-4248-950E-D7531006DCD9}"/>
    <cellStyle name="Normal 3 2 4 4 2 5 4" xfId="18888" xr:uid="{B0C2F7AA-498E-4CD3-938E-261EB8B54259}"/>
    <cellStyle name="Normal 3 2 4 4 2 5 5" xfId="32578" xr:uid="{8700266B-82B5-46B6-938B-E6C2E4F05F19}"/>
    <cellStyle name="Normal 3 2 4 4 2 5 6" xfId="47457" xr:uid="{7BA71E40-E86D-4742-AABD-D97DDDCAA473}"/>
    <cellStyle name="Normal 3 2 4 4 2 6" xfId="13752" xr:uid="{E8DEEDD5-B782-4BFB-A083-B40A63CA6A7A}"/>
    <cellStyle name="Normal 3 2 4 4 2 6 2" xfId="27442" xr:uid="{AC53128D-8881-4CB7-AF6E-5F3C5B476809}"/>
    <cellStyle name="Normal 3 2 4 4 2 6 2 2" xfId="41134" xr:uid="{FEA2A2CB-10F4-4F05-8073-6FFD89313C25}"/>
    <cellStyle name="Normal 3 2 4 4 2 6 2 3" xfId="56013" xr:uid="{ED2BA3B9-6EB3-4B86-9284-70DE2E309E61}"/>
    <cellStyle name="Normal 3 2 4 4 2 6 3" xfId="20598" xr:uid="{373BF614-54B7-4295-B62A-5F6AC39FA16D}"/>
    <cellStyle name="Normal 3 2 4 4 2 6 4" xfId="34288" xr:uid="{60EAF682-9C38-427D-A34B-D2240EB748D2}"/>
    <cellStyle name="Normal 3 2 4 4 2 6 5" xfId="49167" xr:uid="{4618E36F-DD02-453B-8608-45D9E5CDD89F}"/>
    <cellStyle name="Normal 3 2 4 4 2 7" xfId="24020" xr:uid="{03F10CFC-F053-4B0E-B43D-2BCC28BD2413}"/>
    <cellStyle name="Normal 3 2 4 4 2 7 2" xfId="37712" xr:uid="{315B4E8F-A06C-4C1F-800A-30BD4275E95E}"/>
    <cellStyle name="Normal 3 2 4 4 2 7 3" xfId="52591" xr:uid="{D5299E75-5A5C-4BE6-AB73-4B1BF2F3A8FF}"/>
    <cellStyle name="Normal 3 2 4 4 2 8" xfId="17176" xr:uid="{48BDE1F3-E60D-4D40-8161-37D210BAF757}"/>
    <cellStyle name="Normal 3 2 4 4 2 9" xfId="30866" xr:uid="{81190C45-749D-489F-A476-44980A1DA838}"/>
    <cellStyle name="Normal 3 2 4 4 3" xfId="10334" xr:uid="{3FB96D1F-0716-4310-B2DC-C1647827C90D}"/>
    <cellStyle name="Normal 3 2 4 4 3 10" xfId="45750" xr:uid="{CB995A3B-E185-4154-B532-B19516CF16EB}"/>
    <cellStyle name="Normal 3 2 4 4 3 2" xfId="10335" xr:uid="{84D1D316-BE27-4336-B7BC-F4EE47926E1B}"/>
    <cellStyle name="Normal 3 2 4 4 3 2 2" xfId="10336" xr:uid="{1EB2B117-9A20-4BCA-B84A-2BFB8E36E9A4}"/>
    <cellStyle name="Normal 3 2 4 4 3 2 2 2" xfId="12049" xr:uid="{95596D43-D4A0-4F46-8131-4C0775F730C0}"/>
    <cellStyle name="Normal 3 2 4 4 3 2 2 2 2" xfId="15471" xr:uid="{E82D99A0-23B3-4B5C-9FDE-BEFDCB8C9D46}"/>
    <cellStyle name="Normal 3 2 4 4 3 2 2 2 2 2" xfId="29161" xr:uid="{CD7F114B-22F2-4D25-B5EA-D1620A531ECE}"/>
    <cellStyle name="Normal 3 2 4 4 3 2 2 2 2 2 2" xfId="42853" xr:uid="{2EDA1CA3-8864-46B1-822D-A461EB16A498}"/>
    <cellStyle name="Normal 3 2 4 4 3 2 2 2 2 2 3" xfId="57732" xr:uid="{5F43FAB2-CFDD-4A3E-8D4A-19A29187379C}"/>
    <cellStyle name="Normal 3 2 4 4 3 2 2 2 2 3" xfId="22317" xr:uid="{9E73BF1F-2FA3-4B68-9203-1822252E14D1}"/>
    <cellStyle name="Normal 3 2 4 4 3 2 2 2 2 4" xfId="36007" xr:uid="{E36206A6-D76A-4162-96B4-1E69405F5DAA}"/>
    <cellStyle name="Normal 3 2 4 4 3 2 2 2 2 5" xfId="50886" xr:uid="{DE6A65BD-D88A-4176-9DE4-3833F081E04D}"/>
    <cellStyle name="Normal 3 2 4 4 3 2 2 2 3" xfId="25739" xr:uid="{8453E339-5180-4271-99A8-BA6FEB12B6B0}"/>
    <cellStyle name="Normal 3 2 4 4 3 2 2 2 3 2" xfId="39431" xr:uid="{A41E022E-9439-475B-B481-52764A977CC3}"/>
    <cellStyle name="Normal 3 2 4 4 3 2 2 2 3 3" xfId="54310" xr:uid="{04609CD6-51BB-4FE5-AE01-6DA644904F5D}"/>
    <cellStyle name="Normal 3 2 4 4 3 2 2 2 4" xfId="18895" xr:uid="{05D3B6A8-5A54-41DA-BD02-3D6ED96BE799}"/>
    <cellStyle name="Normal 3 2 4 4 3 2 2 2 5" xfId="32585" xr:uid="{7F8E9103-BE1A-4B36-B72F-FBD6FD368EFE}"/>
    <cellStyle name="Normal 3 2 4 4 3 2 2 2 6" xfId="47464" xr:uid="{721EB8CA-F6BA-4B8D-ABD4-B5571901B66E}"/>
    <cellStyle name="Normal 3 2 4 4 3 2 2 3" xfId="13759" xr:uid="{5819F160-5F5B-4DAF-ADA0-0A07547E6656}"/>
    <cellStyle name="Normal 3 2 4 4 3 2 2 3 2" xfId="27449" xr:uid="{E260B9D8-0245-4A7F-85C2-B80C3ABC9D0C}"/>
    <cellStyle name="Normal 3 2 4 4 3 2 2 3 2 2" xfId="41141" xr:uid="{F8F1DC35-94C0-4109-BF23-A091BBADDD82}"/>
    <cellStyle name="Normal 3 2 4 4 3 2 2 3 2 3" xfId="56020" xr:uid="{A3EACB60-96CD-46BF-AC18-FEE652F87A72}"/>
    <cellStyle name="Normal 3 2 4 4 3 2 2 3 3" xfId="20605" xr:uid="{B04460B5-EC9F-431F-AE8B-3F4E6AA9914B}"/>
    <cellStyle name="Normal 3 2 4 4 3 2 2 3 4" xfId="34295" xr:uid="{E5A2B71F-F743-482A-8863-FF062C081BB4}"/>
    <cellStyle name="Normal 3 2 4 4 3 2 2 3 5" xfId="49174" xr:uid="{8A8FAC04-A179-4912-B427-7C3CFD4E05DE}"/>
    <cellStyle name="Normal 3 2 4 4 3 2 2 4" xfId="24027" xr:uid="{EEAE1180-66B7-4ED9-BD99-1F0B50306422}"/>
    <cellStyle name="Normal 3 2 4 4 3 2 2 4 2" xfId="37719" xr:uid="{63E56AFB-3AF7-4374-A441-5D772A7FACE8}"/>
    <cellStyle name="Normal 3 2 4 4 3 2 2 4 3" xfId="52598" xr:uid="{CC342839-8CA9-4052-9A87-40893A1834E1}"/>
    <cellStyle name="Normal 3 2 4 4 3 2 2 5" xfId="17183" xr:uid="{7722A6E9-C1D1-4E21-8073-38C0A4BFF22F}"/>
    <cellStyle name="Normal 3 2 4 4 3 2 2 6" xfId="30873" xr:uid="{18CF4791-7D99-4A7A-9FDA-0D8ED924AFE6}"/>
    <cellStyle name="Normal 3 2 4 4 3 2 2 7" xfId="45752" xr:uid="{494963D1-579E-4951-8B93-1890F508CB51}"/>
    <cellStyle name="Normal 3 2 4 4 3 2 3" xfId="12048" xr:uid="{C3B60671-5AD1-4629-B0C7-CEB535E8A65F}"/>
    <cellStyle name="Normal 3 2 4 4 3 2 3 2" xfId="15470" xr:uid="{520F0614-BC71-43F4-B743-234760EE707F}"/>
    <cellStyle name="Normal 3 2 4 4 3 2 3 2 2" xfId="29160" xr:uid="{48899790-F92C-4370-A203-289B34C9F687}"/>
    <cellStyle name="Normal 3 2 4 4 3 2 3 2 2 2" xfId="42852" xr:uid="{1214B2E8-5445-401A-AC41-FD8B92E78F32}"/>
    <cellStyle name="Normal 3 2 4 4 3 2 3 2 2 3" xfId="57731" xr:uid="{67823D23-D93E-42F8-B97A-C2730F70989B}"/>
    <cellStyle name="Normal 3 2 4 4 3 2 3 2 3" xfId="22316" xr:uid="{DB9583EB-B7A8-4899-BE74-45AA19475F68}"/>
    <cellStyle name="Normal 3 2 4 4 3 2 3 2 4" xfId="36006" xr:uid="{88A39A34-689F-42AA-9184-0B8822585DC1}"/>
    <cellStyle name="Normal 3 2 4 4 3 2 3 2 5" xfId="50885" xr:uid="{ABB7FD80-5E8B-48A9-93C6-BA7BBC21F72E}"/>
    <cellStyle name="Normal 3 2 4 4 3 2 3 3" xfId="25738" xr:uid="{6D4522BB-FAF6-4600-8CB4-248A8F010930}"/>
    <cellStyle name="Normal 3 2 4 4 3 2 3 3 2" xfId="39430" xr:uid="{C9F9DB55-4A20-425A-A288-E684AACCE0DB}"/>
    <cellStyle name="Normal 3 2 4 4 3 2 3 3 3" xfId="54309" xr:uid="{F725E27D-0C4E-4635-BEBA-03AA601C9EE7}"/>
    <cellStyle name="Normal 3 2 4 4 3 2 3 4" xfId="18894" xr:uid="{C4D4F3F9-2B09-48DF-9DFB-D976A2AF02ED}"/>
    <cellStyle name="Normal 3 2 4 4 3 2 3 5" xfId="32584" xr:uid="{5293F210-B1D9-435B-9828-C3424FBD0B71}"/>
    <cellStyle name="Normal 3 2 4 4 3 2 3 6" xfId="47463" xr:uid="{800BE208-4552-4FFE-A849-BD133847A9B3}"/>
    <cellStyle name="Normal 3 2 4 4 3 2 4" xfId="13758" xr:uid="{75E23878-C1BD-4A27-A788-56EFE2B805E5}"/>
    <cellStyle name="Normal 3 2 4 4 3 2 4 2" xfId="27448" xr:uid="{6A98543F-DAFB-467A-B5CE-A186F3FAB3D2}"/>
    <cellStyle name="Normal 3 2 4 4 3 2 4 2 2" xfId="41140" xr:uid="{04AB91E7-5D73-41BE-8340-EF8C7CA52E8B}"/>
    <cellStyle name="Normal 3 2 4 4 3 2 4 2 3" xfId="56019" xr:uid="{D068DC9F-B865-40E5-A635-6B66BDC9808E}"/>
    <cellStyle name="Normal 3 2 4 4 3 2 4 3" xfId="20604" xr:uid="{DA013438-B245-44EE-80CF-07DD2C7C2898}"/>
    <cellStyle name="Normal 3 2 4 4 3 2 4 4" xfId="34294" xr:uid="{19552073-3F0B-4643-ABD9-1653A65934A0}"/>
    <cellStyle name="Normal 3 2 4 4 3 2 4 5" xfId="49173" xr:uid="{051F38EE-C1DF-4EE3-9125-2FDC7869BCFA}"/>
    <cellStyle name="Normal 3 2 4 4 3 2 5" xfId="24026" xr:uid="{3E29D1C9-DD69-4170-9F81-3D2DFE3DE524}"/>
    <cellStyle name="Normal 3 2 4 4 3 2 5 2" xfId="37718" xr:uid="{93611687-8251-46EE-8A12-F6A5145D9F53}"/>
    <cellStyle name="Normal 3 2 4 4 3 2 5 3" xfId="52597" xr:uid="{98A3BFBF-F973-430B-A39A-06B98AA4DAA4}"/>
    <cellStyle name="Normal 3 2 4 4 3 2 6" xfId="17182" xr:uid="{1AD44281-D789-4DE7-A2D1-ED7E0AC0976A}"/>
    <cellStyle name="Normal 3 2 4 4 3 2 7" xfId="30872" xr:uid="{D0854792-31D9-487C-8420-F07D96E6F968}"/>
    <cellStyle name="Normal 3 2 4 4 3 2 8" xfId="45751" xr:uid="{7AE8B4B5-E740-4CC8-9498-57997028799F}"/>
    <cellStyle name="Normal 3 2 4 4 3 3" xfId="10337" xr:uid="{2F6FC6F6-76CA-4F6C-81ED-684377B2814B}"/>
    <cellStyle name="Normal 3 2 4 4 3 3 2" xfId="12050" xr:uid="{B7269CE1-32AA-4D64-AFAB-BE33DCF1C09E}"/>
    <cellStyle name="Normal 3 2 4 4 3 3 2 2" xfId="15472" xr:uid="{A5A15007-3623-434C-B5A7-739631D1E91D}"/>
    <cellStyle name="Normal 3 2 4 4 3 3 2 2 2" xfId="29162" xr:uid="{9D0988C0-EA35-4947-AAAC-0D99F8D576CA}"/>
    <cellStyle name="Normal 3 2 4 4 3 3 2 2 2 2" xfId="42854" xr:uid="{DBFC7442-22EF-4765-A98B-F07D95352356}"/>
    <cellStyle name="Normal 3 2 4 4 3 3 2 2 2 3" xfId="57733" xr:uid="{02DCF688-983D-486C-A80E-48B689A4B3FE}"/>
    <cellStyle name="Normal 3 2 4 4 3 3 2 2 3" xfId="22318" xr:uid="{7F1132BC-91AB-45A6-9AC9-8C5090CD4E8E}"/>
    <cellStyle name="Normal 3 2 4 4 3 3 2 2 4" xfId="36008" xr:uid="{C6F7FFA5-B35C-45A8-B9E4-3A24B8BC9B09}"/>
    <cellStyle name="Normal 3 2 4 4 3 3 2 2 5" xfId="50887" xr:uid="{5CF6BEF8-F6C4-48F1-B813-D067723CE541}"/>
    <cellStyle name="Normal 3 2 4 4 3 3 2 3" xfId="25740" xr:uid="{3BE34B2B-9978-4B8C-AD74-833DB07BB245}"/>
    <cellStyle name="Normal 3 2 4 4 3 3 2 3 2" xfId="39432" xr:uid="{997030EB-23B8-4933-AE82-921CFA876253}"/>
    <cellStyle name="Normal 3 2 4 4 3 3 2 3 3" xfId="54311" xr:uid="{915C2A0C-18AA-4079-960B-095121F858F8}"/>
    <cellStyle name="Normal 3 2 4 4 3 3 2 4" xfId="18896" xr:uid="{84443425-D9A3-4BEA-897B-E2BC772F787D}"/>
    <cellStyle name="Normal 3 2 4 4 3 3 2 5" xfId="32586" xr:uid="{2CAB2A18-728F-4D20-B17D-585A1AB3D903}"/>
    <cellStyle name="Normal 3 2 4 4 3 3 2 6" xfId="47465" xr:uid="{9B7194F5-53E3-4A81-B109-440B3EF6AD7B}"/>
    <cellStyle name="Normal 3 2 4 4 3 3 3" xfId="13760" xr:uid="{D46C2E9B-482C-4587-9881-DC2F3C2CAEBD}"/>
    <cellStyle name="Normal 3 2 4 4 3 3 3 2" xfId="27450" xr:uid="{54222E57-D99F-4982-8908-55E032E23FD7}"/>
    <cellStyle name="Normal 3 2 4 4 3 3 3 2 2" xfId="41142" xr:uid="{A4FEFB52-9885-4EC0-BDDD-C5C7A905EB5F}"/>
    <cellStyle name="Normal 3 2 4 4 3 3 3 2 3" xfId="56021" xr:uid="{1836FBF2-AAF9-4A38-945C-FE3A4C991491}"/>
    <cellStyle name="Normal 3 2 4 4 3 3 3 3" xfId="20606" xr:uid="{52E9C58F-D91A-49C6-A689-E7BDAA70F54E}"/>
    <cellStyle name="Normal 3 2 4 4 3 3 3 4" xfId="34296" xr:uid="{DF0510BC-9572-424D-B2EB-0D744A3A4E01}"/>
    <cellStyle name="Normal 3 2 4 4 3 3 3 5" xfId="49175" xr:uid="{788976F8-842F-4B97-A46F-55CD95716DB9}"/>
    <cellStyle name="Normal 3 2 4 4 3 3 4" xfId="24028" xr:uid="{E29A2E07-D98F-4779-8948-A19B32341284}"/>
    <cellStyle name="Normal 3 2 4 4 3 3 4 2" xfId="37720" xr:uid="{271549AD-DCA5-4F72-AFFF-C24EDC51435E}"/>
    <cellStyle name="Normal 3 2 4 4 3 3 4 3" xfId="52599" xr:uid="{C09F569D-5E53-4423-86B0-4885CA227184}"/>
    <cellStyle name="Normal 3 2 4 4 3 3 5" xfId="17184" xr:uid="{AEA5C25F-35D8-4DA1-85C6-2A63D515AB6C}"/>
    <cellStyle name="Normal 3 2 4 4 3 3 6" xfId="30874" xr:uid="{CF75D927-CCEB-4B3B-B6AA-40F02A2E83E9}"/>
    <cellStyle name="Normal 3 2 4 4 3 3 7" xfId="45753" xr:uid="{103AE449-AF31-4512-9C18-11E7B2A020F5}"/>
    <cellStyle name="Normal 3 2 4 4 3 4" xfId="10338" xr:uid="{0B01B521-43E2-4AB3-AF35-FD3B026B08C4}"/>
    <cellStyle name="Normal 3 2 4 4 3 4 2" xfId="12051" xr:uid="{EAC16BB1-9714-41D9-9DFB-2FD7FE2874F8}"/>
    <cellStyle name="Normal 3 2 4 4 3 4 2 2" xfId="15473" xr:uid="{805D29E5-3F99-4C67-A401-76A4981E55CB}"/>
    <cellStyle name="Normal 3 2 4 4 3 4 2 2 2" xfId="29163" xr:uid="{C3298048-A8ED-4C7A-A89C-BC3C33B5E041}"/>
    <cellStyle name="Normal 3 2 4 4 3 4 2 2 2 2" xfId="42855" xr:uid="{93F5F8F8-6524-4D06-B6EB-E62114A4579A}"/>
    <cellStyle name="Normal 3 2 4 4 3 4 2 2 2 3" xfId="57734" xr:uid="{888DC5FA-B428-4C9E-AD4F-0BE4914FCA27}"/>
    <cellStyle name="Normal 3 2 4 4 3 4 2 2 3" xfId="22319" xr:uid="{185E6ED0-8BEA-4555-8004-82CB03510A36}"/>
    <cellStyle name="Normal 3 2 4 4 3 4 2 2 4" xfId="36009" xr:uid="{86F9E29C-0469-470E-808E-98B0EAE6D15F}"/>
    <cellStyle name="Normal 3 2 4 4 3 4 2 2 5" xfId="50888" xr:uid="{A6E3ED9E-7E35-46BD-8504-CC5BCB4A673C}"/>
    <cellStyle name="Normal 3 2 4 4 3 4 2 3" xfId="25741" xr:uid="{93CE7ADC-5F61-44D9-945F-6793FAC1E61E}"/>
    <cellStyle name="Normal 3 2 4 4 3 4 2 3 2" xfId="39433" xr:uid="{5CD733F0-1EB3-45F9-A83A-66FFF7EA0173}"/>
    <cellStyle name="Normal 3 2 4 4 3 4 2 3 3" xfId="54312" xr:uid="{CD35D9F7-AE45-4450-9A37-7925E5AB1CC0}"/>
    <cellStyle name="Normal 3 2 4 4 3 4 2 4" xfId="18897" xr:uid="{25B73A68-AFB2-4E2F-BFC3-0CB6869A84FC}"/>
    <cellStyle name="Normal 3 2 4 4 3 4 2 5" xfId="32587" xr:uid="{33EA099F-377A-4194-A59A-28837D308D41}"/>
    <cellStyle name="Normal 3 2 4 4 3 4 2 6" xfId="47466" xr:uid="{CB835330-7647-474D-9D9B-BBC6136B9225}"/>
    <cellStyle name="Normal 3 2 4 4 3 4 3" xfId="13761" xr:uid="{6EC2E092-6461-4C76-817A-1B67F9580FC7}"/>
    <cellStyle name="Normal 3 2 4 4 3 4 3 2" xfId="27451" xr:uid="{4B2C4C55-A4C3-467C-9FF2-8D14B09F2640}"/>
    <cellStyle name="Normal 3 2 4 4 3 4 3 2 2" xfId="41143" xr:uid="{DC80D661-9A3E-47D0-A1DE-6374D8754BDB}"/>
    <cellStyle name="Normal 3 2 4 4 3 4 3 2 3" xfId="56022" xr:uid="{3BE623F3-A492-4AA5-AD36-C148D52C04BE}"/>
    <cellStyle name="Normal 3 2 4 4 3 4 3 3" xfId="20607" xr:uid="{496E7625-4821-433A-8B23-B1938C90C65B}"/>
    <cellStyle name="Normal 3 2 4 4 3 4 3 4" xfId="34297" xr:uid="{F53E3CFA-5222-497F-8D98-F4A06FC49B6C}"/>
    <cellStyle name="Normal 3 2 4 4 3 4 3 5" xfId="49176" xr:uid="{84C39F03-FDC4-4C38-A1BA-2B3A1887F3C4}"/>
    <cellStyle name="Normal 3 2 4 4 3 4 4" xfId="24029" xr:uid="{D6DA39FA-E20A-490F-A51B-F32451A71C71}"/>
    <cellStyle name="Normal 3 2 4 4 3 4 4 2" xfId="37721" xr:uid="{8E59AA89-8B74-4B99-9FA4-80509D9F59A7}"/>
    <cellStyle name="Normal 3 2 4 4 3 4 4 3" xfId="52600" xr:uid="{0CD37DC4-8229-4B2F-BDCE-A3D33B8AEDCE}"/>
    <cellStyle name="Normal 3 2 4 4 3 4 5" xfId="17185" xr:uid="{FF3C9CC7-E32A-4332-9179-9CB534D1922E}"/>
    <cellStyle name="Normal 3 2 4 4 3 4 6" xfId="30875" xr:uid="{CF71498F-6343-4641-8D9A-2996B3F9C02C}"/>
    <cellStyle name="Normal 3 2 4 4 3 4 7" xfId="45754" xr:uid="{5DA9506B-AA9F-4C61-BD36-1A6B921341F1}"/>
    <cellStyle name="Normal 3 2 4 4 3 5" xfId="12047" xr:uid="{9BEECFC4-CEA7-4C55-B1A5-4A7D22398863}"/>
    <cellStyle name="Normal 3 2 4 4 3 5 2" xfId="15469" xr:uid="{A99A43F0-4503-452C-8312-9352C4852A94}"/>
    <cellStyle name="Normal 3 2 4 4 3 5 2 2" xfId="29159" xr:uid="{6EF61D05-62F1-41C1-AE4A-C286ADF82924}"/>
    <cellStyle name="Normal 3 2 4 4 3 5 2 2 2" xfId="42851" xr:uid="{696B9C83-F1E5-47DC-A3D3-720605FB1E03}"/>
    <cellStyle name="Normal 3 2 4 4 3 5 2 2 3" xfId="57730" xr:uid="{EA87B06F-9F2C-42B3-B293-04D0722BACCC}"/>
    <cellStyle name="Normal 3 2 4 4 3 5 2 3" xfId="22315" xr:uid="{4BD41CD8-AC62-4A44-8F24-6D5272CA7BC9}"/>
    <cellStyle name="Normal 3 2 4 4 3 5 2 4" xfId="36005" xr:uid="{229DD62B-C8A3-4940-B52C-828A16B13990}"/>
    <cellStyle name="Normal 3 2 4 4 3 5 2 5" xfId="50884" xr:uid="{0F600CB9-F28C-4926-8123-0093763D1F7A}"/>
    <cellStyle name="Normal 3 2 4 4 3 5 3" xfId="25737" xr:uid="{FAA5DDF0-22C5-4CF5-B34C-BAC201611FC0}"/>
    <cellStyle name="Normal 3 2 4 4 3 5 3 2" xfId="39429" xr:uid="{36441EC3-4427-430A-B74F-EEE19731A479}"/>
    <cellStyle name="Normal 3 2 4 4 3 5 3 3" xfId="54308" xr:uid="{D1E21D7B-A524-44D5-AD0E-070124A1BABF}"/>
    <cellStyle name="Normal 3 2 4 4 3 5 4" xfId="18893" xr:uid="{6ACDE92E-8218-478F-B328-4658CAFD8EED}"/>
    <cellStyle name="Normal 3 2 4 4 3 5 5" xfId="32583" xr:uid="{083BCE80-8064-4446-A0A0-04C6684AE6CF}"/>
    <cellStyle name="Normal 3 2 4 4 3 5 6" xfId="47462" xr:uid="{663C1255-28FA-4CE6-8FCF-3F84DD93853F}"/>
    <cellStyle name="Normal 3 2 4 4 3 6" xfId="13757" xr:uid="{51ECC94B-E567-4B00-956F-44664602D20E}"/>
    <cellStyle name="Normal 3 2 4 4 3 6 2" xfId="27447" xr:uid="{BB196DFF-A3C7-4DD2-9983-8F269981F798}"/>
    <cellStyle name="Normal 3 2 4 4 3 6 2 2" xfId="41139" xr:uid="{52843989-5626-4923-9D61-229DC067A72B}"/>
    <cellStyle name="Normal 3 2 4 4 3 6 2 3" xfId="56018" xr:uid="{EAB787B3-001C-4BA9-87FB-58251FD09343}"/>
    <cellStyle name="Normal 3 2 4 4 3 6 3" xfId="20603" xr:uid="{CB58FE7D-86C8-4DCA-8FBA-0D50699B4B84}"/>
    <cellStyle name="Normal 3 2 4 4 3 6 4" xfId="34293" xr:uid="{880E4B9D-EDED-44AF-8961-D4B1564DE09C}"/>
    <cellStyle name="Normal 3 2 4 4 3 6 5" xfId="49172" xr:uid="{F40512CB-E898-4229-9E8E-0B5FC014E269}"/>
    <cellStyle name="Normal 3 2 4 4 3 7" xfId="24025" xr:uid="{68DF19E5-0DDB-4107-96D9-30B09A1B11C7}"/>
    <cellStyle name="Normal 3 2 4 4 3 7 2" xfId="37717" xr:uid="{ECBA64C8-800D-4294-A6BA-3A2460A5BE4D}"/>
    <cellStyle name="Normal 3 2 4 4 3 7 3" xfId="52596" xr:uid="{E322D5F7-0902-494A-8944-6515938CFF38}"/>
    <cellStyle name="Normal 3 2 4 4 3 8" xfId="17181" xr:uid="{5BC9419F-54A1-4255-912A-08A1A46334E1}"/>
    <cellStyle name="Normal 3 2 4 4 3 9" xfId="30871" xr:uid="{BEA0DB14-6186-4C0B-B19D-53665A686E85}"/>
    <cellStyle name="Normal 3 2 4 4 4" xfId="10339" xr:uid="{941E30C0-E934-4984-B9A3-CA5ABDA11924}"/>
    <cellStyle name="Normal 3 2 4 4 4 2" xfId="10340" xr:uid="{44EBEA58-1B07-425F-B1BF-847FDB93CAFF}"/>
    <cellStyle name="Normal 3 2 4 4 4 2 2" xfId="12053" xr:uid="{FCA06754-23C0-4B1C-9C29-8D918A9C0706}"/>
    <cellStyle name="Normal 3 2 4 4 4 2 2 2" xfId="15475" xr:uid="{001E4E3C-12AC-4D6D-BB51-A2C28A1B3D47}"/>
    <cellStyle name="Normal 3 2 4 4 4 2 2 2 2" xfId="29165" xr:uid="{C44556E9-72D6-4EDF-8747-005B31C3ECAE}"/>
    <cellStyle name="Normal 3 2 4 4 4 2 2 2 2 2" xfId="42857" xr:uid="{E0F6C747-59F2-4C22-9927-4EB8DE2E9130}"/>
    <cellStyle name="Normal 3 2 4 4 4 2 2 2 2 3" xfId="57736" xr:uid="{6B4FF3CA-C2F9-43F4-A131-17170F1A4381}"/>
    <cellStyle name="Normal 3 2 4 4 4 2 2 2 3" xfId="22321" xr:uid="{8870BA3E-B227-44D1-8E69-A3DFB5651E2B}"/>
    <cellStyle name="Normal 3 2 4 4 4 2 2 2 4" xfId="36011" xr:uid="{15DCE363-68FA-4786-9135-4291336A4185}"/>
    <cellStyle name="Normal 3 2 4 4 4 2 2 2 5" xfId="50890" xr:uid="{40746330-44A7-404F-9E41-31C2B844363D}"/>
    <cellStyle name="Normal 3 2 4 4 4 2 2 3" xfId="25743" xr:uid="{D6B7A4B6-0B92-4315-B21F-877A06E5CFC6}"/>
    <cellStyle name="Normal 3 2 4 4 4 2 2 3 2" xfId="39435" xr:uid="{D7087DA3-E12C-4022-8D7E-853B75A97F13}"/>
    <cellStyle name="Normal 3 2 4 4 4 2 2 3 3" xfId="54314" xr:uid="{8CC2E366-C7E4-47B9-85AD-8CCABD2E4A4F}"/>
    <cellStyle name="Normal 3 2 4 4 4 2 2 4" xfId="18899" xr:uid="{78486F8A-AB0D-49E9-81EE-CA7C3D1376DF}"/>
    <cellStyle name="Normal 3 2 4 4 4 2 2 5" xfId="32589" xr:uid="{3FB618B6-1CC1-4316-A188-3D63A2B4533D}"/>
    <cellStyle name="Normal 3 2 4 4 4 2 2 6" xfId="47468" xr:uid="{F0E70A94-129D-4502-8E4D-49A9847CB787}"/>
    <cellStyle name="Normal 3 2 4 4 4 2 3" xfId="13763" xr:uid="{6D64874D-D86F-41CE-B133-D12C4835E5F4}"/>
    <cellStyle name="Normal 3 2 4 4 4 2 3 2" xfId="27453" xr:uid="{9DBCE94B-25E4-478E-9D23-2AB507729F00}"/>
    <cellStyle name="Normal 3 2 4 4 4 2 3 2 2" xfId="41145" xr:uid="{A510D173-745D-4FB9-A2B0-2D92256627C3}"/>
    <cellStyle name="Normal 3 2 4 4 4 2 3 2 3" xfId="56024" xr:uid="{E5EBDA2A-E093-4E28-AD9B-6A67EAEDA615}"/>
    <cellStyle name="Normal 3 2 4 4 4 2 3 3" xfId="20609" xr:uid="{B15D16EA-5856-44D8-8103-DB4FBB0B4DCB}"/>
    <cellStyle name="Normal 3 2 4 4 4 2 3 4" xfId="34299" xr:uid="{3994C105-867B-43C0-B8F0-3623B7EDCCDC}"/>
    <cellStyle name="Normal 3 2 4 4 4 2 3 5" xfId="49178" xr:uid="{354DDA7C-3E5D-44DE-95C8-6A9E9BCF67C6}"/>
    <cellStyle name="Normal 3 2 4 4 4 2 4" xfId="24031" xr:uid="{D4DF4047-4EBF-46EC-9F17-D5E9B2AC7CA2}"/>
    <cellStyle name="Normal 3 2 4 4 4 2 4 2" xfId="37723" xr:uid="{D560569C-34CD-449B-913E-0CCE07DA96D8}"/>
    <cellStyle name="Normal 3 2 4 4 4 2 4 3" xfId="52602" xr:uid="{B6C35EFE-A701-493A-B6A9-5709353B3648}"/>
    <cellStyle name="Normal 3 2 4 4 4 2 5" xfId="17187" xr:uid="{8F4C1BD1-D46F-4F2A-B8F6-293E406DE612}"/>
    <cellStyle name="Normal 3 2 4 4 4 2 6" xfId="30877" xr:uid="{FE8A6A80-E9AC-470A-808F-1FA922B29D37}"/>
    <cellStyle name="Normal 3 2 4 4 4 2 7" xfId="45756" xr:uid="{35F6BED7-0932-458F-A1C5-9682C7E38CA0}"/>
    <cellStyle name="Normal 3 2 4 4 4 3" xfId="12052" xr:uid="{79AA4178-31D1-481E-9D28-D5DFF9953DC7}"/>
    <cellStyle name="Normal 3 2 4 4 4 3 2" xfId="15474" xr:uid="{1D54C0DC-0812-417D-901B-CBAF50735EF9}"/>
    <cellStyle name="Normal 3 2 4 4 4 3 2 2" xfId="29164" xr:uid="{89B819B8-EF06-4968-9827-F6AE31E420DF}"/>
    <cellStyle name="Normal 3 2 4 4 4 3 2 2 2" xfId="42856" xr:uid="{8D5D7378-9198-4A5A-9811-BCEE3D25AB50}"/>
    <cellStyle name="Normal 3 2 4 4 4 3 2 2 3" xfId="57735" xr:uid="{0662FBBF-56E9-4CA9-982E-75BAA7179484}"/>
    <cellStyle name="Normal 3 2 4 4 4 3 2 3" xfId="22320" xr:uid="{79644C50-AB24-4F92-8F56-B24FB5D87CE7}"/>
    <cellStyle name="Normal 3 2 4 4 4 3 2 4" xfId="36010" xr:uid="{8A579196-5A9B-43B1-81F4-0807EEB8A576}"/>
    <cellStyle name="Normal 3 2 4 4 4 3 2 5" xfId="50889" xr:uid="{E4F9FE8F-461F-482F-9CBE-6B5C64D9F6DB}"/>
    <cellStyle name="Normal 3 2 4 4 4 3 3" xfId="25742" xr:uid="{65536EC7-466C-4E1F-8F89-D137FCC6B28D}"/>
    <cellStyle name="Normal 3 2 4 4 4 3 3 2" xfId="39434" xr:uid="{1043A08E-3DBE-4ACD-8EDE-AEA7C473C27D}"/>
    <cellStyle name="Normal 3 2 4 4 4 3 3 3" xfId="54313" xr:uid="{0FC494C1-7FE2-458A-8255-A16468BFE54D}"/>
    <cellStyle name="Normal 3 2 4 4 4 3 4" xfId="18898" xr:uid="{6C8FA0BD-1587-4E30-9F5C-AB1D80FB95E9}"/>
    <cellStyle name="Normal 3 2 4 4 4 3 5" xfId="32588" xr:uid="{9C7C39EF-670E-4EE2-81A3-C77761EDDC7E}"/>
    <cellStyle name="Normal 3 2 4 4 4 3 6" xfId="47467" xr:uid="{F2882795-0B4D-4305-9AB1-9D90639B29F1}"/>
    <cellStyle name="Normal 3 2 4 4 4 4" xfId="13762" xr:uid="{5E8202F4-17BF-45AD-9235-48614BAAADEA}"/>
    <cellStyle name="Normal 3 2 4 4 4 4 2" xfId="27452" xr:uid="{DED29969-E0F4-4354-AAEB-CB559C6025AC}"/>
    <cellStyle name="Normal 3 2 4 4 4 4 2 2" xfId="41144" xr:uid="{4C40660D-CDE4-4F2D-925B-9F3F581789FB}"/>
    <cellStyle name="Normal 3 2 4 4 4 4 2 3" xfId="56023" xr:uid="{E679398B-9450-4B6A-8F2F-4DAF77C65EDA}"/>
    <cellStyle name="Normal 3 2 4 4 4 4 3" xfId="20608" xr:uid="{65C8F055-FD33-4E7E-A907-F8F4D688BA4E}"/>
    <cellStyle name="Normal 3 2 4 4 4 4 4" xfId="34298" xr:uid="{7063D578-5E68-4650-BC15-1038F94483D5}"/>
    <cellStyle name="Normal 3 2 4 4 4 4 5" xfId="49177" xr:uid="{BE3B544B-809F-4F60-9AD4-4200F28B37E1}"/>
    <cellStyle name="Normal 3 2 4 4 4 5" xfId="24030" xr:uid="{427B1E69-B26B-4A44-86F6-27AA061633B6}"/>
    <cellStyle name="Normal 3 2 4 4 4 5 2" xfId="37722" xr:uid="{107906F6-46FA-48BE-A995-4111C142A4D3}"/>
    <cellStyle name="Normal 3 2 4 4 4 5 3" xfId="52601" xr:uid="{7B5FFCF9-A2E9-4219-A77D-273562FB82E5}"/>
    <cellStyle name="Normal 3 2 4 4 4 6" xfId="17186" xr:uid="{C80A670E-1730-43D8-AA2F-43496007C48C}"/>
    <cellStyle name="Normal 3 2 4 4 4 7" xfId="30876" xr:uid="{CE543CCD-608C-4108-8534-0E4A001A2D6A}"/>
    <cellStyle name="Normal 3 2 4 4 4 8" xfId="45755" xr:uid="{980FA6FB-2EB9-49EF-8600-4DDC627A031B}"/>
    <cellStyle name="Normal 3 2 4 4 5" xfId="10341" xr:uid="{1B1C0596-5BA9-471B-9D20-10610469FCDA}"/>
    <cellStyle name="Normal 3 2 4 4 5 2" xfId="12054" xr:uid="{02ACCAFD-4466-4C8D-8312-EFB6162E7ABC}"/>
    <cellStyle name="Normal 3 2 4 4 5 2 2" xfId="15476" xr:uid="{8978ECDF-5C48-4C11-8701-80721678D80E}"/>
    <cellStyle name="Normal 3 2 4 4 5 2 2 2" xfId="29166" xr:uid="{DC43707E-21F4-4948-8DF0-3B5BD2209E75}"/>
    <cellStyle name="Normal 3 2 4 4 5 2 2 2 2" xfId="42858" xr:uid="{2D37E06F-5D74-4644-A7A5-3C9526199DD3}"/>
    <cellStyle name="Normal 3 2 4 4 5 2 2 2 3" xfId="57737" xr:uid="{12169671-BF0C-48BD-B687-4DC9AFF74912}"/>
    <cellStyle name="Normal 3 2 4 4 5 2 2 3" xfId="22322" xr:uid="{8EBABCEF-8AFC-4D29-ADE6-BF98B05CC84A}"/>
    <cellStyle name="Normal 3 2 4 4 5 2 2 4" xfId="36012" xr:uid="{975BBFB1-977C-44E7-B372-B1F7271F06C9}"/>
    <cellStyle name="Normal 3 2 4 4 5 2 2 5" xfId="50891" xr:uid="{6C1EAEE9-FF71-4B9E-803F-7B3E2020E5FB}"/>
    <cellStyle name="Normal 3 2 4 4 5 2 3" xfId="25744" xr:uid="{BC1D6FCB-24F6-46AC-B1E0-3728D96B43B7}"/>
    <cellStyle name="Normal 3 2 4 4 5 2 3 2" xfId="39436" xr:uid="{6DC34766-28D3-4C5A-820A-69F112468A6D}"/>
    <cellStyle name="Normal 3 2 4 4 5 2 3 3" xfId="54315" xr:uid="{9EB901D6-7DCA-427C-9484-AB7A3C8EF5FE}"/>
    <cellStyle name="Normal 3 2 4 4 5 2 4" xfId="18900" xr:uid="{4FDE9E68-EE2B-493A-AB75-298FB82A31B8}"/>
    <cellStyle name="Normal 3 2 4 4 5 2 5" xfId="32590" xr:uid="{4E66CCC9-9728-4ECF-B60D-AC515D877517}"/>
    <cellStyle name="Normal 3 2 4 4 5 2 6" xfId="47469" xr:uid="{D863D09B-0E3E-4BAE-A161-062FE55700EA}"/>
    <cellStyle name="Normal 3 2 4 4 5 3" xfId="13764" xr:uid="{6929F096-B5DE-4DFA-9D1C-643230FC3823}"/>
    <cellStyle name="Normal 3 2 4 4 5 3 2" xfId="27454" xr:uid="{2F13EEB8-3422-4300-A5BA-4C4B0D969FB3}"/>
    <cellStyle name="Normal 3 2 4 4 5 3 2 2" xfId="41146" xr:uid="{028A58CC-DC8C-4F67-93C3-0DB4DB6BC449}"/>
    <cellStyle name="Normal 3 2 4 4 5 3 2 3" xfId="56025" xr:uid="{D12FAAAA-1E4A-4253-8084-C7D392407379}"/>
    <cellStyle name="Normal 3 2 4 4 5 3 3" xfId="20610" xr:uid="{B50B5325-708F-4BD5-9772-E0AF02172307}"/>
    <cellStyle name="Normal 3 2 4 4 5 3 4" xfId="34300" xr:uid="{7E55A410-BF78-4263-AD0E-A8AF718069B3}"/>
    <cellStyle name="Normal 3 2 4 4 5 3 5" xfId="49179" xr:uid="{B5785D98-0CD4-4FA3-AAF8-4F6C85380A36}"/>
    <cellStyle name="Normal 3 2 4 4 5 4" xfId="24032" xr:uid="{A9FCFD8E-6486-453C-92E8-C338B3C312A8}"/>
    <cellStyle name="Normal 3 2 4 4 5 4 2" xfId="37724" xr:uid="{659D31EC-B1F6-438A-9D2A-2510255B3032}"/>
    <cellStyle name="Normal 3 2 4 4 5 4 3" xfId="52603" xr:uid="{6BF07C38-C926-48F3-90D9-96A306C22F1E}"/>
    <cellStyle name="Normal 3 2 4 4 5 5" xfId="17188" xr:uid="{F74FFB7D-1EA4-4DAA-9C28-10A12936EFB7}"/>
    <cellStyle name="Normal 3 2 4 4 5 6" xfId="30878" xr:uid="{CAD667D9-8048-407E-8EF1-365104EEB7E6}"/>
    <cellStyle name="Normal 3 2 4 4 5 7" xfId="45757" xr:uid="{0ED69BB9-D1A2-483C-ADF5-0EA596A6E577}"/>
    <cellStyle name="Normal 3 2 4 4 6" xfId="10342" xr:uid="{E29F5BE9-10BE-47A2-BF27-7AFA776A8FE9}"/>
    <cellStyle name="Normal 3 2 4 4 6 2" xfId="12055" xr:uid="{1D777A4B-B0E5-48E7-95FE-A3BB3BD056E1}"/>
    <cellStyle name="Normal 3 2 4 4 6 2 2" xfId="15477" xr:uid="{268AC158-71DC-444D-928B-E95E8A95A48F}"/>
    <cellStyle name="Normal 3 2 4 4 6 2 2 2" xfId="29167" xr:uid="{A6974251-7D70-4E5C-9CCD-A5735FDF5837}"/>
    <cellStyle name="Normal 3 2 4 4 6 2 2 2 2" xfId="42859" xr:uid="{E4BC09D5-71F0-4E48-8622-290E36987469}"/>
    <cellStyle name="Normal 3 2 4 4 6 2 2 2 3" xfId="57738" xr:uid="{EE79A61F-03CB-4B9C-ABC2-D02D3F112159}"/>
    <cellStyle name="Normal 3 2 4 4 6 2 2 3" xfId="22323" xr:uid="{931B5EBF-18D7-4F05-BE2D-2C3DD7850DEB}"/>
    <cellStyle name="Normal 3 2 4 4 6 2 2 4" xfId="36013" xr:uid="{9BBDAD34-93C5-4A4B-96BD-A7000DD87A4A}"/>
    <cellStyle name="Normal 3 2 4 4 6 2 2 5" xfId="50892" xr:uid="{3F7097C0-AAED-4FF1-AF19-907ED666D4C2}"/>
    <cellStyle name="Normal 3 2 4 4 6 2 3" xfId="25745" xr:uid="{CCA6BE8B-92FC-4338-83D7-EEB2E1DD81BA}"/>
    <cellStyle name="Normal 3 2 4 4 6 2 3 2" xfId="39437" xr:uid="{A4D4B668-77F0-4BC4-8797-0E47B408B6C6}"/>
    <cellStyle name="Normal 3 2 4 4 6 2 3 3" xfId="54316" xr:uid="{802569A4-259E-46AD-B371-E15D86468216}"/>
    <cellStyle name="Normal 3 2 4 4 6 2 4" xfId="18901" xr:uid="{0A4359F2-AD15-40C1-BCA7-D568E17A22FE}"/>
    <cellStyle name="Normal 3 2 4 4 6 2 5" xfId="32591" xr:uid="{2DFD1F67-EF13-460B-A1D3-4543DDC7D214}"/>
    <cellStyle name="Normal 3 2 4 4 6 2 6" xfId="47470" xr:uid="{42267ABB-28FF-4291-B8E8-3B9F1A6B5640}"/>
    <cellStyle name="Normal 3 2 4 4 6 3" xfId="13765" xr:uid="{CEF0E79D-A660-42AB-A928-917933E21E1A}"/>
    <cellStyle name="Normal 3 2 4 4 6 3 2" xfId="27455" xr:uid="{9E868D0B-6168-438A-9290-846314DEFBC1}"/>
    <cellStyle name="Normal 3 2 4 4 6 3 2 2" xfId="41147" xr:uid="{303440A9-DB00-4C5A-AE9C-28AAF182E669}"/>
    <cellStyle name="Normal 3 2 4 4 6 3 2 3" xfId="56026" xr:uid="{4E509C46-64ED-4A83-BA85-03FE8ED10B6A}"/>
    <cellStyle name="Normal 3 2 4 4 6 3 3" xfId="20611" xr:uid="{A42AB96E-8ECF-49CA-80C0-B8C88EAB7A6F}"/>
    <cellStyle name="Normal 3 2 4 4 6 3 4" xfId="34301" xr:uid="{D146CDA7-8C56-4768-8D17-35014E6E903A}"/>
    <cellStyle name="Normal 3 2 4 4 6 3 5" xfId="49180" xr:uid="{6AD0EDEC-A086-4408-ADF4-B214DD911F91}"/>
    <cellStyle name="Normal 3 2 4 4 6 4" xfId="24033" xr:uid="{3A367DD8-377F-47BC-BCF0-BA1F04818A1F}"/>
    <cellStyle name="Normal 3 2 4 4 6 4 2" xfId="37725" xr:uid="{2EB1DE13-AC02-43D0-904E-0E7ED9B6CCA2}"/>
    <cellStyle name="Normal 3 2 4 4 6 4 3" xfId="52604" xr:uid="{0494092C-0922-4090-B2C8-9325FBA79EE5}"/>
    <cellStyle name="Normal 3 2 4 4 6 5" xfId="17189" xr:uid="{F17538BC-672F-485F-9364-160EA54A1F1A}"/>
    <cellStyle name="Normal 3 2 4 4 6 6" xfId="30879" xr:uid="{74885A48-E2FE-4A72-AF08-C2692DDF0C86}"/>
    <cellStyle name="Normal 3 2 4 4 6 7" xfId="45758" xr:uid="{2457B542-E258-4A97-BC93-CA489380C5F7}"/>
    <cellStyle name="Normal 3 2 4 4 7" xfId="12041" xr:uid="{F5CD1D45-C8DE-42E9-83C3-9143861A6612}"/>
    <cellStyle name="Normal 3 2 4 4 7 2" xfId="15463" xr:uid="{049A5ACB-1AC6-43C5-93A1-676CE5F4A87A}"/>
    <cellStyle name="Normal 3 2 4 4 7 2 2" xfId="29153" xr:uid="{BF6EE051-E656-4E98-AA21-4CA347F2F971}"/>
    <cellStyle name="Normal 3 2 4 4 7 2 2 2" xfId="42845" xr:uid="{35BBDF6E-2FAC-4EBB-801D-EBA90A857B39}"/>
    <cellStyle name="Normal 3 2 4 4 7 2 2 3" xfId="57724" xr:uid="{8CC43E7B-ECD1-417B-86F2-45A9C383FE51}"/>
    <cellStyle name="Normal 3 2 4 4 7 2 3" xfId="22309" xr:uid="{444DB071-5E9C-4D53-B915-F37C3DC7B9AC}"/>
    <cellStyle name="Normal 3 2 4 4 7 2 4" xfId="35999" xr:uid="{FCAC392C-3B36-4749-A0D9-A30C20AAA69E}"/>
    <cellStyle name="Normal 3 2 4 4 7 2 5" xfId="50878" xr:uid="{5B6B89E5-005B-406E-82B0-51AD6FCFA375}"/>
    <cellStyle name="Normal 3 2 4 4 7 3" xfId="25731" xr:uid="{A63BF8F1-B9CD-40AB-B0CB-55ADC361238A}"/>
    <cellStyle name="Normal 3 2 4 4 7 3 2" xfId="39423" xr:uid="{DF5318CE-5CDE-405A-8FF7-042115A080FF}"/>
    <cellStyle name="Normal 3 2 4 4 7 3 3" xfId="54302" xr:uid="{8A86F097-9A10-4841-B449-0F49CCA94A1A}"/>
    <cellStyle name="Normal 3 2 4 4 7 4" xfId="18887" xr:uid="{B7BF213D-FF5B-416E-9CB4-3CE7664BDA2D}"/>
    <cellStyle name="Normal 3 2 4 4 7 5" xfId="32577" xr:uid="{54695A2C-978A-48C5-B7A9-93B814B9EEC3}"/>
    <cellStyle name="Normal 3 2 4 4 7 6" xfId="47456" xr:uid="{C19323A8-53CC-4865-8FCF-5350BA1447CB}"/>
    <cellStyle name="Normal 3 2 4 4 8" xfId="13751" xr:uid="{EF960C51-C431-4DAB-A506-BD56E400DFFE}"/>
    <cellStyle name="Normal 3 2 4 4 8 2" xfId="27441" xr:uid="{55C5A1B5-BA7B-49B6-9D03-E6FC1CD0F5E9}"/>
    <cellStyle name="Normal 3 2 4 4 8 2 2" xfId="41133" xr:uid="{7274D9E2-9F44-4D52-A84F-FEAEA4B0B5C7}"/>
    <cellStyle name="Normal 3 2 4 4 8 2 3" xfId="56012" xr:uid="{F16BDF81-D2D9-4CEE-BE2F-3D0CC3E5A734}"/>
    <cellStyle name="Normal 3 2 4 4 8 3" xfId="20597" xr:uid="{95D72BB5-7B9C-4F19-869A-F8D308DC9EE0}"/>
    <cellStyle name="Normal 3 2 4 4 8 4" xfId="34287" xr:uid="{4910062A-E41A-4865-895C-15D6D8462676}"/>
    <cellStyle name="Normal 3 2 4 4 8 5" xfId="49166" xr:uid="{3368D107-D302-442A-9C2A-D4E26AA6A0A3}"/>
    <cellStyle name="Normal 3 2 4 4 9" xfId="24019" xr:uid="{BE4824EB-716E-4E47-B6F5-B3B49F3BF821}"/>
    <cellStyle name="Normal 3 2 4 4 9 2" xfId="37711" xr:uid="{B04C22CF-0FAD-475C-8A9D-AF73780559AB}"/>
    <cellStyle name="Normal 3 2 4 4 9 3" xfId="52590" xr:uid="{4806AE55-1BD4-42A2-8722-CDA92BF9C1E4}"/>
    <cellStyle name="Normal 3 2 4 5" xfId="10343" xr:uid="{37F236B9-227E-40AE-A0B7-26770C22F3E8}"/>
    <cellStyle name="Normal 3 2 4 5 10" xfId="45759" xr:uid="{427C8444-D2FD-49A4-AEF5-4909EC0A40FF}"/>
    <cellStyle name="Normal 3 2 4 5 2" xfId="10344" xr:uid="{733243EF-977A-4945-BA6A-3A08A320D70B}"/>
    <cellStyle name="Normal 3 2 4 5 2 2" xfId="10345" xr:uid="{963F2548-F8E0-4BFF-8E0B-FECE4EDEE8FA}"/>
    <cellStyle name="Normal 3 2 4 5 2 2 2" xfId="12058" xr:uid="{808329A8-CA35-420E-AA9D-2CEDA66ABA5A}"/>
    <cellStyle name="Normal 3 2 4 5 2 2 2 2" xfId="15480" xr:uid="{31532A15-B787-4AC7-A3E6-267AD11EA479}"/>
    <cellStyle name="Normal 3 2 4 5 2 2 2 2 2" xfId="29170" xr:uid="{DC49F35E-C8BA-4767-96F5-8EEA46644F30}"/>
    <cellStyle name="Normal 3 2 4 5 2 2 2 2 2 2" xfId="42862" xr:uid="{A79A2F64-86BC-4084-B4B6-265A4E56D94B}"/>
    <cellStyle name="Normal 3 2 4 5 2 2 2 2 2 3" xfId="57741" xr:uid="{A5A7D951-D53C-434A-AA31-3CA6B953AEB5}"/>
    <cellStyle name="Normal 3 2 4 5 2 2 2 2 3" xfId="22326" xr:uid="{D6D2ECF6-73F4-4EAC-95A3-FC3E82449232}"/>
    <cellStyle name="Normal 3 2 4 5 2 2 2 2 4" xfId="36016" xr:uid="{A8002568-6BB4-4C89-AF50-FD9DC281035B}"/>
    <cellStyle name="Normal 3 2 4 5 2 2 2 2 5" xfId="50895" xr:uid="{7ECD8972-A4FC-4676-835F-701C3EABE439}"/>
    <cellStyle name="Normal 3 2 4 5 2 2 2 3" xfId="25748" xr:uid="{AE79B8A1-7907-450C-80BA-21AD37089714}"/>
    <cellStyle name="Normal 3 2 4 5 2 2 2 3 2" xfId="39440" xr:uid="{0C31DEE6-567B-4C78-BF8E-47A6919DE2B0}"/>
    <cellStyle name="Normal 3 2 4 5 2 2 2 3 3" xfId="54319" xr:uid="{4447CC94-0D7C-4F37-95E6-E3B7DE4FA47D}"/>
    <cellStyle name="Normal 3 2 4 5 2 2 2 4" xfId="18904" xr:uid="{778849C0-2461-4BE3-BC68-924CD1FB57D2}"/>
    <cellStyle name="Normal 3 2 4 5 2 2 2 5" xfId="32594" xr:uid="{177A50C4-F4A1-4FB1-9178-998D658696AF}"/>
    <cellStyle name="Normal 3 2 4 5 2 2 2 6" xfId="47473" xr:uid="{8B593B02-2555-46DD-B2F6-162B072F43DC}"/>
    <cellStyle name="Normal 3 2 4 5 2 2 3" xfId="13768" xr:uid="{F0BC5960-6484-4030-B18C-762FD4CA1438}"/>
    <cellStyle name="Normal 3 2 4 5 2 2 3 2" xfId="27458" xr:uid="{60777CE9-E45B-40E4-B6EB-DA73129EA96B}"/>
    <cellStyle name="Normal 3 2 4 5 2 2 3 2 2" xfId="41150" xr:uid="{D3280EA9-BE6C-48A9-A65C-A29806F73F76}"/>
    <cellStyle name="Normal 3 2 4 5 2 2 3 2 3" xfId="56029" xr:uid="{4628FE63-21DB-4F93-8D19-51D1EA178514}"/>
    <cellStyle name="Normal 3 2 4 5 2 2 3 3" xfId="20614" xr:uid="{30F3B91A-61DB-4091-9EFF-8D0EC9B9AB7B}"/>
    <cellStyle name="Normal 3 2 4 5 2 2 3 4" xfId="34304" xr:uid="{8FA39A5E-93E4-47F5-9844-77398CD007CB}"/>
    <cellStyle name="Normal 3 2 4 5 2 2 3 5" xfId="49183" xr:uid="{3318C101-79DD-4DC6-BE12-E7291E177291}"/>
    <cellStyle name="Normal 3 2 4 5 2 2 4" xfId="24036" xr:uid="{CF0F1568-A7CA-44F5-9B7D-957BAF4B7AC4}"/>
    <cellStyle name="Normal 3 2 4 5 2 2 4 2" xfId="37728" xr:uid="{8A32F299-11A9-4F7F-B8DE-60837DC9A915}"/>
    <cellStyle name="Normal 3 2 4 5 2 2 4 3" xfId="52607" xr:uid="{91E1ADDE-0DC7-4869-B381-16A504A0418F}"/>
    <cellStyle name="Normal 3 2 4 5 2 2 5" xfId="17192" xr:uid="{0E4175F9-579E-4685-9409-99BCA096C172}"/>
    <cellStyle name="Normal 3 2 4 5 2 2 6" xfId="30882" xr:uid="{0C41FD6C-2850-4E5C-81FB-BBD4EFAC77BF}"/>
    <cellStyle name="Normal 3 2 4 5 2 2 7" xfId="45761" xr:uid="{53F9C422-AED4-44B7-9C31-3AC49A323D72}"/>
    <cellStyle name="Normal 3 2 4 5 2 3" xfId="12057" xr:uid="{9F7D1000-7096-4DD7-92F6-00FB5D6A14EC}"/>
    <cellStyle name="Normal 3 2 4 5 2 3 2" xfId="15479" xr:uid="{5D6BC37F-CA4E-4F9E-A369-2EF71A0B0165}"/>
    <cellStyle name="Normal 3 2 4 5 2 3 2 2" xfId="29169" xr:uid="{F79A23D9-52AD-43DE-A1F5-EFA8A697DE99}"/>
    <cellStyle name="Normal 3 2 4 5 2 3 2 2 2" xfId="42861" xr:uid="{BBEF7E0F-145C-46A1-AFB9-1CE0138F6E88}"/>
    <cellStyle name="Normal 3 2 4 5 2 3 2 2 3" xfId="57740" xr:uid="{C3F6D3C5-85E5-4EF5-A4F4-2DAE488518F2}"/>
    <cellStyle name="Normal 3 2 4 5 2 3 2 3" xfId="22325" xr:uid="{8FDCF388-1436-4E15-8CA1-405AF162EB4D}"/>
    <cellStyle name="Normal 3 2 4 5 2 3 2 4" xfId="36015" xr:uid="{20DFD370-7DD2-4441-B468-3B398F6FF627}"/>
    <cellStyle name="Normal 3 2 4 5 2 3 2 5" xfId="50894" xr:uid="{6AF0589E-E2C1-46F0-90C2-396EC7710E71}"/>
    <cellStyle name="Normal 3 2 4 5 2 3 3" xfId="25747" xr:uid="{2C5313FC-CEE9-4B53-AF7E-58F5E4A1A338}"/>
    <cellStyle name="Normal 3 2 4 5 2 3 3 2" xfId="39439" xr:uid="{4762D5A5-74A5-4F44-A998-3FA6B2426A22}"/>
    <cellStyle name="Normal 3 2 4 5 2 3 3 3" xfId="54318" xr:uid="{7EA0E284-3E8A-4D78-96CE-95C1C829AB2D}"/>
    <cellStyle name="Normal 3 2 4 5 2 3 4" xfId="18903" xr:uid="{F3AD410F-9973-4A52-A93B-2DD280923718}"/>
    <cellStyle name="Normal 3 2 4 5 2 3 5" xfId="32593" xr:uid="{ACE12F2C-E7A4-4DBF-AA43-0015DDE78108}"/>
    <cellStyle name="Normal 3 2 4 5 2 3 6" xfId="47472" xr:uid="{BA7EB9EE-4E77-4377-9E6A-32E881417C70}"/>
    <cellStyle name="Normal 3 2 4 5 2 4" xfId="13767" xr:uid="{2B4CC76F-D80C-4500-A3CB-C285BA8004E1}"/>
    <cellStyle name="Normal 3 2 4 5 2 4 2" xfId="27457" xr:uid="{10D56F2E-2ED1-45D8-901A-7929D61493BA}"/>
    <cellStyle name="Normal 3 2 4 5 2 4 2 2" xfId="41149" xr:uid="{E522DFA8-3A67-41A1-8B1E-D5C7A0D24E56}"/>
    <cellStyle name="Normal 3 2 4 5 2 4 2 3" xfId="56028" xr:uid="{4AFE43B8-BBB7-458F-A4F9-A61DBC0D5643}"/>
    <cellStyle name="Normal 3 2 4 5 2 4 3" xfId="20613" xr:uid="{AE67C382-9E53-498A-B1C0-6F28672E0257}"/>
    <cellStyle name="Normal 3 2 4 5 2 4 4" xfId="34303" xr:uid="{395B466D-19F8-4595-9114-65CC13279C63}"/>
    <cellStyle name="Normal 3 2 4 5 2 4 5" xfId="49182" xr:uid="{10BAC190-AAA0-4A1C-AE7C-5D603FD594F3}"/>
    <cellStyle name="Normal 3 2 4 5 2 5" xfId="24035" xr:uid="{8F0FE4E5-1273-46A2-B4E4-CA1478738A04}"/>
    <cellStyle name="Normal 3 2 4 5 2 5 2" xfId="37727" xr:uid="{B81D6B3F-A5D6-4171-B841-898BDD400C4D}"/>
    <cellStyle name="Normal 3 2 4 5 2 5 3" xfId="52606" xr:uid="{5C22236E-6ADE-43D0-8A71-66F84534B446}"/>
    <cellStyle name="Normal 3 2 4 5 2 6" xfId="17191" xr:uid="{EFEFAFA4-CF89-4978-AB47-CF94BC7E346B}"/>
    <cellStyle name="Normal 3 2 4 5 2 7" xfId="30881" xr:uid="{317E2FC1-DEB4-40CF-A839-715B39DAF496}"/>
    <cellStyle name="Normal 3 2 4 5 2 8" xfId="45760" xr:uid="{52112C31-C003-4A43-AEB4-4193545E9AA7}"/>
    <cellStyle name="Normal 3 2 4 5 3" xfId="10346" xr:uid="{6A69F7F3-FF8B-4278-B691-D68A4B976DBC}"/>
    <cellStyle name="Normal 3 2 4 5 3 2" xfId="12059" xr:uid="{D9644D3C-2177-4757-A56B-38259AD5D96B}"/>
    <cellStyle name="Normal 3 2 4 5 3 2 2" xfId="15481" xr:uid="{38843D04-C756-4E7B-A05D-7CC7E54ADE57}"/>
    <cellStyle name="Normal 3 2 4 5 3 2 2 2" xfId="29171" xr:uid="{276A3C1A-5B6F-42D4-B9BD-BDBAB9BCF711}"/>
    <cellStyle name="Normal 3 2 4 5 3 2 2 2 2" xfId="42863" xr:uid="{EC4241AE-4249-48F6-8527-F56C07B6E645}"/>
    <cellStyle name="Normal 3 2 4 5 3 2 2 2 3" xfId="57742" xr:uid="{2530C109-8949-48A6-BC8A-F9860FC93131}"/>
    <cellStyle name="Normal 3 2 4 5 3 2 2 3" xfId="22327" xr:uid="{3F7D5852-43AB-4C16-9992-92156916DAEF}"/>
    <cellStyle name="Normal 3 2 4 5 3 2 2 4" xfId="36017" xr:uid="{6F36085F-BDBC-429A-8612-34AC6BE42DF3}"/>
    <cellStyle name="Normal 3 2 4 5 3 2 2 5" xfId="50896" xr:uid="{06E4D4C1-AD36-4CD3-9699-9B3A2A75A8CD}"/>
    <cellStyle name="Normal 3 2 4 5 3 2 3" xfId="25749" xr:uid="{C1CE9391-9EAF-4190-BBB6-9EF124C01707}"/>
    <cellStyle name="Normal 3 2 4 5 3 2 3 2" xfId="39441" xr:uid="{FFCE3BAF-9378-4485-89CA-86506D36950F}"/>
    <cellStyle name="Normal 3 2 4 5 3 2 3 3" xfId="54320" xr:uid="{10C29DC3-7101-436B-95BC-4B18D5C5C397}"/>
    <cellStyle name="Normal 3 2 4 5 3 2 4" xfId="18905" xr:uid="{38C7BD32-E9B2-49A2-87C5-D98EFF0B5F81}"/>
    <cellStyle name="Normal 3 2 4 5 3 2 5" xfId="32595" xr:uid="{F0B82ADA-7A5E-4D05-AB0B-E1132DAFB9E7}"/>
    <cellStyle name="Normal 3 2 4 5 3 2 6" xfId="47474" xr:uid="{15D7354D-A053-4818-96AF-2C38C319CF2C}"/>
    <cellStyle name="Normal 3 2 4 5 3 3" xfId="13769" xr:uid="{F69612F4-9AFE-4143-8315-16413B9FC145}"/>
    <cellStyle name="Normal 3 2 4 5 3 3 2" xfId="27459" xr:uid="{49810A73-8858-4232-AC58-C72BAEA34604}"/>
    <cellStyle name="Normal 3 2 4 5 3 3 2 2" xfId="41151" xr:uid="{A778643F-5D3D-4590-88B7-6043164A5413}"/>
    <cellStyle name="Normal 3 2 4 5 3 3 2 3" xfId="56030" xr:uid="{46648165-6F63-4E53-8EE8-8EF87066A33F}"/>
    <cellStyle name="Normal 3 2 4 5 3 3 3" xfId="20615" xr:uid="{22BC597E-B6C1-4CEA-BF83-C08D2A831330}"/>
    <cellStyle name="Normal 3 2 4 5 3 3 4" xfId="34305" xr:uid="{E5A9F8D2-65EC-4DFF-9868-1A1FC4E137EB}"/>
    <cellStyle name="Normal 3 2 4 5 3 3 5" xfId="49184" xr:uid="{451EC7C8-7929-4293-8C83-016B2E319B86}"/>
    <cellStyle name="Normal 3 2 4 5 3 4" xfId="24037" xr:uid="{1C7916FB-3180-4906-A57B-10A5B6C084E5}"/>
    <cellStyle name="Normal 3 2 4 5 3 4 2" xfId="37729" xr:uid="{259D222D-C31B-415A-88CF-5FAA1589FF22}"/>
    <cellStyle name="Normal 3 2 4 5 3 4 3" xfId="52608" xr:uid="{8A0F05F6-B690-4006-9DBE-B6360EB65CA6}"/>
    <cellStyle name="Normal 3 2 4 5 3 5" xfId="17193" xr:uid="{11860D7B-BD49-48E5-B9C2-F8041FD3D898}"/>
    <cellStyle name="Normal 3 2 4 5 3 6" xfId="30883" xr:uid="{8127D515-B173-4FC0-A979-A2FDDA795684}"/>
    <cellStyle name="Normal 3 2 4 5 3 7" xfId="45762" xr:uid="{05BAC6E1-DF2C-4AA5-BD18-09EE3FE032DE}"/>
    <cellStyle name="Normal 3 2 4 5 4" xfId="10347" xr:uid="{AF6CCFEC-20E9-418C-8287-613B5A8106AB}"/>
    <cellStyle name="Normal 3 2 4 5 4 2" xfId="12060" xr:uid="{0F58D2CA-ED03-4F75-84B5-77F1B186026C}"/>
    <cellStyle name="Normal 3 2 4 5 4 2 2" xfId="15482" xr:uid="{81134E2A-30C3-416B-8524-39DAE22600ED}"/>
    <cellStyle name="Normal 3 2 4 5 4 2 2 2" xfId="29172" xr:uid="{1213F2DF-C920-496E-AD87-54AD69D37849}"/>
    <cellStyle name="Normal 3 2 4 5 4 2 2 2 2" xfId="42864" xr:uid="{DC80BC1F-E799-40FB-A646-BF4882A5BF37}"/>
    <cellStyle name="Normal 3 2 4 5 4 2 2 2 3" xfId="57743" xr:uid="{027421DC-6904-4F2C-B216-A22010829C5F}"/>
    <cellStyle name="Normal 3 2 4 5 4 2 2 3" xfId="22328" xr:uid="{0EE7A399-7510-45CC-AF34-0955E4746423}"/>
    <cellStyle name="Normal 3 2 4 5 4 2 2 4" xfId="36018" xr:uid="{49D3FF35-B36B-4E9D-809B-C03BC1956B01}"/>
    <cellStyle name="Normal 3 2 4 5 4 2 2 5" xfId="50897" xr:uid="{ED93BED6-4646-4B32-9993-C7EEDAD31D37}"/>
    <cellStyle name="Normal 3 2 4 5 4 2 3" xfId="25750" xr:uid="{B7CEB356-5CF8-4A6C-B6D0-6287E4541417}"/>
    <cellStyle name="Normal 3 2 4 5 4 2 3 2" xfId="39442" xr:uid="{FDD1D155-F722-44C3-9C2D-4CA611BA261E}"/>
    <cellStyle name="Normal 3 2 4 5 4 2 3 3" xfId="54321" xr:uid="{188CEC39-5CE7-4960-ADD9-DBD94221D228}"/>
    <cellStyle name="Normal 3 2 4 5 4 2 4" xfId="18906" xr:uid="{7BE4A250-F11F-4E20-AC74-BEB7923F82B8}"/>
    <cellStyle name="Normal 3 2 4 5 4 2 5" xfId="32596" xr:uid="{BFB9ED39-7FA0-40B6-9E10-A2B5A1E92AAE}"/>
    <cellStyle name="Normal 3 2 4 5 4 2 6" xfId="47475" xr:uid="{5D338DCA-FF44-4AA0-AA58-B547CF20955B}"/>
    <cellStyle name="Normal 3 2 4 5 4 3" xfId="13770" xr:uid="{5E7AB816-25CC-420D-864E-307A9F1FA9CE}"/>
    <cellStyle name="Normal 3 2 4 5 4 3 2" xfId="27460" xr:uid="{B34A156B-8106-447C-B814-EECFA5BAA501}"/>
    <cellStyle name="Normal 3 2 4 5 4 3 2 2" xfId="41152" xr:uid="{54AE5CD6-4018-4DD2-8EAD-324AAE5FAAE4}"/>
    <cellStyle name="Normal 3 2 4 5 4 3 2 3" xfId="56031" xr:uid="{8879EB95-955C-4767-BE6D-4DC7C00CA617}"/>
    <cellStyle name="Normal 3 2 4 5 4 3 3" xfId="20616" xr:uid="{F9AB2E06-67F9-4867-8668-1292C4C8B06C}"/>
    <cellStyle name="Normal 3 2 4 5 4 3 4" xfId="34306" xr:uid="{788F77B9-DE9C-4E36-9B7B-932B0C94BBF4}"/>
    <cellStyle name="Normal 3 2 4 5 4 3 5" xfId="49185" xr:uid="{4CCB7C75-369F-417C-919A-9EBFA1A895B2}"/>
    <cellStyle name="Normal 3 2 4 5 4 4" xfId="24038" xr:uid="{8F20E8BB-E44A-46C9-82A2-A1A68F4E9E84}"/>
    <cellStyle name="Normal 3 2 4 5 4 4 2" xfId="37730" xr:uid="{B6C864E3-D4ED-49B8-B860-30C9AF681036}"/>
    <cellStyle name="Normal 3 2 4 5 4 4 3" xfId="52609" xr:uid="{2640FEBC-E211-4506-9048-94AA0E0E8D75}"/>
    <cellStyle name="Normal 3 2 4 5 4 5" xfId="17194" xr:uid="{31E752F0-5574-44A6-913F-C8AF5191ECDA}"/>
    <cellStyle name="Normal 3 2 4 5 4 6" xfId="30884" xr:uid="{C5EE1277-5885-4DE8-89E7-FA5A86D6CB8E}"/>
    <cellStyle name="Normal 3 2 4 5 4 7" xfId="45763" xr:uid="{5BC4B8EF-57D9-4E48-A2B3-508235C65121}"/>
    <cellStyle name="Normal 3 2 4 5 5" xfId="12056" xr:uid="{867D9A46-B57E-42D6-A39E-DD81C8F5CF60}"/>
    <cellStyle name="Normal 3 2 4 5 5 2" xfId="15478" xr:uid="{37D212CB-C986-4064-9A6E-6A6B91929739}"/>
    <cellStyle name="Normal 3 2 4 5 5 2 2" xfId="29168" xr:uid="{7D5531F4-0E62-4594-90F2-7D0767B48DAD}"/>
    <cellStyle name="Normal 3 2 4 5 5 2 2 2" xfId="42860" xr:uid="{692AE7E3-86D9-4413-84DC-D5D0BDEB37A6}"/>
    <cellStyle name="Normal 3 2 4 5 5 2 2 3" xfId="57739" xr:uid="{7A0F5478-8ED4-48CC-BA69-D43B4C6AEF4D}"/>
    <cellStyle name="Normal 3 2 4 5 5 2 3" xfId="22324" xr:uid="{328CDE2F-DB35-4A17-B11D-DA7A76DAEB02}"/>
    <cellStyle name="Normal 3 2 4 5 5 2 4" xfId="36014" xr:uid="{A0882774-BB21-49CB-A3B3-04B326509DB9}"/>
    <cellStyle name="Normal 3 2 4 5 5 2 5" xfId="50893" xr:uid="{CBA5DA05-6F07-4642-9CF4-6592BE0D45F5}"/>
    <cellStyle name="Normal 3 2 4 5 5 3" xfId="25746" xr:uid="{2CD4992F-FBD8-4FB0-9D1E-28286A5D2120}"/>
    <cellStyle name="Normal 3 2 4 5 5 3 2" xfId="39438" xr:uid="{929469DE-7DA4-4AA3-8BA4-90D0B249C5B5}"/>
    <cellStyle name="Normal 3 2 4 5 5 3 3" xfId="54317" xr:uid="{2B8AB666-7766-409F-9048-783F4DB2BA28}"/>
    <cellStyle name="Normal 3 2 4 5 5 4" xfId="18902" xr:uid="{0CA91678-96DB-4B44-8C6E-FCF1BB693B8B}"/>
    <cellStyle name="Normal 3 2 4 5 5 5" xfId="32592" xr:uid="{89BCD56A-E3EB-4490-83AD-51F72838B5EF}"/>
    <cellStyle name="Normal 3 2 4 5 5 6" xfId="47471" xr:uid="{B08E49C8-3270-42AD-A23E-8C9F633F8731}"/>
    <cellStyle name="Normal 3 2 4 5 6" xfId="13766" xr:uid="{F25B48FF-487E-4BF8-9FF7-604D15C8D00E}"/>
    <cellStyle name="Normal 3 2 4 5 6 2" xfId="27456" xr:uid="{8DFB10FC-A6C0-472E-81DD-CB5B0E3692CF}"/>
    <cellStyle name="Normal 3 2 4 5 6 2 2" xfId="41148" xr:uid="{ADEF4FA8-82AD-4628-A9C2-6E5867D9D8ED}"/>
    <cellStyle name="Normal 3 2 4 5 6 2 3" xfId="56027" xr:uid="{F062F5B9-9408-48FA-B3E3-356CE6E1122E}"/>
    <cellStyle name="Normal 3 2 4 5 6 3" xfId="20612" xr:uid="{B1DB2C1C-F830-4147-A484-144D378852A7}"/>
    <cellStyle name="Normal 3 2 4 5 6 4" xfId="34302" xr:uid="{4B0BE1F1-A089-47CC-A477-3AB3431527A3}"/>
    <cellStyle name="Normal 3 2 4 5 6 5" xfId="49181" xr:uid="{B4A7D9A7-F393-4E1A-8762-21E217155E5A}"/>
    <cellStyle name="Normal 3 2 4 5 7" xfId="24034" xr:uid="{8AA2BB99-DD7F-4FFD-B472-6395E6CC8BBF}"/>
    <cellStyle name="Normal 3 2 4 5 7 2" xfId="37726" xr:uid="{181286CD-440A-44D1-8FD5-682F2D4FC91E}"/>
    <cellStyle name="Normal 3 2 4 5 7 3" xfId="52605" xr:uid="{800379F9-80EF-4A1A-A15D-281E27C8E4A5}"/>
    <cellStyle name="Normal 3 2 4 5 8" xfId="17190" xr:uid="{392B3053-02FB-41CE-BD16-86683A54EA5D}"/>
    <cellStyle name="Normal 3 2 4 5 9" xfId="30880" xr:uid="{64C6C347-8AE7-468B-B586-5A2B52E66E46}"/>
    <cellStyle name="Normal 3 2 4 6" xfId="10348" xr:uid="{3B4B9838-3230-44CE-974D-7356C3E978DE}"/>
    <cellStyle name="Normal 3 2 4 6 10" xfId="45764" xr:uid="{2CE6684B-650A-4E2A-97D9-9E66054E3520}"/>
    <cellStyle name="Normal 3 2 4 6 2" xfId="10349" xr:uid="{B584DD98-4C95-4DBF-B9D9-D0BBB5036B1C}"/>
    <cellStyle name="Normal 3 2 4 6 2 2" xfId="10350" xr:uid="{48DF04F5-F5FB-43DD-8B15-678D44307D21}"/>
    <cellStyle name="Normal 3 2 4 6 2 2 2" xfId="12063" xr:uid="{02582B6D-E0B2-407F-9D90-D0E4AF5C6949}"/>
    <cellStyle name="Normal 3 2 4 6 2 2 2 2" xfId="15485" xr:uid="{4A4FD932-5E09-4B0B-9596-ED60566F3457}"/>
    <cellStyle name="Normal 3 2 4 6 2 2 2 2 2" xfId="29175" xr:uid="{659CB924-4792-4D4A-A5D9-4C04767990EF}"/>
    <cellStyle name="Normal 3 2 4 6 2 2 2 2 2 2" xfId="42867" xr:uid="{7AD01A71-780B-4DD7-9330-72EAEB759E9F}"/>
    <cellStyle name="Normal 3 2 4 6 2 2 2 2 2 3" xfId="57746" xr:uid="{53492A71-D53F-425D-8C70-85018A881E25}"/>
    <cellStyle name="Normal 3 2 4 6 2 2 2 2 3" xfId="22331" xr:uid="{51A6110B-99C4-4AEF-AB99-6362F851EFEF}"/>
    <cellStyle name="Normal 3 2 4 6 2 2 2 2 4" xfId="36021" xr:uid="{DD883217-08CB-4715-9E89-D72FCC9B98E2}"/>
    <cellStyle name="Normal 3 2 4 6 2 2 2 2 5" xfId="50900" xr:uid="{3284EA11-ED5D-4C1C-B842-DFB88794ACEC}"/>
    <cellStyle name="Normal 3 2 4 6 2 2 2 3" xfId="25753" xr:uid="{539E33D8-88A4-4501-96C4-964D7628C841}"/>
    <cellStyle name="Normal 3 2 4 6 2 2 2 3 2" xfId="39445" xr:uid="{7881D3FD-6B22-49D4-B939-151B95711159}"/>
    <cellStyle name="Normal 3 2 4 6 2 2 2 3 3" xfId="54324" xr:uid="{77ADF5CB-A11A-4179-A940-853FC4E63DD7}"/>
    <cellStyle name="Normal 3 2 4 6 2 2 2 4" xfId="18909" xr:uid="{FBCE89FF-18E2-4054-BF1E-37AA6B8BD72B}"/>
    <cellStyle name="Normal 3 2 4 6 2 2 2 5" xfId="32599" xr:uid="{34521A4C-ECE3-4778-8D3A-44F93F43B234}"/>
    <cellStyle name="Normal 3 2 4 6 2 2 2 6" xfId="47478" xr:uid="{9905EE8B-EC18-4A1F-8154-3EDE45985A7B}"/>
    <cellStyle name="Normal 3 2 4 6 2 2 3" xfId="13773" xr:uid="{F5F1ECFE-C976-4608-A7BB-3DCD8179BDE3}"/>
    <cellStyle name="Normal 3 2 4 6 2 2 3 2" xfId="27463" xr:uid="{AA288CE5-6573-43E5-B13E-633D789C1698}"/>
    <cellStyle name="Normal 3 2 4 6 2 2 3 2 2" xfId="41155" xr:uid="{14EF2609-EA4C-4631-A992-FD646323630F}"/>
    <cellStyle name="Normal 3 2 4 6 2 2 3 2 3" xfId="56034" xr:uid="{E53685A1-B5B3-4CE5-A57F-101C809FD602}"/>
    <cellStyle name="Normal 3 2 4 6 2 2 3 3" xfId="20619" xr:uid="{DECAEF8C-17F4-454E-8175-D231A90AD0E4}"/>
    <cellStyle name="Normal 3 2 4 6 2 2 3 4" xfId="34309" xr:uid="{38477F81-FE84-4D38-B131-A90E77443E48}"/>
    <cellStyle name="Normal 3 2 4 6 2 2 3 5" xfId="49188" xr:uid="{17BCCAF0-3811-4A81-97E1-299FDB74BE1D}"/>
    <cellStyle name="Normal 3 2 4 6 2 2 4" xfId="24041" xr:uid="{F3947E15-ABF9-42E5-BCCE-21205AB40C38}"/>
    <cellStyle name="Normal 3 2 4 6 2 2 4 2" xfId="37733" xr:uid="{4A8C4F72-1EEB-4FF2-96E3-9F2370C33F56}"/>
    <cellStyle name="Normal 3 2 4 6 2 2 4 3" xfId="52612" xr:uid="{E1FEDA9C-BD03-4F5E-9CDB-72FA20B1E9EE}"/>
    <cellStyle name="Normal 3 2 4 6 2 2 5" xfId="17197" xr:uid="{EA583328-2E48-4EE8-BD64-0ECF71565AF8}"/>
    <cellStyle name="Normal 3 2 4 6 2 2 6" xfId="30887" xr:uid="{C132B6F0-3780-41A6-B102-F7FB91D97A2E}"/>
    <cellStyle name="Normal 3 2 4 6 2 2 7" xfId="45766" xr:uid="{8B7A1CF0-D9FE-46E2-AD5D-51093E7F3D40}"/>
    <cellStyle name="Normal 3 2 4 6 2 3" xfId="12062" xr:uid="{5830ECC3-EA17-48F2-B1CA-0B42097397FF}"/>
    <cellStyle name="Normal 3 2 4 6 2 3 2" xfId="15484" xr:uid="{DE6971FD-0D52-4228-8519-55FD6DC245D2}"/>
    <cellStyle name="Normal 3 2 4 6 2 3 2 2" xfId="29174" xr:uid="{2B0F6CAE-3024-4FAD-96C5-702C8D8E0007}"/>
    <cellStyle name="Normal 3 2 4 6 2 3 2 2 2" xfId="42866" xr:uid="{13179C42-F1AD-4FC8-A180-7BB1BE170BB4}"/>
    <cellStyle name="Normal 3 2 4 6 2 3 2 2 3" xfId="57745" xr:uid="{F0A165F2-9020-4C51-8DE5-FADDC1A5493F}"/>
    <cellStyle name="Normal 3 2 4 6 2 3 2 3" xfId="22330" xr:uid="{D0B521AD-317E-4F5A-96C8-2662E50C5797}"/>
    <cellStyle name="Normal 3 2 4 6 2 3 2 4" xfId="36020" xr:uid="{C18B91A6-5ECA-40F7-9E6B-618008DB2007}"/>
    <cellStyle name="Normal 3 2 4 6 2 3 2 5" xfId="50899" xr:uid="{BB3B87B6-D39C-4ADA-97C5-54992C776FB0}"/>
    <cellStyle name="Normal 3 2 4 6 2 3 3" xfId="25752" xr:uid="{B823F106-D89B-48F6-A8F0-642D1E7095CF}"/>
    <cellStyle name="Normal 3 2 4 6 2 3 3 2" xfId="39444" xr:uid="{C8A092B8-FE76-40D2-946A-BF839181E0BB}"/>
    <cellStyle name="Normal 3 2 4 6 2 3 3 3" xfId="54323" xr:uid="{90DF9D49-16AB-43CE-8927-4579A4C99B53}"/>
    <cellStyle name="Normal 3 2 4 6 2 3 4" xfId="18908" xr:uid="{B73C3903-BF0B-4522-8C73-DE92D327B6E4}"/>
    <cellStyle name="Normal 3 2 4 6 2 3 5" xfId="32598" xr:uid="{B6A85E1D-F482-45D0-8BCE-409EE0D7BEB0}"/>
    <cellStyle name="Normal 3 2 4 6 2 3 6" xfId="47477" xr:uid="{99102F6B-2BD0-4A29-8281-C0E1EB602B1F}"/>
    <cellStyle name="Normal 3 2 4 6 2 4" xfId="13772" xr:uid="{6B0259C4-FC76-4B34-9F0C-9C535361DFBC}"/>
    <cellStyle name="Normal 3 2 4 6 2 4 2" xfId="27462" xr:uid="{D212DF47-F426-43E1-B020-542CDFCD74DF}"/>
    <cellStyle name="Normal 3 2 4 6 2 4 2 2" xfId="41154" xr:uid="{A4FEC9F6-4CB8-4021-94E6-148BCB407D79}"/>
    <cellStyle name="Normal 3 2 4 6 2 4 2 3" xfId="56033" xr:uid="{211D552D-FA6D-4A64-B7B8-5207A41ABBF5}"/>
    <cellStyle name="Normal 3 2 4 6 2 4 3" xfId="20618" xr:uid="{EAD52D5C-4E9C-4C5B-932A-C9BF88E3B634}"/>
    <cellStyle name="Normal 3 2 4 6 2 4 4" xfId="34308" xr:uid="{07D61BC7-A005-4E8A-926C-088BEE372C29}"/>
    <cellStyle name="Normal 3 2 4 6 2 4 5" xfId="49187" xr:uid="{CD32B2BF-091F-4BB3-97FA-0CBE6A3C3533}"/>
    <cellStyle name="Normal 3 2 4 6 2 5" xfId="24040" xr:uid="{9E92D695-2683-4C33-9B1B-099C92DE499E}"/>
    <cellStyle name="Normal 3 2 4 6 2 5 2" xfId="37732" xr:uid="{CB5EE367-05CC-4206-A990-FB4B5D179FCE}"/>
    <cellStyle name="Normal 3 2 4 6 2 5 3" xfId="52611" xr:uid="{D37012B2-3A91-4271-9FDF-35EB94BE0E66}"/>
    <cellStyle name="Normal 3 2 4 6 2 6" xfId="17196" xr:uid="{4676C299-425D-4C77-B5F5-AADBF870D914}"/>
    <cellStyle name="Normal 3 2 4 6 2 7" xfId="30886" xr:uid="{E57F090C-B8C3-4E90-8D1F-93C20A67507A}"/>
    <cellStyle name="Normal 3 2 4 6 2 8" xfId="45765" xr:uid="{5EE8E629-57FF-40BA-B5B5-2E7A1D2383CA}"/>
    <cellStyle name="Normal 3 2 4 6 3" xfId="10351" xr:uid="{6FCDC6E5-4160-4777-93C3-E563000A4CEE}"/>
    <cellStyle name="Normal 3 2 4 6 3 2" xfId="12064" xr:uid="{0506BE13-B4E2-4936-83D2-80111443F220}"/>
    <cellStyle name="Normal 3 2 4 6 3 2 2" xfId="15486" xr:uid="{48C0CDFD-76FD-4962-9811-FC0A298A2DD4}"/>
    <cellStyle name="Normal 3 2 4 6 3 2 2 2" xfId="29176" xr:uid="{AB41BE39-7EAB-47FD-BE44-F8BF9757EEF0}"/>
    <cellStyle name="Normal 3 2 4 6 3 2 2 2 2" xfId="42868" xr:uid="{CE891E0E-2CC8-4925-AF2C-B9F690B3592A}"/>
    <cellStyle name="Normal 3 2 4 6 3 2 2 2 3" xfId="57747" xr:uid="{D6B8D684-896B-417B-830B-A962C6067CDC}"/>
    <cellStyle name="Normal 3 2 4 6 3 2 2 3" xfId="22332" xr:uid="{075AF62D-DE47-4C8E-BA91-A6ADB9F07776}"/>
    <cellStyle name="Normal 3 2 4 6 3 2 2 4" xfId="36022" xr:uid="{333B91B6-920E-4ABB-9227-2DA2ACB0E433}"/>
    <cellStyle name="Normal 3 2 4 6 3 2 2 5" xfId="50901" xr:uid="{D7AEBEB0-266C-4B3A-90BB-A7488012BB93}"/>
    <cellStyle name="Normal 3 2 4 6 3 2 3" xfId="25754" xr:uid="{C0A145FA-A20A-478E-A4E7-2677320098B6}"/>
    <cellStyle name="Normal 3 2 4 6 3 2 3 2" xfId="39446" xr:uid="{14118236-9A38-4769-85E8-C8C597F37988}"/>
    <cellStyle name="Normal 3 2 4 6 3 2 3 3" xfId="54325" xr:uid="{904E559F-33DC-4C9B-AE36-3C0AB8DD4A74}"/>
    <cellStyle name="Normal 3 2 4 6 3 2 4" xfId="18910" xr:uid="{C03F9F2E-A440-434F-AF06-60F5AC5AA1CA}"/>
    <cellStyle name="Normal 3 2 4 6 3 2 5" xfId="32600" xr:uid="{61D5E386-1F1D-4DF4-9551-860AC0E90F7F}"/>
    <cellStyle name="Normal 3 2 4 6 3 2 6" xfId="47479" xr:uid="{C2D9C448-12F0-46B6-95CA-85866E6F1F5A}"/>
    <cellStyle name="Normal 3 2 4 6 3 3" xfId="13774" xr:uid="{6E226A63-8AAB-4926-B9D3-32BA523E23CA}"/>
    <cellStyle name="Normal 3 2 4 6 3 3 2" xfId="27464" xr:uid="{DBE547D2-38FF-4F43-B2B9-1DB075C9A09C}"/>
    <cellStyle name="Normal 3 2 4 6 3 3 2 2" xfId="41156" xr:uid="{B9540717-6818-4B28-A9FD-32DE4C82B1C4}"/>
    <cellStyle name="Normal 3 2 4 6 3 3 2 3" xfId="56035" xr:uid="{B562349B-9A98-477A-914E-AD6C737E9E8C}"/>
    <cellStyle name="Normal 3 2 4 6 3 3 3" xfId="20620" xr:uid="{FDC57783-97B0-4CFC-9F41-5556A9AE9A3B}"/>
    <cellStyle name="Normal 3 2 4 6 3 3 4" xfId="34310" xr:uid="{444F338E-4109-4E96-B32A-6BDCCE559870}"/>
    <cellStyle name="Normal 3 2 4 6 3 3 5" xfId="49189" xr:uid="{29F7BA5D-CC38-4C61-9E77-7A9C4E4D0810}"/>
    <cellStyle name="Normal 3 2 4 6 3 4" xfId="24042" xr:uid="{59145BAB-06CD-4D70-88D9-F742371500B7}"/>
    <cellStyle name="Normal 3 2 4 6 3 4 2" xfId="37734" xr:uid="{AD8E6325-6F6B-4749-8ECE-D0AF6DFAC5F7}"/>
    <cellStyle name="Normal 3 2 4 6 3 4 3" xfId="52613" xr:uid="{6CA2479E-F110-4195-B40D-093469BA9BF4}"/>
    <cellStyle name="Normal 3 2 4 6 3 5" xfId="17198" xr:uid="{8D884ECA-1EDC-408B-AF89-3E72798ACC7E}"/>
    <cellStyle name="Normal 3 2 4 6 3 6" xfId="30888" xr:uid="{4F8976AA-FBDA-4F79-808E-D5C12694F4B8}"/>
    <cellStyle name="Normal 3 2 4 6 3 7" xfId="45767" xr:uid="{2B251D98-E52A-43D4-B351-B6B36A85F921}"/>
    <cellStyle name="Normal 3 2 4 6 4" xfId="10352" xr:uid="{E12209FD-BC57-46BA-8F9A-5223C5637FE7}"/>
    <cellStyle name="Normal 3 2 4 6 4 2" xfId="12065" xr:uid="{65266EE8-1B98-44C7-ACFE-67DF9FEE8592}"/>
    <cellStyle name="Normal 3 2 4 6 4 2 2" xfId="15487" xr:uid="{4D5BBDF4-CCA0-44AF-93EF-BDB4FA80B640}"/>
    <cellStyle name="Normal 3 2 4 6 4 2 2 2" xfId="29177" xr:uid="{8717D00C-B16F-40C5-BE3B-012B48AC5815}"/>
    <cellStyle name="Normal 3 2 4 6 4 2 2 2 2" xfId="42869" xr:uid="{8DA4997E-6505-4FDD-812C-016681D1BE9C}"/>
    <cellStyle name="Normal 3 2 4 6 4 2 2 2 3" xfId="57748" xr:uid="{BC902406-3C60-4320-9293-4506B2E36665}"/>
    <cellStyle name="Normal 3 2 4 6 4 2 2 3" xfId="22333" xr:uid="{7D95B280-2C77-46BA-9D61-499086A7F09F}"/>
    <cellStyle name="Normal 3 2 4 6 4 2 2 4" xfId="36023" xr:uid="{CCCDF177-9C74-42CA-B993-2635F27D1D62}"/>
    <cellStyle name="Normal 3 2 4 6 4 2 2 5" xfId="50902" xr:uid="{05E1D6A4-82C8-411A-B790-A9D2CF06C7DC}"/>
    <cellStyle name="Normal 3 2 4 6 4 2 3" xfId="25755" xr:uid="{E2EC7410-8AEF-47C6-A9DF-06301C57D05A}"/>
    <cellStyle name="Normal 3 2 4 6 4 2 3 2" xfId="39447" xr:uid="{3E60E3A9-EA45-4398-BF49-0C2670521450}"/>
    <cellStyle name="Normal 3 2 4 6 4 2 3 3" xfId="54326" xr:uid="{4B66BF77-68D9-44A0-BEE8-2F59F7AB5626}"/>
    <cellStyle name="Normal 3 2 4 6 4 2 4" xfId="18911" xr:uid="{BA505D9B-3E30-40A1-9508-8669DB86F658}"/>
    <cellStyle name="Normal 3 2 4 6 4 2 5" xfId="32601" xr:uid="{0F7C94A6-8F6D-41C8-AEB4-34239C246E03}"/>
    <cellStyle name="Normal 3 2 4 6 4 2 6" xfId="47480" xr:uid="{F8581E9E-00C5-4393-BE5D-DC6A01CF348C}"/>
    <cellStyle name="Normal 3 2 4 6 4 3" xfId="13775" xr:uid="{CBC397A8-D3A0-4AAB-A572-89DDDA6C2553}"/>
    <cellStyle name="Normal 3 2 4 6 4 3 2" xfId="27465" xr:uid="{375CD25B-F7FC-443C-85B9-F50894429002}"/>
    <cellStyle name="Normal 3 2 4 6 4 3 2 2" xfId="41157" xr:uid="{DBC5B704-00DE-4190-AC8B-26376C41AB14}"/>
    <cellStyle name="Normal 3 2 4 6 4 3 2 3" xfId="56036" xr:uid="{906FDE8F-0C27-4140-8386-C96E98FF1F93}"/>
    <cellStyle name="Normal 3 2 4 6 4 3 3" xfId="20621" xr:uid="{826C70D6-8890-4386-B0A3-11F06519EF2A}"/>
    <cellStyle name="Normal 3 2 4 6 4 3 4" xfId="34311" xr:uid="{EA05823D-ECEF-40F4-82FB-CAB482D50FAC}"/>
    <cellStyle name="Normal 3 2 4 6 4 3 5" xfId="49190" xr:uid="{0009B6F2-0BF8-4945-91AA-E8A169EA365F}"/>
    <cellStyle name="Normal 3 2 4 6 4 4" xfId="24043" xr:uid="{71F5951D-2F3B-49B2-966D-E074FA9C1A36}"/>
    <cellStyle name="Normal 3 2 4 6 4 4 2" xfId="37735" xr:uid="{2A242F1C-151F-4305-BAC9-4C9AD14E3328}"/>
    <cellStyle name="Normal 3 2 4 6 4 4 3" xfId="52614" xr:uid="{17A921A3-75E1-4481-A85B-31D18BBB4CD1}"/>
    <cellStyle name="Normal 3 2 4 6 4 5" xfId="17199" xr:uid="{F9F61D35-A6C1-49EF-8025-5EDF0C1F3221}"/>
    <cellStyle name="Normal 3 2 4 6 4 6" xfId="30889" xr:uid="{6C9FB2F4-28A9-4D6F-B299-027541F9520F}"/>
    <cellStyle name="Normal 3 2 4 6 4 7" xfId="45768" xr:uid="{57314309-4542-4862-8C0A-82400A115A20}"/>
    <cellStyle name="Normal 3 2 4 6 5" xfId="12061" xr:uid="{173DF38B-9BE2-4EEF-9897-C4F1900B0843}"/>
    <cellStyle name="Normal 3 2 4 6 5 2" xfId="15483" xr:uid="{4F768240-73DD-4F88-A9F1-80412197A629}"/>
    <cellStyle name="Normal 3 2 4 6 5 2 2" xfId="29173" xr:uid="{D9A39A96-AEC5-4424-9F49-1110C24A996C}"/>
    <cellStyle name="Normal 3 2 4 6 5 2 2 2" xfId="42865" xr:uid="{1D49C12F-019F-40FD-BC5F-C3678887FF2C}"/>
    <cellStyle name="Normal 3 2 4 6 5 2 2 3" xfId="57744" xr:uid="{EEFEFE8B-509E-4E40-A28B-C55B75FFD581}"/>
    <cellStyle name="Normal 3 2 4 6 5 2 3" xfId="22329" xr:uid="{DB98CE32-4C51-4403-A9DD-AC0159880A32}"/>
    <cellStyle name="Normal 3 2 4 6 5 2 4" xfId="36019" xr:uid="{8C4B5185-65BF-4FA2-ACF2-6A6B5BC3B29B}"/>
    <cellStyle name="Normal 3 2 4 6 5 2 5" xfId="50898" xr:uid="{1F8A309A-C037-4301-BE6C-FE36FF11ACEC}"/>
    <cellStyle name="Normal 3 2 4 6 5 3" xfId="25751" xr:uid="{4BB3969B-843B-4565-9F51-769106B8CBE5}"/>
    <cellStyle name="Normal 3 2 4 6 5 3 2" xfId="39443" xr:uid="{4CCAA732-AADB-4C75-B5B8-2154B761D0CA}"/>
    <cellStyle name="Normal 3 2 4 6 5 3 3" xfId="54322" xr:uid="{152F7480-DF80-4E03-BE75-19FCF210773D}"/>
    <cellStyle name="Normal 3 2 4 6 5 4" xfId="18907" xr:uid="{9D1A4599-20DD-456F-9F41-1DA183A3AB51}"/>
    <cellStyle name="Normal 3 2 4 6 5 5" xfId="32597" xr:uid="{CBC710A7-9C46-44A5-AF05-AFFFEA149809}"/>
    <cellStyle name="Normal 3 2 4 6 5 6" xfId="47476" xr:uid="{053FA73D-8A20-4A68-BBDA-53AB34765A28}"/>
    <cellStyle name="Normal 3 2 4 6 6" xfId="13771" xr:uid="{4A8C958E-E806-4FBD-BB96-6BF425FAD3F7}"/>
    <cellStyle name="Normal 3 2 4 6 6 2" xfId="27461" xr:uid="{6CE4EDF1-46A4-4217-8F05-2FBAC157AF3B}"/>
    <cellStyle name="Normal 3 2 4 6 6 2 2" xfId="41153" xr:uid="{BFC6C911-3B1D-4E09-A8B6-293BFDB138F4}"/>
    <cellStyle name="Normal 3 2 4 6 6 2 3" xfId="56032" xr:uid="{F1312F93-8EBA-4679-8C4B-255656047C89}"/>
    <cellStyle name="Normal 3 2 4 6 6 3" xfId="20617" xr:uid="{1EAAD89F-1C91-4ED3-80B7-6AA0264262BF}"/>
    <cellStyle name="Normal 3 2 4 6 6 4" xfId="34307" xr:uid="{D5691827-230B-411C-B60E-F6CFFDDC0CCC}"/>
    <cellStyle name="Normal 3 2 4 6 6 5" xfId="49186" xr:uid="{AE2B2611-E68B-451B-8842-2A3C44B3F573}"/>
    <cellStyle name="Normal 3 2 4 6 7" xfId="24039" xr:uid="{C28A26F7-0AA5-4C1D-95EA-C58E423E8B7F}"/>
    <cellStyle name="Normal 3 2 4 6 7 2" xfId="37731" xr:uid="{60D516C4-0129-4122-9FA4-AC263192326F}"/>
    <cellStyle name="Normal 3 2 4 6 7 3" xfId="52610" xr:uid="{76D6F506-F836-41EF-8B91-BB5B75C5A25F}"/>
    <cellStyle name="Normal 3 2 4 6 8" xfId="17195" xr:uid="{6292D712-4E74-463C-A997-94CB2E0CD6B6}"/>
    <cellStyle name="Normal 3 2 4 6 9" xfId="30885" xr:uid="{CF151AC5-247E-4326-8A60-77E6ED89BD68}"/>
    <cellStyle name="Normal 3 2 4 7" xfId="10353" xr:uid="{520B7BA3-5CF6-47EC-9961-58D0B221F5A5}"/>
    <cellStyle name="Normal 3 2 4 7 2" xfId="10354" xr:uid="{5803C719-008E-44A7-88BE-702AB8F756FB}"/>
    <cellStyle name="Normal 3 2 4 7 2 2" xfId="12067" xr:uid="{DD15FF51-FC45-44AB-86EB-2039ECD52296}"/>
    <cellStyle name="Normal 3 2 4 7 2 2 2" xfId="15489" xr:uid="{1F9F8299-9F11-4921-8D30-806CCAE5A798}"/>
    <cellStyle name="Normal 3 2 4 7 2 2 2 2" xfId="29179" xr:uid="{8AAA637E-5CEC-4503-87A3-69008344BF50}"/>
    <cellStyle name="Normal 3 2 4 7 2 2 2 2 2" xfId="42871" xr:uid="{F51E05CA-0FE5-4CCD-8394-5FA36E6BB67F}"/>
    <cellStyle name="Normal 3 2 4 7 2 2 2 2 3" xfId="57750" xr:uid="{121E0077-294E-4421-83DD-065C8DF63C23}"/>
    <cellStyle name="Normal 3 2 4 7 2 2 2 3" xfId="22335" xr:uid="{2E1AAE0D-98AB-4E40-B5C4-660813A599DD}"/>
    <cellStyle name="Normal 3 2 4 7 2 2 2 4" xfId="36025" xr:uid="{DD758365-77A3-45DD-A59A-AF5B2E9B77DB}"/>
    <cellStyle name="Normal 3 2 4 7 2 2 2 5" xfId="50904" xr:uid="{5C7828DD-C703-4E9F-9157-64354AC11806}"/>
    <cellStyle name="Normal 3 2 4 7 2 2 3" xfId="25757" xr:uid="{A1553049-B6E1-4119-952A-3CF72A3CC027}"/>
    <cellStyle name="Normal 3 2 4 7 2 2 3 2" xfId="39449" xr:uid="{5230BA06-CA11-4B38-83CC-A7DFA91943A8}"/>
    <cellStyle name="Normal 3 2 4 7 2 2 3 3" xfId="54328" xr:uid="{9462E77F-4163-43EA-87DB-0A8AD808D40A}"/>
    <cellStyle name="Normal 3 2 4 7 2 2 4" xfId="18913" xr:uid="{2CB03C5B-FFDA-44C5-9E44-80CDE10DDA09}"/>
    <cellStyle name="Normal 3 2 4 7 2 2 5" xfId="32603" xr:uid="{5204032C-E0F9-4709-8868-6D9ADCCE3DFF}"/>
    <cellStyle name="Normal 3 2 4 7 2 2 6" xfId="47482" xr:uid="{E3977417-C3EC-4F27-B0C2-F1922161315B}"/>
    <cellStyle name="Normal 3 2 4 7 2 3" xfId="13777" xr:uid="{BA8BE22E-D72F-4102-9674-973019384814}"/>
    <cellStyle name="Normal 3 2 4 7 2 3 2" xfId="27467" xr:uid="{21D5F048-42C3-47AA-B7B7-BAFF8F4302AB}"/>
    <cellStyle name="Normal 3 2 4 7 2 3 2 2" xfId="41159" xr:uid="{46E3E5E4-7319-4388-BA40-01F58897F9A2}"/>
    <cellStyle name="Normal 3 2 4 7 2 3 2 3" xfId="56038" xr:uid="{654AA83C-B453-4F06-BFF0-574EF514304F}"/>
    <cellStyle name="Normal 3 2 4 7 2 3 3" xfId="20623" xr:uid="{676BA92C-B449-4086-B9C9-9C040CBB54F3}"/>
    <cellStyle name="Normal 3 2 4 7 2 3 4" xfId="34313" xr:uid="{F30686F5-D2BA-46AE-A2CF-BDE250DAA06A}"/>
    <cellStyle name="Normal 3 2 4 7 2 3 5" xfId="49192" xr:uid="{84619989-70EA-4A86-8998-718CE17F4FAA}"/>
    <cellStyle name="Normal 3 2 4 7 2 4" xfId="24045" xr:uid="{BB8DC65C-9F66-4C27-865D-796EBF3BC039}"/>
    <cellStyle name="Normal 3 2 4 7 2 4 2" xfId="37737" xr:uid="{C59AADFD-A0D3-4FAE-BB2F-30348D301420}"/>
    <cellStyle name="Normal 3 2 4 7 2 4 3" xfId="52616" xr:uid="{5ECB67B0-8447-49B5-9AD3-686A13DEE849}"/>
    <cellStyle name="Normal 3 2 4 7 2 5" xfId="17201" xr:uid="{99F88BA2-78C0-483C-8A19-24C30AA07B4E}"/>
    <cellStyle name="Normal 3 2 4 7 2 6" xfId="30891" xr:uid="{4D6ECE72-1553-4AB5-912D-51326587A4F8}"/>
    <cellStyle name="Normal 3 2 4 7 2 7" xfId="45770" xr:uid="{70143862-636C-4CFF-B33F-02E21BCC306D}"/>
    <cellStyle name="Normal 3 2 4 7 3" xfId="12066" xr:uid="{F6B60A6B-6A05-4810-985E-2268E5AE6522}"/>
    <cellStyle name="Normal 3 2 4 7 3 2" xfId="15488" xr:uid="{CC9E4461-E920-467D-B5D5-23DDBB78AE8A}"/>
    <cellStyle name="Normal 3 2 4 7 3 2 2" xfId="29178" xr:uid="{6828ECEB-B790-435B-ADF0-0D64AA53C4C5}"/>
    <cellStyle name="Normal 3 2 4 7 3 2 2 2" xfId="42870" xr:uid="{954C77F8-A8C5-4235-90E8-0AF2873CF3F8}"/>
    <cellStyle name="Normal 3 2 4 7 3 2 2 3" xfId="57749" xr:uid="{3CCB70AA-AC81-4C12-AB74-AB9BBACF79B5}"/>
    <cellStyle name="Normal 3 2 4 7 3 2 3" xfId="22334" xr:uid="{A2EF71E8-56AF-4F97-85D6-516BA4EBA98C}"/>
    <cellStyle name="Normal 3 2 4 7 3 2 4" xfId="36024" xr:uid="{6AE931DB-F6AA-4918-88D0-3210B5EE15CA}"/>
    <cellStyle name="Normal 3 2 4 7 3 2 5" xfId="50903" xr:uid="{E93BF9B7-0001-4281-B635-D3544E5D01C2}"/>
    <cellStyle name="Normal 3 2 4 7 3 3" xfId="25756" xr:uid="{5FE03457-CB2B-4671-8998-081062596AFC}"/>
    <cellStyle name="Normal 3 2 4 7 3 3 2" xfId="39448" xr:uid="{9186C7CC-451C-45EA-A37B-F168FC61C8B1}"/>
    <cellStyle name="Normal 3 2 4 7 3 3 3" xfId="54327" xr:uid="{FDB4DE09-F343-4921-AFA7-42FD0A969A3E}"/>
    <cellStyle name="Normal 3 2 4 7 3 4" xfId="18912" xr:uid="{38FF3309-A2F1-4C9F-927D-9359DD8CBF35}"/>
    <cellStyle name="Normal 3 2 4 7 3 5" xfId="32602" xr:uid="{0D50C216-FDEC-4DDF-A736-7FCDC9ED63A9}"/>
    <cellStyle name="Normal 3 2 4 7 3 6" xfId="47481" xr:uid="{10FC5E22-7F74-4552-9438-2926F80E34D9}"/>
    <cellStyle name="Normal 3 2 4 7 4" xfId="13776" xr:uid="{8ABA4409-8452-47E9-AE54-192BF64C59A7}"/>
    <cellStyle name="Normal 3 2 4 7 4 2" xfId="27466" xr:uid="{7B1CF516-12BA-4EF3-9FD4-5928BCFF88C4}"/>
    <cellStyle name="Normal 3 2 4 7 4 2 2" xfId="41158" xr:uid="{D79D2B33-F26E-4ED9-B2F3-AA69BEB29F66}"/>
    <cellStyle name="Normal 3 2 4 7 4 2 3" xfId="56037" xr:uid="{8E3D7160-0576-4719-AF7F-0B3A76DDB071}"/>
    <cellStyle name="Normal 3 2 4 7 4 3" xfId="20622" xr:uid="{67C3C31D-5BD5-4F0C-B63B-D89091ECAE4A}"/>
    <cellStyle name="Normal 3 2 4 7 4 4" xfId="34312" xr:uid="{7BEE9915-6F86-4227-A70A-A4ADBA1AE523}"/>
    <cellStyle name="Normal 3 2 4 7 4 5" xfId="49191" xr:uid="{AE86483B-083F-4548-9A41-F3F0F4EF9DAA}"/>
    <cellStyle name="Normal 3 2 4 7 5" xfId="24044" xr:uid="{010054B9-6569-411F-BE18-83A5AF81C665}"/>
    <cellStyle name="Normal 3 2 4 7 5 2" xfId="37736" xr:uid="{F028AEBD-9553-4C7C-9D92-3CA6A7233AFE}"/>
    <cellStyle name="Normal 3 2 4 7 5 3" xfId="52615" xr:uid="{947ED213-910D-4F79-8CFB-5365003F2B8E}"/>
    <cellStyle name="Normal 3 2 4 7 6" xfId="17200" xr:uid="{0F6FABBC-43FA-4DDB-BE7A-20A8048C9A30}"/>
    <cellStyle name="Normal 3 2 4 7 7" xfId="30890" xr:uid="{CFDC918C-BD96-4E58-A4B1-7C2D7C465635}"/>
    <cellStyle name="Normal 3 2 4 7 8" xfId="45769" xr:uid="{57B07DDD-F29F-40C5-AD57-A168D8F73645}"/>
    <cellStyle name="Normal 3 2 4 8" xfId="10355" xr:uid="{D30BA27C-3CDF-46A7-AF05-10B5D1F93293}"/>
    <cellStyle name="Normal 3 2 4 8 2" xfId="12068" xr:uid="{42E6E209-EA81-4763-8A0A-86BAB74400B9}"/>
    <cellStyle name="Normal 3 2 4 8 2 2" xfId="15490" xr:uid="{4DAD370C-7DB5-4733-BCF3-4B14F77B9DD8}"/>
    <cellStyle name="Normal 3 2 4 8 2 2 2" xfId="29180" xr:uid="{93068B88-6E5E-412B-A254-898EA5DC80C0}"/>
    <cellStyle name="Normal 3 2 4 8 2 2 2 2" xfId="42872" xr:uid="{D5C99B78-AD51-4973-AFA3-ECF0824948D5}"/>
    <cellStyle name="Normal 3 2 4 8 2 2 2 3" xfId="57751" xr:uid="{CDEB75F5-B042-4961-9C92-5BB1203E1039}"/>
    <cellStyle name="Normal 3 2 4 8 2 2 3" xfId="22336" xr:uid="{FB2AC17E-06AC-4D91-8B1B-4D593F0C3DA1}"/>
    <cellStyle name="Normal 3 2 4 8 2 2 4" xfId="36026" xr:uid="{1B14FF84-2A5A-418B-9D31-1C29F76FAF30}"/>
    <cellStyle name="Normal 3 2 4 8 2 2 5" xfId="50905" xr:uid="{8C5FAAC7-91CE-4472-A3CC-D44125817DC6}"/>
    <cellStyle name="Normal 3 2 4 8 2 3" xfId="25758" xr:uid="{7B3E19D0-12AD-4532-B645-236509E61D88}"/>
    <cellStyle name="Normal 3 2 4 8 2 3 2" xfId="39450" xr:uid="{F3E87569-0224-4292-B0EF-6004AF67EA3E}"/>
    <cellStyle name="Normal 3 2 4 8 2 3 3" xfId="54329" xr:uid="{95EB78E8-1493-44B2-9A06-E4101433CFF1}"/>
    <cellStyle name="Normal 3 2 4 8 2 4" xfId="18914" xr:uid="{5C4FB6DE-7281-43F6-9CCE-E748169D7AC1}"/>
    <cellStyle name="Normal 3 2 4 8 2 5" xfId="32604" xr:uid="{6E76CCA3-34EC-408B-A3ED-8AA30FA5EC28}"/>
    <cellStyle name="Normal 3 2 4 8 2 6" xfId="47483" xr:uid="{4F63DADE-4914-4DC0-807F-3586142183B0}"/>
    <cellStyle name="Normal 3 2 4 8 3" xfId="13778" xr:uid="{FAF90565-C753-4C12-9432-B0F1971AA750}"/>
    <cellStyle name="Normal 3 2 4 8 3 2" xfId="27468" xr:uid="{941445EA-5B58-49A0-B0EC-DAD033E68F9A}"/>
    <cellStyle name="Normal 3 2 4 8 3 2 2" xfId="41160" xr:uid="{8F073AFA-B67A-4E43-9DA3-2A033A079BFD}"/>
    <cellStyle name="Normal 3 2 4 8 3 2 3" xfId="56039" xr:uid="{6ACA9FE5-8C4B-4BA0-A0EE-1A702766FF4B}"/>
    <cellStyle name="Normal 3 2 4 8 3 3" xfId="20624" xr:uid="{57CBFD25-DA27-48F9-A27B-1915B9741396}"/>
    <cellStyle name="Normal 3 2 4 8 3 4" xfId="34314" xr:uid="{334C2D1B-625F-4EBC-B251-2EDD4C6D4AE3}"/>
    <cellStyle name="Normal 3 2 4 8 3 5" xfId="49193" xr:uid="{4E04DFB6-7CF9-45A9-BEF7-D649F93444BC}"/>
    <cellStyle name="Normal 3 2 4 8 4" xfId="24046" xr:uid="{195B3949-88F5-462C-94CC-CE08E4FD41E9}"/>
    <cellStyle name="Normal 3 2 4 8 4 2" xfId="37738" xr:uid="{C2787AEF-E108-45D1-BA0A-BA060F6DD70C}"/>
    <cellStyle name="Normal 3 2 4 8 4 3" xfId="52617" xr:uid="{C5463168-2A2E-4F25-9EAB-2CA681426CDB}"/>
    <cellStyle name="Normal 3 2 4 8 5" xfId="17202" xr:uid="{4D1AB4A7-9D46-48C3-8CDE-2A9DCAFA000E}"/>
    <cellStyle name="Normal 3 2 4 8 6" xfId="30892" xr:uid="{27A071AD-E338-458D-B5F5-B94CD83191C8}"/>
    <cellStyle name="Normal 3 2 4 8 7" xfId="45771" xr:uid="{B373517B-B25B-4C8F-881D-3CF2D3488A8A}"/>
    <cellStyle name="Normal 3 2 4 9" xfId="10356" xr:uid="{525ED9C5-2F9D-4E44-AD2F-BACE8530B806}"/>
    <cellStyle name="Normal 3 2 4 9 2" xfId="12069" xr:uid="{23586B2F-B441-4D97-BB48-D069C70CC379}"/>
    <cellStyle name="Normal 3 2 4 9 2 2" xfId="15491" xr:uid="{B0A48579-29B0-4A9C-80C3-3E6CF8413937}"/>
    <cellStyle name="Normal 3 2 4 9 2 2 2" xfId="29181" xr:uid="{593E30E8-1573-452E-ACF8-46235E102E88}"/>
    <cellStyle name="Normal 3 2 4 9 2 2 2 2" xfId="42873" xr:uid="{2ABCAA40-3F76-4AA3-A27F-CCA4A99D5199}"/>
    <cellStyle name="Normal 3 2 4 9 2 2 2 3" xfId="57752" xr:uid="{845AA73B-0441-466F-8B63-C2DD5396200C}"/>
    <cellStyle name="Normal 3 2 4 9 2 2 3" xfId="22337" xr:uid="{A97718FF-74D3-4267-B5C4-63C02323C333}"/>
    <cellStyle name="Normal 3 2 4 9 2 2 4" xfId="36027" xr:uid="{39595169-D24C-428C-A4C7-FE479C3257AF}"/>
    <cellStyle name="Normal 3 2 4 9 2 2 5" xfId="50906" xr:uid="{D46CC4E9-3A19-4164-9016-E1D0E97F07B2}"/>
    <cellStyle name="Normal 3 2 4 9 2 3" xfId="25759" xr:uid="{E404765F-B065-410D-980D-ED7A81F250B0}"/>
    <cellStyle name="Normal 3 2 4 9 2 3 2" xfId="39451" xr:uid="{5E7E2A12-D23F-4B42-A0A9-55BF716A5EFE}"/>
    <cellStyle name="Normal 3 2 4 9 2 3 3" xfId="54330" xr:uid="{DBA501EE-2B1D-4322-B002-900EF61A0369}"/>
    <cellStyle name="Normal 3 2 4 9 2 4" xfId="18915" xr:uid="{13EB718E-0FE5-47D6-8BBB-EAA83963F31E}"/>
    <cellStyle name="Normal 3 2 4 9 2 5" xfId="32605" xr:uid="{42D78CA0-F29C-466B-B8A9-E4E2F29E6416}"/>
    <cellStyle name="Normal 3 2 4 9 2 6" xfId="47484" xr:uid="{A0706A8A-03C5-4764-8E06-91FC837282D6}"/>
    <cellStyle name="Normal 3 2 4 9 3" xfId="13779" xr:uid="{8309314C-B021-41C5-90BC-062D98DB2FFE}"/>
    <cellStyle name="Normal 3 2 4 9 3 2" xfId="27469" xr:uid="{7EDC7FA1-5E6B-4D28-A3DB-61A92EE636C9}"/>
    <cellStyle name="Normal 3 2 4 9 3 2 2" xfId="41161" xr:uid="{1671BA39-E44B-4B1E-AEC1-8325A5BA0988}"/>
    <cellStyle name="Normal 3 2 4 9 3 2 3" xfId="56040" xr:uid="{E06960DE-B318-4F38-ADD4-11979D433666}"/>
    <cellStyle name="Normal 3 2 4 9 3 3" xfId="20625" xr:uid="{C4960719-71C1-41BD-9545-31CA95C822C1}"/>
    <cellStyle name="Normal 3 2 4 9 3 4" xfId="34315" xr:uid="{3B834A58-6453-4B37-81C5-BA549FA5978D}"/>
    <cellStyle name="Normal 3 2 4 9 3 5" xfId="49194" xr:uid="{8C0B6C4A-E8C1-4227-844E-E1AFA2EA71A6}"/>
    <cellStyle name="Normal 3 2 4 9 4" xfId="24047" xr:uid="{19A0D940-7079-4966-89F3-7824CBF3CE21}"/>
    <cellStyle name="Normal 3 2 4 9 4 2" xfId="37739" xr:uid="{5B8F42BB-35DF-40E3-B402-11E6ED01DDDF}"/>
    <cellStyle name="Normal 3 2 4 9 4 3" xfId="52618" xr:uid="{F6D5CC86-520A-4F33-8835-4F222F3619A2}"/>
    <cellStyle name="Normal 3 2 4 9 5" xfId="17203" xr:uid="{91E620FA-649E-456F-86A0-00DA68489CE7}"/>
    <cellStyle name="Normal 3 2 4 9 6" xfId="30893" xr:uid="{0639AC41-6D3A-4FC0-A2B2-4D6C9A81EC9E}"/>
    <cellStyle name="Normal 3 2 4 9 7" xfId="45772" xr:uid="{6E2865E8-F2C7-41C3-AB7A-49692BBD945B}"/>
    <cellStyle name="Normal 3 2 5" xfId="4461" xr:uid="{9207B428-D626-4363-BAE2-0C3EE0E2C685}"/>
    <cellStyle name="Normal 3 2 5 10" xfId="24048" xr:uid="{6C42F37A-C185-42FD-A9CF-3C378B79CA74}"/>
    <cellStyle name="Normal 3 2 5 10 2" xfId="37740" xr:uid="{0552C89B-EA90-4DA3-8DFE-2D3EECDEB071}"/>
    <cellStyle name="Normal 3 2 5 10 3" xfId="52619" xr:uid="{087FDC1F-91CF-4587-8D5E-85929B0AC81A}"/>
    <cellStyle name="Normal 3 2 5 11" xfId="17204" xr:uid="{20D0E534-8784-4B7C-821B-907DD46063FD}"/>
    <cellStyle name="Normal 3 2 5 11 2" xfId="43829" xr:uid="{31618530-00C7-4A0A-A10F-F0D3FBE1E471}"/>
    <cellStyle name="Normal 3 2 5 12" xfId="30894" xr:uid="{6CE39B56-96D0-47A8-A715-EB4F067DD6BA}"/>
    <cellStyle name="Normal 3 2 5 13" xfId="45773" xr:uid="{F89FFADB-8AF8-430D-95DE-B1D2A34DC03B}"/>
    <cellStyle name="Normal 3 2 5 14" xfId="10357" xr:uid="{912A3390-EEE0-42DD-AED0-2E5CFB9D0662}"/>
    <cellStyle name="Normal 3 2 5 15" xfId="8655" xr:uid="{A80C4C0B-B03A-45C2-A421-353977232974}"/>
    <cellStyle name="Normal 3 2 5 16" xfId="8063" xr:uid="{2F2EEE82-65DF-4BE4-AB42-A9769DAAC56C}"/>
    <cellStyle name="Normal 3 2 5 17" xfId="7471" xr:uid="{770494A7-B0EE-4083-91D7-9BD613E383FD}"/>
    <cellStyle name="Normal 3 2 5 2" xfId="4764" xr:uid="{2E223B30-9B1B-40B3-B995-180C0518B67C}"/>
    <cellStyle name="Normal 3 2 5 2 10" xfId="17205" xr:uid="{F205D763-DFE2-4B47-BED0-089F9EEC82BE}"/>
    <cellStyle name="Normal 3 2 5 2 10 2" xfId="44065" xr:uid="{ECC955C1-85C8-4021-9DEA-8F5C38611D11}"/>
    <cellStyle name="Normal 3 2 5 2 11" xfId="30895" xr:uid="{A5EA5B32-E1D2-4661-9F07-3B7B13CEE067}"/>
    <cellStyle name="Normal 3 2 5 2 12" xfId="45774" xr:uid="{EB346E3C-C81A-4AF5-B97B-4F6CE374BA36}"/>
    <cellStyle name="Normal 3 2 5 2 13" xfId="10358" xr:uid="{3C1B8DE3-A594-4781-81A6-BAEC5BE62748}"/>
    <cellStyle name="Normal 3 2 5 2 2" xfId="6033" xr:uid="{2F018029-A406-4FFC-9023-1469C38B606D}"/>
    <cellStyle name="Normal 3 2 5 2 2 10" xfId="45775" xr:uid="{7FD29F83-3A71-4D9D-8697-074AAB7D30AE}"/>
    <cellStyle name="Normal 3 2 5 2 2 11" xfId="10359" xr:uid="{E936067F-83D3-4A28-A020-AF86E93AA6B5}"/>
    <cellStyle name="Normal 3 2 5 2 2 2" xfId="10360" xr:uid="{80574768-54EC-4108-B56F-EFE7A31A04AD}"/>
    <cellStyle name="Normal 3 2 5 2 2 2 2" xfId="10361" xr:uid="{7B12D46A-76F9-4F1D-9EAA-DBA329FFAA30}"/>
    <cellStyle name="Normal 3 2 5 2 2 2 2 2" xfId="12074" xr:uid="{63471007-6919-4094-8022-453BCFA26F3D}"/>
    <cellStyle name="Normal 3 2 5 2 2 2 2 2 2" xfId="15496" xr:uid="{7F654429-557D-43D3-92BC-944EF264DE8C}"/>
    <cellStyle name="Normal 3 2 5 2 2 2 2 2 2 2" xfId="29186" xr:uid="{A02DE3EF-0A4B-4EED-B03F-48C7D805A3B7}"/>
    <cellStyle name="Normal 3 2 5 2 2 2 2 2 2 2 2" xfId="42878" xr:uid="{5BF9D926-8B9E-4E20-A5CC-709D92FD2156}"/>
    <cellStyle name="Normal 3 2 5 2 2 2 2 2 2 2 3" xfId="57757" xr:uid="{A234B7F1-73D1-4A6B-9873-2A454BBA6920}"/>
    <cellStyle name="Normal 3 2 5 2 2 2 2 2 2 3" xfId="22342" xr:uid="{3A37A22E-97C0-4972-9952-706F9D7249A5}"/>
    <cellStyle name="Normal 3 2 5 2 2 2 2 2 2 4" xfId="36032" xr:uid="{D9B1129E-8298-4EC1-A7D7-2EC07099D19C}"/>
    <cellStyle name="Normal 3 2 5 2 2 2 2 2 2 5" xfId="50911" xr:uid="{2D563F6F-C356-46CC-B81F-B0E42C5C5DD0}"/>
    <cellStyle name="Normal 3 2 5 2 2 2 2 2 3" xfId="25764" xr:uid="{94053BF5-4C0E-4978-B4CF-15CA23285398}"/>
    <cellStyle name="Normal 3 2 5 2 2 2 2 2 3 2" xfId="39456" xr:uid="{99B317B6-160E-4F9F-80E7-815E04F3D5BB}"/>
    <cellStyle name="Normal 3 2 5 2 2 2 2 2 3 3" xfId="54335" xr:uid="{890DDED5-AB49-429D-8621-8B56E4F4B882}"/>
    <cellStyle name="Normal 3 2 5 2 2 2 2 2 4" xfId="18920" xr:uid="{C31DDAE2-E3DC-47D2-BAE0-23C39D5ADC8A}"/>
    <cellStyle name="Normal 3 2 5 2 2 2 2 2 5" xfId="32610" xr:uid="{010A16AE-E4B9-49FC-9F26-EBB2A965297B}"/>
    <cellStyle name="Normal 3 2 5 2 2 2 2 2 6" xfId="47489" xr:uid="{2F7BD306-0DE7-44EF-96B0-EB82D2C1844A}"/>
    <cellStyle name="Normal 3 2 5 2 2 2 2 3" xfId="13784" xr:uid="{53D102F8-D4AF-4D8C-9B2F-F7CA5F723638}"/>
    <cellStyle name="Normal 3 2 5 2 2 2 2 3 2" xfId="27474" xr:uid="{410FF422-0683-47B2-81EB-C825B6594094}"/>
    <cellStyle name="Normal 3 2 5 2 2 2 2 3 2 2" xfId="41166" xr:uid="{75A0F778-8149-49D0-940A-0351DF4797AE}"/>
    <cellStyle name="Normal 3 2 5 2 2 2 2 3 2 3" xfId="56045" xr:uid="{0B7D3759-17F3-4011-B97A-83F5DFF9D8DE}"/>
    <cellStyle name="Normal 3 2 5 2 2 2 2 3 3" xfId="20630" xr:uid="{EC526FDA-FBBE-47C6-B96D-0A1E35A4D7C4}"/>
    <cellStyle name="Normal 3 2 5 2 2 2 2 3 4" xfId="34320" xr:uid="{18F3E541-3B0F-4E75-81F3-2108C1FC6757}"/>
    <cellStyle name="Normal 3 2 5 2 2 2 2 3 5" xfId="49199" xr:uid="{9CE5C0F4-4D7A-4C37-B924-D00D9C75D06C}"/>
    <cellStyle name="Normal 3 2 5 2 2 2 2 4" xfId="24052" xr:uid="{1F613CAE-DB23-42BB-8205-487F432F2EE6}"/>
    <cellStyle name="Normal 3 2 5 2 2 2 2 4 2" xfId="37744" xr:uid="{EE7CC24C-9FEE-4BCD-8E83-FDDE97AA8961}"/>
    <cellStyle name="Normal 3 2 5 2 2 2 2 4 3" xfId="52623" xr:uid="{BC136F15-8012-4CA0-82CA-A6069AD6302D}"/>
    <cellStyle name="Normal 3 2 5 2 2 2 2 5" xfId="17208" xr:uid="{D9E8C20F-DCEA-4EE7-9132-F275CDB6AC81}"/>
    <cellStyle name="Normal 3 2 5 2 2 2 2 6" xfId="30898" xr:uid="{056D42C1-9019-4B94-ACD9-4B31BF682A79}"/>
    <cellStyle name="Normal 3 2 5 2 2 2 2 7" xfId="45777" xr:uid="{89E0B700-DC4D-4B51-81BE-05B15CF21046}"/>
    <cellStyle name="Normal 3 2 5 2 2 2 3" xfId="12073" xr:uid="{625D0826-D804-49D9-BB52-F32E9032B1FE}"/>
    <cellStyle name="Normal 3 2 5 2 2 2 3 2" xfId="15495" xr:uid="{FDB37C59-2A8C-4EA1-A56D-B07FEB5DDB1C}"/>
    <cellStyle name="Normal 3 2 5 2 2 2 3 2 2" xfId="29185" xr:uid="{EAF5E32E-25A0-4BB1-9574-49D7D23F6B76}"/>
    <cellStyle name="Normal 3 2 5 2 2 2 3 2 2 2" xfId="42877" xr:uid="{C549BE77-CCBC-4529-A5FA-65F714E8482A}"/>
    <cellStyle name="Normal 3 2 5 2 2 2 3 2 2 3" xfId="57756" xr:uid="{79E74C14-973C-4F68-A95E-80B7F2194787}"/>
    <cellStyle name="Normal 3 2 5 2 2 2 3 2 3" xfId="22341" xr:uid="{A0861E58-7E98-4FA5-A627-665246B6879D}"/>
    <cellStyle name="Normal 3 2 5 2 2 2 3 2 4" xfId="36031" xr:uid="{2268D0EA-5ACD-4B5C-B4E8-B951B6F5BF31}"/>
    <cellStyle name="Normal 3 2 5 2 2 2 3 2 5" xfId="50910" xr:uid="{FE0FDE70-2067-40CE-A6BF-FAC90809AEF7}"/>
    <cellStyle name="Normal 3 2 5 2 2 2 3 3" xfId="25763" xr:uid="{FADA78A9-3AAF-4454-A3D0-CFD65945CD6F}"/>
    <cellStyle name="Normal 3 2 5 2 2 2 3 3 2" xfId="39455" xr:uid="{1F8A27C5-C38D-439D-AC43-C4B85F7FA92A}"/>
    <cellStyle name="Normal 3 2 5 2 2 2 3 3 3" xfId="54334" xr:uid="{5B4ADC8E-3FBD-4E63-B4F3-9B6416EF2E77}"/>
    <cellStyle name="Normal 3 2 5 2 2 2 3 4" xfId="18919" xr:uid="{B2181ADF-2F1C-4DEA-9E8E-02700DFE412D}"/>
    <cellStyle name="Normal 3 2 5 2 2 2 3 5" xfId="32609" xr:uid="{260262C2-7721-494E-A1CA-B9ECC5EB1659}"/>
    <cellStyle name="Normal 3 2 5 2 2 2 3 6" xfId="47488" xr:uid="{00702AA6-970E-489E-B426-0A1D34A09C4E}"/>
    <cellStyle name="Normal 3 2 5 2 2 2 4" xfId="13783" xr:uid="{F9B93B2A-8E95-424D-B56B-3E92CFC3DB05}"/>
    <cellStyle name="Normal 3 2 5 2 2 2 4 2" xfId="27473" xr:uid="{71A35878-D9B7-4FA4-BE80-08989BB41A65}"/>
    <cellStyle name="Normal 3 2 5 2 2 2 4 2 2" xfId="41165" xr:uid="{BF9162FD-7198-48F2-99FB-63FDDE3DAC01}"/>
    <cellStyle name="Normal 3 2 5 2 2 2 4 2 3" xfId="56044" xr:uid="{D4D03608-0B8D-4F08-9AA3-2EC24AE92460}"/>
    <cellStyle name="Normal 3 2 5 2 2 2 4 3" xfId="20629" xr:uid="{A3F2B4F4-68AC-4F2B-9551-7449458CBB43}"/>
    <cellStyle name="Normal 3 2 5 2 2 2 4 4" xfId="34319" xr:uid="{641D6D36-20EC-4170-83A1-B4C0E03173A9}"/>
    <cellStyle name="Normal 3 2 5 2 2 2 4 5" xfId="49198" xr:uid="{23ACB651-582E-4A39-AAAE-E8633B10C85E}"/>
    <cellStyle name="Normal 3 2 5 2 2 2 5" xfId="24051" xr:uid="{563D57B0-C169-41E2-801E-02B9DDBEBB3A}"/>
    <cellStyle name="Normal 3 2 5 2 2 2 5 2" xfId="37743" xr:uid="{2C33282F-93A5-4BE3-98EF-F640E0E72410}"/>
    <cellStyle name="Normal 3 2 5 2 2 2 5 3" xfId="52622" xr:uid="{3EB841A7-8B5F-4B93-88B3-6AA7AF941BF7}"/>
    <cellStyle name="Normal 3 2 5 2 2 2 6" xfId="17207" xr:uid="{324FA83A-5EB9-44B8-8FCB-1012D55A5B50}"/>
    <cellStyle name="Normal 3 2 5 2 2 2 7" xfId="30897" xr:uid="{1708939B-42A1-4578-ACA4-769EB4089BD8}"/>
    <cellStyle name="Normal 3 2 5 2 2 2 8" xfId="45776" xr:uid="{92937479-78F6-4215-86E9-7B746961EC81}"/>
    <cellStyle name="Normal 3 2 5 2 2 3" xfId="10362" xr:uid="{EBCB279A-0F8D-4B35-800E-F532FCF9394B}"/>
    <cellStyle name="Normal 3 2 5 2 2 3 2" xfId="12075" xr:uid="{8E63BD71-6197-4D4A-8AEC-5792A96C706D}"/>
    <cellStyle name="Normal 3 2 5 2 2 3 2 2" xfId="15497" xr:uid="{E8AB226D-7E90-4134-8D13-E4651FB7E48C}"/>
    <cellStyle name="Normal 3 2 5 2 2 3 2 2 2" xfId="29187" xr:uid="{BAA1BA2F-722C-446F-9F5C-81CEB5BE1F2A}"/>
    <cellStyle name="Normal 3 2 5 2 2 3 2 2 2 2" xfId="42879" xr:uid="{115CFF32-5CF5-469B-8043-BE98FEEB0173}"/>
    <cellStyle name="Normal 3 2 5 2 2 3 2 2 2 3" xfId="57758" xr:uid="{80BBFB7F-149A-4FDE-BD77-60EF948DF0D6}"/>
    <cellStyle name="Normal 3 2 5 2 2 3 2 2 3" xfId="22343" xr:uid="{10DB76F4-D830-40CA-80BD-2D8E2101DF9C}"/>
    <cellStyle name="Normal 3 2 5 2 2 3 2 2 4" xfId="36033" xr:uid="{895DE601-61B1-4DF5-B95E-CF53754B1CEE}"/>
    <cellStyle name="Normal 3 2 5 2 2 3 2 2 5" xfId="50912" xr:uid="{801469D9-AFC3-4A1E-BB3F-99FCD8102FDD}"/>
    <cellStyle name="Normal 3 2 5 2 2 3 2 3" xfId="25765" xr:uid="{10B79B41-0995-40CC-A840-583F217155DF}"/>
    <cellStyle name="Normal 3 2 5 2 2 3 2 3 2" xfId="39457" xr:uid="{519A8CDD-03D0-4364-8042-D0ECC0BA9C41}"/>
    <cellStyle name="Normal 3 2 5 2 2 3 2 3 3" xfId="54336" xr:uid="{1FF3C8BC-25C8-4F58-AD0A-90ABBD8524ED}"/>
    <cellStyle name="Normal 3 2 5 2 2 3 2 4" xfId="18921" xr:uid="{D3569153-F532-4674-993D-64F1A01D98DE}"/>
    <cellStyle name="Normal 3 2 5 2 2 3 2 5" xfId="32611" xr:uid="{54B328E9-224C-46CB-91B5-8EAFC305867E}"/>
    <cellStyle name="Normal 3 2 5 2 2 3 2 6" xfId="47490" xr:uid="{2F808C98-3235-44C8-A71B-14E5536F7073}"/>
    <cellStyle name="Normal 3 2 5 2 2 3 3" xfId="13785" xr:uid="{58A2C989-2225-486F-8EF9-2B0E68B976C7}"/>
    <cellStyle name="Normal 3 2 5 2 2 3 3 2" xfId="27475" xr:uid="{D47799EC-CBD9-4677-A3CF-E09A4F4C6980}"/>
    <cellStyle name="Normal 3 2 5 2 2 3 3 2 2" xfId="41167" xr:uid="{28AA0D20-181E-4DEC-94F5-A90607DBA51F}"/>
    <cellStyle name="Normal 3 2 5 2 2 3 3 2 3" xfId="56046" xr:uid="{4A2D8892-3B33-490E-BB3F-C74AF7355C18}"/>
    <cellStyle name="Normal 3 2 5 2 2 3 3 3" xfId="20631" xr:uid="{22643161-11D5-4472-B112-CAECAA2B345C}"/>
    <cellStyle name="Normal 3 2 5 2 2 3 3 4" xfId="34321" xr:uid="{3414F04E-C6E5-427B-95D0-D0CE94DCBC2F}"/>
    <cellStyle name="Normal 3 2 5 2 2 3 3 5" xfId="49200" xr:uid="{43EF1F36-B41E-47E5-8FE7-B6AEEFA43F3B}"/>
    <cellStyle name="Normal 3 2 5 2 2 3 4" xfId="24053" xr:uid="{26AEC2E9-A2F5-4923-A1BF-A2351BF94AA3}"/>
    <cellStyle name="Normal 3 2 5 2 2 3 4 2" xfId="37745" xr:uid="{A825E3F4-E358-457D-997F-1AE27439197E}"/>
    <cellStyle name="Normal 3 2 5 2 2 3 4 3" xfId="52624" xr:uid="{AE80CBAB-813E-46E9-8F54-13EE7494BC83}"/>
    <cellStyle name="Normal 3 2 5 2 2 3 5" xfId="17209" xr:uid="{7E535651-D47F-4964-BAFC-81BDDCF762BD}"/>
    <cellStyle name="Normal 3 2 5 2 2 3 6" xfId="30899" xr:uid="{01BCA6E1-3F2B-4C7F-A7AF-905E9821D2C4}"/>
    <cellStyle name="Normal 3 2 5 2 2 3 7" xfId="45778" xr:uid="{FDACBAE0-5C1A-43B1-BBF5-9B88138D8C71}"/>
    <cellStyle name="Normal 3 2 5 2 2 4" xfId="10363" xr:uid="{0A502B50-268B-4093-B65B-C82788811049}"/>
    <cellStyle name="Normal 3 2 5 2 2 4 2" xfId="12076" xr:uid="{D72DAAA4-33AF-4DD6-A305-E60EAB3D453E}"/>
    <cellStyle name="Normal 3 2 5 2 2 4 2 2" xfId="15498" xr:uid="{26E1C193-77E5-4EE5-BD26-3139D3EEF055}"/>
    <cellStyle name="Normal 3 2 5 2 2 4 2 2 2" xfId="29188" xr:uid="{0DD86781-224F-41C8-8937-72056F6742DB}"/>
    <cellStyle name="Normal 3 2 5 2 2 4 2 2 2 2" xfId="42880" xr:uid="{93058B64-D23B-4773-9F6D-391D79E25B60}"/>
    <cellStyle name="Normal 3 2 5 2 2 4 2 2 2 3" xfId="57759" xr:uid="{25C8CC3A-5F1E-4D3E-9B5B-1DBAF1010FB1}"/>
    <cellStyle name="Normal 3 2 5 2 2 4 2 2 3" xfId="22344" xr:uid="{405CFDE4-BED2-4B77-9302-B1FE3686C60C}"/>
    <cellStyle name="Normal 3 2 5 2 2 4 2 2 4" xfId="36034" xr:uid="{19E00CC6-CE66-4C58-AD5B-EB38539B3A9E}"/>
    <cellStyle name="Normal 3 2 5 2 2 4 2 2 5" xfId="50913" xr:uid="{E40406CE-492E-4FAC-8F46-8B0C27286C74}"/>
    <cellStyle name="Normal 3 2 5 2 2 4 2 3" xfId="25766" xr:uid="{9362C2B1-058C-4D11-A02F-AB40504DF51D}"/>
    <cellStyle name="Normal 3 2 5 2 2 4 2 3 2" xfId="39458" xr:uid="{4D2685CE-17EF-45A3-8220-D761B2F2750C}"/>
    <cellStyle name="Normal 3 2 5 2 2 4 2 3 3" xfId="54337" xr:uid="{5D222108-1272-4E1F-B058-254AB0D4022F}"/>
    <cellStyle name="Normal 3 2 5 2 2 4 2 4" xfId="18922" xr:uid="{F126DC2D-8A5E-45AF-99B7-F49A1DBA49ED}"/>
    <cellStyle name="Normal 3 2 5 2 2 4 2 5" xfId="32612" xr:uid="{732E4AF9-3EEA-4545-A458-94F51F82DD0F}"/>
    <cellStyle name="Normal 3 2 5 2 2 4 2 6" xfId="47491" xr:uid="{2CC28896-05F1-4FCF-AA48-3AEA4E616937}"/>
    <cellStyle name="Normal 3 2 5 2 2 4 3" xfId="13786" xr:uid="{442AB01E-BB88-4145-9BD9-7A90036F1EFD}"/>
    <cellStyle name="Normal 3 2 5 2 2 4 3 2" xfId="27476" xr:uid="{E7D063C5-E909-494D-A829-A58F79D0D6BA}"/>
    <cellStyle name="Normal 3 2 5 2 2 4 3 2 2" xfId="41168" xr:uid="{FAA72263-E1A3-415E-A365-7EF4FAEEACEC}"/>
    <cellStyle name="Normal 3 2 5 2 2 4 3 2 3" xfId="56047" xr:uid="{6FDF27B1-CED6-4A99-9BF5-972E413AE5D3}"/>
    <cellStyle name="Normal 3 2 5 2 2 4 3 3" xfId="20632" xr:uid="{C364D327-9A12-46DA-8F54-782B2FA5DBFA}"/>
    <cellStyle name="Normal 3 2 5 2 2 4 3 4" xfId="34322" xr:uid="{142AC207-C8AE-49A9-AABE-3AB99DC56C6E}"/>
    <cellStyle name="Normal 3 2 5 2 2 4 3 5" xfId="49201" xr:uid="{B8F8BEEB-4B62-4963-8298-0761478CD486}"/>
    <cellStyle name="Normal 3 2 5 2 2 4 4" xfId="24054" xr:uid="{582C4F42-BC21-4B71-A79C-4551E5C593EA}"/>
    <cellStyle name="Normal 3 2 5 2 2 4 4 2" xfId="37746" xr:uid="{9E4D755A-8941-4C03-9649-0CFD66E1A444}"/>
    <cellStyle name="Normal 3 2 5 2 2 4 4 3" xfId="52625" xr:uid="{D2A3F56B-575E-42AB-975D-45F3A98BCE4B}"/>
    <cellStyle name="Normal 3 2 5 2 2 4 5" xfId="17210" xr:uid="{AE519E34-6C10-4987-94BB-0C4C911AB242}"/>
    <cellStyle name="Normal 3 2 5 2 2 4 6" xfId="30900" xr:uid="{06FE7CCD-52BF-4BD9-AA16-2A98044659D2}"/>
    <cellStyle name="Normal 3 2 5 2 2 4 7" xfId="45779" xr:uid="{28F6FF70-A816-4CE2-A4E8-97F1A7ED3FEB}"/>
    <cellStyle name="Normal 3 2 5 2 2 5" xfId="12072" xr:uid="{E7963A7C-F89F-4098-9809-46C1E7C7DC20}"/>
    <cellStyle name="Normal 3 2 5 2 2 5 2" xfId="15494" xr:uid="{A6A591D2-29F2-4E55-9C51-C09FDF957DE3}"/>
    <cellStyle name="Normal 3 2 5 2 2 5 2 2" xfId="29184" xr:uid="{FDD590F5-C45B-4953-AB78-C1064825A707}"/>
    <cellStyle name="Normal 3 2 5 2 2 5 2 2 2" xfId="42876" xr:uid="{54729D96-0B47-46C6-94F5-369D8BEBDFB9}"/>
    <cellStyle name="Normal 3 2 5 2 2 5 2 2 3" xfId="57755" xr:uid="{FBCE2143-1F34-4E15-BF62-CCFF6C4F1012}"/>
    <cellStyle name="Normal 3 2 5 2 2 5 2 3" xfId="22340" xr:uid="{C07001EC-4570-4BF6-83BC-5688C44A39E6}"/>
    <cellStyle name="Normal 3 2 5 2 2 5 2 4" xfId="36030" xr:uid="{165CF80A-7DDE-4D65-ABF2-62CB5ABDE568}"/>
    <cellStyle name="Normal 3 2 5 2 2 5 2 5" xfId="50909" xr:uid="{03A2D097-2838-4A61-9CE7-5000B1C62731}"/>
    <cellStyle name="Normal 3 2 5 2 2 5 3" xfId="25762" xr:uid="{71919FF4-C7AA-46E0-941C-BFE9F94F4DDD}"/>
    <cellStyle name="Normal 3 2 5 2 2 5 3 2" xfId="39454" xr:uid="{998D471F-DD5E-452B-ADD4-60DF4B55897A}"/>
    <cellStyle name="Normal 3 2 5 2 2 5 3 3" xfId="54333" xr:uid="{63EB0234-A82C-4A24-9E47-B84EFEF36180}"/>
    <cellStyle name="Normal 3 2 5 2 2 5 4" xfId="18918" xr:uid="{F9ABAC3C-5045-4F8F-BC65-B587F781B7C6}"/>
    <cellStyle name="Normal 3 2 5 2 2 5 5" xfId="32608" xr:uid="{46A21BC8-B188-44A7-9529-D9FC1917E610}"/>
    <cellStyle name="Normal 3 2 5 2 2 5 6" xfId="47487" xr:uid="{6A5025B0-FC83-4084-A898-46546F2DAA29}"/>
    <cellStyle name="Normal 3 2 5 2 2 6" xfId="13782" xr:uid="{0333ABE9-B19D-4AB0-953E-859A95787BF2}"/>
    <cellStyle name="Normal 3 2 5 2 2 6 2" xfId="27472" xr:uid="{787978A8-FA36-46C8-B7FF-E395B020D318}"/>
    <cellStyle name="Normal 3 2 5 2 2 6 2 2" xfId="41164" xr:uid="{AF84932E-CADC-41F9-B7A6-0F960886D232}"/>
    <cellStyle name="Normal 3 2 5 2 2 6 2 3" xfId="56043" xr:uid="{154EAA0A-FAAA-4DDE-8FCA-02F57C05C1B3}"/>
    <cellStyle name="Normal 3 2 5 2 2 6 3" xfId="20628" xr:uid="{5873952A-F9D3-4392-9373-9076A0F4B4D0}"/>
    <cellStyle name="Normal 3 2 5 2 2 6 4" xfId="34318" xr:uid="{2BA0A354-6C3D-4088-8B1B-2692B7BDADAC}"/>
    <cellStyle name="Normal 3 2 5 2 2 6 5" xfId="49197" xr:uid="{7FCF8A09-F51F-4D91-813E-AC8AE3142615}"/>
    <cellStyle name="Normal 3 2 5 2 2 7" xfId="24050" xr:uid="{DD95DA83-B480-4126-B86A-CD48F2049E44}"/>
    <cellStyle name="Normal 3 2 5 2 2 7 2" xfId="37742" xr:uid="{36E00960-7BAA-485E-9465-A37F216FB8FC}"/>
    <cellStyle name="Normal 3 2 5 2 2 7 3" xfId="52621" xr:uid="{30C9E9C5-38A4-4214-BA68-21DAA04B54EB}"/>
    <cellStyle name="Normal 3 2 5 2 2 8" xfId="17206" xr:uid="{94420A3D-EEF5-41B5-8E68-168751E54F39}"/>
    <cellStyle name="Normal 3 2 5 2 2 9" xfId="30896" xr:uid="{93D56F36-2CDF-4390-87D7-9E1BD9FB114B}"/>
    <cellStyle name="Normal 3 2 5 2 3" xfId="10364" xr:uid="{D37C84A1-5D5E-49BB-8CE7-E1818FDA0CCE}"/>
    <cellStyle name="Normal 3 2 5 2 3 10" xfId="45780" xr:uid="{3DC4238D-C7B1-44A3-9138-1F68547B5FBE}"/>
    <cellStyle name="Normal 3 2 5 2 3 2" xfId="10365" xr:uid="{04BC5521-2B72-4302-8962-297D1F744689}"/>
    <cellStyle name="Normal 3 2 5 2 3 2 2" xfId="10366" xr:uid="{21309218-F670-4446-B38A-4A73AF74FAD5}"/>
    <cellStyle name="Normal 3 2 5 2 3 2 2 2" xfId="12079" xr:uid="{B49F95BF-54AC-4D65-BBE3-2353EEC7CD96}"/>
    <cellStyle name="Normal 3 2 5 2 3 2 2 2 2" xfId="15501" xr:uid="{E6526C46-292E-462F-8CD3-73EAF791D59D}"/>
    <cellStyle name="Normal 3 2 5 2 3 2 2 2 2 2" xfId="29191" xr:uid="{6AB13FBB-2B89-4380-811D-82621B91BEA8}"/>
    <cellStyle name="Normal 3 2 5 2 3 2 2 2 2 2 2" xfId="42883" xr:uid="{57D8BDA2-B089-47C0-9FB9-61159289CA9D}"/>
    <cellStyle name="Normal 3 2 5 2 3 2 2 2 2 2 3" xfId="57762" xr:uid="{7071403A-9A78-4702-A653-9B46DE2AD514}"/>
    <cellStyle name="Normal 3 2 5 2 3 2 2 2 2 3" xfId="22347" xr:uid="{850F01DA-B9E8-46D9-8D94-91D2D8781A21}"/>
    <cellStyle name="Normal 3 2 5 2 3 2 2 2 2 4" xfId="36037" xr:uid="{9204AF01-B672-44C2-8BFF-B36D4A56AD84}"/>
    <cellStyle name="Normal 3 2 5 2 3 2 2 2 2 5" xfId="50916" xr:uid="{4C989B91-DA99-4553-9A2C-E949AE3C9824}"/>
    <cellStyle name="Normal 3 2 5 2 3 2 2 2 3" xfId="25769" xr:uid="{6A6A43DE-6FE9-42D6-9EE8-89A3B6021085}"/>
    <cellStyle name="Normal 3 2 5 2 3 2 2 2 3 2" xfId="39461" xr:uid="{A259F311-4C4E-419D-B17E-7F06CD0FE16D}"/>
    <cellStyle name="Normal 3 2 5 2 3 2 2 2 3 3" xfId="54340" xr:uid="{C4AAD53F-E2F2-47BE-9DB4-D97DC9AAB74E}"/>
    <cellStyle name="Normal 3 2 5 2 3 2 2 2 4" xfId="18925" xr:uid="{1A9FFD81-4ABD-44BA-B2FC-92F109653DC8}"/>
    <cellStyle name="Normal 3 2 5 2 3 2 2 2 5" xfId="32615" xr:uid="{753F8534-56B6-4700-AE8F-29B45D6440B9}"/>
    <cellStyle name="Normal 3 2 5 2 3 2 2 2 6" xfId="47494" xr:uid="{C130CB45-59A9-42FA-8CD8-563072DE2F28}"/>
    <cellStyle name="Normal 3 2 5 2 3 2 2 3" xfId="13789" xr:uid="{307F22E8-E1AC-4FB7-8D0F-05C6E8BBB9D5}"/>
    <cellStyle name="Normal 3 2 5 2 3 2 2 3 2" xfId="27479" xr:uid="{5233F411-2301-43FD-B429-68A8C456EB84}"/>
    <cellStyle name="Normal 3 2 5 2 3 2 2 3 2 2" xfId="41171" xr:uid="{AAF124C4-2771-4BC7-A0C0-5B8F9DBA639E}"/>
    <cellStyle name="Normal 3 2 5 2 3 2 2 3 2 3" xfId="56050" xr:uid="{04515914-F11B-4D10-90D3-68C662662D79}"/>
    <cellStyle name="Normal 3 2 5 2 3 2 2 3 3" xfId="20635" xr:uid="{45A71BA7-8515-44CC-81FB-38DD00CBC7C2}"/>
    <cellStyle name="Normal 3 2 5 2 3 2 2 3 4" xfId="34325" xr:uid="{299FC018-D7AB-4971-AC71-953C90618D65}"/>
    <cellStyle name="Normal 3 2 5 2 3 2 2 3 5" xfId="49204" xr:uid="{A866285C-73E7-4F93-B7C4-F44FDAE6D6AB}"/>
    <cellStyle name="Normal 3 2 5 2 3 2 2 4" xfId="24057" xr:uid="{083014C0-C080-4671-A883-0B503658A9C3}"/>
    <cellStyle name="Normal 3 2 5 2 3 2 2 4 2" xfId="37749" xr:uid="{D02044BF-3923-49C0-BE48-43F11A45745D}"/>
    <cellStyle name="Normal 3 2 5 2 3 2 2 4 3" xfId="52628" xr:uid="{7734A419-4F0B-4E01-BED6-CA84CF01BBCE}"/>
    <cellStyle name="Normal 3 2 5 2 3 2 2 5" xfId="17213" xr:uid="{BF6559CD-1827-4FF8-8AEC-EA6747D414F9}"/>
    <cellStyle name="Normal 3 2 5 2 3 2 2 6" xfId="30903" xr:uid="{BF24EC77-0497-4FEF-BA63-8CD8F9634928}"/>
    <cellStyle name="Normal 3 2 5 2 3 2 2 7" xfId="45782" xr:uid="{5DC72B8F-DB10-458E-90A3-A7740DA07B20}"/>
    <cellStyle name="Normal 3 2 5 2 3 2 3" xfId="12078" xr:uid="{8BCB05AB-0358-43C0-8D05-B8D4D9E2E5EE}"/>
    <cellStyle name="Normal 3 2 5 2 3 2 3 2" xfId="15500" xr:uid="{0A1F4CD5-0C02-42B7-908F-E319CDA9A332}"/>
    <cellStyle name="Normal 3 2 5 2 3 2 3 2 2" xfId="29190" xr:uid="{B956A3BF-08C2-4B42-A5F7-E5F5C0D44AFA}"/>
    <cellStyle name="Normal 3 2 5 2 3 2 3 2 2 2" xfId="42882" xr:uid="{6409EE02-6599-4343-BFC1-672819E9F1F7}"/>
    <cellStyle name="Normal 3 2 5 2 3 2 3 2 2 3" xfId="57761" xr:uid="{D1F92EE4-B790-47B8-A5BC-BE61027A4EDE}"/>
    <cellStyle name="Normal 3 2 5 2 3 2 3 2 3" xfId="22346" xr:uid="{D63E308D-C945-43A4-B3DE-D4023C919501}"/>
    <cellStyle name="Normal 3 2 5 2 3 2 3 2 4" xfId="36036" xr:uid="{0EED0D15-94FD-40DC-ABAF-011C50FD1738}"/>
    <cellStyle name="Normal 3 2 5 2 3 2 3 2 5" xfId="50915" xr:uid="{43FF0DC4-7230-4D0B-AF72-458DFD03A8A2}"/>
    <cellStyle name="Normal 3 2 5 2 3 2 3 3" xfId="25768" xr:uid="{720D9BE9-59AA-445D-B267-215D2258A960}"/>
    <cellStyle name="Normal 3 2 5 2 3 2 3 3 2" xfId="39460" xr:uid="{2E52B92E-B1AB-4D3C-B7A4-2C1EB9E77A7B}"/>
    <cellStyle name="Normal 3 2 5 2 3 2 3 3 3" xfId="54339" xr:uid="{72539160-235E-4286-8852-BA521674DEAF}"/>
    <cellStyle name="Normal 3 2 5 2 3 2 3 4" xfId="18924" xr:uid="{A0F104F3-111D-4284-B00B-600BA8054C72}"/>
    <cellStyle name="Normal 3 2 5 2 3 2 3 5" xfId="32614" xr:uid="{97C7C075-C28B-43CB-86FA-ECF62EE6C62C}"/>
    <cellStyle name="Normal 3 2 5 2 3 2 3 6" xfId="47493" xr:uid="{4C723A22-D52B-4F5B-8225-595F238E94FB}"/>
    <cellStyle name="Normal 3 2 5 2 3 2 4" xfId="13788" xr:uid="{9BDE7503-7651-4515-8FD1-E8D52A20521B}"/>
    <cellStyle name="Normal 3 2 5 2 3 2 4 2" xfId="27478" xr:uid="{02C6A315-89C6-4DF7-875B-9B89DFF1C454}"/>
    <cellStyle name="Normal 3 2 5 2 3 2 4 2 2" xfId="41170" xr:uid="{49942DC6-EEFE-4245-A6D3-A1CA6DE0FE41}"/>
    <cellStyle name="Normal 3 2 5 2 3 2 4 2 3" xfId="56049" xr:uid="{0B7D2B0D-F37E-4A66-90D0-66E11E2AC7A9}"/>
    <cellStyle name="Normal 3 2 5 2 3 2 4 3" xfId="20634" xr:uid="{50F9908F-BB89-444B-8C89-575AB223CF12}"/>
    <cellStyle name="Normal 3 2 5 2 3 2 4 4" xfId="34324" xr:uid="{81CEFE31-9F2C-4E14-8D1D-7002B58D1467}"/>
    <cellStyle name="Normal 3 2 5 2 3 2 4 5" xfId="49203" xr:uid="{888AB7FA-0EC6-444A-BD36-514079050FDF}"/>
    <cellStyle name="Normal 3 2 5 2 3 2 5" xfId="24056" xr:uid="{F6F5DF07-042B-4DA5-AD80-303EEEBD6779}"/>
    <cellStyle name="Normal 3 2 5 2 3 2 5 2" xfId="37748" xr:uid="{25590A85-FACA-4E41-981A-EA06E2345ED6}"/>
    <cellStyle name="Normal 3 2 5 2 3 2 5 3" xfId="52627" xr:uid="{83402AA2-D20B-463B-AF72-D403AE2414C1}"/>
    <cellStyle name="Normal 3 2 5 2 3 2 6" xfId="17212" xr:uid="{FD80A9D8-5F94-4F34-BB75-B4F6F16B19F8}"/>
    <cellStyle name="Normal 3 2 5 2 3 2 7" xfId="30902" xr:uid="{8FBDA0E6-3AB8-4279-8ED7-C3A298B0CC7B}"/>
    <cellStyle name="Normal 3 2 5 2 3 2 8" xfId="45781" xr:uid="{03C9DF55-5D55-4B2B-8C8C-B9C3EF3B5D10}"/>
    <cellStyle name="Normal 3 2 5 2 3 3" xfId="10367" xr:uid="{3BD31175-4ADA-4B07-8311-293F80F115F0}"/>
    <cellStyle name="Normal 3 2 5 2 3 3 2" xfId="12080" xr:uid="{A5B777E0-148D-4853-A645-0384D85C0F54}"/>
    <cellStyle name="Normal 3 2 5 2 3 3 2 2" xfId="15502" xr:uid="{BEBF369E-EC64-4C8F-9535-50BB23ACC115}"/>
    <cellStyle name="Normal 3 2 5 2 3 3 2 2 2" xfId="29192" xr:uid="{454BEC51-CF9D-4145-8F1D-359D97FC840C}"/>
    <cellStyle name="Normal 3 2 5 2 3 3 2 2 2 2" xfId="42884" xr:uid="{CB8FC46E-43B0-4BBB-A934-F00E79027E3B}"/>
    <cellStyle name="Normal 3 2 5 2 3 3 2 2 2 3" xfId="57763" xr:uid="{EDC9DC98-907C-43BC-9D98-266870D788B1}"/>
    <cellStyle name="Normal 3 2 5 2 3 3 2 2 3" xfId="22348" xr:uid="{C63E543D-962F-4E87-9C81-5226BF748350}"/>
    <cellStyle name="Normal 3 2 5 2 3 3 2 2 4" xfId="36038" xr:uid="{AF981612-9DFE-4DF5-92A5-B76EF2EE39D2}"/>
    <cellStyle name="Normal 3 2 5 2 3 3 2 2 5" xfId="50917" xr:uid="{E0B7E614-6FBA-4FFE-8DC6-5BF0A87A595B}"/>
    <cellStyle name="Normal 3 2 5 2 3 3 2 3" xfId="25770" xr:uid="{7EB21039-61E8-4406-89B8-66263B19AA44}"/>
    <cellStyle name="Normal 3 2 5 2 3 3 2 3 2" xfId="39462" xr:uid="{802F6628-3BC9-475B-B921-7CADAA3C47D1}"/>
    <cellStyle name="Normal 3 2 5 2 3 3 2 3 3" xfId="54341" xr:uid="{07865413-071F-48B3-9A78-03FC690DC60B}"/>
    <cellStyle name="Normal 3 2 5 2 3 3 2 4" xfId="18926" xr:uid="{3FD1CE59-061D-4FCF-8BA0-578CAA59BE3A}"/>
    <cellStyle name="Normal 3 2 5 2 3 3 2 5" xfId="32616" xr:uid="{C0B30017-21DA-42B5-948C-143D92BC0E2C}"/>
    <cellStyle name="Normal 3 2 5 2 3 3 2 6" xfId="47495" xr:uid="{5A5E7F1E-5352-4E6C-9F68-FD49604F557D}"/>
    <cellStyle name="Normal 3 2 5 2 3 3 3" xfId="13790" xr:uid="{175E1269-4791-44DE-A62B-1410B77CF920}"/>
    <cellStyle name="Normal 3 2 5 2 3 3 3 2" xfId="27480" xr:uid="{44429BDB-E416-4A09-B37E-1E06089AFA42}"/>
    <cellStyle name="Normal 3 2 5 2 3 3 3 2 2" xfId="41172" xr:uid="{2046508B-7BE9-49C5-B720-CEF54E4D9D5B}"/>
    <cellStyle name="Normal 3 2 5 2 3 3 3 2 3" xfId="56051" xr:uid="{932B6F28-06AC-4928-AF26-D76298254EE7}"/>
    <cellStyle name="Normal 3 2 5 2 3 3 3 3" xfId="20636" xr:uid="{6BB56A5F-2C00-41B3-BE80-E78CC18175EF}"/>
    <cellStyle name="Normal 3 2 5 2 3 3 3 4" xfId="34326" xr:uid="{0C360A12-9BFF-454F-9D85-4FFA63E46F71}"/>
    <cellStyle name="Normal 3 2 5 2 3 3 3 5" xfId="49205" xr:uid="{D4F6137C-5CC0-4C6F-8E0D-C69DF52B22BB}"/>
    <cellStyle name="Normal 3 2 5 2 3 3 4" xfId="24058" xr:uid="{D42C8B40-C446-45F9-BC76-DE1C2D34C78C}"/>
    <cellStyle name="Normal 3 2 5 2 3 3 4 2" xfId="37750" xr:uid="{03C7A634-2E0E-49A9-A601-B0B4D6F55323}"/>
    <cellStyle name="Normal 3 2 5 2 3 3 4 3" xfId="52629" xr:uid="{000A1942-A6A0-4A1A-836C-6312055C8CA2}"/>
    <cellStyle name="Normal 3 2 5 2 3 3 5" xfId="17214" xr:uid="{9E4FDBC9-9807-4F10-89D1-070C6B717B6F}"/>
    <cellStyle name="Normal 3 2 5 2 3 3 6" xfId="30904" xr:uid="{A22A6E80-6C72-4BB7-A8FA-F03279AEFD97}"/>
    <cellStyle name="Normal 3 2 5 2 3 3 7" xfId="45783" xr:uid="{D65C99B3-8BD0-4505-B64D-CCA9B5FD627F}"/>
    <cellStyle name="Normal 3 2 5 2 3 4" xfId="10368" xr:uid="{5E6D63B9-09D0-4809-8959-C6DA92C3971E}"/>
    <cellStyle name="Normal 3 2 5 2 3 4 2" xfId="12081" xr:uid="{4790CEBE-1B6E-4061-9FC2-47D57D2D1FC0}"/>
    <cellStyle name="Normal 3 2 5 2 3 4 2 2" xfId="15503" xr:uid="{B1B6D098-6CE1-45DC-B6F9-3CE41ACFA31C}"/>
    <cellStyle name="Normal 3 2 5 2 3 4 2 2 2" xfId="29193" xr:uid="{A0F840CA-7E4D-418D-AB69-E6D978CDAF72}"/>
    <cellStyle name="Normal 3 2 5 2 3 4 2 2 2 2" xfId="42885" xr:uid="{8283F68E-6A08-473A-9E6F-DBB2781E341E}"/>
    <cellStyle name="Normal 3 2 5 2 3 4 2 2 2 3" xfId="57764" xr:uid="{07A5860C-4BF1-4783-B113-7DEB3A83E52B}"/>
    <cellStyle name="Normal 3 2 5 2 3 4 2 2 3" xfId="22349" xr:uid="{73A6CA08-EE47-4DCA-8F5D-8B87412FF7DD}"/>
    <cellStyle name="Normal 3 2 5 2 3 4 2 2 4" xfId="36039" xr:uid="{EF415893-1B0E-4D8B-8325-45B332E37021}"/>
    <cellStyle name="Normal 3 2 5 2 3 4 2 2 5" xfId="50918" xr:uid="{0EF58445-92B8-4F55-9C59-13E2F519724F}"/>
    <cellStyle name="Normal 3 2 5 2 3 4 2 3" xfId="25771" xr:uid="{F0965C30-FF1F-4C8B-921C-373AE6C9225C}"/>
    <cellStyle name="Normal 3 2 5 2 3 4 2 3 2" xfId="39463" xr:uid="{69CD45A6-E027-4B69-8ED3-02D4945A2E82}"/>
    <cellStyle name="Normal 3 2 5 2 3 4 2 3 3" xfId="54342" xr:uid="{76D08CF2-2115-460D-B8F3-AE0418B100C2}"/>
    <cellStyle name="Normal 3 2 5 2 3 4 2 4" xfId="18927" xr:uid="{2AF537FE-67AB-41FC-B305-E4CC4578BAAD}"/>
    <cellStyle name="Normal 3 2 5 2 3 4 2 5" xfId="32617" xr:uid="{F1D8F374-9868-4342-B4AA-18876E6BBBF4}"/>
    <cellStyle name="Normal 3 2 5 2 3 4 2 6" xfId="47496" xr:uid="{A79B1219-223A-42A2-B7B6-91E4B8A5A897}"/>
    <cellStyle name="Normal 3 2 5 2 3 4 3" xfId="13791" xr:uid="{B910F039-E89E-4939-99A7-541B4C0584BF}"/>
    <cellStyle name="Normal 3 2 5 2 3 4 3 2" xfId="27481" xr:uid="{3DC8A035-F301-40F2-94A9-EC0C49FFDDD8}"/>
    <cellStyle name="Normal 3 2 5 2 3 4 3 2 2" xfId="41173" xr:uid="{FC409EBA-B380-4F7D-AC7F-0D9EB20B5E0D}"/>
    <cellStyle name="Normal 3 2 5 2 3 4 3 2 3" xfId="56052" xr:uid="{012EB229-5716-4DCB-9EE7-17B5B0A63118}"/>
    <cellStyle name="Normal 3 2 5 2 3 4 3 3" xfId="20637" xr:uid="{56EF9102-EAFC-4A4E-803E-9AE317FC061C}"/>
    <cellStyle name="Normal 3 2 5 2 3 4 3 4" xfId="34327" xr:uid="{D19DF0F8-056D-41FA-99C5-1BF926A5BAB4}"/>
    <cellStyle name="Normal 3 2 5 2 3 4 3 5" xfId="49206" xr:uid="{07E705D7-9140-4ACA-BF7E-E3FEA3DC2A4A}"/>
    <cellStyle name="Normal 3 2 5 2 3 4 4" xfId="24059" xr:uid="{99F1BA49-4292-443A-BE67-D73AF23336C4}"/>
    <cellStyle name="Normal 3 2 5 2 3 4 4 2" xfId="37751" xr:uid="{78E532A0-CB1B-42AB-AB38-C0CBD56EA4A8}"/>
    <cellStyle name="Normal 3 2 5 2 3 4 4 3" xfId="52630" xr:uid="{7D1603CC-EB78-4585-9BE4-5C0801AD51D5}"/>
    <cellStyle name="Normal 3 2 5 2 3 4 5" xfId="17215" xr:uid="{6B675A94-6250-4304-B019-4D2B076C2D88}"/>
    <cellStyle name="Normal 3 2 5 2 3 4 6" xfId="30905" xr:uid="{A5D2531D-1A73-4221-B062-FDD4D5842AF6}"/>
    <cellStyle name="Normal 3 2 5 2 3 4 7" xfId="45784" xr:uid="{E6784016-AF5F-45B7-8C33-208467D41F48}"/>
    <cellStyle name="Normal 3 2 5 2 3 5" xfId="12077" xr:uid="{4FFFD212-AC56-4B02-B03E-47E48A659F28}"/>
    <cellStyle name="Normal 3 2 5 2 3 5 2" xfId="15499" xr:uid="{E6952BE0-0E56-4D7B-826E-330424E877C3}"/>
    <cellStyle name="Normal 3 2 5 2 3 5 2 2" xfId="29189" xr:uid="{6007B3D3-7BB5-4BBE-A5B8-DEF5B460F6ED}"/>
    <cellStyle name="Normal 3 2 5 2 3 5 2 2 2" xfId="42881" xr:uid="{BF02E3BD-D597-47DD-93C3-DF68BE13387F}"/>
    <cellStyle name="Normal 3 2 5 2 3 5 2 2 3" xfId="57760" xr:uid="{568A671E-F30D-4952-8C9E-0AC9A20B0647}"/>
    <cellStyle name="Normal 3 2 5 2 3 5 2 3" xfId="22345" xr:uid="{C9C0AB87-30A7-410A-8402-14C376451505}"/>
    <cellStyle name="Normal 3 2 5 2 3 5 2 4" xfId="36035" xr:uid="{EE6EF00A-182F-4A52-B4C4-5C24528198FB}"/>
    <cellStyle name="Normal 3 2 5 2 3 5 2 5" xfId="50914" xr:uid="{B4E860AF-26D8-450D-9B2A-CA6635D09BCE}"/>
    <cellStyle name="Normal 3 2 5 2 3 5 3" xfId="25767" xr:uid="{A75514A2-490B-4842-B31B-4E8B6C32F794}"/>
    <cellStyle name="Normal 3 2 5 2 3 5 3 2" xfId="39459" xr:uid="{EA7DC38C-6AEE-409B-8103-AAD9FEAB2389}"/>
    <cellStyle name="Normal 3 2 5 2 3 5 3 3" xfId="54338" xr:uid="{DD4156F5-3647-455E-8FA9-6BD32575C0FA}"/>
    <cellStyle name="Normal 3 2 5 2 3 5 4" xfId="18923" xr:uid="{FB74CE2B-7CFB-43CF-AA0D-11E31C2C5C96}"/>
    <cellStyle name="Normal 3 2 5 2 3 5 5" xfId="32613" xr:uid="{8BD93154-2F39-4898-9F95-C4055EA3A763}"/>
    <cellStyle name="Normal 3 2 5 2 3 5 6" xfId="47492" xr:uid="{2A49D953-210F-4B9D-963A-3BF8A4438AC2}"/>
    <cellStyle name="Normal 3 2 5 2 3 6" xfId="13787" xr:uid="{E5E6548A-E83E-4116-AD79-09CC7405AF15}"/>
    <cellStyle name="Normal 3 2 5 2 3 6 2" xfId="27477" xr:uid="{AA748260-F38B-4FE5-AAC2-A9F48127E5E2}"/>
    <cellStyle name="Normal 3 2 5 2 3 6 2 2" xfId="41169" xr:uid="{B8ACD6F5-707A-4B73-9A9D-41474EF332F9}"/>
    <cellStyle name="Normal 3 2 5 2 3 6 2 3" xfId="56048" xr:uid="{3786DECA-CA2A-4E2F-96E4-BB67F9F83CE6}"/>
    <cellStyle name="Normal 3 2 5 2 3 6 3" xfId="20633" xr:uid="{D282C50F-40D1-4D09-8137-F0CB547CB95E}"/>
    <cellStyle name="Normal 3 2 5 2 3 6 4" xfId="34323" xr:uid="{DED6B015-E6B5-4582-92FD-1C4240322C1E}"/>
    <cellStyle name="Normal 3 2 5 2 3 6 5" xfId="49202" xr:uid="{D731AC48-C9D3-4C63-BCC5-F99B0E0656BF}"/>
    <cellStyle name="Normal 3 2 5 2 3 7" xfId="24055" xr:uid="{0F2D8CD1-917D-4FA5-BD86-F7130B87B436}"/>
    <cellStyle name="Normal 3 2 5 2 3 7 2" xfId="37747" xr:uid="{5A14E343-47A3-4504-AE3E-B3C2B50158E2}"/>
    <cellStyle name="Normal 3 2 5 2 3 7 3" xfId="52626" xr:uid="{FA641C4E-7C99-46AA-8152-E811C42A15F1}"/>
    <cellStyle name="Normal 3 2 5 2 3 8" xfId="17211" xr:uid="{64D2677B-99C4-4E8B-963F-CBA887FD7F2A}"/>
    <cellStyle name="Normal 3 2 5 2 3 9" xfId="30901" xr:uid="{DDB1CDB1-BD16-4C2A-9C16-A9B007BB5B88}"/>
    <cellStyle name="Normal 3 2 5 2 4" xfId="10369" xr:uid="{BAE7E9AC-6590-4F3D-AF6A-231AF3F81411}"/>
    <cellStyle name="Normal 3 2 5 2 4 2" xfId="10370" xr:uid="{7781FFFC-1CB5-4EBB-9A6E-EC529BAC5CB6}"/>
    <cellStyle name="Normal 3 2 5 2 4 2 2" xfId="12083" xr:uid="{1F21701A-35DE-44A5-A725-2103540D1A53}"/>
    <cellStyle name="Normal 3 2 5 2 4 2 2 2" xfId="15505" xr:uid="{C2D74670-3CE0-453A-958A-CD749D9892FB}"/>
    <cellStyle name="Normal 3 2 5 2 4 2 2 2 2" xfId="29195" xr:uid="{B70F8091-262F-40D8-BD81-D8BA4837C880}"/>
    <cellStyle name="Normal 3 2 5 2 4 2 2 2 2 2" xfId="42887" xr:uid="{A0D73C95-98AA-49CD-BFAB-2314C49BDB5C}"/>
    <cellStyle name="Normal 3 2 5 2 4 2 2 2 2 3" xfId="57766" xr:uid="{5529E840-4AD3-45F7-AEEF-495A6A5B680A}"/>
    <cellStyle name="Normal 3 2 5 2 4 2 2 2 3" xfId="22351" xr:uid="{5F9EC89C-859F-4AF0-91BD-69F919664D8D}"/>
    <cellStyle name="Normal 3 2 5 2 4 2 2 2 4" xfId="36041" xr:uid="{9AA7570F-7064-4DAD-835D-607FFABFFD7A}"/>
    <cellStyle name="Normal 3 2 5 2 4 2 2 2 5" xfId="50920" xr:uid="{7609AFC0-52F8-4480-93BA-64C1646C4C21}"/>
    <cellStyle name="Normal 3 2 5 2 4 2 2 3" xfId="25773" xr:uid="{6185E501-3571-47C2-8828-DF59F0E4C4BC}"/>
    <cellStyle name="Normal 3 2 5 2 4 2 2 3 2" xfId="39465" xr:uid="{8AA08D16-7874-40D5-B753-36FB39B7A07B}"/>
    <cellStyle name="Normal 3 2 5 2 4 2 2 3 3" xfId="54344" xr:uid="{5B710696-3910-49D0-A675-44EA209640F0}"/>
    <cellStyle name="Normal 3 2 5 2 4 2 2 4" xfId="18929" xr:uid="{3D081852-11A4-4862-A020-D93B80010140}"/>
    <cellStyle name="Normal 3 2 5 2 4 2 2 5" xfId="32619" xr:uid="{E6A86361-E587-4777-937D-49D8F2FD7664}"/>
    <cellStyle name="Normal 3 2 5 2 4 2 2 6" xfId="47498" xr:uid="{4123989A-7A8E-42ED-BA84-A6156EC446B7}"/>
    <cellStyle name="Normal 3 2 5 2 4 2 3" xfId="13793" xr:uid="{A170A22B-1120-48C3-B3AA-501A3077085B}"/>
    <cellStyle name="Normal 3 2 5 2 4 2 3 2" xfId="27483" xr:uid="{671CD99A-7B52-493F-8A6E-4D7A3223D04F}"/>
    <cellStyle name="Normal 3 2 5 2 4 2 3 2 2" xfId="41175" xr:uid="{2DC3F174-0FD9-4668-AC23-6B5BCD81F7D0}"/>
    <cellStyle name="Normal 3 2 5 2 4 2 3 2 3" xfId="56054" xr:uid="{CE249F67-DB00-4382-8C74-588F1B0AC814}"/>
    <cellStyle name="Normal 3 2 5 2 4 2 3 3" xfId="20639" xr:uid="{EF01E80A-6699-4113-B234-3AFC49CAE912}"/>
    <cellStyle name="Normal 3 2 5 2 4 2 3 4" xfId="34329" xr:uid="{F736C671-1A5B-410F-B213-BC5EC8B296E9}"/>
    <cellStyle name="Normal 3 2 5 2 4 2 3 5" xfId="49208" xr:uid="{36ED3FFF-B207-4BBF-A908-C563A978BCF1}"/>
    <cellStyle name="Normal 3 2 5 2 4 2 4" xfId="24061" xr:uid="{E6745AA1-F690-4359-9E86-CF9D3316E42F}"/>
    <cellStyle name="Normal 3 2 5 2 4 2 4 2" xfId="37753" xr:uid="{C8CE405F-CF64-4E36-A1CF-7A4779A1F8E9}"/>
    <cellStyle name="Normal 3 2 5 2 4 2 4 3" xfId="52632" xr:uid="{41764E1B-15E7-40EC-BBAD-02831840BA9A}"/>
    <cellStyle name="Normal 3 2 5 2 4 2 5" xfId="17217" xr:uid="{4767788F-9AF0-4EC0-9593-D9EF5000C0F2}"/>
    <cellStyle name="Normal 3 2 5 2 4 2 6" xfId="30907" xr:uid="{6BB51556-6EBE-4F4A-983A-7BF02B114D71}"/>
    <cellStyle name="Normal 3 2 5 2 4 2 7" xfId="45786" xr:uid="{A4F2B6BA-E440-4099-BBA6-6F5098BAF9F2}"/>
    <cellStyle name="Normal 3 2 5 2 4 3" xfId="12082" xr:uid="{8471919B-FEA3-4562-9152-51BA99CF18BD}"/>
    <cellStyle name="Normal 3 2 5 2 4 3 2" xfId="15504" xr:uid="{DA207D4F-987D-4B51-9280-784C0F2B58CB}"/>
    <cellStyle name="Normal 3 2 5 2 4 3 2 2" xfId="29194" xr:uid="{C019FF36-1683-4892-93CF-650F09616380}"/>
    <cellStyle name="Normal 3 2 5 2 4 3 2 2 2" xfId="42886" xr:uid="{C7873BFB-2C36-4510-A140-9C8F85A7B15D}"/>
    <cellStyle name="Normal 3 2 5 2 4 3 2 2 3" xfId="57765" xr:uid="{3A578C6A-0AAA-4863-8D4C-D91065F42C36}"/>
    <cellStyle name="Normal 3 2 5 2 4 3 2 3" xfId="22350" xr:uid="{12326A48-4CBE-4E73-8402-579059799D4B}"/>
    <cellStyle name="Normal 3 2 5 2 4 3 2 4" xfId="36040" xr:uid="{78D0D32A-47C7-47D6-AA89-D05AE781F2A7}"/>
    <cellStyle name="Normal 3 2 5 2 4 3 2 5" xfId="50919" xr:uid="{3332F556-1547-4444-B231-5B049D2B488E}"/>
    <cellStyle name="Normal 3 2 5 2 4 3 3" xfId="25772" xr:uid="{C1B5A0A4-A1E8-40FB-8F4E-CD30581225B2}"/>
    <cellStyle name="Normal 3 2 5 2 4 3 3 2" xfId="39464" xr:uid="{8A1AF5DE-F6CE-4551-93CD-DAC977439500}"/>
    <cellStyle name="Normal 3 2 5 2 4 3 3 3" xfId="54343" xr:uid="{30B045B9-DE73-48C1-B212-44CA9659DAEC}"/>
    <cellStyle name="Normal 3 2 5 2 4 3 4" xfId="18928" xr:uid="{F4C91F52-A756-41B6-90BC-0EE66D28B564}"/>
    <cellStyle name="Normal 3 2 5 2 4 3 5" xfId="32618" xr:uid="{B09FE650-FFF1-4644-A8EE-8BE17613C1E4}"/>
    <cellStyle name="Normal 3 2 5 2 4 3 6" xfId="47497" xr:uid="{0E63FCD2-9741-4E8B-BC5B-030B02D91F59}"/>
    <cellStyle name="Normal 3 2 5 2 4 4" xfId="13792" xr:uid="{083CFC19-CB64-4461-ABF0-98801013AB7A}"/>
    <cellStyle name="Normal 3 2 5 2 4 4 2" xfId="27482" xr:uid="{23FEBA33-8187-4496-B9AB-900765E62762}"/>
    <cellStyle name="Normal 3 2 5 2 4 4 2 2" xfId="41174" xr:uid="{A6FB6C08-EA61-4D00-BCA4-7A853CDF9058}"/>
    <cellStyle name="Normal 3 2 5 2 4 4 2 3" xfId="56053" xr:uid="{DCF78928-B8F1-437F-BA6B-F672FC4E260A}"/>
    <cellStyle name="Normal 3 2 5 2 4 4 3" xfId="20638" xr:uid="{D550B9EC-7F8D-4866-9667-2F5C56373B3B}"/>
    <cellStyle name="Normal 3 2 5 2 4 4 4" xfId="34328" xr:uid="{61B5B098-36DC-4A87-9ED6-93CA11A1FD47}"/>
    <cellStyle name="Normal 3 2 5 2 4 4 5" xfId="49207" xr:uid="{C0B55921-2847-433F-B3DC-A0F64BF76314}"/>
    <cellStyle name="Normal 3 2 5 2 4 5" xfId="24060" xr:uid="{876CFA3A-5D49-4702-84A2-7416AF6EB454}"/>
    <cellStyle name="Normal 3 2 5 2 4 5 2" xfId="37752" xr:uid="{EBB37D33-7929-4955-971C-5C3CCC1D2E29}"/>
    <cellStyle name="Normal 3 2 5 2 4 5 3" xfId="52631" xr:uid="{2BC5DD81-033F-448A-BD20-0D29E8CFEC54}"/>
    <cellStyle name="Normal 3 2 5 2 4 6" xfId="17216" xr:uid="{A5C206D7-4DD6-4E6F-BE7C-CC0B1FD29031}"/>
    <cellStyle name="Normal 3 2 5 2 4 7" xfId="30906" xr:uid="{56A65DBF-DC68-45C7-ADA5-A67385F1B4A2}"/>
    <cellStyle name="Normal 3 2 5 2 4 8" xfId="45785" xr:uid="{99E9F303-2B5B-4A92-BB1C-FB3596E70A4B}"/>
    <cellStyle name="Normal 3 2 5 2 5" xfId="10371" xr:uid="{0A83C396-5D20-4CC3-9BE9-9645A58DEEEE}"/>
    <cellStyle name="Normal 3 2 5 2 5 2" xfId="12084" xr:uid="{499134BC-EE0E-47C7-9B4B-A8452051A9F9}"/>
    <cellStyle name="Normal 3 2 5 2 5 2 2" xfId="15506" xr:uid="{A3562A86-92E0-49BC-9BC1-0C0754278217}"/>
    <cellStyle name="Normal 3 2 5 2 5 2 2 2" xfId="29196" xr:uid="{2289421A-02A7-463F-BB06-DE8A4DC6E1AA}"/>
    <cellStyle name="Normal 3 2 5 2 5 2 2 2 2" xfId="42888" xr:uid="{DD8A1455-2F61-4BCF-A9FA-4EC4179F429A}"/>
    <cellStyle name="Normal 3 2 5 2 5 2 2 2 3" xfId="57767" xr:uid="{6E8B9BC7-1521-421B-BED1-5B53410EFB9E}"/>
    <cellStyle name="Normal 3 2 5 2 5 2 2 3" xfId="22352" xr:uid="{9F5825EF-473C-4751-ABEB-497FD54C100A}"/>
    <cellStyle name="Normal 3 2 5 2 5 2 2 4" xfId="36042" xr:uid="{3812F0F9-116A-45CA-9961-A255446367B8}"/>
    <cellStyle name="Normal 3 2 5 2 5 2 2 5" xfId="50921" xr:uid="{05E3CBC3-B986-44D7-80D5-4C6CE7B9C0D2}"/>
    <cellStyle name="Normal 3 2 5 2 5 2 3" xfId="25774" xr:uid="{8517C650-8CC6-4A2F-B5D9-2903B5B9B0DE}"/>
    <cellStyle name="Normal 3 2 5 2 5 2 3 2" xfId="39466" xr:uid="{7C5CC135-D359-49C1-8DC2-513431968FB8}"/>
    <cellStyle name="Normal 3 2 5 2 5 2 3 3" xfId="54345" xr:uid="{CBBFB9B9-401F-4B57-82FA-CC5630EE24F9}"/>
    <cellStyle name="Normal 3 2 5 2 5 2 4" xfId="18930" xr:uid="{EEFD2C68-92A3-452F-B88E-F6179F9087E9}"/>
    <cellStyle name="Normal 3 2 5 2 5 2 5" xfId="32620" xr:uid="{66EA1C24-3AC2-4053-8502-9F111367385D}"/>
    <cellStyle name="Normal 3 2 5 2 5 2 6" xfId="47499" xr:uid="{918C1A6D-8BE8-4FD6-9D77-EC9DDD999CC7}"/>
    <cellStyle name="Normal 3 2 5 2 5 3" xfId="13794" xr:uid="{F49DEED5-768E-4DF1-A551-F37097DE6574}"/>
    <cellStyle name="Normal 3 2 5 2 5 3 2" xfId="27484" xr:uid="{77F8A751-AAB8-4705-8B11-C8294AFA774A}"/>
    <cellStyle name="Normal 3 2 5 2 5 3 2 2" xfId="41176" xr:uid="{6C097195-D3C1-4B33-8AAB-A686EC434AD6}"/>
    <cellStyle name="Normal 3 2 5 2 5 3 2 3" xfId="56055" xr:uid="{C96ADBA6-2B0A-4D4D-8067-1A50CFD4C7B5}"/>
    <cellStyle name="Normal 3 2 5 2 5 3 3" xfId="20640" xr:uid="{11202323-E4AE-4545-ABDD-08BBC3231D22}"/>
    <cellStyle name="Normal 3 2 5 2 5 3 4" xfId="34330" xr:uid="{A3004822-ABB9-4D1D-9DCE-9A859D522C72}"/>
    <cellStyle name="Normal 3 2 5 2 5 3 5" xfId="49209" xr:uid="{1813EE48-ED0F-4F57-A427-2E5830D7C9B5}"/>
    <cellStyle name="Normal 3 2 5 2 5 4" xfId="24062" xr:uid="{A3FFA957-2309-495D-8A94-57D260B242CB}"/>
    <cellStyle name="Normal 3 2 5 2 5 4 2" xfId="37754" xr:uid="{C2BA8CCF-67D4-4D04-A6CA-9CA9C19C2478}"/>
    <cellStyle name="Normal 3 2 5 2 5 4 3" xfId="52633" xr:uid="{D805A716-FAB5-4497-9983-847D7E739E79}"/>
    <cellStyle name="Normal 3 2 5 2 5 5" xfId="17218" xr:uid="{542698FF-373A-4CF2-B57D-8CCE42402DF5}"/>
    <cellStyle name="Normal 3 2 5 2 5 6" xfId="30908" xr:uid="{6CEFE7B2-EB70-4765-85C6-242E43758EBE}"/>
    <cellStyle name="Normal 3 2 5 2 5 7" xfId="45787" xr:uid="{9B0E9F1B-D3AF-4E01-A9A8-2FECCC5746C3}"/>
    <cellStyle name="Normal 3 2 5 2 6" xfId="10372" xr:uid="{4664C12B-8A22-450B-A031-BA71144D7627}"/>
    <cellStyle name="Normal 3 2 5 2 6 2" xfId="12085" xr:uid="{A5CA944C-9D11-4801-83B7-607A1F1353E7}"/>
    <cellStyle name="Normal 3 2 5 2 6 2 2" xfId="15507" xr:uid="{E83CFF0B-F5B4-4396-8EB5-0D93672B2671}"/>
    <cellStyle name="Normal 3 2 5 2 6 2 2 2" xfId="29197" xr:uid="{51B908B0-D13D-4E73-A0D6-8170F7E67DB8}"/>
    <cellStyle name="Normal 3 2 5 2 6 2 2 2 2" xfId="42889" xr:uid="{0BD6FD9C-84A9-484B-AC7A-B77CF9EFB4B7}"/>
    <cellStyle name="Normal 3 2 5 2 6 2 2 2 3" xfId="57768" xr:uid="{6AB58A8D-EBFA-4538-BCA1-AD9AA5A48718}"/>
    <cellStyle name="Normal 3 2 5 2 6 2 2 3" xfId="22353" xr:uid="{C7B2D0EB-D027-46A5-827E-63D18BC9E829}"/>
    <cellStyle name="Normal 3 2 5 2 6 2 2 4" xfId="36043" xr:uid="{45A5CAD7-A9C6-450C-B27E-869825ED92F8}"/>
    <cellStyle name="Normal 3 2 5 2 6 2 2 5" xfId="50922" xr:uid="{5A2E7742-7AF2-4098-B3D9-360DA9E254CD}"/>
    <cellStyle name="Normal 3 2 5 2 6 2 3" xfId="25775" xr:uid="{987CA089-3D4E-4DBE-89F5-241BBA363029}"/>
    <cellStyle name="Normal 3 2 5 2 6 2 3 2" xfId="39467" xr:uid="{953266CF-D053-42F2-B66B-782BCBD3DC4B}"/>
    <cellStyle name="Normal 3 2 5 2 6 2 3 3" xfId="54346" xr:uid="{8EC458F4-DFCF-45C4-988E-E0DF20C7DB0A}"/>
    <cellStyle name="Normal 3 2 5 2 6 2 4" xfId="18931" xr:uid="{F085FBE7-AE96-407E-979E-47FFE6EA861F}"/>
    <cellStyle name="Normal 3 2 5 2 6 2 5" xfId="32621" xr:uid="{B385C355-2997-4C9B-A867-E01E1B0D7EDE}"/>
    <cellStyle name="Normal 3 2 5 2 6 2 6" xfId="47500" xr:uid="{EE8FA17A-531F-4A51-9D35-7689942F1AC2}"/>
    <cellStyle name="Normal 3 2 5 2 6 3" xfId="13795" xr:uid="{6AB8A2F6-285A-4B90-90F6-E0588182C32D}"/>
    <cellStyle name="Normal 3 2 5 2 6 3 2" xfId="27485" xr:uid="{957527E1-963E-4B40-A93B-A2B2D9B5338A}"/>
    <cellStyle name="Normal 3 2 5 2 6 3 2 2" xfId="41177" xr:uid="{A200014D-B49F-407D-8B56-1AECE6B25FDD}"/>
    <cellStyle name="Normal 3 2 5 2 6 3 2 3" xfId="56056" xr:uid="{0091FB1B-5DA8-4B21-B16D-9732ED37038D}"/>
    <cellStyle name="Normal 3 2 5 2 6 3 3" xfId="20641" xr:uid="{07C35B6B-7C41-4868-A678-21418B9BD37D}"/>
    <cellStyle name="Normal 3 2 5 2 6 3 4" xfId="34331" xr:uid="{DF2D12EC-F44E-4F5D-80B8-FBB00726AF97}"/>
    <cellStyle name="Normal 3 2 5 2 6 3 5" xfId="49210" xr:uid="{3F875331-4283-4837-AC43-1195AF8C6075}"/>
    <cellStyle name="Normal 3 2 5 2 6 4" xfId="24063" xr:uid="{7AA5373C-77CF-4947-8685-064350E9FCC8}"/>
    <cellStyle name="Normal 3 2 5 2 6 4 2" xfId="37755" xr:uid="{3A2389E0-1D9C-48B6-A634-0582FC81C3E8}"/>
    <cellStyle name="Normal 3 2 5 2 6 4 3" xfId="52634" xr:uid="{EF650580-C7F7-418A-B24D-5EC0A4F94BE2}"/>
    <cellStyle name="Normal 3 2 5 2 6 5" xfId="17219" xr:uid="{53A737AC-0E05-499B-BCBE-0C3CC8A92DBB}"/>
    <cellStyle name="Normal 3 2 5 2 6 6" xfId="30909" xr:uid="{1A08A0E4-CB3E-494C-AD39-D8E474FBE802}"/>
    <cellStyle name="Normal 3 2 5 2 6 7" xfId="45788" xr:uid="{391D3F53-F3BE-42F8-8B6D-D0857E3EA99E}"/>
    <cellStyle name="Normal 3 2 5 2 7" xfId="12071" xr:uid="{3B7567B7-3C3C-4AD4-827B-7BE211DC9C3A}"/>
    <cellStyle name="Normal 3 2 5 2 7 2" xfId="15493" xr:uid="{88F980D3-B111-4C36-9C75-C63799B482F0}"/>
    <cellStyle name="Normal 3 2 5 2 7 2 2" xfId="29183" xr:uid="{B99489AF-2881-4DE2-9DC2-5360135F47E6}"/>
    <cellStyle name="Normal 3 2 5 2 7 2 2 2" xfId="42875" xr:uid="{DF52E77A-5636-4826-B3DC-C37335023931}"/>
    <cellStyle name="Normal 3 2 5 2 7 2 2 3" xfId="57754" xr:uid="{143731B9-7C67-43E6-A41F-958B666585F2}"/>
    <cellStyle name="Normal 3 2 5 2 7 2 3" xfId="22339" xr:uid="{6C45A5D5-78D4-4AD9-9CCC-67B51724F24C}"/>
    <cellStyle name="Normal 3 2 5 2 7 2 4" xfId="36029" xr:uid="{DB918628-307B-4FBF-8319-E1DB5BA0E3DC}"/>
    <cellStyle name="Normal 3 2 5 2 7 2 5" xfId="50908" xr:uid="{7A303609-C394-4BB0-806A-B4810402F47B}"/>
    <cellStyle name="Normal 3 2 5 2 7 3" xfId="25761" xr:uid="{63F76840-7542-406C-9E30-D02C924C7816}"/>
    <cellStyle name="Normal 3 2 5 2 7 3 2" xfId="39453" xr:uid="{5059469E-9B80-4D27-A80A-07DDD94B3391}"/>
    <cellStyle name="Normal 3 2 5 2 7 3 3" xfId="54332" xr:uid="{15DB9EAC-8B35-44A9-A454-64C160493750}"/>
    <cellStyle name="Normal 3 2 5 2 7 4" xfId="18917" xr:uid="{7CE19A49-321E-41D1-B1EC-A7BA29C9C85C}"/>
    <cellStyle name="Normal 3 2 5 2 7 5" xfId="32607" xr:uid="{EF8B9007-3AF2-41E8-B54B-E9F3FC4CAC11}"/>
    <cellStyle name="Normal 3 2 5 2 7 6" xfId="47486" xr:uid="{7DDE777B-3364-466B-9E7F-0C5634D31FE5}"/>
    <cellStyle name="Normal 3 2 5 2 8" xfId="13781" xr:uid="{FEB1E68F-FA14-4343-A54B-14B3B023319B}"/>
    <cellStyle name="Normal 3 2 5 2 8 2" xfId="27471" xr:uid="{200B2788-DA19-4DED-A9A8-B67825A83985}"/>
    <cellStyle name="Normal 3 2 5 2 8 2 2" xfId="41163" xr:uid="{3398DAEB-85F4-4ADE-8DAF-8EF73AB6A3E5}"/>
    <cellStyle name="Normal 3 2 5 2 8 2 3" xfId="56042" xr:uid="{27309E28-591C-42A8-91FB-593B32302FC2}"/>
    <cellStyle name="Normal 3 2 5 2 8 3" xfId="20627" xr:uid="{BD15F6FA-D826-4F8A-8450-D637D9907C2C}"/>
    <cellStyle name="Normal 3 2 5 2 8 4" xfId="34317" xr:uid="{986534E1-10BB-4E7B-A1F0-003628CD4188}"/>
    <cellStyle name="Normal 3 2 5 2 8 5" xfId="49196" xr:uid="{AE874BEF-10C8-47C4-B377-8BB01BA5E6ED}"/>
    <cellStyle name="Normal 3 2 5 2 9" xfId="24049" xr:uid="{064A0001-89ED-43A8-A0FB-0917EE3D4E14}"/>
    <cellStyle name="Normal 3 2 5 2 9 2" xfId="37741" xr:uid="{DD3E2A17-EAFB-4E1E-A839-3C7AD960CE04}"/>
    <cellStyle name="Normal 3 2 5 2 9 3" xfId="52620" xr:uid="{F9C49D59-84CA-4DD6-B6AA-778ECB2F8EF2}"/>
    <cellStyle name="Normal 3 2 5 3" xfId="5474" xr:uid="{7D66C3DC-8DD7-487D-9127-CB24B102C617}"/>
    <cellStyle name="Normal 3 2 5 3 10" xfId="45789" xr:uid="{5EDF13EA-BAE7-4901-84BB-45D07BDBCF2F}"/>
    <cellStyle name="Normal 3 2 5 3 11" xfId="10373" xr:uid="{AA153A7D-F70A-4535-8F03-31571CC8D9EA}"/>
    <cellStyle name="Normal 3 2 5 3 12" xfId="9225" xr:uid="{F15CDE88-706A-4113-B8A9-EF2709036AED}"/>
    <cellStyle name="Normal 3 2 5 3 13" xfId="8633" xr:uid="{F41F1D7B-F090-4934-A053-7BD446D40727}"/>
    <cellStyle name="Normal 3 2 5 3 14" xfId="8041" xr:uid="{7CE615EA-87B0-4638-9845-06ECFC3078A5}"/>
    <cellStyle name="Normal 3 2 5 3 2" xfId="5866" xr:uid="{066DF337-CAF1-4038-9E86-28CFB0865200}"/>
    <cellStyle name="Normal 3 2 5 3 2 2" xfId="10375" xr:uid="{BF243639-44DE-4097-8C4F-6F607214B31A}"/>
    <cellStyle name="Normal 3 2 5 3 2 2 2" xfId="12088" xr:uid="{3909D97A-0F88-4CD5-BCB7-CA642D6DB434}"/>
    <cellStyle name="Normal 3 2 5 3 2 2 2 2" xfId="15510" xr:uid="{F865BA43-5DAB-4C56-8FA6-F6994692CAAA}"/>
    <cellStyle name="Normal 3 2 5 3 2 2 2 2 2" xfId="29200" xr:uid="{7751390A-43FD-4371-A251-B9EB8BB07596}"/>
    <cellStyle name="Normal 3 2 5 3 2 2 2 2 2 2" xfId="42892" xr:uid="{D1C4F8D1-B8E8-450D-A949-D1B722F10678}"/>
    <cellStyle name="Normal 3 2 5 3 2 2 2 2 2 3" xfId="57771" xr:uid="{C8F3A17E-9017-46CF-8167-87F30B1CEC70}"/>
    <cellStyle name="Normal 3 2 5 3 2 2 2 2 3" xfId="22356" xr:uid="{F6761E80-574A-4D17-BBC1-5F845524E80F}"/>
    <cellStyle name="Normal 3 2 5 3 2 2 2 2 4" xfId="36046" xr:uid="{77103E68-D805-4441-899E-8E001E974E66}"/>
    <cellStyle name="Normal 3 2 5 3 2 2 2 2 5" xfId="50925" xr:uid="{C165A2AF-B047-469C-88D9-E6C8BECBC855}"/>
    <cellStyle name="Normal 3 2 5 3 2 2 2 3" xfId="25778" xr:uid="{94A1CF66-2391-4FFB-BC13-EC3F75D11462}"/>
    <cellStyle name="Normal 3 2 5 3 2 2 2 3 2" xfId="39470" xr:uid="{22E4019D-68A4-4AD1-974C-8973CCF3E813}"/>
    <cellStyle name="Normal 3 2 5 3 2 2 2 3 3" xfId="54349" xr:uid="{CC9A165A-05A7-4AF2-AF56-36BED4DD8FAE}"/>
    <cellStyle name="Normal 3 2 5 3 2 2 2 4" xfId="18934" xr:uid="{F35380B9-10D1-422E-8662-2CFD5776B22B}"/>
    <cellStyle name="Normal 3 2 5 3 2 2 2 5" xfId="32624" xr:uid="{920F013B-F2CD-4747-8538-0C3E8D03F322}"/>
    <cellStyle name="Normal 3 2 5 3 2 2 2 6" xfId="47503" xr:uid="{1D92F16C-85AF-49B7-A3F4-5F17405AA2FE}"/>
    <cellStyle name="Normal 3 2 5 3 2 2 3" xfId="13798" xr:uid="{8F447BD9-A48F-4B3A-9169-25D80D115DF1}"/>
    <cellStyle name="Normal 3 2 5 3 2 2 3 2" xfId="27488" xr:uid="{BED81C9D-6104-4D01-ACC0-23038A546B51}"/>
    <cellStyle name="Normal 3 2 5 3 2 2 3 2 2" xfId="41180" xr:uid="{EAE8B2AE-D977-4DC2-9B9B-273FC8BE7546}"/>
    <cellStyle name="Normal 3 2 5 3 2 2 3 2 3" xfId="56059" xr:uid="{436B50B2-5327-40B5-BCF4-A482477CA742}"/>
    <cellStyle name="Normal 3 2 5 3 2 2 3 3" xfId="20644" xr:uid="{B253C666-5D84-49B2-8366-54F41A05038B}"/>
    <cellStyle name="Normal 3 2 5 3 2 2 3 4" xfId="34334" xr:uid="{AD4F8415-FC1C-4361-A9D7-2A335332F805}"/>
    <cellStyle name="Normal 3 2 5 3 2 2 3 5" xfId="49213" xr:uid="{69A695B8-95F5-44E5-BD66-37EC7CA6D266}"/>
    <cellStyle name="Normal 3 2 5 3 2 2 4" xfId="24066" xr:uid="{4AF1A01D-60B4-4569-B9D4-8242246DE616}"/>
    <cellStyle name="Normal 3 2 5 3 2 2 4 2" xfId="37758" xr:uid="{ED4B2790-9F33-48D7-9E65-9A4465FC3659}"/>
    <cellStyle name="Normal 3 2 5 3 2 2 4 3" xfId="52637" xr:uid="{87CA66AA-8CA5-4DF7-954C-EA98D6E4EF3A}"/>
    <cellStyle name="Normal 3 2 5 3 2 2 5" xfId="17222" xr:uid="{3389D954-B386-44BB-B027-54FAE2B666C2}"/>
    <cellStyle name="Normal 3 2 5 3 2 2 6" xfId="30912" xr:uid="{D42AA9A2-6AB5-41A7-A406-EDCB9CA0866C}"/>
    <cellStyle name="Normal 3 2 5 3 2 2 7" xfId="45791" xr:uid="{80657348-1F1D-4F9E-A489-4E8F1EA92A51}"/>
    <cellStyle name="Normal 3 2 5 3 2 3" xfId="12087" xr:uid="{3FF31439-4235-4B13-B8EC-C40934FB39E3}"/>
    <cellStyle name="Normal 3 2 5 3 2 3 2" xfId="15509" xr:uid="{CF502BA7-237E-45D7-8AC2-123498696C2E}"/>
    <cellStyle name="Normal 3 2 5 3 2 3 2 2" xfId="29199" xr:uid="{6AD16D2D-841F-41E4-A128-B423743A8DEE}"/>
    <cellStyle name="Normal 3 2 5 3 2 3 2 2 2" xfId="42891" xr:uid="{D91FBF6E-548D-4C6A-AEE9-DBDC60DC2272}"/>
    <cellStyle name="Normal 3 2 5 3 2 3 2 2 3" xfId="57770" xr:uid="{EE2E206D-9661-4955-9DE5-A65EC8064A69}"/>
    <cellStyle name="Normal 3 2 5 3 2 3 2 3" xfId="22355" xr:uid="{C2753770-3DBA-4699-BB9E-FB05382B0726}"/>
    <cellStyle name="Normal 3 2 5 3 2 3 2 4" xfId="36045" xr:uid="{52EF609D-75E8-4B1E-80FC-2FAB2D587C41}"/>
    <cellStyle name="Normal 3 2 5 3 2 3 2 5" xfId="50924" xr:uid="{5DD7510B-3493-4FDA-893B-2B49D292E90C}"/>
    <cellStyle name="Normal 3 2 5 3 2 3 3" xfId="25777" xr:uid="{667A41E1-699A-4309-9C67-3484A177146C}"/>
    <cellStyle name="Normal 3 2 5 3 2 3 3 2" xfId="39469" xr:uid="{2BBABEF8-52A1-4EA6-A3B9-452F29F08166}"/>
    <cellStyle name="Normal 3 2 5 3 2 3 3 3" xfId="54348" xr:uid="{9AB49198-CF5C-4D20-8365-CFDC6D6404C9}"/>
    <cellStyle name="Normal 3 2 5 3 2 3 4" xfId="18933" xr:uid="{ECA39F9E-F383-45FF-9C17-A642D9D19A85}"/>
    <cellStyle name="Normal 3 2 5 3 2 3 5" xfId="32623" xr:uid="{6D927FC9-8A72-48F1-A943-ABDBE66E4993}"/>
    <cellStyle name="Normal 3 2 5 3 2 3 6" xfId="47502" xr:uid="{5BC6BC1F-09AD-460A-BF43-9B70C5A50095}"/>
    <cellStyle name="Normal 3 2 5 3 2 4" xfId="13797" xr:uid="{E60984DF-787E-4A0B-8164-A4C12633E1FD}"/>
    <cellStyle name="Normal 3 2 5 3 2 4 2" xfId="27487" xr:uid="{0CC07F04-D1AE-4540-AE9C-DAB14E5B4FF0}"/>
    <cellStyle name="Normal 3 2 5 3 2 4 2 2" xfId="41179" xr:uid="{ED45687B-D1A5-4285-AAD1-132CEF4D0EB3}"/>
    <cellStyle name="Normal 3 2 5 3 2 4 2 3" xfId="56058" xr:uid="{1AF40BEC-30A5-457F-9465-FF543C5048CF}"/>
    <cellStyle name="Normal 3 2 5 3 2 4 3" xfId="20643" xr:uid="{11E6765D-A980-4D25-AE43-0FCD9ACA94CB}"/>
    <cellStyle name="Normal 3 2 5 3 2 4 4" xfId="34333" xr:uid="{6203EB2E-C924-4F76-9DAB-11F4C45F1E58}"/>
    <cellStyle name="Normal 3 2 5 3 2 4 5" xfId="49212" xr:uid="{9D58CEF2-7B33-4262-BDBC-51C08F347F8D}"/>
    <cellStyle name="Normal 3 2 5 3 2 5" xfId="24065" xr:uid="{DE7D52E9-27C6-4E4C-B87F-F521701CA0B3}"/>
    <cellStyle name="Normal 3 2 5 3 2 5 2" xfId="37757" xr:uid="{CF090A17-EC8B-47E9-AA0B-37421692C480}"/>
    <cellStyle name="Normal 3 2 5 3 2 5 3" xfId="52636" xr:uid="{BEFAD82C-8609-42E8-BE1C-717F22ADFFA4}"/>
    <cellStyle name="Normal 3 2 5 3 2 6" xfId="17221" xr:uid="{1A421968-207B-48F1-9608-97144523424C}"/>
    <cellStyle name="Normal 3 2 5 3 2 7" xfId="30911" xr:uid="{C715038A-4EE7-436B-846B-E026826DFEAE}"/>
    <cellStyle name="Normal 3 2 5 3 2 8" xfId="45790" xr:uid="{557CE3C9-DE3A-4C97-82F5-4DB82D7BD032}"/>
    <cellStyle name="Normal 3 2 5 3 2 9" xfId="10374" xr:uid="{BE7C6523-047A-4797-80EE-85A8F0B7349F}"/>
    <cellStyle name="Normal 3 2 5 3 3" xfId="10376" xr:uid="{5DC5835B-CB79-40F8-8332-9DCE3C6CAC39}"/>
    <cellStyle name="Normal 3 2 5 3 3 2" xfId="12089" xr:uid="{A29CF872-B2D6-4C2B-B93B-1188819BEB10}"/>
    <cellStyle name="Normal 3 2 5 3 3 2 2" xfId="15511" xr:uid="{392C21B4-2A63-4615-89E5-0B6C058BBD78}"/>
    <cellStyle name="Normal 3 2 5 3 3 2 2 2" xfId="29201" xr:uid="{2BB6D1D8-D412-4F99-A716-76FA5602ED0D}"/>
    <cellStyle name="Normal 3 2 5 3 3 2 2 2 2" xfId="42893" xr:uid="{ABC66400-72D1-4399-8B6D-D650DFCCD02A}"/>
    <cellStyle name="Normal 3 2 5 3 3 2 2 2 3" xfId="57772" xr:uid="{E349C975-A419-41CB-AA23-5D48BA57DD15}"/>
    <cellStyle name="Normal 3 2 5 3 3 2 2 3" xfId="22357" xr:uid="{8ACA4905-A7CF-458E-AC22-89EEF752D142}"/>
    <cellStyle name="Normal 3 2 5 3 3 2 2 4" xfId="36047" xr:uid="{4A1F85B5-D06D-45E6-85A1-0E9844186D70}"/>
    <cellStyle name="Normal 3 2 5 3 3 2 2 5" xfId="50926" xr:uid="{EEDB72A8-48B8-4C12-9761-49702C81C24A}"/>
    <cellStyle name="Normal 3 2 5 3 3 2 3" xfId="25779" xr:uid="{EF73D6A6-7585-4DC2-A69B-879D93089845}"/>
    <cellStyle name="Normal 3 2 5 3 3 2 3 2" xfId="39471" xr:uid="{D9CCA61F-6847-4120-909A-CF3760BD8C1A}"/>
    <cellStyle name="Normal 3 2 5 3 3 2 3 3" xfId="54350" xr:uid="{056EAC42-6027-4CBA-8AD5-8B4BE9CDF5E8}"/>
    <cellStyle name="Normal 3 2 5 3 3 2 4" xfId="18935" xr:uid="{931BE19E-5026-40E2-867D-445A5C9EF3D8}"/>
    <cellStyle name="Normal 3 2 5 3 3 2 5" xfId="32625" xr:uid="{7592DC50-F538-42FF-8CFF-35AB77CEE8A6}"/>
    <cellStyle name="Normal 3 2 5 3 3 2 6" xfId="47504" xr:uid="{FBD70716-FC5D-402F-B76E-D8393C338D8D}"/>
    <cellStyle name="Normal 3 2 5 3 3 3" xfId="13799" xr:uid="{E6AED55B-CC7F-45F5-AB70-69372A36B5C0}"/>
    <cellStyle name="Normal 3 2 5 3 3 3 2" xfId="27489" xr:uid="{FA39C880-ADF2-4B7D-A1D2-957F994CAC38}"/>
    <cellStyle name="Normal 3 2 5 3 3 3 2 2" xfId="41181" xr:uid="{F1717EE9-9F35-47CA-90B4-548797DF8DBE}"/>
    <cellStyle name="Normal 3 2 5 3 3 3 2 3" xfId="56060" xr:uid="{3F0DA0D2-1DFF-4A01-BEAE-E8B43C00640A}"/>
    <cellStyle name="Normal 3 2 5 3 3 3 3" xfId="20645" xr:uid="{1083CFBE-4112-4A65-82C8-9578E84FE56C}"/>
    <cellStyle name="Normal 3 2 5 3 3 3 4" xfId="34335" xr:uid="{314D3D47-BF5A-4731-885B-AF6981ECBF9D}"/>
    <cellStyle name="Normal 3 2 5 3 3 3 5" xfId="49214" xr:uid="{27508129-876C-4D65-8B76-9CADEED08DA8}"/>
    <cellStyle name="Normal 3 2 5 3 3 4" xfId="24067" xr:uid="{F42DC84D-53F1-4E48-8990-7DE190F43134}"/>
    <cellStyle name="Normal 3 2 5 3 3 4 2" xfId="37759" xr:uid="{73BD835C-E6C1-4320-9A61-16D46D524E24}"/>
    <cellStyle name="Normal 3 2 5 3 3 4 3" xfId="52638" xr:uid="{E4C3E6D6-91FF-4C53-8D3B-0569F6EE8795}"/>
    <cellStyle name="Normal 3 2 5 3 3 5" xfId="17223" xr:uid="{7FE05E28-4335-4ACF-8763-423462BF9720}"/>
    <cellStyle name="Normal 3 2 5 3 3 6" xfId="30913" xr:uid="{AE5D5215-C1EA-4771-9A4C-B4D97B31A51C}"/>
    <cellStyle name="Normal 3 2 5 3 3 7" xfId="45792" xr:uid="{7F0D8CB9-5F51-46C1-A520-9BC111D15D71}"/>
    <cellStyle name="Normal 3 2 5 3 4" xfId="10377" xr:uid="{7320F655-C9F6-4A33-915B-84AED68E06F9}"/>
    <cellStyle name="Normal 3 2 5 3 4 2" xfId="12090" xr:uid="{D8354BF6-D863-4007-86D9-002A34580FAB}"/>
    <cellStyle name="Normal 3 2 5 3 4 2 2" xfId="15512" xr:uid="{37021DDF-EBDC-440C-B16E-10B7378C29C3}"/>
    <cellStyle name="Normal 3 2 5 3 4 2 2 2" xfId="29202" xr:uid="{F4086A52-C868-422C-BE1D-C75BBCFBDE2B}"/>
    <cellStyle name="Normal 3 2 5 3 4 2 2 2 2" xfId="42894" xr:uid="{147ED860-73BF-4445-8E6D-B410C4B21FA0}"/>
    <cellStyle name="Normal 3 2 5 3 4 2 2 2 3" xfId="57773" xr:uid="{0F44F57E-45D7-4E94-984B-02A80A5EF6DC}"/>
    <cellStyle name="Normal 3 2 5 3 4 2 2 3" xfId="22358" xr:uid="{5986F62D-A105-4912-9A82-1F9F73477F95}"/>
    <cellStyle name="Normal 3 2 5 3 4 2 2 4" xfId="36048" xr:uid="{18C8D479-8B75-4DE8-964A-6AE62913E7A1}"/>
    <cellStyle name="Normal 3 2 5 3 4 2 2 5" xfId="50927" xr:uid="{165CE5F3-FDB9-48CF-BE5C-4B45F7EF0BD0}"/>
    <cellStyle name="Normal 3 2 5 3 4 2 3" xfId="25780" xr:uid="{24ED30A2-34DB-4D7A-9C60-F0BDDDAC5DC3}"/>
    <cellStyle name="Normal 3 2 5 3 4 2 3 2" xfId="39472" xr:uid="{F674E1E1-6967-4627-9166-0A25EBBCA8C7}"/>
    <cellStyle name="Normal 3 2 5 3 4 2 3 3" xfId="54351" xr:uid="{BFE4223F-6867-4AB8-B997-9E9FCAABE9A7}"/>
    <cellStyle name="Normal 3 2 5 3 4 2 4" xfId="18936" xr:uid="{B9014355-EF6B-43AE-97E2-F776FE86C62F}"/>
    <cellStyle name="Normal 3 2 5 3 4 2 5" xfId="32626" xr:uid="{33A03FB3-3961-4842-942B-242E3CA42E45}"/>
    <cellStyle name="Normal 3 2 5 3 4 2 6" xfId="47505" xr:uid="{630CC643-40FA-4D00-AFDC-E80B947D46BA}"/>
    <cellStyle name="Normal 3 2 5 3 4 3" xfId="13800" xr:uid="{63A7230D-CB4F-4BEC-A334-B827D71356D0}"/>
    <cellStyle name="Normal 3 2 5 3 4 3 2" xfId="27490" xr:uid="{29D12363-1A6F-498A-A3CA-2F627D907EC5}"/>
    <cellStyle name="Normal 3 2 5 3 4 3 2 2" xfId="41182" xr:uid="{A0F28A9F-EA6C-4708-AC54-0114354F1D4F}"/>
    <cellStyle name="Normal 3 2 5 3 4 3 2 3" xfId="56061" xr:uid="{BDFD770C-DA6E-4AEF-859B-DBE028662671}"/>
    <cellStyle name="Normal 3 2 5 3 4 3 3" xfId="20646" xr:uid="{224E5A62-1C08-42F1-A109-78BDCCB612C7}"/>
    <cellStyle name="Normal 3 2 5 3 4 3 4" xfId="34336" xr:uid="{27AD1F1B-7F02-4B39-A97C-CBB6A61133DA}"/>
    <cellStyle name="Normal 3 2 5 3 4 3 5" xfId="49215" xr:uid="{0323CFC2-4AA2-4E3C-9E86-EEAC7FA33579}"/>
    <cellStyle name="Normal 3 2 5 3 4 4" xfId="24068" xr:uid="{DFD572E9-23C3-4E05-9D7F-8AEF4E4A2AD1}"/>
    <cellStyle name="Normal 3 2 5 3 4 4 2" xfId="37760" xr:uid="{66320057-9E41-4448-AACC-2FAEF86F9273}"/>
    <cellStyle name="Normal 3 2 5 3 4 4 3" xfId="52639" xr:uid="{D375A50F-4D8B-42A4-A6C3-A43C9B9CB37F}"/>
    <cellStyle name="Normal 3 2 5 3 4 5" xfId="17224" xr:uid="{7F42834F-32EC-4E46-9D2A-65A0FDD1B0B1}"/>
    <cellStyle name="Normal 3 2 5 3 4 6" xfId="30914" xr:uid="{330317BD-9534-456E-AABE-A6C555B85CDA}"/>
    <cellStyle name="Normal 3 2 5 3 4 7" xfId="45793" xr:uid="{2A6673BC-7D68-431F-B02D-652BB773782A}"/>
    <cellStyle name="Normal 3 2 5 3 5" xfId="12086" xr:uid="{9C3E07E3-0D26-4CA1-A4F7-52236F47210C}"/>
    <cellStyle name="Normal 3 2 5 3 5 2" xfId="15508" xr:uid="{09444603-98E2-4F37-929D-E407868A966D}"/>
    <cellStyle name="Normal 3 2 5 3 5 2 2" xfId="29198" xr:uid="{1F61EC1B-580F-4D02-B995-D730A1171FAE}"/>
    <cellStyle name="Normal 3 2 5 3 5 2 2 2" xfId="42890" xr:uid="{BA2D1B10-D641-4376-9CAA-3FB5948D5FE5}"/>
    <cellStyle name="Normal 3 2 5 3 5 2 2 3" xfId="57769" xr:uid="{17679533-AE9B-43B7-A117-F30A0E5B22CF}"/>
    <cellStyle name="Normal 3 2 5 3 5 2 3" xfId="22354" xr:uid="{7384F59E-5A0A-4BD3-8D94-BC44535C5F0D}"/>
    <cellStyle name="Normal 3 2 5 3 5 2 4" xfId="36044" xr:uid="{8321C847-523C-466C-BDC2-DA7E0D9F1A5D}"/>
    <cellStyle name="Normal 3 2 5 3 5 2 5" xfId="50923" xr:uid="{A6D71796-FA94-4A71-AA22-D5B74DC69462}"/>
    <cellStyle name="Normal 3 2 5 3 5 3" xfId="25776" xr:uid="{B66FED99-9DC4-407D-99C2-0793E9EAC9CE}"/>
    <cellStyle name="Normal 3 2 5 3 5 3 2" xfId="39468" xr:uid="{B9051436-FC32-4EB7-B0AA-8901A4F03838}"/>
    <cellStyle name="Normal 3 2 5 3 5 3 3" xfId="54347" xr:uid="{29BCC944-C39B-4743-9331-F77943A9FE90}"/>
    <cellStyle name="Normal 3 2 5 3 5 4" xfId="18932" xr:uid="{CFFA4BA4-E7D3-4F73-A0F4-3CFF9B87DA19}"/>
    <cellStyle name="Normal 3 2 5 3 5 5" xfId="32622" xr:uid="{E70E5452-77E7-4EB1-9933-7A68CD22B385}"/>
    <cellStyle name="Normal 3 2 5 3 5 6" xfId="47501" xr:uid="{2432B8BE-BCD5-4F09-960A-0655C213269F}"/>
    <cellStyle name="Normal 3 2 5 3 6" xfId="13796" xr:uid="{F809495A-50D4-4B22-8005-2E0D8FBA0A37}"/>
    <cellStyle name="Normal 3 2 5 3 6 2" xfId="27486" xr:uid="{6D4D6087-ED85-428E-BFA6-56F9DCE235A6}"/>
    <cellStyle name="Normal 3 2 5 3 6 2 2" xfId="41178" xr:uid="{2F59507F-B684-4082-8646-A3276786757F}"/>
    <cellStyle name="Normal 3 2 5 3 6 2 3" xfId="56057" xr:uid="{8F60805E-8592-44F0-B86E-F46E99B9FDDC}"/>
    <cellStyle name="Normal 3 2 5 3 6 3" xfId="20642" xr:uid="{B822930D-D5EC-4E43-9610-E62682D9B2C9}"/>
    <cellStyle name="Normal 3 2 5 3 6 4" xfId="34332" xr:uid="{2D1B8B14-FD2F-4B6D-B936-0DEF1072A469}"/>
    <cellStyle name="Normal 3 2 5 3 6 5" xfId="49211" xr:uid="{DD334032-1EAA-431D-84A3-DDE9E80B701F}"/>
    <cellStyle name="Normal 3 2 5 3 7" xfId="24064" xr:uid="{0135EC6E-DBCB-4BB0-8D2B-C7A8E093865E}"/>
    <cellStyle name="Normal 3 2 5 3 7 2" xfId="37756" xr:uid="{D692F502-7EFD-4D69-A7E3-F2E5A0DBFDA7}"/>
    <cellStyle name="Normal 3 2 5 3 7 3" xfId="52635" xr:uid="{F60AA361-8DC9-4808-BE31-24C23F50FA81}"/>
    <cellStyle name="Normal 3 2 5 3 8" xfId="17220" xr:uid="{1F3D9F02-F4A0-4E91-A85A-329C8BC94AC0}"/>
    <cellStyle name="Normal 3 2 5 3 8 2" xfId="44639" xr:uid="{3D295BC4-F824-4D19-8349-0F56224118E6}"/>
    <cellStyle name="Normal 3 2 5 3 9" xfId="30910" xr:uid="{528CE073-68EC-41A0-AB6E-91112F53B1BD}"/>
    <cellStyle name="Normal 3 2 5 4" xfId="5586" xr:uid="{58F97E6A-9AF3-4B47-80C3-491C5AA6ABA6}"/>
    <cellStyle name="Normal 3 2 5 4 10" xfId="45794" xr:uid="{B3C6514B-9E4C-416E-829D-B78296522534}"/>
    <cellStyle name="Normal 3 2 5 4 11" xfId="10378" xr:uid="{9EF7AD40-CE7C-4795-A17A-667DEFCE9CB1}"/>
    <cellStyle name="Normal 3 2 5 4 2" xfId="10379" xr:uid="{1D2EC789-5408-4FFE-8658-7B07F63B5039}"/>
    <cellStyle name="Normal 3 2 5 4 2 2" xfId="10380" xr:uid="{1EA1089E-4F3D-4A78-8EF5-121C8C30AB43}"/>
    <cellStyle name="Normal 3 2 5 4 2 2 2" xfId="12093" xr:uid="{BFF2BF40-B170-4AC7-8C48-991C77994D3C}"/>
    <cellStyle name="Normal 3 2 5 4 2 2 2 2" xfId="15515" xr:uid="{46FF2557-155E-4BD7-B704-E1AD1787AE7C}"/>
    <cellStyle name="Normal 3 2 5 4 2 2 2 2 2" xfId="29205" xr:uid="{2F37E21B-544D-4811-B12A-E9F647A46775}"/>
    <cellStyle name="Normal 3 2 5 4 2 2 2 2 2 2" xfId="42897" xr:uid="{4E167127-E756-435B-B15D-C83562D65DF9}"/>
    <cellStyle name="Normal 3 2 5 4 2 2 2 2 2 3" xfId="57776" xr:uid="{8006ACB8-B96C-4EE2-A6A5-5DE1147C94BE}"/>
    <cellStyle name="Normal 3 2 5 4 2 2 2 2 3" xfId="22361" xr:uid="{A9F9572D-F6C3-46E8-8BD3-9E7417849F19}"/>
    <cellStyle name="Normal 3 2 5 4 2 2 2 2 4" xfId="36051" xr:uid="{9D0BD20E-AF84-4734-8BC5-2AC58AAB66FB}"/>
    <cellStyle name="Normal 3 2 5 4 2 2 2 2 5" xfId="50930" xr:uid="{E85855AA-A52F-4D72-815D-FBD83DDAFBC8}"/>
    <cellStyle name="Normal 3 2 5 4 2 2 2 3" xfId="25783" xr:uid="{54C0031F-237B-487C-B66E-E91710738D49}"/>
    <cellStyle name="Normal 3 2 5 4 2 2 2 3 2" xfId="39475" xr:uid="{430CE744-10FA-4DFA-8A1E-068480257413}"/>
    <cellStyle name="Normal 3 2 5 4 2 2 2 3 3" xfId="54354" xr:uid="{4D56CAA0-BEAF-4846-B926-AEAA6EB71165}"/>
    <cellStyle name="Normal 3 2 5 4 2 2 2 4" xfId="18939" xr:uid="{6BE385AA-9D9A-46D9-B968-AA26BB1AF904}"/>
    <cellStyle name="Normal 3 2 5 4 2 2 2 5" xfId="32629" xr:uid="{8966FE5A-AFA5-4BE5-8A83-14A88B8E6A32}"/>
    <cellStyle name="Normal 3 2 5 4 2 2 2 6" xfId="47508" xr:uid="{BE832043-91B5-4C2E-AEA9-F43388803754}"/>
    <cellStyle name="Normal 3 2 5 4 2 2 3" xfId="13803" xr:uid="{9C69A7E2-C92B-4B45-B62E-8A0694F26CA3}"/>
    <cellStyle name="Normal 3 2 5 4 2 2 3 2" xfId="27493" xr:uid="{354D4A91-43E9-44D4-8FB7-AAC8EC144F55}"/>
    <cellStyle name="Normal 3 2 5 4 2 2 3 2 2" xfId="41185" xr:uid="{3755B1B4-E689-41E2-95A6-E67D4BABDBFA}"/>
    <cellStyle name="Normal 3 2 5 4 2 2 3 2 3" xfId="56064" xr:uid="{C9059AB7-D8A7-4F78-B97C-33CFCFC31965}"/>
    <cellStyle name="Normal 3 2 5 4 2 2 3 3" xfId="20649" xr:uid="{6B88591E-E5A7-439C-96F4-54570B0D0F0D}"/>
    <cellStyle name="Normal 3 2 5 4 2 2 3 4" xfId="34339" xr:uid="{962E8DE0-4C9C-4171-A584-902B0A7DFC4B}"/>
    <cellStyle name="Normal 3 2 5 4 2 2 3 5" xfId="49218" xr:uid="{9F096768-F2C4-4BE9-A0AE-083775383201}"/>
    <cellStyle name="Normal 3 2 5 4 2 2 4" xfId="24071" xr:uid="{B0512C6A-1BEF-46CE-9604-FCE59A8E87B2}"/>
    <cellStyle name="Normal 3 2 5 4 2 2 4 2" xfId="37763" xr:uid="{1E357DC4-EBAC-49B7-970F-19093B3D1A68}"/>
    <cellStyle name="Normal 3 2 5 4 2 2 4 3" xfId="52642" xr:uid="{007FFCB5-AF3E-4A80-B14E-58BB0AEAE8A1}"/>
    <cellStyle name="Normal 3 2 5 4 2 2 5" xfId="17227" xr:uid="{8C3773FB-94E6-4E98-B4C1-0128C1915DE6}"/>
    <cellStyle name="Normal 3 2 5 4 2 2 6" xfId="30917" xr:uid="{C63B6A00-8479-428D-A89D-0216317ABE40}"/>
    <cellStyle name="Normal 3 2 5 4 2 2 7" xfId="45796" xr:uid="{258F60A7-46CD-4651-B413-E1F68B06B4FD}"/>
    <cellStyle name="Normal 3 2 5 4 2 3" xfId="12092" xr:uid="{E9AD6E21-F88E-41CB-8822-518205EF697D}"/>
    <cellStyle name="Normal 3 2 5 4 2 3 2" xfId="15514" xr:uid="{2BE7F9AD-5196-4C23-8BE7-FFAD097B3CBF}"/>
    <cellStyle name="Normal 3 2 5 4 2 3 2 2" xfId="29204" xr:uid="{77E829B6-51AF-46A4-B68D-6507C56BF4F8}"/>
    <cellStyle name="Normal 3 2 5 4 2 3 2 2 2" xfId="42896" xr:uid="{5DA6775D-F7D0-489B-A8A4-7D1AB3780D1A}"/>
    <cellStyle name="Normal 3 2 5 4 2 3 2 2 3" xfId="57775" xr:uid="{623058FD-B369-4965-8226-C37B1A74DD25}"/>
    <cellStyle name="Normal 3 2 5 4 2 3 2 3" xfId="22360" xr:uid="{F7EC42F7-6A51-4731-A1D8-F6721841A4CF}"/>
    <cellStyle name="Normal 3 2 5 4 2 3 2 4" xfId="36050" xr:uid="{5448994F-81C5-4F9A-95F2-F17474DCBC03}"/>
    <cellStyle name="Normal 3 2 5 4 2 3 2 5" xfId="50929" xr:uid="{BE139055-350C-4692-888F-F9940DEFE60E}"/>
    <cellStyle name="Normal 3 2 5 4 2 3 3" xfId="25782" xr:uid="{85E64809-F0A1-4858-8122-181667CB319D}"/>
    <cellStyle name="Normal 3 2 5 4 2 3 3 2" xfId="39474" xr:uid="{D5D6FF40-48F0-4F8D-BF4F-C11E0E3BC98B}"/>
    <cellStyle name="Normal 3 2 5 4 2 3 3 3" xfId="54353" xr:uid="{DAD08529-529D-484A-A8F3-638A36D0792E}"/>
    <cellStyle name="Normal 3 2 5 4 2 3 4" xfId="18938" xr:uid="{F2436611-6661-4C16-A576-2BC10A3BABAE}"/>
    <cellStyle name="Normal 3 2 5 4 2 3 5" xfId="32628" xr:uid="{827E5849-0514-40EA-A2BB-70039FCC334B}"/>
    <cellStyle name="Normal 3 2 5 4 2 3 6" xfId="47507" xr:uid="{15F3CF2F-3952-402D-9A03-2C7810580CC3}"/>
    <cellStyle name="Normal 3 2 5 4 2 4" xfId="13802" xr:uid="{1C750533-951E-4C5C-85F2-E2684B8C11B7}"/>
    <cellStyle name="Normal 3 2 5 4 2 4 2" xfId="27492" xr:uid="{1010F1B1-0D60-4693-9668-320AB8FE6EC9}"/>
    <cellStyle name="Normal 3 2 5 4 2 4 2 2" xfId="41184" xr:uid="{9F83A63A-8FB0-4C6A-B70E-70184BF79B81}"/>
    <cellStyle name="Normal 3 2 5 4 2 4 2 3" xfId="56063" xr:uid="{3967C672-340C-4886-A4FD-6D265C9D4D0D}"/>
    <cellStyle name="Normal 3 2 5 4 2 4 3" xfId="20648" xr:uid="{5A63D980-FF47-4DAC-960A-6D17920E608B}"/>
    <cellStyle name="Normal 3 2 5 4 2 4 4" xfId="34338" xr:uid="{5BB00E8A-11A8-4967-8CC0-B5B82176DAB0}"/>
    <cellStyle name="Normal 3 2 5 4 2 4 5" xfId="49217" xr:uid="{0136C2AA-5350-407E-BFE3-1421C5F0ED4F}"/>
    <cellStyle name="Normal 3 2 5 4 2 5" xfId="24070" xr:uid="{43CD79B0-37FA-47F7-BC67-3B5605D7C60F}"/>
    <cellStyle name="Normal 3 2 5 4 2 5 2" xfId="37762" xr:uid="{7E5FDBBC-0814-48C6-8A8A-A809B27F27B3}"/>
    <cellStyle name="Normal 3 2 5 4 2 5 3" xfId="52641" xr:uid="{2A2FE7C7-34CD-4D97-9B24-045C7679E3E1}"/>
    <cellStyle name="Normal 3 2 5 4 2 6" xfId="17226" xr:uid="{9E31572F-B3C0-48D6-A607-D156A241AE52}"/>
    <cellStyle name="Normal 3 2 5 4 2 7" xfId="30916" xr:uid="{E10551C2-F0A0-4088-9369-0D493335BB3A}"/>
    <cellStyle name="Normal 3 2 5 4 2 8" xfId="45795" xr:uid="{397533B0-1DF0-4353-9698-6DD319ED5180}"/>
    <cellStyle name="Normal 3 2 5 4 3" xfId="10381" xr:uid="{F6D4CC32-82A2-4975-A898-73899DE7CBDC}"/>
    <cellStyle name="Normal 3 2 5 4 3 2" xfId="12094" xr:uid="{604DF65F-C842-4D0D-838D-ADEAE873E4A4}"/>
    <cellStyle name="Normal 3 2 5 4 3 2 2" xfId="15516" xr:uid="{565A1C55-9AA1-4F3A-80F8-E5059E54C628}"/>
    <cellStyle name="Normal 3 2 5 4 3 2 2 2" xfId="29206" xr:uid="{A7CFD4B3-2572-40F4-ADB3-926C967CF85B}"/>
    <cellStyle name="Normal 3 2 5 4 3 2 2 2 2" xfId="42898" xr:uid="{C11836E7-F5C4-46C5-AD76-63909EC982F5}"/>
    <cellStyle name="Normal 3 2 5 4 3 2 2 2 3" xfId="57777" xr:uid="{C0316F12-591C-4887-9781-54F03A2D982D}"/>
    <cellStyle name="Normal 3 2 5 4 3 2 2 3" xfId="22362" xr:uid="{B5D34791-C3F9-4D78-80D3-454BD0987F94}"/>
    <cellStyle name="Normal 3 2 5 4 3 2 2 4" xfId="36052" xr:uid="{5150F690-A3F2-4A86-9DBA-55964A6C5CB8}"/>
    <cellStyle name="Normal 3 2 5 4 3 2 2 5" xfId="50931" xr:uid="{05783743-2DEC-44ED-B0F2-50A3EC79CA7B}"/>
    <cellStyle name="Normal 3 2 5 4 3 2 3" xfId="25784" xr:uid="{CF471D72-63BB-4964-8CB9-55F2FFD3517A}"/>
    <cellStyle name="Normal 3 2 5 4 3 2 3 2" xfId="39476" xr:uid="{9E43CD48-2E02-4AFF-84FA-DE004C3B308D}"/>
    <cellStyle name="Normal 3 2 5 4 3 2 3 3" xfId="54355" xr:uid="{B00EF81A-9B92-458B-A8C0-767F4A4A1C06}"/>
    <cellStyle name="Normal 3 2 5 4 3 2 4" xfId="18940" xr:uid="{5407BCD5-0754-4CFD-8C37-3C20105C51CF}"/>
    <cellStyle name="Normal 3 2 5 4 3 2 5" xfId="32630" xr:uid="{362CDC08-CCFC-4028-AAD2-819D9AAA45C9}"/>
    <cellStyle name="Normal 3 2 5 4 3 2 6" xfId="47509" xr:uid="{88BBD038-B63A-4F5B-A369-2FF7E617E77E}"/>
    <cellStyle name="Normal 3 2 5 4 3 3" xfId="13804" xr:uid="{FF1445A7-F2B6-4092-BCDF-65FE100C7B88}"/>
    <cellStyle name="Normal 3 2 5 4 3 3 2" xfId="27494" xr:uid="{818A107E-BDF9-489C-AF5B-AFE804E9B078}"/>
    <cellStyle name="Normal 3 2 5 4 3 3 2 2" xfId="41186" xr:uid="{2F996CAD-CE70-4B37-9468-B4C6A370C36C}"/>
    <cellStyle name="Normal 3 2 5 4 3 3 2 3" xfId="56065" xr:uid="{DA832C0F-F101-4069-83A9-FD8AB3D15CED}"/>
    <cellStyle name="Normal 3 2 5 4 3 3 3" xfId="20650" xr:uid="{206853CA-3006-415A-AC81-A1B3AE7A48F9}"/>
    <cellStyle name="Normal 3 2 5 4 3 3 4" xfId="34340" xr:uid="{8A2F7A6F-C775-4F74-B90A-8E9A7775DB7C}"/>
    <cellStyle name="Normal 3 2 5 4 3 3 5" xfId="49219" xr:uid="{2AC62AFF-1210-4BD7-BAB6-44FDC6A775ED}"/>
    <cellStyle name="Normal 3 2 5 4 3 4" xfId="24072" xr:uid="{45D5FF14-D574-41D5-BD3C-6CC8E3A6B129}"/>
    <cellStyle name="Normal 3 2 5 4 3 4 2" xfId="37764" xr:uid="{9C3857EA-5415-4038-A5D6-97747E3D4D9B}"/>
    <cellStyle name="Normal 3 2 5 4 3 4 3" xfId="52643" xr:uid="{ED45A23B-8524-4E62-B24B-AF0A8ECBEA1A}"/>
    <cellStyle name="Normal 3 2 5 4 3 5" xfId="17228" xr:uid="{31F50638-D9E2-4096-B902-D218FE86D6E7}"/>
    <cellStyle name="Normal 3 2 5 4 3 6" xfId="30918" xr:uid="{5793B5D5-140E-47BF-9386-7C55E4C74827}"/>
    <cellStyle name="Normal 3 2 5 4 3 7" xfId="45797" xr:uid="{C97EF6A7-2262-41FB-9D77-C228A49C959F}"/>
    <cellStyle name="Normal 3 2 5 4 4" xfId="10382" xr:uid="{5F8B34DE-B6CD-49E7-9510-9C0871F48B41}"/>
    <cellStyle name="Normal 3 2 5 4 4 2" xfId="12095" xr:uid="{10904E74-DB5B-4B09-9767-247A16910D23}"/>
    <cellStyle name="Normal 3 2 5 4 4 2 2" xfId="15517" xr:uid="{73EC1EEE-7753-4381-8913-31A0478A2C1B}"/>
    <cellStyle name="Normal 3 2 5 4 4 2 2 2" xfId="29207" xr:uid="{E2DB63CC-956E-4590-801B-7A388B04A7A3}"/>
    <cellStyle name="Normal 3 2 5 4 4 2 2 2 2" xfId="42899" xr:uid="{F797AE8E-B803-4855-9AED-5EAF850520B0}"/>
    <cellStyle name="Normal 3 2 5 4 4 2 2 2 3" xfId="57778" xr:uid="{C6AF6D0C-B16A-4DB0-8CE6-0A5A1C43126A}"/>
    <cellStyle name="Normal 3 2 5 4 4 2 2 3" xfId="22363" xr:uid="{A87C4912-6F2B-4A2A-AD79-9E781365855A}"/>
    <cellStyle name="Normal 3 2 5 4 4 2 2 4" xfId="36053" xr:uid="{8BEB0107-4BB4-4B18-AD7C-C419F04912F2}"/>
    <cellStyle name="Normal 3 2 5 4 4 2 2 5" xfId="50932" xr:uid="{583B7DC2-A73A-4FBD-A0A9-A754C5C73A93}"/>
    <cellStyle name="Normal 3 2 5 4 4 2 3" xfId="25785" xr:uid="{C28904F4-3EF4-4454-8B40-435138FEE5D5}"/>
    <cellStyle name="Normal 3 2 5 4 4 2 3 2" xfId="39477" xr:uid="{6DAFD6AF-DD64-4B64-8484-E5938C3AB260}"/>
    <cellStyle name="Normal 3 2 5 4 4 2 3 3" xfId="54356" xr:uid="{54F1F22B-A160-4419-A0F1-BF9DFB478F1F}"/>
    <cellStyle name="Normal 3 2 5 4 4 2 4" xfId="18941" xr:uid="{CB65DD9A-7535-4D55-8686-28C40F403E57}"/>
    <cellStyle name="Normal 3 2 5 4 4 2 5" xfId="32631" xr:uid="{6E6820DA-40A2-4407-A1C4-5A6F3A2F14B0}"/>
    <cellStyle name="Normal 3 2 5 4 4 2 6" xfId="47510" xr:uid="{D5EF6E3D-9931-476E-A465-BAE872EF2DF2}"/>
    <cellStyle name="Normal 3 2 5 4 4 3" xfId="13805" xr:uid="{9711AF36-8299-46D6-8C90-75A973B44B85}"/>
    <cellStyle name="Normal 3 2 5 4 4 3 2" xfId="27495" xr:uid="{906F1DAF-EA74-4727-B362-4D6436A46F6D}"/>
    <cellStyle name="Normal 3 2 5 4 4 3 2 2" xfId="41187" xr:uid="{2005738B-9CC0-4845-9353-6E94042AEFC8}"/>
    <cellStyle name="Normal 3 2 5 4 4 3 2 3" xfId="56066" xr:uid="{F4CB9832-9CC3-4059-8371-2779904844B3}"/>
    <cellStyle name="Normal 3 2 5 4 4 3 3" xfId="20651" xr:uid="{902BD628-D828-4750-9D1D-B7FCE6997C0E}"/>
    <cellStyle name="Normal 3 2 5 4 4 3 4" xfId="34341" xr:uid="{70E1A0DF-F3B8-4517-A08C-38C532178EB1}"/>
    <cellStyle name="Normal 3 2 5 4 4 3 5" xfId="49220" xr:uid="{E8718D72-8942-4717-A9B7-E94D147C1077}"/>
    <cellStyle name="Normal 3 2 5 4 4 4" xfId="24073" xr:uid="{CB341523-63BA-422C-9539-5C33EB042FF8}"/>
    <cellStyle name="Normal 3 2 5 4 4 4 2" xfId="37765" xr:uid="{EF652DFC-7C6C-4E38-AFB5-92B1C50E4CAC}"/>
    <cellStyle name="Normal 3 2 5 4 4 4 3" xfId="52644" xr:uid="{6C5C1BCB-031A-4824-965C-8DFDB51F6DD0}"/>
    <cellStyle name="Normal 3 2 5 4 4 5" xfId="17229" xr:uid="{30A15456-DF4C-4BFB-8509-E8EF7696A479}"/>
    <cellStyle name="Normal 3 2 5 4 4 6" xfId="30919" xr:uid="{B7BEA43F-7167-4165-B382-1B359ABB9193}"/>
    <cellStyle name="Normal 3 2 5 4 4 7" xfId="45798" xr:uid="{B207CD9B-8D6F-44EA-8E28-1018FA88D8B1}"/>
    <cellStyle name="Normal 3 2 5 4 5" xfId="12091" xr:uid="{CED925F8-0CBE-40EF-BB27-967A7C0AF4A6}"/>
    <cellStyle name="Normal 3 2 5 4 5 2" xfId="15513" xr:uid="{E024202B-7C0F-499C-A8E4-EF6DD71B361A}"/>
    <cellStyle name="Normal 3 2 5 4 5 2 2" xfId="29203" xr:uid="{68E9718E-8AB6-4A1D-81A4-E93A8F15D5FB}"/>
    <cellStyle name="Normal 3 2 5 4 5 2 2 2" xfId="42895" xr:uid="{7FA922C5-CD7D-469B-99FC-6F6D9FFF0D03}"/>
    <cellStyle name="Normal 3 2 5 4 5 2 2 3" xfId="57774" xr:uid="{BCA0F781-01C8-4D02-8478-757265B2525F}"/>
    <cellStyle name="Normal 3 2 5 4 5 2 3" xfId="22359" xr:uid="{4E5BDE7A-BE42-4B1B-8DEF-E98A665DB831}"/>
    <cellStyle name="Normal 3 2 5 4 5 2 4" xfId="36049" xr:uid="{FA6211D2-08DB-464C-9D0F-80CEE314D496}"/>
    <cellStyle name="Normal 3 2 5 4 5 2 5" xfId="50928" xr:uid="{DCF51D61-B51E-4F47-86E3-A56D7C8F82A9}"/>
    <cellStyle name="Normal 3 2 5 4 5 3" xfId="25781" xr:uid="{B9F391E5-A5C2-4357-99EE-E32113C3091F}"/>
    <cellStyle name="Normal 3 2 5 4 5 3 2" xfId="39473" xr:uid="{27C74701-0290-43F1-9FFC-64464613CDE9}"/>
    <cellStyle name="Normal 3 2 5 4 5 3 3" xfId="54352" xr:uid="{A6A2E1CB-01BC-4D5E-8802-631757F73AAD}"/>
    <cellStyle name="Normal 3 2 5 4 5 4" xfId="18937" xr:uid="{15564066-4C00-472A-A367-32D1835C6D5C}"/>
    <cellStyle name="Normal 3 2 5 4 5 5" xfId="32627" xr:uid="{6491F558-97EB-48C9-B6B5-4E048A9D9E51}"/>
    <cellStyle name="Normal 3 2 5 4 5 6" xfId="47506" xr:uid="{A9CD0BF0-26AD-4C62-8F1E-8CB1B5715B82}"/>
    <cellStyle name="Normal 3 2 5 4 6" xfId="13801" xr:uid="{082B0F6D-9D29-45D0-836E-503302053652}"/>
    <cellStyle name="Normal 3 2 5 4 6 2" xfId="27491" xr:uid="{F2770EE0-1C79-4B2C-9EE4-06E0DFC94951}"/>
    <cellStyle name="Normal 3 2 5 4 6 2 2" xfId="41183" xr:uid="{455DBF61-5FC7-46B0-B9AE-52C330C25468}"/>
    <cellStyle name="Normal 3 2 5 4 6 2 3" xfId="56062" xr:uid="{990538E4-2106-4AB9-822B-309E0360437A}"/>
    <cellStyle name="Normal 3 2 5 4 6 3" xfId="20647" xr:uid="{D70736BC-938B-44A6-8C46-88B124B86E38}"/>
    <cellStyle name="Normal 3 2 5 4 6 4" xfId="34337" xr:uid="{3BEDE19F-2E84-46DE-8256-E137D7CE09F4}"/>
    <cellStyle name="Normal 3 2 5 4 6 5" xfId="49216" xr:uid="{09E7A1B9-2096-4C2E-9D0C-A7492EF90C00}"/>
    <cellStyle name="Normal 3 2 5 4 7" xfId="24069" xr:uid="{5790595F-E01E-4A10-ADA6-0F728D307C3A}"/>
    <cellStyle name="Normal 3 2 5 4 7 2" xfId="37761" xr:uid="{2C3BDC3A-5ACA-49A1-A0EC-A4BF90AF2D51}"/>
    <cellStyle name="Normal 3 2 5 4 7 3" xfId="52640" xr:uid="{A0F71FC4-0285-445E-9217-6ADCFAF597CF}"/>
    <cellStyle name="Normal 3 2 5 4 8" xfId="17225" xr:uid="{4832F842-A022-423F-AFC0-2E6CA6483AFE}"/>
    <cellStyle name="Normal 3 2 5 4 9" xfId="30915" xr:uid="{A88F6A3B-5DD4-4D7B-A97D-1D5D543ED51E}"/>
    <cellStyle name="Normal 3 2 5 5" xfId="4694" xr:uid="{A0E82446-842A-47A8-ADC2-511AF7155254}"/>
    <cellStyle name="Normal 3 2 5 5 2" xfId="10384" xr:uid="{7CD1B630-4D50-40E1-AA73-CF0473360FA8}"/>
    <cellStyle name="Normal 3 2 5 5 2 2" xfId="12097" xr:uid="{33B0B0BF-877B-4760-A926-FC5297E8B8E6}"/>
    <cellStyle name="Normal 3 2 5 5 2 2 2" xfId="15519" xr:uid="{BBAFFD64-7F7E-4A1B-B825-6913C19101BC}"/>
    <cellStyle name="Normal 3 2 5 5 2 2 2 2" xfId="29209" xr:uid="{0F49F5A0-D114-45E8-A325-ADDAE4E66017}"/>
    <cellStyle name="Normal 3 2 5 5 2 2 2 2 2" xfId="42901" xr:uid="{D1ACE89F-C4D9-410B-A753-E4D928993622}"/>
    <cellStyle name="Normal 3 2 5 5 2 2 2 2 3" xfId="57780" xr:uid="{C5EDC75C-67B9-4A79-AF47-FBD1798F12E7}"/>
    <cellStyle name="Normal 3 2 5 5 2 2 2 3" xfId="22365" xr:uid="{3A7D0C5B-7F93-49B1-9EC7-39A5A67BB9BC}"/>
    <cellStyle name="Normal 3 2 5 5 2 2 2 4" xfId="36055" xr:uid="{55916FE0-4E07-46FD-A9F9-E28158B1E234}"/>
    <cellStyle name="Normal 3 2 5 5 2 2 2 5" xfId="50934" xr:uid="{9FE9EA89-E9F6-423B-BAC8-9C6D1BD1216D}"/>
    <cellStyle name="Normal 3 2 5 5 2 2 3" xfId="25787" xr:uid="{3E825CD6-4915-418A-9CF7-F6F6193058DE}"/>
    <cellStyle name="Normal 3 2 5 5 2 2 3 2" xfId="39479" xr:uid="{C5C57288-8783-49EA-8C4B-78E0EFF5457B}"/>
    <cellStyle name="Normal 3 2 5 5 2 2 3 3" xfId="54358" xr:uid="{49786C6F-6CD4-4C1A-8FCB-5A00B6EDD6C3}"/>
    <cellStyle name="Normal 3 2 5 5 2 2 4" xfId="18943" xr:uid="{89AFF110-A6CA-461B-9817-A107D6CE476E}"/>
    <cellStyle name="Normal 3 2 5 5 2 2 5" xfId="32633" xr:uid="{DC039F8B-5B12-4ADB-BFAA-3A4C829456A3}"/>
    <cellStyle name="Normal 3 2 5 5 2 2 6" xfId="47512" xr:uid="{FBF8585D-2238-425A-AFDF-22149CCB2C58}"/>
    <cellStyle name="Normal 3 2 5 5 2 3" xfId="13807" xr:uid="{40C901C5-4173-4E78-940A-7DDBED28E19B}"/>
    <cellStyle name="Normal 3 2 5 5 2 3 2" xfId="27497" xr:uid="{A1504954-4DE7-43DE-956C-3687D2B9D5C4}"/>
    <cellStyle name="Normal 3 2 5 5 2 3 2 2" xfId="41189" xr:uid="{E3FD78E9-D369-4C27-8660-D280C6F716D3}"/>
    <cellStyle name="Normal 3 2 5 5 2 3 2 3" xfId="56068" xr:uid="{EFF0C6A1-CEBD-4223-983E-C1C6CE4F1E9D}"/>
    <cellStyle name="Normal 3 2 5 5 2 3 3" xfId="20653" xr:uid="{CBA234C8-E602-416E-BB31-FD44AF1698D0}"/>
    <cellStyle name="Normal 3 2 5 5 2 3 4" xfId="34343" xr:uid="{D0D6A606-652F-4513-A8D0-9FE17920A8CE}"/>
    <cellStyle name="Normal 3 2 5 5 2 3 5" xfId="49222" xr:uid="{4FEDE910-D99D-4CA0-AD83-2AD57924D3C3}"/>
    <cellStyle name="Normal 3 2 5 5 2 4" xfId="24075" xr:uid="{FD074C8F-641B-4CB6-AB0F-9F5290A7E58C}"/>
    <cellStyle name="Normal 3 2 5 5 2 4 2" xfId="37767" xr:uid="{294F6DFA-5DA9-4369-AC86-79A8B2D7429D}"/>
    <cellStyle name="Normal 3 2 5 5 2 4 3" xfId="52646" xr:uid="{E41429E3-2D54-4A31-9D1A-A181C9622BC1}"/>
    <cellStyle name="Normal 3 2 5 5 2 5" xfId="17231" xr:uid="{A7913219-BC89-47B9-83A1-4CF15D2E613E}"/>
    <cellStyle name="Normal 3 2 5 5 2 6" xfId="30921" xr:uid="{432250A7-2EA4-4128-AEFA-AA8B3729C6FB}"/>
    <cellStyle name="Normal 3 2 5 5 2 7" xfId="45800" xr:uid="{AC818014-0CA6-4354-AC99-D138E57F51B8}"/>
    <cellStyle name="Normal 3 2 5 5 3" xfId="12096" xr:uid="{A18EF6F8-1903-4FA2-A15C-7FB4783D54D2}"/>
    <cellStyle name="Normal 3 2 5 5 3 2" xfId="15518" xr:uid="{60554D27-811E-46DC-BE5B-FBF9E654AD6A}"/>
    <cellStyle name="Normal 3 2 5 5 3 2 2" xfId="29208" xr:uid="{04A2A8C8-5615-4171-ABA5-11EA6A7E1DCE}"/>
    <cellStyle name="Normal 3 2 5 5 3 2 2 2" xfId="42900" xr:uid="{316E37C2-3F9D-4D59-A2B4-0D32B3BC2302}"/>
    <cellStyle name="Normal 3 2 5 5 3 2 2 3" xfId="57779" xr:uid="{C1F02E7F-85A9-41EC-AA44-6911F3EB36B9}"/>
    <cellStyle name="Normal 3 2 5 5 3 2 3" xfId="22364" xr:uid="{48CA189E-3FE1-4850-97F0-07BDFE88D0F0}"/>
    <cellStyle name="Normal 3 2 5 5 3 2 4" xfId="36054" xr:uid="{6BFBDD08-617C-4DAD-8ACC-2CE381FFC3DD}"/>
    <cellStyle name="Normal 3 2 5 5 3 2 5" xfId="50933" xr:uid="{2D15D8C4-5A15-4012-BACF-B8A8E713F554}"/>
    <cellStyle name="Normal 3 2 5 5 3 3" xfId="25786" xr:uid="{538C0E5E-AF7D-42DB-A72A-004E27EFAFB6}"/>
    <cellStyle name="Normal 3 2 5 5 3 3 2" xfId="39478" xr:uid="{AB0D2328-8B38-48B2-8B81-D79556D32D5E}"/>
    <cellStyle name="Normal 3 2 5 5 3 3 3" xfId="54357" xr:uid="{A697C1E2-4BE5-4A9E-9AA7-7B27A5B02DBB}"/>
    <cellStyle name="Normal 3 2 5 5 3 4" xfId="18942" xr:uid="{0D5B9762-2EC8-4F0B-919C-5FABA9228918}"/>
    <cellStyle name="Normal 3 2 5 5 3 5" xfId="32632" xr:uid="{F28A9D05-AD1D-42DA-8CFD-6196747002AF}"/>
    <cellStyle name="Normal 3 2 5 5 3 6" xfId="47511" xr:uid="{56CB51FC-66B3-4EA2-A5BD-84B20449711F}"/>
    <cellStyle name="Normal 3 2 5 5 4" xfId="13806" xr:uid="{12F60116-4883-4965-B6BC-5E992187A646}"/>
    <cellStyle name="Normal 3 2 5 5 4 2" xfId="27496" xr:uid="{293F3B96-2721-40BE-8295-A45334027144}"/>
    <cellStyle name="Normal 3 2 5 5 4 2 2" xfId="41188" xr:uid="{6CA06191-802A-49AF-AFBC-24083D820BB3}"/>
    <cellStyle name="Normal 3 2 5 5 4 2 3" xfId="56067" xr:uid="{5355750A-2624-4E72-8561-862BDD72BEE8}"/>
    <cellStyle name="Normal 3 2 5 5 4 3" xfId="20652" xr:uid="{428A9543-8EAD-4C04-A7AC-D8EE6148CEF6}"/>
    <cellStyle name="Normal 3 2 5 5 4 4" xfId="34342" xr:uid="{474EF170-DB53-4249-AB74-D3886F68C03E}"/>
    <cellStyle name="Normal 3 2 5 5 4 5" xfId="49221" xr:uid="{DE8C7485-F2B6-4A0C-824F-3192248E6FE8}"/>
    <cellStyle name="Normal 3 2 5 5 5" xfId="24074" xr:uid="{22A9B804-3758-47FC-A4D5-C3B4305BCCB7}"/>
    <cellStyle name="Normal 3 2 5 5 5 2" xfId="37766" xr:uid="{44DCE6B5-CB1A-4BD1-BD72-B4723DCABAAD}"/>
    <cellStyle name="Normal 3 2 5 5 5 3" xfId="52645" xr:uid="{3D3C9868-017B-4F7F-BB29-29929FEF1CB3}"/>
    <cellStyle name="Normal 3 2 5 5 6" xfId="17230" xr:uid="{EB1940E5-9889-43CF-AE2A-54803E8A18BB}"/>
    <cellStyle name="Normal 3 2 5 5 7" xfId="30920" xr:uid="{0E7DAD45-342A-4761-B572-0CE6EC4D51C0}"/>
    <cellStyle name="Normal 3 2 5 5 8" xfId="45799" xr:uid="{F62218C2-DC90-4F2F-BE46-CF464AFA86C9}"/>
    <cellStyle name="Normal 3 2 5 5 9" xfId="10383" xr:uid="{3087B82B-F66C-4D80-9886-728F6E7B7910}"/>
    <cellStyle name="Normal 3 2 5 6" xfId="10385" xr:uid="{252F40C1-B0C2-4CFB-BE79-96F9C4F180A2}"/>
    <cellStyle name="Normal 3 2 5 6 2" xfId="12098" xr:uid="{FCBA2499-54E3-4A15-8BD5-1CB4F399C554}"/>
    <cellStyle name="Normal 3 2 5 6 2 2" xfId="15520" xr:uid="{2FD72E05-DF5A-40DB-B0B2-943E256A8B5A}"/>
    <cellStyle name="Normal 3 2 5 6 2 2 2" xfId="29210" xr:uid="{900C2384-2DB8-4E4A-86F9-A90E8FFFEC11}"/>
    <cellStyle name="Normal 3 2 5 6 2 2 2 2" xfId="42902" xr:uid="{AC62927F-BFD5-46BC-AD4D-E1FBCBE106C3}"/>
    <cellStyle name="Normal 3 2 5 6 2 2 2 3" xfId="57781" xr:uid="{B6551CA5-1FDB-454C-A191-287C9F97066E}"/>
    <cellStyle name="Normal 3 2 5 6 2 2 3" xfId="22366" xr:uid="{F85522D0-865A-447F-A533-2720331084E5}"/>
    <cellStyle name="Normal 3 2 5 6 2 2 4" xfId="36056" xr:uid="{D6F8EA0A-A751-4356-9C96-F99FB8D9317D}"/>
    <cellStyle name="Normal 3 2 5 6 2 2 5" xfId="50935" xr:uid="{DC1F2737-B2DB-4BFD-9BB8-CB89BF32FC59}"/>
    <cellStyle name="Normal 3 2 5 6 2 3" xfId="25788" xr:uid="{B24A59CF-A1D3-4122-AE66-491F49451ED4}"/>
    <cellStyle name="Normal 3 2 5 6 2 3 2" xfId="39480" xr:uid="{E00E7C43-EB5F-4765-BD61-0340CD8D6915}"/>
    <cellStyle name="Normal 3 2 5 6 2 3 3" xfId="54359" xr:uid="{ACC352F0-04A3-409B-A4AF-E362F10B01E7}"/>
    <cellStyle name="Normal 3 2 5 6 2 4" xfId="18944" xr:uid="{AD361DD0-CA20-4FCD-AD61-B202496B8DB6}"/>
    <cellStyle name="Normal 3 2 5 6 2 5" xfId="32634" xr:uid="{FB1AE02F-BD7A-4AF4-B776-251A1F163C0A}"/>
    <cellStyle name="Normal 3 2 5 6 2 6" xfId="47513" xr:uid="{D2029509-4480-4664-B53C-D192367FB0F8}"/>
    <cellStyle name="Normal 3 2 5 6 3" xfId="13808" xr:uid="{32D2D822-2B7C-40EA-8075-4935B9002343}"/>
    <cellStyle name="Normal 3 2 5 6 3 2" xfId="27498" xr:uid="{A6E61C78-491B-4199-8EC4-1DCEBA78AE2C}"/>
    <cellStyle name="Normal 3 2 5 6 3 2 2" xfId="41190" xr:uid="{91B18BBA-E0B0-4635-971D-B27F7A8EAA6F}"/>
    <cellStyle name="Normal 3 2 5 6 3 2 3" xfId="56069" xr:uid="{67938A73-D327-425D-AD0B-D735B4C58313}"/>
    <cellStyle name="Normal 3 2 5 6 3 3" xfId="20654" xr:uid="{7AB75371-DA31-4EF5-BC80-2442B998A9C4}"/>
    <cellStyle name="Normal 3 2 5 6 3 4" xfId="34344" xr:uid="{7B50EAC4-A61F-47C1-A9A0-17FA79E9464E}"/>
    <cellStyle name="Normal 3 2 5 6 3 5" xfId="49223" xr:uid="{B14D63DD-823F-4BE5-8B2B-CE4C3CCEC68F}"/>
    <cellStyle name="Normal 3 2 5 6 4" xfId="24076" xr:uid="{7471B2E8-68AD-4B00-B6C5-446BE5350EDA}"/>
    <cellStyle name="Normal 3 2 5 6 4 2" xfId="37768" xr:uid="{69015366-9041-40CE-B135-F5AFC3322A39}"/>
    <cellStyle name="Normal 3 2 5 6 4 3" xfId="52647" xr:uid="{DF629E2E-0D81-43AE-A262-786403B4CE66}"/>
    <cellStyle name="Normal 3 2 5 6 5" xfId="17232" xr:uid="{C4FFD7DB-6596-42E6-944C-BAD41B4A0968}"/>
    <cellStyle name="Normal 3 2 5 6 6" xfId="30922" xr:uid="{5692D622-2054-479F-A218-3FDF59885552}"/>
    <cellStyle name="Normal 3 2 5 6 7" xfId="45801" xr:uid="{3D73F40A-03BD-4026-A4A0-5FE17827C1ED}"/>
    <cellStyle name="Normal 3 2 5 7" xfId="10386" xr:uid="{E39735FD-62AF-4B12-8D2E-87C27D4DCD98}"/>
    <cellStyle name="Normal 3 2 5 7 2" xfId="12099" xr:uid="{C2DFD666-6450-47FB-B044-79D95408E60D}"/>
    <cellStyle name="Normal 3 2 5 7 2 2" xfId="15521" xr:uid="{A4FEB6EB-F4D6-4821-9B55-34560986903C}"/>
    <cellStyle name="Normal 3 2 5 7 2 2 2" xfId="29211" xr:uid="{7028E5D4-86A7-4FAC-9C47-E7B8B474DF13}"/>
    <cellStyle name="Normal 3 2 5 7 2 2 2 2" xfId="42903" xr:uid="{225CBC43-2248-42E4-A464-BE647F18E101}"/>
    <cellStyle name="Normal 3 2 5 7 2 2 2 3" xfId="57782" xr:uid="{59D218DC-6E7A-4DDF-930A-E2016C72954B}"/>
    <cellStyle name="Normal 3 2 5 7 2 2 3" xfId="22367" xr:uid="{12D7EC34-00AD-4B76-AC3F-51B98D1E8B56}"/>
    <cellStyle name="Normal 3 2 5 7 2 2 4" xfId="36057" xr:uid="{3883ADB7-43CE-4A76-B68B-9F143BDE85DF}"/>
    <cellStyle name="Normal 3 2 5 7 2 2 5" xfId="50936" xr:uid="{CEF8FABC-D85C-42B1-BB9E-CAFEAD1FD813}"/>
    <cellStyle name="Normal 3 2 5 7 2 3" xfId="25789" xr:uid="{FE1F8F08-71DA-4E52-87B9-DCCBA62D44A0}"/>
    <cellStyle name="Normal 3 2 5 7 2 3 2" xfId="39481" xr:uid="{458A3BA0-1A87-401F-AF20-9978F081659A}"/>
    <cellStyle name="Normal 3 2 5 7 2 3 3" xfId="54360" xr:uid="{167E83CE-FF55-4030-8680-2B06F30E21A3}"/>
    <cellStyle name="Normal 3 2 5 7 2 4" xfId="18945" xr:uid="{3D6769BC-DC0A-4468-9047-343431EA485C}"/>
    <cellStyle name="Normal 3 2 5 7 2 5" xfId="32635" xr:uid="{84FE42A4-5BB4-4F68-9873-B034677C11CF}"/>
    <cellStyle name="Normal 3 2 5 7 2 6" xfId="47514" xr:uid="{8DB5978D-7E1C-4F82-BB23-D66D9F803AB5}"/>
    <cellStyle name="Normal 3 2 5 7 3" xfId="13809" xr:uid="{63998B8E-5DE2-44C6-B7B1-8952EDEAD72E}"/>
    <cellStyle name="Normal 3 2 5 7 3 2" xfId="27499" xr:uid="{76E191D2-0BCC-4D69-9BA1-C04B1126E233}"/>
    <cellStyle name="Normal 3 2 5 7 3 2 2" xfId="41191" xr:uid="{A3B68F6B-2921-47ED-805E-6B5C4B7C299C}"/>
    <cellStyle name="Normal 3 2 5 7 3 2 3" xfId="56070" xr:uid="{5681A94E-38D4-4C32-A13C-E936F6EAA774}"/>
    <cellStyle name="Normal 3 2 5 7 3 3" xfId="20655" xr:uid="{6CB27F7C-51A6-481B-A591-DFCC6BD64007}"/>
    <cellStyle name="Normal 3 2 5 7 3 4" xfId="34345" xr:uid="{1B63994B-9010-4F65-8335-F2882A18A74C}"/>
    <cellStyle name="Normal 3 2 5 7 3 5" xfId="49224" xr:uid="{AAD20CFE-0AC8-4633-B682-7B98C9ABFF3A}"/>
    <cellStyle name="Normal 3 2 5 7 4" xfId="24077" xr:uid="{0687AF69-09EA-4E53-87F3-F47709B93EDE}"/>
    <cellStyle name="Normal 3 2 5 7 4 2" xfId="37769" xr:uid="{B38061A6-B466-4B2C-A41B-8683AFF1D729}"/>
    <cellStyle name="Normal 3 2 5 7 4 3" xfId="52648" xr:uid="{F9A77A37-4757-4CAF-A772-BACBD81F240B}"/>
    <cellStyle name="Normal 3 2 5 7 5" xfId="17233" xr:uid="{90243D25-EA4C-4582-9904-A38BEEB78C7D}"/>
    <cellStyle name="Normal 3 2 5 7 6" xfId="30923" xr:uid="{1D739E5C-1546-4CBE-BB33-C90667183862}"/>
    <cellStyle name="Normal 3 2 5 7 7" xfId="45802" xr:uid="{054D7151-8EE1-4C3D-9F88-5E9AF6A026E7}"/>
    <cellStyle name="Normal 3 2 5 8" xfId="12070" xr:uid="{1D9DFE2A-C232-47BA-89AF-32076165C4A7}"/>
    <cellStyle name="Normal 3 2 5 8 2" xfId="15492" xr:uid="{E17DDBE2-770F-42A1-A0F5-265751EDE965}"/>
    <cellStyle name="Normal 3 2 5 8 2 2" xfId="29182" xr:uid="{4EA57E14-F5CD-412E-8FC8-063D7EA02D8E}"/>
    <cellStyle name="Normal 3 2 5 8 2 2 2" xfId="42874" xr:uid="{9B154E09-AB9A-4CAE-926E-955EB41BADEF}"/>
    <cellStyle name="Normal 3 2 5 8 2 2 3" xfId="57753" xr:uid="{A77A2D4A-F288-49A3-9175-CF4B420F57E1}"/>
    <cellStyle name="Normal 3 2 5 8 2 3" xfId="22338" xr:uid="{37C8EA1E-B6B8-45B3-99E9-9AB531823B39}"/>
    <cellStyle name="Normal 3 2 5 8 2 4" xfId="36028" xr:uid="{A2BC39B5-A622-4A78-9780-4EA9266B0CCE}"/>
    <cellStyle name="Normal 3 2 5 8 2 5" xfId="50907" xr:uid="{99DE244E-A093-4FA4-8B66-5DF2E23FB2CF}"/>
    <cellStyle name="Normal 3 2 5 8 3" xfId="25760" xr:uid="{10D76482-1F0B-4589-A06A-EDC8F72D0167}"/>
    <cellStyle name="Normal 3 2 5 8 3 2" xfId="39452" xr:uid="{CC01FC62-DB4C-46DF-996D-0F634FA94DFD}"/>
    <cellStyle name="Normal 3 2 5 8 3 3" xfId="54331" xr:uid="{B7935952-EEAA-4D59-AFC5-8871D10A91BF}"/>
    <cellStyle name="Normal 3 2 5 8 4" xfId="18916" xr:uid="{1FFED074-8F55-4AA7-91BC-9830F9C47DBB}"/>
    <cellStyle name="Normal 3 2 5 8 5" xfId="32606" xr:uid="{26652BD4-79B6-4D05-99E0-F83F6922D37A}"/>
    <cellStyle name="Normal 3 2 5 8 6" xfId="47485" xr:uid="{EBAADFAF-A7AF-4893-B95A-9DA72F5454F4}"/>
    <cellStyle name="Normal 3 2 5 9" xfId="13780" xr:uid="{F321F5A0-53D8-4DA6-9A34-77810F2D7327}"/>
    <cellStyle name="Normal 3 2 5 9 2" xfId="27470" xr:uid="{BF357F56-EFF0-4328-8CE3-69CCD1FAB6A4}"/>
    <cellStyle name="Normal 3 2 5 9 2 2" xfId="41162" xr:uid="{0F0C6243-180E-4D95-A738-8C63E0B92864}"/>
    <cellStyle name="Normal 3 2 5 9 2 3" xfId="56041" xr:uid="{939A7027-A6C3-420A-ACD2-4BE5AEF35E2D}"/>
    <cellStyle name="Normal 3 2 5 9 3" xfId="20626" xr:uid="{80901338-2FB9-4BD9-9579-560789C8B693}"/>
    <cellStyle name="Normal 3 2 5 9 4" xfId="34316" xr:uid="{8499DB30-E8A0-4273-97E3-894973B4FA46}"/>
    <cellStyle name="Normal 3 2 5 9 5" xfId="49195" xr:uid="{7BC654F4-D37F-4508-8F33-A83F2F6212BA}"/>
    <cellStyle name="Normal 3 2 6" xfId="5655" xr:uid="{288E6E69-7A35-471E-B487-4D75DC0DF9BA}"/>
    <cellStyle name="Normal 3 2 6 2" xfId="5921" xr:uid="{C88FDE01-98E4-4BBF-9D70-AD252A1B2559}"/>
    <cellStyle name="Normal 3 2 6 2 2" xfId="28055" xr:uid="{9FBE7714-166A-4118-9CF5-0909A1700240}"/>
    <cellStyle name="Normal 3 2 6 2 2 2" xfId="41747" xr:uid="{B3133FC3-55E5-424A-A315-1FA4ED6F72E3}"/>
    <cellStyle name="Normal 3 2 6 2 2 3" xfId="56626" xr:uid="{C0A5CE1B-36A8-4152-8593-D3512210D021}"/>
    <cellStyle name="Normal 3 2 6 2 3" xfId="21211" xr:uid="{77ED677C-D394-4174-9E44-10E08EE5C87F}"/>
    <cellStyle name="Normal 3 2 6 2 4" xfId="34901" xr:uid="{8FA33F26-300A-4356-86A6-35C02E67B4F3}"/>
    <cellStyle name="Normal 3 2 6 2 5" xfId="49780" xr:uid="{0B79328F-89AB-4310-8273-F16C03B1D4CF}"/>
    <cellStyle name="Normal 3 2 6 2 6" xfId="14365" xr:uid="{6D90E600-0563-4C00-AD72-A100EA670546}"/>
    <cellStyle name="Normal 3 2 6 3" xfId="24633" xr:uid="{8AF238B6-A031-4F8F-8275-AE1B692BE38D}"/>
    <cellStyle name="Normal 3 2 6 3 2" xfId="38325" xr:uid="{7D0E2EEE-15D5-47B7-A793-9F9445EBBBE9}"/>
    <cellStyle name="Normal 3 2 6 3 3" xfId="53204" xr:uid="{8213704E-B6BE-4B62-973E-EEE1B494B140}"/>
    <cellStyle name="Normal 3 2 6 4" xfId="17789" xr:uid="{378D9A8A-1AAE-42C1-820C-3C502903D89A}"/>
    <cellStyle name="Normal 3 2 6 5" xfId="31479" xr:uid="{76785A02-2911-49AC-B00E-6E6A22095265}"/>
    <cellStyle name="Normal 3 2 6 6" xfId="46358" xr:uid="{474B6275-DD3E-45E4-9417-9C74487955B4}"/>
    <cellStyle name="Normal 3 2 6 7" xfId="10943" xr:uid="{FD6A113F-88D7-43ED-B420-02437E2D729F}"/>
    <cellStyle name="Normal 3 2 7" xfId="5750" xr:uid="{7526CB42-7E0E-4F04-8B39-A2F3F31DFD95}"/>
    <cellStyle name="Normal 3 3" xfId="69" xr:uid="{B40081F8-7154-4293-A7B2-744FF862C4D0}"/>
    <cellStyle name="Normal 3 3 2" xfId="3732" xr:uid="{C49DD074-E392-4208-8EBA-EFD877ACE29B}"/>
    <cellStyle name="Normal 3 3 2 2" xfId="4555" xr:uid="{74753F19-2DE9-4FC9-BE0E-E5F81406544D}"/>
    <cellStyle name="Normal 3 3 2 2 2" xfId="5976" xr:uid="{465FA4DE-2E6A-4A9F-89D4-BE35D8353532}"/>
    <cellStyle name="Normal 3 3 2 3" xfId="5810" xr:uid="{E601BC15-0033-4D3D-8EC9-AE08966E42EB}"/>
    <cellStyle name="Normal 3 3 3" xfId="4463" xr:uid="{A3791D4F-5D00-4711-A496-1AACEF20A12E}"/>
    <cellStyle name="Normal 3 3 3 2" xfId="5699" xr:uid="{87278F50-BD52-4EBF-96F8-9440FA68EF9F}"/>
    <cellStyle name="Normal 3 3 3 2 2" xfId="6035" xr:uid="{81368BB6-8BC5-4C24-B6A5-F688AAD93464}"/>
    <cellStyle name="Normal 3 3 3 3" xfId="5868" xr:uid="{D86BF345-2D9E-4F7A-8579-30D3421EB27F}"/>
    <cellStyle name="Normal 3 3 4" xfId="5657" xr:uid="{BCAC45D5-E015-4392-A5D9-5326A12EBBCB}"/>
    <cellStyle name="Normal 3 3 4 2" xfId="5923" xr:uid="{46BEDE86-9723-4DFD-9209-996F0404FD8B}"/>
    <cellStyle name="Normal 3 3 5" xfId="5752" xr:uid="{D7852D57-16E8-49D3-9570-24F39BE72610}"/>
    <cellStyle name="Normal 3 4" xfId="3739" xr:uid="{13B1F071-A94B-4224-AAD1-644AD7A9372F}"/>
    <cellStyle name="Normal 3 4 2" xfId="4290" xr:uid="{E60E3A08-372F-42C8-BB7F-D3659CAA4830}"/>
    <cellStyle name="Normal 3 4 2 2" xfId="4840" xr:uid="{82FBBEC5-D07B-4B88-82FD-A3B8CDEAD0D9}"/>
    <cellStyle name="Normal 3 4 2 3" xfId="5661" xr:uid="{2E2F1AEE-0FB1-4FD1-BB71-2D85A9D13D5A}"/>
    <cellStyle name="Normal 3 4 2 3 2" xfId="43826" xr:uid="{8B5FA65D-591A-473C-9CF2-A17CEEA2899C}"/>
    <cellStyle name="Normal 3 4 2 4" xfId="43460" xr:uid="{36A52F17-9EC1-4347-9041-32FBD5CA4289}"/>
    <cellStyle name="Normal 3 4 2 5" xfId="58339" xr:uid="{B53AEAEE-C33E-4249-B849-E4F629C9F8AF}"/>
    <cellStyle name="Normal 3 4 2 6" xfId="29768" xr:uid="{652DD81E-5352-452A-8EAA-E768A9EE15B8}"/>
    <cellStyle name="Normal 3 4 2 7" xfId="8653" xr:uid="{B3F599A6-E802-4A59-A59F-38766902E4EE}"/>
    <cellStyle name="Normal 3 4 2 8" xfId="8061" xr:uid="{CBABADE8-462A-403D-BACC-73B1B56492F0}"/>
    <cellStyle name="Normal 3 4 2 9" xfId="7469" xr:uid="{2D15B5E2-8653-429C-9D5D-70AA79835DDB}"/>
    <cellStyle name="Normal 3 4 3" xfId="4562" xr:uid="{0E7BD3FD-A0A5-4D20-83C2-8EDE12184716}"/>
    <cellStyle name="Normal 3 4 4" xfId="36614" xr:uid="{4DD49A4B-EE17-43E3-854A-99D80ED48039}"/>
    <cellStyle name="Normal 3 4 5" xfId="51493" xr:uid="{24014D39-6730-4EEE-9088-600962DB32CB}"/>
    <cellStyle name="Normal 3 4 6" xfId="16078" xr:uid="{0ED63156-959F-479A-9244-1A3629F9C725}"/>
    <cellStyle name="Normal 3 5" xfId="4289" xr:uid="{89C779A3-B071-4845-A764-93AFB9B54F83}"/>
    <cellStyle name="Normal 3 5 2" xfId="4575" xr:uid="{0E7BEA20-5B6E-4357-AF2F-E7F07212FB04}"/>
    <cellStyle name="Normal 3 5 2 10" xfId="7496" xr:uid="{F64EE627-8725-4B07-B9D6-C1847D14F831}"/>
    <cellStyle name="Normal 3 5 2 2" xfId="6032" xr:uid="{2CF83F5C-D324-471E-82D3-26F402BFF6B5}"/>
    <cellStyle name="Normal 3 5 2 2 2" xfId="6084" xr:uid="{784C4A37-E7E9-472E-A354-A2084D3063A9}"/>
    <cellStyle name="Normal 3 5 2 2 2 2" xfId="6385" xr:uid="{2FF53935-5439-423D-9D19-E6F9B1B8B0B6}"/>
    <cellStyle name="Normal 3 5 2 2 2 3" xfId="7332" xr:uid="{DDE22422-DEA1-4ADE-B4D7-891CFE74DF51}"/>
    <cellStyle name="Normal 3 5 2 2 3" xfId="7121" xr:uid="{BF56C0DB-B0EA-416A-9E02-09D8D9404CA3}"/>
    <cellStyle name="Normal 3 5 2 2 4" xfId="6315" xr:uid="{702B7CA3-291B-4BC7-898C-E592A56D3272}"/>
    <cellStyle name="Normal 3 5 2 2 5" xfId="44083" xr:uid="{3B0582A9-09F7-420A-9B89-D2185F8676D8}"/>
    <cellStyle name="Normal 3 5 2 3" xfId="5697" xr:uid="{D03CE997-93FC-4F57-A8E7-794A11E9A7F7}"/>
    <cellStyle name="Normal 3 5 2 3 2" xfId="6113" xr:uid="{C409EB3B-EBCA-4E2F-B568-3C0B8087CF89}"/>
    <cellStyle name="Normal 3 5 2 3 3" xfId="7264" xr:uid="{9B8EF779-EAB4-49FA-934D-A859561B00B8}"/>
    <cellStyle name="Normal 3 5 2 3 4" xfId="6303" xr:uid="{15E48EFD-3E39-42B4-8ED4-9E3AE4970949}"/>
    <cellStyle name="Normal 3 5 2 3 5" xfId="8680" xr:uid="{EA84022D-3F61-48D7-91EC-0C1F71AACB0D}"/>
    <cellStyle name="Normal 3 5 2 4" xfId="6111" xr:uid="{57AAF151-3216-4507-B7C1-97C65AE68310}"/>
    <cellStyle name="Normal 3 5 2 4 2" xfId="8088" xr:uid="{80CAD91D-774B-4B64-AD82-271DEEE088EE}"/>
    <cellStyle name="Normal 3 5 2 5" xfId="6102" xr:uid="{EBA7DD13-5313-4017-988B-22672ECAEB3A}"/>
    <cellStyle name="Normal 3 5 2 6" xfId="7186" xr:uid="{D70BD422-82BD-45DE-85BF-C2F01D55D4FB}"/>
    <cellStyle name="Normal 3 5 2 7" xfId="5612" xr:uid="{BAFBA217-8CE8-49E0-A071-998CA8986F6B}"/>
    <cellStyle name="Normal 3 5 2 8" xfId="5566" xr:uid="{ED711593-2196-4C11-A7DA-4A9DABBF2604}"/>
    <cellStyle name="Normal 3 5 2 9" xfId="4841" xr:uid="{A5971B9B-9E3E-4655-A3C5-28CD65AE9556}"/>
    <cellStyle name="Normal 3 5 3" xfId="4915" xr:uid="{C74A4AFC-83DB-4419-B664-A2A39051346F}"/>
    <cellStyle name="Normal 3 5 3 2" xfId="6230" xr:uid="{588B4E32-1337-40F4-AED2-629A39027E48}"/>
    <cellStyle name="Normal 3 5 3 2 2" xfId="7155" xr:uid="{FE246AA7-A20F-41E3-8256-01FC536CD277}"/>
    <cellStyle name="Normal 3 5 3 2 3" xfId="7315" xr:uid="{25903D8E-2C10-4265-85AB-2A172FE8E172}"/>
    <cellStyle name="Normal 3 5 3 3" xfId="6118" xr:uid="{7708256F-E06E-417D-AF6C-8C1CBD3A2DA1}"/>
    <cellStyle name="Normal 3 5 3 4" xfId="7149" xr:uid="{0CA798C5-488D-4FD7-BC18-C228B9F528DC}"/>
    <cellStyle name="Normal 3 5 4" xfId="4883" xr:uid="{AC44F368-DFBE-4777-ADB2-B07D89C59348}"/>
    <cellStyle name="Normal 3 5 4 2" xfId="6347" xr:uid="{3010EE21-6B55-461D-AD9A-842FEE0750C6}"/>
    <cellStyle name="Normal 3 5 4 2 2" xfId="6064" xr:uid="{3B5297B9-6F9E-4F1D-9776-9BC2F2139915}"/>
    <cellStyle name="Normal 3 5 4 2 3" xfId="7300" xr:uid="{C2621828-B645-4D92-B329-54006D7306F5}"/>
    <cellStyle name="Normal 3 5 4 2 4" xfId="44088" xr:uid="{B7476D54-7E8E-4EAB-B985-D85086F26486}"/>
    <cellStyle name="Normal 3 5 4 3" xfId="6072" xr:uid="{723218C2-1F7B-430E-8EE4-C184EF9BACC0}"/>
    <cellStyle name="Normal 3 5 4 3 2" xfId="8681" xr:uid="{3B914AED-A427-4C0C-A372-2217C378F6DA}"/>
    <cellStyle name="Normal 3 5 4 4" xfId="7227" xr:uid="{115F5810-3FB5-4A25-85A8-B82AB5868D05}"/>
    <cellStyle name="Normal 3 5 4 4 2" xfId="8089" xr:uid="{689F650F-D690-490D-B818-45978EE7E6EF}"/>
    <cellStyle name="Normal 3 5 4 5" xfId="7497" xr:uid="{F2960637-B275-49B5-8DFA-1A210DB8C695}"/>
    <cellStyle name="Normal 3 5 5" xfId="6114" xr:uid="{8DCC9891-6388-4CD6-858B-45D653C26980}"/>
    <cellStyle name="Normal 3 5 5 2" xfId="6379" xr:uid="{16200F1C-9404-4E65-B0AE-CD932CB2E221}"/>
    <cellStyle name="Normal 3 5 5 3" xfId="7282" xr:uid="{8DB2B614-A0AF-4F02-83DE-CEC62DF02428}"/>
    <cellStyle name="Normal 3 5 6" xfId="6308" xr:uid="{1B9552F3-1CDD-4363-AA1F-7D2145F6574F}"/>
    <cellStyle name="Normal 3 5 6 2" xfId="6283" xr:uid="{13C327A9-9602-4C59-B93C-CDFC4DF2DD41}"/>
    <cellStyle name="Normal 3 5 6 3" xfId="7246" xr:uid="{F3A6BCF5-D4EC-4AD3-A8D4-81D4BEC23CE8}"/>
    <cellStyle name="Normal 3 5 7" xfId="6174" xr:uid="{7C50F5FA-948B-4062-AC6D-C8C03781E352}"/>
    <cellStyle name="Normal 3 5 8" xfId="6337" xr:uid="{8642F98D-EF65-4BA8-912E-FBD002986C8C}"/>
    <cellStyle name="Normal 3 5 9" xfId="7174" xr:uid="{E5108756-3CAC-4B17-A37D-065B50F0AE36}"/>
    <cellStyle name="Normal 3 6" xfId="85" xr:uid="{ACAFF3FC-DC25-476C-A6FF-A64FC994740B}"/>
    <cellStyle name="Normal 3 6 2" xfId="5505" xr:uid="{E7BDE454-7D86-4FEE-80A9-6FE8EC5AA251}"/>
    <cellStyle name="Normal 3 6 2 2" xfId="5502" xr:uid="{C2F197EC-AE1E-49D2-9B62-1BFE6C34AD97}"/>
    <cellStyle name="Normal 3 6 2 2 2" xfId="6296" xr:uid="{F07E8486-B4B9-4E4D-BA8F-DF31BC74DB16}"/>
    <cellStyle name="Normal 3 6 2 2 3" xfId="6292" xr:uid="{2312652E-8805-43F9-BD0A-9C6DE0855745}"/>
    <cellStyle name="Normal 3 6 2 3" xfId="7157" xr:uid="{015EA4EF-3722-4344-9499-A9FA2C3EAEED}"/>
    <cellStyle name="Normal 3 6 2 4" xfId="6263" xr:uid="{DD5F3E28-7E07-4A0B-9855-288610AD54DC}"/>
    <cellStyle name="Normal 3 6 3" xfId="6160" xr:uid="{6FFAE376-F64F-4303-BC4E-70D36E7527D6}"/>
    <cellStyle name="Normal 3 6 3 2" xfId="7125" xr:uid="{483A0A03-C645-4140-AAED-7355F2C413A0}"/>
    <cellStyle name="Normal 3 6 3 3" xfId="7256" xr:uid="{6A152D67-CA1C-43E4-859F-7D823DD25D53}"/>
    <cellStyle name="Normal 3 6 3 4" xfId="7347" xr:uid="{90DC72BB-10C1-4653-B9BC-D099C40A1FE1}"/>
    <cellStyle name="Normal 3 6 4" xfId="6433" xr:uid="{E2C12072-7C06-4B25-B7A8-3CD05DF03BB0}"/>
    <cellStyle name="Normal 3 6 5" xfId="6213" xr:uid="{23EE3528-7F1F-4CCC-A453-109AB9316661}"/>
    <cellStyle name="Normal 3 6 6" xfId="6097" xr:uid="{1CAC31DB-D826-4CF3-AF78-32120294EA60}"/>
    <cellStyle name="Normal 3 6 7" xfId="5611" xr:uid="{0FCFC3B9-4642-4155-940A-A20AC6C62074}"/>
    <cellStyle name="Normal 3 6 8" xfId="4839" xr:uid="{2043DE30-EFA3-45C7-A59C-41AF00730926}"/>
    <cellStyle name="Normal 3 7" xfId="5749" xr:uid="{360157F3-C571-45B4-82E0-D2E46316FAFB}"/>
    <cellStyle name="Normal 3 7 2" xfId="6128" xr:uid="{74DD2293-6035-4616-9072-D2B15934B0A2}"/>
    <cellStyle name="Normal 3 7 2 2" xfId="6387" xr:uid="{4522E947-AF9C-4B45-BAA6-769F5A36723E}"/>
    <cellStyle name="Normal 3 7 2 3" xfId="7307" xr:uid="{DC97EC67-5036-4DE5-A2C1-6D21333D1A17}"/>
    <cellStyle name="Normal 3 7 3" xfId="6328" xr:uid="{9DBF7B72-DFC0-498B-9039-C01CEFB408DC}"/>
    <cellStyle name="Normal 3 7 4" xfId="7193" xr:uid="{0C0513A5-BFCD-42BB-AC40-DCC11E5734BA}"/>
    <cellStyle name="Normal 3 7 5" xfId="6368" xr:uid="{0D9A03AC-626E-44E8-9BEF-B75B607DF3B1}"/>
    <cellStyle name="Normal 3 7 6" xfId="43462" xr:uid="{44A8F8EB-7C69-462F-AE88-DC1E522E91B3}"/>
    <cellStyle name="Normal 3 8" xfId="5621" xr:uid="{15516617-4432-44C6-B0BF-9568817DC10A}"/>
    <cellStyle name="Normal 3 8 2" xfId="6352" xr:uid="{4C7E13B5-BCF7-4ABD-99F0-7E2C57048F29}"/>
    <cellStyle name="Normal 3 8 2 2" xfId="6188" xr:uid="{9DFA7A64-6D84-4D50-B58F-DD7C369AAAEC}"/>
    <cellStyle name="Normal 3 8 2 3" xfId="7291" xr:uid="{BFABA297-3E8E-45C8-B2DE-E90CECED3048}"/>
    <cellStyle name="Normal 3 8 3" xfId="6324" xr:uid="{ED21317D-3C73-4598-8225-82240C7E7BB5}"/>
    <cellStyle name="Normal 3 8 4" xfId="7219" xr:uid="{57962530-50FD-4C35-828D-86E91CEB4AB6}"/>
    <cellStyle name="Normal 3 8 5" xfId="6257" xr:uid="{CDBF7570-28D4-4AE3-90C5-BAC47AFCECBA}"/>
    <cellStyle name="Normal 3 8 6" xfId="8641" xr:uid="{6245350B-598A-4F34-B66B-22786C372623}"/>
    <cellStyle name="Normal 3 9" xfId="6442" xr:uid="{C6775002-75A2-46E5-8E08-542E7A7713BA}"/>
    <cellStyle name="Normal 3 9 2" xfId="6106" xr:uid="{3C2E98B7-D1E9-42AD-B3B0-74A33F6127F9}"/>
    <cellStyle name="Normal 3 9 3" xfId="7272" xr:uid="{E8CCF414-85B7-4B2F-B92C-7EE689F2A761}"/>
    <cellStyle name="Normal 3 9 4" xfId="8049" xr:uid="{D40620CC-589C-4680-957D-CAA6B87F6BE4}"/>
    <cellStyle name="Normal 30" xfId="4347" xr:uid="{9C8B422C-5ECE-47CF-BDA9-3E63D6461B3F}"/>
    <cellStyle name="Normal 30 2" xfId="4348" xr:uid="{9256E804-20D5-4D80-BA1E-20E0407350E2}"/>
    <cellStyle name="Normal 30 2 2" xfId="4615" xr:uid="{6470016C-5195-4844-8024-9F5BD3C7D8F3}"/>
    <cellStyle name="Normal 30 3" xfId="4614" xr:uid="{87A7CC1F-C447-4210-9239-E3F4C2B3E08F}"/>
    <cellStyle name="Normal 31" xfId="4349" xr:uid="{DFE2645D-714B-406F-8F73-80D5180FA562}"/>
    <cellStyle name="Normal 31 2" xfId="4350" xr:uid="{5D5D8285-60B0-4CDF-ADD5-C943C97214F4}"/>
    <cellStyle name="Normal 31 2 2" xfId="4617" xr:uid="{40D7617C-D5E3-43CA-9C4B-9D5A4F491D72}"/>
    <cellStyle name="Normal 31 3" xfId="4616" xr:uid="{7BE666D8-3559-4873-887A-74AE22B9B255}"/>
    <cellStyle name="Normal 32" xfId="4351" xr:uid="{E7A08390-46A2-4C61-B147-61AB564F6244}"/>
    <cellStyle name="Normal 32 2" xfId="44045" xr:uid="{9679FA08-CB8F-4B31-9473-E8D08B4577E0}"/>
    <cellStyle name="Normal 32 3" xfId="8668" xr:uid="{DC354CE7-29A8-42C9-8DF9-75C60E19D828}"/>
    <cellStyle name="Normal 32 4" xfId="8076" xr:uid="{E2841D96-6345-458A-AB12-20F5066D1E93}"/>
    <cellStyle name="Normal 32 5" xfId="7484" xr:uid="{029FA65A-0BAF-4A95-BD98-BD0B719C0953}"/>
    <cellStyle name="Normal 33" xfId="4352" xr:uid="{C3D1CA32-7B10-42DB-BDF0-07F697C3F927}"/>
    <cellStyle name="Normal 33 2" xfId="4353" xr:uid="{D11387D9-93F5-474A-A129-47F4B5B5D2E0}"/>
    <cellStyle name="Normal 33 2 2" xfId="4619" xr:uid="{2379F9A1-8BD6-4933-AE7E-2E39AC3FD903}"/>
    <cellStyle name="Normal 33 3" xfId="4618" xr:uid="{E5774511-6C87-4B2F-8AA3-3B93CA9F533E}"/>
    <cellStyle name="Normal 34" xfId="4354" xr:uid="{8885C8C0-8203-4C26-B957-A80DF5809511}"/>
    <cellStyle name="Normal 34 2" xfId="4355" xr:uid="{042352BE-45E9-43E5-B0DD-A4D00F71F752}"/>
    <cellStyle name="Normal 34 2 2" xfId="4621" xr:uid="{0A4CA763-E100-4A06-B26C-C39ABCBAFE0B}"/>
    <cellStyle name="Normal 34 3" xfId="4620" xr:uid="{C6B339D5-F849-46C0-9D27-A387F997FFDC}"/>
    <cellStyle name="Normal 35" xfId="4356" xr:uid="{0D80E994-9135-4930-932B-55D43B3D9249}"/>
    <cellStyle name="Normal 35 2" xfId="4357" xr:uid="{F4DDA2BD-A919-4CCC-B9D1-249A5BCDD22F}"/>
    <cellStyle name="Normal 35 2 2" xfId="4623" xr:uid="{768348B5-40DC-43BC-80DC-66AACC0C1EDC}"/>
    <cellStyle name="Normal 35 3" xfId="4622" xr:uid="{5FDE7E73-2CAA-4010-AEAB-837EAB5B9E70}"/>
    <cellStyle name="Normal 36" xfId="4358" xr:uid="{F180E3E5-ED5D-48FB-97B2-90C6CF236E64}"/>
    <cellStyle name="Normal 36 2" xfId="4359" xr:uid="{B1AB2123-D981-4922-971E-408EF7D4F7D2}"/>
    <cellStyle name="Normal 36 2 2" xfId="4625" xr:uid="{DEFFBCB2-FA77-43DF-9636-A6562715D416}"/>
    <cellStyle name="Normal 36 3" xfId="4624" xr:uid="{94524253-CEA3-4DD4-93F6-1CC412A94E01}"/>
    <cellStyle name="Normal 37" xfId="4360" xr:uid="{14C3A849-26E9-4501-889F-D1E998395F7A}"/>
    <cellStyle name="Normal 37 2" xfId="4361" xr:uid="{422D71A1-BCC2-4157-BBCC-9FCF111BB04D}"/>
    <cellStyle name="Normal 37 2 2" xfId="4627" xr:uid="{93560706-A482-4E26-B1BD-9A556FDEBCBF}"/>
    <cellStyle name="Normal 37 3" xfId="4626" xr:uid="{B5520079-790E-46AB-A68F-80874AA7651C}"/>
    <cellStyle name="Normal 38" xfId="4362" xr:uid="{2A3F6981-BDBF-4C82-8CFB-72D4D0CA3560}"/>
    <cellStyle name="Normal 38 2" xfId="4363" xr:uid="{F94408F6-4BBE-45FB-A714-4BB8A4C2180F}"/>
    <cellStyle name="Normal 38 2 2" xfId="4629" xr:uid="{66895357-D804-401F-9FAA-8F12CD3F4D88}"/>
    <cellStyle name="Normal 38 3" xfId="4628" xr:uid="{4A23B4ED-02EC-4624-8A56-2650C4FDFD81}"/>
    <cellStyle name="Normal 39" xfId="4364" xr:uid="{519C5162-A7FC-406B-B70C-7B00DD3249F7}"/>
    <cellStyle name="Normal 39 2" xfId="4365" xr:uid="{D0983C46-7677-4376-9824-51559C88152A}"/>
    <cellStyle name="Normal 39 2 2" xfId="4366" xr:uid="{8C452622-29D4-41D4-AD4E-B3F8C11B3981}"/>
    <cellStyle name="Normal 39 2 2 2" xfId="4632" xr:uid="{1EE06A4D-F395-4D71-A0DB-0A98C7E13BD2}"/>
    <cellStyle name="Normal 39 2 3" xfId="4631" xr:uid="{E5D1D392-BF84-491B-B363-E8B2C01FBDDC}"/>
    <cellStyle name="Normal 39 3" xfId="4367" xr:uid="{5B8D2CAB-6EC1-4E1E-9F88-B82AE27C4F48}"/>
    <cellStyle name="Normal 39 3 2" xfId="4633" xr:uid="{E620E4D2-21D8-4244-B79A-515D63BD3896}"/>
    <cellStyle name="Normal 39 4" xfId="4630" xr:uid="{41EFCF25-8097-401C-8B30-655587EFF420}"/>
    <cellStyle name="Normal 4" xfId="70" xr:uid="{974F0F0C-958D-4B89-B5CF-CCA3D7A3B37E}"/>
    <cellStyle name="Normal 4 10" xfId="6219" xr:uid="{7CD0ECA3-8465-4B57-A1ED-98EA431E0A93}"/>
    <cellStyle name="Normal 4 10 2" xfId="10389" xr:uid="{0DC59042-A2A6-4FF6-B65F-748D9293A8E8}"/>
    <cellStyle name="Normal 4 10 2 2" xfId="12102" xr:uid="{9C64FCBE-EC98-424B-AD44-83919F6AABA5}"/>
    <cellStyle name="Normal 4 10 2 2 2" xfId="15524" xr:uid="{BA63D1AD-2FAA-43F9-9789-38AE2E0421CF}"/>
    <cellStyle name="Normal 4 10 2 2 2 2" xfId="29214" xr:uid="{56861121-6565-4980-A260-B9DFB01E088B}"/>
    <cellStyle name="Normal 4 10 2 2 2 2 2" xfId="42906" xr:uid="{38343DD1-AEF5-4CA2-9C4B-B4345CAE5127}"/>
    <cellStyle name="Normal 4 10 2 2 2 2 3" xfId="57785" xr:uid="{502A1A0A-A12C-4FF0-8661-5337AB2985DF}"/>
    <cellStyle name="Normal 4 10 2 2 2 3" xfId="22370" xr:uid="{DDB34520-FB64-4137-9789-EE24A4DAC22D}"/>
    <cellStyle name="Normal 4 10 2 2 2 4" xfId="36060" xr:uid="{73131210-0129-411A-BC93-EF84E90EDD1A}"/>
    <cellStyle name="Normal 4 10 2 2 2 5" xfId="50939" xr:uid="{5028204A-E8B3-4A72-8F6C-A72A429DE583}"/>
    <cellStyle name="Normal 4 10 2 2 3" xfId="25792" xr:uid="{A9E78B57-D11F-4BF5-B30A-EF502DCE81E7}"/>
    <cellStyle name="Normal 4 10 2 2 3 2" xfId="39484" xr:uid="{1CFC4847-A88D-41CC-905D-4C90DF8A4D8F}"/>
    <cellStyle name="Normal 4 10 2 2 3 3" xfId="54363" xr:uid="{A8972233-3724-41EF-BBBC-129585DD676E}"/>
    <cellStyle name="Normal 4 10 2 2 4" xfId="18948" xr:uid="{6DE29B84-BEDA-4598-81DD-BCBE56DB1CCB}"/>
    <cellStyle name="Normal 4 10 2 2 5" xfId="32638" xr:uid="{227C2340-4B87-4A18-95DE-DB1F2261C58A}"/>
    <cellStyle name="Normal 4 10 2 2 6" xfId="47517" xr:uid="{9559406C-B9A5-4280-BFF0-9F95227855D1}"/>
    <cellStyle name="Normal 4 10 2 3" xfId="13812" xr:uid="{E00E3B95-308E-465A-8277-32DC4AD38697}"/>
    <cellStyle name="Normal 4 10 2 3 2" xfId="27502" xr:uid="{EE9CBCC0-73AD-47FF-9C1E-295279C8E2D4}"/>
    <cellStyle name="Normal 4 10 2 3 2 2" xfId="41194" xr:uid="{F6555894-B1BD-4FBF-8025-2D4431285151}"/>
    <cellStyle name="Normal 4 10 2 3 2 3" xfId="56073" xr:uid="{D65B59AD-D166-467F-9D2B-E3766D973C99}"/>
    <cellStyle name="Normal 4 10 2 3 3" xfId="20658" xr:uid="{343A6BFC-9437-4EBA-A736-31FA977536F0}"/>
    <cellStyle name="Normal 4 10 2 3 4" xfId="34348" xr:uid="{E113CEEF-FFE9-413B-8497-2FE5596302B8}"/>
    <cellStyle name="Normal 4 10 2 3 5" xfId="49227" xr:uid="{DFD93F5E-6C8D-462A-8305-A3C780A33F19}"/>
    <cellStyle name="Normal 4 10 2 4" xfId="24080" xr:uid="{DD40E515-6EA7-4CF8-91AF-B2949A215AD9}"/>
    <cellStyle name="Normal 4 10 2 4 2" xfId="37772" xr:uid="{0D0E877A-8E3C-4B75-8B06-BE9B1CECA3B5}"/>
    <cellStyle name="Normal 4 10 2 4 3" xfId="52651" xr:uid="{3F09E9BF-D8A6-4984-AE55-AE63BFAF1A64}"/>
    <cellStyle name="Normal 4 10 2 5" xfId="17236" xr:uid="{A7D1D5FC-FD3B-4402-868A-59B004CB3F36}"/>
    <cellStyle name="Normal 4 10 2 6" xfId="30926" xr:uid="{390A3C6F-9FEF-4B49-8A4B-C60FC031A9AA}"/>
    <cellStyle name="Normal 4 10 2 7" xfId="45805" xr:uid="{9AD28393-2A49-45C3-B0FB-3C61F86D37CD}"/>
    <cellStyle name="Normal 4 10 3" xfId="12101" xr:uid="{83A1F138-E5A5-49B9-9112-2F1D6A6436D3}"/>
    <cellStyle name="Normal 4 10 3 2" xfId="15523" xr:uid="{7F46DC34-085B-4691-93FF-F3686E4ACD10}"/>
    <cellStyle name="Normal 4 10 3 2 2" xfId="29213" xr:uid="{39FC9F48-CEFC-4424-BF81-5068D30BEF06}"/>
    <cellStyle name="Normal 4 10 3 2 2 2" xfId="42905" xr:uid="{5A3799DC-373F-4E60-A6FD-B4F8909B065B}"/>
    <cellStyle name="Normal 4 10 3 2 2 3" xfId="57784" xr:uid="{C16C4A88-9E5B-4ECD-9888-73FD8E6832DD}"/>
    <cellStyle name="Normal 4 10 3 2 3" xfId="22369" xr:uid="{7973CB2C-1587-4E0B-87F0-D65FBE48FAA7}"/>
    <cellStyle name="Normal 4 10 3 2 4" xfId="36059" xr:uid="{74218620-2AD8-48F4-A65F-49BF0E085B73}"/>
    <cellStyle name="Normal 4 10 3 2 5" xfId="50938" xr:uid="{865788E7-8224-4280-95FB-2D9007F5335B}"/>
    <cellStyle name="Normal 4 10 3 3" xfId="25791" xr:uid="{85140AE1-46BE-46BF-A62A-AFD84C838539}"/>
    <cellStyle name="Normal 4 10 3 3 2" xfId="39483" xr:uid="{CDB944B1-80DC-463E-B324-0A3C2734AAC9}"/>
    <cellStyle name="Normal 4 10 3 3 3" xfId="54362" xr:uid="{B47793CA-4B8D-4782-B1D5-23DDE137475F}"/>
    <cellStyle name="Normal 4 10 3 4" xfId="18947" xr:uid="{D1BC7D2F-793F-4BD1-9E7D-C9E60E0E7B61}"/>
    <cellStyle name="Normal 4 10 3 5" xfId="32637" xr:uid="{B5E2154F-7D9D-473A-A736-8A851F4D2A86}"/>
    <cellStyle name="Normal 4 10 3 6" xfId="47516" xr:uid="{8E521B27-CC8B-483F-B7D9-7CD1A868276A}"/>
    <cellStyle name="Normal 4 10 4" xfId="13811" xr:uid="{B20B454C-B1C1-4B1F-8365-E5A9A162AF27}"/>
    <cellStyle name="Normal 4 10 4 2" xfId="27501" xr:uid="{9C8E6B92-4066-4711-8D8D-55B5C443DCE3}"/>
    <cellStyle name="Normal 4 10 4 2 2" xfId="41193" xr:uid="{2B7D9998-1821-4673-8873-04C5E07349CB}"/>
    <cellStyle name="Normal 4 10 4 2 3" xfId="56072" xr:uid="{2A169346-269C-482E-AE04-C02A738333F2}"/>
    <cellStyle name="Normal 4 10 4 3" xfId="20657" xr:uid="{0076C158-8D5F-4BED-8C30-5A7AC8682279}"/>
    <cellStyle name="Normal 4 10 4 4" xfId="34347" xr:uid="{6F521640-F1CA-4362-87FE-41727C7DBB1A}"/>
    <cellStyle name="Normal 4 10 4 5" xfId="49226" xr:uid="{C9687042-ADB9-4E65-ABAF-64C0592A86E0}"/>
    <cellStyle name="Normal 4 10 5" xfId="24079" xr:uid="{81653BE8-8125-42BB-A9BC-CD866EC95D65}"/>
    <cellStyle name="Normal 4 10 5 2" xfId="37771" xr:uid="{FA0CC4E8-57C6-4BA3-9452-B5B9C7F7A7CC}"/>
    <cellStyle name="Normal 4 10 5 3" xfId="52650" xr:uid="{C3F3E56A-6C08-4970-AF35-324692335A28}"/>
    <cellStyle name="Normal 4 10 6" xfId="17235" xr:uid="{3BFA24DD-E013-415F-825F-A113ACE854CC}"/>
    <cellStyle name="Normal 4 10 7" xfId="30925" xr:uid="{CE6A765C-0C57-4EF8-9567-5891B0588B79}"/>
    <cellStyle name="Normal 4 10 8" xfId="45804" xr:uid="{ABBA4F77-7502-49E2-BA31-29CB0403A1DF}"/>
    <cellStyle name="Normal 4 10 9" xfId="10388" xr:uid="{57B91689-274B-44D3-BAD6-E829DB2DC26A}"/>
    <cellStyle name="Normal 4 11" xfId="7170" xr:uid="{50A05F49-42A4-45A9-81AE-FDBE7EF31517}"/>
    <cellStyle name="Normal 4 11 2" xfId="12103" xr:uid="{4D8D08AF-FE74-43FD-9094-511D0536AC36}"/>
    <cellStyle name="Normal 4 11 2 2" xfId="15525" xr:uid="{07F7C42B-2BB3-45AA-A9B7-26043E040F00}"/>
    <cellStyle name="Normal 4 11 2 2 2" xfId="29215" xr:uid="{93254D43-6731-4BB9-B63C-08DC1EE7A79D}"/>
    <cellStyle name="Normal 4 11 2 2 2 2" xfId="42907" xr:uid="{D3290515-0B86-448E-969B-CDF7E1B4CF9C}"/>
    <cellStyle name="Normal 4 11 2 2 2 3" xfId="57786" xr:uid="{D6C549B7-E4FF-47AC-BE5C-D24A733EF25A}"/>
    <cellStyle name="Normal 4 11 2 2 3" xfId="22371" xr:uid="{1B2AB7EA-6BCD-4979-BDAA-844EB63398BC}"/>
    <cellStyle name="Normal 4 11 2 2 4" xfId="36061" xr:uid="{2D9381B3-4CBB-4026-93C7-D1CE08CB47A0}"/>
    <cellStyle name="Normal 4 11 2 2 5" xfId="50940" xr:uid="{A88696C4-E4D2-4F47-96AF-1FFB69C8C7D0}"/>
    <cellStyle name="Normal 4 11 2 3" xfId="25793" xr:uid="{E388B811-2EA8-4DE5-BF79-F09D768598F1}"/>
    <cellStyle name="Normal 4 11 2 3 2" xfId="39485" xr:uid="{99561D7E-F449-4AD3-B2C5-F556D46E3E24}"/>
    <cellStyle name="Normal 4 11 2 3 3" xfId="54364" xr:uid="{78A4B191-49AC-4A0D-9CE6-33D5C76C473E}"/>
    <cellStyle name="Normal 4 11 2 4" xfId="18949" xr:uid="{2A685ADE-31D3-41ED-B20D-9E479881C680}"/>
    <cellStyle name="Normal 4 11 2 5" xfId="32639" xr:uid="{B027598F-225E-4643-A9B2-1ECC555D3054}"/>
    <cellStyle name="Normal 4 11 2 6" xfId="47518" xr:uid="{FAEC883D-4181-4072-95A4-3605F6031432}"/>
    <cellStyle name="Normal 4 11 3" xfId="13813" xr:uid="{756CEADD-E320-4A72-AA5A-DBC5710DCBE1}"/>
    <cellStyle name="Normal 4 11 3 2" xfId="27503" xr:uid="{5939FC6C-4324-4D5F-B98F-A365609E16B9}"/>
    <cellStyle name="Normal 4 11 3 2 2" xfId="41195" xr:uid="{5C4FCF47-FF74-46E4-A808-287ADC6AA977}"/>
    <cellStyle name="Normal 4 11 3 2 3" xfId="56074" xr:uid="{EE171E3E-1127-4026-84B2-4F08D70FFCF9}"/>
    <cellStyle name="Normal 4 11 3 3" xfId="20659" xr:uid="{40DBF637-5CDD-427A-80DE-D7A57D20BCB6}"/>
    <cellStyle name="Normal 4 11 3 4" xfId="34349" xr:uid="{462C3C36-BE7D-48C5-9FD3-B7E935B9C900}"/>
    <cellStyle name="Normal 4 11 3 5" xfId="49228" xr:uid="{C9CC900D-2D9C-4331-BC07-8B17A7982ED3}"/>
    <cellStyle name="Normal 4 11 4" xfId="24081" xr:uid="{C2233765-EAEE-4746-A4E8-C6F7683DE3ED}"/>
    <cellStyle name="Normal 4 11 4 2" xfId="37773" xr:uid="{9681FD70-024B-4B90-9B89-64293C58BDC3}"/>
    <cellStyle name="Normal 4 11 4 3" xfId="52652" xr:uid="{CFC7008A-044E-49A3-9675-F69E63A062F5}"/>
    <cellStyle name="Normal 4 11 5" xfId="17237" xr:uid="{77EE8A97-9F8F-466D-849B-4CEA4543D7CA}"/>
    <cellStyle name="Normal 4 11 6" xfId="30927" xr:uid="{D20AC6D8-0C9C-42F2-BFC3-902E5BDC6D7E}"/>
    <cellStyle name="Normal 4 11 7" xfId="45806" xr:uid="{8AA63481-53B7-4FEE-8DEC-85C742A9B468}"/>
    <cellStyle name="Normal 4 11 8" xfId="10390" xr:uid="{327D7A0D-A7AF-4E49-88E0-E37F0B13F58E}"/>
    <cellStyle name="Normal 4 12" xfId="7355" xr:uid="{75294F27-6E2A-4D36-A405-2F9EFA9E6780}"/>
    <cellStyle name="Normal 4 12 2" xfId="12104" xr:uid="{86F18539-3421-499A-9A46-E42DE621790F}"/>
    <cellStyle name="Normal 4 12 2 2" xfId="15526" xr:uid="{10BBDC24-EB54-4DE8-ACF7-D5C24ADE1EBB}"/>
    <cellStyle name="Normal 4 12 2 2 2" xfId="29216" xr:uid="{3A82BF1A-4676-435F-AF61-1C64AE0AA54E}"/>
    <cellStyle name="Normal 4 12 2 2 2 2" xfId="42908" xr:uid="{E0EE0FC9-ACF3-48D1-94C7-C2D38C017584}"/>
    <cellStyle name="Normal 4 12 2 2 2 3" xfId="57787" xr:uid="{6088767C-5060-4001-A520-834C7593ADFB}"/>
    <cellStyle name="Normal 4 12 2 2 3" xfId="22372" xr:uid="{ACBFC71D-59D8-4D60-A668-CB40FEE3CADC}"/>
    <cellStyle name="Normal 4 12 2 2 4" xfId="36062" xr:uid="{B8634E53-E5DC-4993-9306-19C806F97CF4}"/>
    <cellStyle name="Normal 4 12 2 2 5" xfId="50941" xr:uid="{8BE48694-4BAF-4110-B42F-A66C134205A9}"/>
    <cellStyle name="Normal 4 12 2 3" xfId="25794" xr:uid="{782A59EC-FE24-4656-A3D5-25849C5C3EB0}"/>
    <cellStyle name="Normal 4 12 2 3 2" xfId="39486" xr:uid="{5D7C69ED-16E5-421F-9414-DB1B02E96C68}"/>
    <cellStyle name="Normal 4 12 2 3 3" xfId="54365" xr:uid="{116A4A39-3333-400C-B3E6-DC855AAE7708}"/>
    <cellStyle name="Normal 4 12 2 4" xfId="18950" xr:uid="{E778F962-55A1-4A9C-BC80-E39605DF1E68}"/>
    <cellStyle name="Normal 4 12 2 5" xfId="32640" xr:uid="{A22E3155-A13F-46A1-A50A-ABDA917CB13E}"/>
    <cellStyle name="Normal 4 12 2 6" xfId="47519" xr:uid="{7B364417-D419-4312-BCF0-812B7D2BB0BC}"/>
    <cellStyle name="Normal 4 12 3" xfId="13814" xr:uid="{93CB028F-8B24-47DE-9427-EAC55A4A8C1E}"/>
    <cellStyle name="Normal 4 12 3 2" xfId="27504" xr:uid="{EBCA45E0-C91D-4756-A116-7BE147162608}"/>
    <cellStyle name="Normal 4 12 3 2 2" xfId="41196" xr:uid="{2CFC0F5F-9EBC-46F6-A489-13FE4EE2A080}"/>
    <cellStyle name="Normal 4 12 3 2 3" xfId="56075" xr:uid="{50530341-4358-4755-B024-76D64065D355}"/>
    <cellStyle name="Normal 4 12 3 3" xfId="20660" xr:uid="{6DDE9838-3EE5-4AAE-B7C5-6D5BEB1A18B1}"/>
    <cellStyle name="Normal 4 12 3 4" xfId="34350" xr:uid="{AA7A8E3B-5A61-4FE7-8DD7-87B4D8D713CB}"/>
    <cellStyle name="Normal 4 12 3 5" xfId="49229" xr:uid="{D73D6256-5A68-4197-83C1-E8CBB4828752}"/>
    <cellStyle name="Normal 4 12 4" xfId="24082" xr:uid="{D8B4FCC7-78E6-49D5-8BF2-F5EAAAE080D2}"/>
    <cellStyle name="Normal 4 12 4 2" xfId="37774" xr:uid="{C8D68240-26C8-45BB-AFE8-CD4232EB8494}"/>
    <cellStyle name="Normal 4 12 4 3" xfId="52653" xr:uid="{8E66D163-F0AE-4AA8-A94F-7B98BF6C1506}"/>
    <cellStyle name="Normal 4 12 5" xfId="17238" xr:uid="{9B1677EF-D187-4E41-87EF-F078AFDF5D84}"/>
    <cellStyle name="Normal 4 12 6" xfId="30928" xr:uid="{FA433168-ACFD-4664-A049-67F1BF7DA027}"/>
    <cellStyle name="Normal 4 12 7" xfId="45807" xr:uid="{DC37E66B-4B87-4A05-BF83-107DE499617E}"/>
    <cellStyle name="Normal 4 12 8" xfId="10391" xr:uid="{DF0BB2E8-2249-4DCD-BE9D-B94759D19381}"/>
    <cellStyle name="Normal 4 13" xfId="12100" xr:uid="{5B891ECE-C865-4933-939F-6FC66FE974A0}"/>
    <cellStyle name="Normal 4 13 2" xfId="15522" xr:uid="{06B5E698-889C-4905-9EDB-DB2969427837}"/>
    <cellStyle name="Normal 4 13 2 2" xfId="29212" xr:uid="{0DCEA984-85D6-400A-8FC4-1E6FD99146F5}"/>
    <cellStyle name="Normal 4 13 2 2 2" xfId="42904" xr:uid="{5CAF04B8-51CE-468C-A2F2-6E49A0324838}"/>
    <cellStyle name="Normal 4 13 2 2 3" xfId="57783" xr:uid="{458AA729-45CA-4B28-9441-EE72E1E6330D}"/>
    <cellStyle name="Normal 4 13 2 3" xfId="22368" xr:uid="{20B13C01-9FFB-4A35-805D-3359F3F1BA5F}"/>
    <cellStyle name="Normal 4 13 2 4" xfId="36058" xr:uid="{D7930CEE-E4DE-48EC-A40E-242309E4CB0A}"/>
    <cellStyle name="Normal 4 13 2 5" xfId="50937" xr:uid="{91BB91AB-2365-4544-916F-B3FE47F0803F}"/>
    <cellStyle name="Normal 4 13 3" xfId="25790" xr:uid="{DFB39FB1-37AE-4D22-99ED-75177F47C2AE}"/>
    <cellStyle name="Normal 4 13 3 2" xfId="39482" xr:uid="{D8C761D8-AB3F-4963-A198-6B2FF6D5B591}"/>
    <cellStyle name="Normal 4 13 3 3" xfId="54361" xr:uid="{68CF76B7-038E-4061-A6DE-E3533A572C4D}"/>
    <cellStyle name="Normal 4 13 4" xfId="18946" xr:uid="{5EF52299-3E34-44DB-BEE3-BB429526F549}"/>
    <cellStyle name="Normal 4 13 5" xfId="32636" xr:uid="{6AA81500-EFFA-4F58-BD10-68705760D521}"/>
    <cellStyle name="Normal 4 13 6" xfId="47515" xr:uid="{54547AEB-62ED-4FB8-BB3D-48C8C3F22727}"/>
    <cellStyle name="Normal 4 14" xfId="13810" xr:uid="{865FFA56-47FF-4DBC-9319-D7EF950426D5}"/>
    <cellStyle name="Normal 4 14 2" xfId="27500" xr:uid="{A967295E-C1DD-4EF8-8A4F-C891CA0FB440}"/>
    <cellStyle name="Normal 4 14 2 2" xfId="41192" xr:uid="{C2B4B6DB-1180-4EE8-AF59-9E3ECC0D6A40}"/>
    <cellStyle name="Normal 4 14 2 3" xfId="56071" xr:uid="{08F4D735-33BA-4B69-AE90-1F11CCF88C66}"/>
    <cellStyle name="Normal 4 14 3" xfId="20656" xr:uid="{8DB22154-4035-43E4-8692-76C3A5E3CAF6}"/>
    <cellStyle name="Normal 4 14 4" xfId="34346" xr:uid="{9F433889-2029-48CD-995D-4088714B6468}"/>
    <cellStyle name="Normal 4 14 5" xfId="49225" xr:uid="{438A2E20-FE1D-4F19-AA57-AD3F717AFC47}"/>
    <cellStyle name="Normal 4 15" xfId="24078" xr:uid="{A3CC2803-E2E9-4E00-AF79-55B09650B73B}"/>
    <cellStyle name="Normal 4 15 2" xfId="37770" xr:uid="{773DEEDE-7906-4AB7-A02D-0900EF8F0383}"/>
    <cellStyle name="Normal 4 15 3" xfId="52649" xr:uid="{F452F5DC-9473-4F86-BA1C-C8A7F6AC1D78}"/>
    <cellStyle name="Normal 4 16" xfId="17234" xr:uid="{DF91798E-66FE-4870-A284-F1AEE92D7819}"/>
    <cellStyle name="Normal 4 16 2" xfId="43469" xr:uid="{7F62EC8E-4476-4CC9-B1FC-C8936F81CC2F}"/>
    <cellStyle name="Normal 4 17" xfId="30924" xr:uid="{CF2C51C0-F5F0-4FF1-87B8-0F62516A19F4}"/>
    <cellStyle name="Normal 4 18" xfId="45803" xr:uid="{DB79A791-BD31-4ADC-871B-27EF1C956C51}"/>
    <cellStyle name="Normal 4 19" xfId="10387" xr:uid="{3232518B-D04A-47B0-8C8D-8A3AA06B017A}"/>
    <cellStyle name="Normal 4 2" xfId="71" xr:uid="{24EE0571-C934-44F2-B1C9-06043A062A0E}"/>
    <cellStyle name="Normal 4 2 2" xfId="692" xr:uid="{60362555-2B2C-4A94-BEE9-8F6BFB7B6700}"/>
    <cellStyle name="Normal 4 2 2 2" xfId="693" xr:uid="{AAB9CDFD-3C03-48A0-99BE-23BC4F72F829}"/>
    <cellStyle name="Normal 4 2 2 2 2" xfId="4476" xr:uid="{3933E0F9-4A8D-44F9-AD05-3DE8B9C4DC26}"/>
    <cellStyle name="Normal 4 2 2 3" xfId="694" xr:uid="{488F8DAF-DA6E-4EF1-BDDB-85F88B9A1408}"/>
    <cellStyle name="Normal 4 2 2 3 2" xfId="4477" xr:uid="{C11B2F41-EC25-4D15-88EB-15DC836F08C4}"/>
    <cellStyle name="Normal 4 2 2 4" xfId="695" xr:uid="{D0F847CE-F320-4123-B577-56880AE58A2D}"/>
    <cellStyle name="Normal 4 2 2 4 2" xfId="696" xr:uid="{D97D1542-7832-4D6C-9019-1C9826C30BE0}"/>
    <cellStyle name="Normal 4 2 2 4 2 2" xfId="4479" xr:uid="{51C75D13-DD31-4361-986D-82561A205B6D}"/>
    <cellStyle name="Normal 4 2 2 4 3" xfId="697" xr:uid="{C43CDAC7-1993-4795-8D66-6CB60FB128AB}"/>
    <cellStyle name="Normal 4 2 2 4 3 2" xfId="698" xr:uid="{4D776328-F2CC-4BB8-87E6-FD49F832DA6C}"/>
    <cellStyle name="Normal 4 2 2 4 3 2 2" xfId="4481" xr:uid="{551E6ACB-49F5-4286-B901-B882E6BD6D68}"/>
    <cellStyle name="Normal 4 2 2 4 3 3" xfId="3669" xr:uid="{57460EFF-E81B-4779-BB22-BF98260759D8}"/>
    <cellStyle name="Normal 4 2 2 4 3 3 2" xfId="4492" xr:uid="{3C8853BA-34B2-4402-9C9D-61157114881C}"/>
    <cellStyle name="Normal 4 2 2 4 3 4" xfId="4480" xr:uid="{C6486CBE-66DC-4989-8EDC-E243D0E22157}"/>
    <cellStyle name="Normal 4 2 2 4 4" xfId="4478" xr:uid="{C720E34B-D7C2-40D7-A74A-7C777BA5A01D}"/>
    <cellStyle name="Normal 4 2 2 5" xfId="4475" xr:uid="{82C3AA87-9863-4DA0-A1F5-5687CDBD120B}"/>
    <cellStyle name="Normal 4 2 3" xfId="4281" xr:uid="{E2AF4FA3-ACEF-4F50-98FE-99670CFBA65A}"/>
    <cellStyle name="Normal 4 2 3 2" xfId="4292" xr:uid="{CCA5D080-1DDB-4B5D-A5BD-259E8D39B001}"/>
    <cellStyle name="Normal 4 2 3 2 2" xfId="4718" xr:uid="{9E01F34E-B4B4-4D43-8575-5F251CC94495}"/>
    <cellStyle name="Normal 4 2 3 2 3" xfId="5518" xr:uid="{9FBB55F4-D40F-4252-AC81-4BFE562B5D95}"/>
    <cellStyle name="Normal 4 2 3 2 3 2" xfId="5700" xr:uid="{7DCC3377-9239-47D5-A6D9-0E6701D9F73E}"/>
    <cellStyle name="Normal 4 2 3 2 3 3" xfId="43828" xr:uid="{E24D4134-8721-4088-9821-D36D3D95340A}"/>
    <cellStyle name="Normal 4 2 3 2 4" xfId="8654" xr:uid="{F67DF74D-93EA-49F5-9260-B7709A7578AA}"/>
    <cellStyle name="Normal 4 2 3 2 5" xfId="8062" xr:uid="{B4DC5F96-599F-4B6A-8057-A706EE2F6797}"/>
    <cellStyle name="Normal 4 2 3 2 6" xfId="7470" xr:uid="{176C964C-B2AF-4CD0-82A8-D8AE25D4D1D5}"/>
    <cellStyle name="Normal 4 2 3 3" xfId="4568" xr:uid="{282800ED-BEFD-4945-81D2-09AFAB2854DF}"/>
    <cellStyle name="Normal 4 2 3 3 2" xfId="4719" xr:uid="{E23829D8-5987-4C74-B99A-6D583A501B67}"/>
    <cellStyle name="Normal 4 2 3 4" xfId="4720" xr:uid="{EF48D794-2CA0-4F28-B02C-11F1D6C41F92}"/>
    <cellStyle name="Normal 4 2 3 5" xfId="4721" xr:uid="{BEDBB6D2-59F2-4AF5-B946-D67A15554E9F}"/>
    <cellStyle name="Normal 4 2 4" xfId="4282" xr:uid="{8C523830-8771-4276-8BDB-D5556F218E72}"/>
    <cellStyle name="Normal 4 2 4 2" xfId="4369" xr:uid="{ED292FE4-A5A2-442C-B754-3112AC9C4055}"/>
    <cellStyle name="Normal 4 2 4 2 2" xfId="4635" xr:uid="{7FEAF695-0079-46D8-AA9A-6E14ED4E812D}"/>
    <cellStyle name="Normal 4 2 4 2 2 2" xfId="7100" xr:uid="{A1A88989-0067-4B04-BD17-B4AEFBF9525C}"/>
    <cellStyle name="Normal 4 2 4 2 2 2 2" xfId="7365" xr:uid="{41E4A9CA-4C44-4902-99F2-D60BF67A9809}"/>
    <cellStyle name="Normal 4 2 4 2 2 3" xfId="5590" xr:uid="{ED567F27-5629-49CB-9885-AAC9222CD34E}"/>
    <cellStyle name="Normal 4 2 4 2 2 3 2" xfId="7449" xr:uid="{F0D1854B-45B8-49A0-9E8A-4DF6B1C12BCF}"/>
    <cellStyle name="Normal 4 2 4 2 2 4" xfId="5575" xr:uid="{BFA67BDD-C3E4-4974-84C0-4A1C849D4C54}"/>
    <cellStyle name="Normal 4 2 4 2 2 4 2" xfId="7397" xr:uid="{FEAAA4F3-4A32-4E69-BF0B-DE7AEDB1568E}"/>
    <cellStyle name="Normal 4 2 4 2 2 5" xfId="4722" xr:uid="{5FE00E5C-FB08-4EE8-9E00-8BE53E2B249E}"/>
    <cellStyle name="Normal 4 2 4 2 3" xfId="4864" xr:uid="{6B40464D-BD43-4650-B310-96F5F06FBAE7}"/>
    <cellStyle name="Normal 4 2 4 2 4" xfId="4829" xr:uid="{DEA2BB83-16A1-422E-B056-714C5918A467}"/>
    <cellStyle name="Normal 4 2 4 3" xfId="4569" xr:uid="{FF466C6F-FA34-44A0-B6E4-6E53C90662E2}"/>
    <cellStyle name="Normal 4 2 4 3 2" xfId="7084" xr:uid="{BAE620B0-F195-4DDD-AE47-7DC374DC1B48}"/>
    <cellStyle name="Normal 4 2 4 3 2 2" xfId="7376" xr:uid="{BD82112A-9E36-4FF6-AFDB-61F4E5B5005A}"/>
    <cellStyle name="Normal 4 2 4 3 3" xfId="5606" xr:uid="{4189D90F-8AB1-43C5-87DF-75D45F076D17}"/>
    <cellStyle name="Normal 4 2 4 3 3 2" xfId="7440" xr:uid="{FF72CC70-E228-427E-8F51-6A26CFED31F1}"/>
    <cellStyle name="Normal 4 2 4 3 4" xfId="5564" xr:uid="{C93721D9-6EC4-4828-A7DC-93071A618184}"/>
    <cellStyle name="Normal 4 2 4 3 4 2" xfId="7412" xr:uid="{1304BDC1-4E52-4BE3-8F60-FA424868CF88}"/>
    <cellStyle name="Normal 4 2 4 3 5" xfId="4792" xr:uid="{B00779AF-08F5-4D96-85E3-35A3EC0649A7}"/>
    <cellStyle name="Normal 4 2 4 4" xfId="4884" xr:uid="{4162006D-49F6-4F77-98FA-285D181D072C}"/>
    <cellStyle name="Normal 4 2 5" xfId="3834" xr:uid="{1CF64257-61A1-4D1E-A82B-7B2E01009927}"/>
    <cellStyle name="Normal 4 2 5 2" xfId="4566" xr:uid="{92F75CCF-2EBE-45AC-94EB-B6CFADC47810}"/>
    <cellStyle name="Normal 4 2 6" xfId="4464" xr:uid="{B966CCFB-866E-4AB2-93E7-3C08B4AE527C}"/>
    <cellStyle name="Normal 4 2 7" xfId="5513" xr:uid="{06B6ED69-CD7A-41CB-9D5A-2EB7E10898E5}"/>
    <cellStyle name="Normal 4 2 8" xfId="6055" xr:uid="{D47F86FC-C56A-47C3-9254-56FAA7FA7B45}"/>
    <cellStyle name="Normal 4 20" xfId="8648" xr:uid="{F539D9AD-E054-49D5-A034-2541B222A20C}"/>
    <cellStyle name="Normal 4 21" xfId="8056" xr:uid="{B1D42B88-71EC-4126-8576-928A36ADCEB8}"/>
    <cellStyle name="Normal 4 22" xfId="7464" xr:uid="{C90B92E0-AC96-42E2-BF7B-1CCBA139096A}"/>
    <cellStyle name="Normal 4 3" xfId="92" xr:uid="{DEE6141B-29AA-450D-B968-23C2898E812C}"/>
    <cellStyle name="Normal 4 3 10" xfId="8058" xr:uid="{D191DF56-7665-4FC5-80E7-C03C34EDC70D}"/>
    <cellStyle name="Normal 4 3 11" xfId="7466" xr:uid="{671CA0DC-47A8-4D79-BC0D-5A81DFD9EAEE}"/>
    <cellStyle name="Normal 4 3 2" xfId="93" xr:uid="{23D3932E-0204-45C9-8856-C0307C7F9974}"/>
    <cellStyle name="Normal 4 3 2 2" xfId="699" xr:uid="{EA5B004C-53FE-427B-AE9C-CC1F3C6B6B24}"/>
    <cellStyle name="Normal 4 3 2 2 2" xfId="4482" xr:uid="{ABBB6FC4-D538-4CFE-A1B1-14EF13AB8D21}"/>
    <cellStyle name="Normal 4 3 2 2 2 2" xfId="6453" xr:uid="{509436A7-F81E-4634-9767-1AF1D1E526E5}"/>
    <cellStyle name="Normal 4 3 2 2 2 3" xfId="6126" xr:uid="{2A6E420C-CF9C-4F4F-96C3-F11E74313509}"/>
    <cellStyle name="Normal 4 3 2 2 3" xfId="6150" xr:uid="{FC990418-AB1F-4081-B4B7-BD14590384CA}"/>
    <cellStyle name="Normal 4 3 2 2 4" xfId="6138" xr:uid="{65EB980A-9A95-4285-875A-84661556F22F}"/>
    <cellStyle name="Normal 4 3 2 3" xfId="3835" xr:uid="{B6AD343C-BE56-44E6-BD43-35DD6DD41A7C}"/>
    <cellStyle name="Normal 4 3 2 3 2" xfId="4567" xr:uid="{0721EEE8-6B90-4132-AE91-0CBA24F945A4}"/>
    <cellStyle name="Normal 4 3 2 3 2 2" xfId="6426" xr:uid="{6BC94A0D-DDE0-4132-975F-7EB369437755}"/>
    <cellStyle name="Normal 4 3 2 3 3" xfId="7114" xr:uid="{66F84361-1A6E-4A70-BA1F-9AD53866B4EA}"/>
    <cellStyle name="Normal 4 3 2 4" xfId="4473" xr:uid="{B95CD2A1-6BAF-4F69-91F5-8D2BFEC71DDC}"/>
    <cellStyle name="Normal 4 3 2 4 2" xfId="7113" xr:uid="{04163793-9478-47D4-835A-4D275C5FF449}"/>
    <cellStyle name="Normal 4 3 2 5" xfId="7144" xr:uid="{E20D1F88-83CA-4327-A295-7013D4A52B46}"/>
    <cellStyle name="Normal 4 3 2 6" xfId="7111" xr:uid="{6779F24F-03F1-48DE-9522-BBB499FC277A}"/>
    <cellStyle name="Normal 4 3 3" xfId="700" xr:uid="{FE3C3679-8ABC-46B3-BC72-DCAC5233DCE5}"/>
    <cellStyle name="Normal 4 3 3 2" xfId="4483" xr:uid="{93DE1ADB-1AF2-4BA9-BE77-E6DCB4AFAC0D}"/>
    <cellStyle name="Normal 4 3 3 2 2" xfId="7071" xr:uid="{E127D411-E1C4-4980-9215-4674B14AED91}"/>
    <cellStyle name="Normal 4 3 3 2 2 2" xfId="6179" xr:uid="{BFE03F1C-772B-4618-A60A-A354C43B5890}"/>
    <cellStyle name="Normal 4 3 3 2 2 3" xfId="44053" xr:uid="{C4A8B609-CDCD-4FF1-9C23-30E2F31FBF71}"/>
    <cellStyle name="Normal 4 3 3 2 3" xfId="7317" xr:uid="{55A8D418-7A7B-4D0D-AB26-CE5FFD64A05D}"/>
    <cellStyle name="Normal 4 3 3 2 3 2" xfId="7427" xr:uid="{DD8CF074-9451-4F5F-9522-91C9F0EAFD29}"/>
    <cellStyle name="Normal 4 3 3 2 3 3" xfId="8672" xr:uid="{A5244364-EAD1-424F-8D8F-BD054D57D28B}"/>
    <cellStyle name="Normal 4 3 3 2 4" xfId="5588" xr:uid="{74742C68-7D24-44CA-B9BF-79614504B79F}"/>
    <cellStyle name="Normal 4 3 3 2 4 2" xfId="8080" xr:uid="{3A47B930-EABC-4285-995D-293EC61E0D7C}"/>
    <cellStyle name="Normal 4 3 3 2 5" xfId="5550" xr:uid="{FD5746C8-5746-4EE8-821C-5AA1E86647B5}"/>
    <cellStyle name="Normal 4 3 3 2 6" xfId="4698" xr:uid="{3FF0810A-E39B-416E-96EE-A5D3E5546856}"/>
    <cellStyle name="Normal 4 3 3 2 7" xfId="7488" xr:uid="{A8A243CA-7BB7-4860-8487-1CAE527021C0}"/>
    <cellStyle name="Normal 4 3 3 3" xfId="6393" xr:uid="{5D8D9E2D-9220-4383-A086-69CA02900C2C}"/>
    <cellStyle name="Normal 4 3 3 4" xfId="7201" xr:uid="{21A519B4-5E19-43CC-9245-C281996CC04C}"/>
    <cellStyle name="Normal 4 3 4" xfId="701" xr:uid="{4AE4581C-D458-4D40-9F29-C0976A9176F1}"/>
    <cellStyle name="Normal 4 3 4 2" xfId="4484" xr:uid="{D8151404-A206-4A88-8AC3-654B6488207E}"/>
    <cellStyle name="Normal 4 3 4 2 2" xfId="7145" xr:uid="{08B8FEE2-89E6-4644-8E4D-8DE46AC4F557}"/>
    <cellStyle name="Normal 4 3 4 2 2 2" xfId="7428" xr:uid="{AE6533EA-CED6-48AA-BB80-C9BCE17C0351}"/>
    <cellStyle name="Normal 4 3 4 2 3" xfId="6156" xr:uid="{0F8DEF0C-3C72-4519-8AFA-672CE1AA4C41}"/>
    <cellStyle name="Normal 4 3 4 2 4" xfId="7072" xr:uid="{3B4E876B-A6E5-4C96-95BE-31B4432F194F}"/>
    <cellStyle name="Normal 4 3 4 2 5" xfId="5619" xr:uid="{684244DF-7152-4C6E-8154-0BDB42C6C05C}"/>
    <cellStyle name="Normal 4 3 4 2 6" xfId="5551" xr:uid="{A15E9A2C-B894-439F-96BC-0629EEA50BA8}"/>
    <cellStyle name="Normal 4 3 4 2 7" xfId="5529" xr:uid="{7A64E78B-D5C5-4699-AC7C-B0553F2773DA}"/>
    <cellStyle name="Normal 4 3 4 3" xfId="6375" xr:uid="{C4A2B4B1-0893-4119-8F5B-508F43A78C96}"/>
    <cellStyle name="Normal 4 3 4 4" xfId="6254" xr:uid="{E9AED493-9143-418A-937E-AE10D181C66E}"/>
    <cellStyle name="Normal 4 3 5" xfId="702" xr:uid="{558D5154-BD4B-4F6B-B6AD-F9230334EBF6}"/>
    <cellStyle name="Normal 4 3 5 2" xfId="703" xr:uid="{DADAF3D2-FE6B-40F1-80B7-F4A0F7DFA1C3}"/>
    <cellStyle name="Normal 4 3 5 2 2" xfId="4486" xr:uid="{7B684563-F60A-44BA-A13D-A940970FA427}"/>
    <cellStyle name="Normal 4 3 5 2 3" xfId="6107" xr:uid="{A8B60C07-7110-4D57-B4AF-2320FCFF702B}"/>
    <cellStyle name="Normal 4 3 5 3" xfId="704" xr:uid="{5D054EE7-4561-4DB4-B950-DC2575930891}"/>
    <cellStyle name="Normal 4 3 5 3 2" xfId="705" xr:uid="{D26BD3D6-EDAF-4E5A-A395-27E4076FEE5A}"/>
    <cellStyle name="Normal 4 3 5 3 2 2" xfId="4488" xr:uid="{5093B628-015C-44F6-8F5E-AE66CF9175EE}"/>
    <cellStyle name="Normal 4 3 5 3 3" xfId="3668" xr:uid="{78EA0E3B-AB7E-4B7B-80B2-55312917AEA0}"/>
    <cellStyle name="Normal 4 3 5 3 3 2" xfId="4491" xr:uid="{79187385-1118-4259-AFCD-A387605FAE0A}"/>
    <cellStyle name="Normal 4 3 5 3 4" xfId="4487" xr:uid="{A2A10B0F-1956-42B2-8BE0-D18938E7E6FC}"/>
    <cellStyle name="Normal 4 3 5 3 5" xfId="7284" xr:uid="{0CB23957-1F38-4619-AB56-0B6422728EF3}"/>
    <cellStyle name="Normal 4 3 5 4" xfId="4485" xr:uid="{40AFC96D-073A-413F-B26B-D33EEC5B2ED2}"/>
    <cellStyle name="Normal 4 3 5 5" xfId="6242" xr:uid="{20256ADF-0296-42DC-A9AE-C2754246BA30}"/>
    <cellStyle name="Normal 4 3 6" xfId="3741" xr:uid="{11C3A75B-E341-42CF-8168-06FC0A55757D}"/>
    <cellStyle name="Normal 4 3 6 2" xfId="6401" xr:uid="{934F71A7-7B78-48C9-9436-9E87D2DDF6BF}"/>
    <cellStyle name="Normal 4 3 6 2 2" xfId="44028" xr:uid="{86414CF5-CE35-4444-9B45-EA187BA65E33}"/>
    <cellStyle name="Normal 4 3 6 3" xfId="7248" xr:uid="{BABAD445-917A-4FD6-BE23-F5E9196F7A1B}"/>
    <cellStyle name="Normal 4 3 6 3 2" xfId="8656" xr:uid="{777BFD83-D835-4809-9A53-20FB7F6CD5D7}"/>
    <cellStyle name="Normal 4 3 6 4" xfId="8064" xr:uid="{7139BEB0-2645-4E8B-95BA-1472D8D1D455}"/>
    <cellStyle name="Normal 4 3 6 5" xfId="7472" xr:uid="{9ACFB1B3-8D4C-461C-B014-886907336EE8}"/>
    <cellStyle name="Normal 4 3 7" xfId="4472" xr:uid="{B8E668E1-1930-4D38-B0D3-F47F2EA83286}"/>
    <cellStyle name="Normal 4 3 7 2" xfId="6403" xr:uid="{E1F7C0E0-5837-490D-9DB8-CC56230E46D9}"/>
    <cellStyle name="Normal 4 3 7 2 2" xfId="7425" xr:uid="{6452873B-7548-4B75-BDDA-B9028B5441FF}"/>
    <cellStyle name="Normal 4 3 7 3" xfId="7069" xr:uid="{A2495DF1-DA39-4072-9C77-1D2A00D98A93}"/>
    <cellStyle name="Normal 4 3 7 3 2" xfId="7419" xr:uid="{50812B2E-E7EA-48AA-BED0-F7C41061D03F}"/>
    <cellStyle name="Normal 4 3 7 4" xfId="5618" xr:uid="{BA005269-F0D3-494C-A0C2-7E0E4019D32B}"/>
    <cellStyle name="Normal 4 3 7 5" xfId="5548" xr:uid="{06433CE7-0637-4E1B-BC92-7E64B81986C5}"/>
    <cellStyle name="Normal 4 3 7 6" xfId="5522" xr:uid="{E3093906-F82E-49DF-B53D-A244462EB784}"/>
    <cellStyle name="Normal 4 3 7 7" xfId="43518" xr:uid="{A69C2818-2610-444D-9C74-4B9B17B17A33}"/>
    <cellStyle name="Normal 4 3 8" xfId="6436" xr:uid="{3B29A581-D0DD-4DDA-B751-D6FC1FA32B43}"/>
    <cellStyle name="Normal 4 3 8 2" xfId="10392" xr:uid="{2B4150F3-5F34-404A-B7BC-01D19803CC01}"/>
    <cellStyle name="Normal 4 3 9" xfId="7176" xr:uid="{34E7F07A-CD4B-40AD-AA09-238C14F673F5}"/>
    <cellStyle name="Normal 4 3 9 2" xfId="8650" xr:uid="{7037CC40-6569-42BE-9D46-D2BF24D11A8D}"/>
    <cellStyle name="Normal 4 4" xfId="3740" xr:uid="{299477D5-FFCE-4197-BF86-6BA82FE60BCD}"/>
    <cellStyle name="Normal 4 4 10" xfId="12105" xr:uid="{BA44BD90-6A7C-41EC-B275-07D959CC680B}"/>
    <cellStyle name="Normal 4 4 10 2" xfId="15527" xr:uid="{09F7C2DB-F83E-45F0-A94E-54B32125F124}"/>
    <cellStyle name="Normal 4 4 10 2 2" xfId="29217" xr:uid="{0C5FEC33-7EBE-487E-B395-9A5251D7F6BB}"/>
    <cellStyle name="Normal 4 4 10 2 2 2" xfId="42909" xr:uid="{48675BC0-FB3F-447B-9B76-9C97CBB5AB7E}"/>
    <cellStyle name="Normal 4 4 10 2 2 3" xfId="57788" xr:uid="{6F0C8140-63C4-42E6-BCC3-D81374DF8F5A}"/>
    <cellStyle name="Normal 4 4 10 2 3" xfId="22373" xr:uid="{1280837F-875D-4478-8C20-0E34374DE913}"/>
    <cellStyle name="Normal 4 4 10 2 4" xfId="36063" xr:uid="{55A3BA81-15F6-411E-AC85-CEA80A216351}"/>
    <cellStyle name="Normal 4 4 10 2 5" xfId="50942" xr:uid="{98F11872-982A-4629-9748-36961D4D6482}"/>
    <cellStyle name="Normal 4 4 10 3" xfId="25795" xr:uid="{4678B874-1D40-4923-B933-368BFD682E30}"/>
    <cellStyle name="Normal 4 4 10 3 2" xfId="39487" xr:uid="{8F500FC6-5F8E-42FD-88F3-9092FCE01ADC}"/>
    <cellStyle name="Normal 4 4 10 3 3" xfId="54366" xr:uid="{71291025-C8F4-4A0D-9135-2F67BF4FDC66}"/>
    <cellStyle name="Normal 4 4 10 4" xfId="18951" xr:uid="{6F72340D-C5A6-4357-963B-484C9A83EBF1}"/>
    <cellStyle name="Normal 4 4 10 5" xfId="32641" xr:uid="{66DB3053-143B-44AD-88C2-69A94DB9CDF0}"/>
    <cellStyle name="Normal 4 4 10 6" xfId="47520" xr:uid="{9836F8A2-EFCC-44C7-8D70-164DC578EDF6}"/>
    <cellStyle name="Normal 4 4 11" xfId="13815" xr:uid="{994FD9AC-6382-4870-BB24-2F9DAD4CE832}"/>
    <cellStyle name="Normal 4 4 11 2" xfId="27505" xr:uid="{E39D4E83-629D-49E7-904F-75C27DFC9A14}"/>
    <cellStyle name="Normal 4 4 11 2 2" xfId="41197" xr:uid="{32E0607B-FD3A-4F6B-9F16-DB0F7E9804AF}"/>
    <cellStyle name="Normal 4 4 11 2 3" xfId="56076" xr:uid="{09C19800-B446-43E7-BC3A-D54D59CBFD43}"/>
    <cellStyle name="Normal 4 4 11 3" xfId="20661" xr:uid="{2A279234-AB26-4D11-B09D-09637CA51817}"/>
    <cellStyle name="Normal 4 4 11 4" xfId="34351" xr:uid="{15812150-2761-4524-B62D-FE6D52B0BB71}"/>
    <cellStyle name="Normal 4 4 11 5" xfId="49230" xr:uid="{B05914B7-1114-4479-A3BF-0412581028EA}"/>
    <cellStyle name="Normal 4 4 12" xfId="24083" xr:uid="{E11C99D7-526B-47F8-A9CB-EB47CE563050}"/>
    <cellStyle name="Normal 4 4 12 2" xfId="37775" xr:uid="{A1E5FB65-AE94-4A2F-BE00-AA4D17C20E36}"/>
    <cellStyle name="Normal 4 4 12 3" xfId="52654" xr:uid="{68D1362B-BEAB-4DB1-9444-5E3450890085}"/>
    <cellStyle name="Normal 4 4 13" xfId="17239" xr:uid="{B8B36CA9-27F9-4884-959F-DE7205772934}"/>
    <cellStyle name="Normal 4 4 13 2" xfId="43517" xr:uid="{79DF0D40-12F6-4A0F-8DCA-FB6CBF378EE3}"/>
    <cellStyle name="Normal 4 4 14" xfId="30929" xr:uid="{74D0954A-326D-4799-AFAE-3AC52E1D149A}"/>
    <cellStyle name="Normal 4 4 15" xfId="45808" xr:uid="{710D34B4-373E-4F24-99B2-A2EEE399BBE0}"/>
    <cellStyle name="Normal 4 4 16" xfId="10393" xr:uid="{CA554BC1-0CC6-4054-AB61-EB038DD79AC3}"/>
    <cellStyle name="Normal 4 4 2" xfId="4283" xr:uid="{599B2BED-A515-4C35-B9D3-FDF6548468C3}"/>
    <cellStyle name="Normal 4 4 2 10" xfId="24084" xr:uid="{0E69848D-976B-4D23-BDF7-BC5F28B420D0}"/>
    <cellStyle name="Normal 4 4 2 10 2" xfId="37776" xr:uid="{AC95B797-9914-41C2-BE78-B49CC3F61551}"/>
    <cellStyle name="Normal 4 4 2 10 3" xfId="52655" xr:uid="{3ECD31E5-C95A-4374-A383-0B5C0B2BC0BD}"/>
    <cellStyle name="Normal 4 4 2 11" xfId="17240" xr:uid="{23888F9D-ADC7-4C34-904E-FDC1D99794E3}"/>
    <cellStyle name="Normal 4 4 2 11 2" xfId="43822" xr:uid="{A01A53AB-CC12-44A7-9678-BE93771B660A}"/>
    <cellStyle name="Normal 4 4 2 12" xfId="30930" xr:uid="{65C32025-777D-434B-9308-753DFE8E8F57}"/>
    <cellStyle name="Normal 4 4 2 13" xfId="45809" xr:uid="{57D87248-3DB3-4663-8DE5-FB2275582D18}"/>
    <cellStyle name="Normal 4 4 2 14" xfId="10394" xr:uid="{7F218781-858A-457C-9AF9-738B4AC1E17A}"/>
    <cellStyle name="Normal 4 4 2 15" xfId="8652" xr:uid="{D90D25DE-72A5-407B-B7F3-6A456CD05477}"/>
    <cellStyle name="Normal 4 4 2 16" xfId="8060" xr:uid="{2E3C96A0-33E1-4A5C-B9E4-3B72E444DA44}"/>
    <cellStyle name="Normal 4 4 2 17" xfId="7468" xr:uid="{454EA522-E38F-4D9F-A522-579725E7458D}"/>
    <cellStyle name="Normal 4 4 2 2" xfId="5517" xr:uid="{DCC2BECF-E7B8-4770-85DE-697EF5F10C1D}"/>
    <cellStyle name="Normal 4 4 2 2 10" xfId="17241" xr:uid="{CD1D9BE5-C4AF-430E-B4A5-554DD76247F6}"/>
    <cellStyle name="Normal 4 4 2 2 11" xfId="30931" xr:uid="{FA34D942-B803-4219-8F2A-D587DFA9F370}"/>
    <cellStyle name="Normal 4 4 2 2 12" xfId="45810" xr:uid="{335278A4-84D6-43B6-A999-8D3AFA6DE194}"/>
    <cellStyle name="Normal 4 4 2 2 13" xfId="10395" xr:uid="{A1E6B5FF-D7B6-4E21-8F58-8CDFDBB4CA69}"/>
    <cellStyle name="Normal 4 4 2 2 2" xfId="6386" xr:uid="{85551FD4-5045-415E-B02B-C0C5B8108FB1}"/>
    <cellStyle name="Normal 4 4 2 2 2 10" xfId="45811" xr:uid="{84040E5E-2E11-47CB-9CED-7C3C9C87672B}"/>
    <cellStyle name="Normal 4 4 2 2 2 11" xfId="10396" xr:uid="{385C3109-3305-492A-A382-A121ACFCCE49}"/>
    <cellStyle name="Normal 4 4 2 2 2 2" xfId="10397" xr:uid="{E370D9DF-0D16-4730-B996-A792E087FEFF}"/>
    <cellStyle name="Normal 4 4 2 2 2 2 2" xfId="10398" xr:uid="{734244C2-DC38-4525-BEC4-6B758E699B20}"/>
    <cellStyle name="Normal 4 4 2 2 2 2 2 2" xfId="12110" xr:uid="{25894A5D-9605-4969-8FD1-FD26E0351239}"/>
    <cellStyle name="Normal 4 4 2 2 2 2 2 2 2" xfId="15532" xr:uid="{A2010282-D3C9-4EDE-BFB7-FBE69977A7A5}"/>
    <cellStyle name="Normal 4 4 2 2 2 2 2 2 2 2" xfId="29222" xr:uid="{E55DD588-89BE-459B-A325-C9787CF98DFD}"/>
    <cellStyle name="Normal 4 4 2 2 2 2 2 2 2 2 2" xfId="42914" xr:uid="{545AC2BD-848A-4D3A-8F12-A2C85DEE5341}"/>
    <cellStyle name="Normal 4 4 2 2 2 2 2 2 2 2 3" xfId="57793" xr:uid="{6D615AA4-F796-434A-95B5-CDF30A6786AE}"/>
    <cellStyle name="Normal 4 4 2 2 2 2 2 2 2 3" xfId="22378" xr:uid="{D6AD076E-0EB0-413E-9959-DD0B9B07669F}"/>
    <cellStyle name="Normal 4 4 2 2 2 2 2 2 2 4" xfId="36068" xr:uid="{1F7455DE-B53C-4B85-90DD-46D482E59D71}"/>
    <cellStyle name="Normal 4 4 2 2 2 2 2 2 2 5" xfId="50947" xr:uid="{0E239743-28D3-463C-908C-AC6C4D9877BB}"/>
    <cellStyle name="Normal 4 4 2 2 2 2 2 2 3" xfId="25800" xr:uid="{CFED89A4-D346-4719-B9B7-CBFF1A4DA69B}"/>
    <cellStyle name="Normal 4 4 2 2 2 2 2 2 3 2" xfId="39492" xr:uid="{2017A3E8-9DD1-4237-81BE-09D1C5724944}"/>
    <cellStyle name="Normal 4 4 2 2 2 2 2 2 3 3" xfId="54371" xr:uid="{09ABEE0E-21E5-4F79-BA4F-D8B7962DBDDA}"/>
    <cellStyle name="Normal 4 4 2 2 2 2 2 2 4" xfId="18956" xr:uid="{5973D97D-F3A9-45B9-B6C7-A52ADF8BFB4D}"/>
    <cellStyle name="Normal 4 4 2 2 2 2 2 2 5" xfId="32646" xr:uid="{1661C583-EDD7-427A-8008-F8610D7AB31E}"/>
    <cellStyle name="Normal 4 4 2 2 2 2 2 2 6" xfId="47525" xr:uid="{7C589F02-2B42-4365-9EF8-CC19F2CE0890}"/>
    <cellStyle name="Normal 4 4 2 2 2 2 2 3" xfId="13820" xr:uid="{CFAD9C17-EC81-4094-AF26-8945AE4EE286}"/>
    <cellStyle name="Normal 4 4 2 2 2 2 2 3 2" xfId="27510" xr:uid="{FA2C4E58-BA69-405C-8997-BCF5B6F68019}"/>
    <cellStyle name="Normal 4 4 2 2 2 2 2 3 2 2" xfId="41202" xr:uid="{4892109B-C097-4E06-8A53-7A28203CBD22}"/>
    <cellStyle name="Normal 4 4 2 2 2 2 2 3 2 3" xfId="56081" xr:uid="{B0D1ACC5-00F8-4FF1-9211-CEC3310E7B61}"/>
    <cellStyle name="Normal 4 4 2 2 2 2 2 3 3" xfId="20666" xr:uid="{E36C2308-C620-4B7A-8C5D-848CC58ED97D}"/>
    <cellStyle name="Normal 4 4 2 2 2 2 2 3 4" xfId="34356" xr:uid="{6E3BEF42-5681-4A19-8726-651AD56F8F96}"/>
    <cellStyle name="Normal 4 4 2 2 2 2 2 3 5" xfId="49235" xr:uid="{D484BDDA-7EF1-453E-9EAC-35DDA03DC5C9}"/>
    <cellStyle name="Normal 4 4 2 2 2 2 2 4" xfId="24088" xr:uid="{40DFDA1F-89A5-4E07-8131-32EC2F04680C}"/>
    <cellStyle name="Normal 4 4 2 2 2 2 2 4 2" xfId="37780" xr:uid="{B553C38D-25B2-48FF-B34C-C36FB9759C9F}"/>
    <cellStyle name="Normal 4 4 2 2 2 2 2 4 3" xfId="52659" xr:uid="{5A15B3D9-A945-457E-8E89-B8EEBBD88F58}"/>
    <cellStyle name="Normal 4 4 2 2 2 2 2 5" xfId="17244" xr:uid="{E1921EF3-6BDA-4507-895E-EE162B55F69D}"/>
    <cellStyle name="Normal 4 4 2 2 2 2 2 6" xfId="30934" xr:uid="{086C14BB-6D6B-490B-B9C9-785AA2664C01}"/>
    <cellStyle name="Normal 4 4 2 2 2 2 2 7" xfId="45813" xr:uid="{456169CF-1C0B-4D4F-8864-A2423E9C974F}"/>
    <cellStyle name="Normal 4 4 2 2 2 2 3" xfId="12109" xr:uid="{4376E342-20A6-4C43-A087-D006CED155B7}"/>
    <cellStyle name="Normal 4 4 2 2 2 2 3 2" xfId="15531" xr:uid="{2D785AA1-9B99-4A54-A1BD-276A384F87FD}"/>
    <cellStyle name="Normal 4 4 2 2 2 2 3 2 2" xfId="29221" xr:uid="{C7632E90-6745-4201-8D38-7C6BA3BBE64B}"/>
    <cellStyle name="Normal 4 4 2 2 2 2 3 2 2 2" xfId="42913" xr:uid="{6217724C-45D0-47BF-ADDD-060923D84287}"/>
    <cellStyle name="Normal 4 4 2 2 2 2 3 2 2 3" xfId="57792" xr:uid="{24BDB035-9DBA-4538-92F5-4F61A84CBDD0}"/>
    <cellStyle name="Normal 4 4 2 2 2 2 3 2 3" xfId="22377" xr:uid="{E6CD93DB-8D37-4753-AA15-A866FC6DBFC7}"/>
    <cellStyle name="Normal 4 4 2 2 2 2 3 2 4" xfId="36067" xr:uid="{335F4B14-C7F6-4F4F-871D-B06D5ED6E189}"/>
    <cellStyle name="Normal 4 4 2 2 2 2 3 2 5" xfId="50946" xr:uid="{CA9443FC-5F6C-46FD-A15A-18E1CBFAA3E0}"/>
    <cellStyle name="Normal 4 4 2 2 2 2 3 3" xfId="25799" xr:uid="{8490ECF6-10B9-4C14-B894-25A39E3615A1}"/>
    <cellStyle name="Normal 4 4 2 2 2 2 3 3 2" xfId="39491" xr:uid="{B8B695D9-9F0A-4700-BDD3-538B394E7701}"/>
    <cellStyle name="Normal 4 4 2 2 2 2 3 3 3" xfId="54370" xr:uid="{4C1660C8-D09D-484E-8D06-8725BA4F3EF9}"/>
    <cellStyle name="Normal 4 4 2 2 2 2 3 4" xfId="18955" xr:uid="{F8EE663F-E656-4B1E-9AA8-DC1CD0A75A95}"/>
    <cellStyle name="Normal 4 4 2 2 2 2 3 5" xfId="32645" xr:uid="{1747C682-EE54-42C5-A566-973D5A7E6F08}"/>
    <cellStyle name="Normal 4 4 2 2 2 2 3 6" xfId="47524" xr:uid="{BAD49467-D0BA-4E6E-B765-39F8269DFA27}"/>
    <cellStyle name="Normal 4 4 2 2 2 2 4" xfId="13819" xr:uid="{2304346D-5607-47F1-A922-CC50CC5570D8}"/>
    <cellStyle name="Normal 4 4 2 2 2 2 4 2" xfId="27509" xr:uid="{563BC3A8-3401-42AD-A645-6A96891A50B2}"/>
    <cellStyle name="Normal 4 4 2 2 2 2 4 2 2" xfId="41201" xr:uid="{E04A3C08-8D1E-416E-8AAC-A1ED8EFF51C8}"/>
    <cellStyle name="Normal 4 4 2 2 2 2 4 2 3" xfId="56080" xr:uid="{6D1E10E3-E903-45E9-873A-882FB7349961}"/>
    <cellStyle name="Normal 4 4 2 2 2 2 4 3" xfId="20665" xr:uid="{7B5735D9-2185-46FA-BB19-662BC6988A71}"/>
    <cellStyle name="Normal 4 4 2 2 2 2 4 4" xfId="34355" xr:uid="{32E166FE-5B61-47DD-9FA0-8F12E3F55C91}"/>
    <cellStyle name="Normal 4 4 2 2 2 2 4 5" xfId="49234" xr:uid="{842106C2-9F8A-4A7A-A3F1-77D290A040AE}"/>
    <cellStyle name="Normal 4 4 2 2 2 2 5" xfId="24087" xr:uid="{4B839912-789D-4F02-806C-F7F1C34EA341}"/>
    <cellStyle name="Normal 4 4 2 2 2 2 5 2" xfId="37779" xr:uid="{8502C29F-E2A0-42AB-8353-94E5D45BABEF}"/>
    <cellStyle name="Normal 4 4 2 2 2 2 5 3" xfId="52658" xr:uid="{6A45FBE3-357D-4816-AE3A-C03B52137354}"/>
    <cellStyle name="Normal 4 4 2 2 2 2 6" xfId="17243" xr:uid="{7B0B8657-B4EF-48BF-BF88-BE2E17A3D0DB}"/>
    <cellStyle name="Normal 4 4 2 2 2 2 7" xfId="30933" xr:uid="{A7255D91-67D5-4B58-AB07-13C920F37816}"/>
    <cellStyle name="Normal 4 4 2 2 2 2 8" xfId="45812" xr:uid="{E0F767A2-BE8D-4CEB-89CD-669C04CB7433}"/>
    <cellStyle name="Normal 4 4 2 2 2 3" xfId="10399" xr:uid="{6B08CDE0-8DA1-4CF7-964E-6FA914EFF01F}"/>
    <cellStyle name="Normal 4 4 2 2 2 3 2" xfId="12111" xr:uid="{B5CBD663-E510-447D-ADA3-2CE2155AC818}"/>
    <cellStyle name="Normal 4 4 2 2 2 3 2 2" xfId="15533" xr:uid="{10754132-8DC4-4D2C-9D01-1B19FCFEAE20}"/>
    <cellStyle name="Normal 4 4 2 2 2 3 2 2 2" xfId="29223" xr:uid="{309DDF9C-99CC-4679-A872-E2C136EFCA08}"/>
    <cellStyle name="Normal 4 4 2 2 2 3 2 2 2 2" xfId="42915" xr:uid="{906CD353-0299-4102-9084-43A4D51FF625}"/>
    <cellStyle name="Normal 4 4 2 2 2 3 2 2 2 3" xfId="57794" xr:uid="{7BC50063-5120-4066-842A-3810D2A0DAE8}"/>
    <cellStyle name="Normal 4 4 2 2 2 3 2 2 3" xfId="22379" xr:uid="{0A03301B-4E9E-4BED-AF60-502809738DE7}"/>
    <cellStyle name="Normal 4 4 2 2 2 3 2 2 4" xfId="36069" xr:uid="{E2A93B3D-B256-4B50-9BA6-D29F6D02531A}"/>
    <cellStyle name="Normal 4 4 2 2 2 3 2 2 5" xfId="50948" xr:uid="{3D7C78B7-291B-4D2D-B4A9-184C5DB8369E}"/>
    <cellStyle name="Normal 4 4 2 2 2 3 2 3" xfId="25801" xr:uid="{CE5D7170-FD49-4F89-9819-55277D100034}"/>
    <cellStyle name="Normal 4 4 2 2 2 3 2 3 2" xfId="39493" xr:uid="{5D368709-854A-4C72-947B-EDB488CBC726}"/>
    <cellStyle name="Normal 4 4 2 2 2 3 2 3 3" xfId="54372" xr:uid="{43E9899A-3E8A-47E3-A7D3-292CE700BECD}"/>
    <cellStyle name="Normal 4 4 2 2 2 3 2 4" xfId="18957" xr:uid="{1155EF33-2D54-48C2-9544-AB16647641EA}"/>
    <cellStyle name="Normal 4 4 2 2 2 3 2 5" xfId="32647" xr:uid="{E8BB5B48-5EC4-4A62-AA2D-4FA4BAF4F889}"/>
    <cellStyle name="Normal 4 4 2 2 2 3 2 6" xfId="47526" xr:uid="{F478DECE-021E-4DE9-8C29-ECA483C07BE6}"/>
    <cellStyle name="Normal 4 4 2 2 2 3 3" xfId="13821" xr:uid="{1DBAB092-0745-41CC-B10A-0546F8A55675}"/>
    <cellStyle name="Normal 4 4 2 2 2 3 3 2" xfId="27511" xr:uid="{281E3AE1-9E1B-4E2C-8B16-A1451CE42DD0}"/>
    <cellStyle name="Normal 4 4 2 2 2 3 3 2 2" xfId="41203" xr:uid="{B35134AC-B77F-458A-ADA3-F259EFBB9B0F}"/>
    <cellStyle name="Normal 4 4 2 2 2 3 3 2 3" xfId="56082" xr:uid="{F4FB36F7-E09F-47FB-BFED-90E1A020FD3D}"/>
    <cellStyle name="Normal 4 4 2 2 2 3 3 3" xfId="20667" xr:uid="{4BA807DF-0411-47C0-90B1-98FCE502290A}"/>
    <cellStyle name="Normal 4 4 2 2 2 3 3 4" xfId="34357" xr:uid="{58FC66C5-BDDF-47F2-B62F-D09166697D2B}"/>
    <cellStyle name="Normal 4 4 2 2 2 3 3 5" xfId="49236" xr:uid="{80793500-0737-461F-BEAA-D81C2E62D572}"/>
    <cellStyle name="Normal 4 4 2 2 2 3 4" xfId="24089" xr:uid="{5DF0C244-05B3-4769-ACE8-3F901CD98697}"/>
    <cellStyle name="Normal 4 4 2 2 2 3 4 2" xfId="37781" xr:uid="{89D8377E-4AD0-4DA8-A823-65B23F2F7EE7}"/>
    <cellStyle name="Normal 4 4 2 2 2 3 4 3" xfId="52660" xr:uid="{5C75B657-F8CA-4149-90A5-B8B4FD454CB3}"/>
    <cellStyle name="Normal 4 4 2 2 2 3 5" xfId="17245" xr:uid="{D2FFD65B-F4D5-41CF-8796-192261180F3B}"/>
    <cellStyle name="Normal 4 4 2 2 2 3 6" xfId="30935" xr:uid="{7C951914-FD21-4E1F-82D9-4892B5E82033}"/>
    <cellStyle name="Normal 4 4 2 2 2 3 7" xfId="45814" xr:uid="{BA8A5CD3-85B9-4248-9B51-22B0786BC84E}"/>
    <cellStyle name="Normal 4 4 2 2 2 4" xfId="10400" xr:uid="{84A1970F-5A6D-47B2-A0D0-D103960C36EA}"/>
    <cellStyle name="Normal 4 4 2 2 2 4 2" xfId="12112" xr:uid="{F676D959-65ED-4116-A289-447A9C4802CB}"/>
    <cellStyle name="Normal 4 4 2 2 2 4 2 2" xfId="15534" xr:uid="{7756E11C-4714-4DB2-882F-23113DF5F5E7}"/>
    <cellStyle name="Normal 4 4 2 2 2 4 2 2 2" xfId="29224" xr:uid="{30401530-C59D-4807-959E-CB872E597361}"/>
    <cellStyle name="Normal 4 4 2 2 2 4 2 2 2 2" xfId="42916" xr:uid="{9B074014-01A7-4408-B232-3B093BB8CBFF}"/>
    <cellStyle name="Normal 4 4 2 2 2 4 2 2 2 3" xfId="57795" xr:uid="{F9A12ACD-E99C-4EFD-BC19-8330F89AE612}"/>
    <cellStyle name="Normal 4 4 2 2 2 4 2 2 3" xfId="22380" xr:uid="{786C449F-9228-4FF3-BC56-2DC9A310E421}"/>
    <cellStyle name="Normal 4 4 2 2 2 4 2 2 4" xfId="36070" xr:uid="{021AA20D-B48E-4B7A-82CA-9BF3DB4687C4}"/>
    <cellStyle name="Normal 4 4 2 2 2 4 2 2 5" xfId="50949" xr:uid="{005FA5FF-43BB-44E3-B165-3F4AA3D2C6F2}"/>
    <cellStyle name="Normal 4 4 2 2 2 4 2 3" xfId="25802" xr:uid="{BB37DC01-A65B-483A-AD35-4136DA172D3C}"/>
    <cellStyle name="Normal 4 4 2 2 2 4 2 3 2" xfId="39494" xr:uid="{CFDC4DC3-0BCC-46AC-ABC4-0E9E12F10615}"/>
    <cellStyle name="Normal 4 4 2 2 2 4 2 3 3" xfId="54373" xr:uid="{83E228EE-42DA-48DF-A3AF-E5EF19CAD532}"/>
    <cellStyle name="Normal 4 4 2 2 2 4 2 4" xfId="18958" xr:uid="{2184BA84-99AC-42F5-A70F-9EAFCAF1BE97}"/>
    <cellStyle name="Normal 4 4 2 2 2 4 2 5" xfId="32648" xr:uid="{924E729F-88AA-45C0-9B0B-CC07A398EF5A}"/>
    <cellStyle name="Normal 4 4 2 2 2 4 2 6" xfId="47527" xr:uid="{8E13C49E-85D5-4E82-9C4D-6CA2BA0CDC46}"/>
    <cellStyle name="Normal 4 4 2 2 2 4 3" xfId="13822" xr:uid="{89D5DC88-31CF-41C3-B255-C9AEAB3B7D34}"/>
    <cellStyle name="Normal 4 4 2 2 2 4 3 2" xfId="27512" xr:uid="{6C8A29E6-B961-409C-B73E-5BB8492F04E5}"/>
    <cellStyle name="Normal 4 4 2 2 2 4 3 2 2" xfId="41204" xr:uid="{5A02F32D-0511-4715-BAE0-1A9C111AA392}"/>
    <cellStyle name="Normal 4 4 2 2 2 4 3 2 3" xfId="56083" xr:uid="{407559CA-AFC7-480D-BBBB-66CBF2A2D0C1}"/>
    <cellStyle name="Normal 4 4 2 2 2 4 3 3" xfId="20668" xr:uid="{0995E229-C446-43F6-BD13-23FCD2AD0DD6}"/>
    <cellStyle name="Normal 4 4 2 2 2 4 3 4" xfId="34358" xr:uid="{947703F8-817F-4747-9607-D0EF65D30BD7}"/>
    <cellStyle name="Normal 4 4 2 2 2 4 3 5" xfId="49237" xr:uid="{66CC72A3-F238-4C03-A023-17B31CEE0E9A}"/>
    <cellStyle name="Normal 4 4 2 2 2 4 4" xfId="24090" xr:uid="{5842089E-5F47-44AC-961C-943E139FCE02}"/>
    <cellStyle name="Normal 4 4 2 2 2 4 4 2" xfId="37782" xr:uid="{15C7F801-7BD5-4E58-8C27-4A057545F12D}"/>
    <cellStyle name="Normal 4 4 2 2 2 4 4 3" xfId="52661" xr:uid="{9549BCC4-3BFF-43D3-9DE1-DED2460B81D6}"/>
    <cellStyle name="Normal 4 4 2 2 2 4 5" xfId="17246" xr:uid="{B405EEB2-FC39-4B60-8AB4-1E6A785CCBC2}"/>
    <cellStyle name="Normal 4 4 2 2 2 4 6" xfId="30936" xr:uid="{1B802AE5-6D15-4702-8B2F-37C51B8EEE44}"/>
    <cellStyle name="Normal 4 4 2 2 2 4 7" xfId="45815" xr:uid="{DA439261-60A9-40FA-81B6-4725F956159A}"/>
    <cellStyle name="Normal 4 4 2 2 2 5" xfId="12108" xr:uid="{0498F068-66DD-44BF-9DF7-F5581AC03A8A}"/>
    <cellStyle name="Normal 4 4 2 2 2 5 2" xfId="15530" xr:uid="{1D53C9CF-E04F-4C2E-85DC-B07B6A0B9255}"/>
    <cellStyle name="Normal 4 4 2 2 2 5 2 2" xfId="29220" xr:uid="{1F3F117E-77C0-4885-A840-E3DD73C3906D}"/>
    <cellStyle name="Normal 4 4 2 2 2 5 2 2 2" xfId="42912" xr:uid="{653D4F77-232E-4117-B05A-2C19A9407074}"/>
    <cellStyle name="Normal 4 4 2 2 2 5 2 2 3" xfId="57791" xr:uid="{BDB53EDB-0BCC-4CDE-9C3C-2D5E7005AC67}"/>
    <cellStyle name="Normal 4 4 2 2 2 5 2 3" xfId="22376" xr:uid="{A702488B-127E-4A52-AB17-9191799F549F}"/>
    <cellStyle name="Normal 4 4 2 2 2 5 2 4" xfId="36066" xr:uid="{3F1FF405-9FB2-43CB-8EC5-5AB364C5FD90}"/>
    <cellStyle name="Normal 4 4 2 2 2 5 2 5" xfId="50945" xr:uid="{D444F56C-27A7-416A-A47E-DCED3DF590F8}"/>
    <cellStyle name="Normal 4 4 2 2 2 5 3" xfId="25798" xr:uid="{D79AD5D0-B553-43BE-BEDE-D5C8FB2B4DBD}"/>
    <cellStyle name="Normal 4 4 2 2 2 5 3 2" xfId="39490" xr:uid="{FA654945-69C2-4A7A-B2D6-3ACEF75FF981}"/>
    <cellStyle name="Normal 4 4 2 2 2 5 3 3" xfId="54369" xr:uid="{C715118C-09E6-46AF-A751-F07A475C9783}"/>
    <cellStyle name="Normal 4 4 2 2 2 5 4" xfId="18954" xr:uid="{D8FD04C6-C6CC-47AD-959C-D0BBCE9555A7}"/>
    <cellStyle name="Normal 4 4 2 2 2 5 5" xfId="32644" xr:uid="{DB3347D2-525C-4080-8B96-C5C04F190ABF}"/>
    <cellStyle name="Normal 4 4 2 2 2 5 6" xfId="47523" xr:uid="{AB69897D-9610-462F-9F9C-B09A96252460}"/>
    <cellStyle name="Normal 4 4 2 2 2 6" xfId="13818" xr:uid="{CDE7B166-C5C4-463E-AA51-65D90D1A4B05}"/>
    <cellStyle name="Normal 4 4 2 2 2 6 2" xfId="27508" xr:uid="{DC4F85D4-D3B7-4EEB-9512-B51CCD8EFC05}"/>
    <cellStyle name="Normal 4 4 2 2 2 6 2 2" xfId="41200" xr:uid="{76A5C762-16F7-42D6-BC0D-CB221EA5D662}"/>
    <cellStyle name="Normal 4 4 2 2 2 6 2 3" xfId="56079" xr:uid="{604F304D-865B-486A-B584-BEAA16161148}"/>
    <cellStyle name="Normal 4 4 2 2 2 6 3" xfId="20664" xr:uid="{4EE0D1B8-6FDB-424F-A9FD-2E1BEFD00298}"/>
    <cellStyle name="Normal 4 4 2 2 2 6 4" xfId="34354" xr:uid="{F809BA93-5439-47E6-96D4-DCB8CD4ED63E}"/>
    <cellStyle name="Normal 4 4 2 2 2 6 5" xfId="49233" xr:uid="{BC54663F-7D55-498B-86A0-4F8FE9EBD887}"/>
    <cellStyle name="Normal 4 4 2 2 2 7" xfId="24086" xr:uid="{AFA33F2D-72DF-4677-9CE4-635F9E97C3F4}"/>
    <cellStyle name="Normal 4 4 2 2 2 7 2" xfId="37778" xr:uid="{062A7295-F02B-451E-97A7-4B18DCA2521C}"/>
    <cellStyle name="Normal 4 4 2 2 2 7 3" xfId="52657" xr:uid="{83D9D2E7-D2F0-43A1-BE8C-780606329E27}"/>
    <cellStyle name="Normal 4 4 2 2 2 8" xfId="17242" xr:uid="{2643D9CE-4646-4B96-A2E2-D83504F998D9}"/>
    <cellStyle name="Normal 4 4 2 2 2 9" xfId="30932" xr:uid="{32499DAA-AB86-4B42-8D99-1661E9FCB319}"/>
    <cellStyle name="Normal 4 4 2 2 3" xfId="6343" xr:uid="{0C92C048-DC36-441F-8A62-1A033813AD8B}"/>
    <cellStyle name="Normal 4 4 2 2 3 10" xfId="45816" xr:uid="{C3DFBE8B-B21E-48F0-AC56-F1C93AFCAEDB}"/>
    <cellStyle name="Normal 4 4 2 2 3 11" xfId="10401" xr:uid="{427202C7-1AA3-46D4-91E9-B1EEB9624CD1}"/>
    <cellStyle name="Normal 4 4 2 2 3 2" xfId="10402" xr:uid="{3F8ACF03-1E18-46EF-B722-BA06B21031F9}"/>
    <cellStyle name="Normal 4 4 2 2 3 2 2" xfId="10403" xr:uid="{4D81F1F5-1388-4ADF-B955-B5443B21B5E4}"/>
    <cellStyle name="Normal 4 4 2 2 3 2 2 2" xfId="12115" xr:uid="{85FA3C60-FE43-451E-9B7A-3F285C147CAE}"/>
    <cellStyle name="Normal 4 4 2 2 3 2 2 2 2" xfId="15537" xr:uid="{D1A8A928-BC74-43D5-B147-7F961146376D}"/>
    <cellStyle name="Normal 4 4 2 2 3 2 2 2 2 2" xfId="29227" xr:uid="{CE965454-B5D1-4CD6-9519-51C3DD9842CB}"/>
    <cellStyle name="Normal 4 4 2 2 3 2 2 2 2 2 2" xfId="42919" xr:uid="{3512E4FF-B6FE-4FC6-98B4-CE039DF4D2A5}"/>
    <cellStyle name="Normal 4 4 2 2 3 2 2 2 2 2 3" xfId="57798" xr:uid="{8C2B5D3A-4154-4984-8A17-CB17C9FA3AE5}"/>
    <cellStyle name="Normal 4 4 2 2 3 2 2 2 2 3" xfId="22383" xr:uid="{B515EE33-CF5E-4301-8491-D8132BD6B430}"/>
    <cellStyle name="Normal 4 4 2 2 3 2 2 2 2 4" xfId="36073" xr:uid="{B24A78CD-10BF-4C15-B7CD-5407DA4F3EE4}"/>
    <cellStyle name="Normal 4 4 2 2 3 2 2 2 2 5" xfId="50952" xr:uid="{AF1FED76-4B71-46F8-94A0-B819A2507607}"/>
    <cellStyle name="Normal 4 4 2 2 3 2 2 2 3" xfId="25805" xr:uid="{F7D71359-A52F-4149-92A1-FB24A062D298}"/>
    <cellStyle name="Normal 4 4 2 2 3 2 2 2 3 2" xfId="39497" xr:uid="{9B919285-DA61-4B4E-BAC5-01FFDA4AE4E2}"/>
    <cellStyle name="Normal 4 4 2 2 3 2 2 2 3 3" xfId="54376" xr:uid="{96528D49-0040-4928-B715-FAB00447CC2A}"/>
    <cellStyle name="Normal 4 4 2 2 3 2 2 2 4" xfId="18961" xr:uid="{CCB0D294-712D-473C-A8FA-A858EF88248D}"/>
    <cellStyle name="Normal 4 4 2 2 3 2 2 2 5" xfId="32651" xr:uid="{070B1541-0A0D-4972-A71B-0E4881668A5E}"/>
    <cellStyle name="Normal 4 4 2 2 3 2 2 2 6" xfId="47530" xr:uid="{1E51EFE2-9FCD-4FA0-BD17-228C4C3CD2B1}"/>
    <cellStyle name="Normal 4 4 2 2 3 2 2 3" xfId="13825" xr:uid="{08FB426A-12ED-44CB-9968-E70B434A6890}"/>
    <cellStyle name="Normal 4 4 2 2 3 2 2 3 2" xfId="27515" xr:uid="{BFD47792-80CE-4F33-8CDF-0C3E84A44F68}"/>
    <cellStyle name="Normal 4 4 2 2 3 2 2 3 2 2" xfId="41207" xr:uid="{68F9181F-62FE-4681-A229-EB64707CBB11}"/>
    <cellStyle name="Normal 4 4 2 2 3 2 2 3 2 3" xfId="56086" xr:uid="{FC4BD7BA-39BB-4F6B-80BF-AEBBB4E7A650}"/>
    <cellStyle name="Normal 4 4 2 2 3 2 2 3 3" xfId="20671" xr:uid="{D6BE10B0-E1EE-4932-A982-6D179BAD2003}"/>
    <cellStyle name="Normal 4 4 2 2 3 2 2 3 4" xfId="34361" xr:uid="{FB8A3BB4-C163-4C94-9A13-C374C0A6D3B9}"/>
    <cellStyle name="Normal 4 4 2 2 3 2 2 3 5" xfId="49240" xr:uid="{E911E84D-4A18-4BE6-A32B-F9AB2C0F2CE5}"/>
    <cellStyle name="Normal 4 4 2 2 3 2 2 4" xfId="24093" xr:uid="{AF1A55D6-F615-4151-833E-C9264E9A0C08}"/>
    <cellStyle name="Normal 4 4 2 2 3 2 2 4 2" xfId="37785" xr:uid="{942EFE66-BCDD-42A0-9C94-A835FC02741E}"/>
    <cellStyle name="Normal 4 4 2 2 3 2 2 4 3" xfId="52664" xr:uid="{49505BDA-47A7-4E5A-A838-7118F68DAC9F}"/>
    <cellStyle name="Normal 4 4 2 2 3 2 2 5" xfId="17249" xr:uid="{0442F3ED-5391-4024-8CEC-D6349DC6E5EC}"/>
    <cellStyle name="Normal 4 4 2 2 3 2 2 6" xfId="30939" xr:uid="{33B0B4F4-2E5B-43E0-8372-4CD4EB9C9A3B}"/>
    <cellStyle name="Normal 4 4 2 2 3 2 2 7" xfId="45818" xr:uid="{9EF3C02D-E739-4AC8-B2BA-468999BB63C7}"/>
    <cellStyle name="Normal 4 4 2 2 3 2 3" xfId="12114" xr:uid="{967165C5-17E9-419D-8933-28EA05D2053C}"/>
    <cellStyle name="Normal 4 4 2 2 3 2 3 2" xfId="15536" xr:uid="{5DC7BB23-EE17-4385-BF66-245AE017DE4C}"/>
    <cellStyle name="Normal 4 4 2 2 3 2 3 2 2" xfId="29226" xr:uid="{D5331D9E-F1B5-4F28-BF48-BD68D8EBB145}"/>
    <cellStyle name="Normal 4 4 2 2 3 2 3 2 2 2" xfId="42918" xr:uid="{48F9C2B2-0372-49F0-9176-873A36A7037C}"/>
    <cellStyle name="Normal 4 4 2 2 3 2 3 2 2 3" xfId="57797" xr:uid="{8CD310AC-C27B-40FA-B3BF-19782C4AE9EC}"/>
    <cellStyle name="Normal 4 4 2 2 3 2 3 2 3" xfId="22382" xr:uid="{AB75948B-2EB3-4481-98A0-1D55F2E9DC22}"/>
    <cellStyle name="Normal 4 4 2 2 3 2 3 2 4" xfId="36072" xr:uid="{63968847-E680-4692-95F4-9486DD74D3DF}"/>
    <cellStyle name="Normal 4 4 2 2 3 2 3 2 5" xfId="50951" xr:uid="{5A0D9F0E-88C7-43EF-A9D6-A8C24BA6EBB5}"/>
    <cellStyle name="Normal 4 4 2 2 3 2 3 3" xfId="25804" xr:uid="{7AEFF3A9-64F7-40C0-9ABA-3BAEDAE60630}"/>
    <cellStyle name="Normal 4 4 2 2 3 2 3 3 2" xfId="39496" xr:uid="{C1EBD785-4239-4FDA-BC26-DD759F928698}"/>
    <cellStyle name="Normal 4 4 2 2 3 2 3 3 3" xfId="54375" xr:uid="{855F0B24-99CF-4E4E-8735-01429D6EB8CC}"/>
    <cellStyle name="Normal 4 4 2 2 3 2 3 4" xfId="18960" xr:uid="{5B9064FB-6172-4399-9267-28839160DAA2}"/>
    <cellStyle name="Normal 4 4 2 2 3 2 3 5" xfId="32650" xr:uid="{4D9879F5-CAAC-4F51-98AE-E107E69BA1EB}"/>
    <cellStyle name="Normal 4 4 2 2 3 2 3 6" xfId="47529" xr:uid="{8B28CF54-92BE-4B0A-BF3F-7CE4CABA7359}"/>
    <cellStyle name="Normal 4 4 2 2 3 2 4" xfId="13824" xr:uid="{FFBEC974-9F7A-4D33-8478-75C94ADC6D0A}"/>
    <cellStyle name="Normal 4 4 2 2 3 2 4 2" xfId="27514" xr:uid="{DCF90E00-1942-491A-B376-6126A41910DD}"/>
    <cellStyle name="Normal 4 4 2 2 3 2 4 2 2" xfId="41206" xr:uid="{AD02A3F8-958C-459A-ADB2-3932DB89777A}"/>
    <cellStyle name="Normal 4 4 2 2 3 2 4 2 3" xfId="56085" xr:uid="{929DEFAB-B303-4C8F-8692-19D5A6D8E49A}"/>
    <cellStyle name="Normal 4 4 2 2 3 2 4 3" xfId="20670" xr:uid="{BCEFA1BF-12D3-4C04-B419-B67D36E046B6}"/>
    <cellStyle name="Normal 4 4 2 2 3 2 4 4" xfId="34360" xr:uid="{718DC376-3DC0-49C6-A43D-EF744EA9DC3E}"/>
    <cellStyle name="Normal 4 4 2 2 3 2 4 5" xfId="49239" xr:uid="{4186F5C5-88EC-4172-A3F4-13F001DA4F5C}"/>
    <cellStyle name="Normal 4 4 2 2 3 2 5" xfId="24092" xr:uid="{3ED37D61-DFF8-4B31-90F3-4A3D1C0B389E}"/>
    <cellStyle name="Normal 4 4 2 2 3 2 5 2" xfId="37784" xr:uid="{BB07DECB-93CD-46F5-AE53-68D0638332F2}"/>
    <cellStyle name="Normal 4 4 2 2 3 2 5 3" xfId="52663" xr:uid="{7BA94A10-9240-47B5-8C3B-8D77D1D745D7}"/>
    <cellStyle name="Normal 4 4 2 2 3 2 6" xfId="17248" xr:uid="{B4BD39E6-D08F-420C-A915-9993BDB35EA7}"/>
    <cellStyle name="Normal 4 4 2 2 3 2 7" xfId="30938" xr:uid="{772BE20D-2D16-4613-A7AC-1D1C446DBDAD}"/>
    <cellStyle name="Normal 4 4 2 2 3 2 8" xfId="45817" xr:uid="{2B7B7A7B-3FCB-4450-9240-7210BC4EA29E}"/>
    <cellStyle name="Normal 4 4 2 2 3 3" xfId="10404" xr:uid="{47DE9AE9-66D6-4A2E-83CB-B50AABDA2B5D}"/>
    <cellStyle name="Normal 4 4 2 2 3 3 2" xfId="12116" xr:uid="{5E32E216-494B-4C22-ACBF-AFE051F24F11}"/>
    <cellStyle name="Normal 4 4 2 2 3 3 2 2" xfId="15538" xr:uid="{31363863-1BAA-4C58-916B-13CBDEF661D6}"/>
    <cellStyle name="Normal 4 4 2 2 3 3 2 2 2" xfId="29228" xr:uid="{BCB3A78F-388B-48BA-9157-9E6DD32847D5}"/>
    <cellStyle name="Normal 4 4 2 2 3 3 2 2 2 2" xfId="42920" xr:uid="{62C89380-5D5F-4910-BBEE-7431F6260249}"/>
    <cellStyle name="Normal 4 4 2 2 3 3 2 2 2 3" xfId="57799" xr:uid="{56852718-2EF9-4F0B-B04D-74AE261EAE5D}"/>
    <cellStyle name="Normal 4 4 2 2 3 3 2 2 3" xfId="22384" xr:uid="{E8EA6C66-5A66-48B4-A638-B5F26755980D}"/>
    <cellStyle name="Normal 4 4 2 2 3 3 2 2 4" xfId="36074" xr:uid="{4CAF2479-7DBE-4702-A09D-C679917353EB}"/>
    <cellStyle name="Normal 4 4 2 2 3 3 2 2 5" xfId="50953" xr:uid="{C2BB66B6-0DC9-40F2-82A6-0C3AB172BC0B}"/>
    <cellStyle name="Normal 4 4 2 2 3 3 2 3" xfId="25806" xr:uid="{E3A6ED54-78E4-4007-A4A4-B2317F9A3803}"/>
    <cellStyle name="Normal 4 4 2 2 3 3 2 3 2" xfId="39498" xr:uid="{F1886369-D857-4563-A4A8-2D0D587AFC7D}"/>
    <cellStyle name="Normal 4 4 2 2 3 3 2 3 3" xfId="54377" xr:uid="{AB9B0564-FF50-443D-A79F-92F330DB1EE9}"/>
    <cellStyle name="Normal 4 4 2 2 3 3 2 4" xfId="18962" xr:uid="{09155D6E-FD89-4742-9FE4-C96896F1C3EC}"/>
    <cellStyle name="Normal 4 4 2 2 3 3 2 5" xfId="32652" xr:uid="{6B3B72FC-848C-4C19-B1C0-43056FAD1F2F}"/>
    <cellStyle name="Normal 4 4 2 2 3 3 2 6" xfId="47531" xr:uid="{FF1E2770-C054-45F2-8EBE-9965F2392397}"/>
    <cellStyle name="Normal 4 4 2 2 3 3 3" xfId="13826" xr:uid="{233DD17C-1ACA-4906-9D76-832FFA355BE8}"/>
    <cellStyle name="Normal 4 4 2 2 3 3 3 2" xfId="27516" xr:uid="{BD743717-7339-4DCA-AE0B-0E2A50730174}"/>
    <cellStyle name="Normal 4 4 2 2 3 3 3 2 2" xfId="41208" xr:uid="{C2CF1912-43EE-4965-A358-E4B492C49660}"/>
    <cellStyle name="Normal 4 4 2 2 3 3 3 2 3" xfId="56087" xr:uid="{071EB67F-4AB3-4B14-B15D-2353AC9768FB}"/>
    <cellStyle name="Normal 4 4 2 2 3 3 3 3" xfId="20672" xr:uid="{FF907611-FD18-4B27-8519-DE859EB05683}"/>
    <cellStyle name="Normal 4 4 2 2 3 3 3 4" xfId="34362" xr:uid="{85449853-9586-42C2-AF59-B3F110A847EC}"/>
    <cellStyle name="Normal 4 4 2 2 3 3 3 5" xfId="49241" xr:uid="{5D54FAE8-FBFD-4370-B44E-FC48D7A90DE1}"/>
    <cellStyle name="Normal 4 4 2 2 3 3 4" xfId="24094" xr:uid="{37BF10DF-6023-4FD9-B1E3-17FFA8ABBDBD}"/>
    <cellStyle name="Normal 4 4 2 2 3 3 4 2" xfId="37786" xr:uid="{4DF8AEEE-8B1A-474E-BB25-75E1E594D7CC}"/>
    <cellStyle name="Normal 4 4 2 2 3 3 4 3" xfId="52665" xr:uid="{CE984488-0CA8-40DE-BA09-0226842E1158}"/>
    <cellStyle name="Normal 4 4 2 2 3 3 5" xfId="17250" xr:uid="{78832BCE-11B9-49CC-ADA7-32374AAE2ECC}"/>
    <cellStyle name="Normal 4 4 2 2 3 3 6" xfId="30940" xr:uid="{D9215442-B34E-489D-B2D0-86048D1B1489}"/>
    <cellStyle name="Normal 4 4 2 2 3 3 7" xfId="45819" xr:uid="{AFC17C45-9E4F-444C-98B4-CF6ADB3FDDBE}"/>
    <cellStyle name="Normal 4 4 2 2 3 4" xfId="10405" xr:uid="{1CE0A1DF-E4A1-4CFE-840D-E14FD3FED53E}"/>
    <cellStyle name="Normal 4 4 2 2 3 4 2" xfId="12117" xr:uid="{2D9ADABD-BAD7-413A-9732-E6A036871D48}"/>
    <cellStyle name="Normal 4 4 2 2 3 4 2 2" xfId="15539" xr:uid="{019C8EF5-8BCF-4BD3-847B-05649014E9A0}"/>
    <cellStyle name="Normal 4 4 2 2 3 4 2 2 2" xfId="29229" xr:uid="{54705AD9-15DB-46E1-98EC-C4C6C98AE5E5}"/>
    <cellStyle name="Normal 4 4 2 2 3 4 2 2 2 2" xfId="42921" xr:uid="{4587F926-3536-40FF-8025-826E0E81453F}"/>
    <cellStyle name="Normal 4 4 2 2 3 4 2 2 2 3" xfId="57800" xr:uid="{63DF2A24-6D96-4928-883E-ECFB7FCBA0D2}"/>
    <cellStyle name="Normal 4 4 2 2 3 4 2 2 3" xfId="22385" xr:uid="{DDE39EFC-B3A1-45E7-9C1A-7A803F45B60D}"/>
    <cellStyle name="Normal 4 4 2 2 3 4 2 2 4" xfId="36075" xr:uid="{ABC451E4-73A5-4AB0-896A-7FB631FAE06C}"/>
    <cellStyle name="Normal 4 4 2 2 3 4 2 2 5" xfId="50954" xr:uid="{9893568B-41FF-4343-978E-20250D1F5AA4}"/>
    <cellStyle name="Normal 4 4 2 2 3 4 2 3" xfId="25807" xr:uid="{9FCEFEDE-5547-4B57-A529-C909A0347943}"/>
    <cellStyle name="Normal 4 4 2 2 3 4 2 3 2" xfId="39499" xr:uid="{F8BA6298-9C39-4245-B80D-95B69CB43296}"/>
    <cellStyle name="Normal 4 4 2 2 3 4 2 3 3" xfId="54378" xr:uid="{73D8EC06-D25B-4002-8D8B-F2B2D18D1698}"/>
    <cellStyle name="Normal 4 4 2 2 3 4 2 4" xfId="18963" xr:uid="{F96B6E92-9304-4A5A-81B0-566C5863B51C}"/>
    <cellStyle name="Normal 4 4 2 2 3 4 2 5" xfId="32653" xr:uid="{B443C64F-988B-409D-87D3-1B1A8E153401}"/>
    <cellStyle name="Normal 4 4 2 2 3 4 2 6" xfId="47532" xr:uid="{E2D87859-0D68-4B2A-9BFB-72341595A3D1}"/>
    <cellStyle name="Normal 4 4 2 2 3 4 3" xfId="13827" xr:uid="{0AEDDF2E-2691-4BD4-BED2-BEB12C9E455E}"/>
    <cellStyle name="Normal 4 4 2 2 3 4 3 2" xfId="27517" xr:uid="{3E509D4B-A375-4E8B-AA49-B87C7D6A8563}"/>
    <cellStyle name="Normal 4 4 2 2 3 4 3 2 2" xfId="41209" xr:uid="{4D1C921C-F5EC-4E58-82A5-AC14FDE2A303}"/>
    <cellStyle name="Normal 4 4 2 2 3 4 3 2 3" xfId="56088" xr:uid="{BE55148F-1A82-4C05-A714-967CB0291B06}"/>
    <cellStyle name="Normal 4 4 2 2 3 4 3 3" xfId="20673" xr:uid="{EF50E208-4844-4ACF-B28B-DE90A3307A37}"/>
    <cellStyle name="Normal 4 4 2 2 3 4 3 4" xfId="34363" xr:uid="{463E3218-C1CC-443F-BFE3-5C4CD85E12F9}"/>
    <cellStyle name="Normal 4 4 2 2 3 4 3 5" xfId="49242" xr:uid="{5564442D-A09A-4250-8D77-86BE48B3BD66}"/>
    <cellStyle name="Normal 4 4 2 2 3 4 4" xfId="24095" xr:uid="{0FE10C84-3C4E-4F55-BD16-A4E3344FDF1E}"/>
    <cellStyle name="Normal 4 4 2 2 3 4 4 2" xfId="37787" xr:uid="{8CDA3D15-757A-4639-82B5-EE7F17C198A1}"/>
    <cellStyle name="Normal 4 4 2 2 3 4 4 3" xfId="52666" xr:uid="{F9DAF2E2-C1A6-4C55-A2AF-E19D22FB2BC9}"/>
    <cellStyle name="Normal 4 4 2 2 3 4 5" xfId="17251" xr:uid="{E7706876-B19F-4002-B930-C63947EC4D39}"/>
    <cellStyle name="Normal 4 4 2 2 3 4 6" xfId="30941" xr:uid="{9226A6E4-E914-46F7-AD0C-04476A1B90A9}"/>
    <cellStyle name="Normal 4 4 2 2 3 4 7" xfId="45820" xr:uid="{B3AF0DD4-2423-4D6E-B2B4-3DEA5AD48891}"/>
    <cellStyle name="Normal 4 4 2 2 3 5" xfId="12113" xr:uid="{F21513EA-83DF-4D16-A673-943425179FE9}"/>
    <cellStyle name="Normal 4 4 2 2 3 5 2" xfId="15535" xr:uid="{8F153F96-5009-4329-83EF-23E185160F1D}"/>
    <cellStyle name="Normal 4 4 2 2 3 5 2 2" xfId="29225" xr:uid="{DB24F213-2063-43B1-9741-0C80852D8BC4}"/>
    <cellStyle name="Normal 4 4 2 2 3 5 2 2 2" xfId="42917" xr:uid="{D603DEC4-CDAA-4654-A406-482ADCD8906E}"/>
    <cellStyle name="Normal 4 4 2 2 3 5 2 2 3" xfId="57796" xr:uid="{18253320-1E5D-40B6-BD3F-26931920E36D}"/>
    <cellStyle name="Normal 4 4 2 2 3 5 2 3" xfId="22381" xr:uid="{01455A48-5E4E-449A-8DD4-D480CB7CC347}"/>
    <cellStyle name="Normal 4 4 2 2 3 5 2 4" xfId="36071" xr:uid="{AC2895CD-B098-4666-958E-A9D92C10911D}"/>
    <cellStyle name="Normal 4 4 2 2 3 5 2 5" xfId="50950" xr:uid="{353731B7-21E2-4694-8AB2-1414E49E8130}"/>
    <cellStyle name="Normal 4 4 2 2 3 5 3" xfId="25803" xr:uid="{B1C41FD4-622A-46BD-9001-010686D91EF2}"/>
    <cellStyle name="Normal 4 4 2 2 3 5 3 2" xfId="39495" xr:uid="{DC0E1C36-A733-40CB-B61D-638356794AA6}"/>
    <cellStyle name="Normal 4 4 2 2 3 5 3 3" xfId="54374" xr:uid="{A97B5532-D2CE-4860-A026-6AE3DD22A048}"/>
    <cellStyle name="Normal 4 4 2 2 3 5 4" xfId="18959" xr:uid="{81E5E4FD-BEEA-4A12-8EE2-FD0D769C8BD9}"/>
    <cellStyle name="Normal 4 4 2 2 3 5 5" xfId="32649" xr:uid="{B07571FC-E042-4CD6-8610-4CA9563D05BB}"/>
    <cellStyle name="Normal 4 4 2 2 3 5 6" xfId="47528" xr:uid="{368B5A6C-6C65-43F8-A704-DFF4C5EAD9D0}"/>
    <cellStyle name="Normal 4 4 2 2 3 6" xfId="13823" xr:uid="{BB21EFFC-6AA1-4641-8FFA-AED490EE5E4D}"/>
    <cellStyle name="Normal 4 4 2 2 3 6 2" xfId="27513" xr:uid="{AFAC8EF0-E0F3-4E63-9882-1295D28187EF}"/>
    <cellStyle name="Normal 4 4 2 2 3 6 2 2" xfId="41205" xr:uid="{D741AF21-395A-466A-9EF6-0E20AE63B687}"/>
    <cellStyle name="Normal 4 4 2 2 3 6 2 3" xfId="56084" xr:uid="{4FD65C6E-A6FE-4C3D-835C-19E3F63C89DE}"/>
    <cellStyle name="Normal 4 4 2 2 3 6 3" xfId="20669" xr:uid="{2DBEE21D-F447-4A51-B4A1-929833AFE5D5}"/>
    <cellStyle name="Normal 4 4 2 2 3 6 4" xfId="34359" xr:uid="{A43F7CF4-6B0C-4BEF-9597-FA40796CB610}"/>
    <cellStyle name="Normal 4 4 2 2 3 6 5" xfId="49238" xr:uid="{0B6B349C-37D0-44AC-B828-D4DC41E55688}"/>
    <cellStyle name="Normal 4 4 2 2 3 7" xfId="24091" xr:uid="{86503E79-0C11-41B6-B009-A47CEE0A999A}"/>
    <cellStyle name="Normal 4 4 2 2 3 7 2" xfId="37783" xr:uid="{FFB3B1A1-2571-43BB-81AD-12FA5D80D9B2}"/>
    <cellStyle name="Normal 4 4 2 2 3 7 3" xfId="52662" xr:uid="{BF0F99CF-E354-4A2F-9F2C-FEDDFC5FA45D}"/>
    <cellStyle name="Normal 4 4 2 2 3 8" xfId="17247" xr:uid="{31F69DBD-50B6-4C1B-9AE1-C3E19D265E45}"/>
    <cellStyle name="Normal 4 4 2 2 3 9" xfId="30937" xr:uid="{40DC0219-51AA-4F9C-A97F-9450CB964DF5}"/>
    <cellStyle name="Normal 4 4 2 2 4" xfId="10406" xr:uid="{334D29E1-69FE-4A3E-85BA-53529515271B}"/>
    <cellStyle name="Normal 4 4 2 2 4 2" xfId="10407" xr:uid="{C1BA6B1E-92C9-4604-89CA-7E5A3AECBDBE}"/>
    <cellStyle name="Normal 4 4 2 2 4 2 2" xfId="12119" xr:uid="{21F5EDFA-727C-4A56-B95A-A6A025D9C095}"/>
    <cellStyle name="Normal 4 4 2 2 4 2 2 2" xfId="15541" xr:uid="{7F5EE56F-A24D-4FB9-9D57-CCBFFB36ADCE}"/>
    <cellStyle name="Normal 4 4 2 2 4 2 2 2 2" xfId="29231" xr:uid="{3ED99B55-A8FA-4937-8C49-898C35E86FD1}"/>
    <cellStyle name="Normal 4 4 2 2 4 2 2 2 2 2" xfId="42923" xr:uid="{C4A6D1E1-23EC-4E1F-81BD-0A68C33851DE}"/>
    <cellStyle name="Normal 4 4 2 2 4 2 2 2 2 3" xfId="57802" xr:uid="{8D0611F3-4214-4E05-A4E2-1A3F54B3EFB4}"/>
    <cellStyle name="Normal 4 4 2 2 4 2 2 2 3" xfId="22387" xr:uid="{8E0058B5-52FA-4EE0-8450-9F0AC70CC948}"/>
    <cellStyle name="Normal 4 4 2 2 4 2 2 2 4" xfId="36077" xr:uid="{C1CC1597-A247-4BDB-A79C-CCF096774D53}"/>
    <cellStyle name="Normal 4 4 2 2 4 2 2 2 5" xfId="50956" xr:uid="{5FB3D236-6AF2-4581-8827-48CCD9D331CF}"/>
    <cellStyle name="Normal 4 4 2 2 4 2 2 3" xfId="25809" xr:uid="{4DF6B4F3-60E8-4B4D-B09A-6ABF6B20BCE8}"/>
    <cellStyle name="Normal 4 4 2 2 4 2 2 3 2" xfId="39501" xr:uid="{C495BBA3-F1CD-4EF6-9853-5A5E5E2C6406}"/>
    <cellStyle name="Normal 4 4 2 2 4 2 2 3 3" xfId="54380" xr:uid="{FE76519E-25E8-4D32-A0E7-0222286344BB}"/>
    <cellStyle name="Normal 4 4 2 2 4 2 2 4" xfId="18965" xr:uid="{45041FAF-B2CE-4959-BF09-9EB8FA3780A5}"/>
    <cellStyle name="Normal 4 4 2 2 4 2 2 5" xfId="32655" xr:uid="{AC59B628-E88C-4817-9581-B0680A91F336}"/>
    <cellStyle name="Normal 4 4 2 2 4 2 2 6" xfId="47534" xr:uid="{12010F70-F654-4B55-A0AC-5736AA24423C}"/>
    <cellStyle name="Normal 4 4 2 2 4 2 3" xfId="13829" xr:uid="{ABCC33CB-373A-495E-BB10-0BF89E905896}"/>
    <cellStyle name="Normal 4 4 2 2 4 2 3 2" xfId="27519" xr:uid="{08131E0C-080E-4C79-8421-D711BFD617EF}"/>
    <cellStyle name="Normal 4 4 2 2 4 2 3 2 2" xfId="41211" xr:uid="{56FDEEE9-DF86-4358-9201-538E9186E0F9}"/>
    <cellStyle name="Normal 4 4 2 2 4 2 3 2 3" xfId="56090" xr:uid="{88E58C27-B998-4ADD-A041-1AC7AF389C7D}"/>
    <cellStyle name="Normal 4 4 2 2 4 2 3 3" xfId="20675" xr:uid="{394D252F-2688-4F32-88B4-3E97D9DFDF8B}"/>
    <cellStyle name="Normal 4 4 2 2 4 2 3 4" xfId="34365" xr:uid="{56C00AB6-5CC1-4DE8-A0AC-F5058BA21656}"/>
    <cellStyle name="Normal 4 4 2 2 4 2 3 5" xfId="49244" xr:uid="{3FF2CE54-823D-479A-A642-D4E130AF2DBC}"/>
    <cellStyle name="Normal 4 4 2 2 4 2 4" xfId="24097" xr:uid="{AA870323-C5C3-47F3-8B5C-59B1F18EA8B2}"/>
    <cellStyle name="Normal 4 4 2 2 4 2 4 2" xfId="37789" xr:uid="{578970D6-2A83-42AE-ABBD-32E5B3012E16}"/>
    <cellStyle name="Normal 4 4 2 2 4 2 4 3" xfId="52668" xr:uid="{1D09F776-2968-4689-AA9A-9424BA93B3D3}"/>
    <cellStyle name="Normal 4 4 2 2 4 2 5" xfId="17253" xr:uid="{4E3EF392-1907-4C90-B68A-29A34992B41F}"/>
    <cellStyle name="Normal 4 4 2 2 4 2 6" xfId="30943" xr:uid="{AC9B03B8-C374-4BE3-A1EC-D3926056D3A1}"/>
    <cellStyle name="Normal 4 4 2 2 4 2 7" xfId="45822" xr:uid="{76F9156E-08D8-4ED7-8584-670C0D6CE8E9}"/>
    <cellStyle name="Normal 4 4 2 2 4 3" xfId="12118" xr:uid="{A6149DF6-AB55-413D-B7FB-D917CD3DDA59}"/>
    <cellStyle name="Normal 4 4 2 2 4 3 2" xfId="15540" xr:uid="{CCFAFCB8-26B5-4A33-891A-328BDE58A13C}"/>
    <cellStyle name="Normal 4 4 2 2 4 3 2 2" xfId="29230" xr:uid="{77902300-A37F-444F-9D0C-52AEE864F3FD}"/>
    <cellStyle name="Normal 4 4 2 2 4 3 2 2 2" xfId="42922" xr:uid="{F91D3286-EDCE-4A9E-8856-CEFC696BB04E}"/>
    <cellStyle name="Normal 4 4 2 2 4 3 2 2 3" xfId="57801" xr:uid="{D845BE58-DB45-4764-BD56-635A23B103D9}"/>
    <cellStyle name="Normal 4 4 2 2 4 3 2 3" xfId="22386" xr:uid="{30CC9333-CF22-4513-A930-464E3F657529}"/>
    <cellStyle name="Normal 4 4 2 2 4 3 2 4" xfId="36076" xr:uid="{1931E6CB-5004-4FE9-86C3-334318CA025C}"/>
    <cellStyle name="Normal 4 4 2 2 4 3 2 5" xfId="50955" xr:uid="{5C785D68-5877-4789-A5E4-4A6C3C79CBFD}"/>
    <cellStyle name="Normal 4 4 2 2 4 3 3" xfId="25808" xr:uid="{45EBBBB8-EA4B-4152-8463-CECDEEAB8376}"/>
    <cellStyle name="Normal 4 4 2 2 4 3 3 2" xfId="39500" xr:uid="{CB2185BA-A740-493B-8D12-2E060D3ED2B5}"/>
    <cellStyle name="Normal 4 4 2 2 4 3 3 3" xfId="54379" xr:uid="{4BF2221B-DCD0-47B1-B4CE-98C33A9535EC}"/>
    <cellStyle name="Normal 4 4 2 2 4 3 4" xfId="18964" xr:uid="{FB7B0E08-8EF6-46BB-B1D2-2273941AF599}"/>
    <cellStyle name="Normal 4 4 2 2 4 3 5" xfId="32654" xr:uid="{64998F8D-AB60-4184-8646-1B38CBE2B025}"/>
    <cellStyle name="Normal 4 4 2 2 4 3 6" xfId="47533" xr:uid="{2BE0E068-3BDD-43B0-A5C4-3B4039B23796}"/>
    <cellStyle name="Normal 4 4 2 2 4 4" xfId="13828" xr:uid="{A72CFA8A-E6AC-4AB1-B135-DDE45C5BE19C}"/>
    <cellStyle name="Normal 4 4 2 2 4 4 2" xfId="27518" xr:uid="{7139CA7D-44C3-4297-A267-702DE8FE7FD5}"/>
    <cellStyle name="Normal 4 4 2 2 4 4 2 2" xfId="41210" xr:uid="{89AF8764-DDE8-4F3A-ABF0-8407A48FC01A}"/>
    <cellStyle name="Normal 4 4 2 2 4 4 2 3" xfId="56089" xr:uid="{EAA14FBB-38C1-40A9-80D5-ADD665AFFFA8}"/>
    <cellStyle name="Normal 4 4 2 2 4 4 3" xfId="20674" xr:uid="{610D10B1-EA9E-4FD6-92AD-5666FBE7F00C}"/>
    <cellStyle name="Normal 4 4 2 2 4 4 4" xfId="34364" xr:uid="{D2C6C1E1-1D7B-4710-AD7E-925FBB47FAE7}"/>
    <cellStyle name="Normal 4 4 2 2 4 4 5" xfId="49243" xr:uid="{D182EC77-33F9-4C9C-8648-7D16797DBD59}"/>
    <cellStyle name="Normal 4 4 2 2 4 5" xfId="24096" xr:uid="{721CC198-2564-4C88-AAEC-8AD14DCF678F}"/>
    <cellStyle name="Normal 4 4 2 2 4 5 2" xfId="37788" xr:uid="{A656DC2E-F412-4B51-A777-0BBF31550AB5}"/>
    <cellStyle name="Normal 4 4 2 2 4 5 3" xfId="52667" xr:uid="{ABE2593B-AD09-4071-B034-761A0C7EEA23}"/>
    <cellStyle name="Normal 4 4 2 2 4 6" xfId="17252" xr:uid="{70B9BF59-1D26-4C68-80B4-25108DDE56E1}"/>
    <cellStyle name="Normal 4 4 2 2 4 7" xfId="30942" xr:uid="{23AEF107-1F94-4BC7-809F-73ECC486DB9C}"/>
    <cellStyle name="Normal 4 4 2 2 4 8" xfId="45821" xr:uid="{24021EC8-803F-42AF-8D48-5F3AA108123B}"/>
    <cellStyle name="Normal 4 4 2 2 5" xfId="10408" xr:uid="{03C12579-92F4-4A1B-9ADD-008AD2B293DF}"/>
    <cellStyle name="Normal 4 4 2 2 5 2" xfId="12120" xr:uid="{472A4AF0-429E-451D-932A-19D1954B7AA5}"/>
    <cellStyle name="Normal 4 4 2 2 5 2 2" xfId="15542" xr:uid="{BEE90F45-0E3D-4130-93DC-5019D4C04B4E}"/>
    <cellStyle name="Normal 4 4 2 2 5 2 2 2" xfId="29232" xr:uid="{1283CB26-E3C7-426D-ABF3-13AFA2626EFA}"/>
    <cellStyle name="Normal 4 4 2 2 5 2 2 2 2" xfId="42924" xr:uid="{86A74C57-A6C6-42A7-924F-1B2BECDA92AF}"/>
    <cellStyle name="Normal 4 4 2 2 5 2 2 2 3" xfId="57803" xr:uid="{5C1F8F92-1811-4162-8BA0-8E4711D86EB1}"/>
    <cellStyle name="Normal 4 4 2 2 5 2 2 3" xfId="22388" xr:uid="{8F165451-5D1C-43EE-A747-5BF136AF0353}"/>
    <cellStyle name="Normal 4 4 2 2 5 2 2 4" xfId="36078" xr:uid="{16CB06AE-C26E-427E-98CB-C9EFE37DA3A4}"/>
    <cellStyle name="Normal 4 4 2 2 5 2 2 5" xfId="50957" xr:uid="{B2FF6397-B740-43CA-AD6F-B07B5DBC9003}"/>
    <cellStyle name="Normal 4 4 2 2 5 2 3" xfId="25810" xr:uid="{21EEDCCA-E4D5-4B2E-9A0A-206D38EFC494}"/>
    <cellStyle name="Normal 4 4 2 2 5 2 3 2" xfId="39502" xr:uid="{FFE63DA0-C0E7-4BB5-AEF1-C2B85B07F3F9}"/>
    <cellStyle name="Normal 4 4 2 2 5 2 3 3" xfId="54381" xr:uid="{887AAA31-9520-4141-8F81-DBCB2A1B8B31}"/>
    <cellStyle name="Normal 4 4 2 2 5 2 4" xfId="18966" xr:uid="{6F7A001A-8F64-4200-A599-B29A4C42EAB9}"/>
    <cellStyle name="Normal 4 4 2 2 5 2 5" xfId="32656" xr:uid="{8BCC7A92-FE55-4FEF-A950-0CCD628B6069}"/>
    <cellStyle name="Normal 4 4 2 2 5 2 6" xfId="47535" xr:uid="{7F5BCBC8-3B1A-4CC5-9621-E3418E1865AA}"/>
    <cellStyle name="Normal 4 4 2 2 5 3" xfId="13830" xr:uid="{03F38436-A265-49F6-99C3-31BA8A6D78CC}"/>
    <cellStyle name="Normal 4 4 2 2 5 3 2" xfId="27520" xr:uid="{5BB043FD-9542-4089-B62D-1E9EB983DEBA}"/>
    <cellStyle name="Normal 4 4 2 2 5 3 2 2" xfId="41212" xr:uid="{6CAF71FB-D221-42CA-A080-D81C895990D0}"/>
    <cellStyle name="Normal 4 4 2 2 5 3 2 3" xfId="56091" xr:uid="{3F8679E1-52F9-4701-968F-B35F86466F6B}"/>
    <cellStyle name="Normal 4 4 2 2 5 3 3" xfId="20676" xr:uid="{EEA5F9BF-86EB-4EFE-9B05-96D72807EA2F}"/>
    <cellStyle name="Normal 4 4 2 2 5 3 4" xfId="34366" xr:uid="{71B38605-AAAD-4DEF-A593-A88956C75417}"/>
    <cellStyle name="Normal 4 4 2 2 5 3 5" xfId="49245" xr:uid="{D81FF6E6-CB5B-49D8-8A18-1912B39B04D0}"/>
    <cellStyle name="Normal 4 4 2 2 5 4" xfId="24098" xr:uid="{646F81C8-F883-448A-BEDB-4C7B573762FE}"/>
    <cellStyle name="Normal 4 4 2 2 5 4 2" xfId="37790" xr:uid="{F31EF3E9-6431-4DF5-B528-D1F3841DA5E9}"/>
    <cellStyle name="Normal 4 4 2 2 5 4 3" xfId="52669" xr:uid="{2D36E8EF-1FF9-491D-AB3F-AE5D3AA8432B}"/>
    <cellStyle name="Normal 4 4 2 2 5 5" xfId="17254" xr:uid="{31BF8AA9-7A1C-4815-84CA-FD55A0C3B234}"/>
    <cellStyle name="Normal 4 4 2 2 5 6" xfId="30944" xr:uid="{2A1356CD-359E-401F-A6F9-2CC0551BB164}"/>
    <cellStyle name="Normal 4 4 2 2 5 7" xfId="45823" xr:uid="{30628C1F-778E-481C-B3DE-9ED582604E35}"/>
    <cellStyle name="Normal 4 4 2 2 6" xfId="10409" xr:uid="{7DF12BD2-F561-4633-9840-F05BEDF8F31B}"/>
    <cellStyle name="Normal 4 4 2 2 6 2" xfId="12121" xr:uid="{3DD0D528-C415-4E00-9086-04757FAA87AA}"/>
    <cellStyle name="Normal 4 4 2 2 6 2 2" xfId="15543" xr:uid="{2DA9445A-A62E-4283-AA58-31DD81FB9076}"/>
    <cellStyle name="Normal 4 4 2 2 6 2 2 2" xfId="29233" xr:uid="{F36911D9-8A7B-4D01-BAFD-AF5FDA4EE69D}"/>
    <cellStyle name="Normal 4 4 2 2 6 2 2 2 2" xfId="42925" xr:uid="{F0F1AA33-BC96-412B-8D02-091F6330C214}"/>
    <cellStyle name="Normal 4 4 2 2 6 2 2 2 3" xfId="57804" xr:uid="{1A17F986-E0B3-4BA0-B02C-634570F5509E}"/>
    <cellStyle name="Normal 4 4 2 2 6 2 2 3" xfId="22389" xr:uid="{DE397C61-C242-45B6-891F-F086A4DAABC1}"/>
    <cellStyle name="Normal 4 4 2 2 6 2 2 4" xfId="36079" xr:uid="{D172D569-37CA-433E-A961-572BDD57D1A3}"/>
    <cellStyle name="Normal 4 4 2 2 6 2 2 5" xfId="50958" xr:uid="{EBE632E6-1BD8-439C-ABD9-55183DCEA431}"/>
    <cellStyle name="Normal 4 4 2 2 6 2 3" xfId="25811" xr:uid="{0899E2FC-A0D5-418E-A185-9FB77B8224B0}"/>
    <cellStyle name="Normal 4 4 2 2 6 2 3 2" xfId="39503" xr:uid="{537A3CF7-431B-4D34-BFD9-A92F3D35E759}"/>
    <cellStyle name="Normal 4 4 2 2 6 2 3 3" xfId="54382" xr:uid="{35C75305-1A49-46C4-BFD5-6E4046597E6F}"/>
    <cellStyle name="Normal 4 4 2 2 6 2 4" xfId="18967" xr:uid="{E6DE946A-25B6-4681-AF60-D6376AF91519}"/>
    <cellStyle name="Normal 4 4 2 2 6 2 5" xfId="32657" xr:uid="{A4E9EF3D-2BD7-4F14-AED2-042A485249B6}"/>
    <cellStyle name="Normal 4 4 2 2 6 2 6" xfId="47536" xr:uid="{59456C40-0597-4F7D-8A33-4D645F723865}"/>
    <cellStyle name="Normal 4 4 2 2 6 3" xfId="13831" xr:uid="{BDC4F15D-0508-494A-A16A-28A3852F8148}"/>
    <cellStyle name="Normal 4 4 2 2 6 3 2" xfId="27521" xr:uid="{645556C1-F065-4F9C-A2D7-F47150B95CFE}"/>
    <cellStyle name="Normal 4 4 2 2 6 3 2 2" xfId="41213" xr:uid="{3658B827-3783-4835-B83D-012884C9B4C7}"/>
    <cellStyle name="Normal 4 4 2 2 6 3 2 3" xfId="56092" xr:uid="{910F0194-79D2-4BCA-A379-20EC06595127}"/>
    <cellStyle name="Normal 4 4 2 2 6 3 3" xfId="20677" xr:uid="{FD3E5192-0287-4738-9847-FA3E5F8C5980}"/>
    <cellStyle name="Normal 4 4 2 2 6 3 4" xfId="34367" xr:uid="{3F841E9A-CF58-47BF-9D21-2B1CCAC1FC05}"/>
    <cellStyle name="Normal 4 4 2 2 6 3 5" xfId="49246" xr:uid="{D1702BFD-1796-492D-9253-A2039CD4EF3F}"/>
    <cellStyle name="Normal 4 4 2 2 6 4" xfId="24099" xr:uid="{1D95CE5C-9773-495C-B70D-F46C547F2AD6}"/>
    <cellStyle name="Normal 4 4 2 2 6 4 2" xfId="37791" xr:uid="{0BDB34B3-304A-4BF3-BB69-B14B999039FC}"/>
    <cellStyle name="Normal 4 4 2 2 6 4 3" xfId="52670" xr:uid="{304906AC-9C0B-4DA4-A1DA-92AA095D1C0C}"/>
    <cellStyle name="Normal 4 4 2 2 6 5" xfId="17255" xr:uid="{B71DD075-9373-4761-BBD8-D09674BDE64D}"/>
    <cellStyle name="Normal 4 4 2 2 6 6" xfId="30945" xr:uid="{DF0B8611-8B24-40D5-9672-750CC6684269}"/>
    <cellStyle name="Normal 4 4 2 2 6 7" xfId="45824" xr:uid="{74B90395-069F-409D-BE35-218B492B4547}"/>
    <cellStyle name="Normal 4 4 2 2 7" xfId="12107" xr:uid="{2098BAC1-254E-4531-BAF4-CA7A6C6EA63F}"/>
    <cellStyle name="Normal 4 4 2 2 7 2" xfId="15529" xr:uid="{3CBF43EB-51B9-4D58-9953-47DB14053C89}"/>
    <cellStyle name="Normal 4 4 2 2 7 2 2" xfId="29219" xr:uid="{789F7494-FC3E-47FA-B3BF-E1FFE672C38D}"/>
    <cellStyle name="Normal 4 4 2 2 7 2 2 2" xfId="42911" xr:uid="{DD11E43D-5224-4858-933B-EAC6AA63C927}"/>
    <cellStyle name="Normal 4 4 2 2 7 2 2 3" xfId="57790" xr:uid="{D344B4D4-ADAB-4565-835B-5AEF2ECC23C1}"/>
    <cellStyle name="Normal 4 4 2 2 7 2 3" xfId="22375" xr:uid="{8FC43092-3CC5-407B-9EC8-6EFA3A478022}"/>
    <cellStyle name="Normal 4 4 2 2 7 2 4" xfId="36065" xr:uid="{78B00A7B-F764-4E97-A463-1D91CDD026D7}"/>
    <cellStyle name="Normal 4 4 2 2 7 2 5" xfId="50944" xr:uid="{A38B6ECA-903A-4244-B21A-F1D9FE5254F6}"/>
    <cellStyle name="Normal 4 4 2 2 7 3" xfId="25797" xr:uid="{08561825-482C-408C-9658-D9C632D9595F}"/>
    <cellStyle name="Normal 4 4 2 2 7 3 2" xfId="39489" xr:uid="{B6497AF9-115C-4F16-93C9-958D852B47F7}"/>
    <cellStyle name="Normal 4 4 2 2 7 3 3" xfId="54368" xr:uid="{FCDD5EC4-C2B9-4B03-A099-2A41C414987A}"/>
    <cellStyle name="Normal 4 4 2 2 7 4" xfId="18953" xr:uid="{78581585-AF51-472D-A1C4-6FE949179264}"/>
    <cellStyle name="Normal 4 4 2 2 7 5" xfId="32643" xr:uid="{C9C31E7E-FEDB-4BCE-A949-84A6D75D030A}"/>
    <cellStyle name="Normal 4 4 2 2 7 6" xfId="47522" xr:uid="{90639E1B-7975-44CA-B600-5B0B02FFD3AE}"/>
    <cellStyle name="Normal 4 4 2 2 8" xfId="13817" xr:uid="{91CF77B9-34E2-499A-B816-A36F19834ECC}"/>
    <cellStyle name="Normal 4 4 2 2 8 2" xfId="27507" xr:uid="{183DC7D3-1E70-444B-B5D3-BC243232E661}"/>
    <cellStyle name="Normal 4 4 2 2 8 2 2" xfId="41199" xr:uid="{65617B08-BDB7-4FF5-89C2-4C892EC2BBDD}"/>
    <cellStyle name="Normal 4 4 2 2 8 2 3" xfId="56078" xr:uid="{9E4EC71F-8A1C-4DCB-8056-4F0C147F48EB}"/>
    <cellStyle name="Normal 4 4 2 2 8 3" xfId="20663" xr:uid="{D3270F43-4D25-4859-ABD0-1E65F308DBDB}"/>
    <cellStyle name="Normal 4 4 2 2 8 4" xfId="34353" xr:uid="{AE11E276-59A0-4378-9EB9-8C14BDA8AD11}"/>
    <cellStyle name="Normal 4 4 2 2 8 5" xfId="49232" xr:uid="{901189A9-7061-4D39-A97C-5147C92A2087}"/>
    <cellStyle name="Normal 4 4 2 2 9" xfId="24085" xr:uid="{C0D2988A-43EC-432A-90B9-7E1088AEBDBC}"/>
    <cellStyle name="Normal 4 4 2 2 9 2" xfId="37777" xr:uid="{99DA17B8-8CB0-4051-9C8C-C5D0A8ECC96B}"/>
    <cellStyle name="Normal 4 4 2 2 9 3" xfId="52656" xr:uid="{84FD9DF5-8027-4FAD-A64A-DBD6AF284891}"/>
    <cellStyle name="Normal 4 4 2 3" xfId="6392" xr:uid="{16E4BFBF-264D-48C9-B5BD-D1CF3E69482E}"/>
    <cellStyle name="Normal 4 4 2 3 10" xfId="45825" xr:uid="{A75B2720-DCEB-428E-9E50-B31F953E0DBD}"/>
    <cellStyle name="Normal 4 4 2 3 11" xfId="10410" xr:uid="{F133E0F8-F688-44EC-A8D7-FA42816062C3}"/>
    <cellStyle name="Normal 4 4 2 3 2" xfId="10411" xr:uid="{3349AF81-C015-4D43-AA0F-BA9DFF4EE6FC}"/>
    <cellStyle name="Normal 4 4 2 3 2 2" xfId="10412" xr:uid="{FE5EF152-18D5-450F-AE12-2F01F2A2B329}"/>
    <cellStyle name="Normal 4 4 2 3 2 2 2" xfId="12124" xr:uid="{961F51D4-ECB5-4BD9-ABDD-B36DA6ACBAE1}"/>
    <cellStyle name="Normal 4 4 2 3 2 2 2 2" xfId="15546" xr:uid="{DA645D88-BB16-4EE7-949D-C562D7A571DD}"/>
    <cellStyle name="Normal 4 4 2 3 2 2 2 2 2" xfId="29236" xr:uid="{D675A899-3AE3-4B66-A7C6-C3AA1247BD64}"/>
    <cellStyle name="Normal 4 4 2 3 2 2 2 2 2 2" xfId="42928" xr:uid="{6E0E843F-00F7-4573-AAFE-4152AE2A0DFF}"/>
    <cellStyle name="Normal 4 4 2 3 2 2 2 2 2 3" xfId="57807" xr:uid="{8CA9AA23-003B-421A-9008-C8B3CA33667E}"/>
    <cellStyle name="Normal 4 4 2 3 2 2 2 2 3" xfId="22392" xr:uid="{99D980DB-CC38-48CE-8AB7-2AC138F2C8D2}"/>
    <cellStyle name="Normal 4 4 2 3 2 2 2 2 4" xfId="36082" xr:uid="{51D0CBA7-691A-498A-9F0B-4B8EF35A89A9}"/>
    <cellStyle name="Normal 4 4 2 3 2 2 2 2 5" xfId="50961" xr:uid="{5DD1FB6B-0DA4-44A6-9626-61E71C90FDE7}"/>
    <cellStyle name="Normal 4 4 2 3 2 2 2 3" xfId="25814" xr:uid="{4180616F-B6B9-4383-B9DC-C6B29C2CC887}"/>
    <cellStyle name="Normal 4 4 2 3 2 2 2 3 2" xfId="39506" xr:uid="{694F48EF-D2F9-4A3D-A381-CB1001EF27A6}"/>
    <cellStyle name="Normal 4 4 2 3 2 2 2 3 3" xfId="54385" xr:uid="{3E3753C6-9E92-4BA5-874C-3E00F7D09C1E}"/>
    <cellStyle name="Normal 4 4 2 3 2 2 2 4" xfId="18970" xr:uid="{B8B4FBC1-9875-4CAD-86E2-5FD1614BBFEF}"/>
    <cellStyle name="Normal 4 4 2 3 2 2 2 5" xfId="32660" xr:uid="{1AF41AE9-1B47-45BD-8D58-DC20768A792A}"/>
    <cellStyle name="Normal 4 4 2 3 2 2 2 6" xfId="47539" xr:uid="{34CFA661-0FB9-4F3F-B254-32C0588B1CCE}"/>
    <cellStyle name="Normal 4 4 2 3 2 2 3" xfId="13834" xr:uid="{41CEB959-6F88-4B39-B3E7-F5D86B6A1E62}"/>
    <cellStyle name="Normal 4 4 2 3 2 2 3 2" xfId="27524" xr:uid="{831D8AEF-86C4-4F14-8C20-B1470B4CF15F}"/>
    <cellStyle name="Normal 4 4 2 3 2 2 3 2 2" xfId="41216" xr:uid="{283F2B85-5B84-4A1A-8D1A-037555B7A12A}"/>
    <cellStyle name="Normal 4 4 2 3 2 2 3 2 3" xfId="56095" xr:uid="{36EA014E-D19B-4649-AF62-5891C35D7840}"/>
    <cellStyle name="Normal 4 4 2 3 2 2 3 3" xfId="20680" xr:uid="{21D8FF79-9D8A-4812-BBF5-C89A6B9A4529}"/>
    <cellStyle name="Normal 4 4 2 3 2 2 3 4" xfId="34370" xr:uid="{55AC1216-9270-46A3-AC4C-9907E3903F07}"/>
    <cellStyle name="Normal 4 4 2 3 2 2 3 5" xfId="49249" xr:uid="{C1922311-F353-4DF2-8722-24BCE52640BA}"/>
    <cellStyle name="Normal 4 4 2 3 2 2 4" xfId="24102" xr:uid="{EDC42990-3FFA-45BD-AEB6-FB9643064438}"/>
    <cellStyle name="Normal 4 4 2 3 2 2 4 2" xfId="37794" xr:uid="{EF7DD9D6-14A0-4240-8182-C1B42A06B1AE}"/>
    <cellStyle name="Normal 4 4 2 3 2 2 4 3" xfId="52673" xr:uid="{FB183A23-4233-4803-A37C-637112BAB185}"/>
    <cellStyle name="Normal 4 4 2 3 2 2 5" xfId="17258" xr:uid="{78DDC8BE-69BB-4AD6-A796-D2A5166829AB}"/>
    <cellStyle name="Normal 4 4 2 3 2 2 6" xfId="30948" xr:uid="{0F78110D-0D24-4128-9AA7-A39B7F154171}"/>
    <cellStyle name="Normal 4 4 2 3 2 2 7" xfId="45827" xr:uid="{A1F99D4A-86DA-4ECC-9FBA-35B928A591B9}"/>
    <cellStyle name="Normal 4 4 2 3 2 3" xfId="12123" xr:uid="{D3DEAE79-011A-4BAC-B87F-D709EF44A85E}"/>
    <cellStyle name="Normal 4 4 2 3 2 3 2" xfId="15545" xr:uid="{B2390227-70CD-45B0-9756-6ED4B3C31A52}"/>
    <cellStyle name="Normal 4 4 2 3 2 3 2 2" xfId="29235" xr:uid="{198D8586-2A79-4AD9-A664-C3E2E4D6CD9B}"/>
    <cellStyle name="Normal 4 4 2 3 2 3 2 2 2" xfId="42927" xr:uid="{172C46C0-A9BB-4EB9-B0DE-537AE08E7E72}"/>
    <cellStyle name="Normal 4 4 2 3 2 3 2 2 3" xfId="57806" xr:uid="{B91AD64A-437E-48B1-8FB2-32792FD265E5}"/>
    <cellStyle name="Normal 4 4 2 3 2 3 2 3" xfId="22391" xr:uid="{8FB1D733-3724-4D2B-AC0F-DC5D7458F602}"/>
    <cellStyle name="Normal 4 4 2 3 2 3 2 4" xfId="36081" xr:uid="{68454C53-7818-4F9E-8A1F-AE2C06DE28ED}"/>
    <cellStyle name="Normal 4 4 2 3 2 3 2 5" xfId="50960" xr:uid="{9E78F19C-BF8D-4B48-9060-86BE60F41722}"/>
    <cellStyle name="Normal 4 4 2 3 2 3 3" xfId="25813" xr:uid="{EC8BFB5B-71FF-410D-A286-C91674AA1CF2}"/>
    <cellStyle name="Normal 4 4 2 3 2 3 3 2" xfId="39505" xr:uid="{842E8570-FE5A-4B43-A95F-35F0D37915EF}"/>
    <cellStyle name="Normal 4 4 2 3 2 3 3 3" xfId="54384" xr:uid="{F2D7924F-60E2-4940-BE34-0CBDADC2BFDB}"/>
    <cellStyle name="Normal 4 4 2 3 2 3 4" xfId="18969" xr:uid="{01677798-6871-4F6D-9245-EDB8D3185944}"/>
    <cellStyle name="Normal 4 4 2 3 2 3 5" xfId="32659" xr:uid="{3A8C1F57-840B-46A7-9C16-6B3E6FAF0D50}"/>
    <cellStyle name="Normal 4 4 2 3 2 3 6" xfId="47538" xr:uid="{11A3E0DF-48F1-4ABB-940F-5C1EFCFC3388}"/>
    <cellStyle name="Normal 4 4 2 3 2 4" xfId="13833" xr:uid="{14AA023F-F34F-4335-B05B-2A9D90E78E21}"/>
    <cellStyle name="Normal 4 4 2 3 2 4 2" xfId="27523" xr:uid="{1BAA25C0-B3CF-48CE-8238-08051A7F71C5}"/>
    <cellStyle name="Normal 4 4 2 3 2 4 2 2" xfId="41215" xr:uid="{BEA5ED0B-1204-484E-99D1-1A2B5B884C98}"/>
    <cellStyle name="Normal 4 4 2 3 2 4 2 3" xfId="56094" xr:uid="{E64CBAA9-5823-4129-94EA-70FEE5084AA7}"/>
    <cellStyle name="Normal 4 4 2 3 2 4 3" xfId="20679" xr:uid="{D8F55597-3F14-471A-8812-F8CFCE88B1F4}"/>
    <cellStyle name="Normal 4 4 2 3 2 4 4" xfId="34369" xr:uid="{59275FFF-520F-4019-87ED-DD41594D6A76}"/>
    <cellStyle name="Normal 4 4 2 3 2 4 5" xfId="49248" xr:uid="{5160BE15-7020-4BEB-BAEE-D67C695F1E15}"/>
    <cellStyle name="Normal 4 4 2 3 2 5" xfId="24101" xr:uid="{BE3D3A8E-B185-48DE-8761-01B8952C4BE5}"/>
    <cellStyle name="Normal 4 4 2 3 2 5 2" xfId="37793" xr:uid="{E4FC59C7-3929-4B4C-9C20-58D2DF6F6421}"/>
    <cellStyle name="Normal 4 4 2 3 2 5 3" xfId="52672" xr:uid="{F6E616E4-8B02-42EA-8C8B-10B7B9677F41}"/>
    <cellStyle name="Normal 4 4 2 3 2 6" xfId="17257" xr:uid="{F4A49095-65F4-4243-9548-6F1717694EDE}"/>
    <cellStyle name="Normal 4 4 2 3 2 7" xfId="30947" xr:uid="{99F0DB74-60C9-4A5F-9F57-07278DA08C2C}"/>
    <cellStyle name="Normal 4 4 2 3 2 8" xfId="45826" xr:uid="{704AE867-5AD7-43EC-A5AC-9CDE0A167031}"/>
    <cellStyle name="Normal 4 4 2 3 3" xfId="10413" xr:uid="{CCC545D1-007B-4B75-8F94-A7777C8C090C}"/>
    <cellStyle name="Normal 4 4 2 3 3 2" xfId="12125" xr:uid="{3F2C9EA3-685D-4250-9C03-F4218E12BD0D}"/>
    <cellStyle name="Normal 4 4 2 3 3 2 2" xfId="15547" xr:uid="{FDBAF620-A0CE-4635-AAE8-7F7E67EF5CDC}"/>
    <cellStyle name="Normal 4 4 2 3 3 2 2 2" xfId="29237" xr:uid="{4FA07434-D73F-405A-BF3E-7CD93798134F}"/>
    <cellStyle name="Normal 4 4 2 3 3 2 2 2 2" xfId="42929" xr:uid="{67C3A370-277A-4837-9A70-FB2A705A92D9}"/>
    <cellStyle name="Normal 4 4 2 3 3 2 2 2 3" xfId="57808" xr:uid="{2FFAD6FB-9DFB-4A25-AFC8-9D4D10C1D45D}"/>
    <cellStyle name="Normal 4 4 2 3 3 2 2 3" xfId="22393" xr:uid="{F205C2D6-22C4-4F22-9794-044CBC586D66}"/>
    <cellStyle name="Normal 4 4 2 3 3 2 2 4" xfId="36083" xr:uid="{10E37EB2-23D9-4971-8A2A-53A001E95C32}"/>
    <cellStyle name="Normal 4 4 2 3 3 2 2 5" xfId="50962" xr:uid="{3E37D60C-49EB-4A82-938B-8A214F550835}"/>
    <cellStyle name="Normal 4 4 2 3 3 2 3" xfId="25815" xr:uid="{641E76F8-4FFC-44D6-86D8-CF09026A34D0}"/>
    <cellStyle name="Normal 4 4 2 3 3 2 3 2" xfId="39507" xr:uid="{7EE7CB78-B523-421E-9DDF-459B5E981489}"/>
    <cellStyle name="Normal 4 4 2 3 3 2 3 3" xfId="54386" xr:uid="{52FFD8A9-04B9-4267-B95B-1BDFD3620885}"/>
    <cellStyle name="Normal 4 4 2 3 3 2 4" xfId="18971" xr:uid="{55B46468-79FD-4821-8F2C-29CA9990B260}"/>
    <cellStyle name="Normal 4 4 2 3 3 2 5" xfId="32661" xr:uid="{D1E0F181-C513-4941-AB3A-958A20F26A8E}"/>
    <cellStyle name="Normal 4 4 2 3 3 2 6" xfId="47540" xr:uid="{46208621-E91F-43CB-9130-4981205625A0}"/>
    <cellStyle name="Normal 4 4 2 3 3 3" xfId="13835" xr:uid="{C9562732-E417-4C27-AE2B-05D5C738616C}"/>
    <cellStyle name="Normal 4 4 2 3 3 3 2" xfId="27525" xr:uid="{41039CDF-8240-40A0-A4A8-2AF452F6233C}"/>
    <cellStyle name="Normal 4 4 2 3 3 3 2 2" xfId="41217" xr:uid="{B1B33DAA-E237-4B10-8EEE-5498BF4C5C11}"/>
    <cellStyle name="Normal 4 4 2 3 3 3 2 3" xfId="56096" xr:uid="{68AC91F3-4B56-4C9E-B286-427792FDFD90}"/>
    <cellStyle name="Normal 4 4 2 3 3 3 3" xfId="20681" xr:uid="{10FCF438-1943-4545-97D2-D35ADD0923E2}"/>
    <cellStyle name="Normal 4 4 2 3 3 3 4" xfId="34371" xr:uid="{1BBD8FBF-E029-4A6A-8D1D-49FC6855255E}"/>
    <cellStyle name="Normal 4 4 2 3 3 3 5" xfId="49250" xr:uid="{5A7048F6-D8AF-47AB-89E6-2EED0A46AFF9}"/>
    <cellStyle name="Normal 4 4 2 3 3 4" xfId="24103" xr:uid="{73FD17AB-C7AB-4C2C-8FFC-1E0D5CAE6A3B}"/>
    <cellStyle name="Normal 4 4 2 3 3 4 2" xfId="37795" xr:uid="{5DCA1920-856C-47D6-9B64-E39ADBE18884}"/>
    <cellStyle name="Normal 4 4 2 3 3 4 3" xfId="52674" xr:uid="{C03DA1BD-C8F1-4BF8-9A3A-ECD0792AB68C}"/>
    <cellStyle name="Normal 4 4 2 3 3 5" xfId="17259" xr:uid="{E5117387-4DC1-4A77-8BD5-8930484F7912}"/>
    <cellStyle name="Normal 4 4 2 3 3 6" xfId="30949" xr:uid="{CF8C7909-EDEC-4A79-A051-401A60795C69}"/>
    <cellStyle name="Normal 4 4 2 3 3 7" xfId="45828" xr:uid="{DDA9D70A-CCE4-4B29-8B86-7A1B1B557FF0}"/>
    <cellStyle name="Normal 4 4 2 3 4" xfId="10414" xr:uid="{00C8BA7D-3E5E-4789-981E-6DB672BEEF94}"/>
    <cellStyle name="Normal 4 4 2 3 4 2" xfId="12126" xr:uid="{5AD76125-C4C7-478E-939D-0CB0293272F4}"/>
    <cellStyle name="Normal 4 4 2 3 4 2 2" xfId="15548" xr:uid="{242544DB-DBB2-4798-A531-CF35022A8C61}"/>
    <cellStyle name="Normal 4 4 2 3 4 2 2 2" xfId="29238" xr:uid="{DA287D3B-CF01-4CDB-BB50-43D98C86D1A9}"/>
    <cellStyle name="Normal 4 4 2 3 4 2 2 2 2" xfId="42930" xr:uid="{207DB8FE-595E-4C3B-9D58-EF2B5A171F59}"/>
    <cellStyle name="Normal 4 4 2 3 4 2 2 2 3" xfId="57809" xr:uid="{B3043783-FE10-4687-9C4D-B5842F4050C3}"/>
    <cellStyle name="Normal 4 4 2 3 4 2 2 3" xfId="22394" xr:uid="{DB522DAB-EE4A-45B1-B338-32E853331E92}"/>
    <cellStyle name="Normal 4 4 2 3 4 2 2 4" xfId="36084" xr:uid="{664702D7-A0AE-4EA0-A604-97CD14C5342D}"/>
    <cellStyle name="Normal 4 4 2 3 4 2 2 5" xfId="50963" xr:uid="{308A7379-D864-49CC-A90F-BBB43A9BF9B1}"/>
    <cellStyle name="Normal 4 4 2 3 4 2 3" xfId="25816" xr:uid="{8A97B206-7538-4E00-8165-5B3CAA69B240}"/>
    <cellStyle name="Normal 4 4 2 3 4 2 3 2" xfId="39508" xr:uid="{6FEB7DCC-8A5F-4A81-B0F8-3E0BBF6E3267}"/>
    <cellStyle name="Normal 4 4 2 3 4 2 3 3" xfId="54387" xr:uid="{3A87A096-38E4-46F2-A71C-BC5A610F11EB}"/>
    <cellStyle name="Normal 4 4 2 3 4 2 4" xfId="18972" xr:uid="{F96B6A8F-FDBD-4EEF-ACCD-974B277BE72B}"/>
    <cellStyle name="Normal 4 4 2 3 4 2 5" xfId="32662" xr:uid="{9E2D3AD3-2A4D-46BA-A113-9581FD39A9AA}"/>
    <cellStyle name="Normal 4 4 2 3 4 2 6" xfId="47541" xr:uid="{6BB16F7F-18E6-49D7-AB73-4F7BBEE9D50D}"/>
    <cellStyle name="Normal 4 4 2 3 4 3" xfId="13836" xr:uid="{774687CB-0CAB-41A2-A7B9-BCBE2763695A}"/>
    <cellStyle name="Normal 4 4 2 3 4 3 2" xfId="27526" xr:uid="{71B1AAE0-CDB7-4DBB-9E93-7DC208578BC2}"/>
    <cellStyle name="Normal 4 4 2 3 4 3 2 2" xfId="41218" xr:uid="{F3640BB3-BF7F-448C-8E0D-2DA33C979A60}"/>
    <cellStyle name="Normal 4 4 2 3 4 3 2 3" xfId="56097" xr:uid="{8CB46D26-6E21-4A85-B724-98189AD0D220}"/>
    <cellStyle name="Normal 4 4 2 3 4 3 3" xfId="20682" xr:uid="{30AA6FBC-D885-431A-9706-92343E86C8D8}"/>
    <cellStyle name="Normal 4 4 2 3 4 3 4" xfId="34372" xr:uid="{7D7087C8-B413-473D-9144-ECFEB938A9B2}"/>
    <cellStyle name="Normal 4 4 2 3 4 3 5" xfId="49251" xr:uid="{DCCD54CB-9931-456A-83D0-83AFFC9EDFE2}"/>
    <cellStyle name="Normal 4 4 2 3 4 4" xfId="24104" xr:uid="{B446A367-CD4B-4A68-9CA0-91580F2ED496}"/>
    <cellStyle name="Normal 4 4 2 3 4 4 2" xfId="37796" xr:uid="{32A85247-4F01-4E32-A330-7505D1A2BF08}"/>
    <cellStyle name="Normal 4 4 2 3 4 4 3" xfId="52675" xr:uid="{F781E99B-24FF-4160-A689-1C1100273485}"/>
    <cellStyle name="Normal 4 4 2 3 4 5" xfId="17260" xr:uid="{5F41E6AD-C4D9-4020-9E71-F2F3B72DADA9}"/>
    <cellStyle name="Normal 4 4 2 3 4 6" xfId="30950" xr:uid="{BABEB907-AA59-4393-A825-81C86340E47E}"/>
    <cellStyle name="Normal 4 4 2 3 4 7" xfId="45829" xr:uid="{905E894D-8904-41B1-93C9-FD857D41120F}"/>
    <cellStyle name="Normal 4 4 2 3 5" xfId="12122" xr:uid="{18B0F786-9BFE-4133-AF34-4FBA0EC5794A}"/>
    <cellStyle name="Normal 4 4 2 3 5 2" xfId="15544" xr:uid="{BEF92987-344F-4D8B-BBB6-523AD31D48A5}"/>
    <cellStyle name="Normal 4 4 2 3 5 2 2" xfId="29234" xr:uid="{DE53F68A-6BCD-4F63-9FC1-427EB41F2F56}"/>
    <cellStyle name="Normal 4 4 2 3 5 2 2 2" xfId="42926" xr:uid="{B0278B25-C072-4FAA-AF89-436E9F8C9EEB}"/>
    <cellStyle name="Normal 4 4 2 3 5 2 2 3" xfId="57805" xr:uid="{70DED24D-F6A4-432F-8E47-7C744A5940F4}"/>
    <cellStyle name="Normal 4 4 2 3 5 2 3" xfId="22390" xr:uid="{5E882ECD-875C-4935-9F9C-07B9F0DF9D7F}"/>
    <cellStyle name="Normal 4 4 2 3 5 2 4" xfId="36080" xr:uid="{EE819FF4-684E-4BFD-9AD8-FCD5E01076FD}"/>
    <cellStyle name="Normal 4 4 2 3 5 2 5" xfId="50959" xr:uid="{B0235F64-6DF9-4FFE-93CD-4C367540C2E2}"/>
    <cellStyle name="Normal 4 4 2 3 5 3" xfId="25812" xr:uid="{20633970-0953-4DF0-B3DD-3F27D1F2770B}"/>
    <cellStyle name="Normal 4 4 2 3 5 3 2" xfId="39504" xr:uid="{5B998EC6-CA9A-423E-AEF4-F6AD1075F538}"/>
    <cellStyle name="Normal 4 4 2 3 5 3 3" xfId="54383" xr:uid="{4F287E4D-A9C5-4F94-B86D-88B2B1133B58}"/>
    <cellStyle name="Normal 4 4 2 3 5 4" xfId="18968" xr:uid="{4148A995-B065-4A6F-A623-1F16C46ABC52}"/>
    <cellStyle name="Normal 4 4 2 3 5 5" xfId="32658" xr:uid="{7FD5EEC2-B8E0-4647-8347-7432B2E236C1}"/>
    <cellStyle name="Normal 4 4 2 3 5 6" xfId="47537" xr:uid="{CAAA7B21-2BE8-4035-A484-D450324DC546}"/>
    <cellStyle name="Normal 4 4 2 3 6" xfId="13832" xr:uid="{EA79872D-BAAE-4096-B026-3E5A96C4DF38}"/>
    <cellStyle name="Normal 4 4 2 3 6 2" xfId="27522" xr:uid="{F22B8DA2-8C44-41C2-A4DB-1E8A87B09DC9}"/>
    <cellStyle name="Normal 4 4 2 3 6 2 2" xfId="41214" xr:uid="{3FE8DA21-715A-4F51-98A4-741656DA4F7C}"/>
    <cellStyle name="Normal 4 4 2 3 6 2 3" xfId="56093" xr:uid="{DC87E9A5-8A1D-41BF-829E-B974B5C2FF9A}"/>
    <cellStyle name="Normal 4 4 2 3 6 3" xfId="20678" xr:uid="{359EE259-6A4F-4468-AE46-2EB446D83FE4}"/>
    <cellStyle name="Normal 4 4 2 3 6 4" xfId="34368" xr:uid="{6911A158-4A13-49FB-B0D8-CBEBF9E9DDD9}"/>
    <cellStyle name="Normal 4 4 2 3 6 5" xfId="49247" xr:uid="{EF8D0C1D-4EB0-438A-9ABE-27AC6FF2423A}"/>
    <cellStyle name="Normal 4 4 2 3 7" xfId="24100" xr:uid="{BEC429F2-636B-4CD3-86D1-5B614A63A1A2}"/>
    <cellStyle name="Normal 4 4 2 3 7 2" xfId="37792" xr:uid="{B3B5F1BA-B3C5-4A3B-9842-AB4FCB730EA9}"/>
    <cellStyle name="Normal 4 4 2 3 7 3" xfId="52671" xr:uid="{220A8B0C-41DA-41C7-8C51-D005988B749F}"/>
    <cellStyle name="Normal 4 4 2 3 8" xfId="17256" xr:uid="{F25AA938-718B-4A97-BE0A-C58C8525E875}"/>
    <cellStyle name="Normal 4 4 2 3 9" xfId="30946" xr:uid="{2C3A7808-148A-481D-849E-B21A987AEFDF}"/>
    <cellStyle name="Normal 4 4 2 4" xfId="7208" xr:uid="{54D1193B-E04F-46F4-8AD0-9098C8434639}"/>
    <cellStyle name="Normal 4 4 2 4 10" xfId="45830" xr:uid="{614E57BF-7426-4B39-BF1C-FE45913110E2}"/>
    <cellStyle name="Normal 4 4 2 4 11" xfId="10415" xr:uid="{DF5AB5D1-4553-4BE2-88CB-3B7E3C72AF28}"/>
    <cellStyle name="Normal 4 4 2 4 2" xfId="10416" xr:uid="{29A330E6-A31D-48F1-AAAC-6266F4052ED3}"/>
    <cellStyle name="Normal 4 4 2 4 2 2" xfId="10417" xr:uid="{D8B08E66-08ED-45DD-90C9-7BAD32D85214}"/>
    <cellStyle name="Normal 4 4 2 4 2 2 2" xfId="12129" xr:uid="{6334D481-609A-42DA-8A66-3490C8B6150B}"/>
    <cellStyle name="Normal 4 4 2 4 2 2 2 2" xfId="15551" xr:uid="{270153BD-7B29-4774-B9D5-78489F7897E8}"/>
    <cellStyle name="Normal 4 4 2 4 2 2 2 2 2" xfId="29241" xr:uid="{B3E87B69-BA23-4CA5-8C47-09D4BA2801CC}"/>
    <cellStyle name="Normal 4 4 2 4 2 2 2 2 2 2" xfId="42933" xr:uid="{AF610BC4-58E0-4829-B9B6-B4BB99B5139E}"/>
    <cellStyle name="Normal 4 4 2 4 2 2 2 2 2 3" xfId="57812" xr:uid="{B90062E5-775C-48FC-94DD-5BE50A3718E3}"/>
    <cellStyle name="Normal 4 4 2 4 2 2 2 2 3" xfId="22397" xr:uid="{BC8BBEAB-21F5-4BAE-B87D-71735C27C6B2}"/>
    <cellStyle name="Normal 4 4 2 4 2 2 2 2 4" xfId="36087" xr:uid="{67E07B82-05F3-496A-8852-3E9838EC86EC}"/>
    <cellStyle name="Normal 4 4 2 4 2 2 2 2 5" xfId="50966" xr:uid="{43AF5F73-50E6-42DD-A02E-188E5E869808}"/>
    <cellStyle name="Normal 4 4 2 4 2 2 2 3" xfId="25819" xr:uid="{243967FE-9B04-4710-9F1E-42EC75FB84D6}"/>
    <cellStyle name="Normal 4 4 2 4 2 2 2 3 2" xfId="39511" xr:uid="{76A479C0-D516-41C8-94E6-40C501FE97A1}"/>
    <cellStyle name="Normal 4 4 2 4 2 2 2 3 3" xfId="54390" xr:uid="{FFA2F8E3-45AE-4B72-9BF2-0340E1863443}"/>
    <cellStyle name="Normal 4 4 2 4 2 2 2 4" xfId="18975" xr:uid="{1EA6E2F5-496A-4FBF-88FD-3D6A0B3F58D1}"/>
    <cellStyle name="Normal 4 4 2 4 2 2 2 5" xfId="32665" xr:uid="{1AB9A1EA-2F43-4279-B2F4-2FC4214839F2}"/>
    <cellStyle name="Normal 4 4 2 4 2 2 2 6" xfId="47544" xr:uid="{B59B0E37-41D0-4767-B4D7-DD803D5ABEA9}"/>
    <cellStyle name="Normal 4 4 2 4 2 2 3" xfId="13839" xr:uid="{3C8BC11A-2D4D-423D-A659-EF86415B78F8}"/>
    <cellStyle name="Normal 4 4 2 4 2 2 3 2" xfId="27529" xr:uid="{6311C76D-BBBC-4352-B204-11AD5E6B5937}"/>
    <cellStyle name="Normal 4 4 2 4 2 2 3 2 2" xfId="41221" xr:uid="{A8871F50-8DCE-40A8-806C-17F72897695E}"/>
    <cellStyle name="Normal 4 4 2 4 2 2 3 2 3" xfId="56100" xr:uid="{A5281554-3A2C-4912-91A1-43DD20C30881}"/>
    <cellStyle name="Normal 4 4 2 4 2 2 3 3" xfId="20685" xr:uid="{A02E1FD3-6289-48A1-8B0F-754CD24663D7}"/>
    <cellStyle name="Normal 4 4 2 4 2 2 3 4" xfId="34375" xr:uid="{90BB0886-040E-4B62-A706-3CF2DA4680FA}"/>
    <cellStyle name="Normal 4 4 2 4 2 2 3 5" xfId="49254" xr:uid="{F2B1EC20-DBF3-4F90-A96C-E7E6EE2910D8}"/>
    <cellStyle name="Normal 4 4 2 4 2 2 4" xfId="24107" xr:uid="{FC14F143-5D53-438E-AD94-DFAD46DC6931}"/>
    <cellStyle name="Normal 4 4 2 4 2 2 4 2" xfId="37799" xr:uid="{1A004421-3FBB-48FF-B799-E32685A754DB}"/>
    <cellStyle name="Normal 4 4 2 4 2 2 4 3" xfId="52678" xr:uid="{955CD670-59AC-4711-B14E-2B7E0322CC68}"/>
    <cellStyle name="Normal 4 4 2 4 2 2 5" xfId="17263" xr:uid="{1016C71D-347C-438C-ACE0-74CAACE9808E}"/>
    <cellStyle name="Normal 4 4 2 4 2 2 6" xfId="30953" xr:uid="{37AED508-A2AF-4446-94A4-DCBB18FCB83C}"/>
    <cellStyle name="Normal 4 4 2 4 2 2 7" xfId="45832" xr:uid="{60C0A966-AA5B-4E90-B4D6-15DEAF4DB491}"/>
    <cellStyle name="Normal 4 4 2 4 2 3" xfId="12128" xr:uid="{0A35CB0C-0CAC-4E92-A4DA-3386595A83CD}"/>
    <cellStyle name="Normal 4 4 2 4 2 3 2" xfId="15550" xr:uid="{27EEB105-A5CE-4547-9FA1-4D7B0296C063}"/>
    <cellStyle name="Normal 4 4 2 4 2 3 2 2" xfId="29240" xr:uid="{EDB623E2-4FE4-40C0-AA30-E0C50B327615}"/>
    <cellStyle name="Normal 4 4 2 4 2 3 2 2 2" xfId="42932" xr:uid="{5632B9EA-EEB0-46D0-88EA-1BB3D53968C4}"/>
    <cellStyle name="Normal 4 4 2 4 2 3 2 2 3" xfId="57811" xr:uid="{00FAE558-6DEB-4ECA-A03A-7E90BB12391D}"/>
    <cellStyle name="Normal 4 4 2 4 2 3 2 3" xfId="22396" xr:uid="{2FCD9E83-5D66-4509-8A30-91DF4617C582}"/>
    <cellStyle name="Normal 4 4 2 4 2 3 2 4" xfId="36086" xr:uid="{605C16F4-08CC-4938-9FB3-FA9DB06F1D4E}"/>
    <cellStyle name="Normal 4 4 2 4 2 3 2 5" xfId="50965" xr:uid="{D4D50414-12A3-4F12-8A63-B1A808F604E8}"/>
    <cellStyle name="Normal 4 4 2 4 2 3 3" xfId="25818" xr:uid="{80F9D23D-2B44-4AD1-AECF-AA094C5ABF64}"/>
    <cellStyle name="Normal 4 4 2 4 2 3 3 2" xfId="39510" xr:uid="{B861B503-DBB3-4B59-A32A-D63B01C90879}"/>
    <cellStyle name="Normal 4 4 2 4 2 3 3 3" xfId="54389" xr:uid="{0F545C66-306D-4299-8F57-FA9B2DA5627D}"/>
    <cellStyle name="Normal 4 4 2 4 2 3 4" xfId="18974" xr:uid="{7B7E4854-89D1-4B2E-97AC-C0BEEB65BDA1}"/>
    <cellStyle name="Normal 4 4 2 4 2 3 5" xfId="32664" xr:uid="{942C75C2-454A-4BF7-8A7C-5C0A69CFC985}"/>
    <cellStyle name="Normal 4 4 2 4 2 3 6" xfId="47543" xr:uid="{1462C694-6692-46B6-8531-7472C9F15E00}"/>
    <cellStyle name="Normal 4 4 2 4 2 4" xfId="13838" xr:uid="{82E39BA0-55B0-4825-BB50-FFBC4C4A8A51}"/>
    <cellStyle name="Normal 4 4 2 4 2 4 2" xfId="27528" xr:uid="{E9BBEBA3-0EC5-49F7-8921-D214A413DF29}"/>
    <cellStyle name="Normal 4 4 2 4 2 4 2 2" xfId="41220" xr:uid="{589540E3-3A64-4184-BAF1-CAAF03E0DF72}"/>
    <cellStyle name="Normal 4 4 2 4 2 4 2 3" xfId="56099" xr:uid="{15E4543F-5E99-4E71-9D43-604B9144E344}"/>
    <cellStyle name="Normal 4 4 2 4 2 4 3" xfId="20684" xr:uid="{C88F7873-C4A2-4234-B81A-1D4208BC83E0}"/>
    <cellStyle name="Normal 4 4 2 4 2 4 4" xfId="34374" xr:uid="{6885E8EB-1837-4EDD-A766-DBB74AA7BAD6}"/>
    <cellStyle name="Normal 4 4 2 4 2 4 5" xfId="49253" xr:uid="{CA0F24A6-DC12-4207-8173-D81620B3929E}"/>
    <cellStyle name="Normal 4 4 2 4 2 5" xfId="24106" xr:uid="{C5998653-7991-4D15-90B4-DC49D30655F3}"/>
    <cellStyle name="Normal 4 4 2 4 2 5 2" xfId="37798" xr:uid="{80EBE94F-0546-4287-8630-958382BC3DB7}"/>
    <cellStyle name="Normal 4 4 2 4 2 5 3" xfId="52677" xr:uid="{A71FA56A-5439-4125-BA40-BDC2D0F595A0}"/>
    <cellStyle name="Normal 4 4 2 4 2 6" xfId="17262" xr:uid="{0A44AD47-ABF8-4B24-A444-025264E10881}"/>
    <cellStyle name="Normal 4 4 2 4 2 7" xfId="30952" xr:uid="{8BD1AEE9-7629-420D-91FA-53874D4FACCE}"/>
    <cellStyle name="Normal 4 4 2 4 2 8" xfId="45831" xr:uid="{B8167883-E96C-4097-8C5C-45C23E6133B6}"/>
    <cellStyle name="Normal 4 4 2 4 3" xfId="10418" xr:uid="{3F21DA7E-49D1-4FC6-896F-8C3C0D6C94BA}"/>
    <cellStyle name="Normal 4 4 2 4 3 2" xfId="12130" xr:uid="{1B7C0996-F4A2-4175-AC35-DEE27FA24406}"/>
    <cellStyle name="Normal 4 4 2 4 3 2 2" xfId="15552" xr:uid="{E3EF520F-E3D5-436A-8197-1AD939DAC55A}"/>
    <cellStyle name="Normal 4 4 2 4 3 2 2 2" xfId="29242" xr:uid="{3E921878-9A1C-44D7-857F-29202D119AD8}"/>
    <cellStyle name="Normal 4 4 2 4 3 2 2 2 2" xfId="42934" xr:uid="{2B8FD2EF-FEC1-49B5-8BDE-F91A9B876F93}"/>
    <cellStyle name="Normal 4 4 2 4 3 2 2 2 3" xfId="57813" xr:uid="{85BEE629-0010-4968-A0B7-824A77EDBB36}"/>
    <cellStyle name="Normal 4 4 2 4 3 2 2 3" xfId="22398" xr:uid="{922DA6ED-E8D2-4BB3-A087-E2F131947EF3}"/>
    <cellStyle name="Normal 4 4 2 4 3 2 2 4" xfId="36088" xr:uid="{A1EC0FAD-2918-4540-B80E-E14E8B44D9BC}"/>
    <cellStyle name="Normal 4 4 2 4 3 2 2 5" xfId="50967" xr:uid="{F28BEAFB-84DB-402E-8ABA-14A44FB03EDF}"/>
    <cellStyle name="Normal 4 4 2 4 3 2 3" xfId="25820" xr:uid="{8EEE71D4-2453-4526-B62A-7A6A4269BA94}"/>
    <cellStyle name="Normal 4 4 2 4 3 2 3 2" xfId="39512" xr:uid="{FF92DB62-9A2F-47D1-B890-041A37BC1251}"/>
    <cellStyle name="Normal 4 4 2 4 3 2 3 3" xfId="54391" xr:uid="{DCDD4493-EC6F-44EE-A788-9ABB1D4864D5}"/>
    <cellStyle name="Normal 4 4 2 4 3 2 4" xfId="18976" xr:uid="{39998E3C-FC61-4C47-8979-CF81901D9D20}"/>
    <cellStyle name="Normal 4 4 2 4 3 2 5" xfId="32666" xr:uid="{4CB255C9-6E80-4B0B-B2C7-D216E46FB1B9}"/>
    <cellStyle name="Normal 4 4 2 4 3 2 6" xfId="47545" xr:uid="{57C8C475-A301-46FE-BB27-467A076D9042}"/>
    <cellStyle name="Normal 4 4 2 4 3 3" xfId="13840" xr:uid="{567A5280-684E-46A6-A0D7-C5E9C3BDF074}"/>
    <cellStyle name="Normal 4 4 2 4 3 3 2" xfId="27530" xr:uid="{B35827FF-8E1F-4FB1-8466-B8533E97E05C}"/>
    <cellStyle name="Normal 4 4 2 4 3 3 2 2" xfId="41222" xr:uid="{01D3C25B-24DD-4037-974F-E2BD4012375A}"/>
    <cellStyle name="Normal 4 4 2 4 3 3 2 3" xfId="56101" xr:uid="{CA95C326-3CE4-4ADB-BF04-7FE035E724EC}"/>
    <cellStyle name="Normal 4 4 2 4 3 3 3" xfId="20686" xr:uid="{3F7E1579-E9D9-41CD-99A8-7A9B0AD079BB}"/>
    <cellStyle name="Normal 4 4 2 4 3 3 4" xfId="34376" xr:uid="{BEB001B1-1CA7-406E-995F-FC801E966D7F}"/>
    <cellStyle name="Normal 4 4 2 4 3 3 5" xfId="49255" xr:uid="{03C609D6-0800-415F-BDDA-F25E3313FDC8}"/>
    <cellStyle name="Normal 4 4 2 4 3 4" xfId="24108" xr:uid="{D0768C6A-570F-4A38-86C3-84423E1D6A6B}"/>
    <cellStyle name="Normal 4 4 2 4 3 4 2" xfId="37800" xr:uid="{6AA4AA02-4917-4021-8513-2394B166C3C8}"/>
    <cellStyle name="Normal 4 4 2 4 3 4 3" xfId="52679" xr:uid="{679A16CD-3AE0-4914-9C50-6FE016F87774}"/>
    <cellStyle name="Normal 4 4 2 4 3 5" xfId="17264" xr:uid="{BA9664FC-F4F0-4BBA-A0BA-965ABE9CD143}"/>
    <cellStyle name="Normal 4 4 2 4 3 6" xfId="30954" xr:uid="{1860CB84-1A72-4E3D-9D9D-80CD90279354}"/>
    <cellStyle name="Normal 4 4 2 4 3 7" xfId="45833" xr:uid="{4B512FFB-5931-403F-915F-1246D9FBE929}"/>
    <cellStyle name="Normal 4 4 2 4 4" xfId="10419" xr:uid="{D3EC1E56-7A5A-40EF-B802-23D17D2C793F}"/>
    <cellStyle name="Normal 4 4 2 4 4 2" xfId="12131" xr:uid="{876105E0-6E9B-4F93-B110-06A27A3A8D30}"/>
    <cellStyle name="Normal 4 4 2 4 4 2 2" xfId="15553" xr:uid="{B4E578D4-6F87-48BA-9B2C-2657C662376D}"/>
    <cellStyle name="Normal 4 4 2 4 4 2 2 2" xfId="29243" xr:uid="{1AD1670A-D1EB-4DE7-9689-71E267222890}"/>
    <cellStyle name="Normal 4 4 2 4 4 2 2 2 2" xfId="42935" xr:uid="{B8E84A19-77CD-45D6-A0A6-9BE9420C7313}"/>
    <cellStyle name="Normal 4 4 2 4 4 2 2 2 3" xfId="57814" xr:uid="{2DB99517-5BB9-4BA7-8689-D78DA8466B28}"/>
    <cellStyle name="Normal 4 4 2 4 4 2 2 3" xfId="22399" xr:uid="{624A66F5-BB49-4BEB-99FE-D3521B845177}"/>
    <cellStyle name="Normal 4 4 2 4 4 2 2 4" xfId="36089" xr:uid="{FDBE20CB-41A2-4278-BF3D-7CC32A73D2E5}"/>
    <cellStyle name="Normal 4 4 2 4 4 2 2 5" xfId="50968" xr:uid="{E1B13367-DAF1-40C1-AD10-ED668B9B9F33}"/>
    <cellStyle name="Normal 4 4 2 4 4 2 3" xfId="25821" xr:uid="{FC94D9EE-BB02-4542-AB4D-86167F0D41D7}"/>
    <cellStyle name="Normal 4 4 2 4 4 2 3 2" xfId="39513" xr:uid="{50D949AB-D858-4021-830D-E151215A6F6B}"/>
    <cellStyle name="Normal 4 4 2 4 4 2 3 3" xfId="54392" xr:uid="{C5D49773-0C68-4D97-8650-0EF7BC262FB1}"/>
    <cellStyle name="Normal 4 4 2 4 4 2 4" xfId="18977" xr:uid="{B85765FD-C694-4072-AA6B-68F5FF944C4B}"/>
    <cellStyle name="Normal 4 4 2 4 4 2 5" xfId="32667" xr:uid="{19400000-E41A-4961-B7A9-B206A07306CC}"/>
    <cellStyle name="Normal 4 4 2 4 4 2 6" xfId="47546" xr:uid="{BB047CC0-4F9A-4F0B-BEF1-106DB010A7BC}"/>
    <cellStyle name="Normal 4 4 2 4 4 3" xfId="13841" xr:uid="{119F2969-39C9-46E8-913B-038495D406D7}"/>
    <cellStyle name="Normal 4 4 2 4 4 3 2" xfId="27531" xr:uid="{916E8CAD-8A39-43F0-9E1B-4DAD185262EE}"/>
    <cellStyle name="Normal 4 4 2 4 4 3 2 2" xfId="41223" xr:uid="{75648BA7-ADE9-49CB-B9E2-90A003270C00}"/>
    <cellStyle name="Normal 4 4 2 4 4 3 2 3" xfId="56102" xr:uid="{85DBAECD-C4E6-42C4-860C-13D4A2E4F604}"/>
    <cellStyle name="Normal 4 4 2 4 4 3 3" xfId="20687" xr:uid="{E73FC69D-F629-4936-9365-E80336C37D6B}"/>
    <cellStyle name="Normal 4 4 2 4 4 3 4" xfId="34377" xr:uid="{BB40DC88-C460-48B1-8797-820D41CE9814}"/>
    <cellStyle name="Normal 4 4 2 4 4 3 5" xfId="49256" xr:uid="{734835D4-3F57-4E55-87EB-EA1AB69FD26A}"/>
    <cellStyle name="Normal 4 4 2 4 4 4" xfId="24109" xr:uid="{8CAA3BD5-44E3-487E-BB47-138C5EC60532}"/>
    <cellStyle name="Normal 4 4 2 4 4 4 2" xfId="37801" xr:uid="{A45A89EE-FF17-4D8D-A9EB-E4D86509F7B9}"/>
    <cellStyle name="Normal 4 4 2 4 4 4 3" xfId="52680" xr:uid="{8755E790-C7E8-4C4B-B3BD-8A7E15AEE080}"/>
    <cellStyle name="Normal 4 4 2 4 4 5" xfId="17265" xr:uid="{846EC7BC-B6B0-46A9-B83C-28199F441553}"/>
    <cellStyle name="Normal 4 4 2 4 4 6" xfId="30955" xr:uid="{29898EB6-58AD-4253-9C8E-6431B92D46E0}"/>
    <cellStyle name="Normal 4 4 2 4 4 7" xfId="45834" xr:uid="{A5AD89C0-280A-4159-B421-5C491F70D74B}"/>
    <cellStyle name="Normal 4 4 2 4 5" xfId="12127" xr:uid="{FAEA2F00-2E3A-4C73-B534-913E58879727}"/>
    <cellStyle name="Normal 4 4 2 4 5 2" xfId="15549" xr:uid="{9098F198-0CEF-44CC-9838-1F135C6D9DD0}"/>
    <cellStyle name="Normal 4 4 2 4 5 2 2" xfId="29239" xr:uid="{03A08858-0A87-4126-A3E7-2DBBC040D1F3}"/>
    <cellStyle name="Normal 4 4 2 4 5 2 2 2" xfId="42931" xr:uid="{67D70731-7982-4C2E-A765-FED164331EBF}"/>
    <cellStyle name="Normal 4 4 2 4 5 2 2 3" xfId="57810" xr:uid="{3073D1B1-8BA3-462F-869E-16D13C5CA6FB}"/>
    <cellStyle name="Normal 4 4 2 4 5 2 3" xfId="22395" xr:uid="{7A34FA8F-19BC-4974-96DF-FA6538B7AF58}"/>
    <cellStyle name="Normal 4 4 2 4 5 2 4" xfId="36085" xr:uid="{9B2D0663-E701-4DB6-9624-370670D7FB79}"/>
    <cellStyle name="Normal 4 4 2 4 5 2 5" xfId="50964" xr:uid="{A3AECEEE-1144-4BCD-91EF-16D763948A36}"/>
    <cellStyle name="Normal 4 4 2 4 5 3" xfId="25817" xr:uid="{8AAFC8A0-0D8F-4A7C-BE18-1B089D7F5643}"/>
    <cellStyle name="Normal 4 4 2 4 5 3 2" xfId="39509" xr:uid="{1846B1F3-B024-4A34-ACAD-A94584952372}"/>
    <cellStyle name="Normal 4 4 2 4 5 3 3" xfId="54388" xr:uid="{DC9179FE-79A5-4831-B746-834330DB0BC7}"/>
    <cellStyle name="Normal 4 4 2 4 5 4" xfId="18973" xr:uid="{EF073575-513C-4808-9AA2-2EF772D414EC}"/>
    <cellStyle name="Normal 4 4 2 4 5 5" xfId="32663" xr:uid="{C8AAAC70-739D-4DD5-9FEF-6AB5B2135D9F}"/>
    <cellStyle name="Normal 4 4 2 4 5 6" xfId="47542" xr:uid="{C2B9581B-FA91-4007-B43B-9ED7F1EA74B1}"/>
    <cellStyle name="Normal 4 4 2 4 6" xfId="13837" xr:uid="{06A1C63D-6270-40BD-AD06-2A465D002668}"/>
    <cellStyle name="Normal 4 4 2 4 6 2" xfId="27527" xr:uid="{776F4951-05C3-47FD-959D-545C4707D03A}"/>
    <cellStyle name="Normal 4 4 2 4 6 2 2" xfId="41219" xr:uid="{E49DD6BD-4265-4B5F-BD59-E1C5C12DAEDF}"/>
    <cellStyle name="Normal 4 4 2 4 6 2 3" xfId="56098" xr:uid="{2937D6B4-B152-4712-9DFB-A3C9BE1B5D63}"/>
    <cellStyle name="Normal 4 4 2 4 6 3" xfId="20683" xr:uid="{FC9992B6-75F9-40B2-994A-40D58C39A94B}"/>
    <cellStyle name="Normal 4 4 2 4 6 4" xfId="34373" xr:uid="{E1EF6D2B-A0DD-40FD-8B54-718160028BE5}"/>
    <cellStyle name="Normal 4 4 2 4 6 5" xfId="49252" xr:uid="{1484AD75-0200-4F1A-AE62-16FFB8880F75}"/>
    <cellStyle name="Normal 4 4 2 4 7" xfId="24105" xr:uid="{A015B449-75FB-45F4-9C40-67943EE53D1C}"/>
    <cellStyle name="Normal 4 4 2 4 7 2" xfId="37797" xr:uid="{EE72D232-D177-43AC-9A8E-B008F3A734F4}"/>
    <cellStyle name="Normal 4 4 2 4 7 3" xfId="52676" xr:uid="{3E8AA3EC-DED6-433E-8707-ABEBC277F0CE}"/>
    <cellStyle name="Normal 4 4 2 4 8" xfId="17261" xr:uid="{E84A0430-E30E-4B97-9726-40F721836BF5}"/>
    <cellStyle name="Normal 4 4 2 4 9" xfId="30951" xr:uid="{3F382D7F-B656-4E2A-B674-20A6CAE41ACB}"/>
    <cellStyle name="Normal 4 4 2 5" xfId="10420" xr:uid="{4F652DB2-B962-4726-BF24-6A8809E98535}"/>
    <cellStyle name="Normal 4 4 2 5 2" xfId="10421" xr:uid="{BA96C67A-8A95-4FDF-9BB3-5CEADBC7A57D}"/>
    <cellStyle name="Normal 4 4 2 5 2 2" xfId="12133" xr:uid="{9A83F0A8-139D-4F11-8E5B-BD53A447E462}"/>
    <cellStyle name="Normal 4 4 2 5 2 2 2" xfId="15555" xr:uid="{8584F1E9-7781-4022-A6E3-905D63989D1F}"/>
    <cellStyle name="Normal 4 4 2 5 2 2 2 2" xfId="29245" xr:uid="{D9375FDE-7297-4C9D-892E-361416222145}"/>
    <cellStyle name="Normal 4 4 2 5 2 2 2 2 2" xfId="42937" xr:uid="{AD892F47-C342-4091-B2A1-988B6664D81E}"/>
    <cellStyle name="Normal 4 4 2 5 2 2 2 2 3" xfId="57816" xr:uid="{AAC5D00B-2F99-4628-A00D-2731B7FBFD9A}"/>
    <cellStyle name="Normal 4 4 2 5 2 2 2 3" xfId="22401" xr:uid="{6FAC54FC-7302-4963-92F3-F5576596499A}"/>
    <cellStyle name="Normal 4 4 2 5 2 2 2 4" xfId="36091" xr:uid="{963D16EC-62DF-49D5-A451-DB99F15F28BE}"/>
    <cellStyle name="Normal 4 4 2 5 2 2 2 5" xfId="50970" xr:uid="{B4F42ADD-9172-4FFA-B532-F0A9D25804D4}"/>
    <cellStyle name="Normal 4 4 2 5 2 2 3" xfId="25823" xr:uid="{2699E430-8F32-44E2-93F5-021133116F21}"/>
    <cellStyle name="Normal 4 4 2 5 2 2 3 2" xfId="39515" xr:uid="{B31EB7AE-6490-429F-9002-776AB75A7011}"/>
    <cellStyle name="Normal 4 4 2 5 2 2 3 3" xfId="54394" xr:uid="{51905F6C-920B-4A12-8A20-F8D7863554F2}"/>
    <cellStyle name="Normal 4 4 2 5 2 2 4" xfId="18979" xr:uid="{FCB6B9A9-C93C-469E-B20F-45EE2450B964}"/>
    <cellStyle name="Normal 4 4 2 5 2 2 5" xfId="32669" xr:uid="{DDFF0DED-75F4-4F5A-92E1-7D2A08393C80}"/>
    <cellStyle name="Normal 4 4 2 5 2 2 6" xfId="47548" xr:uid="{9758E2EC-8C0E-4307-B174-DD96CCD05A17}"/>
    <cellStyle name="Normal 4 4 2 5 2 3" xfId="13843" xr:uid="{0C09C5FF-4895-439D-80AE-878EDE74C107}"/>
    <cellStyle name="Normal 4 4 2 5 2 3 2" xfId="27533" xr:uid="{BC560F8D-BA37-43B9-AF40-6E260930F6A6}"/>
    <cellStyle name="Normal 4 4 2 5 2 3 2 2" xfId="41225" xr:uid="{641A83AE-7E47-4A8D-915A-5D9BE2AB0E3E}"/>
    <cellStyle name="Normal 4 4 2 5 2 3 2 3" xfId="56104" xr:uid="{26A4DEC1-2956-4E7A-A8AC-C24F96F2477B}"/>
    <cellStyle name="Normal 4 4 2 5 2 3 3" xfId="20689" xr:uid="{AB121C31-CB0A-478A-AA26-B64AA9B9F06C}"/>
    <cellStyle name="Normal 4 4 2 5 2 3 4" xfId="34379" xr:uid="{2D1AEDC2-4FB6-41B8-9046-D7F3D159FE68}"/>
    <cellStyle name="Normal 4 4 2 5 2 3 5" xfId="49258" xr:uid="{FE63091B-9E7B-452C-8493-26D925F39526}"/>
    <cellStyle name="Normal 4 4 2 5 2 4" xfId="24111" xr:uid="{F27DC0B6-1D92-437B-A212-9C5B56216096}"/>
    <cellStyle name="Normal 4 4 2 5 2 4 2" xfId="37803" xr:uid="{16E8D182-ECBF-47EE-9CAD-035CE30B6979}"/>
    <cellStyle name="Normal 4 4 2 5 2 4 3" xfId="52682" xr:uid="{1ABDEC71-DF9A-4A96-A26C-E2D2AF6E81CA}"/>
    <cellStyle name="Normal 4 4 2 5 2 5" xfId="17267" xr:uid="{3D0FB941-5B05-49B0-A4E6-78DD17BA0FEF}"/>
    <cellStyle name="Normal 4 4 2 5 2 6" xfId="30957" xr:uid="{D9EA04F8-57C4-419E-A424-D59C867167C2}"/>
    <cellStyle name="Normal 4 4 2 5 2 7" xfId="45836" xr:uid="{A9537BEB-B095-423F-8561-E8F25E3F382E}"/>
    <cellStyle name="Normal 4 4 2 5 3" xfId="12132" xr:uid="{9B86477B-41A8-436A-80C3-D749212D42D6}"/>
    <cellStyle name="Normal 4 4 2 5 3 2" xfId="15554" xr:uid="{15ABB761-2265-4D70-B131-FCB1E4D05349}"/>
    <cellStyle name="Normal 4 4 2 5 3 2 2" xfId="29244" xr:uid="{BC9B7FA3-3FFE-4FDF-9AA2-09BA98587828}"/>
    <cellStyle name="Normal 4 4 2 5 3 2 2 2" xfId="42936" xr:uid="{A4D98412-AF21-4709-BCA8-DACE70181F44}"/>
    <cellStyle name="Normal 4 4 2 5 3 2 2 3" xfId="57815" xr:uid="{629DE4B3-F6E4-4C08-8362-A7C8415FF936}"/>
    <cellStyle name="Normal 4 4 2 5 3 2 3" xfId="22400" xr:uid="{6EE39548-88CF-4DAF-83A8-718FC720569A}"/>
    <cellStyle name="Normal 4 4 2 5 3 2 4" xfId="36090" xr:uid="{89C97934-7F81-4DB9-A4F1-FEAD000ED876}"/>
    <cellStyle name="Normal 4 4 2 5 3 2 5" xfId="50969" xr:uid="{EC2FEBAA-8205-4E2A-BCA0-D8336A9D745C}"/>
    <cellStyle name="Normal 4 4 2 5 3 3" xfId="25822" xr:uid="{06AF10EE-8F75-443F-BEEB-E2D09FE44834}"/>
    <cellStyle name="Normal 4 4 2 5 3 3 2" xfId="39514" xr:uid="{025595F0-3DE7-4DBE-B723-8B99D72B0191}"/>
    <cellStyle name="Normal 4 4 2 5 3 3 3" xfId="54393" xr:uid="{1B7D7968-B52A-4099-B01F-50F0489BB062}"/>
    <cellStyle name="Normal 4 4 2 5 3 4" xfId="18978" xr:uid="{1D00DC79-EC9F-4136-8014-57E9A9F0E045}"/>
    <cellStyle name="Normal 4 4 2 5 3 5" xfId="32668" xr:uid="{C3BB8534-E8EA-4063-BDAA-2F05C601624F}"/>
    <cellStyle name="Normal 4 4 2 5 3 6" xfId="47547" xr:uid="{59C6C61A-268F-4FE3-BFD8-58802F8B85C0}"/>
    <cellStyle name="Normal 4 4 2 5 4" xfId="13842" xr:uid="{DA694D7A-BB4F-47DA-9476-8BD8E2FDCD02}"/>
    <cellStyle name="Normal 4 4 2 5 4 2" xfId="27532" xr:uid="{A1B5A499-877F-4705-8873-03E59C638FEB}"/>
    <cellStyle name="Normal 4 4 2 5 4 2 2" xfId="41224" xr:uid="{867CE3A9-52E9-49B8-B8CF-6B02A8B673AE}"/>
    <cellStyle name="Normal 4 4 2 5 4 2 3" xfId="56103" xr:uid="{08D9AC2C-EE3E-46EF-A779-0A5B03469BDA}"/>
    <cellStyle name="Normal 4 4 2 5 4 3" xfId="20688" xr:uid="{F931D091-3579-4574-BE97-666B7D4BB67E}"/>
    <cellStyle name="Normal 4 4 2 5 4 4" xfId="34378" xr:uid="{15C32DA5-3E84-46C9-BA44-16B833DB1C5B}"/>
    <cellStyle name="Normal 4 4 2 5 4 5" xfId="49257" xr:uid="{911D3077-AB4F-4F05-80DC-BBDF3D461D79}"/>
    <cellStyle name="Normal 4 4 2 5 5" xfId="24110" xr:uid="{3750CACE-6F94-4285-B030-EC8639D8D1BF}"/>
    <cellStyle name="Normal 4 4 2 5 5 2" xfId="37802" xr:uid="{4BF458B1-7E07-4E8C-99FB-29D945511727}"/>
    <cellStyle name="Normal 4 4 2 5 5 3" xfId="52681" xr:uid="{7171082F-65BC-42BE-8B2E-E9E8B5FB1020}"/>
    <cellStyle name="Normal 4 4 2 5 6" xfId="17266" xr:uid="{028446E4-0A32-49F3-8142-E8E56F8A02B3}"/>
    <cellStyle name="Normal 4 4 2 5 7" xfId="30956" xr:uid="{8CE61DFE-DE86-42E6-B6EC-6B0321F3FD28}"/>
    <cellStyle name="Normal 4 4 2 5 8" xfId="45835" xr:uid="{4C6A4298-4FB6-4291-B3AF-F5111160BBDD}"/>
    <cellStyle name="Normal 4 4 2 6" xfId="10422" xr:uid="{80F3CAD7-3DF1-42F4-A148-284449750F09}"/>
    <cellStyle name="Normal 4 4 2 6 2" xfId="12134" xr:uid="{F4867F0F-0643-4EF4-BF8A-ABECEF0C3FAB}"/>
    <cellStyle name="Normal 4 4 2 6 2 2" xfId="15556" xr:uid="{016AE214-A14B-43E2-A19B-72E397399F7F}"/>
    <cellStyle name="Normal 4 4 2 6 2 2 2" xfId="29246" xr:uid="{90F8D17F-3FFC-4BBD-B259-E6960E9FC464}"/>
    <cellStyle name="Normal 4 4 2 6 2 2 2 2" xfId="42938" xr:uid="{1EA7323E-501B-401A-8CC5-D1FF7A3D0FDE}"/>
    <cellStyle name="Normal 4 4 2 6 2 2 2 3" xfId="57817" xr:uid="{55606C89-6A71-4C19-8262-A581B8AE60DE}"/>
    <cellStyle name="Normal 4 4 2 6 2 2 3" xfId="22402" xr:uid="{8B936DE3-EA3F-4E47-B4BF-512424188174}"/>
    <cellStyle name="Normal 4 4 2 6 2 2 4" xfId="36092" xr:uid="{0CDAD858-22F4-4690-A96F-89C698E672CA}"/>
    <cellStyle name="Normal 4 4 2 6 2 2 5" xfId="50971" xr:uid="{9DA69AC7-3594-4A28-9A55-A06F43DB91F2}"/>
    <cellStyle name="Normal 4 4 2 6 2 3" xfId="25824" xr:uid="{5A525846-2963-415D-969B-25FE89FFC3C1}"/>
    <cellStyle name="Normal 4 4 2 6 2 3 2" xfId="39516" xr:uid="{D7D7FB1D-3B02-4DC4-965B-E9C6A9DB391C}"/>
    <cellStyle name="Normal 4 4 2 6 2 3 3" xfId="54395" xr:uid="{B16F13DA-CDDB-43A9-BB61-1412D55AC5CE}"/>
    <cellStyle name="Normal 4 4 2 6 2 4" xfId="18980" xr:uid="{0C5ADD60-69AB-435A-A8A7-1473B654211F}"/>
    <cellStyle name="Normal 4 4 2 6 2 5" xfId="32670" xr:uid="{E8BC03C7-543C-43A6-8112-7F5829465219}"/>
    <cellStyle name="Normal 4 4 2 6 2 6" xfId="47549" xr:uid="{7E240FCE-2F10-4513-9113-CE0263F1DB9B}"/>
    <cellStyle name="Normal 4 4 2 6 3" xfId="13844" xr:uid="{C84C05E9-EC0D-41A0-9E56-3F66FAF97C89}"/>
    <cellStyle name="Normal 4 4 2 6 3 2" xfId="27534" xr:uid="{E3415905-006F-4D83-8333-A62771C88D0F}"/>
    <cellStyle name="Normal 4 4 2 6 3 2 2" xfId="41226" xr:uid="{2A1BBB5C-545E-47CE-A71D-9F4385292B8C}"/>
    <cellStyle name="Normal 4 4 2 6 3 2 3" xfId="56105" xr:uid="{8356F4D6-066C-44EC-A843-D7425FB27247}"/>
    <cellStyle name="Normal 4 4 2 6 3 3" xfId="20690" xr:uid="{CA1E4120-26D5-49B2-9F93-954B9830AE58}"/>
    <cellStyle name="Normal 4 4 2 6 3 4" xfId="34380" xr:uid="{1F0F459F-72A7-4FEA-957B-D43C843F0B1C}"/>
    <cellStyle name="Normal 4 4 2 6 3 5" xfId="49259" xr:uid="{EAAECE6E-6657-44D3-A282-DFBEB2F4EA9E}"/>
    <cellStyle name="Normal 4 4 2 6 4" xfId="24112" xr:uid="{4033B9D4-C70D-4F3C-9258-B05851153181}"/>
    <cellStyle name="Normal 4 4 2 6 4 2" xfId="37804" xr:uid="{9E9CB3B3-9968-4BFD-87ED-F57A30E502A7}"/>
    <cellStyle name="Normal 4 4 2 6 4 3" xfId="52683" xr:uid="{8320966B-6C70-4C34-A7A6-34989820B4A7}"/>
    <cellStyle name="Normal 4 4 2 6 5" xfId="17268" xr:uid="{05F49A4B-C131-4692-86D4-1DFFEC5D26E8}"/>
    <cellStyle name="Normal 4 4 2 6 6" xfId="30958" xr:uid="{62CF4E8F-4699-44C8-8BA9-D4008B2E077C}"/>
    <cellStyle name="Normal 4 4 2 6 7" xfId="45837" xr:uid="{23AA15C5-FD79-4436-B884-BF1BA08B0CFA}"/>
    <cellStyle name="Normal 4 4 2 7" xfId="10423" xr:uid="{653BA369-E1F4-41E1-8319-144D0B3CD237}"/>
    <cellStyle name="Normal 4 4 2 7 2" xfId="12135" xr:uid="{BB90A015-2F68-441C-8485-B147F73145BA}"/>
    <cellStyle name="Normal 4 4 2 7 2 2" xfId="15557" xr:uid="{5E7711BF-2D1B-49F8-9479-17F502076380}"/>
    <cellStyle name="Normal 4 4 2 7 2 2 2" xfId="29247" xr:uid="{8BE95F24-C321-400E-96FC-A2FAFE6FB0EB}"/>
    <cellStyle name="Normal 4 4 2 7 2 2 2 2" xfId="42939" xr:uid="{EE3868AD-251A-496D-801C-DBE0261E8E7F}"/>
    <cellStyle name="Normal 4 4 2 7 2 2 2 3" xfId="57818" xr:uid="{C0E2D39E-8BAD-4AB1-9ADF-DDAEA30742B7}"/>
    <cellStyle name="Normal 4 4 2 7 2 2 3" xfId="22403" xr:uid="{23192A80-B506-41A7-B327-CC2966EFA367}"/>
    <cellStyle name="Normal 4 4 2 7 2 2 4" xfId="36093" xr:uid="{11EAEC5D-68FB-45B3-8580-57F9C5C321D0}"/>
    <cellStyle name="Normal 4 4 2 7 2 2 5" xfId="50972" xr:uid="{0DBAEAFB-9C3B-4491-9BB1-27C056444299}"/>
    <cellStyle name="Normal 4 4 2 7 2 3" xfId="25825" xr:uid="{A8EF6A8C-27A6-43AC-804E-E5F7D1C52A8A}"/>
    <cellStyle name="Normal 4 4 2 7 2 3 2" xfId="39517" xr:uid="{E8ED001A-B9CD-4771-9D96-88BC79A211A0}"/>
    <cellStyle name="Normal 4 4 2 7 2 3 3" xfId="54396" xr:uid="{C9B0992B-7E24-4540-A540-0E56C4A3AFA5}"/>
    <cellStyle name="Normal 4 4 2 7 2 4" xfId="18981" xr:uid="{7B21BC69-69FC-45CB-95A7-4BBC72CB2C33}"/>
    <cellStyle name="Normal 4 4 2 7 2 5" xfId="32671" xr:uid="{1B72A462-A170-453E-9C1F-C4F28BD996CC}"/>
    <cellStyle name="Normal 4 4 2 7 2 6" xfId="47550" xr:uid="{9BFDA427-F431-4F48-ABE2-FAD01BC7BE1B}"/>
    <cellStyle name="Normal 4 4 2 7 3" xfId="13845" xr:uid="{943D129C-D476-4DBA-96D1-4B16D8C3B6BD}"/>
    <cellStyle name="Normal 4 4 2 7 3 2" xfId="27535" xr:uid="{C34BD056-8EC2-4EE8-B387-74CAEDE37B9D}"/>
    <cellStyle name="Normal 4 4 2 7 3 2 2" xfId="41227" xr:uid="{A0FA7C73-5F89-44A7-BF6B-322BE6AD715C}"/>
    <cellStyle name="Normal 4 4 2 7 3 2 3" xfId="56106" xr:uid="{325A0126-1D31-4CA8-B3F7-1B57E89C7BF8}"/>
    <cellStyle name="Normal 4 4 2 7 3 3" xfId="20691" xr:uid="{BF24209D-2626-4C93-A976-9F22F5544FDB}"/>
    <cellStyle name="Normal 4 4 2 7 3 4" xfId="34381" xr:uid="{10484A90-6834-4E0A-86BC-9E56C87353DC}"/>
    <cellStyle name="Normal 4 4 2 7 3 5" xfId="49260" xr:uid="{8CB20FFD-EA66-40CA-98B1-3D469DA6E0E3}"/>
    <cellStyle name="Normal 4 4 2 7 4" xfId="24113" xr:uid="{62D24E6F-9E1D-493B-B283-F54E8C59324C}"/>
    <cellStyle name="Normal 4 4 2 7 4 2" xfId="37805" xr:uid="{2C85C61B-209D-455F-B11D-068EBA605853}"/>
    <cellStyle name="Normal 4 4 2 7 4 3" xfId="52684" xr:uid="{8A06BD09-2377-492F-ABAA-FA1858F5167B}"/>
    <cellStyle name="Normal 4 4 2 7 5" xfId="17269" xr:uid="{489229AC-C4C8-467B-A62E-2C2CBD01F754}"/>
    <cellStyle name="Normal 4 4 2 7 6" xfId="30959" xr:uid="{E9F46130-70D3-4A6C-A03A-94F099598129}"/>
    <cellStyle name="Normal 4 4 2 7 7" xfId="45838" xr:uid="{C61459B6-5006-483F-BA9A-04F3164E93EF}"/>
    <cellStyle name="Normal 4 4 2 8" xfId="12106" xr:uid="{78B769EE-8159-4459-8723-2DBC90D11D66}"/>
    <cellStyle name="Normal 4 4 2 8 2" xfId="15528" xr:uid="{0CA4C34D-A619-49DD-9E99-0CACE9B6D8A4}"/>
    <cellStyle name="Normal 4 4 2 8 2 2" xfId="29218" xr:uid="{C35128FD-30BE-4525-AD82-71510D9321D5}"/>
    <cellStyle name="Normal 4 4 2 8 2 2 2" xfId="42910" xr:uid="{3AC3201C-1B5C-4926-A684-4884222FCEE6}"/>
    <cellStyle name="Normal 4 4 2 8 2 2 3" xfId="57789" xr:uid="{0568BFF7-C752-46F0-A24D-F5C515D1C92C}"/>
    <cellStyle name="Normal 4 4 2 8 2 3" xfId="22374" xr:uid="{67697E7D-80B6-4C0F-9A59-AECAC9281D46}"/>
    <cellStyle name="Normal 4 4 2 8 2 4" xfId="36064" xr:uid="{D0023A37-DCCF-4830-AC53-9F50A7539CC0}"/>
    <cellStyle name="Normal 4 4 2 8 2 5" xfId="50943" xr:uid="{070BD800-BB15-4B9B-BF78-4FBB3C32F493}"/>
    <cellStyle name="Normal 4 4 2 8 3" xfId="25796" xr:uid="{8A55B073-13BC-4DA2-9A05-93A97AF07235}"/>
    <cellStyle name="Normal 4 4 2 8 3 2" xfId="39488" xr:uid="{CFD50ACF-D3A1-476C-AAF8-F5A5F0C10E58}"/>
    <cellStyle name="Normal 4 4 2 8 3 3" xfId="54367" xr:uid="{A1EDAB87-2D37-4C0B-9001-A70C4E766716}"/>
    <cellStyle name="Normal 4 4 2 8 4" xfId="18952" xr:uid="{61DDF083-9D8C-42F2-9DA9-B1C44EDB7954}"/>
    <cellStyle name="Normal 4 4 2 8 5" xfId="32642" xr:uid="{97DD0323-25E9-4F8E-BBDF-451459439C36}"/>
    <cellStyle name="Normal 4 4 2 8 6" xfId="47521" xr:uid="{C5AF6548-2A93-4C85-B0AC-C925CF4D4165}"/>
    <cellStyle name="Normal 4 4 2 9" xfId="13816" xr:uid="{37AA43EC-3340-49CC-AD06-69064FA782AC}"/>
    <cellStyle name="Normal 4 4 2 9 2" xfId="27506" xr:uid="{E3B68F6F-3750-41B9-BBFE-7DBF9FF31C07}"/>
    <cellStyle name="Normal 4 4 2 9 2 2" xfId="41198" xr:uid="{BC660035-5D1A-4102-87B2-A95B6CCFBA84}"/>
    <cellStyle name="Normal 4 4 2 9 2 3" xfId="56077" xr:uid="{360D6087-02A9-4C85-BAB3-A5B9105D0AF9}"/>
    <cellStyle name="Normal 4 4 2 9 3" xfId="20662" xr:uid="{098BBE09-1827-4C60-A227-27B0B9C1BB09}"/>
    <cellStyle name="Normal 4 4 2 9 4" xfId="34352" xr:uid="{D3EA7EDD-DAE5-4A22-9AA4-F8ADC5063235}"/>
    <cellStyle name="Normal 4 4 2 9 5" xfId="49231" xr:uid="{802E6D88-EA22-428C-A6ED-54453132E377}"/>
    <cellStyle name="Normal 4 4 3" xfId="4291" xr:uid="{AFFF1718-3B37-4190-8E23-8922BC108E39}"/>
    <cellStyle name="Normal 4 4 3 10" xfId="17270" xr:uid="{133CFF21-0037-4893-A8D2-EF322A4BB3A5}"/>
    <cellStyle name="Normal 4 4 3 10 2" xfId="43827" xr:uid="{5EC28032-FB5C-4BA7-B063-A96452F6E956}"/>
    <cellStyle name="Normal 4 4 3 11" xfId="30960" xr:uid="{141622D6-825F-47D9-82E5-03BBF0496CF4}"/>
    <cellStyle name="Normal 4 4 3 12" xfId="45839" xr:uid="{FC4C96D9-AC83-49D6-B3AD-75FBA972DA23}"/>
    <cellStyle name="Normal 4 4 3 13" xfId="10424" xr:uid="{C1A28644-C03D-4CDC-BA87-4217DB1FC8CB}"/>
    <cellStyle name="Normal 4 4 3 2" xfId="4294" xr:uid="{8145829D-C197-4AD5-8F47-6F19BA3820C2}"/>
    <cellStyle name="Normal 4 4 3 2 10" xfId="45840" xr:uid="{E07B50DB-E456-4748-B31D-6C59DAED6FC1}"/>
    <cellStyle name="Normal 4 4 3 2 11" xfId="10425" xr:uid="{1D4C8A21-9E06-47AD-B1D3-F3029388F663}"/>
    <cellStyle name="Normal 4 4 3 2 2" xfId="4578" xr:uid="{0EB8CF2B-D3A7-4AE4-97F5-E85C1B1C494C}"/>
    <cellStyle name="Normal 4 4 3 2 2 2" xfId="10427" xr:uid="{9F168943-4C8E-4272-9FEC-8C25F540C173}"/>
    <cellStyle name="Normal 4 4 3 2 2 2 2" xfId="12139" xr:uid="{5C53A933-27A1-4BBA-AE59-74DA3ADB6A59}"/>
    <cellStyle name="Normal 4 4 3 2 2 2 2 2" xfId="15561" xr:uid="{BF6CCCD9-F6F1-4A51-95B9-DF3F2A0ACD09}"/>
    <cellStyle name="Normal 4 4 3 2 2 2 2 2 2" xfId="29251" xr:uid="{AED1ED70-E6C4-4C84-9465-71BEEA93F604}"/>
    <cellStyle name="Normal 4 4 3 2 2 2 2 2 2 2" xfId="42943" xr:uid="{7F7962E7-5328-4134-8154-D8C76AF8D94A}"/>
    <cellStyle name="Normal 4 4 3 2 2 2 2 2 2 3" xfId="57822" xr:uid="{FA4353DB-A74E-4CB1-830F-EA033F8FDA78}"/>
    <cellStyle name="Normal 4 4 3 2 2 2 2 2 3" xfId="22407" xr:uid="{787A73A2-1E6D-43FF-8A30-3691AE3A92E3}"/>
    <cellStyle name="Normal 4 4 3 2 2 2 2 2 4" xfId="36097" xr:uid="{7474B4BA-197E-4571-8313-347BA3CAF529}"/>
    <cellStyle name="Normal 4 4 3 2 2 2 2 2 5" xfId="50976" xr:uid="{35509E4B-FDE7-408D-A994-A1EC0F5DCE09}"/>
    <cellStyle name="Normal 4 4 3 2 2 2 2 3" xfId="25829" xr:uid="{008D4EEE-C3F2-4C76-8F5A-643AF0464C32}"/>
    <cellStyle name="Normal 4 4 3 2 2 2 2 3 2" xfId="39521" xr:uid="{4510E78D-E96A-4DC8-89CD-6C6C5947A5D6}"/>
    <cellStyle name="Normal 4 4 3 2 2 2 2 3 3" xfId="54400" xr:uid="{0C63BF58-C083-4442-80A3-9E4B1F6FDD8D}"/>
    <cellStyle name="Normal 4 4 3 2 2 2 2 4" xfId="18985" xr:uid="{0CBF4AFA-3907-46AC-AE7A-EBBC8A9D76CF}"/>
    <cellStyle name="Normal 4 4 3 2 2 2 2 5" xfId="32675" xr:uid="{2450B38D-9E66-4FB8-B428-6486C41103E6}"/>
    <cellStyle name="Normal 4 4 3 2 2 2 2 6" xfId="47554" xr:uid="{31911C10-CF8F-43C5-8CDE-CA0DE8027D26}"/>
    <cellStyle name="Normal 4 4 3 2 2 2 3" xfId="13849" xr:uid="{8EE3BF21-0DBE-4E35-8A1D-A77D138BE024}"/>
    <cellStyle name="Normal 4 4 3 2 2 2 3 2" xfId="27539" xr:uid="{CFF795C8-D422-40FD-8237-280648D29897}"/>
    <cellStyle name="Normal 4 4 3 2 2 2 3 2 2" xfId="41231" xr:uid="{2449A555-95FE-44FB-AB52-1F7D2D8700B0}"/>
    <cellStyle name="Normal 4 4 3 2 2 2 3 2 3" xfId="56110" xr:uid="{A8E4D2C7-223E-4E38-89F6-28991C49388A}"/>
    <cellStyle name="Normal 4 4 3 2 2 2 3 3" xfId="20695" xr:uid="{AEE75BA3-BF95-4516-A095-2BA09E75EC37}"/>
    <cellStyle name="Normal 4 4 3 2 2 2 3 4" xfId="34385" xr:uid="{4A1EE27E-78B7-46F4-B691-2E43AF10BD86}"/>
    <cellStyle name="Normal 4 4 3 2 2 2 3 5" xfId="49264" xr:uid="{99207599-776B-40DC-AF75-82C9D47E1A1F}"/>
    <cellStyle name="Normal 4 4 3 2 2 2 4" xfId="24117" xr:uid="{ED698173-FF65-4950-8F37-88C516A4C770}"/>
    <cellStyle name="Normal 4 4 3 2 2 2 4 2" xfId="37809" xr:uid="{FD17800D-3EB4-44AF-A32B-8588BA0C6FE5}"/>
    <cellStyle name="Normal 4 4 3 2 2 2 4 3" xfId="52688" xr:uid="{2CA5C3BE-C93A-4067-8DF9-D67ED4DCD2B5}"/>
    <cellStyle name="Normal 4 4 3 2 2 2 5" xfId="17273" xr:uid="{C465C349-0F4B-4008-892A-356ED0DE616B}"/>
    <cellStyle name="Normal 4 4 3 2 2 2 6" xfId="30963" xr:uid="{1F3DB01F-4E5A-4549-B777-064C078BBDB7}"/>
    <cellStyle name="Normal 4 4 3 2 2 2 7" xfId="45842" xr:uid="{3301E902-AF2A-40AD-B239-4984B7EAC880}"/>
    <cellStyle name="Normal 4 4 3 2 2 3" xfId="12138" xr:uid="{AA69E5A0-A8A3-4CAE-B9E9-10AA10CB4516}"/>
    <cellStyle name="Normal 4 4 3 2 2 3 2" xfId="15560" xr:uid="{F7DEC9E7-EA02-4CC7-BD90-0B128CF82662}"/>
    <cellStyle name="Normal 4 4 3 2 2 3 2 2" xfId="29250" xr:uid="{D169EC33-37CF-48AB-A7AC-E3CFBC4FDC93}"/>
    <cellStyle name="Normal 4 4 3 2 2 3 2 2 2" xfId="42942" xr:uid="{AFDABFD0-CFDA-468F-BA43-74313A1E2E90}"/>
    <cellStyle name="Normal 4 4 3 2 2 3 2 2 3" xfId="57821" xr:uid="{4B21BD1C-73F7-4B8A-90CB-95AA58F017D2}"/>
    <cellStyle name="Normal 4 4 3 2 2 3 2 3" xfId="22406" xr:uid="{4631F2CC-34D9-4180-A2FF-6E3471CDF3D7}"/>
    <cellStyle name="Normal 4 4 3 2 2 3 2 4" xfId="36096" xr:uid="{4DFF5B5A-537F-4380-A87A-00E57E3A00F1}"/>
    <cellStyle name="Normal 4 4 3 2 2 3 2 5" xfId="50975" xr:uid="{49695745-1FBE-4CD1-B0A1-92BA423C26AA}"/>
    <cellStyle name="Normal 4 4 3 2 2 3 3" xfId="25828" xr:uid="{37E4667D-0B2E-4F2A-9FE6-5D597749211D}"/>
    <cellStyle name="Normal 4 4 3 2 2 3 3 2" xfId="39520" xr:uid="{0EB04B90-2C7A-4BFB-B552-090A83A135A1}"/>
    <cellStyle name="Normal 4 4 3 2 2 3 3 3" xfId="54399" xr:uid="{6DF19B6C-4EFB-4EE8-9868-E97E05E9CD15}"/>
    <cellStyle name="Normal 4 4 3 2 2 3 4" xfId="18984" xr:uid="{F3D0E841-E31A-41D0-84E6-402E28D9BD85}"/>
    <cellStyle name="Normal 4 4 3 2 2 3 5" xfId="32674" xr:uid="{33062446-7251-4C25-B830-93D6C4A9E34C}"/>
    <cellStyle name="Normal 4 4 3 2 2 3 6" xfId="47553" xr:uid="{934EFC97-43EC-4377-9BB4-9E3B4D90B8A6}"/>
    <cellStyle name="Normal 4 4 3 2 2 4" xfId="13848" xr:uid="{32BF4483-48C6-42FA-B7FE-C8A0DA50B342}"/>
    <cellStyle name="Normal 4 4 3 2 2 4 2" xfId="27538" xr:uid="{90A473BA-E784-43B6-980A-14B25A447D6C}"/>
    <cellStyle name="Normal 4 4 3 2 2 4 2 2" xfId="41230" xr:uid="{E28312BC-559C-4863-B685-BAB617C6D7E0}"/>
    <cellStyle name="Normal 4 4 3 2 2 4 2 3" xfId="56109" xr:uid="{6D887328-4D5C-4179-A5B1-E9176F3EC86A}"/>
    <cellStyle name="Normal 4 4 3 2 2 4 3" xfId="20694" xr:uid="{3C5698A6-BAAF-4C4B-886D-6FD57BDE6404}"/>
    <cellStyle name="Normal 4 4 3 2 2 4 4" xfId="34384" xr:uid="{C9EA885B-B662-4751-A034-157CF6BF6764}"/>
    <cellStyle name="Normal 4 4 3 2 2 4 5" xfId="49263" xr:uid="{6334044F-C356-4EF3-84DB-F86C431739A2}"/>
    <cellStyle name="Normal 4 4 3 2 2 5" xfId="24116" xr:uid="{C327BE95-2DDB-4A02-809B-CF6585A3FA7A}"/>
    <cellStyle name="Normal 4 4 3 2 2 5 2" xfId="37808" xr:uid="{09C6BCC3-D17A-44EA-8D55-AF7E0751F5D3}"/>
    <cellStyle name="Normal 4 4 3 2 2 5 3" xfId="52687" xr:uid="{AE868183-8AF9-47FA-86C7-80CF45A894D1}"/>
    <cellStyle name="Normal 4 4 3 2 2 6" xfId="17272" xr:uid="{3F03A08E-3FF5-4D6E-BB64-6DD04F0588D3}"/>
    <cellStyle name="Normal 4 4 3 2 2 7" xfId="30962" xr:uid="{B1286A51-2748-467C-A168-C5A985E59B73}"/>
    <cellStyle name="Normal 4 4 3 2 2 8" xfId="45841" xr:uid="{B2E9FEC7-4407-4265-A6DC-CEE0D5B8E94B}"/>
    <cellStyle name="Normal 4 4 3 2 2 9" xfId="10426" xr:uid="{840EDE08-A68B-4925-96D0-96F64D7968DA}"/>
    <cellStyle name="Normal 4 4 3 2 3" xfId="6432" xr:uid="{8EEF205D-8F61-4D78-BF62-D6001E598CB1}"/>
    <cellStyle name="Normal 4 4 3 2 3 2" xfId="12140" xr:uid="{2A3C5809-652E-4E26-9B4B-FAA0CAEDD119}"/>
    <cellStyle name="Normal 4 4 3 2 3 2 2" xfId="15562" xr:uid="{F0B28DB4-F033-4880-90B3-ED3249B47B75}"/>
    <cellStyle name="Normal 4 4 3 2 3 2 2 2" xfId="29252" xr:uid="{FD18A07F-592C-4338-8F83-0548420CACAB}"/>
    <cellStyle name="Normal 4 4 3 2 3 2 2 2 2" xfId="42944" xr:uid="{4FEE4B6B-2EFA-4AED-B993-C987DF0D4C45}"/>
    <cellStyle name="Normal 4 4 3 2 3 2 2 2 3" xfId="57823" xr:uid="{EE6BF874-8689-4D83-AEA2-8C01C6B32A93}"/>
    <cellStyle name="Normal 4 4 3 2 3 2 2 3" xfId="22408" xr:uid="{FEA58C21-B382-4477-9A3C-AAE0B983D27A}"/>
    <cellStyle name="Normal 4 4 3 2 3 2 2 4" xfId="36098" xr:uid="{3B07BBFC-03C4-4444-B291-BCFCCA4F7AC5}"/>
    <cellStyle name="Normal 4 4 3 2 3 2 2 5" xfId="50977" xr:uid="{8FC83F7A-5D4B-404B-8EBC-DE64660E3BB6}"/>
    <cellStyle name="Normal 4 4 3 2 3 2 3" xfId="25830" xr:uid="{16EFB481-5FF1-4150-B37A-5DC509F2AC36}"/>
    <cellStyle name="Normal 4 4 3 2 3 2 3 2" xfId="39522" xr:uid="{C3721CE7-7369-4B61-8684-C55C9A9263FF}"/>
    <cellStyle name="Normal 4 4 3 2 3 2 3 3" xfId="54401" xr:uid="{F53076CC-D7F0-49AE-94C3-A91AFF204139}"/>
    <cellStyle name="Normal 4 4 3 2 3 2 4" xfId="18986" xr:uid="{825AD2FA-470D-4411-8728-6360E53CFC60}"/>
    <cellStyle name="Normal 4 4 3 2 3 2 5" xfId="32676" xr:uid="{074DA270-763D-4EEC-AA50-AF884C349A3F}"/>
    <cellStyle name="Normal 4 4 3 2 3 2 6" xfId="47555" xr:uid="{BA6119E5-E4CC-4F49-B979-5EEFE1722CD0}"/>
    <cellStyle name="Normal 4 4 3 2 3 3" xfId="13850" xr:uid="{9E882577-E7F1-47A8-87DB-67433D80BC88}"/>
    <cellStyle name="Normal 4 4 3 2 3 3 2" xfId="27540" xr:uid="{CAE49314-BB39-41F5-A59A-4063B0940D44}"/>
    <cellStyle name="Normal 4 4 3 2 3 3 2 2" xfId="41232" xr:uid="{2A763F94-0077-4758-971A-4584E208DE0E}"/>
    <cellStyle name="Normal 4 4 3 2 3 3 2 3" xfId="56111" xr:uid="{36FE06C0-EF66-47C7-955B-640F0D15785F}"/>
    <cellStyle name="Normal 4 4 3 2 3 3 3" xfId="20696" xr:uid="{9EDFCECD-A28B-4259-94BC-B4BE25569A6A}"/>
    <cellStyle name="Normal 4 4 3 2 3 3 4" xfId="34386" xr:uid="{903D4C64-B77F-4891-A394-9AB6D3D4B0B6}"/>
    <cellStyle name="Normal 4 4 3 2 3 3 5" xfId="49265" xr:uid="{F21BEC53-A441-4508-8301-FD83A3A4FFC6}"/>
    <cellStyle name="Normal 4 4 3 2 3 4" xfId="24118" xr:uid="{1EC97F0E-A0C1-485F-9809-3918B0F728D7}"/>
    <cellStyle name="Normal 4 4 3 2 3 4 2" xfId="37810" xr:uid="{CEAD42C1-4542-474C-BEB1-5A3ECA02E270}"/>
    <cellStyle name="Normal 4 4 3 2 3 4 3" xfId="52689" xr:uid="{4EEB05FD-ECFD-47AF-8E30-4AD422E0FC43}"/>
    <cellStyle name="Normal 4 4 3 2 3 5" xfId="17274" xr:uid="{385278DB-1DDE-40EF-8D17-7E2A7DA09A69}"/>
    <cellStyle name="Normal 4 4 3 2 3 6" xfId="30964" xr:uid="{28880AA4-F860-4CB6-980A-20C13413317B}"/>
    <cellStyle name="Normal 4 4 3 2 3 7" xfId="45843" xr:uid="{BDE8CB45-2519-4BD6-BB59-EA2E802269CB}"/>
    <cellStyle name="Normal 4 4 3 2 3 8" xfId="10428" xr:uid="{42D7B706-D3E8-482B-B049-572008E9AE83}"/>
    <cellStyle name="Normal 4 4 3 2 4" xfId="10429" xr:uid="{8F821A8C-B94D-4A3D-AA9F-F937DBD574C1}"/>
    <cellStyle name="Normal 4 4 3 2 4 2" xfId="12141" xr:uid="{ED791FAF-6E84-4A98-AF27-6EF7BCCF177F}"/>
    <cellStyle name="Normal 4 4 3 2 4 2 2" xfId="15563" xr:uid="{7587E65F-6073-4019-B467-C1BBEA398DE8}"/>
    <cellStyle name="Normal 4 4 3 2 4 2 2 2" xfId="29253" xr:uid="{B7FA7103-F775-4298-A33B-1863BE5DBE78}"/>
    <cellStyle name="Normal 4 4 3 2 4 2 2 2 2" xfId="42945" xr:uid="{D01182FF-30A8-4349-B8FD-5C5AB56FF649}"/>
    <cellStyle name="Normal 4 4 3 2 4 2 2 2 3" xfId="57824" xr:uid="{9AB7E7EB-7C4C-4992-8C36-91DA4325F40E}"/>
    <cellStyle name="Normal 4 4 3 2 4 2 2 3" xfId="22409" xr:uid="{1B0D94D2-F378-4AD0-991F-E82EBD3A8DE7}"/>
    <cellStyle name="Normal 4 4 3 2 4 2 2 4" xfId="36099" xr:uid="{0186388D-66A1-4A98-847E-CEA9556BD006}"/>
    <cellStyle name="Normal 4 4 3 2 4 2 2 5" xfId="50978" xr:uid="{F42F0D5C-7BCC-41F3-9570-EFEB8FCE8E26}"/>
    <cellStyle name="Normal 4 4 3 2 4 2 3" xfId="25831" xr:uid="{0E1E47F8-DE97-418C-AE8F-B490E308D472}"/>
    <cellStyle name="Normal 4 4 3 2 4 2 3 2" xfId="39523" xr:uid="{BDDEFC1C-E1F6-4C49-9E28-E780B4EBFDC5}"/>
    <cellStyle name="Normal 4 4 3 2 4 2 3 3" xfId="54402" xr:uid="{B6A543D5-EE1E-4F14-BBC9-BD4B51C3AA5A}"/>
    <cellStyle name="Normal 4 4 3 2 4 2 4" xfId="18987" xr:uid="{AF5C2667-B855-4E45-853A-8D443AD3B673}"/>
    <cellStyle name="Normal 4 4 3 2 4 2 5" xfId="32677" xr:uid="{04EC56E0-B5DE-49FC-A4C5-5052A35B59D6}"/>
    <cellStyle name="Normal 4 4 3 2 4 2 6" xfId="47556" xr:uid="{D4198B77-91CD-46EA-80AF-0115426F84A1}"/>
    <cellStyle name="Normal 4 4 3 2 4 3" xfId="13851" xr:uid="{C8CA858E-E4EC-489C-93E0-BEF2D8DBA229}"/>
    <cellStyle name="Normal 4 4 3 2 4 3 2" xfId="27541" xr:uid="{7EB13730-178D-4B99-B5A6-7E2B9B02A696}"/>
    <cellStyle name="Normal 4 4 3 2 4 3 2 2" xfId="41233" xr:uid="{6F18ECAD-EC03-4381-959D-2064A8A69A5F}"/>
    <cellStyle name="Normal 4 4 3 2 4 3 2 3" xfId="56112" xr:uid="{D270B5D6-276C-4AEC-AF15-5862B619002B}"/>
    <cellStyle name="Normal 4 4 3 2 4 3 3" xfId="20697" xr:uid="{691569A2-D970-4352-8024-7A4D9291B4AA}"/>
    <cellStyle name="Normal 4 4 3 2 4 3 4" xfId="34387" xr:uid="{C3556A25-A79C-48CC-8CF2-42F3C78F08E3}"/>
    <cellStyle name="Normal 4 4 3 2 4 3 5" xfId="49266" xr:uid="{7B8798A4-6883-4B4E-9BAE-461F411D722F}"/>
    <cellStyle name="Normal 4 4 3 2 4 4" xfId="24119" xr:uid="{C82FA5A6-8852-4778-ACF8-35A969CA812A}"/>
    <cellStyle name="Normal 4 4 3 2 4 4 2" xfId="37811" xr:uid="{02D88E99-F12B-4A54-8488-CEBE965AEF4A}"/>
    <cellStyle name="Normal 4 4 3 2 4 4 3" xfId="52690" xr:uid="{01791525-EE98-4397-806C-00D7B0524211}"/>
    <cellStyle name="Normal 4 4 3 2 4 5" xfId="17275" xr:uid="{18C7FC61-EBFB-45A7-B72A-ABB2B64689F3}"/>
    <cellStyle name="Normal 4 4 3 2 4 6" xfId="30965" xr:uid="{17C61520-7F4B-4F98-B26B-A1DE0CE7BF1F}"/>
    <cellStyle name="Normal 4 4 3 2 4 7" xfId="45844" xr:uid="{1900B586-61F1-47F6-ABC3-82ACD99DC7E2}"/>
    <cellStyle name="Normal 4 4 3 2 5" xfId="12137" xr:uid="{82262269-7F9F-4FC6-A608-495B23781900}"/>
    <cellStyle name="Normal 4 4 3 2 5 2" xfId="15559" xr:uid="{CA57BC1F-89BE-4311-8B1C-99BA7F80E59C}"/>
    <cellStyle name="Normal 4 4 3 2 5 2 2" xfId="29249" xr:uid="{BA6C3105-A3C8-4B0B-A081-E3CF47D3D2BE}"/>
    <cellStyle name="Normal 4 4 3 2 5 2 2 2" xfId="42941" xr:uid="{37B62847-95B2-4607-9E78-042C3B1AFF6F}"/>
    <cellStyle name="Normal 4 4 3 2 5 2 2 3" xfId="57820" xr:uid="{EB318F8D-160D-43A6-9DAC-74AB20867BB1}"/>
    <cellStyle name="Normal 4 4 3 2 5 2 3" xfId="22405" xr:uid="{E0E9977D-F2CE-4E42-93A9-37D5A48342C4}"/>
    <cellStyle name="Normal 4 4 3 2 5 2 4" xfId="36095" xr:uid="{85E2C55D-EC54-4C76-BF2A-BA9D28F505F4}"/>
    <cellStyle name="Normal 4 4 3 2 5 2 5" xfId="50974" xr:uid="{373DBD51-0338-4579-8E72-D1B44D668111}"/>
    <cellStyle name="Normal 4 4 3 2 5 3" xfId="25827" xr:uid="{B61796C0-7BF6-4AFB-B93F-9C7375564CD4}"/>
    <cellStyle name="Normal 4 4 3 2 5 3 2" xfId="39519" xr:uid="{AFFF7856-CF6B-4E27-86DF-B217986BAB00}"/>
    <cellStyle name="Normal 4 4 3 2 5 3 3" xfId="54398" xr:uid="{7D647353-203A-4B4B-B79B-4F4E6F42F890}"/>
    <cellStyle name="Normal 4 4 3 2 5 4" xfId="18983" xr:uid="{F75C93EF-4881-437A-B60C-6AB2CCBFD3F7}"/>
    <cellStyle name="Normal 4 4 3 2 5 5" xfId="32673" xr:uid="{2D8F3747-6B88-467D-968A-EF33CC094D5C}"/>
    <cellStyle name="Normal 4 4 3 2 5 6" xfId="47552" xr:uid="{2B41E24A-DF84-4C67-A634-780E22C4FC24}"/>
    <cellStyle name="Normal 4 4 3 2 6" xfId="13847" xr:uid="{6EAE356E-E1F0-48F6-AE10-7EABAC67CCDD}"/>
    <cellStyle name="Normal 4 4 3 2 6 2" xfId="27537" xr:uid="{88D23FD7-4F35-4516-9C2B-B74F7588D2A0}"/>
    <cellStyle name="Normal 4 4 3 2 6 2 2" xfId="41229" xr:uid="{8A092DE9-27E2-4850-BFB5-FE6950B0D9F6}"/>
    <cellStyle name="Normal 4 4 3 2 6 2 3" xfId="56108" xr:uid="{F040CA1F-0F2A-4E2B-A9AD-21373CAF13B8}"/>
    <cellStyle name="Normal 4 4 3 2 6 3" xfId="20693" xr:uid="{5E850D87-29F1-44DD-82EF-A76A0E97A453}"/>
    <cellStyle name="Normal 4 4 3 2 6 4" xfId="34383" xr:uid="{7CED4F35-A763-4F2A-87C0-7B4154A7A71C}"/>
    <cellStyle name="Normal 4 4 3 2 6 5" xfId="49262" xr:uid="{49444D15-8B97-4742-844A-4CBBDFCCE83A}"/>
    <cellStyle name="Normal 4 4 3 2 7" xfId="24115" xr:uid="{385C8578-3876-414C-B3D7-F7E54DA3D4CB}"/>
    <cellStyle name="Normal 4 4 3 2 7 2" xfId="37807" xr:uid="{8FA2182F-379B-4C7E-A0C4-D6E751A024AD}"/>
    <cellStyle name="Normal 4 4 3 2 7 3" xfId="52686" xr:uid="{0A073CEB-C890-4D2A-BDA3-BB865D76F5AF}"/>
    <cellStyle name="Normal 4 4 3 2 8" xfId="17271" xr:uid="{BED3794C-3218-4F2D-A6B2-816FBC7563E3}"/>
    <cellStyle name="Normal 4 4 3 2 8 2" xfId="44030" xr:uid="{B9570A63-EC59-4D74-BB38-27059B1C88A6}"/>
    <cellStyle name="Normal 4 4 3 2 9" xfId="30961" xr:uid="{9B494B1B-C497-4ED2-A84F-7975E92935DF}"/>
    <cellStyle name="Normal 4 4 3 3" xfId="4293" xr:uid="{E5957BEA-B803-495D-874F-0D0678AAD134}"/>
    <cellStyle name="Normal 4 4 3 3 10" xfId="45845" xr:uid="{DCB5CDA8-AD8C-4259-8399-BB15FA1D747A}"/>
    <cellStyle name="Normal 4 4 3 3 11" xfId="10430" xr:uid="{D4112052-1D7E-4C30-A3CD-7D73D2E24380}"/>
    <cellStyle name="Normal 4 4 3 3 2" xfId="4577" xr:uid="{B30B0BC5-A76B-48C3-B5F6-167B34B98E9E}"/>
    <cellStyle name="Normal 4 4 3 3 2 2" xfId="10432" xr:uid="{85BEDFEC-9BF3-4993-BDC3-1EE4E145CA1B}"/>
    <cellStyle name="Normal 4 4 3 3 2 2 2" xfId="12144" xr:uid="{CCCC2803-1562-455A-A6C7-D01CD6200722}"/>
    <cellStyle name="Normal 4 4 3 3 2 2 2 2" xfId="15566" xr:uid="{F9C45047-5892-434E-857A-8BE1EDBC6F48}"/>
    <cellStyle name="Normal 4 4 3 3 2 2 2 2 2" xfId="29256" xr:uid="{031EDED1-FD65-4888-B8F7-D03630D9F2D5}"/>
    <cellStyle name="Normal 4 4 3 3 2 2 2 2 2 2" xfId="42948" xr:uid="{E74A118F-5707-477C-A273-E760AFD5D833}"/>
    <cellStyle name="Normal 4 4 3 3 2 2 2 2 2 3" xfId="57827" xr:uid="{1184F4DE-BB95-40C3-99E6-DD69F4A01EFF}"/>
    <cellStyle name="Normal 4 4 3 3 2 2 2 2 3" xfId="22412" xr:uid="{90B5E9EB-FE4B-4E48-BE9F-7914741B6FD6}"/>
    <cellStyle name="Normal 4 4 3 3 2 2 2 2 4" xfId="36102" xr:uid="{5D25FEB2-249E-4286-B0A0-20AFBC6D4263}"/>
    <cellStyle name="Normal 4 4 3 3 2 2 2 2 5" xfId="50981" xr:uid="{505155FD-3242-40DC-B316-6D760148C47B}"/>
    <cellStyle name="Normal 4 4 3 3 2 2 2 3" xfId="25834" xr:uid="{91679B9B-BDD0-4D6B-BE93-EFD9A20CB16A}"/>
    <cellStyle name="Normal 4 4 3 3 2 2 2 3 2" xfId="39526" xr:uid="{60433C01-157D-4C1C-B5CA-A68CDD39E9D1}"/>
    <cellStyle name="Normal 4 4 3 3 2 2 2 3 3" xfId="54405" xr:uid="{BBA0B60A-1256-410F-A332-CC1BF6D88C32}"/>
    <cellStyle name="Normal 4 4 3 3 2 2 2 4" xfId="18990" xr:uid="{810AC0B1-87F0-47DE-ABB9-8FA9FC38F0F2}"/>
    <cellStyle name="Normal 4 4 3 3 2 2 2 5" xfId="32680" xr:uid="{BAFE29F7-1F7F-4107-9C00-FDE397012788}"/>
    <cellStyle name="Normal 4 4 3 3 2 2 2 6" xfId="47559" xr:uid="{025A248B-2816-4491-9373-C3099A1286FA}"/>
    <cellStyle name="Normal 4 4 3 3 2 2 3" xfId="13854" xr:uid="{8A788B1F-85A7-497E-B05B-1891E59F2E98}"/>
    <cellStyle name="Normal 4 4 3 3 2 2 3 2" xfId="27544" xr:uid="{04597B0A-2594-4E5E-9B02-5DE0FE10B710}"/>
    <cellStyle name="Normal 4 4 3 3 2 2 3 2 2" xfId="41236" xr:uid="{657DECB6-98C0-4EC9-A128-CB5DB6C171AA}"/>
    <cellStyle name="Normal 4 4 3 3 2 2 3 2 3" xfId="56115" xr:uid="{E7E1D1A2-ED22-4018-A72B-86895DDE1502}"/>
    <cellStyle name="Normal 4 4 3 3 2 2 3 3" xfId="20700" xr:uid="{40F30BE5-1608-44A7-9121-5FBE0C7B9E44}"/>
    <cellStyle name="Normal 4 4 3 3 2 2 3 4" xfId="34390" xr:uid="{ADEB985C-3ABA-4511-A4FD-2DFC6DD44554}"/>
    <cellStyle name="Normal 4 4 3 3 2 2 3 5" xfId="49269" xr:uid="{94CDBB88-ACA5-4902-A87B-0C45B046CB9F}"/>
    <cellStyle name="Normal 4 4 3 3 2 2 4" xfId="24122" xr:uid="{7EE4A2C6-A02A-4999-8A23-E9B426CC1642}"/>
    <cellStyle name="Normal 4 4 3 3 2 2 4 2" xfId="37814" xr:uid="{B54A6D8A-079B-4F66-B231-452A90744825}"/>
    <cellStyle name="Normal 4 4 3 3 2 2 4 3" xfId="52693" xr:uid="{2D02B6E8-85F5-4BA2-A985-94010711CEDA}"/>
    <cellStyle name="Normal 4 4 3 3 2 2 5" xfId="17278" xr:uid="{291C272B-9309-488C-842E-3EB67CF5E776}"/>
    <cellStyle name="Normal 4 4 3 3 2 2 6" xfId="30968" xr:uid="{857EEFB8-0EB7-4A99-BC51-43E00172FD34}"/>
    <cellStyle name="Normal 4 4 3 3 2 2 7" xfId="45847" xr:uid="{861DF4A9-8FBA-4C16-A375-951A2487C350}"/>
    <cellStyle name="Normal 4 4 3 3 2 3" xfId="12143" xr:uid="{4B5DA5FE-F938-4621-BDDD-8F28DEEEF768}"/>
    <cellStyle name="Normal 4 4 3 3 2 3 2" xfId="15565" xr:uid="{018D0030-4523-4A00-A1B5-E70E63C824E9}"/>
    <cellStyle name="Normal 4 4 3 3 2 3 2 2" xfId="29255" xr:uid="{3D87195E-624A-49D9-ACBB-C2F63A92C133}"/>
    <cellStyle name="Normal 4 4 3 3 2 3 2 2 2" xfId="42947" xr:uid="{A7F38D58-D17F-41EB-AF84-184BC0213A52}"/>
    <cellStyle name="Normal 4 4 3 3 2 3 2 2 3" xfId="57826" xr:uid="{68AFEA44-EE00-4B18-A674-503520156569}"/>
    <cellStyle name="Normal 4 4 3 3 2 3 2 3" xfId="22411" xr:uid="{26A46467-B0CF-4CD3-A11B-261E3692DC37}"/>
    <cellStyle name="Normal 4 4 3 3 2 3 2 4" xfId="36101" xr:uid="{C1BFA614-22F5-4B88-BA35-6131EA167927}"/>
    <cellStyle name="Normal 4 4 3 3 2 3 2 5" xfId="50980" xr:uid="{69D96913-1C31-48FA-BBD3-B71483263BC1}"/>
    <cellStyle name="Normal 4 4 3 3 2 3 3" xfId="25833" xr:uid="{A6D567A2-9E96-4780-8951-5FD07116A8BC}"/>
    <cellStyle name="Normal 4 4 3 3 2 3 3 2" xfId="39525" xr:uid="{10BCC4BF-21D2-4552-AEE1-5C2B49FB780A}"/>
    <cellStyle name="Normal 4 4 3 3 2 3 3 3" xfId="54404" xr:uid="{CB3527FB-2FB9-437C-B0E8-76F5376CBA43}"/>
    <cellStyle name="Normal 4 4 3 3 2 3 4" xfId="18989" xr:uid="{AA31A532-727A-45DF-973C-3BC53C701491}"/>
    <cellStyle name="Normal 4 4 3 3 2 3 5" xfId="32679" xr:uid="{837DD886-4C71-47D6-82B4-4F0DA446BC28}"/>
    <cellStyle name="Normal 4 4 3 3 2 3 6" xfId="47558" xr:uid="{2178103B-7D89-4F39-9266-27E0445776FA}"/>
    <cellStyle name="Normal 4 4 3 3 2 4" xfId="13853" xr:uid="{E66A2B00-5ED3-459F-875F-A3023FB5F236}"/>
    <cellStyle name="Normal 4 4 3 3 2 4 2" xfId="27543" xr:uid="{AB9B2540-CDFC-462B-B240-81892CC3C52B}"/>
    <cellStyle name="Normal 4 4 3 3 2 4 2 2" xfId="41235" xr:uid="{C44BFF3B-58AD-45AC-A292-0CB50A40B91A}"/>
    <cellStyle name="Normal 4 4 3 3 2 4 2 3" xfId="56114" xr:uid="{156C4147-671D-455D-837E-FF643A7806C7}"/>
    <cellStyle name="Normal 4 4 3 3 2 4 3" xfId="20699" xr:uid="{811AB86F-E1C5-41E2-BEA6-0048DAD272C3}"/>
    <cellStyle name="Normal 4 4 3 3 2 4 4" xfId="34389" xr:uid="{A8D86B95-7BB9-4E49-BACE-378E585F6C51}"/>
    <cellStyle name="Normal 4 4 3 3 2 4 5" xfId="49268" xr:uid="{E19C164A-81A4-4FAA-899E-6ECAEE97FCC9}"/>
    <cellStyle name="Normal 4 4 3 3 2 5" xfId="24121" xr:uid="{3CBF5135-9AEB-45FC-A12E-82723C296D64}"/>
    <cellStyle name="Normal 4 4 3 3 2 5 2" xfId="37813" xr:uid="{835792AC-265A-48DF-8883-A5D8265E5464}"/>
    <cellStyle name="Normal 4 4 3 3 2 5 3" xfId="52692" xr:uid="{D55B9330-9A7A-4011-99D2-C2ACB1B80726}"/>
    <cellStyle name="Normal 4 4 3 3 2 6" xfId="17277" xr:uid="{F7058E38-387E-466F-9081-FA426EA464B5}"/>
    <cellStyle name="Normal 4 4 3 3 2 7" xfId="30967" xr:uid="{ADAC24A4-1660-44F0-BA84-C652E38C6C55}"/>
    <cellStyle name="Normal 4 4 3 3 2 8" xfId="45846" xr:uid="{CF4D7C31-3157-46F0-81DD-040E4296789E}"/>
    <cellStyle name="Normal 4 4 3 3 2 9" xfId="10431" xr:uid="{827F724D-E6F4-4E1E-99B8-799A513EC19A}"/>
    <cellStyle name="Normal 4 4 3 3 3" xfId="7258" xr:uid="{080496C9-0E6B-4CC7-B195-DB2BD93FDA4F}"/>
    <cellStyle name="Normal 4 4 3 3 3 2" xfId="12145" xr:uid="{43FA4E51-C4FB-48CC-82F2-743959C509F4}"/>
    <cellStyle name="Normal 4 4 3 3 3 2 2" xfId="15567" xr:uid="{0BB8ECDA-54C2-495F-9B28-D68777CC4D15}"/>
    <cellStyle name="Normal 4 4 3 3 3 2 2 2" xfId="29257" xr:uid="{704E7F23-214D-4D7B-BD14-8A4020BDB477}"/>
    <cellStyle name="Normal 4 4 3 3 3 2 2 2 2" xfId="42949" xr:uid="{293DC916-AA8E-49CA-A442-A7AD2AFC333A}"/>
    <cellStyle name="Normal 4 4 3 3 3 2 2 2 3" xfId="57828" xr:uid="{D05C8A1E-89CB-4C6F-9AC9-9594C05B97E0}"/>
    <cellStyle name="Normal 4 4 3 3 3 2 2 3" xfId="22413" xr:uid="{B5FC9325-8672-4144-83E9-D2F9615FF0F9}"/>
    <cellStyle name="Normal 4 4 3 3 3 2 2 4" xfId="36103" xr:uid="{A8FB1546-9F6A-438F-BD47-88A707CF6990}"/>
    <cellStyle name="Normal 4 4 3 3 3 2 2 5" xfId="50982" xr:uid="{A20EB55E-3CFC-4524-8F61-9896836457E6}"/>
    <cellStyle name="Normal 4 4 3 3 3 2 3" xfId="25835" xr:uid="{318E74ED-B786-4BE5-A908-051E9383F728}"/>
    <cellStyle name="Normal 4 4 3 3 3 2 3 2" xfId="39527" xr:uid="{1A317AC0-9218-45EC-A352-6ABC02E5B7CB}"/>
    <cellStyle name="Normal 4 4 3 3 3 2 3 3" xfId="54406" xr:uid="{C3222BF7-9917-45DA-8AFB-8B3F4AF10348}"/>
    <cellStyle name="Normal 4 4 3 3 3 2 4" xfId="18991" xr:uid="{6FA057E9-E267-4B6C-B271-512C540ECA01}"/>
    <cellStyle name="Normal 4 4 3 3 3 2 5" xfId="32681" xr:uid="{D8B056BD-B31A-46AC-9B2D-5546775E2B3B}"/>
    <cellStyle name="Normal 4 4 3 3 3 2 6" xfId="47560" xr:uid="{1C2B809E-3737-49E7-A499-299C1FFA4072}"/>
    <cellStyle name="Normal 4 4 3 3 3 3" xfId="13855" xr:uid="{E587C332-FA65-4BE0-AF05-55E4C1820903}"/>
    <cellStyle name="Normal 4 4 3 3 3 3 2" xfId="27545" xr:uid="{6878E169-5350-41E2-AB13-19223B40F426}"/>
    <cellStyle name="Normal 4 4 3 3 3 3 2 2" xfId="41237" xr:uid="{7015859F-3B35-4232-B61A-A035E492CB46}"/>
    <cellStyle name="Normal 4 4 3 3 3 3 2 3" xfId="56116" xr:uid="{AA9204CC-8CE9-4273-8B44-D6FCFD4D4C45}"/>
    <cellStyle name="Normal 4 4 3 3 3 3 3" xfId="20701" xr:uid="{EB59BE61-E551-49D1-847C-1E66DABFF251}"/>
    <cellStyle name="Normal 4 4 3 3 3 3 4" xfId="34391" xr:uid="{F48BB248-831D-4A82-B2A8-24B41FC0C0F3}"/>
    <cellStyle name="Normal 4 4 3 3 3 3 5" xfId="49270" xr:uid="{76EB482E-9969-4A03-865B-08F51AA1ABFB}"/>
    <cellStyle name="Normal 4 4 3 3 3 4" xfId="24123" xr:uid="{CD89C658-D9C2-40A9-8091-1A578411AE73}"/>
    <cellStyle name="Normal 4 4 3 3 3 4 2" xfId="37815" xr:uid="{FB26CEC4-29FF-4CE1-8087-2342B9D52720}"/>
    <cellStyle name="Normal 4 4 3 3 3 4 3" xfId="52694" xr:uid="{78B82D35-145A-439C-8D1F-6CA8BB5E49A6}"/>
    <cellStyle name="Normal 4 4 3 3 3 5" xfId="17279" xr:uid="{2B409225-D321-40B7-A93B-4094050C0D77}"/>
    <cellStyle name="Normal 4 4 3 3 3 6" xfId="30969" xr:uid="{2EA84957-4CDD-4346-982C-13E38D1D4C0B}"/>
    <cellStyle name="Normal 4 4 3 3 3 7" xfId="45848" xr:uid="{7527667B-1982-4A4D-9EB1-FD6DA028DE66}"/>
    <cellStyle name="Normal 4 4 3 3 3 8" xfId="10433" xr:uid="{B8BE2F77-F847-46D1-B012-A1D77593359C}"/>
    <cellStyle name="Normal 4 4 3 3 4" xfId="10434" xr:uid="{8D037B2B-2629-4F4B-81CA-97A7FCB7D228}"/>
    <cellStyle name="Normal 4 4 3 3 4 2" xfId="12146" xr:uid="{9F069E3F-8810-41DB-A046-331FEB5BD799}"/>
    <cellStyle name="Normal 4 4 3 3 4 2 2" xfId="15568" xr:uid="{B6CFA4EA-6FEF-4111-AF2B-B5783CF493BD}"/>
    <cellStyle name="Normal 4 4 3 3 4 2 2 2" xfId="29258" xr:uid="{0E422603-6242-4FA9-B87D-8E06933B4730}"/>
    <cellStyle name="Normal 4 4 3 3 4 2 2 2 2" xfId="42950" xr:uid="{57C2E20B-05E1-47B1-B684-0D81FE1C967D}"/>
    <cellStyle name="Normal 4 4 3 3 4 2 2 2 3" xfId="57829" xr:uid="{8F9CC5C7-5EAA-4798-8C9D-359A938B4FFF}"/>
    <cellStyle name="Normal 4 4 3 3 4 2 2 3" xfId="22414" xr:uid="{540A4D36-5984-4946-A1A3-A3D09B5B3818}"/>
    <cellStyle name="Normal 4 4 3 3 4 2 2 4" xfId="36104" xr:uid="{DDF3661F-3AB6-412E-8CA0-2EB4E64D1EFB}"/>
    <cellStyle name="Normal 4 4 3 3 4 2 2 5" xfId="50983" xr:uid="{70B413E4-3CBB-4CA5-8C6B-D671A45D8CD8}"/>
    <cellStyle name="Normal 4 4 3 3 4 2 3" xfId="25836" xr:uid="{8A6F20F9-4208-41E5-9AD6-8D621D6DF126}"/>
    <cellStyle name="Normal 4 4 3 3 4 2 3 2" xfId="39528" xr:uid="{F91A12BA-C6AE-4FAC-A499-51A2EE6A852C}"/>
    <cellStyle name="Normal 4 4 3 3 4 2 3 3" xfId="54407" xr:uid="{3510ECBA-19B5-4486-8292-64BA1A2B6027}"/>
    <cellStyle name="Normal 4 4 3 3 4 2 4" xfId="18992" xr:uid="{F5ABEE4B-B9DB-4BBE-AF15-B774BC086F73}"/>
    <cellStyle name="Normal 4 4 3 3 4 2 5" xfId="32682" xr:uid="{78856D38-0F9B-4174-BEC5-939E6DF4B6DC}"/>
    <cellStyle name="Normal 4 4 3 3 4 2 6" xfId="47561" xr:uid="{1460A006-E80D-41FC-8E2A-66729FD09D4B}"/>
    <cellStyle name="Normal 4 4 3 3 4 3" xfId="13856" xr:uid="{BBE8BBE5-37AC-4C90-9167-7D7DAD969F3C}"/>
    <cellStyle name="Normal 4 4 3 3 4 3 2" xfId="27546" xr:uid="{0CA3B0B2-6A07-4E09-8EBC-E6AA566F365C}"/>
    <cellStyle name="Normal 4 4 3 3 4 3 2 2" xfId="41238" xr:uid="{4C221D3D-BE9D-470B-8096-F7131B0F0360}"/>
    <cellStyle name="Normal 4 4 3 3 4 3 2 3" xfId="56117" xr:uid="{7AF2403C-3AAF-4D23-A871-D5B6519014EB}"/>
    <cellStyle name="Normal 4 4 3 3 4 3 3" xfId="20702" xr:uid="{F06CA238-3262-4FA6-B5AE-6DBB9BB79AFE}"/>
    <cellStyle name="Normal 4 4 3 3 4 3 4" xfId="34392" xr:uid="{0047E2BB-C8CD-45D1-96AC-1FF5ADE7DED1}"/>
    <cellStyle name="Normal 4 4 3 3 4 3 5" xfId="49271" xr:uid="{9371EDCD-77F4-4E9E-8ED9-46D6F070E3F7}"/>
    <cellStyle name="Normal 4 4 3 3 4 4" xfId="24124" xr:uid="{C4C08368-21B8-42B6-A4D3-06F69E48B5E7}"/>
    <cellStyle name="Normal 4 4 3 3 4 4 2" xfId="37816" xr:uid="{2727D58B-3EE4-4465-BA46-745557D6B8E1}"/>
    <cellStyle name="Normal 4 4 3 3 4 4 3" xfId="52695" xr:uid="{9D0DD5B3-E7ED-4D70-84CB-A31F5BA68963}"/>
    <cellStyle name="Normal 4 4 3 3 4 5" xfId="17280" xr:uid="{DFDA6EBE-6570-4C16-B371-2752800EBED1}"/>
    <cellStyle name="Normal 4 4 3 3 4 6" xfId="30970" xr:uid="{59A6DA2B-5B71-40DA-BE18-E58C8A61A732}"/>
    <cellStyle name="Normal 4 4 3 3 4 7" xfId="45849" xr:uid="{0C25B36F-B4F4-47F3-8B92-69F9FAC93E08}"/>
    <cellStyle name="Normal 4 4 3 3 5" xfId="12142" xr:uid="{BC6B1774-755D-43DA-AC17-76A4C2A7F011}"/>
    <cellStyle name="Normal 4 4 3 3 5 2" xfId="15564" xr:uid="{BB103963-9A09-4E06-980B-EC8D49C1DF07}"/>
    <cellStyle name="Normal 4 4 3 3 5 2 2" xfId="29254" xr:uid="{74CFE5E3-6F5A-4635-BADA-2B04D1C98E11}"/>
    <cellStyle name="Normal 4 4 3 3 5 2 2 2" xfId="42946" xr:uid="{B75E1041-3C0F-4ACD-ACC6-D415ACE59909}"/>
    <cellStyle name="Normal 4 4 3 3 5 2 2 3" xfId="57825" xr:uid="{979C9A15-032D-4992-BC4B-FA498B2AF886}"/>
    <cellStyle name="Normal 4 4 3 3 5 2 3" xfId="22410" xr:uid="{DA6742E2-4C12-4E06-9FD8-39FBFE37BA7A}"/>
    <cellStyle name="Normal 4 4 3 3 5 2 4" xfId="36100" xr:uid="{4CDC09BF-31B4-4E07-80E6-D70910CF3339}"/>
    <cellStyle name="Normal 4 4 3 3 5 2 5" xfId="50979" xr:uid="{0281B6E1-95A9-4A6A-91FA-EF76715312D2}"/>
    <cellStyle name="Normal 4 4 3 3 5 3" xfId="25832" xr:uid="{0B1A19E2-0620-4B80-82CB-9EE8046A0DFC}"/>
    <cellStyle name="Normal 4 4 3 3 5 3 2" xfId="39524" xr:uid="{61E770EB-FE41-4103-9720-BAD9A016FA4D}"/>
    <cellStyle name="Normal 4 4 3 3 5 3 3" xfId="54403" xr:uid="{1D60F480-E9B1-4D9C-AB3E-89A0F5377529}"/>
    <cellStyle name="Normal 4 4 3 3 5 4" xfId="18988" xr:uid="{C98F48FC-3226-4B71-89A8-793F3B3A5719}"/>
    <cellStyle name="Normal 4 4 3 3 5 5" xfId="32678" xr:uid="{6A75C60F-BE15-4A8A-BD3D-6AC85ACE27D0}"/>
    <cellStyle name="Normal 4 4 3 3 5 6" xfId="47557" xr:uid="{29F0D22D-40A2-4CF0-8734-17BDDB9D3F9F}"/>
    <cellStyle name="Normal 4 4 3 3 6" xfId="13852" xr:uid="{6D2892D0-FE36-4A03-ADF2-B4FAEC6F1BA9}"/>
    <cellStyle name="Normal 4 4 3 3 6 2" xfId="27542" xr:uid="{CCA0919C-C0F2-4DFD-9003-E986DB6DCD38}"/>
    <cellStyle name="Normal 4 4 3 3 6 2 2" xfId="41234" xr:uid="{D8FA093D-9148-4058-B4F5-F41CBCA0EF6D}"/>
    <cellStyle name="Normal 4 4 3 3 6 2 3" xfId="56113" xr:uid="{30EA3861-1962-4E98-AFEC-1C1911945F92}"/>
    <cellStyle name="Normal 4 4 3 3 6 3" xfId="20698" xr:uid="{3DECE7E2-E0FF-4BF3-89FD-3250871E17FF}"/>
    <cellStyle name="Normal 4 4 3 3 6 4" xfId="34388" xr:uid="{4E3CE151-3FCE-4223-8285-3CBCE830AACE}"/>
    <cellStyle name="Normal 4 4 3 3 6 5" xfId="49267" xr:uid="{5F7858D9-C0A8-4103-8B5E-201E75ACDFA9}"/>
    <cellStyle name="Normal 4 4 3 3 7" xfId="24120" xr:uid="{B41E27F3-84CB-4656-BC0A-522378DA303A}"/>
    <cellStyle name="Normal 4 4 3 3 7 2" xfId="37812" xr:uid="{C07729B0-4ADA-4581-A416-763B3D70F195}"/>
    <cellStyle name="Normal 4 4 3 3 7 3" xfId="52691" xr:uid="{9D08C79F-251F-4132-BCA7-625D593215C3}"/>
    <cellStyle name="Normal 4 4 3 3 8" xfId="17276" xr:uid="{5FC9FF02-BF82-41F6-AC5A-ED22D227D790}"/>
    <cellStyle name="Normal 4 4 3 3 8 2" xfId="44029" xr:uid="{11F0D60D-BC7A-4295-84A7-299C2F2A7D3B}"/>
    <cellStyle name="Normal 4 4 3 3 9" xfId="30966" xr:uid="{130A163D-033F-47AA-A23F-288564114104}"/>
    <cellStyle name="Normal 4 4 3 4" xfId="4576" xr:uid="{B9CB5454-08B1-42D7-AA52-B34CE77742F9}"/>
    <cellStyle name="Normal 4 4 3 4 2" xfId="10436" xr:uid="{5ADA3F77-41F3-41B8-8BE6-DECA10F55CC6}"/>
    <cellStyle name="Normal 4 4 3 4 2 2" xfId="12148" xr:uid="{FB03AEEE-C758-46AC-89CC-E758660D7B5F}"/>
    <cellStyle name="Normal 4 4 3 4 2 2 2" xfId="15570" xr:uid="{7427A15C-4330-4956-9F91-87E1A13300F0}"/>
    <cellStyle name="Normal 4 4 3 4 2 2 2 2" xfId="29260" xr:uid="{BD04E58D-68D5-4C0E-8C31-858FDEF82783}"/>
    <cellStyle name="Normal 4 4 3 4 2 2 2 2 2" xfId="42952" xr:uid="{4EE8D128-8C98-4F22-9C7C-9B67078C4525}"/>
    <cellStyle name="Normal 4 4 3 4 2 2 2 2 3" xfId="57831" xr:uid="{A0005E65-603C-4E2D-842A-03D6129DF74D}"/>
    <cellStyle name="Normal 4 4 3 4 2 2 2 3" xfId="22416" xr:uid="{2F24DCA5-ECF2-4448-A41C-460897524D82}"/>
    <cellStyle name="Normal 4 4 3 4 2 2 2 4" xfId="36106" xr:uid="{7E4357FC-BA77-497E-899B-F9F212E21352}"/>
    <cellStyle name="Normal 4 4 3 4 2 2 2 5" xfId="50985" xr:uid="{8970E4F6-6C06-4130-818B-B72F25DDCB70}"/>
    <cellStyle name="Normal 4 4 3 4 2 2 3" xfId="25838" xr:uid="{0CE4F895-4847-40EA-9647-4B1D87E72789}"/>
    <cellStyle name="Normal 4 4 3 4 2 2 3 2" xfId="39530" xr:uid="{C766C502-9F25-41A6-9B40-D2B76D8604AD}"/>
    <cellStyle name="Normal 4 4 3 4 2 2 3 3" xfId="54409" xr:uid="{BDBFB776-4C38-47AF-AE59-DA6C4A055CC9}"/>
    <cellStyle name="Normal 4 4 3 4 2 2 4" xfId="18994" xr:uid="{0ECD4A7A-1603-484B-B686-0C377BA50DE8}"/>
    <cellStyle name="Normal 4 4 3 4 2 2 5" xfId="32684" xr:uid="{D726897A-7AAA-44A8-87E8-A76BFBBEF456}"/>
    <cellStyle name="Normal 4 4 3 4 2 2 6" xfId="47563" xr:uid="{B158F2C8-427A-48DB-8C01-BEDC9DF2537E}"/>
    <cellStyle name="Normal 4 4 3 4 2 3" xfId="13858" xr:uid="{900C43F0-3885-457E-95BD-3702A74EA9DA}"/>
    <cellStyle name="Normal 4 4 3 4 2 3 2" xfId="27548" xr:uid="{41E0E74E-3D0B-43A0-B253-DDD0E6F7C00B}"/>
    <cellStyle name="Normal 4 4 3 4 2 3 2 2" xfId="41240" xr:uid="{42749390-886F-4F28-86A8-A10340AA4385}"/>
    <cellStyle name="Normal 4 4 3 4 2 3 2 3" xfId="56119" xr:uid="{327DE698-937C-41B7-952A-7E3C0EF7FF99}"/>
    <cellStyle name="Normal 4 4 3 4 2 3 3" xfId="20704" xr:uid="{EF836711-4BA4-4111-8BA2-42156098F585}"/>
    <cellStyle name="Normal 4 4 3 4 2 3 4" xfId="34394" xr:uid="{E4B47D6B-3BB2-4A16-B91D-12A453DB744F}"/>
    <cellStyle name="Normal 4 4 3 4 2 3 5" xfId="49273" xr:uid="{D1F6C280-47A2-431F-A503-D4B89E0E196F}"/>
    <cellStyle name="Normal 4 4 3 4 2 4" xfId="24126" xr:uid="{D8B4771D-A528-4C19-9A75-4B6DA5A28802}"/>
    <cellStyle name="Normal 4 4 3 4 2 4 2" xfId="37818" xr:uid="{3C840283-24AA-400A-9CAC-F86870BCBD9E}"/>
    <cellStyle name="Normal 4 4 3 4 2 4 3" xfId="52697" xr:uid="{4E8F13E0-FE8C-495A-91EC-D7FFEDCD554C}"/>
    <cellStyle name="Normal 4 4 3 4 2 5" xfId="17282" xr:uid="{6DF81D87-B1D4-48A8-AD7F-4297FDFEE271}"/>
    <cellStyle name="Normal 4 4 3 4 2 6" xfId="30972" xr:uid="{03428F74-DBF8-413A-AD5B-935067DF4334}"/>
    <cellStyle name="Normal 4 4 3 4 2 7" xfId="45851" xr:uid="{9A17C199-F3ED-4B70-8F18-F589D71D1518}"/>
    <cellStyle name="Normal 4 4 3 4 3" xfId="12147" xr:uid="{4C7C44C3-9B8C-4B40-A3A8-9F77AA5F8F94}"/>
    <cellStyle name="Normal 4 4 3 4 3 2" xfId="15569" xr:uid="{4FDF1914-3C6D-4C54-8356-7E452AA26806}"/>
    <cellStyle name="Normal 4 4 3 4 3 2 2" xfId="29259" xr:uid="{54FCA212-24B1-4CDC-A8F5-D4269BEBC9CF}"/>
    <cellStyle name="Normal 4 4 3 4 3 2 2 2" xfId="42951" xr:uid="{58E2C804-8405-4DA9-9E10-9419DBC8F453}"/>
    <cellStyle name="Normal 4 4 3 4 3 2 2 3" xfId="57830" xr:uid="{1C0468DE-843A-49DF-B99C-AC6DD853A17C}"/>
    <cellStyle name="Normal 4 4 3 4 3 2 3" xfId="22415" xr:uid="{3CFE225B-2E4F-4BE9-BDD1-F78E4A40B6C5}"/>
    <cellStyle name="Normal 4 4 3 4 3 2 4" xfId="36105" xr:uid="{4A113242-9033-46AF-B7F6-597751EA4E98}"/>
    <cellStyle name="Normal 4 4 3 4 3 2 5" xfId="50984" xr:uid="{158970A1-D23C-452C-A33D-B30E814FBD4C}"/>
    <cellStyle name="Normal 4 4 3 4 3 3" xfId="25837" xr:uid="{BD7FF841-E7B6-4360-A8A3-F708D5643AA0}"/>
    <cellStyle name="Normal 4 4 3 4 3 3 2" xfId="39529" xr:uid="{A1218E92-8C57-478B-B88B-ECEBAC77ED5B}"/>
    <cellStyle name="Normal 4 4 3 4 3 3 3" xfId="54408" xr:uid="{68C2586C-ABFF-4257-AF3C-20901EF3EF9E}"/>
    <cellStyle name="Normal 4 4 3 4 3 4" xfId="18993" xr:uid="{078BA6B4-C2D2-4FDD-894C-0B8BF18ACD19}"/>
    <cellStyle name="Normal 4 4 3 4 3 5" xfId="32683" xr:uid="{9635AA7F-52DD-410A-B96E-7AE201EB9C78}"/>
    <cellStyle name="Normal 4 4 3 4 3 6" xfId="47562" xr:uid="{59A95D7E-9A79-47B5-B810-0266A2875FB1}"/>
    <cellStyle name="Normal 4 4 3 4 4" xfId="13857" xr:uid="{59886ED6-F840-435B-A885-CEEBA0476318}"/>
    <cellStyle name="Normal 4 4 3 4 4 2" xfId="27547" xr:uid="{5318E387-9872-42F3-B05F-3B3C4D32B9B0}"/>
    <cellStyle name="Normal 4 4 3 4 4 2 2" xfId="41239" xr:uid="{B579116F-B4BA-459D-8F88-18D608FE93FD}"/>
    <cellStyle name="Normal 4 4 3 4 4 2 3" xfId="56118" xr:uid="{3D7840A3-2727-4AF1-8EDB-33C9A5E49B38}"/>
    <cellStyle name="Normal 4 4 3 4 4 3" xfId="20703" xr:uid="{9D26D9DD-F14A-46E7-8310-3C31C797E6AE}"/>
    <cellStyle name="Normal 4 4 3 4 4 4" xfId="34393" xr:uid="{8FA6E131-77ED-4B65-8D48-1AE0301B97C5}"/>
    <cellStyle name="Normal 4 4 3 4 4 5" xfId="49272" xr:uid="{16FFAA4A-E751-408B-8AC8-036A7314561B}"/>
    <cellStyle name="Normal 4 4 3 4 5" xfId="24125" xr:uid="{913EAF6F-451C-47C8-B0BD-65DACB1CE5E1}"/>
    <cellStyle name="Normal 4 4 3 4 5 2" xfId="37817" xr:uid="{7BD7C51F-D197-4F7A-B4AD-BA4C4110548D}"/>
    <cellStyle name="Normal 4 4 3 4 5 3" xfId="52696" xr:uid="{FE0FE5F5-86B7-46DD-8CE0-FEC1FE5EB400}"/>
    <cellStyle name="Normal 4 4 3 4 6" xfId="17281" xr:uid="{125E60D2-5E78-426B-9EFE-0B7E84F3D220}"/>
    <cellStyle name="Normal 4 4 3 4 7" xfId="30971" xr:uid="{B841DEFF-2F88-42C7-BFD5-F90938F95EB9}"/>
    <cellStyle name="Normal 4 4 3 4 8" xfId="45850" xr:uid="{1E063F83-47F1-48E4-8A06-E66119CEB5DE}"/>
    <cellStyle name="Normal 4 4 3 4 9" xfId="10435" xr:uid="{B4E0EBD6-6240-4821-B0FA-F4E42972EDE5}"/>
    <cellStyle name="Normal 4 4 3 5" xfId="6133" xr:uid="{307B075F-6268-4AA8-9C9A-36BB57976FB4}"/>
    <cellStyle name="Normal 4 4 3 5 2" xfId="12149" xr:uid="{388C622F-38FF-40E3-8722-4FCC50B279C5}"/>
    <cellStyle name="Normal 4 4 3 5 2 2" xfId="15571" xr:uid="{11A349C1-3233-44DD-946C-7BA243AD1C94}"/>
    <cellStyle name="Normal 4 4 3 5 2 2 2" xfId="29261" xr:uid="{CE8DA574-7BB0-4DEC-8C2D-6F0EB11FDF28}"/>
    <cellStyle name="Normal 4 4 3 5 2 2 2 2" xfId="42953" xr:uid="{F6FFEBB8-EF4F-4870-8A9C-433ED17BB092}"/>
    <cellStyle name="Normal 4 4 3 5 2 2 2 3" xfId="57832" xr:uid="{1F66CFFA-0829-4AB1-AC00-9258FFE60649}"/>
    <cellStyle name="Normal 4 4 3 5 2 2 3" xfId="22417" xr:uid="{E12F5B39-886A-4157-997B-62B259E000A9}"/>
    <cellStyle name="Normal 4 4 3 5 2 2 4" xfId="36107" xr:uid="{7A348061-7BA5-4994-BDC0-EC187DDE79A7}"/>
    <cellStyle name="Normal 4 4 3 5 2 2 5" xfId="50986" xr:uid="{FB46BD38-677E-4551-9DC7-A532415D84D3}"/>
    <cellStyle name="Normal 4 4 3 5 2 3" xfId="25839" xr:uid="{F5E4346B-92BF-4B97-AA3D-4EE0E791D301}"/>
    <cellStyle name="Normal 4 4 3 5 2 3 2" xfId="39531" xr:uid="{F7B070E8-43E0-43FA-8E4C-7C269DDBD843}"/>
    <cellStyle name="Normal 4 4 3 5 2 3 3" xfId="54410" xr:uid="{A971304C-D6B5-4369-952A-C9EE52CDDB01}"/>
    <cellStyle name="Normal 4 4 3 5 2 4" xfId="18995" xr:uid="{B245A780-784C-4953-AE63-E10D105C59A1}"/>
    <cellStyle name="Normal 4 4 3 5 2 5" xfId="32685" xr:uid="{C0A2C051-E241-47C8-A0D1-FD7DE19CDC71}"/>
    <cellStyle name="Normal 4 4 3 5 2 6" xfId="47564" xr:uid="{31187F84-EC62-4477-A350-CCB750917A15}"/>
    <cellStyle name="Normal 4 4 3 5 3" xfId="13859" xr:uid="{0DA2E8AE-3A89-4CAC-9B0E-822B9E382091}"/>
    <cellStyle name="Normal 4 4 3 5 3 2" xfId="27549" xr:uid="{1DA5EEC8-86E9-4F29-863B-144975856DF1}"/>
    <cellStyle name="Normal 4 4 3 5 3 2 2" xfId="41241" xr:uid="{58584B9F-CB29-4BD3-8D92-22BF328D9D0E}"/>
    <cellStyle name="Normal 4 4 3 5 3 2 3" xfId="56120" xr:uid="{30FDF166-B7F6-4A14-8EEC-103AB5910B9F}"/>
    <cellStyle name="Normal 4 4 3 5 3 3" xfId="20705" xr:uid="{49B6B074-5379-492F-8AAD-ECD2C4653226}"/>
    <cellStyle name="Normal 4 4 3 5 3 4" xfId="34395" xr:uid="{BAFB1A16-621A-4805-829C-F5B6EB16F5E7}"/>
    <cellStyle name="Normal 4 4 3 5 3 5" xfId="49274" xr:uid="{B3AEE52E-7730-4C6C-85A9-3A70DDD85BE9}"/>
    <cellStyle name="Normal 4 4 3 5 4" xfId="24127" xr:uid="{B9CC37D3-F66A-43E4-A356-D77DDA75BDF1}"/>
    <cellStyle name="Normal 4 4 3 5 4 2" xfId="37819" xr:uid="{44EBD453-3591-41AC-AB8D-A6411AAF68EF}"/>
    <cellStyle name="Normal 4 4 3 5 4 3" xfId="52698" xr:uid="{7C532BDE-3BE4-4DDD-94B7-4D24AEAB2B09}"/>
    <cellStyle name="Normal 4 4 3 5 5" xfId="17283" xr:uid="{5E085D96-C4CA-4A17-BACA-17DBB055DA69}"/>
    <cellStyle name="Normal 4 4 3 5 6" xfId="30973" xr:uid="{F60388F5-886C-4CAF-930A-131D276768F0}"/>
    <cellStyle name="Normal 4 4 3 5 7" xfId="45852" xr:uid="{51EC8771-C5C9-4162-BE05-C98B274E3999}"/>
    <cellStyle name="Normal 4 4 3 5 8" xfId="10437" xr:uid="{0F1CE503-6583-4269-AC96-5DF11C2AC709}"/>
    <cellStyle name="Normal 4 4 3 6" xfId="10438" xr:uid="{ECEDE750-5648-44F6-8079-DEAD54D3277C}"/>
    <cellStyle name="Normal 4 4 3 6 2" xfId="12150" xr:uid="{2C03C5B2-333B-4359-9C96-704051EE931D}"/>
    <cellStyle name="Normal 4 4 3 6 2 2" xfId="15572" xr:uid="{218ED4D4-436C-4402-B34E-E02A4655BEE5}"/>
    <cellStyle name="Normal 4 4 3 6 2 2 2" xfId="29262" xr:uid="{178171D6-5EE3-4954-B753-15D904334CEA}"/>
    <cellStyle name="Normal 4 4 3 6 2 2 2 2" xfId="42954" xr:uid="{A7BF1E7D-5F29-457B-944D-8B608A117BB7}"/>
    <cellStyle name="Normal 4 4 3 6 2 2 2 3" xfId="57833" xr:uid="{AAE11DAA-B0F4-4096-8F91-3A1A49756B8E}"/>
    <cellStyle name="Normal 4 4 3 6 2 2 3" xfId="22418" xr:uid="{8329C925-4FBB-454D-9442-E0D4109014CE}"/>
    <cellStyle name="Normal 4 4 3 6 2 2 4" xfId="36108" xr:uid="{EC3061E7-4683-4156-A125-8F1DA3A92948}"/>
    <cellStyle name="Normal 4 4 3 6 2 2 5" xfId="50987" xr:uid="{DC1C775B-2E82-4727-BC35-CC54AA304C80}"/>
    <cellStyle name="Normal 4 4 3 6 2 3" xfId="25840" xr:uid="{F9AE14E8-B4F1-4CF5-935B-A61008EF14FF}"/>
    <cellStyle name="Normal 4 4 3 6 2 3 2" xfId="39532" xr:uid="{B034B73A-D0E2-4D14-802C-94D4FD73E6C7}"/>
    <cellStyle name="Normal 4 4 3 6 2 3 3" xfId="54411" xr:uid="{B6A4C155-6C38-4332-A4FF-B815F94A2EF7}"/>
    <cellStyle name="Normal 4 4 3 6 2 4" xfId="18996" xr:uid="{7F2DE6EF-C089-4CA5-8F13-AAB7DE19314D}"/>
    <cellStyle name="Normal 4 4 3 6 2 5" xfId="32686" xr:uid="{B0034265-1005-4A99-9DCD-A9EF140933A2}"/>
    <cellStyle name="Normal 4 4 3 6 2 6" xfId="47565" xr:uid="{AC47E9A3-41CC-407D-A5C0-67770D5CB5AA}"/>
    <cellStyle name="Normal 4 4 3 6 3" xfId="13860" xr:uid="{D42F2C73-D8A5-4643-A3A7-CC3C72DAB39C}"/>
    <cellStyle name="Normal 4 4 3 6 3 2" xfId="27550" xr:uid="{C86C4917-6473-4304-8B99-8B32342EEA18}"/>
    <cellStyle name="Normal 4 4 3 6 3 2 2" xfId="41242" xr:uid="{BB729755-7670-40EC-9A0A-B0D8F23C63C4}"/>
    <cellStyle name="Normal 4 4 3 6 3 2 3" xfId="56121" xr:uid="{57A6B1EF-E8F9-4865-9EAA-E20ADC66E32C}"/>
    <cellStyle name="Normal 4 4 3 6 3 3" xfId="20706" xr:uid="{FDD414E1-4792-4D33-9D01-73CA7FF3920B}"/>
    <cellStyle name="Normal 4 4 3 6 3 4" xfId="34396" xr:uid="{44C45D2F-2328-4B5E-9A88-A8F17218F312}"/>
    <cellStyle name="Normal 4 4 3 6 3 5" xfId="49275" xr:uid="{3E4F6B79-54ED-44EF-8227-1170A6B49BEB}"/>
    <cellStyle name="Normal 4 4 3 6 4" xfId="24128" xr:uid="{2841F7BA-4BF9-4ACE-A051-331AC9D63971}"/>
    <cellStyle name="Normal 4 4 3 6 4 2" xfId="37820" xr:uid="{25318DB2-1746-46CB-895E-4896C5F295A6}"/>
    <cellStyle name="Normal 4 4 3 6 4 3" xfId="52699" xr:uid="{FC91A8DD-3681-403E-9225-74E57BAAFAB4}"/>
    <cellStyle name="Normal 4 4 3 6 5" xfId="17284" xr:uid="{72553027-46BC-44C3-B52F-71093AB5FF59}"/>
    <cellStyle name="Normal 4 4 3 6 6" xfId="30974" xr:uid="{9DA62C38-5E84-4DF7-AC9B-494D11DB1C66}"/>
    <cellStyle name="Normal 4 4 3 6 7" xfId="45853" xr:uid="{8951A047-1EF2-4820-A5DB-9C1FAB4F5CBE}"/>
    <cellStyle name="Normal 4 4 3 7" xfId="12136" xr:uid="{CC511D12-7504-4B36-902D-D9A6BF5539EA}"/>
    <cellStyle name="Normal 4 4 3 7 2" xfId="15558" xr:uid="{94DD1C32-349A-44E2-B6E8-7B379E0FA636}"/>
    <cellStyle name="Normal 4 4 3 7 2 2" xfId="29248" xr:uid="{6AE253BF-328E-4EDE-9A6A-BC34339E0855}"/>
    <cellStyle name="Normal 4 4 3 7 2 2 2" xfId="42940" xr:uid="{7940F673-0C84-4769-AF5A-7F94052D2517}"/>
    <cellStyle name="Normal 4 4 3 7 2 2 3" xfId="57819" xr:uid="{9A1DDA90-416B-4C4D-AF85-3F8E95C70CB2}"/>
    <cellStyle name="Normal 4 4 3 7 2 3" xfId="22404" xr:uid="{20AE7806-C7FF-4A4C-A378-B0EBF7A7675B}"/>
    <cellStyle name="Normal 4 4 3 7 2 4" xfId="36094" xr:uid="{3B7BC18C-D133-48FE-B143-E1B75CBE31AC}"/>
    <cellStyle name="Normal 4 4 3 7 2 5" xfId="50973" xr:uid="{DE27C4C3-F70E-4583-9FDB-EC65DA028AE9}"/>
    <cellStyle name="Normal 4 4 3 7 3" xfId="25826" xr:uid="{84E7FE71-19B1-4D7E-9044-3CEC8BFAC2E6}"/>
    <cellStyle name="Normal 4 4 3 7 3 2" xfId="39518" xr:uid="{C55F83C3-4CA7-4DEF-B563-D5390FA92829}"/>
    <cellStyle name="Normal 4 4 3 7 3 3" xfId="54397" xr:uid="{BCE2B58F-AB06-42D7-BFCE-66B83C2106FA}"/>
    <cellStyle name="Normal 4 4 3 7 4" xfId="18982" xr:uid="{707067E9-DAB8-4079-90CE-5A11BA1A4CE2}"/>
    <cellStyle name="Normal 4 4 3 7 5" xfId="32672" xr:uid="{77CED8E5-B845-4F85-B3ED-A7B1BEBFEB1F}"/>
    <cellStyle name="Normal 4 4 3 7 6" xfId="47551" xr:uid="{37081A6C-03A6-4DA9-8B28-E19E2CADA391}"/>
    <cellStyle name="Normal 4 4 3 8" xfId="13846" xr:uid="{21414528-6FA7-40BC-A530-79769DE87A52}"/>
    <cellStyle name="Normal 4 4 3 8 2" xfId="27536" xr:uid="{85F6ADEC-2D17-44AE-8DFD-4B3767B7AFB6}"/>
    <cellStyle name="Normal 4 4 3 8 2 2" xfId="41228" xr:uid="{9A40BBD3-DACA-4C9A-85DA-288172D4D504}"/>
    <cellStyle name="Normal 4 4 3 8 2 3" xfId="56107" xr:uid="{110DB91D-6258-43F2-BF18-4BEB948BC07B}"/>
    <cellStyle name="Normal 4 4 3 8 3" xfId="20692" xr:uid="{B04D8319-8F49-494B-94B9-AB7A344B45EC}"/>
    <cellStyle name="Normal 4 4 3 8 4" xfId="34382" xr:uid="{4755C798-319B-4E67-AB3D-D0D97B1F4C73}"/>
    <cellStyle name="Normal 4 4 3 8 5" xfId="49261" xr:uid="{7BBD945F-8EDD-44F9-A895-CB72E5B64E26}"/>
    <cellStyle name="Normal 4 4 3 9" xfId="24114" xr:uid="{EDE681E1-6BF8-4F14-AB00-E87881ED9021}"/>
    <cellStyle name="Normal 4 4 3 9 2" xfId="37806" xr:uid="{1A55F388-8A1D-4730-BE21-915165642200}"/>
    <cellStyle name="Normal 4 4 3 9 3" xfId="52685" xr:uid="{E37543A8-2010-42BC-B3B5-6EAB21002B36}"/>
    <cellStyle name="Normal 4 4 4" xfId="4563" xr:uid="{52F28C9E-2894-4474-8448-C3D1BE491F5C}"/>
    <cellStyle name="Normal 4 4 4 10" xfId="17285" xr:uid="{4F871675-7A9D-4CA5-B639-EF6685C5A71B}"/>
    <cellStyle name="Normal 4 4 4 10 2" xfId="44096" xr:uid="{944729C8-76C1-48A0-9095-C9418BEA4CF5}"/>
    <cellStyle name="Normal 4 4 4 11" xfId="30975" xr:uid="{B3C1E1CD-FE19-49CF-810F-78DDE947F70E}"/>
    <cellStyle name="Normal 4 4 4 12" xfId="45854" xr:uid="{19B5598D-3127-4594-94A3-9E4947BB7D92}"/>
    <cellStyle name="Normal 4 4 4 13" xfId="10439" xr:uid="{16CFD2D7-5D3D-4B5A-AA88-5A79F1CCB7C2}"/>
    <cellStyle name="Normal 4 4 4 14" xfId="8689" xr:uid="{FE83F9FB-C78F-4382-9773-418E86221DE6}"/>
    <cellStyle name="Normal 4 4 4 15" xfId="8097" xr:uid="{4D212EB3-1239-4DF3-AFE4-D52060A69221}"/>
    <cellStyle name="Normal 4 4 4 16" xfId="7505" xr:uid="{0C8E6409-9876-43C8-92BB-5ECE744053E0}"/>
    <cellStyle name="Normal 4 4 4 2" xfId="5530" xr:uid="{DE94D349-C37C-4D89-8CE9-B0636A5AB262}"/>
    <cellStyle name="Normal 4 4 4 2 10" xfId="45855" xr:uid="{5E557792-950A-4AA4-A432-32E0E66AC0CD}"/>
    <cellStyle name="Normal 4 4 4 2 11" xfId="10440" xr:uid="{5B6AF185-27D7-49B4-9C93-D503AC3A817C}"/>
    <cellStyle name="Normal 4 4 4 2 2" xfId="7382" xr:uid="{B5F68DF4-7F60-49F7-8F41-0B1BC56E28F0}"/>
    <cellStyle name="Normal 4 4 4 2 2 2" xfId="10442" xr:uid="{C93EAC59-3A6D-47C7-B852-CDF4F54A194B}"/>
    <cellStyle name="Normal 4 4 4 2 2 2 2" xfId="12154" xr:uid="{A757B6A4-2511-44A8-A882-2CCF0391C366}"/>
    <cellStyle name="Normal 4 4 4 2 2 2 2 2" xfId="15576" xr:uid="{A8599A96-108E-47E5-B186-26C0672EEC98}"/>
    <cellStyle name="Normal 4 4 4 2 2 2 2 2 2" xfId="29266" xr:uid="{F6F2D37C-B790-4DE8-982C-A5D5DC20EB61}"/>
    <cellStyle name="Normal 4 4 4 2 2 2 2 2 2 2" xfId="42958" xr:uid="{B1B84314-4169-4F16-BAAB-3D4C2D86F11A}"/>
    <cellStyle name="Normal 4 4 4 2 2 2 2 2 2 3" xfId="57837" xr:uid="{E62803F5-60F4-4E66-B768-04034E658E7F}"/>
    <cellStyle name="Normal 4 4 4 2 2 2 2 2 3" xfId="22422" xr:uid="{C82A5A45-E9DC-4B5D-A73A-F210C3733BD9}"/>
    <cellStyle name="Normal 4 4 4 2 2 2 2 2 4" xfId="36112" xr:uid="{A029D3F1-DC11-426D-B887-0C551866D922}"/>
    <cellStyle name="Normal 4 4 4 2 2 2 2 2 5" xfId="50991" xr:uid="{17A1DABC-1510-424A-99D4-8DC75569B049}"/>
    <cellStyle name="Normal 4 4 4 2 2 2 2 3" xfId="25844" xr:uid="{E78939FE-7962-4E78-A7F4-10D3B7C0A8FE}"/>
    <cellStyle name="Normal 4 4 4 2 2 2 2 3 2" xfId="39536" xr:uid="{C87BA032-2608-4167-832A-A86E255B84E3}"/>
    <cellStyle name="Normal 4 4 4 2 2 2 2 3 3" xfId="54415" xr:uid="{B1E9BE1B-D206-41B3-B12B-B836E2DE08AE}"/>
    <cellStyle name="Normal 4 4 4 2 2 2 2 4" xfId="19000" xr:uid="{CCF714CD-D186-4D94-9085-E3ED50B55390}"/>
    <cellStyle name="Normal 4 4 4 2 2 2 2 5" xfId="32690" xr:uid="{B9DC6C51-54BC-4D1F-8F01-CD602AE671EE}"/>
    <cellStyle name="Normal 4 4 4 2 2 2 2 6" xfId="47569" xr:uid="{156FA340-D2A4-4394-AE33-2801D9C64FA0}"/>
    <cellStyle name="Normal 4 4 4 2 2 2 3" xfId="13864" xr:uid="{8132406F-D450-4BE0-9210-3B9A0CFD5061}"/>
    <cellStyle name="Normal 4 4 4 2 2 2 3 2" xfId="27554" xr:uid="{B7EC1AAC-37B1-4948-8370-38E781B59A00}"/>
    <cellStyle name="Normal 4 4 4 2 2 2 3 2 2" xfId="41246" xr:uid="{B6C03B38-C69E-4903-952D-96941D420E28}"/>
    <cellStyle name="Normal 4 4 4 2 2 2 3 2 3" xfId="56125" xr:uid="{03FE7FB5-85B0-4015-A49F-519A33C8459E}"/>
    <cellStyle name="Normal 4 4 4 2 2 2 3 3" xfId="20710" xr:uid="{D32DF64A-B408-4C6C-BEB2-73648FEA9CED}"/>
    <cellStyle name="Normal 4 4 4 2 2 2 3 4" xfId="34400" xr:uid="{87B4EA5D-635C-4797-A974-B5C2A1BBC35E}"/>
    <cellStyle name="Normal 4 4 4 2 2 2 3 5" xfId="49279" xr:uid="{B2946F54-C95E-414E-A77E-10F04C1DB4C4}"/>
    <cellStyle name="Normal 4 4 4 2 2 2 4" xfId="24132" xr:uid="{892F03B4-3BDE-44FA-98A6-4E753043F50F}"/>
    <cellStyle name="Normal 4 4 4 2 2 2 4 2" xfId="37824" xr:uid="{C71D8A1A-86AC-42AC-8B5E-0BB83AA8C649}"/>
    <cellStyle name="Normal 4 4 4 2 2 2 4 3" xfId="52703" xr:uid="{39B18DFE-E043-4FA6-9E1F-64CC7CA86EC1}"/>
    <cellStyle name="Normal 4 4 4 2 2 2 5" xfId="17288" xr:uid="{724EC4E7-1E39-4105-BA50-55BD71459806}"/>
    <cellStyle name="Normal 4 4 4 2 2 2 6" xfId="30978" xr:uid="{E53F2E1A-2C06-4A1A-AD83-F51193ADC0D5}"/>
    <cellStyle name="Normal 4 4 4 2 2 2 7" xfId="45857" xr:uid="{CD18B968-9F02-4BDB-8697-64C9F0E51F47}"/>
    <cellStyle name="Normal 4 4 4 2 2 3" xfId="12153" xr:uid="{2DDB574A-B2CA-465A-841C-17C1130156C9}"/>
    <cellStyle name="Normal 4 4 4 2 2 3 2" xfId="15575" xr:uid="{00822CD3-EE24-44CA-95D0-9022286848B5}"/>
    <cellStyle name="Normal 4 4 4 2 2 3 2 2" xfId="29265" xr:uid="{699B5986-617E-4CEA-9C5E-B3B0F4A72145}"/>
    <cellStyle name="Normal 4 4 4 2 2 3 2 2 2" xfId="42957" xr:uid="{A7F91EFD-8498-4D10-A533-65B492E94173}"/>
    <cellStyle name="Normal 4 4 4 2 2 3 2 2 3" xfId="57836" xr:uid="{9E01711E-BF9B-4DCE-A6EE-802F8849DED5}"/>
    <cellStyle name="Normal 4 4 4 2 2 3 2 3" xfId="22421" xr:uid="{8FFC1082-A43B-4C79-AB70-6ED8DC10F5F3}"/>
    <cellStyle name="Normal 4 4 4 2 2 3 2 4" xfId="36111" xr:uid="{B1F56FBD-A305-4B38-8552-DEB21C3C1738}"/>
    <cellStyle name="Normal 4 4 4 2 2 3 2 5" xfId="50990" xr:uid="{9A122C50-93A8-40BD-8088-E1C973F0C860}"/>
    <cellStyle name="Normal 4 4 4 2 2 3 3" xfId="25843" xr:uid="{99D4C611-AEAD-403D-B2AB-75DCE7D85F11}"/>
    <cellStyle name="Normal 4 4 4 2 2 3 3 2" xfId="39535" xr:uid="{B72AA045-45DC-456A-96A1-EEB147398DA2}"/>
    <cellStyle name="Normal 4 4 4 2 2 3 3 3" xfId="54414" xr:uid="{31BB5317-AEA9-4538-B87B-0435B041EE28}"/>
    <cellStyle name="Normal 4 4 4 2 2 3 4" xfId="18999" xr:uid="{E30DDEE4-2F2D-4F57-AB73-53F524725714}"/>
    <cellStyle name="Normal 4 4 4 2 2 3 5" xfId="32689" xr:uid="{DE159FCD-84D3-4FAE-9919-93A45DA4B278}"/>
    <cellStyle name="Normal 4 4 4 2 2 3 6" xfId="47568" xr:uid="{00E1A624-DFE0-4887-8C33-8F62468ADF11}"/>
    <cellStyle name="Normal 4 4 4 2 2 4" xfId="13863" xr:uid="{9A8BCC79-4B6D-4E41-9E83-7EE5EF34D3CB}"/>
    <cellStyle name="Normal 4 4 4 2 2 4 2" xfId="27553" xr:uid="{7C3C4200-A93F-483B-86F2-E2850EA7E2E8}"/>
    <cellStyle name="Normal 4 4 4 2 2 4 2 2" xfId="41245" xr:uid="{A18D60CA-9F1A-45B4-AD5E-2D543A0F90FF}"/>
    <cellStyle name="Normal 4 4 4 2 2 4 2 3" xfId="56124" xr:uid="{4133E217-2291-4CA7-BA08-B6FCC4AB52E1}"/>
    <cellStyle name="Normal 4 4 4 2 2 4 3" xfId="20709" xr:uid="{3F464E44-C2FD-4309-963F-B38AF6B99498}"/>
    <cellStyle name="Normal 4 4 4 2 2 4 4" xfId="34399" xr:uid="{C157F985-656F-4FFB-BEDB-BBFA40431ED1}"/>
    <cellStyle name="Normal 4 4 4 2 2 4 5" xfId="49278" xr:uid="{6ED898EB-05D1-425B-828D-E866E3EB325E}"/>
    <cellStyle name="Normal 4 4 4 2 2 5" xfId="24131" xr:uid="{F24F1650-4D08-4BFD-86D3-73F7AD69A9B6}"/>
    <cellStyle name="Normal 4 4 4 2 2 5 2" xfId="37823" xr:uid="{3F5B6FB8-356C-42C8-AC47-485989F706FC}"/>
    <cellStyle name="Normal 4 4 4 2 2 5 3" xfId="52702" xr:uid="{F6667CEA-4435-418D-B32D-E8279C6D5581}"/>
    <cellStyle name="Normal 4 4 4 2 2 6" xfId="17287" xr:uid="{0EB51EE9-1DB5-4221-8083-9C632F55AEA6}"/>
    <cellStyle name="Normal 4 4 4 2 2 7" xfId="30977" xr:uid="{8B371FE0-F35A-4C76-A45E-F05860F8398A}"/>
    <cellStyle name="Normal 4 4 4 2 2 8" xfId="45856" xr:uid="{50D4CC84-D2CD-4F7A-B10D-FDD4F3BA50CC}"/>
    <cellStyle name="Normal 4 4 4 2 2 9" xfId="10441" xr:uid="{EC2C90BF-A582-4F4E-9C49-0CEC7327F49D}"/>
    <cellStyle name="Normal 4 4 4 2 3" xfId="10443" xr:uid="{04B331D1-C903-4822-A43A-C9B8BFF23B6F}"/>
    <cellStyle name="Normal 4 4 4 2 3 2" xfId="12155" xr:uid="{C31ECD87-1907-44CE-BC64-0049583FD331}"/>
    <cellStyle name="Normal 4 4 4 2 3 2 2" xfId="15577" xr:uid="{0D4FAA8D-3444-42EF-8322-23AECDDD7A34}"/>
    <cellStyle name="Normal 4 4 4 2 3 2 2 2" xfId="29267" xr:uid="{B40E9F09-97A3-4122-B02A-87BEE4D5E115}"/>
    <cellStyle name="Normal 4 4 4 2 3 2 2 2 2" xfId="42959" xr:uid="{8D122BB6-6B26-4311-B473-BCD1E9FF21A9}"/>
    <cellStyle name="Normal 4 4 4 2 3 2 2 2 3" xfId="57838" xr:uid="{A4C4DA68-DA84-48F7-B2A7-C9B3AA935773}"/>
    <cellStyle name="Normal 4 4 4 2 3 2 2 3" xfId="22423" xr:uid="{BC69994C-4303-4373-8CF9-55C851B19F0D}"/>
    <cellStyle name="Normal 4 4 4 2 3 2 2 4" xfId="36113" xr:uid="{8B933B64-2196-4B08-9F78-66EE806738AF}"/>
    <cellStyle name="Normal 4 4 4 2 3 2 2 5" xfId="50992" xr:uid="{3691F42C-CFB0-435E-A823-885FD3F711CD}"/>
    <cellStyle name="Normal 4 4 4 2 3 2 3" xfId="25845" xr:uid="{3FD536C6-60B6-409E-BB32-79A61ED99B3E}"/>
    <cellStyle name="Normal 4 4 4 2 3 2 3 2" xfId="39537" xr:uid="{1DF2C3AB-40BA-4E6F-B68E-E8B7AA589F15}"/>
    <cellStyle name="Normal 4 4 4 2 3 2 3 3" xfId="54416" xr:uid="{96763D5E-AC9C-494F-A4EF-4B5914409851}"/>
    <cellStyle name="Normal 4 4 4 2 3 2 4" xfId="19001" xr:uid="{C2B7F8EB-7B92-4124-BA44-1C7B412501A2}"/>
    <cellStyle name="Normal 4 4 4 2 3 2 5" xfId="32691" xr:uid="{E6F71722-83A6-4E40-8015-258100BCF630}"/>
    <cellStyle name="Normal 4 4 4 2 3 2 6" xfId="47570" xr:uid="{A69697B9-91E6-4981-8F53-79331E0B60C5}"/>
    <cellStyle name="Normal 4 4 4 2 3 3" xfId="13865" xr:uid="{70AC0EF5-FF75-4970-8958-F659C7B8D988}"/>
    <cellStyle name="Normal 4 4 4 2 3 3 2" xfId="27555" xr:uid="{9DAE4D8F-9C18-42B8-8527-21BF768983F7}"/>
    <cellStyle name="Normal 4 4 4 2 3 3 2 2" xfId="41247" xr:uid="{000DE2C4-9E4A-442B-AF7E-2400292E5597}"/>
    <cellStyle name="Normal 4 4 4 2 3 3 2 3" xfId="56126" xr:uid="{DCAA480A-37A3-4EC2-8503-6E2C27686FBF}"/>
    <cellStyle name="Normal 4 4 4 2 3 3 3" xfId="20711" xr:uid="{5B4EECE1-F2B8-464F-9683-C4F26FE4766D}"/>
    <cellStyle name="Normal 4 4 4 2 3 3 4" xfId="34401" xr:uid="{0112D27C-435F-4D0C-80AE-7FE08233812B}"/>
    <cellStyle name="Normal 4 4 4 2 3 3 5" xfId="49280" xr:uid="{89507893-7B6B-4D82-B73A-53EFE5DBE287}"/>
    <cellStyle name="Normal 4 4 4 2 3 4" xfId="24133" xr:uid="{5507F14E-20E1-49B7-887F-D005DB50728A}"/>
    <cellStyle name="Normal 4 4 4 2 3 4 2" xfId="37825" xr:uid="{A673A62F-040F-433E-BDB0-A76F615BCCC0}"/>
    <cellStyle name="Normal 4 4 4 2 3 4 3" xfId="52704" xr:uid="{10F8B03F-21E7-4533-BF80-395B2F5A2ECA}"/>
    <cellStyle name="Normal 4 4 4 2 3 5" xfId="17289" xr:uid="{316F94CF-BEB2-443B-9F33-4FF8330FE614}"/>
    <cellStyle name="Normal 4 4 4 2 3 6" xfId="30979" xr:uid="{40F4F810-6528-47B4-A23A-FF2A8AB6D770}"/>
    <cellStyle name="Normal 4 4 4 2 3 7" xfId="45858" xr:uid="{C82B9A5A-2DCB-42E3-A079-A0ED1691C4A6}"/>
    <cellStyle name="Normal 4 4 4 2 4" xfId="10444" xr:uid="{ACADC83E-D2D1-4EFC-820D-49C9BAC74FCA}"/>
    <cellStyle name="Normal 4 4 4 2 4 2" xfId="12156" xr:uid="{7F85BE11-B491-4EEA-B4E2-0999FB1512FE}"/>
    <cellStyle name="Normal 4 4 4 2 4 2 2" xfId="15578" xr:uid="{2B8089FC-5FAC-4B6C-BFBA-D1D786E99924}"/>
    <cellStyle name="Normal 4 4 4 2 4 2 2 2" xfId="29268" xr:uid="{9E8BAF47-2115-40D4-81B1-C652EB9F0EC4}"/>
    <cellStyle name="Normal 4 4 4 2 4 2 2 2 2" xfId="42960" xr:uid="{0FDFA1C8-5635-41FB-B287-FEF5DB782901}"/>
    <cellStyle name="Normal 4 4 4 2 4 2 2 2 3" xfId="57839" xr:uid="{C46F83B7-34BD-4F9C-8708-357BF6124C41}"/>
    <cellStyle name="Normal 4 4 4 2 4 2 2 3" xfId="22424" xr:uid="{B12DC01E-105E-4C06-B37D-0B06E37338AF}"/>
    <cellStyle name="Normal 4 4 4 2 4 2 2 4" xfId="36114" xr:uid="{D2C44ED2-25C3-4A8A-9DCB-DC600E79E521}"/>
    <cellStyle name="Normal 4 4 4 2 4 2 2 5" xfId="50993" xr:uid="{90D7C479-806C-405F-A2D8-719789468C46}"/>
    <cellStyle name="Normal 4 4 4 2 4 2 3" xfId="25846" xr:uid="{19A4C04F-52CC-4388-B6F4-1FD727D87EDB}"/>
    <cellStyle name="Normal 4 4 4 2 4 2 3 2" xfId="39538" xr:uid="{D806AEBB-85C2-47E5-952E-ED804E557A3A}"/>
    <cellStyle name="Normal 4 4 4 2 4 2 3 3" xfId="54417" xr:uid="{311B4297-CFDF-4F76-82DD-1E9FE95F8E73}"/>
    <cellStyle name="Normal 4 4 4 2 4 2 4" xfId="19002" xr:uid="{D46A7DC1-0760-40EE-82AC-1E48DBA047CB}"/>
    <cellStyle name="Normal 4 4 4 2 4 2 5" xfId="32692" xr:uid="{A5D5BAA7-0188-49D0-9D93-BC674CD85469}"/>
    <cellStyle name="Normal 4 4 4 2 4 2 6" xfId="47571" xr:uid="{2E635916-9548-463E-A1D5-5F62BB0F2EBB}"/>
    <cellStyle name="Normal 4 4 4 2 4 3" xfId="13866" xr:uid="{0AE72929-F4DC-42CE-9D51-29BDB5ABE130}"/>
    <cellStyle name="Normal 4 4 4 2 4 3 2" xfId="27556" xr:uid="{BD2C6E97-CC12-47B1-97AA-D783EAD1D658}"/>
    <cellStyle name="Normal 4 4 4 2 4 3 2 2" xfId="41248" xr:uid="{9D896A6F-ACC4-44C9-B858-F0C73F84650D}"/>
    <cellStyle name="Normal 4 4 4 2 4 3 2 3" xfId="56127" xr:uid="{14C9491A-39C8-4CCF-8E65-70CBC5E7DC92}"/>
    <cellStyle name="Normal 4 4 4 2 4 3 3" xfId="20712" xr:uid="{5CD31748-7EA2-40F4-9ABA-11B5D3107552}"/>
    <cellStyle name="Normal 4 4 4 2 4 3 4" xfId="34402" xr:uid="{706846F3-92E6-41E9-8EF8-6F37EC295854}"/>
    <cellStyle name="Normal 4 4 4 2 4 3 5" xfId="49281" xr:uid="{673DCCEF-AF56-4986-B7F1-4F7CDCC3BED4}"/>
    <cellStyle name="Normal 4 4 4 2 4 4" xfId="24134" xr:uid="{FB85CA53-BD21-44B0-8C00-46224771A4C9}"/>
    <cellStyle name="Normal 4 4 4 2 4 4 2" xfId="37826" xr:uid="{01672C90-7EA6-4125-A832-A8AAB988C600}"/>
    <cellStyle name="Normal 4 4 4 2 4 4 3" xfId="52705" xr:uid="{DF28203C-84BA-4CC8-BB0F-811DAEC9FF25}"/>
    <cellStyle name="Normal 4 4 4 2 4 5" xfId="17290" xr:uid="{E9B7C20A-CDEC-495E-8535-432E3E35B0B8}"/>
    <cellStyle name="Normal 4 4 4 2 4 6" xfId="30980" xr:uid="{D54C90FF-1CD6-4466-B79D-637E3558E587}"/>
    <cellStyle name="Normal 4 4 4 2 4 7" xfId="45859" xr:uid="{3F8B8A51-DFD8-4824-8C16-806993CE3C23}"/>
    <cellStyle name="Normal 4 4 4 2 5" xfId="12152" xr:uid="{E77F5C94-E45C-4CFE-9E96-43E70113278B}"/>
    <cellStyle name="Normal 4 4 4 2 5 2" xfId="15574" xr:uid="{7E20CBE6-CB83-49E8-93FA-A9A0874AB8AC}"/>
    <cellStyle name="Normal 4 4 4 2 5 2 2" xfId="29264" xr:uid="{605F554F-8308-4968-B9F2-36339BDC8C86}"/>
    <cellStyle name="Normal 4 4 4 2 5 2 2 2" xfId="42956" xr:uid="{360A9181-4506-4326-878E-78DC2284E063}"/>
    <cellStyle name="Normal 4 4 4 2 5 2 2 3" xfId="57835" xr:uid="{F0C70CDE-8540-4173-BA7D-AE849B1BA3CB}"/>
    <cellStyle name="Normal 4 4 4 2 5 2 3" xfId="22420" xr:uid="{30A63565-370B-413D-8BC6-CC5121EA25E0}"/>
    <cellStyle name="Normal 4 4 4 2 5 2 4" xfId="36110" xr:uid="{B15A9E23-9363-4BF8-99DD-5D3EE1C71FBA}"/>
    <cellStyle name="Normal 4 4 4 2 5 2 5" xfId="50989" xr:uid="{34F16246-B23E-4720-866D-3D3F0031B7DB}"/>
    <cellStyle name="Normal 4 4 4 2 5 3" xfId="25842" xr:uid="{92098B84-D201-4CD3-9DF5-CCEE2F03C3C6}"/>
    <cellStyle name="Normal 4 4 4 2 5 3 2" xfId="39534" xr:uid="{DD2B1CFD-8897-4C3E-98D9-E1B5A8918EEF}"/>
    <cellStyle name="Normal 4 4 4 2 5 3 3" xfId="54413" xr:uid="{646CFE66-3B7A-4F9D-9BF7-15B745B09A00}"/>
    <cellStyle name="Normal 4 4 4 2 5 4" xfId="18998" xr:uid="{F53BB625-9075-4560-9612-8A0B32B23DDE}"/>
    <cellStyle name="Normal 4 4 4 2 5 5" xfId="32688" xr:uid="{FBD8CC48-69D9-45A7-97BC-FADC40FD7D18}"/>
    <cellStyle name="Normal 4 4 4 2 5 6" xfId="47567" xr:uid="{FC06F852-FD7D-40CB-A94C-C4D75E6C8D8F}"/>
    <cellStyle name="Normal 4 4 4 2 6" xfId="13862" xr:uid="{E08365D2-6A89-429D-AEEE-447D26856BA1}"/>
    <cellStyle name="Normal 4 4 4 2 6 2" xfId="27552" xr:uid="{7CD41447-40B1-4FCA-BE74-75708584B529}"/>
    <cellStyle name="Normal 4 4 4 2 6 2 2" xfId="41244" xr:uid="{B6C2A3AD-076B-4992-87E3-A44E495884BC}"/>
    <cellStyle name="Normal 4 4 4 2 6 2 3" xfId="56123" xr:uid="{8E0E74E9-4536-42BF-BE17-7C01FA207FD4}"/>
    <cellStyle name="Normal 4 4 4 2 6 3" xfId="20708" xr:uid="{3A30B170-CD98-4189-8B41-82260808F8EA}"/>
    <cellStyle name="Normal 4 4 4 2 6 4" xfId="34398" xr:uid="{FB7921B4-2F5E-46C6-917E-B39165F98756}"/>
    <cellStyle name="Normal 4 4 4 2 6 5" xfId="49277" xr:uid="{7B6D1A50-2613-4613-921E-D0F3D569F1E3}"/>
    <cellStyle name="Normal 4 4 4 2 7" xfId="24130" xr:uid="{633902F0-A4EA-4F90-8004-6869A4F715AA}"/>
    <cellStyle name="Normal 4 4 4 2 7 2" xfId="37822" xr:uid="{91B801F5-0A00-43F0-966A-F21560CC5C6A}"/>
    <cellStyle name="Normal 4 4 4 2 7 3" xfId="52701" xr:uid="{BF26A993-A9EB-49B8-B529-C42249C640C9}"/>
    <cellStyle name="Normal 4 4 4 2 8" xfId="17286" xr:uid="{B69E79C8-0B8E-4786-97F5-14DB8BCCD318}"/>
    <cellStyle name="Normal 4 4 4 2 9" xfId="30976" xr:uid="{D8D47E12-D259-42FF-8D9A-1EE2D18A1C29}"/>
    <cellStyle name="Normal 4 4 4 3" xfId="5614" xr:uid="{961C77A4-9A8D-4F1D-80C4-6340EDA45469}"/>
    <cellStyle name="Normal 4 4 4 3 10" xfId="45860" xr:uid="{8B14E9AE-FEC8-4334-92D6-A578536A4E44}"/>
    <cellStyle name="Normal 4 4 4 3 11" xfId="10445" xr:uid="{C396CDB1-84B7-4690-AF10-56C24BE9923C}"/>
    <cellStyle name="Normal 4 4 4 3 2" xfId="10446" xr:uid="{AB447072-25B0-48E8-9FD5-52F2EFFBF0DC}"/>
    <cellStyle name="Normal 4 4 4 3 2 2" xfId="10447" xr:uid="{EEBEF8EC-30B3-43E4-AF14-C53CFA8D0561}"/>
    <cellStyle name="Normal 4 4 4 3 2 2 2" xfId="12159" xr:uid="{925E67DA-3583-4971-B7A2-2512F5D8AE8B}"/>
    <cellStyle name="Normal 4 4 4 3 2 2 2 2" xfId="15581" xr:uid="{B473589E-7324-4F78-B767-88E49C61766D}"/>
    <cellStyle name="Normal 4 4 4 3 2 2 2 2 2" xfId="29271" xr:uid="{D6D77B9B-7967-43B2-B657-4471D879B713}"/>
    <cellStyle name="Normal 4 4 4 3 2 2 2 2 2 2" xfId="42963" xr:uid="{2922726B-8155-417A-ABB6-7E7EE45053D1}"/>
    <cellStyle name="Normal 4 4 4 3 2 2 2 2 2 3" xfId="57842" xr:uid="{BA4D5E7F-4C71-4A24-8F26-560B68219097}"/>
    <cellStyle name="Normal 4 4 4 3 2 2 2 2 3" xfId="22427" xr:uid="{EEBB7A14-CF76-4680-BF9D-D5F6C0017672}"/>
    <cellStyle name="Normal 4 4 4 3 2 2 2 2 4" xfId="36117" xr:uid="{01B29C84-70A5-4AAA-A805-F6F31BC7C571}"/>
    <cellStyle name="Normal 4 4 4 3 2 2 2 2 5" xfId="50996" xr:uid="{A6A6BAD6-708E-42BD-A43D-0898619A4311}"/>
    <cellStyle name="Normal 4 4 4 3 2 2 2 3" xfId="25849" xr:uid="{76D0D601-DDA0-4916-9F3C-E50D68943A93}"/>
    <cellStyle name="Normal 4 4 4 3 2 2 2 3 2" xfId="39541" xr:uid="{3A8DCAC2-B4D4-4705-9DBD-1FF4F8C7FAC2}"/>
    <cellStyle name="Normal 4 4 4 3 2 2 2 3 3" xfId="54420" xr:uid="{682976E7-48D6-48D3-8A53-7689C2DAE86F}"/>
    <cellStyle name="Normal 4 4 4 3 2 2 2 4" xfId="19005" xr:uid="{2034BBA6-BEB3-4816-8740-4E88D9840AB8}"/>
    <cellStyle name="Normal 4 4 4 3 2 2 2 5" xfId="32695" xr:uid="{C0FE166A-0CB7-4632-B293-F121666F471C}"/>
    <cellStyle name="Normal 4 4 4 3 2 2 2 6" xfId="47574" xr:uid="{90FAB6CA-DB63-4BDE-BBD3-B20F10368478}"/>
    <cellStyle name="Normal 4 4 4 3 2 2 3" xfId="13869" xr:uid="{1BF73391-0523-4601-B8A8-A7F9D80C9FB3}"/>
    <cellStyle name="Normal 4 4 4 3 2 2 3 2" xfId="27559" xr:uid="{85FFBE10-42E7-4720-9AE1-4A2B311080FD}"/>
    <cellStyle name="Normal 4 4 4 3 2 2 3 2 2" xfId="41251" xr:uid="{2473FC49-94D1-4E64-95F7-495715A9DED0}"/>
    <cellStyle name="Normal 4 4 4 3 2 2 3 2 3" xfId="56130" xr:uid="{FE35DECF-BFB8-4511-89FA-845113BE39A0}"/>
    <cellStyle name="Normal 4 4 4 3 2 2 3 3" xfId="20715" xr:uid="{3C4DDB3F-AEC5-4D37-B28B-0F2783BE04EA}"/>
    <cellStyle name="Normal 4 4 4 3 2 2 3 4" xfId="34405" xr:uid="{DBA7F770-C464-4188-AB8F-F77985091503}"/>
    <cellStyle name="Normal 4 4 4 3 2 2 3 5" xfId="49284" xr:uid="{0DFC879B-C3EE-4788-B4C7-8830FC28AC9D}"/>
    <cellStyle name="Normal 4 4 4 3 2 2 4" xfId="24137" xr:uid="{710BA852-8104-413F-B2AD-24D33016394B}"/>
    <cellStyle name="Normal 4 4 4 3 2 2 4 2" xfId="37829" xr:uid="{7246F46A-9F34-4D8F-BFDA-EE879088F3A7}"/>
    <cellStyle name="Normal 4 4 4 3 2 2 4 3" xfId="52708" xr:uid="{045CADA6-ABCE-4E0C-8A5E-4864A4765F8D}"/>
    <cellStyle name="Normal 4 4 4 3 2 2 5" xfId="17293" xr:uid="{88681D12-947C-47C7-951E-CDF6C871DA06}"/>
    <cellStyle name="Normal 4 4 4 3 2 2 6" xfId="30983" xr:uid="{FEABAEB6-6D9A-468F-8FF9-6C045A7E2F4F}"/>
    <cellStyle name="Normal 4 4 4 3 2 2 7" xfId="45862" xr:uid="{35FC5C99-DA27-41CC-ACC5-499DD45A34D3}"/>
    <cellStyle name="Normal 4 4 4 3 2 3" xfId="12158" xr:uid="{BB1339FC-6409-436A-A10E-89DE2800D3D8}"/>
    <cellStyle name="Normal 4 4 4 3 2 3 2" xfId="15580" xr:uid="{71A8654B-4A04-4A9C-B20B-2517CC933027}"/>
    <cellStyle name="Normal 4 4 4 3 2 3 2 2" xfId="29270" xr:uid="{5D2F36E5-9782-4A20-AFF3-2A015F6AFE1B}"/>
    <cellStyle name="Normal 4 4 4 3 2 3 2 2 2" xfId="42962" xr:uid="{AF3DE525-B8A9-44C0-BDDA-C631FE4780AE}"/>
    <cellStyle name="Normal 4 4 4 3 2 3 2 2 3" xfId="57841" xr:uid="{107CFEBC-E8ED-485B-8067-07AC43DCA36C}"/>
    <cellStyle name="Normal 4 4 4 3 2 3 2 3" xfId="22426" xr:uid="{A28E2E89-C5F9-4FD9-97D9-ACAE2124DA76}"/>
    <cellStyle name="Normal 4 4 4 3 2 3 2 4" xfId="36116" xr:uid="{E2AC822D-0614-439D-B150-627DB622ADDE}"/>
    <cellStyle name="Normal 4 4 4 3 2 3 2 5" xfId="50995" xr:uid="{97937F43-3287-4339-B977-CCEC108D71DA}"/>
    <cellStyle name="Normal 4 4 4 3 2 3 3" xfId="25848" xr:uid="{2A1862CB-F959-4755-AF8E-E3AC4C5F4C1D}"/>
    <cellStyle name="Normal 4 4 4 3 2 3 3 2" xfId="39540" xr:uid="{3850CC72-D216-4C08-9EDA-9E34778861C0}"/>
    <cellStyle name="Normal 4 4 4 3 2 3 3 3" xfId="54419" xr:uid="{6BCF7964-0998-44C5-B6A1-CB9496935767}"/>
    <cellStyle name="Normal 4 4 4 3 2 3 4" xfId="19004" xr:uid="{370B0B8F-F0A3-46AA-AC4A-E3B6E65E2B95}"/>
    <cellStyle name="Normal 4 4 4 3 2 3 5" xfId="32694" xr:uid="{32209893-BBC5-4B8A-AFE2-462510021751}"/>
    <cellStyle name="Normal 4 4 4 3 2 3 6" xfId="47573" xr:uid="{CB47A46D-C366-4111-96AF-34834F50BAA0}"/>
    <cellStyle name="Normal 4 4 4 3 2 4" xfId="13868" xr:uid="{67D02F72-3DD6-4083-82F4-D889DC00E3D8}"/>
    <cellStyle name="Normal 4 4 4 3 2 4 2" xfId="27558" xr:uid="{1A094752-4F7D-475A-8440-C292922F772A}"/>
    <cellStyle name="Normal 4 4 4 3 2 4 2 2" xfId="41250" xr:uid="{63A627E3-3A82-4789-BC39-40150B2C6552}"/>
    <cellStyle name="Normal 4 4 4 3 2 4 2 3" xfId="56129" xr:uid="{243A8912-68EE-4513-82F3-CFBE207F9BC0}"/>
    <cellStyle name="Normal 4 4 4 3 2 4 3" xfId="20714" xr:uid="{DA93C230-8E87-4318-8CA1-DD34E5A1EF73}"/>
    <cellStyle name="Normal 4 4 4 3 2 4 4" xfId="34404" xr:uid="{3974EB7A-435C-4AF2-8F9D-1540DA80D4E8}"/>
    <cellStyle name="Normal 4 4 4 3 2 4 5" xfId="49283" xr:uid="{BEFB4EF9-8FDC-4E5B-995A-C6B9A427D9E7}"/>
    <cellStyle name="Normal 4 4 4 3 2 5" xfId="24136" xr:uid="{18384F01-DAEA-47C8-A606-F83313B5F30E}"/>
    <cellStyle name="Normal 4 4 4 3 2 5 2" xfId="37828" xr:uid="{CD690052-DDB8-47C9-83A4-1B3CDF39A7E9}"/>
    <cellStyle name="Normal 4 4 4 3 2 5 3" xfId="52707" xr:uid="{98560D3D-F346-484C-B320-1FE0B97FF1A7}"/>
    <cellStyle name="Normal 4 4 4 3 2 6" xfId="17292" xr:uid="{1A93C3BD-B7F5-4B38-BE84-02E2FF2AAFDB}"/>
    <cellStyle name="Normal 4 4 4 3 2 7" xfId="30982" xr:uid="{CB1441BC-29FF-4F8A-AB42-EE50EA2CA178}"/>
    <cellStyle name="Normal 4 4 4 3 2 8" xfId="45861" xr:uid="{4007AD2A-CD28-4C5B-983D-0F7F1828B0EB}"/>
    <cellStyle name="Normal 4 4 4 3 3" xfId="10448" xr:uid="{CCEA6225-D589-4E33-84BD-1ED6EF571E82}"/>
    <cellStyle name="Normal 4 4 4 3 3 2" xfId="12160" xr:uid="{14ECC189-048D-4C4D-BEB6-47BD403F5113}"/>
    <cellStyle name="Normal 4 4 4 3 3 2 2" xfId="15582" xr:uid="{8E5AF9D1-2AB1-4CFE-9CA2-D96238415AA8}"/>
    <cellStyle name="Normal 4 4 4 3 3 2 2 2" xfId="29272" xr:uid="{A86EEDF7-B7B3-4870-9BC7-DD03010A8CA3}"/>
    <cellStyle name="Normal 4 4 4 3 3 2 2 2 2" xfId="42964" xr:uid="{BA1BC05D-D33C-4202-B4A1-B1AC3A759517}"/>
    <cellStyle name="Normal 4 4 4 3 3 2 2 2 3" xfId="57843" xr:uid="{38523784-1A34-4A62-B6B4-81D4F9D9AC98}"/>
    <cellStyle name="Normal 4 4 4 3 3 2 2 3" xfId="22428" xr:uid="{0BA589D5-3A91-4A63-B7C9-3C9D849CE5EA}"/>
    <cellStyle name="Normal 4 4 4 3 3 2 2 4" xfId="36118" xr:uid="{85D4056A-8FC9-4D99-A7B8-31CF16DEE719}"/>
    <cellStyle name="Normal 4 4 4 3 3 2 2 5" xfId="50997" xr:uid="{8E7CBEF7-787C-4FC3-A84B-C3F3DA437F85}"/>
    <cellStyle name="Normal 4 4 4 3 3 2 3" xfId="25850" xr:uid="{B9129770-073A-462B-94BE-3B0C608B0CF5}"/>
    <cellStyle name="Normal 4 4 4 3 3 2 3 2" xfId="39542" xr:uid="{4C71DC4B-0B05-4E6D-8BE3-FFC01A27060C}"/>
    <cellStyle name="Normal 4 4 4 3 3 2 3 3" xfId="54421" xr:uid="{D38F2520-062D-43F7-B41B-E898B80E0681}"/>
    <cellStyle name="Normal 4 4 4 3 3 2 4" xfId="19006" xr:uid="{0CB29B49-A19D-4D75-A343-0EFA373725A4}"/>
    <cellStyle name="Normal 4 4 4 3 3 2 5" xfId="32696" xr:uid="{508034A0-EE94-4751-8B61-E004E1ACE217}"/>
    <cellStyle name="Normal 4 4 4 3 3 2 6" xfId="47575" xr:uid="{AA767D61-9DAB-4474-B9D5-15FB2CFE1883}"/>
    <cellStyle name="Normal 4 4 4 3 3 3" xfId="13870" xr:uid="{CDD4981C-E2D7-48D7-84C2-BFBF00D587A9}"/>
    <cellStyle name="Normal 4 4 4 3 3 3 2" xfId="27560" xr:uid="{D6A7F347-371F-4022-B164-5444AFFBD5AD}"/>
    <cellStyle name="Normal 4 4 4 3 3 3 2 2" xfId="41252" xr:uid="{EC308FA0-2E91-4373-B1A2-23C84C806822}"/>
    <cellStyle name="Normal 4 4 4 3 3 3 2 3" xfId="56131" xr:uid="{4E21D80F-5D04-4B4E-8858-980361DD74AB}"/>
    <cellStyle name="Normal 4 4 4 3 3 3 3" xfId="20716" xr:uid="{A91EA45F-DDEE-42C3-A168-DE25697B4D21}"/>
    <cellStyle name="Normal 4 4 4 3 3 3 4" xfId="34406" xr:uid="{E88D91B7-CFB8-4847-A791-19BB45B67086}"/>
    <cellStyle name="Normal 4 4 4 3 3 3 5" xfId="49285" xr:uid="{D8ADA577-96B0-415B-B39E-DE3E0E8988D2}"/>
    <cellStyle name="Normal 4 4 4 3 3 4" xfId="24138" xr:uid="{DE4A1E09-9C71-4111-8154-0379F830C179}"/>
    <cellStyle name="Normal 4 4 4 3 3 4 2" xfId="37830" xr:uid="{B173EDCA-A827-41A0-BA77-8E62A0CC5F26}"/>
    <cellStyle name="Normal 4 4 4 3 3 4 3" xfId="52709" xr:uid="{E8073891-323A-4B2A-AAD6-EA5C9C18ACCA}"/>
    <cellStyle name="Normal 4 4 4 3 3 5" xfId="17294" xr:uid="{6BA6FDEC-C21A-45C8-8A5A-5FDA35DF6124}"/>
    <cellStyle name="Normal 4 4 4 3 3 6" xfId="30984" xr:uid="{75B89061-EF46-4B72-90D3-11C4337DE03C}"/>
    <cellStyle name="Normal 4 4 4 3 3 7" xfId="45863" xr:uid="{48C07F62-212D-4A2B-B8B8-4292435E0B6F}"/>
    <cellStyle name="Normal 4 4 4 3 4" xfId="10449" xr:uid="{99921AF4-BF4D-428D-B0D4-9FAEBC81056C}"/>
    <cellStyle name="Normal 4 4 4 3 4 2" xfId="12161" xr:uid="{44AC166E-791E-454C-BBEA-227AA503FDF5}"/>
    <cellStyle name="Normal 4 4 4 3 4 2 2" xfId="15583" xr:uid="{606A2EC8-FB6B-4120-B8D8-7F30F810D730}"/>
    <cellStyle name="Normal 4 4 4 3 4 2 2 2" xfId="29273" xr:uid="{50726C72-78F9-45C7-B935-15D636291DEB}"/>
    <cellStyle name="Normal 4 4 4 3 4 2 2 2 2" xfId="42965" xr:uid="{7FAF3664-FBF6-4B58-8F34-AF5F0D18ABCF}"/>
    <cellStyle name="Normal 4 4 4 3 4 2 2 2 3" xfId="57844" xr:uid="{0BEEBCF5-8812-47F9-B1DF-FF5D5D20111F}"/>
    <cellStyle name="Normal 4 4 4 3 4 2 2 3" xfId="22429" xr:uid="{28726151-C9A4-44D9-B85C-DDB0E1FC74A2}"/>
    <cellStyle name="Normal 4 4 4 3 4 2 2 4" xfId="36119" xr:uid="{6CA0C06F-8157-4C4B-A2B9-F3360A238837}"/>
    <cellStyle name="Normal 4 4 4 3 4 2 2 5" xfId="50998" xr:uid="{8C9E50B4-73BB-47E9-9610-9DC90D2D6EE5}"/>
    <cellStyle name="Normal 4 4 4 3 4 2 3" xfId="25851" xr:uid="{CB34CE5B-EE61-4684-8DA3-916C50506C7F}"/>
    <cellStyle name="Normal 4 4 4 3 4 2 3 2" xfId="39543" xr:uid="{F68CAFEE-AA81-4E5E-BA38-1135078ADC61}"/>
    <cellStyle name="Normal 4 4 4 3 4 2 3 3" xfId="54422" xr:uid="{99372B6E-AD28-448B-8B0A-4B0330BB1BAB}"/>
    <cellStyle name="Normal 4 4 4 3 4 2 4" xfId="19007" xr:uid="{75582652-F871-49A8-843D-C0F6A9BA7D21}"/>
    <cellStyle name="Normal 4 4 4 3 4 2 5" xfId="32697" xr:uid="{30423C36-CD3E-4A3A-91B6-B3B3A84A5508}"/>
    <cellStyle name="Normal 4 4 4 3 4 2 6" xfId="47576" xr:uid="{BBFE03F4-8D62-42EB-BAE0-457F1AF1E2D1}"/>
    <cellStyle name="Normal 4 4 4 3 4 3" xfId="13871" xr:uid="{13448A7D-DE58-4300-98C2-18BEB3707D4F}"/>
    <cellStyle name="Normal 4 4 4 3 4 3 2" xfId="27561" xr:uid="{7520A651-B762-46A4-BFD2-61D79D7C97E9}"/>
    <cellStyle name="Normal 4 4 4 3 4 3 2 2" xfId="41253" xr:uid="{420EA567-882D-4990-B1C7-00CCC426717A}"/>
    <cellStyle name="Normal 4 4 4 3 4 3 2 3" xfId="56132" xr:uid="{2A8714FF-29D1-47B9-A07B-A52855F7DC2B}"/>
    <cellStyle name="Normal 4 4 4 3 4 3 3" xfId="20717" xr:uid="{84B96D2F-4D31-4052-AE16-9F6DA39FA382}"/>
    <cellStyle name="Normal 4 4 4 3 4 3 4" xfId="34407" xr:uid="{1458E45D-0F04-4C7F-8D80-2B7DBDC975F5}"/>
    <cellStyle name="Normal 4 4 4 3 4 3 5" xfId="49286" xr:uid="{C7D8C2BD-DC9E-41CF-BED3-0767361A6419}"/>
    <cellStyle name="Normal 4 4 4 3 4 4" xfId="24139" xr:uid="{21C5245C-506F-4C9A-BFC7-0F7BEAC3CB5C}"/>
    <cellStyle name="Normal 4 4 4 3 4 4 2" xfId="37831" xr:uid="{4A5D1706-7712-4B28-9319-B98712E6AA7A}"/>
    <cellStyle name="Normal 4 4 4 3 4 4 3" xfId="52710" xr:uid="{2935C0C7-DE32-4125-A684-C5E7FE14E2A4}"/>
    <cellStyle name="Normal 4 4 4 3 4 5" xfId="17295" xr:uid="{C5947BCA-3433-4A4B-891A-99E5A018E36D}"/>
    <cellStyle name="Normal 4 4 4 3 4 6" xfId="30985" xr:uid="{BEC956D7-7D7C-491A-9D8A-FF7E4335CC12}"/>
    <cellStyle name="Normal 4 4 4 3 4 7" xfId="45864" xr:uid="{B4DA64F7-5EE2-4992-A1AB-542913D3FBB6}"/>
    <cellStyle name="Normal 4 4 4 3 5" xfId="12157" xr:uid="{26C9BE9B-2F8A-407B-86B4-8EB564A31E06}"/>
    <cellStyle name="Normal 4 4 4 3 5 2" xfId="15579" xr:uid="{2FFA6A05-A169-42D4-9818-0310498BB2AE}"/>
    <cellStyle name="Normal 4 4 4 3 5 2 2" xfId="29269" xr:uid="{01370355-FE05-4F11-8E1E-251A580F1E34}"/>
    <cellStyle name="Normal 4 4 4 3 5 2 2 2" xfId="42961" xr:uid="{021E1061-F479-4736-B004-617C3B756C7A}"/>
    <cellStyle name="Normal 4 4 4 3 5 2 2 3" xfId="57840" xr:uid="{188BE411-DFF1-4F13-8E24-EC70A7868E11}"/>
    <cellStyle name="Normal 4 4 4 3 5 2 3" xfId="22425" xr:uid="{2A1E7720-3290-4B8B-B301-5B27DAF6B992}"/>
    <cellStyle name="Normal 4 4 4 3 5 2 4" xfId="36115" xr:uid="{EF8210C2-A069-443B-A734-BB1BF47C215F}"/>
    <cellStyle name="Normal 4 4 4 3 5 2 5" xfId="50994" xr:uid="{DA89E76F-5B12-4443-A2E5-92EA508CDBFC}"/>
    <cellStyle name="Normal 4 4 4 3 5 3" xfId="25847" xr:uid="{205252F2-E5A0-42FF-98D8-7B2EACAEB4C4}"/>
    <cellStyle name="Normal 4 4 4 3 5 3 2" xfId="39539" xr:uid="{475187C0-D012-45B9-9180-2B591BBAD2A8}"/>
    <cellStyle name="Normal 4 4 4 3 5 3 3" xfId="54418" xr:uid="{F2B61F5B-DBB3-4EF7-B9D5-AFDC1D0AD29F}"/>
    <cellStyle name="Normal 4 4 4 3 5 4" xfId="19003" xr:uid="{A442D3B9-FD54-4969-B6B8-59A20AF532A7}"/>
    <cellStyle name="Normal 4 4 4 3 5 5" xfId="32693" xr:uid="{6E6AFF3A-2BC2-45AF-8C37-7737D4FDF5F0}"/>
    <cellStyle name="Normal 4 4 4 3 5 6" xfId="47572" xr:uid="{12571957-6647-4A72-9B5F-20E48DD8050F}"/>
    <cellStyle name="Normal 4 4 4 3 6" xfId="13867" xr:uid="{1AD6C5EA-A5E5-4008-9850-FCFF9655E0E6}"/>
    <cellStyle name="Normal 4 4 4 3 6 2" xfId="27557" xr:uid="{6935A53C-12B2-4593-A503-B0AF94EF54E6}"/>
    <cellStyle name="Normal 4 4 4 3 6 2 2" xfId="41249" xr:uid="{B303023C-4BF5-4182-AA15-3BFF5397AB06}"/>
    <cellStyle name="Normal 4 4 4 3 6 2 3" xfId="56128" xr:uid="{CB2E6F48-77CA-4A11-BEB1-F2F88DD1FC13}"/>
    <cellStyle name="Normal 4 4 4 3 6 3" xfId="20713" xr:uid="{AB28660B-9C0D-4C56-A7DA-BD222D25167C}"/>
    <cellStyle name="Normal 4 4 4 3 6 4" xfId="34403" xr:uid="{26358905-91C3-4EEE-9E57-04223115C71C}"/>
    <cellStyle name="Normal 4 4 4 3 6 5" xfId="49282" xr:uid="{23472B8A-4582-4095-AFB6-2C5406C87736}"/>
    <cellStyle name="Normal 4 4 4 3 7" xfId="24135" xr:uid="{3E47AF10-CF43-4DB5-84B2-C935D9AA18E6}"/>
    <cellStyle name="Normal 4 4 4 3 7 2" xfId="37827" xr:uid="{848C6645-2211-4E18-B477-B2E46EF6D96C}"/>
    <cellStyle name="Normal 4 4 4 3 7 3" xfId="52706" xr:uid="{912FEC1F-4B78-4B5F-879C-0526371302B5}"/>
    <cellStyle name="Normal 4 4 4 3 8" xfId="17291" xr:uid="{6FEADBC4-8554-4185-A179-DFD51E5299A4}"/>
    <cellStyle name="Normal 4 4 4 3 9" xfId="30981" xr:uid="{950052CE-395C-4483-94EE-42EB014763D5}"/>
    <cellStyle name="Normal 4 4 4 4" xfId="4917" xr:uid="{8D752253-470B-4095-87B0-FA3C835A7E2A}"/>
    <cellStyle name="Normal 4 4 4 4 2" xfId="10451" xr:uid="{F8E80C4E-70C3-439F-96CE-7685B4E91EFE}"/>
    <cellStyle name="Normal 4 4 4 4 2 2" xfId="12163" xr:uid="{21CF53CA-E833-424C-A30B-61E8B73827CD}"/>
    <cellStyle name="Normal 4 4 4 4 2 2 2" xfId="15585" xr:uid="{B929B7C1-C79C-489D-B3C4-61D1D3E320E9}"/>
    <cellStyle name="Normal 4 4 4 4 2 2 2 2" xfId="29275" xr:uid="{2F55EAE4-5FE3-419E-BD77-F657DB1D6EC6}"/>
    <cellStyle name="Normal 4 4 4 4 2 2 2 2 2" xfId="42967" xr:uid="{F8C28A00-DF99-4F87-B171-8234A232B35B}"/>
    <cellStyle name="Normal 4 4 4 4 2 2 2 2 3" xfId="57846" xr:uid="{647C52AB-0343-4BA8-8AB7-58C684653895}"/>
    <cellStyle name="Normal 4 4 4 4 2 2 2 3" xfId="22431" xr:uid="{C9761732-12D3-4F1E-B914-A0AE9C3C3AD4}"/>
    <cellStyle name="Normal 4 4 4 4 2 2 2 4" xfId="36121" xr:uid="{A167A6BE-B263-4F29-B7D9-E4FDF054C27A}"/>
    <cellStyle name="Normal 4 4 4 4 2 2 2 5" xfId="51000" xr:uid="{A292301F-AEF8-453E-BA81-17C3E6F489E4}"/>
    <cellStyle name="Normal 4 4 4 4 2 2 3" xfId="25853" xr:uid="{51580D5E-7F50-4BA2-9FF0-1EC466465EC2}"/>
    <cellStyle name="Normal 4 4 4 4 2 2 3 2" xfId="39545" xr:uid="{6FEF5E78-57AE-436D-BBB0-312156B75465}"/>
    <cellStyle name="Normal 4 4 4 4 2 2 3 3" xfId="54424" xr:uid="{3A56A18B-E4A1-4070-A3BE-8B7D5EB63436}"/>
    <cellStyle name="Normal 4 4 4 4 2 2 4" xfId="19009" xr:uid="{051C0979-6881-44E7-83CA-4E2EE8BB6A91}"/>
    <cellStyle name="Normal 4 4 4 4 2 2 5" xfId="32699" xr:uid="{05142A2B-6202-4634-ABD9-1185E674E31B}"/>
    <cellStyle name="Normal 4 4 4 4 2 2 6" xfId="47578" xr:uid="{A12F4B8F-B040-4730-8130-E38D75A79384}"/>
    <cellStyle name="Normal 4 4 4 4 2 3" xfId="13873" xr:uid="{8F53E8DA-CB4F-4E9B-B584-55132AE8B76C}"/>
    <cellStyle name="Normal 4 4 4 4 2 3 2" xfId="27563" xr:uid="{4910925F-61EA-44CE-9188-7F3AD16C1F9F}"/>
    <cellStyle name="Normal 4 4 4 4 2 3 2 2" xfId="41255" xr:uid="{F76A3832-FD3B-48ED-9A8D-F3A18BF76E87}"/>
    <cellStyle name="Normal 4 4 4 4 2 3 2 3" xfId="56134" xr:uid="{CCA361D2-10CB-41CE-90BD-BD62521C5055}"/>
    <cellStyle name="Normal 4 4 4 4 2 3 3" xfId="20719" xr:uid="{B5B9CA7D-B671-4495-81B7-D88FD09123EF}"/>
    <cellStyle name="Normal 4 4 4 4 2 3 4" xfId="34409" xr:uid="{ACCDADD8-317C-45C3-AA1C-3FCF67EFE50A}"/>
    <cellStyle name="Normal 4 4 4 4 2 3 5" xfId="49288" xr:uid="{24628DD9-3DD0-42E4-8E37-0BAF0B2DDF51}"/>
    <cellStyle name="Normal 4 4 4 4 2 4" xfId="24141" xr:uid="{AED09C9B-6E17-4AC8-84AF-0249B093F0A7}"/>
    <cellStyle name="Normal 4 4 4 4 2 4 2" xfId="37833" xr:uid="{3321A020-5D8C-4CDA-9ADF-11899AF73C75}"/>
    <cellStyle name="Normal 4 4 4 4 2 4 3" xfId="52712" xr:uid="{29DF6942-E947-4C49-86C4-C7DACD924CF0}"/>
    <cellStyle name="Normal 4 4 4 4 2 5" xfId="17297" xr:uid="{14E6AD0D-74B2-48DA-B8CF-49C30E17BCF0}"/>
    <cellStyle name="Normal 4 4 4 4 2 6" xfId="30987" xr:uid="{0358DA66-A3EB-4961-B724-6F65175D280C}"/>
    <cellStyle name="Normal 4 4 4 4 2 7" xfId="45866" xr:uid="{CB73C13A-66B7-47AE-9CBA-A6C9B49F23D6}"/>
    <cellStyle name="Normal 4 4 4 4 3" xfId="12162" xr:uid="{5A05F302-0ACE-4AA7-A3C7-C05C50FA69DF}"/>
    <cellStyle name="Normal 4 4 4 4 3 2" xfId="15584" xr:uid="{35B413EF-F701-49ED-ADF3-3C72F674D98C}"/>
    <cellStyle name="Normal 4 4 4 4 3 2 2" xfId="29274" xr:uid="{9DBA7D97-C936-4830-80BD-82B2F84B54E1}"/>
    <cellStyle name="Normal 4 4 4 4 3 2 2 2" xfId="42966" xr:uid="{8ADA72C4-F264-4417-9150-EB84F2CDBB5B}"/>
    <cellStyle name="Normal 4 4 4 4 3 2 2 3" xfId="57845" xr:uid="{58AFCA0D-C3AE-417E-9006-657C3DAED92A}"/>
    <cellStyle name="Normal 4 4 4 4 3 2 3" xfId="22430" xr:uid="{D34E4F35-A105-4D27-A59C-85210D42DBA2}"/>
    <cellStyle name="Normal 4 4 4 4 3 2 4" xfId="36120" xr:uid="{4CDD8BC1-329B-4125-8503-0BA67463A7A3}"/>
    <cellStyle name="Normal 4 4 4 4 3 2 5" xfId="50999" xr:uid="{484B7617-59AB-4A35-90FC-D1F5FD5F12AE}"/>
    <cellStyle name="Normal 4 4 4 4 3 3" xfId="25852" xr:uid="{F3E9D30D-0588-4371-9C0B-A642E7E6F596}"/>
    <cellStyle name="Normal 4 4 4 4 3 3 2" xfId="39544" xr:uid="{E70D2D53-462F-495A-A57B-346B5C4C0444}"/>
    <cellStyle name="Normal 4 4 4 4 3 3 3" xfId="54423" xr:uid="{FE2E891F-7E59-4629-98B8-28360D99295D}"/>
    <cellStyle name="Normal 4 4 4 4 3 4" xfId="19008" xr:uid="{641DB142-6030-4E38-BE4A-2878DE969C63}"/>
    <cellStyle name="Normal 4 4 4 4 3 5" xfId="32698" xr:uid="{F2362F6E-8D73-4E63-97E5-831D950455B6}"/>
    <cellStyle name="Normal 4 4 4 4 3 6" xfId="47577" xr:uid="{EC67D56E-0F7E-46E9-AB87-A3C50C685F46}"/>
    <cellStyle name="Normal 4 4 4 4 4" xfId="13872" xr:uid="{0E21DE9E-4650-4228-A3FB-ED4DEA5A6F14}"/>
    <cellStyle name="Normal 4 4 4 4 4 2" xfId="27562" xr:uid="{ED1D588B-8486-48A9-9E0C-524B4833E690}"/>
    <cellStyle name="Normal 4 4 4 4 4 2 2" xfId="41254" xr:uid="{A5638422-AB11-458F-A9EA-CEC008E521DB}"/>
    <cellStyle name="Normal 4 4 4 4 4 2 3" xfId="56133" xr:uid="{D09A69FE-B44D-461E-8054-6863DDB0C883}"/>
    <cellStyle name="Normal 4 4 4 4 4 3" xfId="20718" xr:uid="{EE02B94F-5BA7-45DF-B518-A6D800143885}"/>
    <cellStyle name="Normal 4 4 4 4 4 4" xfId="34408" xr:uid="{D0BCFD57-8913-4126-8684-DF6A8205DB73}"/>
    <cellStyle name="Normal 4 4 4 4 4 5" xfId="49287" xr:uid="{5B72F225-D945-42A8-89CF-B92435C20306}"/>
    <cellStyle name="Normal 4 4 4 4 5" xfId="24140" xr:uid="{377D6526-4F9C-4239-A1CE-4FE366F11F1B}"/>
    <cellStyle name="Normal 4 4 4 4 5 2" xfId="37832" xr:uid="{249A8907-A8A6-4769-97A4-8535AC3AFD1E}"/>
    <cellStyle name="Normal 4 4 4 4 5 3" xfId="52711" xr:uid="{EE0FE6B8-AF6B-4CFA-9D46-6FF35CC18794}"/>
    <cellStyle name="Normal 4 4 4 4 6" xfId="17296" xr:uid="{91986847-4374-44BF-8A56-0E4494DC9B34}"/>
    <cellStyle name="Normal 4 4 4 4 7" xfId="30986" xr:uid="{FA2F4B93-B551-46D2-8EFC-7205219AAB1B}"/>
    <cellStyle name="Normal 4 4 4 4 8" xfId="45865" xr:uid="{22A28BC9-DD3A-4D63-9307-BDD6A54501EF}"/>
    <cellStyle name="Normal 4 4 4 4 9" xfId="10450" xr:uid="{91DA7A78-CB4F-4BC2-BC2C-02CCC0325E7F}"/>
    <cellStyle name="Normal 4 4 4 5" xfId="10452" xr:uid="{BE1923D1-01A0-4064-8E21-ADA78EB07AAA}"/>
    <cellStyle name="Normal 4 4 4 5 2" xfId="12164" xr:uid="{ED0A7093-D7B8-4E34-AE7C-9F8B71297656}"/>
    <cellStyle name="Normal 4 4 4 5 2 2" xfId="15586" xr:uid="{73F87AD6-429C-41DA-A62F-244FF5E9C777}"/>
    <cellStyle name="Normal 4 4 4 5 2 2 2" xfId="29276" xr:uid="{F710796D-1A0D-4F37-BB4A-0FD042CC6F99}"/>
    <cellStyle name="Normal 4 4 4 5 2 2 2 2" xfId="42968" xr:uid="{50626C72-C3D5-42D2-9295-F8C745C88B48}"/>
    <cellStyle name="Normal 4 4 4 5 2 2 2 3" xfId="57847" xr:uid="{DBB2ACED-97E6-433C-A22C-2E1FAE38EF8E}"/>
    <cellStyle name="Normal 4 4 4 5 2 2 3" xfId="22432" xr:uid="{C33DB527-56E7-4895-89D3-FBF9E7EB2B2F}"/>
    <cellStyle name="Normal 4 4 4 5 2 2 4" xfId="36122" xr:uid="{FFA1553B-33CF-441C-8441-FC741D1D8EA9}"/>
    <cellStyle name="Normal 4 4 4 5 2 2 5" xfId="51001" xr:uid="{3FFCA9A6-D7B1-4F88-B8CB-CABEB15C5D68}"/>
    <cellStyle name="Normal 4 4 4 5 2 3" xfId="25854" xr:uid="{52A71EBD-D29C-42D8-8978-4A00D10336C4}"/>
    <cellStyle name="Normal 4 4 4 5 2 3 2" xfId="39546" xr:uid="{D6BD3C83-6004-4BE4-ABEE-F0D78BFD1580}"/>
    <cellStyle name="Normal 4 4 4 5 2 3 3" xfId="54425" xr:uid="{6E676326-97D5-4947-B967-40173C250C61}"/>
    <cellStyle name="Normal 4 4 4 5 2 4" xfId="19010" xr:uid="{2AA58A49-7DCD-4BF7-A183-93D591465988}"/>
    <cellStyle name="Normal 4 4 4 5 2 5" xfId="32700" xr:uid="{404062EE-0085-4CA9-A14B-3CD6A928220E}"/>
    <cellStyle name="Normal 4 4 4 5 2 6" xfId="47579" xr:uid="{3EE23301-2AED-4B62-83E7-E645B41B7F4C}"/>
    <cellStyle name="Normal 4 4 4 5 3" xfId="13874" xr:uid="{9F0CAA62-87BD-48F4-9002-2AE3C0DEE3EF}"/>
    <cellStyle name="Normal 4 4 4 5 3 2" xfId="27564" xr:uid="{57FD628F-7747-40ED-AEF9-B935C1440345}"/>
    <cellStyle name="Normal 4 4 4 5 3 2 2" xfId="41256" xr:uid="{797739E3-1EE0-45C6-8253-E7087F20CEFC}"/>
    <cellStyle name="Normal 4 4 4 5 3 2 3" xfId="56135" xr:uid="{4A5613E4-1156-43A9-BCC1-D35E80BB97FA}"/>
    <cellStyle name="Normal 4 4 4 5 3 3" xfId="20720" xr:uid="{157C7647-F2D1-43E4-9CCB-B7E82DF807E7}"/>
    <cellStyle name="Normal 4 4 4 5 3 4" xfId="34410" xr:uid="{73D9E829-5F10-4E08-811F-4DBA9CC1789E}"/>
    <cellStyle name="Normal 4 4 4 5 3 5" xfId="49289" xr:uid="{8EBAA678-D373-42B4-AF6E-C8059073EE2D}"/>
    <cellStyle name="Normal 4 4 4 5 4" xfId="24142" xr:uid="{494F8707-7193-450C-8D5A-9A6605A09E8A}"/>
    <cellStyle name="Normal 4 4 4 5 4 2" xfId="37834" xr:uid="{E72BE3CA-35D6-4203-B5D2-1C2E24A71798}"/>
    <cellStyle name="Normal 4 4 4 5 4 3" xfId="52713" xr:uid="{F8CED0B3-BD79-4808-AE25-F7434A6B6188}"/>
    <cellStyle name="Normal 4 4 4 5 5" xfId="17298" xr:uid="{7AEABF99-A1F9-4BF8-B958-7171C71C546F}"/>
    <cellStyle name="Normal 4 4 4 5 6" xfId="30988" xr:uid="{4F074105-61E5-40E1-AE2B-18E180C000D0}"/>
    <cellStyle name="Normal 4 4 4 5 7" xfId="45867" xr:uid="{D3FC8314-84DF-4705-A1FE-000AD7A9A269}"/>
    <cellStyle name="Normal 4 4 4 6" xfId="10453" xr:uid="{AD9E1C09-704D-4380-9CFD-D3ED2D5B3C7D}"/>
    <cellStyle name="Normal 4 4 4 6 2" xfId="12165" xr:uid="{6D6D4FA1-2F4E-4039-AF71-13BFD2BB0DB9}"/>
    <cellStyle name="Normal 4 4 4 6 2 2" xfId="15587" xr:uid="{91FFE5E1-140C-48B8-8234-3E4F39CF894E}"/>
    <cellStyle name="Normal 4 4 4 6 2 2 2" xfId="29277" xr:uid="{5CE23992-68FA-46B9-B56E-57B7F27FAF99}"/>
    <cellStyle name="Normal 4 4 4 6 2 2 2 2" xfId="42969" xr:uid="{B010820D-EB4F-4C56-A030-869CB5C908F8}"/>
    <cellStyle name="Normal 4 4 4 6 2 2 2 3" xfId="57848" xr:uid="{CA68341A-37A8-468C-BB9F-8104E1801961}"/>
    <cellStyle name="Normal 4 4 4 6 2 2 3" xfId="22433" xr:uid="{60192892-7D32-44E8-B95D-2727011D8989}"/>
    <cellStyle name="Normal 4 4 4 6 2 2 4" xfId="36123" xr:uid="{6841C211-A252-4160-AF02-0472775B6FBE}"/>
    <cellStyle name="Normal 4 4 4 6 2 2 5" xfId="51002" xr:uid="{89239FC1-6E6C-4C5D-87EE-87C1903C58FE}"/>
    <cellStyle name="Normal 4 4 4 6 2 3" xfId="25855" xr:uid="{1CB69CBB-B5FB-45C9-A276-20D921D52FE0}"/>
    <cellStyle name="Normal 4 4 4 6 2 3 2" xfId="39547" xr:uid="{9485E0EB-47BA-4CFD-8624-F959702AEAD5}"/>
    <cellStyle name="Normal 4 4 4 6 2 3 3" xfId="54426" xr:uid="{0AFB769F-30C4-4217-8ACC-A7A5D5E113E5}"/>
    <cellStyle name="Normal 4 4 4 6 2 4" xfId="19011" xr:uid="{D3549C04-A3D3-477F-9568-8F4EA9F2038F}"/>
    <cellStyle name="Normal 4 4 4 6 2 5" xfId="32701" xr:uid="{F0EC4BF9-AED8-456D-867C-E93287D53E9D}"/>
    <cellStyle name="Normal 4 4 4 6 2 6" xfId="47580" xr:uid="{EBBB0D2A-A0D0-4B64-B0E1-AF16CF5899E9}"/>
    <cellStyle name="Normal 4 4 4 6 3" xfId="13875" xr:uid="{8A1E82B7-93E5-4A64-B5AC-8C3B908A2930}"/>
    <cellStyle name="Normal 4 4 4 6 3 2" xfId="27565" xr:uid="{BFD95646-B88C-471E-8D96-DA28DB9607E7}"/>
    <cellStyle name="Normal 4 4 4 6 3 2 2" xfId="41257" xr:uid="{EEA91FEF-C9E6-4CDB-9275-F849F31F5D64}"/>
    <cellStyle name="Normal 4 4 4 6 3 2 3" xfId="56136" xr:uid="{12A29B43-CA1B-4D34-9E3F-43266D1C8A51}"/>
    <cellStyle name="Normal 4 4 4 6 3 3" xfId="20721" xr:uid="{342EB855-174E-4CD6-8472-2760398667FF}"/>
    <cellStyle name="Normal 4 4 4 6 3 4" xfId="34411" xr:uid="{2FB68B59-84F5-4B50-9118-D3FF3F925F85}"/>
    <cellStyle name="Normal 4 4 4 6 3 5" xfId="49290" xr:uid="{7EF1F9DC-43FC-4988-9C52-A2B69696EF3D}"/>
    <cellStyle name="Normal 4 4 4 6 4" xfId="24143" xr:uid="{10013AD1-D425-4CDE-83BD-1CB0A0DEA0D4}"/>
    <cellStyle name="Normal 4 4 4 6 4 2" xfId="37835" xr:uid="{665591E2-80B5-4445-8753-8D8AB53AC696}"/>
    <cellStyle name="Normal 4 4 4 6 4 3" xfId="52714" xr:uid="{8481ADB6-44B0-466E-9A5A-43BC2AC79377}"/>
    <cellStyle name="Normal 4 4 4 6 5" xfId="17299" xr:uid="{FF8A0CF2-0A50-4B4D-8A98-248FFC7135C8}"/>
    <cellStyle name="Normal 4 4 4 6 6" xfId="30989" xr:uid="{0DE28730-40A2-49F0-BB91-D7E56F8076E8}"/>
    <cellStyle name="Normal 4 4 4 6 7" xfId="45868" xr:uid="{08A355B8-04B1-492D-BE84-416266228BA3}"/>
    <cellStyle name="Normal 4 4 4 7" xfId="12151" xr:uid="{DEAC97B8-9110-4841-9C5D-8FEE002E3F66}"/>
    <cellStyle name="Normal 4 4 4 7 2" xfId="15573" xr:uid="{C9B72EC0-2B30-4223-A57F-2F5F2C3BADEA}"/>
    <cellStyle name="Normal 4 4 4 7 2 2" xfId="29263" xr:uid="{A156402E-4947-4AB5-B59B-291F135ED1E0}"/>
    <cellStyle name="Normal 4 4 4 7 2 2 2" xfId="42955" xr:uid="{83C6119A-6315-499E-9B3B-DE67868E3C30}"/>
    <cellStyle name="Normal 4 4 4 7 2 2 3" xfId="57834" xr:uid="{D7399F76-72C7-45DE-BF90-FE9DDAFF2239}"/>
    <cellStyle name="Normal 4 4 4 7 2 3" xfId="22419" xr:uid="{84BE5EA8-F744-453F-8A16-2EB83C4AC19C}"/>
    <cellStyle name="Normal 4 4 4 7 2 4" xfId="36109" xr:uid="{8DB13912-C74E-438B-8DF2-5B51E3BABF06}"/>
    <cellStyle name="Normal 4 4 4 7 2 5" xfId="50988" xr:uid="{BCAF450C-7967-4CD8-91FF-5BD24FF80745}"/>
    <cellStyle name="Normal 4 4 4 7 3" xfId="25841" xr:uid="{37B041D6-4D74-4FDE-94B4-8C7F7D7079EC}"/>
    <cellStyle name="Normal 4 4 4 7 3 2" xfId="39533" xr:uid="{F12EA320-F8FB-438E-8014-9BF9515F378F}"/>
    <cellStyle name="Normal 4 4 4 7 3 3" xfId="54412" xr:uid="{F9DF9F39-E3B1-400D-B8CB-04D0F7B80D6A}"/>
    <cellStyle name="Normal 4 4 4 7 4" xfId="18997" xr:uid="{DD11F2F2-CEDB-4D6D-8799-96C8E14F9239}"/>
    <cellStyle name="Normal 4 4 4 7 5" xfId="32687" xr:uid="{88EC7BEF-EBC0-4F0B-B5D1-23A88D12F117}"/>
    <cellStyle name="Normal 4 4 4 7 6" xfId="47566" xr:uid="{BD4D14FA-2834-4AC6-B186-AF58B5E0DF56}"/>
    <cellStyle name="Normal 4 4 4 8" xfId="13861" xr:uid="{94BB6509-E423-4D69-B7F6-2EC6269128D9}"/>
    <cellStyle name="Normal 4 4 4 8 2" xfId="27551" xr:uid="{F9D44FED-4A7B-4A54-9370-DA8AB73E31D4}"/>
    <cellStyle name="Normal 4 4 4 8 2 2" xfId="41243" xr:uid="{F3FB76B3-8C24-4CA0-9DF2-ADF9495CEEEB}"/>
    <cellStyle name="Normal 4 4 4 8 2 3" xfId="56122" xr:uid="{887AB0B4-8987-4A8E-AF7F-A2F77D44726F}"/>
    <cellStyle name="Normal 4 4 4 8 3" xfId="20707" xr:uid="{3C888836-110D-49F3-B76C-5979CA4599CE}"/>
    <cellStyle name="Normal 4 4 4 8 4" xfId="34397" xr:uid="{F81B6E44-94A7-49BA-8E31-B5E385ACB81C}"/>
    <cellStyle name="Normal 4 4 4 8 5" xfId="49276" xr:uid="{44648B9B-31E2-459A-85EE-FD6C744914ED}"/>
    <cellStyle name="Normal 4 4 4 9" xfId="24129" xr:uid="{34FADB09-95FA-4C8E-8C81-BD71E4EEB9D3}"/>
    <cellStyle name="Normal 4 4 4 9 2" xfId="37821" xr:uid="{F24F1DFC-8A24-47FA-94A0-D7DE24D117F6}"/>
    <cellStyle name="Normal 4 4 4 9 3" xfId="52700" xr:uid="{18D40747-D51D-4392-9829-884D21820FAE}"/>
    <cellStyle name="Normal 4 4 5" xfId="5519" xr:uid="{A9923EFD-77FF-40CE-B338-1746C9382B91}"/>
    <cellStyle name="Normal 4 4 5 10" xfId="45869" xr:uid="{9E534915-6F24-4D2A-8EE9-6B0EFE2165F7}"/>
    <cellStyle name="Normal 4 4 5 11" xfId="10454" xr:uid="{A47F3550-B836-4972-A3BB-6F3ED2CC5E27}"/>
    <cellStyle name="Normal 4 4 5 2" xfId="6212" xr:uid="{72CE17E4-19A7-48AF-8E56-689F0284E24C}"/>
    <cellStyle name="Normal 4 4 5 2 2" xfId="10456" xr:uid="{7606563B-73A7-4717-9A0A-71102FB70E4E}"/>
    <cellStyle name="Normal 4 4 5 2 2 2" xfId="12168" xr:uid="{3DBEF058-83AC-490D-9899-43B5727B2267}"/>
    <cellStyle name="Normal 4 4 5 2 2 2 2" xfId="15590" xr:uid="{185E92BF-A152-45D2-8CBC-FE794DBAFEA7}"/>
    <cellStyle name="Normal 4 4 5 2 2 2 2 2" xfId="29280" xr:uid="{C9CD9DAD-5B17-40C1-9489-84722BF563DA}"/>
    <cellStyle name="Normal 4 4 5 2 2 2 2 2 2" xfId="42972" xr:uid="{F5603D37-9F96-4C24-8C7F-5B753CBFAFEE}"/>
    <cellStyle name="Normal 4 4 5 2 2 2 2 2 3" xfId="57851" xr:uid="{835D889A-7B49-46BC-9C56-365CF1B547F5}"/>
    <cellStyle name="Normal 4 4 5 2 2 2 2 3" xfId="22436" xr:uid="{34305E7A-5A2D-4FF2-9FC8-F621FC585360}"/>
    <cellStyle name="Normal 4 4 5 2 2 2 2 4" xfId="36126" xr:uid="{88E84B18-DBB4-4338-A162-457429038149}"/>
    <cellStyle name="Normal 4 4 5 2 2 2 2 5" xfId="51005" xr:uid="{A81E08F0-3494-414E-B6FC-CBEDE27FCD24}"/>
    <cellStyle name="Normal 4 4 5 2 2 2 3" xfId="25858" xr:uid="{5CC12D3C-0AD9-40CA-AD54-6E2954222761}"/>
    <cellStyle name="Normal 4 4 5 2 2 2 3 2" xfId="39550" xr:uid="{7A6CA03A-F24C-4340-BC8A-D3F3BBA37193}"/>
    <cellStyle name="Normal 4 4 5 2 2 2 3 3" xfId="54429" xr:uid="{F6EB68A9-9678-4E82-9875-47617C4B66C4}"/>
    <cellStyle name="Normal 4 4 5 2 2 2 4" xfId="19014" xr:uid="{CC53E267-9DE1-4E13-B867-16620AFD2DFF}"/>
    <cellStyle name="Normal 4 4 5 2 2 2 5" xfId="32704" xr:uid="{4AEC3991-1F04-43AB-A41C-64A2C9D20A7D}"/>
    <cellStyle name="Normal 4 4 5 2 2 2 6" xfId="47583" xr:uid="{3F2AB512-3E7D-4211-AD9B-8E1A8C275C53}"/>
    <cellStyle name="Normal 4 4 5 2 2 3" xfId="13878" xr:uid="{3A2ED5C9-3968-4C7E-8E11-A21CE6FAB582}"/>
    <cellStyle name="Normal 4 4 5 2 2 3 2" xfId="27568" xr:uid="{3757E06C-2A49-449F-8679-588F4E5E678C}"/>
    <cellStyle name="Normal 4 4 5 2 2 3 2 2" xfId="41260" xr:uid="{CC4F656B-3428-4F5A-95EA-836938BB3964}"/>
    <cellStyle name="Normal 4 4 5 2 2 3 2 3" xfId="56139" xr:uid="{FC6A0526-9722-4849-BD2F-82A7D2877910}"/>
    <cellStyle name="Normal 4 4 5 2 2 3 3" xfId="20724" xr:uid="{8FCE939F-938D-4DD3-A3AB-A1EA0E6DC0D9}"/>
    <cellStyle name="Normal 4 4 5 2 2 3 4" xfId="34414" xr:uid="{57004C0B-B9AD-458D-B274-C23E2CA67416}"/>
    <cellStyle name="Normal 4 4 5 2 2 3 5" xfId="49293" xr:uid="{0BB63ABA-BE6C-4358-A55F-1ECCF6FE6C02}"/>
    <cellStyle name="Normal 4 4 5 2 2 4" xfId="24146" xr:uid="{D34D64FD-96FC-4080-9F05-BB3B770F4A25}"/>
    <cellStyle name="Normal 4 4 5 2 2 4 2" xfId="37838" xr:uid="{07333604-5748-4FC7-AA34-25446CD866C4}"/>
    <cellStyle name="Normal 4 4 5 2 2 4 3" xfId="52717" xr:uid="{F04205EA-29C0-4B41-83B1-FE99FB3CEF4A}"/>
    <cellStyle name="Normal 4 4 5 2 2 5" xfId="17302" xr:uid="{E91BE53B-9308-4BD8-A72A-0CA13ED8090F}"/>
    <cellStyle name="Normal 4 4 5 2 2 6" xfId="30992" xr:uid="{D4CA7D3A-5804-4C78-A962-018F63FC0167}"/>
    <cellStyle name="Normal 4 4 5 2 2 7" xfId="45871" xr:uid="{F223E47E-D916-4536-AAB0-8DEB5124144D}"/>
    <cellStyle name="Normal 4 4 5 2 3" xfId="12167" xr:uid="{CBECBBA3-3EBD-4D86-A76E-7AA18FAE5A81}"/>
    <cellStyle name="Normal 4 4 5 2 3 2" xfId="15589" xr:uid="{7F4E5AB4-1F92-41B0-A37E-79F297B15268}"/>
    <cellStyle name="Normal 4 4 5 2 3 2 2" xfId="29279" xr:uid="{455F6168-5D73-485C-8D2F-A7D6AAF91773}"/>
    <cellStyle name="Normal 4 4 5 2 3 2 2 2" xfId="42971" xr:uid="{0EEB1433-6DFF-4442-8128-26991A574182}"/>
    <cellStyle name="Normal 4 4 5 2 3 2 2 3" xfId="57850" xr:uid="{8E7A2B90-D39C-4C21-B02E-31E7C87F43E4}"/>
    <cellStyle name="Normal 4 4 5 2 3 2 3" xfId="22435" xr:uid="{55F3B2C0-9B1B-413F-9551-ACBE9E3B49A9}"/>
    <cellStyle name="Normal 4 4 5 2 3 2 4" xfId="36125" xr:uid="{0FE4ABDB-8FA2-4A43-AA7F-D1CA90062A04}"/>
    <cellStyle name="Normal 4 4 5 2 3 2 5" xfId="51004" xr:uid="{61B7B1E8-5A48-4842-B0F4-043AFF328C04}"/>
    <cellStyle name="Normal 4 4 5 2 3 3" xfId="25857" xr:uid="{8833489F-6673-4F91-A54A-A882160DA432}"/>
    <cellStyle name="Normal 4 4 5 2 3 3 2" xfId="39549" xr:uid="{0C9AA2F7-03C2-4B71-A2E8-38B2581561EB}"/>
    <cellStyle name="Normal 4 4 5 2 3 3 3" xfId="54428" xr:uid="{E8423360-822E-456D-8CE9-030C42950651}"/>
    <cellStyle name="Normal 4 4 5 2 3 4" xfId="19013" xr:uid="{FE449E2B-4E6E-4BEA-9C8B-A706831A0710}"/>
    <cellStyle name="Normal 4 4 5 2 3 5" xfId="32703" xr:uid="{EF8D892B-1F4B-428D-9945-328BDE5A5AD4}"/>
    <cellStyle name="Normal 4 4 5 2 3 6" xfId="47582" xr:uid="{9D2799C5-CD4A-4E0A-9035-913AFEB82E40}"/>
    <cellStyle name="Normal 4 4 5 2 4" xfId="13877" xr:uid="{7D4D814A-332A-4985-BE1E-A0CAAE1B70A1}"/>
    <cellStyle name="Normal 4 4 5 2 4 2" xfId="27567" xr:uid="{FAFDF7BE-361F-4B28-9042-01690915037A}"/>
    <cellStyle name="Normal 4 4 5 2 4 2 2" xfId="41259" xr:uid="{0D97C8E4-D2B3-4D6F-886D-11402FBB8FE6}"/>
    <cellStyle name="Normal 4 4 5 2 4 2 3" xfId="56138" xr:uid="{6D8119F1-67C1-4933-B0F6-6661B142DFA4}"/>
    <cellStyle name="Normal 4 4 5 2 4 3" xfId="20723" xr:uid="{F26635F8-6FFB-4650-BE91-C63EB9B82253}"/>
    <cellStyle name="Normal 4 4 5 2 4 4" xfId="34413" xr:uid="{46FDDCDB-AE2E-4203-AB8A-10E32299720E}"/>
    <cellStyle name="Normal 4 4 5 2 4 5" xfId="49292" xr:uid="{9A11DF12-62BE-4DC0-A2BD-862744322410}"/>
    <cellStyle name="Normal 4 4 5 2 5" xfId="24145" xr:uid="{A60C7130-A652-4A83-AE48-F19EE93D9498}"/>
    <cellStyle name="Normal 4 4 5 2 5 2" xfId="37837" xr:uid="{4C93010C-926C-42F3-8558-D9C534064E97}"/>
    <cellStyle name="Normal 4 4 5 2 5 3" xfId="52716" xr:uid="{010E5B41-5585-4B6D-B289-A5C81AFFE891}"/>
    <cellStyle name="Normal 4 4 5 2 6" xfId="17301" xr:uid="{8EB2B8C5-D53E-4B58-9874-E11172C91C72}"/>
    <cellStyle name="Normal 4 4 5 2 7" xfId="30991" xr:uid="{3B6C5B77-54AE-4318-B254-81A858224875}"/>
    <cellStyle name="Normal 4 4 5 2 8" xfId="45870" xr:uid="{714AAF5B-562C-42FA-8B37-28544816B8A9}"/>
    <cellStyle name="Normal 4 4 5 2 9" xfId="10455" xr:uid="{2B3A2396-491B-4DAB-A5D4-29E62C6F0EF4}"/>
    <cellStyle name="Normal 4 4 5 3" xfId="10457" xr:uid="{1D9C56CD-AC1C-43BE-A818-3301CF9EAB6D}"/>
    <cellStyle name="Normal 4 4 5 3 2" xfId="12169" xr:uid="{42FDC65B-3AE5-4AFB-B363-22125A02B1D1}"/>
    <cellStyle name="Normal 4 4 5 3 2 2" xfId="15591" xr:uid="{6E69A80A-31C2-45D2-B655-0A2E7C770B7A}"/>
    <cellStyle name="Normal 4 4 5 3 2 2 2" xfId="29281" xr:uid="{CB5A13AA-6D21-4E90-AE67-65436151D359}"/>
    <cellStyle name="Normal 4 4 5 3 2 2 2 2" xfId="42973" xr:uid="{A0DCFBE4-1099-4213-AD45-D5EE8B3CF90F}"/>
    <cellStyle name="Normal 4 4 5 3 2 2 2 3" xfId="57852" xr:uid="{B0C047BB-33A1-4BB5-9789-D94ADC2E9BC0}"/>
    <cellStyle name="Normal 4 4 5 3 2 2 3" xfId="22437" xr:uid="{E527AAD3-963D-4D9C-A9B6-A86524420F38}"/>
    <cellStyle name="Normal 4 4 5 3 2 2 4" xfId="36127" xr:uid="{D976B9B1-5E1E-4A9C-A55A-A6AD15E0847B}"/>
    <cellStyle name="Normal 4 4 5 3 2 2 5" xfId="51006" xr:uid="{F50E786B-3DFA-4725-BC89-69A4FD421B59}"/>
    <cellStyle name="Normal 4 4 5 3 2 3" xfId="25859" xr:uid="{ECB421EA-CAB4-487D-87EB-94BF1B809224}"/>
    <cellStyle name="Normal 4 4 5 3 2 3 2" xfId="39551" xr:uid="{2C42092C-947B-43CE-9A65-35615EDBF384}"/>
    <cellStyle name="Normal 4 4 5 3 2 3 3" xfId="54430" xr:uid="{680B89B1-8BFD-451E-9BF5-BC082626C38E}"/>
    <cellStyle name="Normal 4 4 5 3 2 4" xfId="19015" xr:uid="{672AAEC1-E670-4974-BEA7-F16A4FD258A3}"/>
    <cellStyle name="Normal 4 4 5 3 2 5" xfId="32705" xr:uid="{83E28844-3BFA-4F7F-8C79-7F2AA324B389}"/>
    <cellStyle name="Normal 4 4 5 3 2 6" xfId="47584" xr:uid="{E5AE9DC3-C1E0-4C85-BF07-1714615311F1}"/>
    <cellStyle name="Normal 4 4 5 3 3" xfId="13879" xr:uid="{BD1036FA-A17D-42DD-ABE5-868B023DCC5E}"/>
    <cellStyle name="Normal 4 4 5 3 3 2" xfId="27569" xr:uid="{543425BC-FDE8-45F7-BF91-A312666238BB}"/>
    <cellStyle name="Normal 4 4 5 3 3 2 2" xfId="41261" xr:uid="{D1E97525-54FE-4F61-83F7-2FB7974A8E76}"/>
    <cellStyle name="Normal 4 4 5 3 3 2 3" xfId="56140" xr:uid="{41A768BF-FD02-4F09-AAFF-A4C552024F3D}"/>
    <cellStyle name="Normal 4 4 5 3 3 3" xfId="20725" xr:uid="{BC5618C1-450B-4C5A-B5BB-20763C1DA963}"/>
    <cellStyle name="Normal 4 4 5 3 3 4" xfId="34415" xr:uid="{7AE00AC2-DB74-4BAD-8D49-081F5E037FAB}"/>
    <cellStyle name="Normal 4 4 5 3 3 5" xfId="49294" xr:uid="{2C6E9EFA-7237-46B0-B424-BA10CDEF12F9}"/>
    <cellStyle name="Normal 4 4 5 3 4" xfId="24147" xr:uid="{FAFB41C0-9903-4812-98BA-1F0B09EBC252}"/>
    <cellStyle name="Normal 4 4 5 3 4 2" xfId="37839" xr:uid="{ED45E7F7-F8CB-47AF-A64D-48E415864F66}"/>
    <cellStyle name="Normal 4 4 5 3 4 3" xfId="52718" xr:uid="{2F28C447-554D-4997-B059-84BD1AEE5E93}"/>
    <cellStyle name="Normal 4 4 5 3 5" xfId="17303" xr:uid="{78FCF1B8-133E-4F07-B073-B730FE73FEAB}"/>
    <cellStyle name="Normal 4 4 5 3 6" xfId="30993" xr:uid="{E9271F3D-2E1B-4C7D-9BD2-2F3C42D772B0}"/>
    <cellStyle name="Normal 4 4 5 3 7" xfId="45872" xr:uid="{2DBE52EE-340F-461E-AA9F-11264EB41B2F}"/>
    <cellStyle name="Normal 4 4 5 4" xfId="10458" xr:uid="{0613CB94-B5E1-44F1-B131-68BAF4466E53}"/>
    <cellStyle name="Normal 4 4 5 4 2" xfId="12170" xr:uid="{182D25AB-423B-48AE-9EDA-15B4BDA01E77}"/>
    <cellStyle name="Normal 4 4 5 4 2 2" xfId="15592" xr:uid="{CCB8FF50-FC84-4121-8264-364E7EEF5004}"/>
    <cellStyle name="Normal 4 4 5 4 2 2 2" xfId="29282" xr:uid="{027755C9-62D8-4774-A1CC-9D2C7D595BB3}"/>
    <cellStyle name="Normal 4 4 5 4 2 2 2 2" xfId="42974" xr:uid="{EB22023E-FCCB-467A-A18B-D923478547AC}"/>
    <cellStyle name="Normal 4 4 5 4 2 2 2 3" xfId="57853" xr:uid="{C54C46F9-8F61-43F9-A2F5-D44557BBD4C8}"/>
    <cellStyle name="Normal 4 4 5 4 2 2 3" xfId="22438" xr:uid="{35081D9C-E79F-4751-A501-0CACFC83BF6B}"/>
    <cellStyle name="Normal 4 4 5 4 2 2 4" xfId="36128" xr:uid="{C17FE772-3A5B-43BD-9200-693912D5C9D1}"/>
    <cellStyle name="Normal 4 4 5 4 2 2 5" xfId="51007" xr:uid="{B27D1C37-59F5-42BB-AEA8-BD637DEE1042}"/>
    <cellStyle name="Normal 4 4 5 4 2 3" xfId="25860" xr:uid="{9D39A73E-178B-4B7A-9E5C-E2C5A1255B32}"/>
    <cellStyle name="Normal 4 4 5 4 2 3 2" xfId="39552" xr:uid="{C6A4CC24-78FF-42F5-936B-A3FFF9D2510E}"/>
    <cellStyle name="Normal 4 4 5 4 2 3 3" xfId="54431" xr:uid="{F9003987-69D6-4486-8045-3AF25810D912}"/>
    <cellStyle name="Normal 4 4 5 4 2 4" xfId="19016" xr:uid="{ABD0F9C9-D258-4529-AEB7-2051710B2A2B}"/>
    <cellStyle name="Normal 4 4 5 4 2 5" xfId="32706" xr:uid="{18853B45-494A-4A3D-B10E-6D0755FEEA64}"/>
    <cellStyle name="Normal 4 4 5 4 2 6" xfId="47585" xr:uid="{8B67C4A7-7177-4EFC-8C13-F57C2F7B6637}"/>
    <cellStyle name="Normal 4 4 5 4 3" xfId="13880" xr:uid="{60213765-D02D-4407-8F14-864D54557256}"/>
    <cellStyle name="Normal 4 4 5 4 3 2" xfId="27570" xr:uid="{823708B3-C4AE-4D3D-9B8B-3B3ED4FB3B94}"/>
    <cellStyle name="Normal 4 4 5 4 3 2 2" xfId="41262" xr:uid="{F6909305-8B87-45EE-A89B-BC09BA6BBE0C}"/>
    <cellStyle name="Normal 4 4 5 4 3 2 3" xfId="56141" xr:uid="{4606669C-19D2-4BF5-8F73-4C5757F00941}"/>
    <cellStyle name="Normal 4 4 5 4 3 3" xfId="20726" xr:uid="{35040CF6-B0C4-4CED-A9F1-E3EE7D6CBE86}"/>
    <cellStyle name="Normal 4 4 5 4 3 4" xfId="34416" xr:uid="{4F3E18CB-5EA1-4AC2-A029-419AC2DD5AC6}"/>
    <cellStyle name="Normal 4 4 5 4 3 5" xfId="49295" xr:uid="{9723C14E-9403-4D8D-AA68-78A2F5604807}"/>
    <cellStyle name="Normal 4 4 5 4 4" xfId="24148" xr:uid="{F118879C-7079-46CA-ACB9-F578793C8DB8}"/>
    <cellStyle name="Normal 4 4 5 4 4 2" xfId="37840" xr:uid="{C8DB67BC-6781-4C43-9850-72F02BFCF7CD}"/>
    <cellStyle name="Normal 4 4 5 4 4 3" xfId="52719" xr:uid="{0507ADCB-6E39-4D94-9429-39C60AFD3967}"/>
    <cellStyle name="Normal 4 4 5 4 5" xfId="17304" xr:uid="{B6F63C7C-7B66-4DE1-9691-16E8464A2FCE}"/>
    <cellStyle name="Normal 4 4 5 4 6" xfId="30994" xr:uid="{D7A32A3E-2965-48A7-AD84-74E6AA9B863E}"/>
    <cellStyle name="Normal 4 4 5 4 7" xfId="45873" xr:uid="{238AA767-8338-4A13-9C81-4042077BCAF7}"/>
    <cellStyle name="Normal 4 4 5 5" xfId="12166" xr:uid="{F2397623-8431-42DF-8DF8-5E558AD3FC8E}"/>
    <cellStyle name="Normal 4 4 5 5 2" xfId="15588" xr:uid="{43D363C8-F418-413F-8F0C-2AF353046247}"/>
    <cellStyle name="Normal 4 4 5 5 2 2" xfId="29278" xr:uid="{771CCAF8-B640-41BF-9953-D3BD1DF8F09A}"/>
    <cellStyle name="Normal 4 4 5 5 2 2 2" xfId="42970" xr:uid="{13E8C1E1-0968-4831-96C5-068AC9FB1E26}"/>
    <cellStyle name="Normal 4 4 5 5 2 2 3" xfId="57849" xr:uid="{8A7E41A2-9BBD-438E-8EC5-4B8F9F5CA22B}"/>
    <cellStyle name="Normal 4 4 5 5 2 3" xfId="22434" xr:uid="{82B0C531-3BDA-4D20-AF67-00CF6CCF2B9A}"/>
    <cellStyle name="Normal 4 4 5 5 2 4" xfId="36124" xr:uid="{C303D91D-B13B-49F3-B4E6-16B542EF5404}"/>
    <cellStyle name="Normal 4 4 5 5 2 5" xfId="51003" xr:uid="{22C4F464-F880-4217-BD86-95CA1DF762F4}"/>
    <cellStyle name="Normal 4 4 5 5 3" xfId="25856" xr:uid="{6480776A-1EAC-4F32-A899-AB4BCF8D0D74}"/>
    <cellStyle name="Normal 4 4 5 5 3 2" xfId="39548" xr:uid="{00BB2237-49BC-41F6-80BD-B9F7A5F994E5}"/>
    <cellStyle name="Normal 4 4 5 5 3 3" xfId="54427" xr:uid="{EB956BB6-A3E7-4982-BA35-5027141A3114}"/>
    <cellStyle name="Normal 4 4 5 5 4" xfId="19012" xr:uid="{CACBC476-D6F3-4B3F-B240-C0E48DEB7633}"/>
    <cellStyle name="Normal 4 4 5 5 5" xfId="32702" xr:uid="{33D407AD-2ADE-4C96-8030-B4856AD306B9}"/>
    <cellStyle name="Normal 4 4 5 5 6" xfId="47581" xr:uid="{C5A08D32-ABFB-499D-8066-048758D1E431}"/>
    <cellStyle name="Normal 4 4 5 6" xfId="13876" xr:uid="{13D53C9C-BB16-44AF-A1EF-0113696042D0}"/>
    <cellStyle name="Normal 4 4 5 6 2" xfId="27566" xr:uid="{2ED794C1-3764-476B-9EEC-073A7623A6E2}"/>
    <cellStyle name="Normal 4 4 5 6 2 2" xfId="41258" xr:uid="{2A22C45D-852F-4CA3-8730-870C1C68844F}"/>
    <cellStyle name="Normal 4 4 5 6 2 3" xfId="56137" xr:uid="{A870DBB3-BA65-46F5-90F5-9C41CE21D30B}"/>
    <cellStyle name="Normal 4 4 5 6 3" xfId="20722" xr:uid="{16C40BD1-3707-4F00-AB7F-6031CE03A818}"/>
    <cellStyle name="Normal 4 4 5 6 4" xfId="34412" xr:uid="{2D7852B8-0A13-48AF-AFAB-42D742A56477}"/>
    <cellStyle name="Normal 4 4 5 6 5" xfId="49291" xr:uid="{35AD482C-B1CD-4948-9DFF-B18E51477091}"/>
    <cellStyle name="Normal 4 4 5 7" xfId="24144" xr:uid="{477AB752-CC74-4BF0-B4B1-004B765F6F5C}"/>
    <cellStyle name="Normal 4 4 5 7 2" xfId="37836" xr:uid="{95EAD471-45CC-4CEC-9FDF-B88A0EAEB1AF}"/>
    <cellStyle name="Normal 4 4 5 7 3" xfId="52715" xr:uid="{D287ABA9-41E4-41D6-911E-28DEBCE1F7E6}"/>
    <cellStyle name="Normal 4 4 5 8" xfId="17300" xr:uid="{FC8070F2-AF68-45F9-8BF5-34984E432DBE}"/>
    <cellStyle name="Normal 4 4 5 9" xfId="30990" xr:uid="{FAD6F40F-B240-4FF1-8893-D5E61F34FB92}"/>
    <cellStyle name="Normal 4 4 6" xfId="7182" xr:uid="{9490E785-0897-4765-8F00-EE0517196F29}"/>
    <cellStyle name="Normal 4 4 6 10" xfId="45874" xr:uid="{F73C122F-EE26-4E35-97B2-7D765D9763F3}"/>
    <cellStyle name="Normal 4 4 6 11" xfId="10459" xr:uid="{E8E7267A-1B48-4004-8D4A-DC32970D20DB}"/>
    <cellStyle name="Normal 4 4 6 2" xfId="10460" xr:uid="{8990456F-85AC-410A-B76B-92326D422B83}"/>
    <cellStyle name="Normal 4 4 6 2 2" xfId="10461" xr:uid="{CE539EF8-3F3B-417F-841E-6F057F44E346}"/>
    <cellStyle name="Normal 4 4 6 2 2 2" xfId="12173" xr:uid="{36EF543B-CA7C-4604-A812-84EA7B9A62FF}"/>
    <cellStyle name="Normal 4 4 6 2 2 2 2" xfId="15595" xr:uid="{8C859A48-25B1-49AD-8CC3-559FF90F5655}"/>
    <cellStyle name="Normal 4 4 6 2 2 2 2 2" xfId="29285" xr:uid="{82DFE9DF-B698-491C-81B2-72DFD40CB86E}"/>
    <cellStyle name="Normal 4 4 6 2 2 2 2 2 2" xfId="42977" xr:uid="{AC524503-884E-40BB-A37D-8F14CED264CB}"/>
    <cellStyle name="Normal 4 4 6 2 2 2 2 2 3" xfId="57856" xr:uid="{AAB5AF55-E8B4-4520-BB79-7D2BBE21718F}"/>
    <cellStyle name="Normal 4 4 6 2 2 2 2 3" xfId="22441" xr:uid="{0988902E-28B9-42D0-BB3E-95EE7727C6B1}"/>
    <cellStyle name="Normal 4 4 6 2 2 2 2 4" xfId="36131" xr:uid="{F12CBF25-1277-464F-9E3B-B30263D1DC14}"/>
    <cellStyle name="Normal 4 4 6 2 2 2 2 5" xfId="51010" xr:uid="{2C8CB4E4-A482-4D34-954E-73C153446A9C}"/>
    <cellStyle name="Normal 4 4 6 2 2 2 3" xfId="25863" xr:uid="{6E2EAF30-AAF9-4C8B-BD9E-564A30C7A7D5}"/>
    <cellStyle name="Normal 4 4 6 2 2 2 3 2" xfId="39555" xr:uid="{84BC3B9B-41C9-46E4-8EB6-46E5DA0D3D3A}"/>
    <cellStyle name="Normal 4 4 6 2 2 2 3 3" xfId="54434" xr:uid="{A779FBBB-C201-412B-833F-5079150BB139}"/>
    <cellStyle name="Normal 4 4 6 2 2 2 4" xfId="19019" xr:uid="{61AADD8B-65E7-42AF-974C-321AC13EE258}"/>
    <cellStyle name="Normal 4 4 6 2 2 2 5" xfId="32709" xr:uid="{2673F168-A759-47E8-8C73-913CC7F3ABF1}"/>
    <cellStyle name="Normal 4 4 6 2 2 2 6" xfId="47588" xr:uid="{E1B68421-CF2A-4266-B358-E2691FD05919}"/>
    <cellStyle name="Normal 4 4 6 2 2 3" xfId="13883" xr:uid="{51E23FCB-3A55-4C71-A49D-9570A738D758}"/>
    <cellStyle name="Normal 4 4 6 2 2 3 2" xfId="27573" xr:uid="{A692A40D-6555-4C29-99D9-FDCF1C93E5C5}"/>
    <cellStyle name="Normal 4 4 6 2 2 3 2 2" xfId="41265" xr:uid="{2DDC3D2C-08B3-4552-B2ED-7C543E9C40F9}"/>
    <cellStyle name="Normal 4 4 6 2 2 3 2 3" xfId="56144" xr:uid="{70CFFCF5-77A3-480C-B353-9E2EA787563B}"/>
    <cellStyle name="Normal 4 4 6 2 2 3 3" xfId="20729" xr:uid="{BF51F04F-D174-462B-A2FF-4B1C8914C349}"/>
    <cellStyle name="Normal 4 4 6 2 2 3 4" xfId="34419" xr:uid="{5D567A7E-D757-41EE-88C6-BC603740D84B}"/>
    <cellStyle name="Normal 4 4 6 2 2 3 5" xfId="49298" xr:uid="{72EDD3F6-9C5D-4977-98F1-F1714E4A232A}"/>
    <cellStyle name="Normal 4 4 6 2 2 4" xfId="24151" xr:uid="{924FFD87-ADF6-4942-B69B-6637D6C628EB}"/>
    <cellStyle name="Normal 4 4 6 2 2 4 2" xfId="37843" xr:uid="{E0CCB1D3-106E-4259-932B-7CBE8EB462F3}"/>
    <cellStyle name="Normal 4 4 6 2 2 4 3" xfId="52722" xr:uid="{582298B8-B8B4-4989-941E-D7EED69AAF03}"/>
    <cellStyle name="Normal 4 4 6 2 2 5" xfId="17307" xr:uid="{57ABFA15-1D44-49A6-8E9C-568241CBFC2B}"/>
    <cellStyle name="Normal 4 4 6 2 2 6" xfId="30997" xr:uid="{59528DD6-86CB-4117-AA18-42F761D0FA13}"/>
    <cellStyle name="Normal 4 4 6 2 2 7" xfId="45876" xr:uid="{F3CEC4BB-E116-45E6-8547-730AC73E76A2}"/>
    <cellStyle name="Normal 4 4 6 2 3" xfId="12172" xr:uid="{8EBEF265-B1F1-4A62-AA54-0B2BCF706B6C}"/>
    <cellStyle name="Normal 4 4 6 2 3 2" xfId="15594" xr:uid="{2BE45C3A-7A07-443F-B269-810CB082FA13}"/>
    <cellStyle name="Normal 4 4 6 2 3 2 2" xfId="29284" xr:uid="{94FC9620-8F7B-4514-BCAB-31BDB3EA16FA}"/>
    <cellStyle name="Normal 4 4 6 2 3 2 2 2" xfId="42976" xr:uid="{0C6DC25F-E503-44E4-AC31-A729F43037E6}"/>
    <cellStyle name="Normal 4 4 6 2 3 2 2 3" xfId="57855" xr:uid="{0DA88A6F-BF82-4522-B565-89EED4DDE498}"/>
    <cellStyle name="Normal 4 4 6 2 3 2 3" xfId="22440" xr:uid="{BB155052-2444-4C65-9A6B-EA893457B8B3}"/>
    <cellStyle name="Normal 4 4 6 2 3 2 4" xfId="36130" xr:uid="{B71604A0-73DA-4C64-A1C3-3D975BA7275E}"/>
    <cellStyle name="Normal 4 4 6 2 3 2 5" xfId="51009" xr:uid="{81B2FFCE-B336-4AA0-B6F3-F8B74B852B90}"/>
    <cellStyle name="Normal 4 4 6 2 3 3" xfId="25862" xr:uid="{5032A62E-197D-49C8-895B-9CDF76853E2F}"/>
    <cellStyle name="Normal 4 4 6 2 3 3 2" xfId="39554" xr:uid="{07DCD07B-5BE1-446D-B8A9-51B5D3203A6F}"/>
    <cellStyle name="Normal 4 4 6 2 3 3 3" xfId="54433" xr:uid="{0F731A2B-827C-49D6-8F49-1510528CA0E9}"/>
    <cellStyle name="Normal 4 4 6 2 3 4" xfId="19018" xr:uid="{78016D63-4256-4A48-B219-77214212E8E8}"/>
    <cellStyle name="Normal 4 4 6 2 3 5" xfId="32708" xr:uid="{FB300F54-98C3-49B2-8D6A-989D3630E388}"/>
    <cellStyle name="Normal 4 4 6 2 3 6" xfId="47587" xr:uid="{6D571498-A3D3-4A85-BF01-8EE534F8C9DA}"/>
    <cellStyle name="Normal 4 4 6 2 4" xfId="13882" xr:uid="{F08467A0-2128-4C1F-92EE-A52C2E5C5A82}"/>
    <cellStyle name="Normal 4 4 6 2 4 2" xfId="27572" xr:uid="{9F350822-7C02-4DB1-A4EF-9A4D65F61D5B}"/>
    <cellStyle name="Normal 4 4 6 2 4 2 2" xfId="41264" xr:uid="{44F52CB2-1652-4875-951E-A57ADFC37C7F}"/>
    <cellStyle name="Normal 4 4 6 2 4 2 3" xfId="56143" xr:uid="{D182B392-4D23-4DF2-B2AC-301E1702CD91}"/>
    <cellStyle name="Normal 4 4 6 2 4 3" xfId="20728" xr:uid="{771E3C1E-8AF6-4560-A474-E611A60E54B6}"/>
    <cellStyle name="Normal 4 4 6 2 4 4" xfId="34418" xr:uid="{241AE6E2-F81F-4952-B9ED-431657494E9A}"/>
    <cellStyle name="Normal 4 4 6 2 4 5" xfId="49297" xr:uid="{33176887-934A-4073-B962-43283168C8E9}"/>
    <cellStyle name="Normal 4 4 6 2 5" xfId="24150" xr:uid="{E428F3F8-0490-401A-B790-C3CD84D73CC5}"/>
    <cellStyle name="Normal 4 4 6 2 5 2" xfId="37842" xr:uid="{9BB2C8F2-11A7-4F04-9B6A-8E74DAAF5227}"/>
    <cellStyle name="Normal 4 4 6 2 5 3" xfId="52721" xr:uid="{E55373B2-4B4D-4413-99EF-90F2ECF8B51E}"/>
    <cellStyle name="Normal 4 4 6 2 6" xfId="17306" xr:uid="{9CD3D04A-3652-4860-9BE4-DE0CE9015B0C}"/>
    <cellStyle name="Normal 4 4 6 2 7" xfId="30996" xr:uid="{F2A7EB4A-E815-457C-84E2-C1E84CE18637}"/>
    <cellStyle name="Normal 4 4 6 2 8" xfId="45875" xr:uid="{52DDFCA9-AA50-450A-A735-07ACEDBD744E}"/>
    <cellStyle name="Normal 4 4 6 3" xfId="10462" xr:uid="{1407702F-8026-43E6-B739-A53279EEB62A}"/>
    <cellStyle name="Normal 4 4 6 3 2" xfId="12174" xr:uid="{CDE42F07-A2FA-43DD-B088-71D80585770A}"/>
    <cellStyle name="Normal 4 4 6 3 2 2" xfId="15596" xr:uid="{616F66D7-DFF4-4E5D-87EC-72A0EE501DCA}"/>
    <cellStyle name="Normal 4 4 6 3 2 2 2" xfId="29286" xr:uid="{4EF5937E-38DF-4ADD-BED6-40729C8312BA}"/>
    <cellStyle name="Normal 4 4 6 3 2 2 2 2" xfId="42978" xr:uid="{E8392F9C-77DC-48C1-8229-B4816756BD67}"/>
    <cellStyle name="Normal 4 4 6 3 2 2 2 3" xfId="57857" xr:uid="{48281651-A819-4085-9FDF-DE43778D9FA2}"/>
    <cellStyle name="Normal 4 4 6 3 2 2 3" xfId="22442" xr:uid="{3C0C45C3-2054-45B9-A254-2A144360C996}"/>
    <cellStyle name="Normal 4 4 6 3 2 2 4" xfId="36132" xr:uid="{D1E5A669-D33A-4A6C-A803-B9CDAEBEA200}"/>
    <cellStyle name="Normal 4 4 6 3 2 2 5" xfId="51011" xr:uid="{B029E134-FD5F-40AB-B2CF-5142747CD53E}"/>
    <cellStyle name="Normal 4 4 6 3 2 3" xfId="25864" xr:uid="{A2FDF612-B943-410A-AD07-D449C6E295F3}"/>
    <cellStyle name="Normal 4 4 6 3 2 3 2" xfId="39556" xr:uid="{5B9F5DA3-F55B-4F2E-9050-662C5699EF50}"/>
    <cellStyle name="Normal 4 4 6 3 2 3 3" xfId="54435" xr:uid="{FC3F0343-2B4A-4A64-82D8-B100C7D75655}"/>
    <cellStyle name="Normal 4 4 6 3 2 4" xfId="19020" xr:uid="{8FE3EE4C-5514-450B-A127-FE671DFE5413}"/>
    <cellStyle name="Normal 4 4 6 3 2 5" xfId="32710" xr:uid="{4B57FA00-D7B3-4AB0-9316-D690A5F2E86F}"/>
    <cellStyle name="Normal 4 4 6 3 2 6" xfId="47589" xr:uid="{F4995CD7-71CF-4943-BC9E-1C96551E15AB}"/>
    <cellStyle name="Normal 4 4 6 3 3" xfId="13884" xr:uid="{9C9104AA-C7C3-4509-9F70-14141B85881A}"/>
    <cellStyle name="Normal 4 4 6 3 3 2" xfId="27574" xr:uid="{435F4475-FD8D-4F55-BA5D-EFFAC4EFF1D1}"/>
    <cellStyle name="Normal 4 4 6 3 3 2 2" xfId="41266" xr:uid="{F2E7B919-ADEC-4E0B-81A8-D7CF4278039E}"/>
    <cellStyle name="Normal 4 4 6 3 3 2 3" xfId="56145" xr:uid="{4304ED66-B737-4B99-9DA7-3DDEE94E0A0E}"/>
    <cellStyle name="Normal 4 4 6 3 3 3" xfId="20730" xr:uid="{BF319BA8-73B6-40F8-A93A-A08A780741C5}"/>
    <cellStyle name="Normal 4 4 6 3 3 4" xfId="34420" xr:uid="{9D109B6A-DC5C-4285-B925-F8BA67F484C7}"/>
    <cellStyle name="Normal 4 4 6 3 3 5" xfId="49299" xr:uid="{6D13EA3A-C809-47C0-A4A1-F1F1E07468D0}"/>
    <cellStyle name="Normal 4 4 6 3 4" xfId="24152" xr:uid="{AE4BAD4F-ED75-4F7B-AF1E-9EDA3D861933}"/>
    <cellStyle name="Normal 4 4 6 3 4 2" xfId="37844" xr:uid="{3EAC5555-4404-4B5C-8551-F853FB4F73E7}"/>
    <cellStyle name="Normal 4 4 6 3 4 3" xfId="52723" xr:uid="{96C45112-4414-4A2C-854A-1DB2A07BDD06}"/>
    <cellStyle name="Normal 4 4 6 3 5" xfId="17308" xr:uid="{3B17DE31-FAB2-4737-9DAF-431F6812365A}"/>
    <cellStyle name="Normal 4 4 6 3 6" xfId="30998" xr:uid="{C6B6EA50-3BA9-4D70-9E6A-6DC51E95831D}"/>
    <cellStyle name="Normal 4 4 6 3 7" xfId="45877" xr:uid="{8CF19D8E-8714-4549-A4B4-19510010F570}"/>
    <cellStyle name="Normal 4 4 6 4" xfId="10463" xr:uid="{0779C26C-4BF8-46DC-A065-72CD11DCDFC5}"/>
    <cellStyle name="Normal 4 4 6 4 2" xfId="12175" xr:uid="{AFA4EFB4-9D14-4044-B70B-B061625E3F7B}"/>
    <cellStyle name="Normal 4 4 6 4 2 2" xfId="15597" xr:uid="{752B8B1D-8807-4548-BAEB-32FE61D5001B}"/>
    <cellStyle name="Normal 4 4 6 4 2 2 2" xfId="29287" xr:uid="{95F0E6DE-59D7-46AC-84AB-8C933146E1EA}"/>
    <cellStyle name="Normal 4 4 6 4 2 2 2 2" xfId="42979" xr:uid="{BC90396A-BA42-4301-88E1-A4A16696D34C}"/>
    <cellStyle name="Normal 4 4 6 4 2 2 2 3" xfId="57858" xr:uid="{FBA9DCE4-A324-4D69-85D5-240DD32C1154}"/>
    <cellStyle name="Normal 4 4 6 4 2 2 3" xfId="22443" xr:uid="{F090840E-8AF1-4569-A6FC-9FF54A73227B}"/>
    <cellStyle name="Normal 4 4 6 4 2 2 4" xfId="36133" xr:uid="{7584B264-F119-4759-B088-33BC54D8A9BD}"/>
    <cellStyle name="Normal 4 4 6 4 2 2 5" xfId="51012" xr:uid="{789B0BF1-B129-4CE7-A6D0-3DB3AA49B1B4}"/>
    <cellStyle name="Normal 4 4 6 4 2 3" xfId="25865" xr:uid="{4A3073F9-A69C-4C06-B8F1-A3FD0AEEBA04}"/>
    <cellStyle name="Normal 4 4 6 4 2 3 2" xfId="39557" xr:uid="{8A6D0649-A5B1-41B3-AFE1-447C3A7ECBC7}"/>
    <cellStyle name="Normal 4 4 6 4 2 3 3" xfId="54436" xr:uid="{2397A081-CFB7-47F3-886D-58652DADE0F1}"/>
    <cellStyle name="Normal 4 4 6 4 2 4" xfId="19021" xr:uid="{43FA1F54-483F-4C64-8AA5-F9993A74AED4}"/>
    <cellStyle name="Normal 4 4 6 4 2 5" xfId="32711" xr:uid="{8100FA37-837D-40F1-9798-F0CE9E893A7D}"/>
    <cellStyle name="Normal 4 4 6 4 2 6" xfId="47590" xr:uid="{9964D5A2-E8B1-435D-A28D-8BD68473B2B0}"/>
    <cellStyle name="Normal 4 4 6 4 3" xfId="13885" xr:uid="{872786DF-131A-4CC7-B5A7-FCED98CBCB8C}"/>
    <cellStyle name="Normal 4 4 6 4 3 2" xfId="27575" xr:uid="{AEEF2169-0E33-4979-B326-B15A80820C24}"/>
    <cellStyle name="Normal 4 4 6 4 3 2 2" xfId="41267" xr:uid="{4C8A5B78-2AA5-423A-B314-2B04CE9D38F9}"/>
    <cellStyle name="Normal 4 4 6 4 3 2 3" xfId="56146" xr:uid="{7686BE35-B4F9-418E-9631-59AFBA139A27}"/>
    <cellStyle name="Normal 4 4 6 4 3 3" xfId="20731" xr:uid="{1C1FEA2E-A9BC-406B-B7D6-16B48EBA0BD0}"/>
    <cellStyle name="Normal 4 4 6 4 3 4" xfId="34421" xr:uid="{3FD83BA0-6DD1-4282-8A8B-AD4B20751B1A}"/>
    <cellStyle name="Normal 4 4 6 4 3 5" xfId="49300" xr:uid="{F7B413C0-D877-4C75-B277-11E52F6AE227}"/>
    <cellStyle name="Normal 4 4 6 4 4" xfId="24153" xr:uid="{92F44362-8F0F-475B-9807-82483FB5C07C}"/>
    <cellStyle name="Normal 4 4 6 4 4 2" xfId="37845" xr:uid="{9E22E7F9-180D-478D-B8D3-947164E5BA7F}"/>
    <cellStyle name="Normal 4 4 6 4 4 3" xfId="52724" xr:uid="{5217436D-9F13-4994-8E54-70D85D4602CC}"/>
    <cellStyle name="Normal 4 4 6 4 5" xfId="17309" xr:uid="{903B29D3-8DAA-4DCD-BD4F-A421E793345A}"/>
    <cellStyle name="Normal 4 4 6 4 6" xfId="30999" xr:uid="{4B60FA64-FE8C-45AB-A996-A037B0E2C1DF}"/>
    <cellStyle name="Normal 4 4 6 4 7" xfId="45878" xr:uid="{7F3C114B-F464-4CBB-8673-D3A99E2E93A6}"/>
    <cellStyle name="Normal 4 4 6 5" xfId="12171" xr:uid="{271DD8AB-7382-4D7F-819E-644273A15388}"/>
    <cellStyle name="Normal 4 4 6 5 2" xfId="15593" xr:uid="{5A77356D-8ACD-4BF1-B3F5-48F6157C0F3C}"/>
    <cellStyle name="Normal 4 4 6 5 2 2" xfId="29283" xr:uid="{0B69398B-39BA-4A55-91B6-CFB0936D55AC}"/>
    <cellStyle name="Normal 4 4 6 5 2 2 2" xfId="42975" xr:uid="{4A4F689B-3496-44B2-B813-3393CE5B7D75}"/>
    <cellStyle name="Normal 4 4 6 5 2 2 3" xfId="57854" xr:uid="{BCCAC097-5410-4D47-8C5A-E5E5BAF03F02}"/>
    <cellStyle name="Normal 4 4 6 5 2 3" xfId="22439" xr:uid="{D34B26F2-67D6-4A99-978D-D72603CAC381}"/>
    <cellStyle name="Normal 4 4 6 5 2 4" xfId="36129" xr:uid="{36D3C193-ABD6-4720-97A3-8B8BC46E91B7}"/>
    <cellStyle name="Normal 4 4 6 5 2 5" xfId="51008" xr:uid="{5696E5BA-CDD8-478B-958E-B5EBA4957DCD}"/>
    <cellStyle name="Normal 4 4 6 5 3" xfId="25861" xr:uid="{1CD2E2F7-A96C-4024-A898-10207A435292}"/>
    <cellStyle name="Normal 4 4 6 5 3 2" xfId="39553" xr:uid="{F3069FAE-33F8-4B8C-BDDE-55DFED5EA0AB}"/>
    <cellStyle name="Normal 4 4 6 5 3 3" xfId="54432" xr:uid="{5C5DBCD2-CCE1-4B57-A2B6-93A6BA49EEF6}"/>
    <cellStyle name="Normal 4 4 6 5 4" xfId="19017" xr:uid="{F5771BA0-A43A-4B1F-A104-BB0B0806E78B}"/>
    <cellStyle name="Normal 4 4 6 5 5" xfId="32707" xr:uid="{7343E259-2934-4689-9140-C293109D8403}"/>
    <cellStyle name="Normal 4 4 6 5 6" xfId="47586" xr:uid="{5A208F52-E45A-4778-9C20-2547202515A3}"/>
    <cellStyle name="Normal 4 4 6 6" xfId="13881" xr:uid="{98AAB7D7-7D88-4B29-977B-FD4DBA26C1EF}"/>
    <cellStyle name="Normal 4 4 6 6 2" xfId="27571" xr:uid="{AC973AFE-D4DE-472D-8A36-5F2B2C754A59}"/>
    <cellStyle name="Normal 4 4 6 6 2 2" xfId="41263" xr:uid="{4D3B5D16-0027-4FC0-B122-CAC501BEF92A}"/>
    <cellStyle name="Normal 4 4 6 6 2 3" xfId="56142" xr:uid="{23832059-6137-426A-A5F6-73D256864AA0}"/>
    <cellStyle name="Normal 4 4 6 6 3" xfId="20727" xr:uid="{6884DA8C-A9C8-4FD9-B843-88292E935AC4}"/>
    <cellStyle name="Normal 4 4 6 6 4" xfId="34417" xr:uid="{40579994-81C4-45F0-B41D-76F835311749}"/>
    <cellStyle name="Normal 4 4 6 6 5" xfId="49296" xr:uid="{DD04338A-B4AB-410C-AD6E-87327A758FA6}"/>
    <cellStyle name="Normal 4 4 6 7" xfId="24149" xr:uid="{228AB772-4C89-4D67-9B4A-37E33E76380A}"/>
    <cellStyle name="Normal 4 4 6 7 2" xfId="37841" xr:uid="{CADF747B-0A85-41F4-A0B2-824BD9BC8AFB}"/>
    <cellStyle name="Normal 4 4 6 7 3" xfId="52720" xr:uid="{BA0B663F-08DB-422C-8C53-DFA47EE860BD}"/>
    <cellStyle name="Normal 4 4 6 8" xfId="17305" xr:uid="{DB65E6F4-F984-4D41-AAEA-2ECADF7785B4}"/>
    <cellStyle name="Normal 4 4 6 9" xfId="30995" xr:uid="{3B32E98E-6371-472A-B27A-6E7BBA146D7E}"/>
    <cellStyle name="Normal 4 4 7" xfId="10464" xr:uid="{6A724D61-261F-4481-A7DB-9C22CCBAC75A}"/>
    <cellStyle name="Normal 4 4 7 2" xfId="10465" xr:uid="{2B77129E-327A-4C21-A2B3-636BC3B114C8}"/>
    <cellStyle name="Normal 4 4 7 2 2" xfId="12177" xr:uid="{C23BA75C-90A6-48E4-808A-8C03C0BC0579}"/>
    <cellStyle name="Normal 4 4 7 2 2 2" xfId="15599" xr:uid="{1039EC93-5B4C-430D-9A21-EFE61D3E70C6}"/>
    <cellStyle name="Normal 4 4 7 2 2 2 2" xfId="29289" xr:uid="{A9A6D38E-EB8E-4EDB-8CF8-BAC1BC583FB4}"/>
    <cellStyle name="Normal 4 4 7 2 2 2 2 2" xfId="42981" xr:uid="{9416E3FC-9161-4DD2-8B19-F1CF63C49CA0}"/>
    <cellStyle name="Normal 4 4 7 2 2 2 2 3" xfId="57860" xr:uid="{5F67A5C0-02C7-4A36-AD91-DF98777B1B52}"/>
    <cellStyle name="Normal 4 4 7 2 2 2 3" xfId="22445" xr:uid="{1B345962-2CB2-4146-9D79-8007F0A0795B}"/>
    <cellStyle name="Normal 4 4 7 2 2 2 4" xfId="36135" xr:uid="{522F4B96-06D9-487A-8559-409073A0F9BE}"/>
    <cellStyle name="Normal 4 4 7 2 2 2 5" xfId="51014" xr:uid="{01207095-8E3A-417C-852B-2DCBBAB93FAD}"/>
    <cellStyle name="Normal 4 4 7 2 2 3" xfId="25867" xr:uid="{5E5D8340-4CC9-4FD3-9356-84FC6FBFF008}"/>
    <cellStyle name="Normal 4 4 7 2 2 3 2" xfId="39559" xr:uid="{6019DE0E-5740-4451-8D31-7DE066D55E3A}"/>
    <cellStyle name="Normal 4 4 7 2 2 3 3" xfId="54438" xr:uid="{DBCFBE1A-9E47-407E-B445-B5864AA08A21}"/>
    <cellStyle name="Normal 4 4 7 2 2 4" xfId="19023" xr:uid="{8D76FC62-529C-424D-AB42-3E8EF37E7B04}"/>
    <cellStyle name="Normal 4 4 7 2 2 5" xfId="32713" xr:uid="{63A5EB9A-00A3-4FD1-B3AE-71611368382A}"/>
    <cellStyle name="Normal 4 4 7 2 2 6" xfId="47592" xr:uid="{AF78D60A-DA13-4770-8AE7-CB964EDF7715}"/>
    <cellStyle name="Normal 4 4 7 2 3" xfId="13887" xr:uid="{6E70C506-337A-404B-9800-3CEE5767F1FF}"/>
    <cellStyle name="Normal 4 4 7 2 3 2" xfId="27577" xr:uid="{8BA662D1-F842-41B1-A44D-D61FF8D94642}"/>
    <cellStyle name="Normal 4 4 7 2 3 2 2" xfId="41269" xr:uid="{2A7C94D0-B0D1-420F-B396-B36D5758183B}"/>
    <cellStyle name="Normal 4 4 7 2 3 2 3" xfId="56148" xr:uid="{A744DDB0-B81C-4326-8A9F-9F1C34F4F6CF}"/>
    <cellStyle name="Normal 4 4 7 2 3 3" xfId="20733" xr:uid="{5D1729B9-0FCD-4F99-BDCE-098957F722F1}"/>
    <cellStyle name="Normal 4 4 7 2 3 4" xfId="34423" xr:uid="{CC0C3ACE-DFD4-4592-9CCA-F939E5CD6A65}"/>
    <cellStyle name="Normal 4 4 7 2 3 5" xfId="49302" xr:uid="{8F32231A-742B-4198-8739-91F1D89E173A}"/>
    <cellStyle name="Normal 4 4 7 2 4" xfId="24155" xr:uid="{6877A956-DA2F-4927-8B70-413A979E85DF}"/>
    <cellStyle name="Normal 4 4 7 2 4 2" xfId="37847" xr:uid="{F1020A13-FBB0-4609-B231-1F2B1690ABD4}"/>
    <cellStyle name="Normal 4 4 7 2 4 3" xfId="52726" xr:uid="{A4E87626-A1DD-4742-98FC-7911BDEAD01C}"/>
    <cellStyle name="Normal 4 4 7 2 5" xfId="17311" xr:uid="{5069F9DF-FEC1-4917-BAAB-C1E72DC0A906}"/>
    <cellStyle name="Normal 4 4 7 2 6" xfId="31001" xr:uid="{605523BC-A748-4129-ACF5-39BA80973078}"/>
    <cellStyle name="Normal 4 4 7 2 7" xfId="45880" xr:uid="{6CFF817B-CEE9-497F-8902-EB886BCF30E1}"/>
    <cellStyle name="Normal 4 4 7 3" xfId="12176" xr:uid="{1CC2EF3A-16C5-43E3-BA67-D359278D4583}"/>
    <cellStyle name="Normal 4 4 7 3 2" xfId="15598" xr:uid="{06CAB83D-EE6E-4C45-941C-34DB4B3E20C6}"/>
    <cellStyle name="Normal 4 4 7 3 2 2" xfId="29288" xr:uid="{C78BF1BD-6E25-402B-837D-4B388583A083}"/>
    <cellStyle name="Normal 4 4 7 3 2 2 2" xfId="42980" xr:uid="{93EF48B6-E6E8-496F-B9F1-0AE7FB59CFBE}"/>
    <cellStyle name="Normal 4 4 7 3 2 2 3" xfId="57859" xr:uid="{FF20708B-2328-4DC6-845C-F510F50BA23B}"/>
    <cellStyle name="Normal 4 4 7 3 2 3" xfId="22444" xr:uid="{9335FAD0-2333-42B2-883E-EFE338363133}"/>
    <cellStyle name="Normal 4 4 7 3 2 4" xfId="36134" xr:uid="{6318DB9C-43BA-4D54-BA02-DD2F50B71FA9}"/>
    <cellStyle name="Normal 4 4 7 3 2 5" xfId="51013" xr:uid="{0C169C92-26FC-420D-97DB-5972A07415E5}"/>
    <cellStyle name="Normal 4 4 7 3 3" xfId="25866" xr:uid="{A3EC9E9D-6C88-426C-AC67-3426245AA00A}"/>
    <cellStyle name="Normal 4 4 7 3 3 2" xfId="39558" xr:uid="{D434A312-D69A-40E8-9E7A-08DDD77A0235}"/>
    <cellStyle name="Normal 4 4 7 3 3 3" xfId="54437" xr:uid="{D87E832B-8E1E-4516-9474-0D61C928EB22}"/>
    <cellStyle name="Normal 4 4 7 3 4" xfId="19022" xr:uid="{86EC3036-78F6-49F2-A55B-EA4AA02092F1}"/>
    <cellStyle name="Normal 4 4 7 3 5" xfId="32712" xr:uid="{DB378D5A-FCDF-4379-965A-E94082EAB3C3}"/>
    <cellStyle name="Normal 4 4 7 3 6" xfId="47591" xr:uid="{91FC76CD-955B-4F61-BD9D-4C116459592F}"/>
    <cellStyle name="Normal 4 4 7 4" xfId="13886" xr:uid="{83F803AD-5C64-492E-B570-85F8D4CACDDF}"/>
    <cellStyle name="Normal 4 4 7 4 2" xfId="27576" xr:uid="{3170CE0E-38FE-47D2-95C1-7B3A6D39DEC5}"/>
    <cellStyle name="Normal 4 4 7 4 2 2" xfId="41268" xr:uid="{3E11E2CE-FEE4-4F0F-B9AB-772B3A5264DF}"/>
    <cellStyle name="Normal 4 4 7 4 2 3" xfId="56147" xr:uid="{F8A51A87-A41B-4AA3-A5FD-AF699DB24233}"/>
    <cellStyle name="Normal 4 4 7 4 3" xfId="20732" xr:uid="{CFDCF5B4-1504-4BAE-90A5-3C9CD2FDC514}"/>
    <cellStyle name="Normal 4 4 7 4 4" xfId="34422" xr:uid="{783D7E0C-CB6C-4C65-B0DB-6EA95722B4E5}"/>
    <cellStyle name="Normal 4 4 7 4 5" xfId="49301" xr:uid="{89F20280-4052-4557-BD98-8DE1A159AEA8}"/>
    <cellStyle name="Normal 4 4 7 5" xfId="24154" xr:uid="{422E6C70-636C-482C-BA9D-81AB627B2079}"/>
    <cellStyle name="Normal 4 4 7 5 2" xfId="37846" xr:uid="{82450733-F1B1-4731-A093-C274ADF893B9}"/>
    <cellStyle name="Normal 4 4 7 5 3" xfId="52725" xr:uid="{81F512DB-5C7D-4C62-A9FB-D3CE1AE1EAE3}"/>
    <cellStyle name="Normal 4 4 7 6" xfId="17310" xr:uid="{8F0574B8-0146-4F7D-9F3E-A566B927C202}"/>
    <cellStyle name="Normal 4 4 7 7" xfId="31000" xr:uid="{A02B31B9-C99B-4702-817E-9FD9C2E37C74}"/>
    <cellStyle name="Normal 4 4 7 8" xfId="45879" xr:uid="{DFA27158-609A-4D4F-BE15-3834FD01DFBB}"/>
    <cellStyle name="Normal 4 4 8" xfId="10466" xr:uid="{1F2751F5-D038-4EB9-B0FF-50D9BE0D7A17}"/>
    <cellStyle name="Normal 4 4 8 2" xfId="12178" xr:uid="{E49E4E64-9944-4D25-8992-607256116025}"/>
    <cellStyle name="Normal 4 4 8 2 2" xfId="15600" xr:uid="{C719D21C-A7DD-48A6-B814-6D6197668D93}"/>
    <cellStyle name="Normal 4 4 8 2 2 2" xfId="29290" xr:uid="{830E444B-9EC9-45E6-93E1-80C90917ED22}"/>
    <cellStyle name="Normal 4 4 8 2 2 2 2" xfId="42982" xr:uid="{C2567264-489A-4AA1-B1B9-8595175E59AD}"/>
    <cellStyle name="Normal 4 4 8 2 2 2 3" xfId="57861" xr:uid="{40384170-ED03-4BEE-B69F-B73BFEF60047}"/>
    <cellStyle name="Normal 4 4 8 2 2 3" xfId="22446" xr:uid="{6F965722-EBA9-49BD-8D49-56A76E9FCE80}"/>
    <cellStyle name="Normal 4 4 8 2 2 4" xfId="36136" xr:uid="{3EE20387-8C80-4125-8EA7-30929832016C}"/>
    <cellStyle name="Normal 4 4 8 2 2 5" xfId="51015" xr:uid="{5487EE84-9FEE-44AC-AED2-DCE07CBF610D}"/>
    <cellStyle name="Normal 4 4 8 2 3" xfId="25868" xr:uid="{851E742C-C7C7-434D-B1B1-BEDE1140442F}"/>
    <cellStyle name="Normal 4 4 8 2 3 2" xfId="39560" xr:uid="{3C563764-1D14-461C-8C93-AE4AC0BA56DE}"/>
    <cellStyle name="Normal 4 4 8 2 3 3" xfId="54439" xr:uid="{CC6C7970-8DF4-4FEB-9755-57C1D91828EA}"/>
    <cellStyle name="Normal 4 4 8 2 4" xfId="19024" xr:uid="{B76174F2-C657-470F-8ED7-9A9E53CC68BE}"/>
    <cellStyle name="Normal 4 4 8 2 5" xfId="32714" xr:uid="{ADF2FF14-543A-4C9B-A2EF-890DCA09DD8B}"/>
    <cellStyle name="Normal 4 4 8 2 6" xfId="47593" xr:uid="{A61B6FFF-BCFF-4A24-85AC-E97090DC35D4}"/>
    <cellStyle name="Normal 4 4 8 3" xfId="13888" xr:uid="{63F7821D-ACB5-4E11-AB01-056B157EB070}"/>
    <cellStyle name="Normal 4 4 8 3 2" xfId="27578" xr:uid="{C367C778-3AC3-42CC-90FF-2F1F1686E5EE}"/>
    <cellStyle name="Normal 4 4 8 3 2 2" xfId="41270" xr:uid="{ED8FF5F9-A80D-4E73-8E08-221F9380889D}"/>
    <cellStyle name="Normal 4 4 8 3 2 3" xfId="56149" xr:uid="{31751A2B-1CBB-45FE-A0C3-AE2717B9B80C}"/>
    <cellStyle name="Normal 4 4 8 3 3" xfId="20734" xr:uid="{51181DD1-5DDA-41C3-84F6-986675107786}"/>
    <cellStyle name="Normal 4 4 8 3 4" xfId="34424" xr:uid="{7DA8644A-B0B9-42CB-8B8A-D434543724C6}"/>
    <cellStyle name="Normal 4 4 8 3 5" xfId="49303" xr:uid="{5C97694D-EFBC-4431-A372-E7E539EA838A}"/>
    <cellStyle name="Normal 4 4 8 4" xfId="24156" xr:uid="{2B83EF1A-FB47-406D-9C63-E6AC3A46E0D6}"/>
    <cellStyle name="Normal 4 4 8 4 2" xfId="37848" xr:uid="{8DA5574D-FF09-4355-9CBE-CC48C0BFE467}"/>
    <cellStyle name="Normal 4 4 8 4 3" xfId="52727" xr:uid="{FF9EEB84-57FD-4DB9-9E22-5A3F6271EFAA}"/>
    <cellStyle name="Normal 4 4 8 5" xfId="17312" xr:uid="{572D5DC1-94F7-4FA9-A0FB-8C421C2CFD07}"/>
    <cellStyle name="Normal 4 4 8 6" xfId="31002" xr:uid="{FD8A9D75-DFE6-4132-8092-537541536402}"/>
    <cellStyle name="Normal 4 4 8 7" xfId="45881" xr:uid="{B8F1963E-7187-441E-BD8B-0FF3E81C8CF8}"/>
    <cellStyle name="Normal 4 4 9" xfId="10467" xr:uid="{C9C464DA-AA35-42C2-93E5-D4E837C6CD74}"/>
    <cellStyle name="Normal 4 4 9 2" xfId="12179" xr:uid="{B954F3F4-19CF-40C9-BE84-3A52FBBDEEA8}"/>
    <cellStyle name="Normal 4 4 9 2 2" xfId="15601" xr:uid="{E4004852-7CDC-45B1-B612-E9102D7A136F}"/>
    <cellStyle name="Normal 4 4 9 2 2 2" xfId="29291" xr:uid="{D88DAC14-7751-404D-9E3F-37D60DAE8037}"/>
    <cellStyle name="Normal 4 4 9 2 2 2 2" xfId="42983" xr:uid="{EE13742A-624B-4735-9E77-EC9DBAD3D5BD}"/>
    <cellStyle name="Normal 4 4 9 2 2 2 3" xfId="57862" xr:uid="{AA887419-A061-4234-936F-9CB28A8A4A10}"/>
    <cellStyle name="Normal 4 4 9 2 2 3" xfId="22447" xr:uid="{06BD485C-D2CA-4714-B37D-18EBCD92AA3E}"/>
    <cellStyle name="Normal 4 4 9 2 2 4" xfId="36137" xr:uid="{15A8426D-A804-454E-BAEB-4130B77B831B}"/>
    <cellStyle name="Normal 4 4 9 2 2 5" xfId="51016" xr:uid="{4421D755-4F5B-4E77-A07C-11CC364C346D}"/>
    <cellStyle name="Normal 4 4 9 2 3" xfId="25869" xr:uid="{CECAB213-81F9-493E-8055-1865A7986DF8}"/>
    <cellStyle name="Normal 4 4 9 2 3 2" xfId="39561" xr:uid="{0637A302-3363-40BB-B7BB-E0F032BBC56A}"/>
    <cellStyle name="Normal 4 4 9 2 3 3" xfId="54440" xr:uid="{8B065376-96D2-4F21-8C24-206E12305AB0}"/>
    <cellStyle name="Normal 4 4 9 2 4" xfId="19025" xr:uid="{90C4F2FC-CEF6-4445-ADDC-F0D2A87E29AB}"/>
    <cellStyle name="Normal 4 4 9 2 5" xfId="32715" xr:uid="{72FD0420-0D8E-4274-90B6-1F7FAFA4038B}"/>
    <cellStyle name="Normal 4 4 9 2 6" xfId="47594" xr:uid="{099C6128-AE5D-4520-92E6-337B1EA129A6}"/>
    <cellStyle name="Normal 4 4 9 3" xfId="13889" xr:uid="{6F1D3618-AB26-4B9C-B207-8AE71DDD20AA}"/>
    <cellStyle name="Normal 4 4 9 3 2" xfId="27579" xr:uid="{9B342AA9-8579-4C68-BDD8-7008A1D7D6E9}"/>
    <cellStyle name="Normal 4 4 9 3 2 2" xfId="41271" xr:uid="{C8935841-F29B-40F6-8770-975C7C630C9C}"/>
    <cellStyle name="Normal 4 4 9 3 2 3" xfId="56150" xr:uid="{95578342-951A-47CC-8220-C3F831D5E38B}"/>
    <cellStyle name="Normal 4 4 9 3 3" xfId="20735" xr:uid="{689632A7-58E7-49AC-BD89-541E3677FA09}"/>
    <cellStyle name="Normal 4 4 9 3 4" xfId="34425" xr:uid="{7FB0E84F-C26D-4FFE-9A04-07F40AF9CDF7}"/>
    <cellStyle name="Normal 4 4 9 3 5" xfId="49304" xr:uid="{C49AD3C0-D6FF-4627-8115-872B0E05CA5E}"/>
    <cellStyle name="Normal 4 4 9 4" xfId="24157" xr:uid="{FD022BE6-BE78-4F5D-B70A-407F99B3E0D3}"/>
    <cellStyle name="Normal 4 4 9 4 2" xfId="37849" xr:uid="{AC0E2B59-811F-4F2F-A76D-FB26E4648A7E}"/>
    <cellStyle name="Normal 4 4 9 4 3" xfId="52728" xr:uid="{2375E923-B4B3-41E6-AA13-DA0E0559090A}"/>
    <cellStyle name="Normal 4 4 9 5" xfId="17313" xr:uid="{566397C3-9A9D-4F38-9541-4A1F514D7E48}"/>
    <cellStyle name="Normal 4 4 9 6" xfId="31003" xr:uid="{423B3BED-0B8C-4166-9E17-3202223D2AA7}"/>
    <cellStyle name="Normal 4 4 9 7" xfId="45882" xr:uid="{F4697A64-2640-4DA4-8729-7DD836051F9A}"/>
    <cellStyle name="Normal 4 5" xfId="4284" xr:uid="{824704EA-80CE-4A5D-8897-CB44460EF6D9}"/>
    <cellStyle name="Normal 4 5 10" xfId="24158" xr:uid="{A990EF98-79D0-47F8-B890-EB02FE2E565B}"/>
    <cellStyle name="Normal 4 5 10 2" xfId="37850" xr:uid="{76921352-8386-4379-B2E4-E76FE22FF71E}"/>
    <cellStyle name="Normal 4 5 10 3" xfId="52729" xr:uid="{DE1FA97A-5A7C-444A-861F-03061D74AFB5}"/>
    <cellStyle name="Normal 4 5 11" xfId="17314" xr:uid="{20B8E176-390D-4F48-9595-952303A6AE18}"/>
    <cellStyle name="Normal 4 5 11 2" xfId="43823" xr:uid="{6653BCDD-9BAC-4CC4-B587-C91E65F952AD}"/>
    <cellStyle name="Normal 4 5 12" xfId="31004" xr:uid="{F368BF76-408A-4FDC-8885-2994E8FFBB86}"/>
    <cellStyle name="Normal 4 5 13" xfId="45883" xr:uid="{C54273A0-0166-4274-9D3E-E40F2B13E428}"/>
    <cellStyle name="Normal 4 5 14" xfId="10468" xr:uid="{97C275AF-A784-4D17-9252-9880AF7AAA73}"/>
    <cellStyle name="Normal 4 5 2" xfId="4368" xr:uid="{8C9ADEDB-41DA-44D7-9EEB-7F53002FCF28}"/>
    <cellStyle name="Normal 4 5 2 10" xfId="17315" xr:uid="{4D47A43A-5329-4234-9369-D71EDC2801D4}"/>
    <cellStyle name="Normal 4 5 2 10 2" xfId="44046" xr:uid="{4AD645F9-F753-4F9A-88FF-9E95367F1ED8}"/>
    <cellStyle name="Normal 4 5 2 11" xfId="31005" xr:uid="{28C70EB3-491B-440C-915C-E0C64276F1FC}"/>
    <cellStyle name="Normal 4 5 2 12" xfId="45884" xr:uid="{0EB888A7-A549-44AE-AD05-BB1557076416}"/>
    <cellStyle name="Normal 4 5 2 13" xfId="10469" xr:uid="{E8BA9EF6-A3C9-4CFE-B9F1-1F63BF932A84}"/>
    <cellStyle name="Normal 4 5 2 2" xfId="4634" xr:uid="{2B6CE2D0-43AE-4CD9-B31E-11CF7CAEBA67}"/>
    <cellStyle name="Normal 4 5 2 2 10" xfId="45885" xr:uid="{20D66F91-1987-4A51-9B4C-96CD5957DD9C}"/>
    <cellStyle name="Normal 4 5 2 2 11" xfId="10470" xr:uid="{883F0E9F-124F-48A3-8929-BBF799D1A68B}"/>
    <cellStyle name="Normal 4 5 2 2 2" xfId="7106" xr:uid="{E88CE2C1-B2A5-473E-B705-ED78E3991567}"/>
    <cellStyle name="Normal 4 5 2 2 2 2" xfId="10472" xr:uid="{5AADBF50-3108-4AB9-B54C-ECBF25B9B128}"/>
    <cellStyle name="Normal 4 5 2 2 2 2 2" xfId="12184" xr:uid="{29DEBFDD-5153-48BF-B979-7D68B2F026AA}"/>
    <cellStyle name="Normal 4 5 2 2 2 2 2 2" xfId="15606" xr:uid="{1A17E822-5ABC-4A66-B2E9-5FC29C50A675}"/>
    <cellStyle name="Normal 4 5 2 2 2 2 2 2 2" xfId="29296" xr:uid="{F92998AA-F46C-4076-96BC-7357A3D5A0FE}"/>
    <cellStyle name="Normal 4 5 2 2 2 2 2 2 2 2" xfId="42988" xr:uid="{27C485D8-4F92-49BC-B70B-326542822738}"/>
    <cellStyle name="Normal 4 5 2 2 2 2 2 2 2 3" xfId="57867" xr:uid="{5CAF1767-C0AD-4A65-BFB9-6304C8693DA8}"/>
    <cellStyle name="Normal 4 5 2 2 2 2 2 2 3" xfId="22452" xr:uid="{A3552A75-EEF2-47F2-B00E-263090276C5F}"/>
    <cellStyle name="Normal 4 5 2 2 2 2 2 2 4" xfId="36142" xr:uid="{73D30E02-8C8A-43C0-8CA3-CB3A513C930C}"/>
    <cellStyle name="Normal 4 5 2 2 2 2 2 2 5" xfId="51021" xr:uid="{4BADA546-9578-44E1-B632-D02D7F65FF56}"/>
    <cellStyle name="Normal 4 5 2 2 2 2 2 3" xfId="25874" xr:uid="{6365D6DA-1947-47FB-B18E-D1C524D8A7DC}"/>
    <cellStyle name="Normal 4 5 2 2 2 2 2 3 2" xfId="39566" xr:uid="{2CBFD5D1-BB07-449E-A7A2-F1CA98FEA695}"/>
    <cellStyle name="Normal 4 5 2 2 2 2 2 3 3" xfId="54445" xr:uid="{3C3D77E6-19C2-4208-ABBA-45E6BCC84DB4}"/>
    <cellStyle name="Normal 4 5 2 2 2 2 2 4" xfId="19030" xr:uid="{EA1C36D9-15E9-482F-B0D9-C6995E6B40D3}"/>
    <cellStyle name="Normal 4 5 2 2 2 2 2 5" xfId="32720" xr:uid="{CC8D9731-9AF8-42F8-AAE5-78E92673B363}"/>
    <cellStyle name="Normal 4 5 2 2 2 2 2 6" xfId="47599" xr:uid="{61F1E6C6-3889-4A90-A549-4165B3CD62B4}"/>
    <cellStyle name="Normal 4 5 2 2 2 2 3" xfId="13894" xr:uid="{49029172-C32B-4EFD-BEFE-A562E3693710}"/>
    <cellStyle name="Normal 4 5 2 2 2 2 3 2" xfId="27584" xr:uid="{E2BE3BB4-FCF4-45E3-ABC0-531746FE2B33}"/>
    <cellStyle name="Normal 4 5 2 2 2 2 3 2 2" xfId="41276" xr:uid="{973607CD-1FCE-4CBF-8239-093E8CCAB6A2}"/>
    <cellStyle name="Normal 4 5 2 2 2 2 3 2 3" xfId="56155" xr:uid="{FF7F23CF-93D3-43AE-B255-9466635C54A0}"/>
    <cellStyle name="Normal 4 5 2 2 2 2 3 3" xfId="20740" xr:uid="{A135A05A-262E-4604-9A81-6A308C9B8598}"/>
    <cellStyle name="Normal 4 5 2 2 2 2 3 4" xfId="34430" xr:uid="{5DA9FC7B-E63F-4C53-A1F2-C505913ECB76}"/>
    <cellStyle name="Normal 4 5 2 2 2 2 3 5" xfId="49309" xr:uid="{5EA6D210-80E2-49F5-8F0A-6BF2CE7A01EF}"/>
    <cellStyle name="Normal 4 5 2 2 2 2 4" xfId="24162" xr:uid="{99C0D314-9433-4E80-A60D-EB2C5D4154A6}"/>
    <cellStyle name="Normal 4 5 2 2 2 2 4 2" xfId="37854" xr:uid="{3CE3FCE3-9854-4371-9144-F115471B3D00}"/>
    <cellStyle name="Normal 4 5 2 2 2 2 4 3" xfId="52733" xr:uid="{F802BE96-263D-44F9-A019-05EC9BBF5A36}"/>
    <cellStyle name="Normal 4 5 2 2 2 2 5" xfId="17318" xr:uid="{ACD3519F-24FF-4695-8FA7-469A3720BAE6}"/>
    <cellStyle name="Normal 4 5 2 2 2 2 6" xfId="31008" xr:uid="{C8A8F931-F92E-4B25-86DF-17AA065D643D}"/>
    <cellStyle name="Normal 4 5 2 2 2 2 7" xfId="45887" xr:uid="{5E980DF9-8CBB-4CAB-B6BC-F303202F50A8}"/>
    <cellStyle name="Normal 4 5 2 2 2 3" xfId="12183" xr:uid="{01655729-11E9-4010-8EC5-4C33247262CE}"/>
    <cellStyle name="Normal 4 5 2 2 2 3 2" xfId="15605" xr:uid="{CD4DD86D-5FB0-4C37-A524-DF9514B857EA}"/>
    <cellStyle name="Normal 4 5 2 2 2 3 2 2" xfId="29295" xr:uid="{0FCE3659-8120-4A8D-9582-1EBBB728C6E8}"/>
    <cellStyle name="Normal 4 5 2 2 2 3 2 2 2" xfId="42987" xr:uid="{4D2A6A80-BB76-4D0A-A701-2300C571ED2C}"/>
    <cellStyle name="Normal 4 5 2 2 2 3 2 2 3" xfId="57866" xr:uid="{8745D5A1-A537-4FBF-9756-F3752233CE0B}"/>
    <cellStyle name="Normal 4 5 2 2 2 3 2 3" xfId="22451" xr:uid="{D5104709-273E-4AE4-B309-9565D3EDF97E}"/>
    <cellStyle name="Normal 4 5 2 2 2 3 2 4" xfId="36141" xr:uid="{215291B3-3EA1-4839-AA45-383857E26B90}"/>
    <cellStyle name="Normal 4 5 2 2 2 3 2 5" xfId="51020" xr:uid="{8248F981-E404-4863-9E46-CCB4C69C2AEE}"/>
    <cellStyle name="Normal 4 5 2 2 2 3 3" xfId="25873" xr:uid="{0345FC29-B490-45CC-9110-56444BB15D8A}"/>
    <cellStyle name="Normal 4 5 2 2 2 3 3 2" xfId="39565" xr:uid="{D0E64E2F-93BB-4973-8364-28A602A0297C}"/>
    <cellStyle name="Normal 4 5 2 2 2 3 3 3" xfId="54444" xr:uid="{C27B1E08-3620-48CE-918E-BE0A6328E09A}"/>
    <cellStyle name="Normal 4 5 2 2 2 3 4" xfId="19029" xr:uid="{6FE61E4A-4BD8-4D1D-AF39-ED3DAAFABFB9}"/>
    <cellStyle name="Normal 4 5 2 2 2 3 5" xfId="32719" xr:uid="{7A16AB27-965F-4EEB-B216-D59223C9FFAB}"/>
    <cellStyle name="Normal 4 5 2 2 2 3 6" xfId="47598" xr:uid="{30264669-E33A-48EE-9B2B-0927BBF23744}"/>
    <cellStyle name="Normal 4 5 2 2 2 4" xfId="13893" xr:uid="{8A2B8151-624B-4F4F-9327-3A34790292F6}"/>
    <cellStyle name="Normal 4 5 2 2 2 4 2" xfId="27583" xr:uid="{E397B65D-5DA8-4FFB-BA96-385FD189927F}"/>
    <cellStyle name="Normal 4 5 2 2 2 4 2 2" xfId="41275" xr:uid="{B21CB0D5-4B07-477E-B076-03371AF1AB4D}"/>
    <cellStyle name="Normal 4 5 2 2 2 4 2 3" xfId="56154" xr:uid="{8D404BEF-896C-4858-B020-EB447E041E0E}"/>
    <cellStyle name="Normal 4 5 2 2 2 4 3" xfId="20739" xr:uid="{4FFD413D-BD74-498F-83ED-E68522852C91}"/>
    <cellStyle name="Normal 4 5 2 2 2 4 4" xfId="34429" xr:uid="{49F02681-DB40-402B-9083-3DD7FB234477}"/>
    <cellStyle name="Normal 4 5 2 2 2 4 5" xfId="49308" xr:uid="{C9180946-86EB-4784-B4D2-F1BD80B81CC4}"/>
    <cellStyle name="Normal 4 5 2 2 2 5" xfId="24161" xr:uid="{B874A4C6-7F1C-46B7-92F6-657799B65723}"/>
    <cellStyle name="Normal 4 5 2 2 2 5 2" xfId="37853" xr:uid="{9F705258-051F-4B0A-8454-7A505A01056D}"/>
    <cellStyle name="Normal 4 5 2 2 2 5 3" xfId="52732" xr:uid="{8118F3C5-2694-421C-AC74-4079B7192714}"/>
    <cellStyle name="Normal 4 5 2 2 2 6" xfId="17317" xr:uid="{4F2F218D-2156-40DA-BCEC-D74995065F01}"/>
    <cellStyle name="Normal 4 5 2 2 2 7" xfId="31007" xr:uid="{4A07E71A-ABBF-44B5-A494-317CAC13A414}"/>
    <cellStyle name="Normal 4 5 2 2 2 8" xfId="45886" xr:uid="{73524A41-8857-4043-AC72-6CD543563E5A}"/>
    <cellStyle name="Normal 4 5 2 2 2 9" xfId="10471" xr:uid="{64B58C97-123E-4DF8-A9FD-67844BE8A5BD}"/>
    <cellStyle name="Normal 4 5 2 2 3" xfId="10473" xr:uid="{CD8182A0-DA59-4641-BFC8-3B5730D883B6}"/>
    <cellStyle name="Normal 4 5 2 2 3 2" xfId="12185" xr:uid="{4B9B8613-C748-492D-94B6-F34819560E6E}"/>
    <cellStyle name="Normal 4 5 2 2 3 2 2" xfId="15607" xr:uid="{595DA403-3A4B-46B5-B3E5-0A21D9A4A7D1}"/>
    <cellStyle name="Normal 4 5 2 2 3 2 2 2" xfId="29297" xr:uid="{92C7F932-A965-49BD-8F58-D9C44F43A905}"/>
    <cellStyle name="Normal 4 5 2 2 3 2 2 2 2" xfId="42989" xr:uid="{6A8BEB93-E4EE-4352-9829-9CD4A40F9729}"/>
    <cellStyle name="Normal 4 5 2 2 3 2 2 2 3" xfId="57868" xr:uid="{B006A132-2638-40FE-8CFD-9141BB5EED02}"/>
    <cellStyle name="Normal 4 5 2 2 3 2 2 3" xfId="22453" xr:uid="{828E374A-63AF-4D0A-8E59-8DECB39F73DF}"/>
    <cellStyle name="Normal 4 5 2 2 3 2 2 4" xfId="36143" xr:uid="{747ED264-EB09-4322-8CA6-99DD6A098A22}"/>
    <cellStyle name="Normal 4 5 2 2 3 2 2 5" xfId="51022" xr:uid="{33988A00-3F5F-47E5-BBF9-C7F5C5C7B582}"/>
    <cellStyle name="Normal 4 5 2 2 3 2 3" xfId="25875" xr:uid="{37100F32-4F4E-489E-877F-4238484E931C}"/>
    <cellStyle name="Normal 4 5 2 2 3 2 3 2" xfId="39567" xr:uid="{8CCBB3EA-E6B8-47A9-B332-56F8CE79314A}"/>
    <cellStyle name="Normal 4 5 2 2 3 2 3 3" xfId="54446" xr:uid="{1B2CF8DA-CC5A-4BDF-94CE-A53CF683A8F0}"/>
    <cellStyle name="Normal 4 5 2 2 3 2 4" xfId="19031" xr:uid="{0DE41968-0029-4B7F-935E-B0384298B420}"/>
    <cellStyle name="Normal 4 5 2 2 3 2 5" xfId="32721" xr:uid="{752FA56F-6B4A-4003-8294-97FF576E51BA}"/>
    <cellStyle name="Normal 4 5 2 2 3 2 6" xfId="47600" xr:uid="{CBF039C0-174E-4971-B38B-76BCE1DC46B7}"/>
    <cellStyle name="Normal 4 5 2 2 3 3" xfId="13895" xr:uid="{A3FED5BF-CBE5-4664-8C82-F995EED009B0}"/>
    <cellStyle name="Normal 4 5 2 2 3 3 2" xfId="27585" xr:uid="{D01A04DF-201E-45E9-B08F-FF9F1AE4989A}"/>
    <cellStyle name="Normal 4 5 2 2 3 3 2 2" xfId="41277" xr:uid="{AEB3DF67-F9F6-43B2-B2B6-693B8CCECF2A}"/>
    <cellStyle name="Normal 4 5 2 2 3 3 2 3" xfId="56156" xr:uid="{8B2C2B32-664F-49AD-996D-19947574C5BA}"/>
    <cellStyle name="Normal 4 5 2 2 3 3 3" xfId="20741" xr:uid="{AEF43488-F8FC-464F-ADBD-2BC71C870626}"/>
    <cellStyle name="Normal 4 5 2 2 3 3 4" xfId="34431" xr:uid="{80B6496A-5CC7-4BD8-979B-BFB72682CF5A}"/>
    <cellStyle name="Normal 4 5 2 2 3 3 5" xfId="49310" xr:uid="{755A344D-5363-4E66-A7D8-AD39A96ED095}"/>
    <cellStyle name="Normal 4 5 2 2 3 4" xfId="24163" xr:uid="{BBFF3985-5090-4B30-B271-47DFB077329D}"/>
    <cellStyle name="Normal 4 5 2 2 3 4 2" xfId="37855" xr:uid="{1512C66F-21D7-4D00-A1E6-ABBE2F81BFFD}"/>
    <cellStyle name="Normal 4 5 2 2 3 4 3" xfId="52734" xr:uid="{8ABBAFED-D3F1-4781-89BC-6BFD7EFC4D18}"/>
    <cellStyle name="Normal 4 5 2 2 3 5" xfId="17319" xr:uid="{E9A88736-A525-4141-A812-C68F96D56697}"/>
    <cellStyle name="Normal 4 5 2 2 3 6" xfId="31009" xr:uid="{DDECFB01-3B7B-4FC0-8413-2E35D86CCF34}"/>
    <cellStyle name="Normal 4 5 2 2 3 7" xfId="45888" xr:uid="{E2377003-39B3-4EF3-A4B5-DEAD9A2F7D93}"/>
    <cellStyle name="Normal 4 5 2 2 4" xfId="10474" xr:uid="{94FB37D4-D17C-40C4-B5C4-B21A66AEC871}"/>
    <cellStyle name="Normal 4 5 2 2 4 2" xfId="12186" xr:uid="{64FBAE26-D2F0-42A9-A92A-80462078B716}"/>
    <cellStyle name="Normal 4 5 2 2 4 2 2" xfId="15608" xr:uid="{E1FB1EB3-FB12-4A33-9AF1-0B83F64B7AAE}"/>
    <cellStyle name="Normal 4 5 2 2 4 2 2 2" xfId="29298" xr:uid="{CA62B1FE-7A35-4E1A-8A38-DD8088ED97A0}"/>
    <cellStyle name="Normal 4 5 2 2 4 2 2 2 2" xfId="42990" xr:uid="{50083C9B-48B4-4F85-A7CB-021A64462E0B}"/>
    <cellStyle name="Normal 4 5 2 2 4 2 2 2 3" xfId="57869" xr:uid="{9D05D758-ABD9-40C9-BFEF-81EAE9424859}"/>
    <cellStyle name="Normal 4 5 2 2 4 2 2 3" xfId="22454" xr:uid="{EBA9F71F-56E5-4957-84DF-09F813811CD4}"/>
    <cellStyle name="Normal 4 5 2 2 4 2 2 4" xfId="36144" xr:uid="{DEF22BE6-6813-4BBF-B5BE-DD7B2B86B2EE}"/>
    <cellStyle name="Normal 4 5 2 2 4 2 2 5" xfId="51023" xr:uid="{06C64E60-48CC-4B37-9825-227DD50A0912}"/>
    <cellStyle name="Normal 4 5 2 2 4 2 3" xfId="25876" xr:uid="{9A0915C8-C27A-4098-8B8C-97BD997884B8}"/>
    <cellStyle name="Normal 4 5 2 2 4 2 3 2" xfId="39568" xr:uid="{5E17EC97-1D42-4BB7-8AE1-5C88383586CD}"/>
    <cellStyle name="Normal 4 5 2 2 4 2 3 3" xfId="54447" xr:uid="{00F09EFB-CA5B-42C1-BB01-758D53A06436}"/>
    <cellStyle name="Normal 4 5 2 2 4 2 4" xfId="19032" xr:uid="{CFDB0019-A9E8-417A-A4D7-B3769A72544F}"/>
    <cellStyle name="Normal 4 5 2 2 4 2 5" xfId="32722" xr:uid="{95ED0241-BA8D-40D4-9EBC-89104550AFDE}"/>
    <cellStyle name="Normal 4 5 2 2 4 2 6" xfId="47601" xr:uid="{A011188E-13BF-4C8D-A35F-0213D216E803}"/>
    <cellStyle name="Normal 4 5 2 2 4 3" xfId="13896" xr:uid="{02821EB5-75FC-4D1A-B88A-49599D34C1F9}"/>
    <cellStyle name="Normal 4 5 2 2 4 3 2" xfId="27586" xr:uid="{1A3A1483-4995-421A-A233-2CAC489A2C98}"/>
    <cellStyle name="Normal 4 5 2 2 4 3 2 2" xfId="41278" xr:uid="{38533755-1112-470E-9176-53DE9D6C72FB}"/>
    <cellStyle name="Normal 4 5 2 2 4 3 2 3" xfId="56157" xr:uid="{1DE01D3C-E8AE-45AC-B2B1-E7B608E71C91}"/>
    <cellStyle name="Normal 4 5 2 2 4 3 3" xfId="20742" xr:uid="{B50CE4EE-8788-412F-A721-812E5B3447D5}"/>
    <cellStyle name="Normal 4 5 2 2 4 3 4" xfId="34432" xr:uid="{BE6882CF-B70C-46CB-919D-7238AA9393A2}"/>
    <cellStyle name="Normal 4 5 2 2 4 3 5" xfId="49311" xr:uid="{3BB23818-0A47-4F84-A7A3-F9E4A8C998D0}"/>
    <cellStyle name="Normal 4 5 2 2 4 4" xfId="24164" xr:uid="{6D671098-C8AF-4655-8B76-27792C39143F}"/>
    <cellStyle name="Normal 4 5 2 2 4 4 2" xfId="37856" xr:uid="{F600C35A-C197-4108-A870-967B1F3BCB53}"/>
    <cellStyle name="Normal 4 5 2 2 4 4 3" xfId="52735" xr:uid="{D437A8B9-244B-45E8-9485-F57952434478}"/>
    <cellStyle name="Normal 4 5 2 2 4 5" xfId="17320" xr:uid="{5BB8A2BB-9622-4A72-BFE4-AEC986F36C5C}"/>
    <cellStyle name="Normal 4 5 2 2 4 6" xfId="31010" xr:uid="{679CAD98-91F1-4575-9ACC-C354BFCA0ECF}"/>
    <cellStyle name="Normal 4 5 2 2 4 7" xfId="45889" xr:uid="{A9CF271C-BBB2-42D1-994E-575652B4BCA8}"/>
    <cellStyle name="Normal 4 5 2 2 5" xfId="12182" xr:uid="{9AF4BF79-EC30-4EBF-97EA-B9CA10D9DF03}"/>
    <cellStyle name="Normal 4 5 2 2 5 2" xfId="15604" xr:uid="{905890FF-156F-45F1-81B9-5F57CBF497DC}"/>
    <cellStyle name="Normal 4 5 2 2 5 2 2" xfId="29294" xr:uid="{ABF86278-C4CA-4784-B140-523C2349057A}"/>
    <cellStyle name="Normal 4 5 2 2 5 2 2 2" xfId="42986" xr:uid="{CE0D4014-29B2-47E3-A89A-1694C3759A2D}"/>
    <cellStyle name="Normal 4 5 2 2 5 2 2 3" xfId="57865" xr:uid="{69E16C8D-15B7-46A4-97D4-6C14BD81506B}"/>
    <cellStyle name="Normal 4 5 2 2 5 2 3" xfId="22450" xr:uid="{936AA9DA-E7DD-476B-8311-CDBD5E1E68C9}"/>
    <cellStyle name="Normal 4 5 2 2 5 2 4" xfId="36140" xr:uid="{67EEDEE6-8B72-4227-AC09-4ED79F5A4BDE}"/>
    <cellStyle name="Normal 4 5 2 2 5 2 5" xfId="51019" xr:uid="{3E17C0A5-2DC8-4C91-BBD8-627C5E76BA53}"/>
    <cellStyle name="Normal 4 5 2 2 5 3" xfId="25872" xr:uid="{0A7016AA-077C-40FE-B15C-296B0542CC3F}"/>
    <cellStyle name="Normal 4 5 2 2 5 3 2" xfId="39564" xr:uid="{7C2D7F08-5A5D-4904-95A1-3F9162A64A3D}"/>
    <cellStyle name="Normal 4 5 2 2 5 3 3" xfId="54443" xr:uid="{FEF1B86C-1D6B-420E-BB89-BA2688A42026}"/>
    <cellStyle name="Normal 4 5 2 2 5 4" xfId="19028" xr:uid="{1385B7CD-6CFC-4134-97F9-D17F2943369F}"/>
    <cellStyle name="Normal 4 5 2 2 5 5" xfId="32718" xr:uid="{DD8565F2-5A6E-4749-AFEE-E95BFE67E3DF}"/>
    <cellStyle name="Normal 4 5 2 2 5 6" xfId="47597" xr:uid="{47F04C4A-19B8-4D86-8098-905EE9837625}"/>
    <cellStyle name="Normal 4 5 2 2 6" xfId="13892" xr:uid="{496535E5-69C2-40A1-879E-626354A045B6}"/>
    <cellStyle name="Normal 4 5 2 2 6 2" xfId="27582" xr:uid="{D85B836F-947E-49E9-9A79-0AE57A0F935D}"/>
    <cellStyle name="Normal 4 5 2 2 6 2 2" xfId="41274" xr:uid="{D455EBAE-8609-4F72-B186-D40A39FB8A5F}"/>
    <cellStyle name="Normal 4 5 2 2 6 2 3" xfId="56153" xr:uid="{2D7BCD26-A8FA-4010-AC74-1B199DF35E0C}"/>
    <cellStyle name="Normal 4 5 2 2 6 3" xfId="20738" xr:uid="{4CB23585-4C61-47F9-B1B9-69BFD4020D95}"/>
    <cellStyle name="Normal 4 5 2 2 6 4" xfId="34428" xr:uid="{FD2DCD5E-7850-4E29-B3A5-003EE643B440}"/>
    <cellStyle name="Normal 4 5 2 2 6 5" xfId="49307" xr:uid="{91C776B2-1CB7-4C4F-B0CA-3FA7719EACC6}"/>
    <cellStyle name="Normal 4 5 2 2 7" xfId="24160" xr:uid="{5CA0C7CE-DEDB-4F70-BD48-2BBA19989A11}"/>
    <cellStyle name="Normal 4 5 2 2 7 2" xfId="37852" xr:uid="{85E53C84-555D-433F-A7F3-DCA4466EB669}"/>
    <cellStyle name="Normal 4 5 2 2 7 3" xfId="52731" xr:uid="{65FED977-A284-4DE0-8822-67C961EC6830}"/>
    <cellStyle name="Normal 4 5 2 2 8" xfId="17316" xr:uid="{E97EFC55-416F-43AB-BE6C-5A2C1613719E}"/>
    <cellStyle name="Normal 4 5 2 2 9" xfId="31006" xr:uid="{26113EA5-DE63-4EF0-B778-C47449288B74}"/>
    <cellStyle name="Normal 4 5 2 3" xfId="6234" xr:uid="{30D56BDD-8F67-43FF-B40B-B284040F3406}"/>
    <cellStyle name="Normal 4 5 2 3 10" xfId="45890" xr:uid="{CC0E21AD-2593-4559-B9EB-85128ACD6D1B}"/>
    <cellStyle name="Normal 4 5 2 3 11" xfId="10475" xr:uid="{62063D29-BE8B-4311-A650-07B915EC03C8}"/>
    <cellStyle name="Normal 4 5 2 3 2" xfId="10476" xr:uid="{3026B927-ADD3-4422-829F-1C93FD594636}"/>
    <cellStyle name="Normal 4 5 2 3 2 2" xfId="10477" xr:uid="{109FE7F7-9190-4912-ABA3-54A5ABDA783E}"/>
    <cellStyle name="Normal 4 5 2 3 2 2 2" xfId="12189" xr:uid="{CE7B78A1-255C-4197-B120-875B83C16774}"/>
    <cellStyle name="Normal 4 5 2 3 2 2 2 2" xfId="15611" xr:uid="{08DF90A6-CA7A-440D-9744-07D27392E87E}"/>
    <cellStyle name="Normal 4 5 2 3 2 2 2 2 2" xfId="29301" xr:uid="{207F3BB3-E9C6-49FF-931E-FEFD3422693C}"/>
    <cellStyle name="Normal 4 5 2 3 2 2 2 2 2 2" xfId="42993" xr:uid="{DA12D173-3795-4E99-9E7D-87D3266E1D30}"/>
    <cellStyle name="Normal 4 5 2 3 2 2 2 2 2 3" xfId="57872" xr:uid="{B7E5E183-5602-404B-8EFD-BABB58F86171}"/>
    <cellStyle name="Normal 4 5 2 3 2 2 2 2 3" xfId="22457" xr:uid="{F732E282-80FC-4312-9093-C70761B6E33A}"/>
    <cellStyle name="Normal 4 5 2 3 2 2 2 2 4" xfId="36147" xr:uid="{87F39B52-AE1D-470D-B8FC-884BD075D56F}"/>
    <cellStyle name="Normal 4 5 2 3 2 2 2 2 5" xfId="51026" xr:uid="{370D86FE-39DC-4FD1-881F-2FA025C892D3}"/>
    <cellStyle name="Normal 4 5 2 3 2 2 2 3" xfId="25879" xr:uid="{BC7635B9-CB64-4A0D-A8C8-65ECE027777E}"/>
    <cellStyle name="Normal 4 5 2 3 2 2 2 3 2" xfId="39571" xr:uid="{27AFA5D6-FC16-48D2-A859-25E4ADE88B15}"/>
    <cellStyle name="Normal 4 5 2 3 2 2 2 3 3" xfId="54450" xr:uid="{D19D37B7-C06D-4168-8864-E2CF156B8705}"/>
    <cellStyle name="Normal 4 5 2 3 2 2 2 4" xfId="19035" xr:uid="{4424231E-2B76-40BC-A95E-2CBC27A7B57E}"/>
    <cellStyle name="Normal 4 5 2 3 2 2 2 5" xfId="32725" xr:uid="{2ACBF36A-20CD-4162-BC5D-F5694348B569}"/>
    <cellStyle name="Normal 4 5 2 3 2 2 2 6" xfId="47604" xr:uid="{69445B18-776D-4B65-BE45-E2AB3A3E6527}"/>
    <cellStyle name="Normal 4 5 2 3 2 2 3" xfId="13899" xr:uid="{A56C0247-7F42-448B-90B1-3436496633A8}"/>
    <cellStyle name="Normal 4 5 2 3 2 2 3 2" xfId="27589" xr:uid="{D006DB14-144F-4656-926D-E36A18DBAF30}"/>
    <cellStyle name="Normal 4 5 2 3 2 2 3 2 2" xfId="41281" xr:uid="{5F201C09-73AA-45D2-B952-64B881DD9374}"/>
    <cellStyle name="Normal 4 5 2 3 2 2 3 2 3" xfId="56160" xr:uid="{0CA431E1-BC9E-4D85-9035-E6F8C84D8D3B}"/>
    <cellStyle name="Normal 4 5 2 3 2 2 3 3" xfId="20745" xr:uid="{EF54BE4A-9425-4060-9719-247A7CA1BF1A}"/>
    <cellStyle name="Normal 4 5 2 3 2 2 3 4" xfId="34435" xr:uid="{57DF7E12-0DE4-4571-AC0A-7A7403DB9AC2}"/>
    <cellStyle name="Normal 4 5 2 3 2 2 3 5" xfId="49314" xr:uid="{F54D8F16-A707-43CA-83A2-269402995C14}"/>
    <cellStyle name="Normal 4 5 2 3 2 2 4" xfId="24167" xr:uid="{2DB219BB-33F2-47F4-B3AD-7F670A23B212}"/>
    <cellStyle name="Normal 4 5 2 3 2 2 4 2" xfId="37859" xr:uid="{EFD31482-F57D-4862-B2C8-A1E99BF48F1D}"/>
    <cellStyle name="Normal 4 5 2 3 2 2 4 3" xfId="52738" xr:uid="{3A2E3A04-3E09-4B56-B08D-04204BBD1C7C}"/>
    <cellStyle name="Normal 4 5 2 3 2 2 5" xfId="17323" xr:uid="{73953A5D-75B0-4F42-96D2-A372E79B6788}"/>
    <cellStyle name="Normal 4 5 2 3 2 2 6" xfId="31013" xr:uid="{674EBE2A-62B7-405D-BE83-5F85ACD2BD47}"/>
    <cellStyle name="Normal 4 5 2 3 2 2 7" xfId="45892" xr:uid="{FA0870FB-D958-4743-8BC9-73FB7B628595}"/>
    <cellStyle name="Normal 4 5 2 3 2 3" xfId="12188" xr:uid="{809D983D-FDD0-493B-ABF1-28CF32B093F9}"/>
    <cellStyle name="Normal 4 5 2 3 2 3 2" xfId="15610" xr:uid="{AAA7882F-D622-49A9-B6A0-938E0C95D7FC}"/>
    <cellStyle name="Normal 4 5 2 3 2 3 2 2" xfId="29300" xr:uid="{4B70EB97-1164-4C06-AA3C-14A5620874AD}"/>
    <cellStyle name="Normal 4 5 2 3 2 3 2 2 2" xfId="42992" xr:uid="{795C8EA0-B872-462F-9CC7-6D9C6ACE4C53}"/>
    <cellStyle name="Normal 4 5 2 3 2 3 2 2 3" xfId="57871" xr:uid="{B76D7379-EB98-4C29-AB91-2C3C36110115}"/>
    <cellStyle name="Normal 4 5 2 3 2 3 2 3" xfId="22456" xr:uid="{90201F80-5339-475A-8880-91FA2479ACF3}"/>
    <cellStyle name="Normal 4 5 2 3 2 3 2 4" xfId="36146" xr:uid="{2453DF84-B0E1-4896-8B04-47942988F360}"/>
    <cellStyle name="Normal 4 5 2 3 2 3 2 5" xfId="51025" xr:uid="{976620F0-9ECE-438C-A366-FAE5F230A106}"/>
    <cellStyle name="Normal 4 5 2 3 2 3 3" xfId="25878" xr:uid="{C581B757-D738-45DA-93CB-18B7B54CC960}"/>
    <cellStyle name="Normal 4 5 2 3 2 3 3 2" xfId="39570" xr:uid="{1778610D-7759-4EB2-8F26-BD9383EB81DB}"/>
    <cellStyle name="Normal 4 5 2 3 2 3 3 3" xfId="54449" xr:uid="{AB9C7CB8-34C8-4BF6-A32F-19BC2202AAD4}"/>
    <cellStyle name="Normal 4 5 2 3 2 3 4" xfId="19034" xr:uid="{3A9FB275-10B1-4C97-B5D6-4CB3CFA415DB}"/>
    <cellStyle name="Normal 4 5 2 3 2 3 5" xfId="32724" xr:uid="{547D16CC-6370-4076-90D7-676F98962553}"/>
    <cellStyle name="Normal 4 5 2 3 2 3 6" xfId="47603" xr:uid="{BD1C08AD-0A94-4D26-8AB1-C307C417A689}"/>
    <cellStyle name="Normal 4 5 2 3 2 4" xfId="13898" xr:uid="{B446D282-C79E-4B6C-BC8B-A42CD77B79FE}"/>
    <cellStyle name="Normal 4 5 2 3 2 4 2" xfId="27588" xr:uid="{17670B6B-B999-4A0F-8ED6-B2BC722DED32}"/>
    <cellStyle name="Normal 4 5 2 3 2 4 2 2" xfId="41280" xr:uid="{787D663A-5D3E-4CF9-9B63-BE89F9E96792}"/>
    <cellStyle name="Normal 4 5 2 3 2 4 2 3" xfId="56159" xr:uid="{780C5754-6AC4-4BA7-8BCD-9AFCDF2C1FC5}"/>
    <cellStyle name="Normal 4 5 2 3 2 4 3" xfId="20744" xr:uid="{89C6ABFF-F662-433D-9E75-595206859779}"/>
    <cellStyle name="Normal 4 5 2 3 2 4 4" xfId="34434" xr:uid="{C57702D8-F353-4951-9284-5C6B6AA26283}"/>
    <cellStyle name="Normal 4 5 2 3 2 4 5" xfId="49313" xr:uid="{7067D6DB-CAF7-4D11-A78D-65AB64887F0B}"/>
    <cellStyle name="Normal 4 5 2 3 2 5" xfId="24166" xr:uid="{9D4FA171-F9CE-4000-AC1C-D7D802529478}"/>
    <cellStyle name="Normal 4 5 2 3 2 5 2" xfId="37858" xr:uid="{D818ACB5-B29C-420D-93FE-48FE50675CD1}"/>
    <cellStyle name="Normal 4 5 2 3 2 5 3" xfId="52737" xr:uid="{057A0813-EB6C-4623-8CF3-3158F83AB2B4}"/>
    <cellStyle name="Normal 4 5 2 3 2 6" xfId="17322" xr:uid="{BC0CAD75-415E-43FD-B54F-7463CC9B4F6C}"/>
    <cellStyle name="Normal 4 5 2 3 2 7" xfId="31012" xr:uid="{E018F269-4E95-4D53-9124-44623027252B}"/>
    <cellStyle name="Normal 4 5 2 3 2 8" xfId="45891" xr:uid="{85D34823-9D3F-44E3-BD07-A49865B2E0E4}"/>
    <cellStyle name="Normal 4 5 2 3 3" xfId="10478" xr:uid="{4A5212F1-7591-4B7E-8671-4CA3779D5F60}"/>
    <cellStyle name="Normal 4 5 2 3 3 2" xfId="12190" xr:uid="{FB760B5B-F1DE-456D-AC69-6CAF1B393F66}"/>
    <cellStyle name="Normal 4 5 2 3 3 2 2" xfId="15612" xr:uid="{5BEB2F92-7CB4-48C3-BCC6-9E5A1A9ED2BB}"/>
    <cellStyle name="Normal 4 5 2 3 3 2 2 2" xfId="29302" xr:uid="{CD2CD5A4-83F2-457A-85C7-6EC3950C0063}"/>
    <cellStyle name="Normal 4 5 2 3 3 2 2 2 2" xfId="42994" xr:uid="{D80889F5-B0FA-48A2-835D-EBC94744FC4E}"/>
    <cellStyle name="Normal 4 5 2 3 3 2 2 2 3" xfId="57873" xr:uid="{DB1AC139-FC67-49E3-927C-60FA571B1879}"/>
    <cellStyle name="Normal 4 5 2 3 3 2 2 3" xfId="22458" xr:uid="{86681EE1-8A32-423B-B60E-E686D195D550}"/>
    <cellStyle name="Normal 4 5 2 3 3 2 2 4" xfId="36148" xr:uid="{68D0FAC5-8F8E-4CC1-A9AD-C54F0D0BA768}"/>
    <cellStyle name="Normal 4 5 2 3 3 2 2 5" xfId="51027" xr:uid="{16F8119A-4880-4E2E-A5F3-FB0E2D1DDD09}"/>
    <cellStyle name="Normal 4 5 2 3 3 2 3" xfId="25880" xr:uid="{411945B7-60C4-4E79-B138-E3616A1C4DA5}"/>
    <cellStyle name="Normal 4 5 2 3 3 2 3 2" xfId="39572" xr:uid="{7DDAE67B-8442-4F62-942B-95CA4481E616}"/>
    <cellStyle name="Normal 4 5 2 3 3 2 3 3" xfId="54451" xr:uid="{B41A7EDD-8EB4-4CE3-B5AD-43E4B0E19F7A}"/>
    <cellStyle name="Normal 4 5 2 3 3 2 4" xfId="19036" xr:uid="{331CBFA1-0B03-4E7D-9827-FD371BC6DCFA}"/>
    <cellStyle name="Normal 4 5 2 3 3 2 5" xfId="32726" xr:uid="{BAF4A8BD-D041-4B5F-91CC-A243F5DBBB0F}"/>
    <cellStyle name="Normal 4 5 2 3 3 2 6" xfId="47605" xr:uid="{DDB793AB-46EC-4267-817C-3F5D341CAA8D}"/>
    <cellStyle name="Normal 4 5 2 3 3 3" xfId="13900" xr:uid="{A81C4296-813B-486C-9EE9-E46FC348A726}"/>
    <cellStyle name="Normal 4 5 2 3 3 3 2" xfId="27590" xr:uid="{ACFE03D0-357A-4F75-9E04-F4D0381A4A81}"/>
    <cellStyle name="Normal 4 5 2 3 3 3 2 2" xfId="41282" xr:uid="{6434D087-A779-4BB9-95DD-FC28908EFD9C}"/>
    <cellStyle name="Normal 4 5 2 3 3 3 2 3" xfId="56161" xr:uid="{9A66302A-F350-4CFF-AF89-AA576F707373}"/>
    <cellStyle name="Normal 4 5 2 3 3 3 3" xfId="20746" xr:uid="{A7C2CFF5-0FE0-4EAC-BADA-6D4FDAD59056}"/>
    <cellStyle name="Normal 4 5 2 3 3 3 4" xfId="34436" xr:uid="{CC2736A4-BBE1-4B6A-AC78-F9F92BAEC308}"/>
    <cellStyle name="Normal 4 5 2 3 3 3 5" xfId="49315" xr:uid="{A30C6F8C-6729-4C96-9574-3DE6715DAC34}"/>
    <cellStyle name="Normal 4 5 2 3 3 4" xfId="24168" xr:uid="{F537AE2B-0FCD-40B9-B79E-9A72687A169A}"/>
    <cellStyle name="Normal 4 5 2 3 3 4 2" xfId="37860" xr:uid="{A54E436D-70CF-4DD7-A64B-1174DEEC336F}"/>
    <cellStyle name="Normal 4 5 2 3 3 4 3" xfId="52739" xr:uid="{3199D672-A95E-48F0-AD73-EF0320647CD9}"/>
    <cellStyle name="Normal 4 5 2 3 3 5" xfId="17324" xr:uid="{9B4011FF-97B4-48BD-8932-11725D42C699}"/>
    <cellStyle name="Normal 4 5 2 3 3 6" xfId="31014" xr:uid="{3BB2FED6-D4BC-4C18-B243-C187D35E376F}"/>
    <cellStyle name="Normal 4 5 2 3 3 7" xfId="45893" xr:uid="{6CE4A17B-196F-4CA0-BF26-6FBB393EE75A}"/>
    <cellStyle name="Normal 4 5 2 3 4" xfId="10479" xr:uid="{8948DD25-FF4B-4487-AD73-57A6F634CECB}"/>
    <cellStyle name="Normal 4 5 2 3 4 2" xfId="12191" xr:uid="{1C7426FC-BA7A-4BBC-A828-3E01CCE9CD91}"/>
    <cellStyle name="Normal 4 5 2 3 4 2 2" xfId="15613" xr:uid="{3C224377-7796-4A8F-800B-1CA226306059}"/>
    <cellStyle name="Normal 4 5 2 3 4 2 2 2" xfId="29303" xr:uid="{1B7F032B-110E-478F-B571-17EEEC374F27}"/>
    <cellStyle name="Normal 4 5 2 3 4 2 2 2 2" xfId="42995" xr:uid="{47CA3585-EE66-4047-AFD9-3BD9E6090C32}"/>
    <cellStyle name="Normal 4 5 2 3 4 2 2 2 3" xfId="57874" xr:uid="{F2DEDFF6-B97C-40FF-9D0C-AA2F28954B35}"/>
    <cellStyle name="Normal 4 5 2 3 4 2 2 3" xfId="22459" xr:uid="{91F81476-8C85-4D31-B8C0-3B17203800A6}"/>
    <cellStyle name="Normal 4 5 2 3 4 2 2 4" xfId="36149" xr:uid="{10488E75-23BD-416B-92C8-8E8311B1F1B3}"/>
    <cellStyle name="Normal 4 5 2 3 4 2 2 5" xfId="51028" xr:uid="{2EC9A3A5-F943-4EFA-9487-DF802FA0E754}"/>
    <cellStyle name="Normal 4 5 2 3 4 2 3" xfId="25881" xr:uid="{ABAE1070-D230-4142-95AE-482D90572F09}"/>
    <cellStyle name="Normal 4 5 2 3 4 2 3 2" xfId="39573" xr:uid="{694BE0DD-CC6D-4AB9-9F58-2444FD262C55}"/>
    <cellStyle name="Normal 4 5 2 3 4 2 3 3" xfId="54452" xr:uid="{A1150E2D-70A9-4C9F-ADCB-3B6BBDD216EF}"/>
    <cellStyle name="Normal 4 5 2 3 4 2 4" xfId="19037" xr:uid="{5EE0F38E-FE91-423A-9B44-F892BC557350}"/>
    <cellStyle name="Normal 4 5 2 3 4 2 5" xfId="32727" xr:uid="{B7D3149A-D35E-439C-B388-A9B6A6B91C44}"/>
    <cellStyle name="Normal 4 5 2 3 4 2 6" xfId="47606" xr:uid="{2BF0A13A-C776-4C60-B81D-32710E2756E5}"/>
    <cellStyle name="Normal 4 5 2 3 4 3" xfId="13901" xr:uid="{610A1DAE-E19F-4DA7-A6CB-CCD922B6B06D}"/>
    <cellStyle name="Normal 4 5 2 3 4 3 2" xfId="27591" xr:uid="{3CE5A538-90C4-4F42-9838-AF89B6D2B2B5}"/>
    <cellStyle name="Normal 4 5 2 3 4 3 2 2" xfId="41283" xr:uid="{8C3CB7C7-8F1C-457E-A3FE-44E00D411C69}"/>
    <cellStyle name="Normal 4 5 2 3 4 3 2 3" xfId="56162" xr:uid="{607C222D-5CCB-4E84-B1AC-B93E89102C3E}"/>
    <cellStyle name="Normal 4 5 2 3 4 3 3" xfId="20747" xr:uid="{32724B68-DD7A-45E1-A90F-AD95AE94362A}"/>
    <cellStyle name="Normal 4 5 2 3 4 3 4" xfId="34437" xr:uid="{C9A653F4-CDA3-4147-8F62-DE03EE03AF08}"/>
    <cellStyle name="Normal 4 5 2 3 4 3 5" xfId="49316" xr:uid="{3C3D7FE2-5F23-4F99-82F9-AD3F832725C6}"/>
    <cellStyle name="Normal 4 5 2 3 4 4" xfId="24169" xr:uid="{60DA83C4-76A7-4769-8667-708BCD3E32C5}"/>
    <cellStyle name="Normal 4 5 2 3 4 4 2" xfId="37861" xr:uid="{D3169AC2-351B-4D27-8086-F2CCE982EEEC}"/>
    <cellStyle name="Normal 4 5 2 3 4 4 3" xfId="52740" xr:uid="{85BC2336-6341-477E-9789-263BB5F41CD9}"/>
    <cellStyle name="Normal 4 5 2 3 4 5" xfId="17325" xr:uid="{C39AC6CE-0298-431F-AFDE-27C8B0892CA3}"/>
    <cellStyle name="Normal 4 5 2 3 4 6" xfId="31015" xr:uid="{4CD04F72-851A-4885-970D-EF28FAA74ECB}"/>
    <cellStyle name="Normal 4 5 2 3 4 7" xfId="45894" xr:uid="{56A4BE76-930D-42D9-AEFA-DB77843BF255}"/>
    <cellStyle name="Normal 4 5 2 3 5" xfId="12187" xr:uid="{D2AE8FF6-0B2E-4D52-A65C-AF8EC563C4CD}"/>
    <cellStyle name="Normal 4 5 2 3 5 2" xfId="15609" xr:uid="{A374B029-883A-4C2C-BA70-E34A5C2A31CA}"/>
    <cellStyle name="Normal 4 5 2 3 5 2 2" xfId="29299" xr:uid="{67F1E046-63B4-4062-BAC1-24679A6485FA}"/>
    <cellStyle name="Normal 4 5 2 3 5 2 2 2" xfId="42991" xr:uid="{425B6E2E-759A-452E-B176-7F263F43A3A4}"/>
    <cellStyle name="Normal 4 5 2 3 5 2 2 3" xfId="57870" xr:uid="{CB2B0849-6BE6-4C3C-AA63-CA059604950D}"/>
    <cellStyle name="Normal 4 5 2 3 5 2 3" xfId="22455" xr:uid="{9BFEBD11-E638-4DB7-8E32-3DA26A97C3AA}"/>
    <cellStyle name="Normal 4 5 2 3 5 2 4" xfId="36145" xr:uid="{0265CD1A-2F8F-4F3B-BFE3-78C0ABFF8C47}"/>
    <cellStyle name="Normal 4 5 2 3 5 2 5" xfId="51024" xr:uid="{DC5AF9DD-2A6D-4557-B7C8-24431A3A65D3}"/>
    <cellStyle name="Normal 4 5 2 3 5 3" xfId="25877" xr:uid="{FEEA74DD-742A-4FA7-B010-B7EE77F65D0A}"/>
    <cellStyle name="Normal 4 5 2 3 5 3 2" xfId="39569" xr:uid="{43746AC2-C258-42BD-A116-679A007F33EE}"/>
    <cellStyle name="Normal 4 5 2 3 5 3 3" xfId="54448" xr:uid="{5FE467F6-2063-4F3F-A12C-CD99B881BD44}"/>
    <cellStyle name="Normal 4 5 2 3 5 4" xfId="19033" xr:uid="{F45374B9-227F-43D6-B60B-2C933F959720}"/>
    <cellStyle name="Normal 4 5 2 3 5 5" xfId="32723" xr:uid="{8369B74B-734B-46E0-A2FF-BB41B2FA6580}"/>
    <cellStyle name="Normal 4 5 2 3 5 6" xfId="47602" xr:uid="{E714D113-73B4-43BC-A261-922896F2E8D1}"/>
    <cellStyle name="Normal 4 5 2 3 6" xfId="13897" xr:uid="{2AC75D4E-558F-44F8-826B-F7593A3D6A7A}"/>
    <cellStyle name="Normal 4 5 2 3 6 2" xfId="27587" xr:uid="{A0A09F37-A1A1-423A-B148-1AAF98C6F01A}"/>
    <cellStyle name="Normal 4 5 2 3 6 2 2" xfId="41279" xr:uid="{6971EEC4-67D2-40BE-B91B-6D347D5A8823}"/>
    <cellStyle name="Normal 4 5 2 3 6 2 3" xfId="56158" xr:uid="{7FD0B7C0-F531-45ED-9B5A-01D27D8F4D3A}"/>
    <cellStyle name="Normal 4 5 2 3 6 3" xfId="20743" xr:uid="{7799FA8F-4262-43B6-AC3F-21C90DD1C30E}"/>
    <cellStyle name="Normal 4 5 2 3 6 4" xfId="34433" xr:uid="{0A9DCABF-E87C-4E86-81FA-1A212B8F9354}"/>
    <cellStyle name="Normal 4 5 2 3 6 5" xfId="49312" xr:uid="{20A8D7B9-92E2-41E0-BF09-D189D2556FDD}"/>
    <cellStyle name="Normal 4 5 2 3 7" xfId="24165" xr:uid="{2A4FF910-9D96-495B-B507-6F64AC8DD368}"/>
    <cellStyle name="Normal 4 5 2 3 7 2" xfId="37857" xr:uid="{230BAD98-9013-4198-9C27-1210B6B02719}"/>
    <cellStyle name="Normal 4 5 2 3 7 3" xfId="52736" xr:uid="{64C22197-612C-463F-8BB1-C59543628BF4}"/>
    <cellStyle name="Normal 4 5 2 3 8" xfId="17321" xr:uid="{5D3735B5-C616-45D1-9F35-1BC70DB246A1}"/>
    <cellStyle name="Normal 4 5 2 3 9" xfId="31011" xr:uid="{C3ECDF13-0322-43AA-8261-5B06DFDC2632}"/>
    <cellStyle name="Normal 4 5 2 4" xfId="10480" xr:uid="{09EE9337-37CC-4815-B47E-65AD2AF82D8B}"/>
    <cellStyle name="Normal 4 5 2 4 2" xfId="10481" xr:uid="{B05F5A43-FC5D-4C7D-B7C1-37E08B0C2340}"/>
    <cellStyle name="Normal 4 5 2 4 2 2" xfId="12193" xr:uid="{FDE36DBE-277E-408A-9370-7BBAE9492CD4}"/>
    <cellStyle name="Normal 4 5 2 4 2 2 2" xfId="15615" xr:uid="{B8A6C0C2-CBA0-4F80-A22D-08B59D7F2797}"/>
    <cellStyle name="Normal 4 5 2 4 2 2 2 2" xfId="29305" xr:uid="{28161F3A-4D5E-4056-B067-A26BF33FFD77}"/>
    <cellStyle name="Normal 4 5 2 4 2 2 2 2 2" xfId="42997" xr:uid="{36805AA6-2471-4113-9D73-9881663A4FFF}"/>
    <cellStyle name="Normal 4 5 2 4 2 2 2 2 3" xfId="57876" xr:uid="{CE8FCC95-605A-4921-B5FA-4A892C58BE76}"/>
    <cellStyle name="Normal 4 5 2 4 2 2 2 3" xfId="22461" xr:uid="{346E2D07-8A48-46C0-91D6-009D1B786CCA}"/>
    <cellStyle name="Normal 4 5 2 4 2 2 2 4" xfId="36151" xr:uid="{BA8DD893-75CB-47DC-8460-A291E046661A}"/>
    <cellStyle name="Normal 4 5 2 4 2 2 2 5" xfId="51030" xr:uid="{93C8696D-FE4C-4283-B9EE-785DDAE1AA29}"/>
    <cellStyle name="Normal 4 5 2 4 2 2 3" xfId="25883" xr:uid="{5A2BCB3F-ED2D-4C5A-A6F8-63D013E60DF1}"/>
    <cellStyle name="Normal 4 5 2 4 2 2 3 2" xfId="39575" xr:uid="{B4B47B4F-4A59-4369-BD73-5598F365C36C}"/>
    <cellStyle name="Normal 4 5 2 4 2 2 3 3" xfId="54454" xr:uid="{1A5871D9-BB97-4C6F-A01A-6CDEE0FFC829}"/>
    <cellStyle name="Normal 4 5 2 4 2 2 4" xfId="19039" xr:uid="{C0502CC0-F844-40EC-8DA1-B1B05FF2BC7A}"/>
    <cellStyle name="Normal 4 5 2 4 2 2 5" xfId="32729" xr:uid="{460BE7A6-C3D3-4166-AC26-2F489832FCA5}"/>
    <cellStyle name="Normal 4 5 2 4 2 2 6" xfId="47608" xr:uid="{01676F95-AED1-49FC-A955-359759C3FB0E}"/>
    <cellStyle name="Normal 4 5 2 4 2 3" xfId="13903" xr:uid="{9CC755C4-B979-4925-9BDA-7C7FFCBF5079}"/>
    <cellStyle name="Normal 4 5 2 4 2 3 2" xfId="27593" xr:uid="{1AF5BB05-21ED-49D2-9709-48AC59B27FED}"/>
    <cellStyle name="Normal 4 5 2 4 2 3 2 2" xfId="41285" xr:uid="{EDF3456B-C227-4A48-9132-8C94A38AF18A}"/>
    <cellStyle name="Normal 4 5 2 4 2 3 2 3" xfId="56164" xr:uid="{FFB6C77B-DAA8-4D38-90C6-67CBA059B355}"/>
    <cellStyle name="Normal 4 5 2 4 2 3 3" xfId="20749" xr:uid="{8945D162-46D6-4CC8-B8C4-D558B7579577}"/>
    <cellStyle name="Normal 4 5 2 4 2 3 4" xfId="34439" xr:uid="{5F4FCDF6-C649-4B31-BF25-06EE8D085C36}"/>
    <cellStyle name="Normal 4 5 2 4 2 3 5" xfId="49318" xr:uid="{55DD4CC9-9AFC-4719-9086-79C062C422BC}"/>
    <cellStyle name="Normal 4 5 2 4 2 4" xfId="24171" xr:uid="{2ED2E884-CE33-416F-9F58-59A95A25167C}"/>
    <cellStyle name="Normal 4 5 2 4 2 4 2" xfId="37863" xr:uid="{7431B33D-C643-412E-85A8-97F04FA6FED7}"/>
    <cellStyle name="Normal 4 5 2 4 2 4 3" xfId="52742" xr:uid="{A7D49F4D-2956-4406-B2E7-C7A4318C33DF}"/>
    <cellStyle name="Normal 4 5 2 4 2 5" xfId="17327" xr:uid="{D83FE012-1BC4-4A4A-AF91-647FF34D3768}"/>
    <cellStyle name="Normal 4 5 2 4 2 6" xfId="31017" xr:uid="{10B29938-620A-4B7A-A452-9BCF3817478B}"/>
    <cellStyle name="Normal 4 5 2 4 2 7" xfId="45896" xr:uid="{E051BE2C-595B-47FC-A2A0-12890FA9FCDA}"/>
    <cellStyle name="Normal 4 5 2 4 3" xfId="12192" xr:uid="{6D7C669C-AF6C-425C-A700-151EB3B1415F}"/>
    <cellStyle name="Normal 4 5 2 4 3 2" xfId="15614" xr:uid="{44C04082-F9C2-4640-860E-6555860B64CC}"/>
    <cellStyle name="Normal 4 5 2 4 3 2 2" xfId="29304" xr:uid="{9657B330-24CB-4CCF-92EF-22D6AA625369}"/>
    <cellStyle name="Normal 4 5 2 4 3 2 2 2" xfId="42996" xr:uid="{62F2AE62-3A0D-4617-AE5D-80B68FBB2AA0}"/>
    <cellStyle name="Normal 4 5 2 4 3 2 2 3" xfId="57875" xr:uid="{15F1C4C3-5290-4B7E-A0A5-704CACB525CD}"/>
    <cellStyle name="Normal 4 5 2 4 3 2 3" xfId="22460" xr:uid="{1F03076F-9158-4BDC-9183-7D5FF68859BC}"/>
    <cellStyle name="Normal 4 5 2 4 3 2 4" xfId="36150" xr:uid="{EC2D4D04-3541-4083-85AD-E851AE87EC58}"/>
    <cellStyle name="Normal 4 5 2 4 3 2 5" xfId="51029" xr:uid="{B808DB96-20B7-4579-B2E8-7392B016B774}"/>
    <cellStyle name="Normal 4 5 2 4 3 3" xfId="25882" xr:uid="{F4C6D780-AB86-4155-8362-724761DD0D67}"/>
    <cellStyle name="Normal 4 5 2 4 3 3 2" xfId="39574" xr:uid="{406CFEA9-B37E-4030-8BAC-66C213AAAC74}"/>
    <cellStyle name="Normal 4 5 2 4 3 3 3" xfId="54453" xr:uid="{27705D52-BA78-4A0D-B5E0-077654CF8097}"/>
    <cellStyle name="Normal 4 5 2 4 3 4" xfId="19038" xr:uid="{3C3B1C27-F9F4-4ECC-8AB3-53EC510D2BEA}"/>
    <cellStyle name="Normal 4 5 2 4 3 5" xfId="32728" xr:uid="{E196EE1D-4214-41EE-BDEF-9E54EBE99090}"/>
    <cellStyle name="Normal 4 5 2 4 3 6" xfId="47607" xr:uid="{EC43B927-D863-438C-A124-2F23A2B3EA06}"/>
    <cellStyle name="Normal 4 5 2 4 4" xfId="13902" xr:uid="{FFC39116-328A-485A-82CD-518CD11DED5B}"/>
    <cellStyle name="Normal 4 5 2 4 4 2" xfId="27592" xr:uid="{D100C0BA-45FF-49C5-8D19-D3AF6879D57A}"/>
    <cellStyle name="Normal 4 5 2 4 4 2 2" xfId="41284" xr:uid="{D22B36C6-6599-4040-AD1F-56D5F440B7DB}"/>
    <cellStyle name="Normal 4 5 2 4 4 2 3" xfId="56163" xr:uid="{6F840ACB-82FB-4CBC-B97E-043F71626EF0}"/>
    <cellStyle name="Normal 4 5 2 4 4 3" xfId="20748" xr:uid="{9F2208C6-2B99-41CA-BD87-B2B4366E1C39}"/>
    <cellStyle name="Normal 4 5 2 4 4 4" xfId="34438" xr:uid="{A6541F28-02E9-4D12-B830-493EF93F1682}"/>
    <cellStyle name="Normal 4 5 2 4 4 5" xfId="49317" xr:uid="{D5D1027A-FC10-43A5-96C5-D934EDC2DB83}"/>
    <cellStyle name="Normal 4 5 2 4 5" xfId="24170" xr:uid="{2EE8DB90-09AC-4FCE-8090-57848A04FDD5}"/>
    <cellStyle name="Normal 4 5 2 4 5 2" xfId="37862" xr:uid="{0831934E-9AB0-40A4-8081-E5B8EAF53FA9}"/>
    <cellStyle name="Normal 4 5 2 4 5 3" xfId="52741" xr:uid="{C29DC96B-B051-4E5C-816E-272A85D0DB0D}"/>
    <cellStyle name="Normal 4 5 2 4 6" xfId="17326" xr:uid="{377EF152-7510-451B-8580-E53B8B2F3C4A}"/>
    <cellStyle name="Normal 4 5 2 4 7" xfId="31016" xr:uid="{37BC5D25-03A7-49FA-B276-247FBF6350AF}"/>
    <cellStyle name="Normal 4 5 2 4 8" xfId="45895" xr:uid="{991014D8-20B1-4A10-9D97-A78153E5563D}"/>
    <cellStyle name="Normal 4 5 2 5" xfId="10482" xr:uid="{F29C98EC-47AF-4828-94B5-2BD63C10DD5C}"/>
    <cellStyle name="Normal 4 5 2 5 2" xfId="12194" xr:uid="{31142F50-9843-4802-AD78-D7D7E32F79A9}"/>
    <cellStyle name="Normal 4 5 2 5 2 2" xfId="15616" xr:uid="{29A8F8AA-6EF2-416E-8331-50880AD2A63C}"/>
    <cellStyle name="Normal 4 5 2 5 2 2 2" xfId="29306" xr:uid="{F4BFCC77-A62C-4CBC-A1A6-B2CDC34D2DF3}"/>
    <cellStyle name="Normal 4 5 2 5 2 2 2 2" xfId="42998" xr:uid="{267AED48-5909-4D5D-89D2-485A76758573}"/>
    <cellStyle name="Normal 4 5 2 5 2 2 2 3" xfId="57877" xr:uid="{677DA132-94D6-442F-8F0B-84689F3DAFCD}"/>
    <cellStyle name="Normal 4 5 2 5 2 2 3" xfId="22462" xr:uid="{8AC5D29F-382A-4E08-BB9E-44E692CA0146}"/>
    <cellStyle name="Normal 4 5 2 5 2 2 4" xfId="36152" xr:uid="{36CE8AD5-A1E5-4601-B30C-3BD7E6EE6CAB}"/>
    <cellStyle name="Normal 4 5 2 5 2 2 5" xfId="51031" xr:uid="{087CB683-73A2-4E9A-B330-AD761383827E}"/>
    <cellStyle name="Normal 4 5 2 5 2 3" xfId="25884" xr:uid="{D9BA28FA-29C1-4541-BC3C-042D1DD93748}"/>
    <cellStyle name="Normal 4 5 2 5 2 3 2" xfId="39576" xr:uid="{2511C69E-4210-4B4D-8D80-12B6F12AEE47}"/>
    <cellStyle name="Normal 4 5 2 5 2 3 3" xfId="54455" xr:uid="{CF627251-1D5D-48A6-83E1-2694CF9BDA69}"/>
    <cellStyle name="Normal 4 5 2 5 2 4" xfId="19040" xr:uid="{25B1D888-1E27-48AB-BDC9-F8E5F0FD8F35}"/>
    <cellStyle name="Normal 4 5 2 5 2 5" xfId="32730" xr:uid="{F06248DF-96B5-4115-8B00-3B8CBCA70A47}"/>
    <cellStyle name="Normal 4 5 2 5 2 6" xfId="47609" xr:uid="{E457F3D4-63D6-4B83-A7C2-35F9B0027E36}"/>
    <cellStyle name="Normal 4 5 2 5 3" xfId="13904" xr:uid="{A333B855-0265-423C-A060-94D72902B640}"/>
    <cellStyle name="Normal 4 5 2 5 3 2" xfId="27594" xr:uid="{CAA88163-9AA3-4680-AE94-DB23AA867F98}"/>
    <cellStyle name="Normal 4 5 2 5 3 2 2" xfId="41286" xr:uid="{6697C763-3D25-4ED5-8895-AC51057A3404}"/>
    <cellStyle name="Normal 4 5 2 5 3 2 3" xfId="56165" xr:uid="{C32821D6-13CC-49D3-926E-4FD2087A9DCC}"/>
    <cellStyle name="Normal 4 5 2 5 3 3" xfId="20750" xr:uid="{C9BB376B-1BF3-4134-8B5B-09E0E45256A5}"/>
    <cellStyle name="Normal 4 5 2 5 3 4" xfId="34440" xr:uid="{DD28EA13-2EAA-4C7F-88E2-725A239FCA51}"/>
    <cellStyle name="Normal 4 5 2 5 3 5" xfId="49319" xr:uid="{A899E336-7ED4-456F-9D17-E58CF0D55342}"/>
    <cellStyle name="Normal 4 5 2 5 4" xfId="24172" xr:uid="{84653025-98CA-439F-BF3F-E2EA41865246}"/>
    <cellStyle name="Normal 4 5 2 5 4 2" xfId="37864" xr:uid="{F60322CD-E44A-426A-BE67-63CEEACE99B2}"/>
    <cellStyle name="Normal 4 5 2 5 4 3" xfId="52743" xr:uid="{8DC45316-8865-480E-B85D-DE7AF3ADD25D}"/>
    <cellStyle name="Normal 4 5 2 5 5" xfId="17328" xr:uid="{0C1155E5-9E45-4728-931E-3999748D65B9}"/>
    <cellStyle name="Normal 4 5 2 5 6" xfId="31018" xr:uid="{8938C443-488E-4E3F-AFAC-1E8C6F25A504}"/>
    <cellStyle name="Normal 4 5 2 5 7" xfId="45897" xr:uid="{8EEEE40B-70E6-422C-95A2-9717DF13FCF5}"/>
    <cellStyle name="Normal 4 5 2 6" xfId="10483" xr:uid="{BB16F4FC-67F6-4B73-BB4F-4C5C094C27EA}"/>
    <cellStyle name="Normal 4 5 2 6 2" xfId="12195" xr:uid="{1B9D4E1F-8211-4C54-A2D7-AFB1BF2FCA20}"/>
    <cellStyle name="Normal 4 5 2 6 2 2" xfId="15617" xr:uid="{2B96243E-DB9F-4A34-B128-1F8EA69C8378}"/>
    <cellStyle name="Normal 4 5 2 6 2 2 2" xfId="29307" xr:uid="{1CA4DE7D-996C-4D2F-B1A9-557A66FA7EA4}"/>
    <cellStyle name="Normal 4 5 2 6 2 2 2 2" xfId="42999" xr:uid="{EF7424B0-FC17-4FF0-B41A-2D29BE15CD5C}"/>
    <cellStyle name="Normal 4 5 2 6 2 2 2 3" xfId="57878" xr:uid="{D83FB21E-E66F-44C7-AAD6-C90BF63E2DC4}"/>
    <cellStyle name="Normal 4 5 2 6 2 2 3" xfId="22463" xr:uid="{CEA0DA51-8A23-4C68-A70A-B1413F22922C}"/>
    <cellStyle name="Normal 4 5 2 6 2 2 4" xfId="36153" xr:uid="{1AB0A631-21F4-4D59-8A32-EABF3942DF70}"/>
    <cellStyle name="Normal 4 5 2 6 2 2 5" xfId="51032" xr:uid="{F2E8FD5B-83D5-445C-B4BF-AF0393BE4FE8}"/>
    <cellStyle name="Normal 4 5 2 6 2 3" xfId="25885" xr:uid="{85AA6FA6-D311-4200-9A02-DCBEE714FA4A}"/>
    <cellStyle name="Normal 4 5 2 6 2 3 2" xfId="39577" xr:uid="{3694AAC9-580B-4529-B0C7-EA0F657F7B07}"/>
    <cellStyle name="Normal 4 5 2 6 2 3 3" xfId="54456" xr:uid="{151DAB50-50C4-41EE-92F8-25DB35C1E63F}"/>
    <cellStyle name="Normal 4 5 2 6 2 4" xfId="19041" xr:uid="{C336906C-645F-47DB-ACD9-CBD08D471270}"/>
    <cellStyle name="Normal 4 5 2 6 2 5" xfId="32731" xr:uid="{45475A63-8B4C-4136-9F60-59A5B51F470A}"/>
    <cellStyle name="Normal 4 5 2 6 2 6" xfId="47610" xr:uid="{D48F9812-3350-4FBC-BAC2-D42CE40026C8}"/>
    <cellStyle name="Normal 4 5 2 6 3" xfId="13905" xr:uid="{CC04CBE3-9120-41CD-BFB9-05B27CD1169A}"/>
    <cellStyle name="Normal 4 5 2 6 3 2" xfId="27595" xr:uid="{B286A302-34DC-4094-8D0B-2CDBF914F492}"/>
    <cellStyle name="Normal 4 5 2 6 3 2 2" xfId="41287" xr:uid="{BD33350B-0697-4DB7-86EF-D31CF834B8F0}"/>
    <cellStyle name="Normal 4 5 2 6 3 2 3" xfId="56166" xr:uid="{820B18AE-F838-4BE7-A9B9-5C97ED9BBEF2}"/>
    <cellStyle name="Normal 4 5 2 6 3 3" xfId="20751" xr:uid="{64933D75-1C30-40A8-8066-3460B83EE6FC}"/>
    <cellStyle name="Normal 4 5 2 6 3 4" xfId="34441" xr:uid="{E3FB4751-0DC5-4827-8F47-0B2E3DC4E3E3}"/>
    <cellStyle name="Normal 4 5 2 6 3 5" xfId="49320" xr:uid="{442721C6-5FDA-406E-A852-7963EFD6C7BD}"/>
    <cellStyle name="Normal 4 5 2 6 4" xfId="24173" xr:uid="{DAB181A8-D2B2-44C5-9137-4C98D09BE132}"/>
    <cellStyle name="Normal 4 5 2 6 4 2" xfId="37865" xr:uid="{8AD95608-9884-4740-9126-E7E8395F73D5}"/>
    <cellStyle name="Normal 4 5 2 6 4 3" xfId="52744" xr:uid="{26F8EA25-0F3E-4DFA-ACCD-E6F13597BD62}"/>
    <cellStyle name="Normal 4 5 2 6 5" xfId="17329" xr:uid="{BDDDD68A-7F5D-4651-893A-DF582AA2056A}"/>
    <cellStyle name="Normal 4 5 2 6 6" xfId="31019" xr:uid="{7A3AB49B-B780-4514-8533-D750E6E99D96}"/>
    <cellStyle name="Normal 4 5 2 6 7" xfId="45898" xr:uid="{007C26F4-0B43-4BB9-BBC5-6634E2F5F954}"/>
    <cellStyle name="Normal 4 5 2 7" xfId="12181" xr:uid="{8B998861-F60B-414B-933E-462155DC9130}"/>
    <cellStyle name="Normal 4 5 2 7 2" xfId="15603" xr:uid="{D026CBAB-5FA1-428C-8333-18B03CFC2C40}"/>
    <cellStyle name="Normal 4 5 2 7 2 2" xfId="29293" xr:uid="{851A54D8-742E-4F91-A7A4-C556E768A011}"/>
    <cellStyle name="Normal 4 5 2 7 2 2 2" xfId="42985" xr:uid="{3681FF30-EA44-40D5-9B29-FD0F618F4226}"/>
    <cellStyle name="Normal 4 5 2 7 2 2 3" xfId="57864" xr:uid="{C30375B4-A802-4281-9B1F-88A8B7E48D7F}"/>
    <cellStyle name="Normal 4 5 2 7 2 3" xfId="22449" xr:uid="{6ADBD8D6-8B54-40B3-8423-CDDF5CD6AC89}"/>
    <cellStyle name="Normal 4 5 2 7 2 4" xfId="36139" xr:uid="{87887901-F7EF-4CA9-BC88-DB5702F1ADB5}"/>
    <cellStyle name="Normal 4 5 2 7 2 5" xfId="51018" xr:uid="{4847DD81-DD96-4601-86FA-AD0AFEDA3BE5}"/>
    <cellStyle name="Normal 4 5 2 7 3" xfId="25871" xr:uid="{871A4290-797A-4CC3-94B1-BCDE6D750BC7}"/>
    <cellStyle name="Normal 4 5 2 7 3 2" xfId="39563" xr:uid="{B4989A86-B4E7-4863-B4B0-7E7148C3A855}"/>
    <cellStyle name="Normal 4 5 2 7 3 3" xfId="54442" xr:uid="{63F28128-2D9B-42AF-9A35-EE8E8AE936AA}"/>
    <cellStyle name="Normal 4 5 2 7 4" xfId="19027" xr:uid="{8173D219-474A-403D-A63B-7BE916668931}"/>
    <cellStyle name="Normal 4 5 2 7 5" xfId="32717" xr:uid="{1C361777-C70A-4BFF-8AC1-CB8E1B5CCBBA}"/>
    <cellStyle name="Normal 4 5 2 7 6" xfId="47596" xr:uid="{CB2EDB91-6AFE-4208-86C0-CA032F95F8C0}"/>
    <cellStyle name="Normal 4 5 2 8" xfId="13891" xr:uid="{44342D77-3158-4FDE-B926-77039B85C33C}"/>
    <cellStyle name="Normal 4 5 2 8 2" xfId="27581" xr:uid="{3CFACC20-CA60-4F3D-9460-905BA33BCFA8}"/>
    <cellStyle name="Normal 4 5 2 8 2 2" xfId="41273" xr:uid="{9AC154F1-CC54-42A2-B18E-3C5AE0B85EA1}"/>
    <cellStyle name="Normal 4 5 2 8 2 3" xfId="56152" xr:uid="{42B88D01-0287-462E-8BD4-3FEFF209EACA}"/>
    <cellStyle name="Normal 4 5 2 8 3" xfId="20737" xr:uid="{9F3ED1D6-4989-4977-BFAB-00204DF6D114}"/>
    <cellStyle name="Normal 4 5 2 8 4" xfId="34427" xr:uid="{C39C1E90-5C05-425D-90D2-3C68BDFE1500}"/>
    <cellStyle name="Normal 4 5 2 8 5" xfId="49306" xr:uid="{BD9BD177-B5AE-46AA-9B9D-BE13869E4B95}"/>
    <cellStyle name="Normal 4 5 2 9" xfId="24159" xr:uid="{1EA0A770-675F-420D-A5F7-D889A58B5697}"/>
    <cellStyle name="Normal 4 5 2 9 2" xfId="37851" xr:uid="{0BFDFB08-42A4-44AD-91A1-A867F3DC6419}"/>
    <cellStyle name="Normal 4 5 2 9 3" xfId="52730" xr:uid="{5A8224D7-6D23-480C-816D-AC7A72BCC8AE}"/>
    <cellStyle name="Normal 4 5 3" xfId="4570" xr:uid="{8D48B160-D9DD-4E58-8BB9-50085E004ECD}"/>
    <cellStyle name="Normal 4 5 3 10" xfId="45899" xr:uid="{78003073-4406-4CC7-9475-027260F25490}"/>
    <cellStyle name="Normal 4 5 3 11" xfId="10484" xr:uid="{309A3E14-B025-4C49-85B7-EADECD4D765C}"/>
    <cellStyle name="Normal 4 5 3 2" xfId="6327" xr:uid="{EDC33A66-1786-476D-9B9A-363965DD1A05}"/>
    <cellStyle name="Normal 4 5 3 2 2" xfId="10486" xr:uid="{BE7939FD-8099-402B-AFC7-14A3703CCA40}"/>
    <cellStyle name="Normal 4 5 3 2 2 2" xfId="12198" xr:uid="{891A8981-298B-419D-87FD-9860C7B6D359}"/>
    <cellStyle name="Normal 4 5 3 2 2 2 2" xfId="15620" xr:uid="{D3C9FA57-34AB-42F9-8947-4AD76EEA2B78}"/>
    <cellStyle name="Normal 4 5 3 2 2 2 2 2" xfId="29310" xr:uid="{F0A442FB-2258-409D-BACF-A2942AC27975}"/>
    <cellStyle name="Normal 4 5 3 2 2 2 2 2 2" xfId="43002" xr:uid="{3EFCA609-8891-4862-9034-206127FB9A69}"/>
    <cellStyle name="Normal 4 5 3 2 2 2 2 2 3" xfId="57881" xr:uid="{935DDAAB-028E-4264-A49A-8237581691B8}"/>
    <cellStyle name="Normal 4 5 3 2 2 2 2 3" xfId="22466" xr:uid="{A262712E-95F1-4955-871E-7BCEF723888E}"/>
    <cellStyle name="Normal 4 5 3 2 2 2 2 4" xfId="36156" xr:uid="{6C14612C-6518-4B8D-AA88-7CED64895765}"/>
    <cellStyle name="Normal 4 5 3 2 2 2 2 5" xfId="51035" xr:uid="{7068774B-C5CB-48DC-A97A-740606FD6D31}"/>
    <cellStyle name="Normal 4 5 3 2 2 2 3" xfId="25888" xr:uid="{1246F32B-F19A-4D72-AF80-032813AB8007}"/>
    <cellStyle name="Normal 4 5 3 2 2 2 3 2" xfId="39580" xr:uid="{248F3A6E-7998-4B23-A295-79750E23CD19}"/>
    <cellStyle name="Normal 4 5 3 2 2 2 3 3" xfId="54459" xr:uid="{75EAA98D-59E7-4D5C-8228-C5529DFAB01C}"/>
    <cellStyle name="Normal 4 5 3 2 2 2 4" xfId="19044" xr:uid="{EF2F8CCD-0A19-4D2F-B263-4D065338F328}"/>
    <cellStyle name="Normal 4 5 3 2 2 2 5" xfId="32734" xr:uid="{B15C8FBA-7BCE-4396-8C9D-99B7C3350467}"/>
    <cellStyle name="Normal 4 5 3 2 2 2 6" xfId="47613" xr:uid="{B9B700A3-8CB0-48F6-B045-EF96DCB16F7B}"/>
    <cellStyle name="Normal 4 5 3 2 2 3" xfId="13908" xr:uid="{B82D94E2-734E-43AA-B4C0-1A0165601D0E}"/>
    <cellStyle name="Normal 4 5 3 2 2 3 2" xfId="27598" xr:uid="{E5D4AEFD-1068-4962-8441-D333EF65D514}"/>
    <cellStyle name="Normal 4 5 3 2 2 3 2 2" xfId="41290" xr:uid="{7B59438F-B7CE-4BB7-988D-A2F2BFF7CDFF}"/>
    <cellStyle name="Normal 4 5 3 2 2 3 2 3" xfId="56169" xr:uid="{00ED5B92-B284-4F65-A481-757939086355}"/>
    <cellStyle name="Normal 4 5 3 2 2 3 3" xfId="20754" xr:uid="{42FFF3C6-1FF3-426F-9026-34270340959A}"/>
    <cellStyle name="Normal 4 5 3 2 2 3 4" xfId="34444" xr:uid="{8F95B283-820C-4DF3-BE7E-03390C1EEBCB}"/>
    <cellStyle name="Normal 4 5 3 2 2 3 5" xfId="49323" xr:uid="{00DB696B-C9A6-48E4-8396-5AF998E41AFA}"/>
    <cellStyle name="Normal 4 5 3 2 2 4" xfId="24176" xr:uid="{7F572B49-428B-4405-AE49-F6CF7B46A2E5}"/>
    <cellStyle name="Normal 4 5 3 2 2 4 2" xfId="37868" xr:uid="{FFFEE373-AB93-4E2C-B90A-FA36932EC09B}"/>
    <cellStyle name="Normal 4 5 3 2 2 4 3" xfId="52747" xr:uid="{E8DDC33D-40A5-4553-9198-6EB3D8B608E7}"/>
    <cellStyle name="Normal 4 5 3 2 2 5" xfId="17332" xr:uid="{741155CD-566B-41E2-9867-8FF98DE5DCEB}"/>
    <cellStyle name="Normal 4 5 3 2 2 6" xfId="31022" xr:uid="{941DF3F2-F623-44C9-A601-6B774361AB07}"/>
    <cellStyle name="Normal 4 5 3 2 2 7" xfId="45901" xr:uid="{4433CD32-9DE7-47BE-B66B-B4F2DF5E63A9}"/>
    <cellStyle name="Normal 4 5 3 2 3" xfId="12197" xr:uid="{5DBBB176-C21C-4216-8482-0E24D88DFA11}"/>
    <cellStyle name="Normal 4 5 3 2 3 2" xfId="15619" xr:uid="{D68DC50C-2DEB-43D0-B34C-8211C1853B41}"/>
    <cellStyle name="Normal 4 5 3 2 3 2 2" xfId="29309" xr:uid="{EC26F565-015B-4FDE-9767-152AED58B7D5}"/>
    <cellStyle name="Normal 4 5 3 2 3 2 2 2" xfId="43001" xr:uid="{78FF53C0-E8DF-4DD2-BD09-0A44C099988E}"/>
    <cellStyle name="Normal 4 5 3 2 3 2 2 3" xfId="57880" xr:uid="{A89CB4A6-70EE-4E56-BD7C-53D336D49B44}"/>
    <cellStyle name="Normal 4 5 3 2 3 2 3" xfId="22465" xr:uid="{B153D663-DB25-4585-B621-F16412E91992}"/>
    <cellStyle name="Normal 4 5 3 2 3 2 4" xfId="36155" xr:uid="{59B74CF7-5FAD-4036-94F8-F641A59F95B3}"/>
    <cellStyle name="Normal 4 5 3 2 3 2 5" xfId="51034" xr:uid="{B08C3F5F-5376-4A21-894A-948BEC6179DC}"/>
    <cellStyle name="Normal 4 5 3 2 3 3" xfId="25887" xr:uid="{B537B28A-3C1E-433E-9CBD-BCAFBC47F5A6}"/>
    <cellStyle name="Normal 4 5 3 2 3 3 2" xfId="39579" xr:uid="{1BA6A9D5-CF81-4A36-B616-AB781FFACB83}"/>
    <cellStyle name="Normal 4 5 3 2 3 3 3" xfId="54458" xr:uid="{BCA9470C-4AF1-4413-87B9-3265E22CA527}"/>
    <cellStyle name="Normal 4 5 3 2 3 4" xfId="19043" xr:uid="{3EB20EBD-E147-446A-8145-C1F4C7D04FBE}"/>
    <cellStyle name="Normal 4 5 3 2 3 5" xfId="32733" xr:uid="{D68A5C05-2DD2-45E6-B836-92B17C3A3C4A}"/>
    <cellStyle name="Normal 4 5 3 2 3 6" xfId="47612" xr:uid="{878F3320-BA04-4BF0-9C57-F8CA2C21A7E6}"/>
    <cellStyle name="Normal 4 5 3 2 4" xfId="13907" xr:uid="{7D51158A-2A3A-43D7-9E90-A4B111E7E136}"/>
    <cellStyle name="Normal 4 5 3 2 4 2" xfId="27597" xr:uid="{E1F37053-D6B0-4014-A670-248F0CF3FBB4}"/>
    <cellStyle name="Normal 4 5 3 2 4 2 2" xfId="41289" xr:uid="{CF2B8B71-65B7-4817-ADD6-EB06F34DEC60}"/>
    <cellStyle name="Normal 4 5 3 2 4 2 3" xfId="56168" xr:uid="{05F1FA14-5AFE-477D-BEC9-7F34ED5B5A86}"/>
    <cellStyle name="Normal 4 5 3 2 4 3" xfId="20753" xr:uid="{100908B9-9D77-4B7F-A24A-24BE236EDACC}"/>
    <cellStyle name="Normal 4 5 3 2 4 4" xfId="34443" xr:uid="{059DCE86-365E-48F7-AE8B-91D358D5FB07}"/>
    <cellStyle name="Normal 4 5 3 2 4 5" xfId="49322" xr:uid="{44B0B55A-F403-4977-A792-69205C64DE18}"/>
    <cellStyle name="Normal 4 5 3 2 5" xfId="24175" xr:uid="{B9B6B080-CCB1-41D2-828E-C530C5A36ACD}"/>
    <cellStyle name="Normal 4 5 3 2 5 2" xfId="37867" xr:uid="{CF7EF9EF-557E-4C12-B67C-C5980E87C951}"/>
    <cellStyle name="Normal 4 5 3 2 5 3" xfId="52746" xr:uid="{34F6EE6D-FCD8-4EF9-84C7-C62B77B2F682}"/>
    <cellStyle name="Normal 4 5 3 2 6" xfId="17331" xr:uid="{BE189940-4C4D-4E99-9657-77C9148B8B8D}"/>
    <cellStyle name="Normal 4 5 3 2 7" xfId="31021" xr:uid="{4627E664-8C92-44DB-9F2E-7E0632E4A14D}"/>
    <cellStyle name="Normal 4 5 3 2 8" xfId="45900" xr:uid="{4627D59C-4A80-41A1-8064-18ED358D12B7}"/>
    <cellStyle name="Normal 4 5 3 2 9" xfId="10485" xr:uid="{16132650-613B-4BA3-9439-2BB14E789C06}"/>
    <cellStyle name="Normal 4 5 3 3" xfId="10487" xr:uid="{04F12901-D46C-422A-A800-8AF470F541EA}"/>
    <cellStyle name="Normal 4 5 3 3 2" xfId="12199" xr:uid="{C694527B-B6F3-47DB-A6C6-A5B906E570F8}"/>
    <cellStyle name="Normal 4 5 3 3 2 2" xfId="15621" xr:uid="{55F9CA39-000E-4367-B344-5548427F5133}"/>
    <cellStyle name="Normal 4 5 3 3 2 2 2" xfId="29311" xr:uid="{C8E1B357-7C4B-4B9B-9B83-C51263EC838C}"/>
    <cellStyle name="Normal 4 5 3 3 2 2 2 2" xfId="43003" xr:uid="{3616C7D0-AFC3-40CE-9E06-C07ACC1A9CB0}"/>
    <cellStyle name="Normal 4 5 3 3 2 2 2 3" xfId="57882" xr:uid="{04FA1D55-07BB-43BE-87C1-F37E1DD7FF8D}"/>
    <cellStyle name="Normal 4 5 3 3 2 2 3" xfId="22467" xr:uid="{6B79FC59-68B9-41D1-9244-9B367846EB1E}"/>
    <cellStyle name="Normal 4 5 3 3 2 2 4" xfId="36157" xr:uid="{010669BD-D2A5-466C-B038-FB472B32AB74}"/>
    <cellStyle name="Normal 4 5 3 3 2 2 5" xfId="51036" xr:uid="{36F13684-1142-4911-B5DD-4CFB84378443}"/>
    <cellStyle name="Normal 4 5 3 3 2 3" xfId="25889" xr:uid="{3E85ADF4-EC40-4739-BB30-E5D632D3AB94}"/>
    <cellStyle name="Normal 4 5 3 3 2 3 2" xfId="39581" xr:uid="{2312AC72-DAB4-4FDB-B981-A69B66EA5987}"/>
    <cellStyle name="Normal 4 5 3 3 2 3 3" xfId="54460" xr:uid="{3E72BE39-7C37-4512-A184-DC5D1EA60C02}"/>
    <cellStyle name="Normal 4 5 3 3 2 4" xfId="19045" xr:uid="{FB5F965B-831C-4843-9656-6CBA3A9EA6ED}"/>
    <cellStyle name="Normal 4 5 3 3 2 5" xfId="32735" xr:uid="{F4156E93-4382-4CE4-9CE1-073EC5B12906}"/>
    <cellStyle name="Normal 4 5 3 3 2 6" xfId="47614" xr:uid="{665BA447-08AD-4F81-AEA4-911379B462DE}"/>
    <cellStyle name="Normal 4 5 3 3 3" xfId="13909" xr:uid="{24A3F4C2-7435-468E-B09F-A770E5224A3E}"/>
    <cellStyle name="Normal 4 5 3 3 3 2" xfId="27599" xr:uid="{1EF54238-013A-4CEA-8F95-9DFD72879443}"/>
    <cellStyle name="Normal 4 5 3 3 3 2 2" xfId="41291" xr:uid="{21F3EC00-0258-4120-8F57-D844974BE309}"/>
    <cellStyle name="Normal 4 5 3 3 3 2 3" xfId="56170" xr:uid="{AAF8026A-94DF-435D-B823-1044C98EAF55}"/>
    <cellStyle name="Normal 4 5 3 3 3 3" xfId="20755" xr:uid="{C54C0A41-C0D9-43F6-80D7-C5B384773E78}"/>
    <cellStyle name="Normal 4 5 3 3 3 4" xfId="34445" xr:uid="{85923795-0115-4CC3-AF94-0BD7E0C472C9}"/>
    <cellStyle name="Normal 4 5 3 3 3 5" xfId="49324" xr:uid="{9B37CB33-5F47-44FD-997F-D9B996FF0963}"/>
    <cellStyle name="Normal 4 5 3 3 4" xfId="24177" xr:uid="{05110111-89E2-4B90-8D0E-F879530C5CF9}"/>
    <cellStyle name="Normal 4 5 3 3 4 2" xfId="37869" xr:uid="{E96C3B92-C421-46F2-9F8E-B01DD47FFF96}"/>
    <cellStyle name="Normal 4 5 3 3 4 3" xfId="52748" xr:uid="{20220D82-5753-4FC9-8BAC-6CB4A36FE24D}"/>
    <cellStyle name="Normal 4 5 3 3 5" xfId="17333" xr:uid="{60389214-25FB-4BB3-A224-178BB97C9A4D}"/>
    <cellStyle name="Normal 4 5 3 3 6" xfId="31023" xr:uid="{26C1A2C9-5343-4AEF-B256-EEEB8E3A4336}"/>
    <cellStyle name="Normal 4 5 3 3 7" xfId="45902" xr:uid="{2DD8D41A-23E7-4EBC-891A-D5D13FE7ECDD}"/>
    <cellStyle name="Normal 4 5 3 4" xfId="10488" xr:uid="{19BA4E19-D3AA-47DA-B5B6-B116AD6BA977}"/>
    <cellStyle name="Normal 4 5 3 4 2" xfId="12200" xr:uid="{0369BCB2-F634-4885-906E-CEF431C8A197}"/>
    <cellStyle name="Normal 4 5 3 4 2 2" xfId="15622" xr:uid="{99667A46-29DC-4BC9-9076-8414BCA47298}"/>
    <cellStyle name="Normal 4 5 3 4 2 2 2" xfId="29312" xr:uid="{2D64370D-C2FB-4B37-8A09-5E12FAD26661}"/>
    <cellStyle name="Normal 4 5 3 4 2 2 2 2" xfId="43004" xr:uid="{2A7FFF18-2CDC-4043-953C-2309CB3AE2FD}"/>
    <cellStyle name="Normal 4 5 3 4 2 2 2 3" xfId="57883" xr:uid="{972811F5-70BE-4878-8365-E52ECD92C99C}"/>
    <cellStyle name="Normal 4 5 3 4 2 2 3" xfId="22468" xr:uid="{CA0E43A2-A5D0-496A-A3E4-2996F8987331}"/>
    <cellStyle name="Normal 4 5 3 4 2 2 4" xfId="36158" xr:uid="{0A769DA5-F007-45ED-A020-BD545DAAEECD}"/>
    <cellStyle name="Normal 4 5 3 4 2 2 5" xfId="51037" xr:uid="{E00D6BF8-E538-4393-B03E-7D1E32E87E96}"/>
    <cellStyle name="Normal 4 5 3 4 2 3" xfId="25890" xr:uid="{59B82C1E-3DCA-4928-B9B1-3509FAF73E30}"/>
    <cellStyle name="Normal 4 5 3 4 2 3 2" xfId="39582" xr:uid="{FB27975B-796D-42F5-8EB2-236E6A6F58F8}"/>
    <cellStyle name="Normal 4 5 3 4 2 3 3" xfId="54461" xr:uid="{76E4F0C4-A010-4A57-8C4B-DE217078867D}"/>
    <cellStyle name="Normal 4 5 3 4 2 4" xfId="19046" xr:uid="{5A11C9A6-F224-4FC3-93A1-4575A5E3EE81}"/>
    <cellStyle name="Normal 4 5 3 4 2 5" xfId="32736" xr:uid="{79035A22-36ED-4A06-B802-D5F881953B97}"/>
    <cellStyle name="Normal 4 5 3 4 2 6" xfId="47615" xr:uid="{25FF3E56-275C-4A02-8542-52DB8FF03199}"/>
    <cellStyle name="Normal 4 5 3 4 3" xfId="13910" xr:uid="{51B87660-C5DC-4F76-AD0F-956CE1D5584A}"/>
    <cellStyle name="Normal 4 5 3 4 3 2" xfId="27600" xr:uid="{4216C6B2-82D3-4B72-A298-9F26FD207155}"/>
    <cellStyle name="Normal 4 5 3 4 3 2 2" xfId="41292" xr:uid="{2212F523-86D5-4855-8A82-D1AC01779648}"/>
    <cellStyle name="Normal 4 5 3 4 3 2 3" xfId="56171" xr:uid="{FFD26892-4684-4343-BEE9-89E73587BBE0}"/>
    <cellStyle name="Normal 4 5 3 4 3 3" xfId="20756" xr:uid="{5847A382-6D20-45A1-B5F7-E7D198DC1C67}"/>
    <cellStyle name="Normal 4 5 3 4 3 4" xfId="34446" xr:uid="{D324F30D-4C01-44FD-971E-007420E52F60}"/>
    <cellStyle name="Normal 4 5 3 4 3 5" xfId="49325" xr:uid="{AE6990E9-B5B5-40C2-BAFB-94E9D0841A13}"/>
    <cellStyle name="Normal 4 5 3 4 4" xfId="24178" xr:uid="{FE169606-85BB-4E4C-AD49-D1084B318E06}"/>
    <cellStyle name="Normal 4 5 3 4 4 2" xfId="37870" xr:uid="{03B864B5-1A03-4B1E-B4A6-F264815C15AA}"/>
    <cellStyle name="Normal 4 5 3 4 4 3" xfId="52749" xr:uid="{8EFC3667-5F8B-4F69-AD7D-3A0DF2461AFE}"/>
    <cellStyle name="Normal 4 5 3 4 5" xfId="17334" xr:uid="{16384C9C-E63D-458D-B44D-89EB05036725}"/>
    <cellStyle name="Normal 4 5 3 4 6" xfId="31024" xr:uid="{B35B0FB3-F544-4C91-9515-ED8358DE7A5C}"/>
    <cellStyle name="Normal 4 5 3 4 7" xfId="45903" xr:uid="{9DC8D288-24AA-4AEE-8A1C-A9BB11728427}"/>
    <cellStyle name="Normal 4 5 3 5" xfId="12196" xr:uid="{3ABE5703-AFF1-4CBD-A3E9-0B43D5FB9E15}"/>
    <cellStyle name="Normal 4 5 3 5 2" xfId="15618" xr:uid="{F5008E82-BC45-4670-B2A7-99F95A5AF09F}"/>
    <cellStyle name="Normal 4 5 3 5 2 2" xfId="29308" xr:uid="{A08B9209-9A11-4498-9FDE-4BDEB6D2F297}"/>
    <cellStyle name="Normal 4 5 3 5 2 2 2" xfId="43000" xr:uid="{3B7E92FE-7978-4E2A-B7DB-CDA481C5ACCD}"/>
    <cellStyle name="Normal 4 5 3 5 2 2 3" xfId="57879" xr:uid="{2C9CDD17-61C7-4624-AB38-737093FE8CAE}"/>
    <cellStyle name="Normal 4 5 3 5 2 3" xfId="22464" xr:uid="{92F88E8E-1261-4892-A672-6B9C2B8EFC4E}"/>
    <cellStyle name="Normal 4 5 3 5 2 4" xfId="36154" xr:uid="{C28B225A-5F16-442B-A10F-28CCFB674D26}"/>
    <cellStyle name="Normal 4 5 3 5 2 5" xfId="51033" xr:uid="{E8672F17-4D9A-4A2D-A070-2762A5E794D3}"/>
    <cellStyle name="Normal 4 5 3 5 3" xfId="25886" xr:uid="{4B4C492C-A308-4B19-88B4-BEE05AC8F7FF}"/>
    <cellStyle name="Normal 4 5 3 5 3 2" xfId="39578" xr:uid="{41DB0551-46D4-4F3E-860F-E83A34E9EC92}"/>
    <cellStyle name="Normal 4 5 3 5 3 3" xfId="54457" xr:uid="{64BCFFEE-CF78-4B01-8D08-CF9D6EBF764B}"/>
    <cellStyle name="Normal 4 5 3 5 4" xfId="19042" xr:uid="{42423F15-5273-4624-8CD7-7AB90D4B2B83}"/>
    <cellStyle name="Normal 4 5 3 5 5" xfId="32732" xr:uid="{3FE20479-7D8E-4138-BB2B-19E0628F906B}"/>
    <cellStyle name="Normal 4 5 3 5 6" xfId="47611" xr:uid="{F6A4CA99-9D2F-4C29-B649-CC33428D929E}"/>
    <cellStyle name="Normal 4 5 3 6" xfId="13906" xr:uid="{2A8D0FFD-E6B7-4D48-80D6-55D8C5F99AE7}"/>
    <cellStyle name="Normal 4 5 3 6 2" xfId="27596" xr:uid="{8FCC47D3-999D-4C51-A289-1AB0B1808288}"/>
    <cellStyle name="Normal 4 5 3 6 2 2" xfId="41288" xr:uid="{2EB2DF59-01C1-4BF1-9805-BF2B72C20D0C}"/>
    <cellStyle name="Normal 4 5 3 6 2 3" xfId="56167" xr:uid="{AB4671DF-DDC1-4294-B341-6724B084976D}"/>
    <cellStyle name="Normal 4 5 3 6 3" xfId="20752" xr:uid="{B0C41E7E-17A2-493C-9491-A723BFFF3626}"/>
    <cellStyle name="Normal 4 5 3 6 4" xfId="34442" xr:uid="{144C3033-8F62-424C-B7DB-4ABCF7D1DDF6}"/>
    <cellStyle name="Normal 4 5 3 6 5" xfId="49321" xr:uid="{AAC4E38D-D98D-4798-A6FC-2B616F5B3A54}"/>
    <cellStyle name="Normal 4 5 3 7" xfId="24174" xr:uid="{8C7CE7B3-55EF-4577-BFC1-87F37F433E0E}"/>
    <cellStyle name="Normal 4 5 3 7 2" xfId="37866" xr:uid="{8B08BFD2-7603-49F6-B2F0-37A39702A235}"/>
    <cellStyle name="Normal 4 5 3 7 3" xfId="52745" xr:uid="{078716AF-E385-4603-91BE-BCE5D350EEB9}"/>
    <cellStyle name="Normal 4 5 3 8" xfId="17330" xr:uid="{215A6624-4596-4CCF-AFE9-DBD9FE0965D0}"/>
    <cellStyle name="Normal 4 5 3 9" xfId="31020" xr:uid="{74E8A969-9A5D-479C-96F9-C1C7FBAF9A4D}"/>
    <cellStyle name="Normal 4 5 4" xfId="6446" xr:uid="{3D78E143-00DD-4926-9DD9-5C9AC149377E}"/>
    <cellStyle name="Normal 4 5 4 10" xfId="45904" xr:uid="{6D711F7C-33D7-45DC-AA0B-62F1A8E5DEC7}"/>
    <cellStyle name="Normal 4 5 4 11" xfId="10489" xr:uid="{D7BD30AB-79EF-4CA0-BCDF-B7C34A8D8E9B}"/>
    <cellStyle name="Normal 4 5 4 2" xfId="10490" xr:uid="{DB427720-44BA-4A95-B082-3CA360CF1B19}"/>
    <cellStyle name="Normal 4 5 4 2 2" xfId="10491" xr:uid="{5774951A-5C21-4C00-9F37-EB80010F1C22}"/>
    <cellStyle name="Normal 4 5 4 2 2 2" xfId="12203" xr:uid="{92ADA58D-642A-46E4-97A3-CE23EBDBB9EB}"/>
    <cellStyle name="Normal 4 5 4 2 2 2 2" xfId="15625" xr:uid="{D604E7AA-ECC4-4A2C-B355-15B363DF0B8E}"/>
    <cellStyle name="Normal 4 5 4 2 2 2 2 2" xfId="29315" xr:uid="{7D6A3E66-FED8-4142-BE67-C4FFD483E78C}"/>
    <cellStyle name="Normal 4 5 4 2 2 2 2 2 2" xfId="43007" xr:uid="{7746CF2A-53ED-40EE-9BAF-FEA383D2622C}"/>
    <cellStyle name="Normal 4 5 4 2 2 2 2 2 3" xfId="57886" xr:uid="{88FAD86A-486E-4263-A2AA-B229AC43114E}"/>
    <cellStyle name="Normal 4 5 4 2 2 2 2 3" xfId="22471" xr:uid="{607C768C-96D6-4424-9B56-865530ABC30B}"/>
    <cellStyle name="Normal 4 5 4 2 2 2 2 4" xfId="36161" xr:uid="{F9C8C849-3A3A-491E-9043-FD667AF214F1}"/>
    <cellStyle name="Normal 4 5 4 2 2 2 2 5" xfId="51040" xr:uid="{121721FC-A05E-4CA7-965F-FB2CB4EC7D8A}"/>
    <cellStyle name="Normal 4 5 4 2 2 2 3" xfId="25893" xr:uid="{4B01FC81-6644-4D39-99B6-86C3222ED85F}"/>
    <cellStyle name="Normal 4 5 4 2 2 2 3 2" xfId="39585" xr:uid="{D626A18A-5C90-4F4F-9BD9-B0F0E89267FD}"/>
    <cellStyle name="Normal 4 5 4 2 2 2 3 3" xfId="54464" xr:uid="{9DC00D18-D024-4E04-952A-BAB3320DE5CF}"/>
    <cellStyle name="Normal 4 5 4 2 2 2 4" xfId="19049" xr:uid="{13A37D15-4860-4F9B-8937-D9947451FAFE}"/>
    <cellStyle name="Normal 4 5 4 2 2 2 5" xfId="32739" xr:uid="{F8F6DB61-3A86-4DBE-8B8B-1F80C2FE23F1}"/>
    <cellStyle name="Normal 4 5 4 2 2 2 6" xfId="47618" xr:uid="{AB26D0B9-FCDF-477C-944A-20931C8A61B9}"/>
    <cellStyle name="Normal 4 5 4 2 2 3" xfId="13913" xr:uid="{41863677-C590-4948-800F-8C86C7B120BA}"/>
    <cellStyle name="Normal 4 5 4 2 2 3 2" xfId="27603" xr:uid="{4B690AFD-AD55-4735-A20B-A7F5529ECFAF}"/>
    <cellStyle name="Normal 4 5 4 2 2 3 2 2" xfId="41295" xr:uid="{F2E7DBBA-8C35-4E08-A789-5DA53EA38DAD}"/>
    <cellStyle name="Normal 4 5 4 2 2 3 2 3" xfId="56174" xr:uid="{A53CFEEA-A0F2-47D5-B4CD-15BABF9A9F86}"/>
    <cellStyle name="Normal 4 5 4 2 2 3 3" xfId="20759" xr:uid="{793F34A3-3EB5-4615-80FB-41CB991441AC}"/>
    <cellStyle name="Normal 4 5 4 2 2 3 4" xfId="34449" xr:uid="{6C249D88-02D7-4C4A-A8CF-15378101CDB8}"/>
    <cellStyle name="Normal 4 5 4 2 2 3 5" xfId="49328" xr:uid="{D55D6F9F-AAB7-447E-A6EE-CCF7C942688A}"/>
    <cellStyle name="Normal 4 5 4 2 2 4" xfId="24181" xr:uid="{75BF8EDE-9103-44C9-9300-AFBDA367FCA0}"/>
    <cellStyle name="Normal 4 5 4 2 2 4 2" xfId="37873" xr:uid="{10C3A945-CADE-489F-9FCE-D56C5139F3B9}"/>
    <cellStyle name="Normal 4 5 4 2 2 4 3" xfId="52752" xr:uid="{3096CE73-4F71-43FB-8E69-0758E54444CC}"/>
    <cellStyle name="Normal 4 5 4 2 2 5" xfId="17337" xr:uid="{CA7FB121-1FC9-4A1A-9F4E-30DCC016E5B7}"/>
    <cellStyle name="Normal 4 5 4 2 2 6" xfId="31027" xr:uid="{67A0E175-29FB-49FF-8CAC-58E1B49EEA0C}"/>
    <cellStyle name="Normal 4 5 4 2 2 7" xfId="45906" xr:uid="{15DF6B97-0794-4BA8-ABF1-D0EE340EDE90}"/>
    <cellStyle name="Normal 4 5 4 2 3" xfId="12202" xr:uid="{287FBEA9-5A8B-49E2-916E-93F91576ACAE}"/>
    <cellStyle name="Normal 4 5 4 2 3 2" xfId="15624" xr:uid="{9CBFD8E8-2CB6-4362-94FF-9AF44DDEF17B}"/>
    <cellStyle name="Normal 4 5 4 2 3 2 2" xfId="29314" xr:uid="{76F49115-963E-43CC-9929-AE40A253CD97}"/>
    <cellStyle name="Normal 4 5 4 2 3 2 2 2" xfId="43006" xr:uid="{D249D96A-22E0-4489-AD1C-1C7187B38AAF}"/>
    <cellStyle name="Normal 4 5 4 2 3 2 2 3" xfId="57885" xr:uid="{74F44D9A-5748-4F7C-87DF-98F2F988B7CE}"/>
    <cellStyle name="Normal 4 5 4 2 3 2 3" xfId="22470" xr:uid="{0C93072E-6179-44AA-8343-9FC0A103AE45}"/>
    <cellStyle name="Normal 4 5 4 2 3 2 4" xfId="36160" xr:uid="{3EBF5153-5886-4788-BDA9-D9B928E37C58}"/>
    <cellStyle name="Normal 4 5 4 2 3 2 5" xfId="51039" xr:uid="{6A16A90D-6CBD-4EFE-8C4B-25D25FB8F676}"/>
    <cellStyle name="Normal 4 5 4 2 3 3" xfId="25892" xr:uid="{F860F827-B5CB-4693-ABF2-DF82F8AE7178}"/>
    <cellStyle name="Normal 4 5 4 2 3 3 2" xfId="39584" xr:uid="{D2C7E395-1A04-4085-9408-0A2251C5D451}"/>
    <cellStyle name="Normal 4 5 4 2 3 3 3" xfId="54463" xr:uid="{D36D49AA-3472-4565-96FC-E1AECCAFFB28}"/>
    <cellStyle name="Normal 4 5 4 2 3 4" xfId="19048" xr:uid="{03D8B600-B76A-4677-A52D-109113DB1758}"/>
    <cellStyle name="Normal 4 5 4 2 3 5" xfId="32738" xr:uid="{99DA8ECB-53EF-468B-929F-116A08A25635}"/>
    <cellStyle name="Normal 4 5 4 2 3 6" xfId="47617" xr:uid="{1C97FFF7-FD83-4A00-8210-4EBC1EF31563}"/>
    <cellStyle name="Normal 4 5 4 2 4" xfId="13912" xr:uid="{5DDF4B24-F029-4D2B-86BF-2421EE099D3B}"/>
    <cellStyle name="Normal 4 5 4 2 4 2" xfId="27602" xr:uid="{C7C36D2F-23DB-4365-ACA2-8BFB300A4520}"/>
    <cellStyle name="Normal 4 5 4 2 4 2 2" xfId="41294" xr:uid="{E3779B33-7BF6-47D6-8F67-7B9A46070C21}"/>
    <cellStyle name="Normal 4 5 4 2 4 2 3" xfId="56173" xr:uid="{BB1158A2-1F4B-4342-9A0D-49029D292FFB}"/>
    <cellStyle name="Normal 4 5 4 2 4 3" xfId="20758" xr:uid="{28D97A21-EBA8-4A17-BAFC-B66EC6DE93F9}"/>
    <cellStyle name="Normal 4 5 4 2 4 4" xfId="34448" xr:uid="{A9A37035-4859-44C9-901C-0410001691FD}"/>
    <cellStyle name="Normal 4 5 4 2 4 5" xfId="49327" xr:uid="{6F47492A-9DAB-42DA-83BD-70CAF4EE447D}"/>
    <cellStyle name="Normal 4 5 4 2 5" xfId="24180" xr:uid="{547158DB-7C7E-4843-B1CA-A2780CE2F6CC}"/>
    <cellStyle name="Normal 4 5 4 2 5 2" xfId="37872" xr:uid="{54B6B0E4-1CDE-4363-95FF-FCE5A1FCCA4D}"/>
    <cellStyle name="Normal 4 5 4 2 5 3" xfId="52751" xr:uid="{E9CDDF67-E4A3-47C7-9B70-25EE9CC72BCD}"/>
    <cellStyle name="Normal 4 5 4 2 6" xfId="17336" xr:uid="{FCA6EF52-A476-4F21-AF1C-524A037E26E4}"/>
    <cellStyle name="Normal 4 5 4 2 7" xfId="31026" xr:uid="{DEBAFE9C-F0DF-4A75-B129-7D1E6136FF9E}"/>
    <cellStyle name="Normal 4 5 4 2 8" xfId="45905" xr:uid="{9A936E43-0E39-47DE-AA3B-D6C2DBD3792D}"/>
    <cellStyle name="Normal 4 5 4 3" xfId="10492" xr:uid="{A63BA7D0-E6F1-4954-A57E-E64A332FA6FF}"/>
    <cellStyle name="Normal 4 5 4 3 2" xfId="12204" xr:uid="{BC72D9DF-FE83-4237-83DC-08D710D180E4}"/>
    <cellStyle name="Normal 4 5 4 3 2 2" xfId="15626" xr:uid="{19F8F7E4-DAF8-41A4-8828-6EB1429FCEA3}"/>
    <cellStyle name="Normal 4 5 4 3 2 2 2" xfId="29316" xr:uid="{1D74903F-C007-44C2-A864-033CA473544D}"/>
    <cellStyle name="Normal 4 5 4 3 2 2 2 2" xfId="43008" xr:uid="{05E7C4E3-BE54-43AC-8D2D-6BD5151A9834}"/>
    <cellStyle name="Normal 4 5 4 3 2 2 2 3" xfId="57887" xr:uid="{807B695C-5769-4A00-8F15-D41B6D198401}"/>
    <cellStyle name="Normal 4 5 4 3 2 2 3" xfId="22472" xr:uid="{23DF6EB0-33BB-4D84-8246-27E3F4F0F4E1}"/>
    <cellStyle name="Normal 4 5 4 3 2 2 4" xfId="36162" xr:uid="{2ECE7981-AFD2-493B-B16E-0A65D2DD9DB7}"/>
    <cellStyle name="Normal 4 5 4 3 2 2 5" xfId="51041" xr:uid="{3EBAC32A-3A17-4BC7-B7F7-0AEE5467E021}"/>
    <cellStyle name="Normal 4 5 4 3 2 3" xfId="25894" xr:uid="{1C8E3CDC-6234-48D6-AB48-0CAA70787AAE}"/>
    <cellStyle name="Normal 4 5 4 3 2 3 2" xfId="39586" xr:uid="{BFAFFF3C-6717-4966-8FE6-E7CA91AD180F}"/>
    <cellStyle name="Normal 4 5 4 3 2 3 3" xfId="54465" xr:uid="{FDDDC5EC-E11F-4308-87F2-093A09F0D7DC}"/>
    <cellStyle name="Normal 4 5 4 3 2 4" xfId="19050" xr:uid="{2236F7AF-E30B-47BB-8C62-BF5C34CC86BC}"/>
    <cellStyle name="Normal 4 5 4 3 2 5" xfId="32740" xr:uid="{64679E8E-E184-41D2-A420-6905B23BDBEE}"/>
    <cellStyle name="Normal 4 5 4 3 2 6" xfId="47619" xr:uid="{25462ED3-262D-4D04-A82A-77BED559957F}"/>
    <cellStyle name="Normal 4 5 4 3 3" xfId="13914" xr:uid="{756E7CF0-AF28-4E32-A259-96BB4E91B852}"/>
    <cellStyle name="Normal 4 5 4 3 3 2" xfId="27604" xr:uid="{B299FB19-4CE0-475D-9256-BA0114153D80}"/>
    <cellStyle name="Normal 4 5 4 3 3 2 2" xfId="41296" xr:uid="{D1778B84-B3B0-4E83-95B5-1A88FD75BA8E}"/>
    <cellStyle name="Normal 4 5 4 3 3 2 3" xfId="56175" xr:uid="{469A5A04-B543-45F3-A862-1B5F46747D0E}"/>
    <cellStyle name="Normal 4 5 4 3 3 3" xfId="20760" xr:uid="{AA7E5D1F-058F-41D9-A1DE-B03E7821200E}"/>
    <cellStyle name="Normal 4 5 4 3 3 4" xfId="34450" xr:uid="{D3C53F45-777A-4D16-8F69-56984AF73501}"/>
    <cellStyle name="Normal 4 5 4 3 3 5" xfId="49329" xr:uid="{3754C53E-F847-4DB1-9DBD-6C0C23412380}"/>
    <cellStyle name="Normal 4 5 4 3 4" xfId="24182" xr:uid="{2350750C-1D25-404E-B878-D30FA3F13F46}"/>
    <cellStyle name="Normal 4 5 4 3 4 2" xfId="37874" xr:uid="{483969D9-7272-4B80-B274-C2350CB9AA34}"/>
    <cellStyle name="Normal 4 5 4 3 4 3" xfId="52753" xr:uid="{B516A54B-5892-4533-9F9B-CBF998D4CF3B}"/>
    <cellStyle name="Normal 4 5 4 3 5" xfId="17338" xr:uid="{7D92B9D7-1F1D-4099-89BE-3A3AB2124717}"/>
    <cellStyle name="Normal 4 5 4 3 6" xfId="31028" xr:uid="{A14BE512-1788-4EA2-9915-8165AB5FA80C}"/>
    <cellStyle name="Normal 4 5 4 3 7" xfId="45907" xr:uid="{A67FB00D-34A7-427C-B99A-884808CD9AEC}"/>
    <cellStyle name="Normal 4 5 4 4" xfId="10493" xr:uid="{FB27631F-4F94-43F2-B95F-55F345B2DDCB}"/>
    <cellStyle name="Normal 4 5 4 4 2" xfId="12205" xr:uid="{5958EE46-BB20-4611-B5E0-E2F93B3A822C}"/>
    <cellStyle name="Normal 4 5 4 4 2 2" xfId="15627" xr:uid="{1CD54DA4-4F9F-4148-8171-49C86DCFB74F}"/>
    <cellStyle name="Normal 4 5 4 4 2 2 2" xfId="29317" xr:uid="{FFA51EC6-6824-4226-8E8F-5133884579A1}"/>
    <cellStyle name="Normal 4 5 4 4 2 2 2 2" xfId="43009" xr:uid="{F1E7FEAA-9EC1-4809-A081-5984D5001427}"/>
    <cellStyle name="Normal 4 5 4 4 2 2 2 3" xfId="57888" xr:uid="{D933A355-155E-49FF-A6E1-5B84D6E04C78}"/>
    <cellStyle name="Normal 4 5 4 4 2 2 3" xfId="22473" xr:uid="{30A8A07B-2916-4091-87C5-23CAA9FDDD11}"/>
    <cellStyle name="Normal 4 5 4 4 2 2 4" xfId="36163" xr:uid="{167BF0FB-4296-4252-BA93-3E338EDD177B}"/>
    <cellStyle name="Normal 4 5 4 4 2 2 5" xfId="51042" xr:uid="{BAA2FA11-4D51-477D-872D-F18DE19E1B64}"/>
    <cellStyle name="Normal 4 5 4 4 2 3" xfId="25895" xr:uid="{7A42DC9B-7533-4DE7-989F-254D9A585FC6}"/>
    <cellStyle name="Normal 4 5 4 4 2 3 2" xfId="39587" xr:uid="{82EE64EF-F91F-4E72-BC9A-90A8DA1AB4EF}"/>
    <cellStyle name="Normal 4 5 4 4 2 3 3" xfId="54466" xr:uid="{3D674D14-8620-4DFF-9910-9654E7DF2061}"/>
    <cellStyle name="Normal 4 5 4 4 2 4" xfId="19051" xr:uid="{2D96687E-E523-4A04-96D1-7B466C24B400}"/>
    <cellStyle name="Normal 4 5 4 4 2 5" xfId="32741" xr:uid="{155D4209-0BF3-4B9C-9FD1-0271B2ABEAD2}"/>
    <cellStyle name="Normal 4 5 4 4 2 6" xfId="47620" xr:uid="{16821F1B-C3BF-48F1-83FA-CCEF37B4FE41}"/>
    <cellStyle name="Normal 4 5 4 4 3" xfId="13915" xr:uid="{D72A0DE2-B252-40DB-BCB7-9E9E39D16E01}"/>
    <cellStyle name="Normal 4 5 4 4 3 2" xfId="27605" xr:uid="{EF9C71D2-04D3-4872-8068-C1DFC179990D}"/>
    <cellStyle name="Normal 4 5 4 4 3 2 2" xfId="41297" xr:uid="{6A67EB44-6BA8-447E-B218-F26DFA20E799}"/>
    <cellStyle name="Normal 4 5 4 4 3 2 3" xfId="56176" xr:uid="{FB77828C-4FF7-4B77-BE07-2183D7F953CF}"/>
    <cellStyle name="Normal 4 5 4 4 3 3" xfId="20761" xr:uid="{1F36BBBC-02CB-4881-A666-E485A3B6401F}"/>
    <cellStyle name="Normal 4 5 4 4 3 4" xfId="34451" xr:uid="{5700D924-BE6D-4FAA-B667-5453762791BE}"/>
    <cellStyle name="Normal 4 5 4 4 3 5" xfId="49330" xr:uid="{764E9E58-6AFF-4583-BDBC-E094CBA91BC6}"/>
    <cellStyle name="Normal 4 5 4 4 4" xfId="24183" xr:uid="{C9C61102-31EF-4F6C-A738-FD3CB0E83C34}"/>
    <cellStyle name="Normal 4 5 4 4 4 2" xfId="37875" xr:uid="{BFE83424-1602-437D-9CEE-76148C05F70B}"/>
    <cellStyle name="Normal 4 5 4 4 4 3" xfId="52754" xr:uid="{5C176DE1-06B9-4312-B1D7-076DF36CB7DC}"/>
    <cellStyle name="Normal 4 5 4 4 5" xfId="17339" xr:uid="{F4FBBA9B-AC44-4A89-B590-89EDAD83E736}"/>
    <cellStyle name="Normal 4 5 4 4 6" xfId="31029" xr:uid="{A30796EC-2BBA-4FEF-B56E-9105833AC1FA}"/>
    <cellStyle name="Normal 4 5 4 4 7" xfId="45908" xr:uid="{0C07462A-51F0-4C69-A013-A30F6F5CAEEE}"/>
    <cellStyle name="Normal 4 5 4 5" xfId="12201" xr:uid="{0E3EAF97-ADA3-4821-9DE4-FDBA39F0FAAD}"/>
    <cellStyle name="Normal 4 5 4 5 2" xfId="15623" xr:uid="{7047D9C5-285C-4586-AC06-5F4763524200}"/>
    <cellStyle name="Normal 4 5 4 5 2 2" xfId="29313" xr:uid="{A9699CAC-9084-42AA-B5D0-8E73CEEE3FC3}"/>
    <cellStyle name="Normal 4 5 4 5 2 2 2" xfId="43005" xr:uid="{01652356-C48A-4326-85E7-A82CF913EA6B}"/>
    <cellStyle name="Normal 4 5 4 5 2 2 3" xfId="57884" xr:uid="{61E3D722-2617-4288-B1DB-507BDB7BC7F3}"/>
    <cellStyle name="Normal 4 5 4 5 2 3" xfId="22469" xr:uid="{DC685844-36BE-467C-85FA-5B95BA172E8A}"/>
    <cellStyle name="Normal 4 5 4 5 2 4" xfId="36159" xr:uid="{64FAE3DE-1EBB-4B1E-A183-481149AB450C}"/>
    <cellStyle name="Normal 4 5 4 5 2 5" xfId="51038" xr:uid="{A3A1BB2B-E675-40FF-85D9-402C2A9479F2}"/>
    <cellStyle name="Normal 4 5 4 5 3" xfId="25891" xr:uid="{B8E868E8-3027-4175-BA70-5DA26E28976F}"/>
    <cellStyle name="Normal 4 5 4 5 3 2" xfId="39583" xr:uid="{4461BDF0-42A2-4E42-A664-2C55362A021C}"/>
    <cellStyle name="Normal 4 5 4 5 3 3" xfId="54462" xr:uid="{852F0663-F7F8-4E42-A5A9-FCCF130F7632}"/>
    <cellStyle name="Normal 4 5 4 5 4" xfId="19047" xr:uid="{EC507B5B-9BC5-47A3-9288-DFB26CF13F54}"/>
    <cellStyle name="Normal 4 5 4 5 5" xfId="32737" xr:uid="{D2221ACB-4676-416F-986A-B984D9D507B9}"/>
    <cellStyle name="Normal 4 5 4 5 6" xfId="47616" xr:uid="{0E79CEA1-A7B5-43CF-B955-9E02BAAF4E82}"/>
    <cellStyle name="Normal 4 5 4 6" xfId="13911" xr:uid="{4443D08F-5365-414D-BD6E-78063A35728E}"/>
    <cellStyle name="Normal 4 5 4 6 2" xfId="27601" xr:uid="{3DDD80AA-0515-4CBE-B7C0-6600EE45E01D}"/>
    <cellStyle name="Normal 4 5 4 6 2 2" xfId="41293" xr:uid="{70153523-04B1-45D1-AC46-FB35307E1AA3}"/>
    <cellStyle name="Normal 4 5 4 6 2 3" xfId="56172" xr:uid="{EA6513EA-28CE-4B69-A3D6-53906B3DD5DD}"/>
    <cellStyle name="Normal 4 5 4 6 3" xfId="20757" xr:uid="{F3291259-1D7C-486E-921D-509F002391C8}"/>
    <cellStyle name="Normal 4 5 4 6 4" xfId="34447" xr:uid="{4567FD87-6D52-42F4-9EA2-71948F405D4C}"/>
    <cellStyle name="Normal 4 5 4 6 5" xfId="49326" xr:uid="{DD502612-BF7A-484E-B314-8BB7164A832D}"/>
    <cellStyle name="Normal 4 5 4 7" xfId="24179" xr:uid="{601EB1D2-85E1-40AC-B058-27D59DC408A9}"/>
    <cellStyle name="Normal 4 5 4 7 2" xfId="37871" xr:uid="{1E92AA97-9754-4ABF-8B1E-69665A59CBA3}"/>
    <cellStyle name="Normal 4 5 4 7 3" xfId="52750" xr:uid="{228FD6FA-7184-42B7-A953-13D1EF2777C5}"/>
    <cellStyle name="Normal 4 5 4 8" xfId="17335" xr:uid="{8743CF77-940A-4219-A991-B46B68629A5B}"/>
    <cellStyle name="Normal 4 5 4 9" xfId="31025" xr:uid="{1A9E87EB-C738-4168-BF61-B19592E105F2}"/>
    <cellStyle name="Normal 4 5 5" xfId="10494" xr:uid="{FAF63C88-3680-434E-B9ED-35AF46135C8E}"/>
    <cellStyle name="Normal 4 5 5 2" xfId="10495" xr:uid="{D7C95DD3-D8DE-40BE-BBFF-668B29583B24}"/>
    <cellStyle name="Normal 4 5 5 2 2" xfId="12207" xr:uid="{CF971839-3271-4FA1-8785-547A545F5A5B}"/>
    <cellStyle name="Normal 4 5 5 2 2 2" xfId="15629" xr:uid="{6B573D03-4DA1-436A-8548-EBF9A5DD43CF}"/>
    <cellStyle name="Normal 4 5 5 2 2 2 2" xfId="29319" xr:uid="{5C46D502-07FE-4413-9E7F-9626EF526038}"/>
    <cellStyle name="Normal 4 5 5 2 2 2 2 2" xfId="43011" xr:uid="{DDE55F6F-39DA-4C75-9080-21CCF7A01FF1}"/>
    <cellStyle name="Normal 4 5 5 2 2 2 2 3" xfId="57890" xr:uid="{C514C5F8-4DE6-4911-AF57-814D5F6E3D7C}"/>
    <cellStyle name="Normal 4 5 5 2 2 2 3" xfId="22475" xr:uid="{2F0B19D4-02ED-4378-8ACC-789ED00DDD9E}"/>
    <cellStyle name="Normal 4 5 5 2 2 2 4" xfId="36165" xr:uid="{487B2150-1696-46FA-81C0-C99F380441CC}"/>
    <cellStyle name="Normal 4 5 5 2 2 2 5" xfId="51044" xr:uid="{2E6D8A6C-B5FF-4844-9E2D-0F6DFE5DEF7F}"/>
    <cellStyle name="Normal 4 5 5 2 2 3" xfId="25897" xr:uid="{111B0D68-87D4-4AA2-A7F6-04B94F06BAC3}"/>
    <cellStyle name="Normal 4 5 5 2 2 3 2" xfId="39589" xr:uid="{A6946C3F-7BE7-4D0D-9C56-25B37F22A3E6}"/>
    <cellStyle name="Normal 4 5 5 2 2 3 3" xfId="54468" xr:uid="{DB4161F1-837B-446E-BA0E-063E8897690B}"/>
    <cellStyle name="Normal 4 5 5 2 2 4" xfId="19053" xr:uid="{CC4FA653-D183-4B48-BC11-ED7198F354E9}"/>
    <cellStyle name="Normal 4 5 5 2 2 5" xfId="32743" xr:uid="{0035F32E-9206-4744-8972-426B1382E07C}"/>
    <cellStyle name="Normal 4 5 5 2 2 6" xfId="47622" xr:uid="{CD41275E-646F-41FA-9525-6DF9773F6DB5}"/>
    <cellStyle name="Normal 4 5 5 2 3" xfId="13917" xr:uid="{6BAD066C-A0F1-4FAF-B415-D6BFA467E56E}"/>
    <cellStyle name="Normal 4 5 5 2 3 2" xfId="27607" xr:uid="{E5C5EB50-A1BA-4328-9124-1DBEAD898EE0}"/>
    <cellStyle name="Normal 4 5 5 2 3 2 2" xfId="41299" xr:uid="{5A496852-6E0A-4369-B79B-863226B54C18}"/>
    <cellStyle name="Normal 4 5 5 2 3 2 3" xfId="56178" xr:uid="{0BFABF9A-BD96-4255-8AA8-9BF88E37B9D3}"/>
    <cellStyle name="Normal 4 5 5 2 3 3" xfId="20763" xr:uid="{61CECBAC-0F73-4698-BDFB-8D8046CA392A}"/>
    <cellStyle name="Normal 4 5 5 2 3 4" xfId="34453" xr:uid="{B435A080-29F4-43F4-AAD1-C9E8475BA15E}"/>
    <cellStyle name="Normal 4 5 5 2 3 5" xfId="49332" xr:uid="{A4777431-0018-4D02-8E5C-E48B3808132D}"/>
    <cellStyle name="Normal 4 5 5 2 4" xfId="24185" xr:uid="{1D78318A-16C7-4941-B09C-1A36434D7B3C}"/>
    <cellStyle name="Normal 4 5 5 2 4 2" xfId="37877" xr:uid="{D2F48D84-91F6-4D81-9334-047EB6F10FEC}"/>
    <cellStyle name="Normal 4 5 5 2 4 3" xfId="52756" xr:uid="{949F362B-893F-45B5-85CD-6253DBB64019}"/>
    <cellStyle name="Normal 4 5 5 2 5" xfId="17341" xr:uid="{2093948E-2E80-48EF-A2FE-141BA9ED0D9B}"/>
    <cellStyle name="Normal 4 5 5 2 6" xfId="31031" xr:uid="{D5E3BE4E-01C0-4BF3-B6D0-16673CCD52F2}"/>
    <cellStyle name="Normal 4 5 5 2 7" xfId="45910" xr:uid="{2EDCFFBE-B07D-4CB3-BF8E-07BC88A31E17}"/>
    <cellStyle name="Normal 4 5 5 3" xfId="12206" xr:uid="{21A28F89-9811-404E-86E8-44D4CE06228F}"/>
    <cellStyle name="Normal 4 5 5 3 2" xfId="15628" xr:uid="{17EF392E-7F9E-42CA-AA50-D3A766F4CA4B}"/>
    <cellStyle name="Normal 4 5 5 3 2 2" xfId="29318" xr:uid="{ECB6F8E4-46AF-48FB-8320-AE2682065F7F}"/>
    <cellStyle name="Normal 4 5 5 3 2 2 2" xfId="43010" xr:uid="{DF721E02-D02D-44A3-AE8A-A6AABEBDE9D6}"/>
    <cellStyle name="Normal 4 5 5 3 2 2 3" xfId="57889" xr:uid="{F807D26E-0CCD-4F81-A61A-C8CEFB1830A1}"/>
    <cellStyle name="Normal 4 5 5 3 2 3" xfId="22474" xr:uid="{2C279B66-63A0-4D84-8CBE-2AFE56AB114B}"/>
    <cellStyle name="Normal 4 5 5 3 2 4" xfId="36164" xr:uid="{E35A24A6-283F-457C-BCD4-1EE8128F9CB1}"/>
    <cellStyle name="Normal 4 5 5 3 2 5" xfId="51043" xr:uid="{6CAC1A8F-288A-447C-A21F-5D9671C94673}"/>
    <cellStyle name="Normal 4 5 5 3 3" xfId="25896" xr:uid="{68FFBADF-145F-4F02-8306-E007721F6E9B}"/>
    <cellStyle name="Normal 4 5 5 3 3 2" xfId="39588" xr:uid="{E83B4263-8C92-48C7-A250-2231B8A2F26B}"/>
    <cellStyle name="Normal 4 5 5 3 3 3" xfId="54467" xr:uid="{B5D1CBB3-C45C-4823-B07F-0B32D0F7AE60}"/>
    <cellStyle name="Normal 4 5 5 3 4" xfId="19052" xr:uid="{807BE5AD-C631-4DD7-B541-1544F54507BD}"/>
    <cellStyle name="Normal 4 5 5 3 5" xfId="32742" xr:uid="{63F03325-D37F-4831-B6FF-EA81C17E51B5}"/>
    <cellStyle name="Normal 4 5 5 3 6" xfId="47621" xr:uid="{1579A126-E364-4FF7-9C93-2CC6F5DD4F5D}"/>
    <cellStyle name="Normal 4 5 5 4" xfId="13916" xr:uid="{DEC6D326-5AB5-4FED-AE39-BB5EE8FCF735}"/>
    <cellStyle name="Normal 4 5 5 4 2" xfId="27606" xr:uid="{650A91D4-FFDE-4609-A1D2-E0B098504BF3}"/>
    <cellStyle name="Normal 4 5 5 4 2 2" xfId="41298" xr:uid="{9201DF65-63A1-445C-9558-45C9B4F63831}"/>
    <cellStyle name="Normal 4 5 5 4 2 3" xfId="56177" xr:uid="{9364E1E2-F781-4467-9382-C508AF37CCF6}"/>
    <cellStyle name="Normal 4 5 5 4 3" xfId="20762" xr:uid="{A3EF111B-F817-4D85-AFE3-CD97D393CCCE}"/>
    <cellStyle name="Normal 4 5 5 4 4" xfId="34452" xr:uid="{BA038747-A716-453F-A8F5-7EFCD319598C}"/>
    <cellStyle name="Normal 4 5 5 4 5" xfId="49331" xr:uid="{529F4A7C-593F-42E5-85A2-92174C605AA3}"/>
    <cellStyle name="Normal 4 5 5 5" xfId="24184" xr:uid="{55B09FC4-0441-46CB-8EE0-5A4ECDF0298A}"/>
    <cellStyle name="Normal 4 5 5 5 2" xfId="37876" xr:uid="{89D881E6-089A-4D45-8AD8-52CC080CDE06}"/>
    <cellStyle name="Normal 4 5 5 5 3" xfId="52755" xr:uid="{F106341B-A6B7-4906-B120-623ADB451FB1}"/>
    <cellStyle name="Normal 4 5 5 6" xfId="17340" xr:uid="{9312CED8-9B75-4CEA-8EDC-610C710FB000}"/>
    <cellStyle name="Normal 4 5 5 7" xfId="31030" xr:uid="{E1565F0C-A0B9-4D11-970F-A3DBF426AFF6}"/>
    <cellStyle name="Normal 4 5 5 8" xfId="45909" xr:uid="{AC2F16FF-708B-413B-9ACB-FB1CFFC7D0D3}"/>
    <cellStyle name="Normal 4 5 6" xfId="10496" xr:uid="{8C261F81-FCC8-44A6-8F9B-F60AA92922D0}"/>
    <cellStyle name="Normal 4 5 6 2" xfId="12208" xr:uid="{C2A0195D-F818-46A9-B817-36641BA02F83}"/>
    <cellStyle name="Normal 4 5 6 2 2" xfId="15630" xr:uid="{243C31B7-62B3-4E74-9D65-CFBBC711DE4C}"/>
    <cellStyle name="Normal 4 5 6 2 2 2" xfId="29320" xr:uid="{2B4272BF-7458-48C0-9E72-5F19A24A5AA8}"/>
    <cellStyle name="Normal 4 5 6 2 2 2 2" xfId="43012" xr:uid="{63563295-6293-4918-B648-3A96AC71E486}"/>
    <cellStyle name="Normal 4 5 6 2 2 2 3" xfId="57891" xr:uid="{FEA48FA6-A698-4118-92A4-4D2D49482A81}"/>
    <cellStyle name="Normal 4 5 6 2 2 3" xfId="22476" xr:uid="{2B1CE46A-4EF7-4832-B793-5FE13450084D}"/>
    <cellStyle name="Normal 4 5 6 2 2 4" xfId="36166" xr:uid="{0C5DEABD-0EE4-4AC2-B8AE-B534EF335DB4}"/>
    <cellStyle name="Normal 4 5 6 2 2 5" xfId="51045" xr:uid="{89827AB6-2729-4E4C-83B2-B9C84D69C55B}"/>
    <cellStyle name="Normal 4 5 6 2 3" xfId="25898" xr:uid="{2A1B9277-5927-43CC-A270-F406449CAE10}"/>
    <cellStyle name="Normal 4 5 6 2 3 2" xfId="39590" xr:uid="{CA71CC00-B7C4-4010-9153-528D78464D0B}"/>
    <cellStyle name="Normal 4 5 6 2 3 3" xfId="54469" xr:uid="{ECD3364F-0F99-42F8-AF67-683D2DF3EE1A}"/>
    <cellStyle name="Normal 4 5 6 2 4" xfId="19054" xr:uid="{48EA03B6-FB0F-4FA3-A617-A5AB9982784A}"/>
    <cellStyle name="Normal 4 5 6 2 5" xfId="32744" xr:uid="{3AAC2781-A201-4BA5-83F0-5DF651B38C32}"/>
    <cellStyle name="Normal 4 5 6 2 6" xfId="47623" xr:uid="{80A40F71-FD44-486A-8487-969F1C818C76}"/>
    <cellStyle name="Normal 4 5 6 3" xfId="13918" xr:uid="{BBB5E7F7-C451-4651-BCA9-E6B94D7C564F}"/>
    <cellStyle name="Normal 4 5 6 3 2" xfId="27608" xr:uid="{B1AEE874-415B-4E94-B9F5-1565AAB199A8}"/>
    <cellStyle name="Normal 4 5 6 3 2 2" xfId="41300" xr:uid="{ADB926D2-E24F-4A46-A1CE-260D7D9A40AC}"/>
    <cellStyle name="Normal 4 5 6 3 2 3" xfId="56179" xr:uid="{9845E5C8-07C4-4E87-9A83-B98119D18961}"/>
    <cellStyle name="Normal 4 5 6 3 3" xfId="20764" xr:uid="{F38F27CF-E1F1-4313-943F-99467D52244B}"/>
    <cellStyle name="Normal 4 5 6 3 4" xfId="34454" xr:uid="{9417E687-6200-44FD-A604-6932B4955228}"/>
    <cellStyle name="Normal 4 5 6 3 5" xfId="49333" xr:uid="{BF53EB7C-DCF3-43B2-A9F2-31DF7FB87F24}"/>
    <cellStyle name="Normal 4 5 6 4" xfId="24186" xr:uid="{C2B13C2F-1DBC-41B6-B91D-074080CA6DD3}"/>
    <cellStyle name="Normal 4 5 6 4 2" xfId="37878" xr:uid="{5F8FF815-79B9-4EF8-9919-F6E8B3CBDC63}"/>
    <cellStyle name="Normal 4 5 6 4 3" xfId="52757" xr:uid="{74895C8D-FB09-4662-A24C-2256A36BC8DE}"/>
    <cellStyle name="Normal 4 5 6 5" xfId="17342" xr:uid="{58B8D951-3F02-465B-9BDC-2A5B1B3A8AD1}"/>
    <cellStyle name="Normal 4 5 6 6" xfId="31032" xr:uid="{1C3E44E7-AB60-4189-AF41-501242CA9C22}"/>
    <cellStyle name="Normal 4 5 6 7" xfId="45911" xr:uid="{5E6A959A-5966-4EE9-BEBE-4961026C0E63}"/>
    <cellStyle name="Normal 4 5 7" xfId="10497" xr:uid="{5BF5A871-C8A5-4EC3-ACFF-9A97A1BF268E}"/>
    <cellStyle name="Normal 4 5 7 2" xfId="12209" xr:uid="{3D4C4F46-5A33-43CF-A30A-B7A8DE6C4E4F}"/>
    <cellStyle name="Normal 4 5 7 2 2" xfId="15631" xr:uid="{1D24E666-3642-4E26-83B7-8F9CCD2CF225}"/>
    <cellStyle name="Normal 4 5 7 2 2 2" xfId="29321" xr:uid="{5A84784C-C9FB-4488-80B7-D5FF6B894FA8}"/>
    <cellStyle name="Normal 4 5 7 2 2 2 2" xfId="43013" xr:uid="{9BA212D3-AFDB-4552-A1AB-9B9CEE18A238}"/>
    <cellStyle name="Normal 4 5 7 2 2 2 3" xfId="57892" xr:uid="{E72807D4-2236-4DD4-A1A4-1E04E501557A}"/>
    <cellStyle name="Normal 4 5 7 2 2 3" xfId="22477" xr:uid="{3AF0A932-EA81-4F26-96B0-EA22734C04DD}"/>
    <cellStyle name="Normal 4 5 7 2 2 4" xfId="36167" xr:uid="{BA382877-35F2-4278-862C-61FF2F195710}"/>
    <cellStyle name="Normal 4 5 7 2 2 5" xfId="51046" xr:uid="{86E0637E-0F6A-4D00-9803-6C3D2EB63BAB}"/>
    <cellStyle name="Normal 4 5 7 2 3" xfId="25899" xr:uid="{A1140362-648F-4634-B677-F9B033D566F1}"/>
    <cellStyle name="Normal 4 5 7 2 3 2" xfId="39591" xr:uid="{04E231EA-BDA5-4D45-ABC0-42596E9AD2F0}"/>
    <cellStyle name="Normal 4 5 7 2 3 3" xfId="54470" xr:uid="{9F2AE3C2-8472-4566-A204-8883D2D0929F}"/>
    <cellStyle name="Normal 4 5 7 2 4" xfId="19055" xr:uid="{649AE638-961E-410B-889A-FF6286F75086}"/>
    <cellStyle name="Normal 4 5 7 2 5" xfId="32745" xr:uid="{1214713B-54A4-46AB-86F4-BF67AAF0D263}"/>
    <cellStyle name="Normal 4 5 7 2 6" xfId="47624" xr:uid="{E73BED37-7BFF-46B4-8E3A-3563E7E4F258}"/>
    <cellStyle name="Normal 4 5 7 3" xfId="13919" xr:uid="{3D93D183-BCD5-4907-88CE-81504DA6A4A0}"/>
    <cellStyle name="Normal 4 5 7 3 2" xfId="27609" xr:uid="{5B15852E-3C5C-4227-B11B-AABF1C271B00}"/>
    <cellStyle name="Normal 4 5 7 3 2 2" xfId="41301" xr:uid="{5863CF89-166B-4AD7-AC4F-B1E5C859F6C0}"/>
    <cellStyle name="Normal 4 5 7 3 2 3" xfId="56180" xr:uid="{850DD600-3AD3-4A46-8E0D-CC89FDD33ED7}"/>
    <cellStyle name="Normal 4 5 7 3 3" xfId="20765" xr:uid="{A88B1D5A-CD45-47BA-B62E-9E4D209484FC}"/>
    <cellStyle name="Normal 4 5 7 3 4" xfId="34455" xr:uid="{E30758DB-0095-4A0A-A076-953ED17EF84A}"/>
    <cellStyle name="Normal 4 5 7 3 5" xfId="49334" xr:uid="{5CC726F2-2F3D-4C6F-9F53-A5AD5DA3D790}"/>
    <cellStyle name="Normal 4 5 7 4" xfId="24187" xr:uid="{83C62F5F-3371-4B4A-89C4-71FED231B1BD}"/>
    <cellStyle name="Normal 4 5 7 4 2" xfId="37879" xr:uid="{DF99DE88-D32E-4BBF-8F66-6CAE9E0E2108}"/>
    <cellStyle name="Normal 4 5 7 4 3" xfId="52758" xr:uid="{A4354CAE-34C9-46A6-8069-71E111D62AF8}"/>
    <cellStyle name="Normal 4 5 7 5" xfId="17343" xr:uid="{81DDF04F-5D08-476A-8297-6309F0459A92}"/>
    <cellStyle name="Normal 4 5 7 6" xfId="31033" xr:uid="{FED48384-CA2E-45DB-A727-8D669C85BED6}"/>
    <cellStyle name="Normal 4 5 7 7" xfId="45912" xr:uid="{8CD236CC-F795-440B-999E-F9ECF59B3252}"/>
    <cellStyle name="Normal 4 5 8" xfId="12180" xr:uid="{27DF9992-37BA-4955-8E61-FE39E47DCED4}"/>
    <cellStyle name="Normal 4 5 8 2" xfId="15602" xr:uid="{37FF8DD5-B409-4319-9A21-188C8B2C0591}"/>
    <cellStyle name="Normal 4 5 8 2 2" xfId="29292" xr:uid="{7EA1EDC9-F171-47F0-AC0E-C0B8A3020BD0}"/>
    <cellStyle name="Normal 4 5 8 2 2 2" xfId="42984" xr:uid="{66AF01CC-A50F-4DF2-9362-0EAC4D2E4CEC}"/>
    <cellStyle name="Normal 4 5 8 2 2 3" xfId="57863" xr:uid="{DE877830-2D84-44C3-81EF-D000BAA7D4E8}"/>
    <cellStyle name="Normal 4 5 8 2 3" xfId="22448" xr:uid="{3C12BD39-51B2-4298-A849-12D392AB9050}"/>
    <cellStyle name="Normal 4 5 8 2 4" xfId="36138" xr:uid="{BDA58781-832F-46FA-BCDF-75CDCA12946F}"/>
    <cellStyle name="Normal 4 5 8 2 5" xfId="51017" xr:uid="{2C7E2ED4-0D3C-4A93-8978-6ED4CC32CBCE}"/>
    <cellStyle name="Normal 4 5 8 3" xfId="25870" xr:uid="{BE01AC26-7E7E-4FDA-996B-505CC8B4ACE3}"/>
    <cellStyle name="Normal 4 5 8 3 2" xfId="39562" xr:uid="{5AC84FE7-1BDA-4988-8EC2-EF35F6EEBA57}"/>
    <cellStyle name="Normal 4 5 8 3 3" xfId="54441" xr:uid="{DD29DFCC-2DED-4D82-8C7F-981950A963F9}"/>
    <cellStyle name="Normal 4 5 8 4" xfId="19026" xr:uid="{63DD5F9D-084D-4D77-AC0E-71560B05B478}"/>
    <cellStyle name="Normal 4 5 8 5" xfId="32716" xr:uid="{E5C1729B-9ED2-4F2E-9C91-1913C8979494}"/>
    <cellStyle name="Normal 4 5 8 6" xfId="47595" xr:uid="{5DA7F955-D5B3-4FDC-BA1F-4E2A0D62FA3C}"/>
    <cellStyle name="Normal 4 5 9" xfId="13890" xr:uid="{FCF03068-2F0F-4494-8B1D-AE7C6A45511A}"/>
    <cellStyle name="Normal 4 5 9 2" xfId="27580" xr:uid="{3B2EE724-6DD5-46AE-8157-9EDE78C232BD}"/>
    <cellStyle name="Normal 4 5 9 2 2" xfId="41272" xr:uid="{0B5FADFD-6A4F-475C-BD2F-061C785145F3}"/>
    <cellStyle name="Normal 4 5 9 2 3" xfId="56151" xr:uid="{B93AB536-B7ED-488B-BDFE-236EE5605818}"/>
    <cellStyle name="Normal 4 5 9 3" xfId="20736" xr:uid="{20346CBE-05D5-4031-A99E-72AF9376846F}"/>
    <cellStyle name="Normal 4 5 9 4" xfId="34426" xr:uid="{01A9DC6D-E9EF-4177-9E9D-0CA5E6D02D05}"/>
    <cellStyle name="Normal 4 5 9 5" xfId="49305" xr:uid="{67DD5744-17FD-4E68-BDC8-965292C749FA}"/>
    <cellStyle name="Normal 4 6" xfId="4285" xr:uid="{0BC02672-CB67-4AF6-8A52-BF310805C06F}"/>
    <cellStyle name="Normal 4 6 10" xfId="17344" xr:uid="{62B69109-5DCE-473B-B8BB-0506ACCE2708}"/>
    <cellStyle name="Normal 4 6 10 2" xfId="43824" xr:uid="{5165344F-C71F-4BA6-B9BD-164688F805C5}"/>
    <cellStyle name="Normal 4 6 11" xfId="31034" xr:uid="{685B0B6A-5671-480F-B0D3-DFD935F3ACCF}"/>
    <cellStyle name="Normal 4 6 12" xfId="45913" xr:uid="{B86DB4A6-F3E3-4D21-9597-08734B618F7A}"/>
    <cellStyle name="Normal 4 6 13" xfId="10498" xr:uid="{8E8225B8-8C36-4829-B204-D1FCF7296277}"/>
    <cellStyle name="Normal 4 6 2" xfId="4571" xr:uid="{6B07DFA3-ACE7-48AB-BCF1-866DAB8BAAFB}"/>
    <cellStyle name="Normal 4 6 2 10" xfId="45914" xr:uid="{C7035958-3C92-441C-BA18-8756ABFC0FE6}"/>
    <cellStyle name="Normal 4 6 2 11" xfId="10499" xr:uid="{EE0E7679-0806-4478-91DE-92A05AEE5147}"/>
    <cellStyle name="Normal 4 6 2 2" xfId="6074" xr:uid="{1A57DE02-264F-4785-BA20-530BD3B49DB3}"/>
    <cellStyle name="Normal 4 6 2 2 2" xfId="10501" xr:uid="{6C271428-E601-4C03-85B6-7C9F93F3C3F5}"/>
    <cellStyle name="Normal 4 6 2 2 2 2" xfId="12213" xr:uid="{BA17CACF-9FBF-4A26-B60C-4FC54E275BD9}"/>
    <cellStyle name="Normal 4 6 2 2 2 2 2" xfId="15635" xr:uid="{A79458F7-3079-4FF1-9191-51BCE1F3D546}"/>
    <cellStyle name="Normal 4 6 2 2 2 2 2 2" xfId="29325" xr:uid="{B116EA44-D14D-4C4A-B03C-43DBC46F4E2E}"/>
    <cellStyle name="Normal 4 6 2 2 2 2 2 2 2" xfId="43017" xr:uid="{86B3A2C7-33FA-401C-8E4C-309331549DF3}"/>
    <cellStyle name="Normal 4 6 2 2 2 2 2 2 3" xfId="57896" xr:uid="{D55E22CD-0954-4359-A777-4622AC130FA5}"/>
    <cellStyle name="Normal 4 6 2 2 2 2 2 3" xfId="22481" xr:uid="{30A738B3-B9C7-4E82-807E-B5EA085CBCB4}"/>
    <cellStyle name="Normal 4 6 2 2 2 2 2 4" xfId="36171" xr:uid="{8A78DFC6-F108-46A2-859C-E8AA3B260892}"/>
    <cellStyle name="Normal 4 6 2 2 2 2 2 5" xfId="51050" xr:uid="{B3477431-7614-448F-868C-AAC02DECF162}"/>
    <cellStyle name="Normal 4 6 2 2 2 2 3" xfId="25903" xr:uid="{85790EF5-445A-4D0A-A9AD-F83D42FBDBB1}"/>
    <cellStyle name="Normal 4 6 2 2 2 2 3 2" xfId="39595" xr:uid="{93A1EF1F-9F60-4DFE-A1B5-B99305EFA89F}"/>
    <cellStyle name="Normal 4 6 2 2 2 2 3 3" xfId="54474" xr:uid="{8F8FA083-9C7E-4424-9D37-3B72FE5E03A5}"/>
    <cellStyle name="Normal 4 6 2 2 2 2 4" xfId="19059" xr:uid="{F8B5C301-622F-46E8-BF61-046DEBF4C810}"/>
    <cellStyle name="Normal 4 6 2 2 2 2 5" xfId="32749" xr:uid="{118C75B0-6FBF-4089-A717-45EBBAA3A8E5}"/>
    <cellStyle name="Normal 4 6 2 2 2 2 6" xfId="47628" xr:uid="{57EC282F-F502-4B21-ABF3-74E5B8CDA882}"/>
    <cellStyle name="Normal 4 6 2 2 2 3" xfId="13923" xr:uid="{3BED432F-B44B-4658-B62C-B5DCA81D5A2E}"/>
    <cellStyle name="Normal 4 6 2 2 2 3 2" xfId="27613" xr:uid="{D30E9778-FF3E-493F-9CC6-23264ACC868F}"/>
    <cellStyle name="Normal 4 6 2 2 2 3 2 2" xfId="41305" xr:uid="{CB62002E-E6E3-4423-8605-C9AC68B5E369}"/>
    <cellStyle name="Normal 4 6 2 2 2 3 2 3" xfId="56184" xr:uid="{8799C618-DD3C-44AB-BD6A-419B89BD3BDC}"/>
    <cellStyle name="Normal 4 6 2 2 2 3 3" xfId="20769" xr:uid="{137B6658-E522-462A-8A43-98E103252370}"/>
    <cellStyle name="Normal 4 6 2 2 2 3 4" xfId="34459" xr:uid="{940C9B44-8381-4D82-8FC9-B7E5EDD71405}"/>
    <cellStyle name="Normal 4 6 2 2 2 3 5" xfId="49338" xr:uid="{811635DB-FA79-4875-92CA-331A150D7FE6}"/>
    <cellStyle name="Normal 4 6 2 2 2 4" xfId="24191" xr:uid="{90A43DC3-F00F-4933-A8B8-8FF695F7EFC7}"/>
    <cellStyle name="Normal 4 6 2 2 2 4 2" xfId="37883" xr:uid="{96098848-8DA0-483E-A7C8-81B137245C13}"/>
    <cellStyle name="Normal 4 6 2 2 2 4 3" xfId="52762" xr:uid="{A1AC5A07-17EC-4FA2-A3C7-82F33DE0A6CA}"/>
    <cellStyle name="Normal 4 6 2 2 2 5" xfId="17347" xr:uid="{0CD35A94-48AE-45BF-8108-B79BCCF32F12}"/>
    <cellStyle name="Normal 4 6 2 2 2 6" xfId="31037" xr:uid="{4270B66B-952B-4CEE-AEA2-E0B28B578752}"/>
    <cellStyle name="Normal 4 6 2 2 2 7" xfId="45916" xr:uid="{59DC17AF-46EE-4BBA-BFCE-32E00CB2CBCA}"/>
    <cellStyle name="Normal 4 6 2 2 3" xfId="12212" xr:uid="{584EB0AA-5E83-4381-923F-34CCB8A3FE00}"/>
    <cellStyle name="Normal 4 6 2 2 3 2" xfId="15634" xr:uid="{24A4B32D-F82E-4E17-9695-F2F7D0065212}"/>
    <cellStyle name="Normal 4 6 2 2 3 2 2" xfId="29324" xr:uid="{A4DA5623-1372-4D76-BF01-6DBB68175740}"/>
    <cellStyle name="Normal 4 6 2 2 3 2 2 2" xfId="43016" xr:uid="{C032139F-ED2B-4188-9123-2FBE37E62FDC}"/>
    <cellStyle name="Normal 4 6 2 2 3 2 2 3" xfId="57895" xr:uid="{DB8FE3AB-545E-4656-926D-96C55C00A158}"/>
    <cellStyle name="Normal 4 6 2 2 3 2 3" xfId="22480" xr:uid="{6B025E1E-5C86-4DB3-BC0E-9A71AAF466E1}"/>
    <cellStyle name="Normal 4 6 2 2 3 2 4" xfId="36170" xr:uid="{CC7B10D8-2B2E-4002-9A04-B7905BA19BE3}"/>
    <cellStyle name="Normal 4 6 2 2 3 2 5" xfId="51049" xr:uid="{D3D822C5-D633-4415-8ACF-4AA957BB1481}"/>
    <cellStyle name="Normal 4 6 2 2 3 3" xfId="25902" xr:uid="{24D25CFB-6684-4D4D-BDFB-0F79967ADE1D}"/>
    <cellStyle name="Normal 4 6 2 2 3 3 2" xfId="39594" xr:uid="{EFE1C005-D781-43F5-A1BE-6B998F70E676}"/>
    <cellStyle name="Normal 4 6 2 2 3 3 3" xfId="54473" xr:uid="{9FFBC11B-F5DA-4605-91FD-C22E467B70B0}"/>
    <cellStyle name="Normal 4 6 2 2 3 4" xfId="19058" xr:uid="{9A049F88-4E73-41AD-A4D9-DB2FE3264A3B}"/>
    <cellStyle name="Normal 4 6 2 2 3 5" xfId="32748" xr:uid="{A398F939-5273-43D5-AD0C-A777D6D424B5}"/>
    <cellStyle name="Normal 4 6 2 2 3 6" xfId="47627" xr:uid="{DC284D2C-BAB5-436C-BA74-14285A9AD089}"/>
    <cellStyle name="Normal 4 6 2 2 4" xfId="13922" xr:uid="{A1D804B9-1ECE-4D30-A0E3-408255224154}"/>
    <cellStyle name="Normal 4 6 2 2 4 2" xfId="27612" xr:uid="{C56C999C-8381-4773-874B-8026DB56D62F}"/>
    <cellStyle name="Normal 4 6 2 2 4 2 2" xfId="41304" xr:uid="{DADDD53B-EEDF-40BC-B1DA-8900FD79FBD2}"/>
    <cellStyle name="Normal 4 6 2 2 4 2 3" xfId="56183" xr:uid="{1CA59032-0AE2-4EE6-9088-36009AE2BAF0}"/>
    <cellStyle name="Normal 4 6 2 2 4 3" xfId="20768" xr:uid="{EEAAA8A2-B3FC-40B9-BF08-2D9C3F5EF06A}"/>
    <cellStyle name="Normal 4 6 2 2 4 4" xfId="34458" xr:uid="{30019011-3392-4E0D-8230-54604B9E5EB5}"/>
    <cellStyle name="Normal 4 6 2 2 4 5" xfId="49337" xr:uid="{7F9D8261-90E6-42F2-8C28-1EB2F0392866}"/>
    <cellStyle name="Normal 4 6 2 2 5" xfId="24190" xr:uid="{EFF96BF1-BC62-49BC-AA88-87F783040AAD}"/>
    <cellStyle name="Normal 4 6 2 2 5 2" xfId="37882" xr:uid="{D96CE7F9-5806-46D8-BC6D-D96AC1F86665}"/>
    <cellStyle name="Normal 4 6 2 2 5 3" xfId="52761" xr:uid="{28CBF1C0-441A-482B-9DAA-4766E8B9FCE9}"/>
    <cellStyle name="Normal 4 6 2 2 6" xfId="17346" xr:uid="{FB5C099F-56B5-4F02-89DB-F51B8DCBE26E}"/>
    <cellStyle name="Normal 4 6 2 2 7" xfId="31036" xr:uid="{11171E81-D8D6-4C77-A8B4-FE3DDC9A0186}"/>
    <cellStyle name="Normal 4 6 2 2 8" xfId="45915" xr:uid="{247431D2-1FE0-4C6C-B89E-49C46B8157C7}"/>
    <cellStyle name="Normal 4 6 2 2 9" xfId="10500" xr:uid="{BE960FA6-B786-4B35-A582-A99C8BC19D77}"/>
    <cellStyle name="Normal 4 6 2 3" xfId="6351" xr:uid="{F66A0DCC-8501-4358-A39F-BFBA48E70DE0}"/>
    <cellStyle name="Normal 4 6 2 3 2" xfId="12214" xr:uid="{4928329F-BD99-4165-A958-DD190404949F}"/>
    <cellStyle name="Normal 4 6 2 3 2 2" xfId="15636" xr:uid="{D99BE191-8EF5-4946-8162-A168ECD88B4C}"/>
    <cellStyle name="Normal 4 6 2 3 2 2 2" xfId="29326" xr:uid="{9C3FD078-BCF9-48DE-AB45-DEAE5F1AF44C}"/>
    <cellStyle name="Normal 4 6 2 3 2 2 2 2" xfId="43018" xr:uid="{3E26DB82-25DC-4F77-872B-058795C779FC}"/>
    <cellStyle name="Normal 4 6 2 3 2 2 2 3" xfId="57897" xr:uid="{E171F5DF-EBAD-4855-99C8-0B0D50533E58}"/>
    <cellStyle name="Normal 4 6 2 3 2 2 3" xfId="22482" xr:uid="{B65D735D-DAA7-4899-806B-5C81D005E195}"/>
    <cellStyle name="Normal 4 6 2 3 2 2 4" xfId="36172" xr:uid="{BCFE6B9E-603B-4DA9-8198-5EDC995D76C4}"/>
    <cellStyle name="Normal 4 6 2 3 2 2 5" xfId="51051" xr:uid="{589E2D42-5A05-408C-9776-16AFAA71E955}"/>
    <cellStyle name="Normal 4 6 2 3 2 3" xfId="25904" xr:uid="{ABA55272-A07A-4812-9B8D-C7F863D8BCCC}"/>
    <cellStyle name="Normal 4 6 2 3 2 3 2" xfId="39596" xr:uid="{61036F02-D039-4B3C-B6E9-1FC016EDEFBF}"/>
    <cellStyle name="Normal 4 6 2 3 2 3 3" xfId="54475" xr:uid="{8378B762-EEF6-4A46-8B5D-B8AFAF3856FF}"/>
    <cellStyle name="Normal 4 6 2 3 2 4" xfId="19060" xr:uid="{6DBBBE37-0AEC-4B0A-9BE2-966F98259F85}"/>
    <cellStyle name="Normal 4 6 2 3 2 5" xfId="32750" xr:uid="{9AC681D7-29C4-4113-868E-5CE926D856D5}"/>
    <cellStyle name="Normal 4 6 2 3 2 6" xfId="47629" xr:uid="{658F59C0-5083-4B78-B8A6-5AA69B89122A}"/>
    <cellStyle name="Normal 4 6 2 3 3" xfId="13924" xr:uid="{3068C438-3254-4176-A1E7-A5259FF3B219}"/>
    <cellStyle name="Normal 4 6 2 3 3 2" xfId="27614" xr:uid="{413F9761-61E3-4D1B-A29B-87878670BE1E}"/>
    <cellStyle name="Normal 4 6 2 3 3 2 2" xfId="41306" xr:uid="{E7B61DA2-E6D4-4CF0-ADD0-E0B0B711A1DF}"/>
    <cellStyle name="Normal 4 6 2 3 3 2 3" xfId="56185" xr:uid="{038E90F5-85F7-4E05-9C7F-D5BA8FB0D183}"/>
    <cellStyle name="Normal 4 6 2 3 3 3" xfId="20770" xr:uid="{11194DAA-D2AB-4766-8B55-802CD570D3DC}"/>
    <cellStyle name="Normal 4 6 2 3 3 4" xfId="34460" xr:uid="{4EB1500B-A046-4C4F-B40D-0D57596F01A8}"/>
    <cellStyle name="Normal 4 6 2 3 3 5" xfId="49339" xr:uid="{08B6CC18-DEA2-42CC-A94D-7F9E47561B42}"/>
    <cellStyle name="Normal 4 6 2 3 4" xfId="24192" xr:uid="{0197E3CE-050F-4198-BF69-FFFEC8B59BAA}"/>
    <cellStyle name="Normal 4 6 2 3 4 2" xfId="37884" xr:uid="{8AAE1C0C-6C99-4A00-82B1-FAEE59F8E93A}"/>
    <cellStyle name="Normal 4 6 2 3 4 3" xfId="52763" xr:uid="{A613D61C-9E97-45CD-8217-91B52608CD63}"/>
    <cellStyle name="Normal 4 6 2 3 5" xfId="17348" xr:uid="{3799E120-CC2C-4B15-8E79-7409BFEAC445}"/>
    <cellStyle name="Normal 4 6 2 3 6" xfId="31038" xr:uid="{D9A3CCB2-BE14-4931-B7B1-FB86412A78E3}"/>
    <cellStyle name="Normal 4 6 2 3 7" xfId="45917" xr:uid="{E4AEA493-1B53-4285-A07F-E2A3CDA372EF}"/>
    <cellStyle name="Normal 4 6 2 3 8" xfId="10502" xr:uid="{35256465-D825-4A5B-9304-46C9E44C9BBC}"/>
    <cellStyle name="Normal 4 6 2 4" xfId="10503" xr:uid="{274CF8AA-93C2-4BE6-82D2-22155F22CCE6}"/>
    <cellStyle name="Normal 4 6 2 4 2" xfId="12215" xr:uid="{5218155B-E59D-4C1F-94CA-38CE55A12FEB}"/>
    <cellStyle name="Normal 4 6 2 4 2 2" xfId="15637" xr:uid="{485F36B4-5D65-40E4-AF26-887B5F04B613}"/>
    <cellStyle name="Normal 4 6 2 4 2 2 2" xfId="29327" xr:uid="{98494029-CB03-4691-A018-A8207A6DD596}"/>
    <cellStyle name="Normal 4 6 2 4 2 2 2 2" xfId="43019" xr:uid="{2422F95B-F562-4FFA-84E4-6F8C0AD34064}"/>
    <cellStyle name="Normal 4 6 2 4 2 2 2 3" xfId="57898" xr:uid="{6CCF8173-46DB-42D3-BB4B-287DEB0397F0}"/>
    <cellStyle name="Normal 4 6 2 4 2 2 3" xfId="22483" xr:uid="{7963073A-36CC-4252-8C3E-A62592195DCE}"/>
    <cellStyle name="Normal 4 6 2 4 2 2 4" xfId="36173" xr:uid="{4410F779-A6EF-4235-907F-8E2A0C937C22}"/>
    <cellStyle name="Normal 4 6 2 4 2 2 5" xfId="51052" xr:uid="{FDFB5E6C-E819-49DF-9B43-7D5D80EB9DE7}"/>
    <cellStyle name="Normal 4 6 2 4 2 3" xfId="25905" xr:uid="{1225326E-8A02-4888-B7EB-09A53FE76994}"/>
    <cellStyle name="Normal 4 6 2 4 2 3 2" xfId="39597" xr:uid="{E384388E-DD4C-4767-BABB-1E93468FDD2D}"/>
    <cellStyle name="Normal 4 6 2 4 2 3 3" xfId="54476" xr:uid="{955832E1-4AEA-4FDE-80ED-BDB45B60D276}"/>
    <cellStyle name="Normal 4 6 2 4 2 4" xfId="19061" xr:uid="{9438F749-3711-4D5C-B48C-86B67D2DB48D}"/>
    <cellStyle name="Normal 4 6 2 4 2 5" xfId="32751" xr:uid="{D099FF64-8857-47AF-A838-E5502150371E}"/>
    <cellStyle name="Normal 4 6 2 4 2 6" xfId="47630" xr:uid="{42A5AF60-56B2-4084-8D36-04DD5808C877}"/>
    <cellStyle name="Normal 4 6 2 4 3" xfId="13925" xr:uid="{395564C2-BF32-4775-98DC-191A96C07448}"/>
    <cellStyle name="Normal 4 6 2 4 3 2" xfId="27615" xr:uid="{078DBC1D-8570-4597-87ED-0E86B206AADD}"/>
    <cellStyle name="Normal 4 6 2 4 3 2 2" xfId="41307" xr:uid="{73C45853-082A-4DE9-90CA-D0382F40262E}"/>
    <cellStyle name="Normal 4 6 2 4 3 2 3" xfId="56186" xr:uid="{BEA28AFF-185D-4A6B-9D28-BF720A6C6A6A}"/>
    <cellStyle name="Normal 4 6 2 4 3 3" xfId="20771" xr:uid="{0DA559B7-CEE1-45E2-9337-70B4F0A1BDD7}"/>
    <cellStyle name="Normal 4 6 2 4 3 4" xfId="34461" xr:uid="{119C46C8-6C14-4AF7-8CC1-B3CDACECE25A}"/>
    <cellStyle name="Normal 4 6 2 4 3 5" xfId="49340" xr:uid="{2C7B5D00-A63D-41B7-8473-5912D86A9B1A}"/>
    <cellStyle name="Normal 4 6 2 4 4" xfId="24193" xr:uid="{C02C9D1E-17CC-4DCD-9B78-61A372FDD1BC}"/>
    <cellStyle name="Normal 4 6 2 4 4 2" xfId="37885" xr:uid="{7D3C70D5-6679-4C81-BB70-BAAC51E51D42}"/>
    <cellStyle name="Normal 4 6 2 4 4 3" xfId="52764" xr:uid="{BD3B9708-EC3E-4FB7-B65A-832EA2D375BC}"/>
    <cellStyle name="Normal 4 6 2 4 5" xfId="17349" xr:uid="{95FFE1F0-4FCD-482B-AEFE-B8CD46081B05}"/>
    <cellStyle name="Normal 4 6 2 4 6" xfId="31039" xr:uid="{FD102D1E-971B-4281-9065-51B3BDA19F4A}"/>
    <cellStyle name="Normal 4 6 2 4 7" xfId="45918" xr:uid="{E4424C29-2906-4F71-98BC-7DC8F39EFB32}"/>
    <cellStyle name="Normal 4 6 2 5" xfId="12211" xr:uid="{4ED4F692-D6BC-4412-A3D2-BD419C1D54AE}"/>
    <cellStyle name="Normal 4 6 2 5 2" xfId="15633" xr:uid="{590E1FFE-5189-4428-84E3-0BD7D4461A1F}"/>
    <cellStyle name="Normal 4 6 2 5 2 2" xfId="29323" xr:uid="{CD4762D7-D878-4D4F-9013-1E0EB174FC57}"/>
    <cellStyle name="Normal 4 6 2 5 2 2 2" xfId="43015" xr:uid="{7A892220-9B39-4DE6-BD5E-C8DD43791B73}"/>
    <cellStyle name="Normal 4 6 2 5 2 2 3" xfId="57894" xr:uid="{4472397C-957F-40CC-B1DD-CE80470F1B88}"/>
    <cellStyle name="Normal 4 6 2 5 2 3" xfId="22479" xr:uid="{C6C34FAE-522B-45FB-8051-86B697DA0C81}"/>
    <cellStyle name="Normal 4 6 2 5 2 4" xfId="36169" xr:uid="{B06E3ADC-3AAF-4730-9141-4216DC8CE97B}"/>
    <cellStyle name="Normal 4 6 2 5 2 5" xfId="51048" xr:uid="{3E63D4B3-1C2C-43E2-AA02-C41658BD177F}"/>
    <cellStyle name="Normal 4 6 2 5 3" xfId="25901" xr:uid="{C455B74F-1466-44F6-AFF1-F3F477A03D64}"/>
    <cellStyle name="Normal 4 6 2 5 3 2" xfId="39593" xr:uid="{455137ED-2A23-416F-8F27-ADF0E016FC8B}"/>
    <cellStyle name="Normal 4 6 2 5 3 3" xfId="54472" xr:uid="{C059D151-C0FC-42AF-B0DC-4045A6F148E1}"/>
    <cellStyle name="Normal 4 6 2 5 4" xfId="19057" xr:uid="{A9D13600-248F-45FE-A364-F7A0422A4A3A}"/>
    <cellStyle name="Normal 4 6 2 5 5" xfId="32747" xr:uid="{F5ED882D-D7BB-4088-8B69-9EF75EE95965}"/>
    <cellStyle name="Normal 4 6 2 5 6" xfId="47626" xr:uid="{BFA33BB5-3182-4803-9825-3127468B3BF9}"/>
    <cellStyle name="Normal 4 6 2 6" xfId="13921" xr:uid="{C497552E-ED52-412B-9C94-80020BB73AD3}"/>
    <cellStyle name="Normal 4 6 2 6 2" xfId="27611" xr:uid="{C1C47FAE-27A1-452C-AD06-F56AC12A6A06}"/>
    <cellStyle name="Normal 4 6 2 6 2 2" xfId="41303" xr:uid="{C0A85C6E-57FB-446C-B68F-91F6DC00F2B9}"/>
    <cellStyle name="Normal 4 6 2 6 2 3" xfId="56182" xr:uid="{30E0CC99-609A-4AD8-ADED-08D0AF7F659B}"/>
    <cellStyle name="Normal 4 6 2 6 3" xfId="20767" xr:uid="{9BE942EC-B20F-41CA-82B5-B527E7FF472D}"/>
    <cellStyle name="Normal 4 6 2 6 4" xfId="34457" xr:uid="{11BBBA82-7679-499E-A2A6-26DAF877420B}"/>
    <cellStyle name="Normal 4 6 2 6 5" xfId="49336" xr:uid="{89E60DB6-6054-44EE-85A4-CFB9E0756367}"/>
    <cellStyle name="Normal 4 6 2 7" xfId="24189" xr:uid="{676DEAED-B4A8-41EA-9ABC-E8CE33FDED62}"/>
    <cellStyle name="Normal 4 6 2 7 2" xfId="37881" xr:uid="{796DEE77-DF16-4225-8801-FBBF3928B8CB}"/>
    <cellStyle name="Normal 4 6 2 7 3" xfId="52760" xr:uid="{013A1314-08F7-4FC5-8FB3-4A93AD064F32}"/>
    <cellStyle name="Normal 4 6 2 8" xfId="17345" xr:uid="{E2ECFB32-6CB9-403B-B960-62841F1EDD50}"/>
    <cellStyle name="Normal 4 6 2 9" xfId="31035" xr:uid="{93D2C2D9-84BB-4539-8AA8-EB09FBE80FAE}"/>
    <cellStyle name="Normal 4 6 3" xfId="6079" xr:uid="{B3B21108-F287-4C0D-B92C-8B3D42C78554}"/>
    <cellStyle name="Normal 4 6 3 10" xfId="45919" xr:uid="{3CCEDCDE-BE17-4605-BD9E-9C41BD952613}"/>
    <cellStyle name="Normal 4 6 3 11" xfId="10504" xr:uid="{D1F2FB81-4415-4CA1-BEE2-2838368CF907}"/>
    <cellStyle name="Normal 4 6 3 2" xfId="10505" xr:uid="{3959C270-A922-4676-B7E8-4627F3E1BC7F}"/>
    <cellStyle name="Normal 4 6 3 2 2" xfId="10506" xr:uid="{4407C016-8165-4C2F-9DC2-921DDD00CF96}"/>
    <cellStyle name="Normal 4 6 3 2 2 2" xfId="12218" xr:uid="{83458486-605A-419B-BFE6-F96264BA86C0}"/>
    <cellStyle name="Normal 4 6 3 2 2 2 2" xfId="15640" xr:uid="{1298DE86-B3FA-4E02-92C6-AE095BF878F8}"/>
    <cellStyle name="Normal 4 6 3 2 2 2 2 2" xfId="29330" xr:uid="{6CFDD5FD-4F20-4C18-982D-481E693EC303}"/>
    <cellStyle name="Normal 4 6 3 2 2 2 2 2 2" xfId="43022" xr:uid="{FD032C67-6137-44BA-AB3C-20A181898F3B}"/>
    <cellStyle name="Normal 4 6 3 2 2 2 2 2 3" xfId="57901" xr:uid="{657297DE-467F-4AC9-BEC2-9A20AD2FB083}"/>
    <cellStyle name="Normal 4 6 3 2 2 2 2 3" xfId="22486" xr:uid="{B3EF905F-6686-49C1-A6D3-ED24D44309A2}"/>
    <cellStyle name="Normal 4 6 3 2 2 2 2 4" xfId="36176" xr:uid="{4E24CDFF-3488-45D7-A39F-ADA0FE696084}"/>
    <cellStyle name="Normal 4 6 3 2 2 2 2 5" xfId="51055" xr:uid="{5319F697-4CC3-4989-84CC-0015B8A8137E}"/>
    <cellStyle name="Normal 4 6 3 2 2 2 3" xfId="25908" xr:uid="{2A7BBA6D-0549-4149-A071-5F9B2E786772}"/>
    <cellStyle name="Normal 4 6 3 2 2 2 3 2" xfId="39600" xr:uid="{B22EDC38-1E57-4526-AECB-141D338BEEDE}"/>
    <cellStyle name="Normal 4 6 3 2 2 2 3 3" xfId="54479" xr:uid="{08A59FC6-A49D-4298-A33C-E7FEB52F3293}"/>
    <cellStyle name="Normal 4 6 3 2 2 2 4" xfId="19064" xr:uid="{84B30E4F-526D-4D48-BCA7-E9BCA7AD2828}"/>
    <cellStyle name="Normal 4 6 3 2 2 2 5" xfId="32754" xr:uid="{3464B26C-73BF-43FE-B44E-921207E047F4}"/>
    <cellStyle name="Normal 4 6 3 2 2 2 6" xfId="47633" xr:uid="{C759DB37-1CB4-423A-8455-8721461FE066}"/>
    <cellStyle name="Normal 4 6 3 2 2 3" xfId="13928" xr:uid="{C09DF34F-35A3-4D6D-87F9-48938992E5D2}"/>
    <cellStyle name="Normal 4 6 3 2 2 3 2" xfId="27618" xr:uid="{565226A0-11EC-48CA-978C-7CCEF4F41922}"/>
    <cellStyle name="Normal 4 6 3 2 2 3 2 2" xfId="41310" xr:uid="{D94DD0D1-AF82-4C54-B011-57FD1E7A90D2}"/>
    <cellStyle name="Normal 4 6 3 2 2 3 2 3" xfId="56189" xr:uid="{57A27D53-6A2B-46AB-8D3D-4A85980D0F2A}"/>
    <cellStyle name="Normal 4 6 3 2 2 3 3" xfId="20774" xr:uid="{7F33FD0D-D53D-448F-928E-E810A4C3DA01}"/>
    <cellStyle name="Normal 4 6 3 2 2 3 4" xfId="34464" xr:uid="{FA877EE4-A59D-490F-B6EC-745F9B9E2EA6}"/>
    <cellStyle name="Normal 4 6 3 2 2 3 5" xfId="49343" xr:uid="{EF11E8FE-2FE3-4C82-BE84-A8153C931A04}"/>
    <cellStyle name="Normal 4 6 3 2 2 4" xfId="24196" xr:uid="{EF8C9664-9F8E-470A-8ED2-D10C324CF945}"/>
    <cellStyle name="Normal 4 6 3 2 2 4 2" xfId="37888" xr:uid="{462F7BAB-674C-4072-89B0-C1931B574785}"/>
    <cellStyle name="Normal 4 6 3 2 2 4 3" xfId="52767" xr:uid="{878B7940-6AFE-4E33-8FE6-C311FE1A56FF}"/>
    <cellStyle name="Normal 4 6 3 2 2 5" xfId="17352" xr:uid="{EFAD33AB-9D62-4245-95C4-16286B8C217A}"/>
    <cellStyle name="Normal 4 6 3 2 2 6" xfId="31042" xr:uid="{FED747FA-82FB-4A30-90D1-F0B479DA7680}"/>
    <cellStyle name="Normal 4 6 3 2 2 7" xfId="45921" xr:uid="{563FEAB1-81F5-48DD-90CA-CAF9DE6CE019}"/>
    <cellStyle name="Normal 4 6 3 2 3" xfId="12217" xr:uid="{1380035E-6F4C-4977-A9EB-6ADB56C3C73B}"/>
    <cellStyle name="Normal 4 6 3 2 3 2" xfId="15639" xr:uid="{4396A463-32F0-45E6-9B5B-14EF23561DBE}"/>
    <cellStyle name="Normal 4 6 3 2 3 2 2" xfId="29329" xr:uid="{D1A06F9F-BA8F-4278-B372-4A933E8BFE31}"/>
    <cellStyle name="Normal 4 6 3 2 3 2 2 2" xfId="43021" xr:uid="{EA00DBC5-C1DF-48C5-BABB-94CE8C083854}"/>
    <cellStyle name="Normal 4 6 3 2 3 2 2 3" xfId="57900" xr:uid="{E946C5AF-4BC2-47BC-973F-A7AFFEDF45D4}"/>
    <cellStyle name="Normal 4 6 3 2 3 2 3" xfId="22485" xr:uid="{74192836-E313-4552-8885-ADFB709294D7}"/>
    <cellStyle name="Normal 4 6 3 2 3 2 4" xfId="36175" xr:uid="{AFDEBBAB-BA3E-4182-85E8-7F7A6F0CA0E1}"/>
    <cellStyle name="Normal 4 6 3 2 3 2 5" xfId="51054" xr:uid="{2BF199E4-842C-4DE2-BDB7-4721371D4202}"/>
    <cellStyle name="Normal 4 6 3 2 3 3" xfId="25907" xr:uid="{BD497025-2F74-421B-824D-B82C6645AF03}"/>
    <cellStyle name="Normal 4 6 3 2 3 3 2" xfId="39599" xr:uid="{5F5BE65A-872E-421D-ABF7-F0EEA369BCD4}"/>
    <cellStyle name="Normal 4 6 3 2 3 3 3" xfId="54478" xr:uid="{4D1496CD-4573-4D33-87FC-EF29BE8861B3}"/>
    <cellStyle name="Normal 4 6 3 2 3 4" xfId="19063" xr:uid="{363A701F-F334-4C67-BF73-EE1A8FBD56CF}"/>
    <cellStyle name="Normal 4 6 3 2 3 5" xfId="32753" xr:uid="{DA6213BD-5664-4FC2-A39C-57F1E1C78905}"/>
    <cellStyle name="Normal 4 6 3 2 3 6" xfId="47632" xr:uid="{839C60AE-99E0-46BB-B4F6-59DC7319EE6F}"/>
    <cellStyle name="Normal 4 6 3 2 4" xfId="13927" xr:uid="{83C73427-8C46-4EDE-B7D0-33F8F38660B3}"/>
    <cellStyle name="Normal 4 6 3 2 4 2" xfId="27617" xr:uid="{20F4C460-2E70-49E5-A126-DDBED6CC24B0}"/>
    <cellStyle name="Normal 4 6 3 2 4 2 2" xfId="41309" xr:uid="{ED2758B6-BB62-4597-A841-D4D0C0205B40}"/>
    <cellStyle name="Normal 4 6 3 2 4 2 3" xfId="56188" xr:uid="{650DC5F4-FFC6-44DB-B13D-4D79B7569791}"/>
    <cellStyle name="Normal 4 6 3 2 4 3" xfId="20773" xr:uid="{5EBDF6C3-BA7B-4BE6-9693-7AA305DF27BD}"/>
    <cellStyle name="Normal 4 6 3 2 4 4" xfId="34463" xr:uid="{E66A5A29-2DF4-4E6B-A2C0-C4AAC3F0C417}"/>
    <cellStyle name="Normal 4 6 3 2 4 5" xfId="49342" xr:uid="{1AFE8178-FEE8-4FFB-B9BC-4E654446E64E}"/>
    <cellStyle name="Normal 4 6 3 2 5" xfId="24195" xr:uid="{C5B907AE-A73D-4C80-B845-3F3C07EA0E2C}"/>
    <cellStyle name="Normal 4 6 3 2 5 2" xfId="37887" xr:uid="{22A47261-68BC-426F-BC28-7207BA120AB4}"/>
    <cellStyle name="Normal 4 6 3 2 5 3" xfId="52766" xr:uid="{C4BF87CC-DCA8-40B0-ACD8-62961DBA47D1}"/>
    <cellStyle name="Normal 4 6 3 2 6" xfId="17351" xr:uid="{7E9AE93F-F27C-4825-9905-1B2EF38091D1}"/>
    <cellStyle name="Normal 4 6 3 2 7" xfId="31041" xr:uid="{96F217D2-BB5F-4ED7-9F06-8131326BF2B0}"/>
    <cellStyle name="Normal 4 6 3 2 8" xfId="45920" xr:uid="{701A70A0-1ABD-428F-849D-82ED02E62FB9}"/>
    <cellStyle name="Normal 4 6 3 3" xfId="10507" xr:uid="{D473DBA1-E990-4EF1-9D59-4062C2559F5B}"/>
    <cellStyle name="Normal 4 6 3 3 2" xfId="12219" xr:uid="{897DD84B-76FF-4833-B21B-EC4AD4C9A2C5}"/>
    <cellStyle name="Normal 4 6 3 3 2 2" xfId="15641" xr:uid="{608F9445-6A86-4F32-A040-2305115ADC60}"/>
    <cellStyle name="Normal 4 6 3 3 2 2 2" xfId="29331" xr:uid="{24ED1CFF-AA7E-48D1-9098-68156E1F14CB}"/>
    <cellStyle name="Normal 4 6 3 3 2 2 2 2" xfId="43023" xr:uid="{6760D127-751D-476C-B169-0863D05B4A71}"/>
    <cellStyle name="Normal 4 6 3 3 2 2 2 3" xfId="57902" xr:uid="{DBE1EFB4-AA58-4DBC-80F7-D485740B0B0C}"/>
    <cellStyle name="Normal 4 6 3 3 2 2 3" xfId="22487" xr:uid="{E3BAB10C-F8E0-4033-B3B0-B4B835A4D911}"/>
    <cellStyle name="Normal 4 6 3 3 2 2 4" xfId="36177" xr:uid="{6175B405-04A2-4571-90EA-EE0E2089685A}"/>
    <cellStyle name="Normal 4 6 3 3 2 2 5" xfId="51056" xr:uid="{14A6E8C0-9011-45BC-8EB5-8D7810E4E4AC}"/>
    <cellStyle name="Normal 4 6 3 3 2 3" xfId="25909" xr:uid="{89232000-E17D-464C-8E18-190731B41903}"/>
    <cellStyle name="Normal 4 6 3 3 2 3 2" xfId="39601" xr:uid="{56653C92-E0E6-4E13-B295-5288D41AE9B7}"/>
    <cellStyle name="Normal 4 6 3 3 2 3 3" xfId="54480" xr:uid="{68AE2AB2-4851-48A2-AE66-78EE5758FC4F}"/>
    <cellStyle name="Normal 4 6 3 3 2 4" xfId="19065" xr:uid="{0CEF80DC-3C55-4910-920D-8153B67C58A8}"/>
    <cellStyle name="Normal 4 6 3 3 2 5" xfId="32755" xr:uid="{1B6BDEB4-0C95-4A29-B922-E082B0C90C61}"/>
    <cellStyle name="Normal 4 6 3 3 2 6" xfId="47634" xr:uid="{558DFDF9-3624-4BA9-A5C2-43DF912C0028}"/>
    <cellStyle name="Normal 4 6 3 3 3" xfId="13929" xr:uid="{85243EC1-D845-4EF4-95D9-8ADAF9EF6E37}"/>
    <cellStyle name="Normal 4 6 3 3 3 2" xfId="27619" xr:uid="{64D8B384-494D-4F96-A4BD-5A6719FBA5B7}"/>
    <cellStyle name="Normal 4 6 3 3 3 2 2" xfId="41311" xr:uid="{F9FE5EB7-A75A-48E7-90AF-13DC2DDA4B91}"/>
    <cellStyle name="Normal 4 6 3 3 3 2 3" xfId="56190" xr:uid="{B6CF35D6-07B7-4DF9-A793-6A40167B5B6E}"/>
    <cellStyle name="Normal 4 6 3 3 3 3" xfId="20775" xr:uid="{AFF91DE9-7CE1-4F81-8668-989458BA8D53}"/>
    <cellStyle name="Normal 4 6 3 3 3 4" xfId="34465" xr:uid="{5366689D-15BC-4AF1-94B8-FE8833074C61}"/>
    <cellStyle name="Normal 4 6 3 3 3 5" xfId="49344" xr:uid="{6B5F2B58-2F6A-46C6-B558-A0C382AF2395}"/>
    <cellStyle name="Normal 4 6 3 3 4" xfId="24197" xr:uid="{A3FF5951-3C0B-4EDA-8FC7-5B9CDDC35298}"/>
    <cellStyle name="Normal 4 6 3 3 4 2" xfId="37889" xr:uid="{08ACE957-3822-4F58-9EA6-6C8AFE28431E}"/>
    <cellStyle name="Normal 4 6 3 3 4 3" xfId="52768" xr:uid="{7975C07F-0BE5-42E4-88DA-866CDE6929AC}"/>
    <cellStyle name="Normal 4 6 3 3 5" xfId="17353" xr:uid="{F426106B-611C-492B-8239-5910E9BAF3D4}"/>
    <cellStyle name="Normal 4 6 3 3 6" xfId="31043" xr:uid="{2FE8098E-A1EB-4B34-AD7F-5B5B09140912}"/>
    <cellStyle name="Normal 4 6 3 3 7" xfId="45922" xr:uid="{FDA28247-0E93-4D3C-B9B8-50157AD3EF2B}"/>
    <cellStyle name="Normal 4 6 3 4" xfId="10508" xr:uid="{7E37705E-C1D7-4CF5-86D6-86DD657E3B08}"/>
    <cellStyle name="Normal 4 6 3 4 2" xfId="12220" xr:uid="{B630036F-9DE3-423C-A8C6-DA476AA0CEC6}"/>
    <cellStyle name="Normal 4 6 3 4 2 2" xfId="15642" xr:uid="{D1657381-A432-4DD0-A1C6-EFA1B885C05C}"/>
    <cellStyle name="Normal 4 6 3 4 2 2 2" xfId="29332" xr:uid="{79BB265C-84CD-4867-B33A-C62AD6E18A2D}"/>
    <cellStyle name="Normal 4 6 3 4 2 2 2 2" xfId="43024" xr:uid="{A1DC86B6-D8FB-4D38-90E8-5ACF8C5DA88F}"/>
    <cellStyle name="Normal 4 6 3 4 2 2 2 3" xfId="57903" xr:uid="{0EA196A7-540B-4EB6-A408-8963C98AE882}"/>
    <cellStyle name="Normal 4 6 3 4 2 2 3" xfId="22488" xr:uid="{599FD4FE-3215-484F-BCB2-E1575C84F939}"/>
    <cellStyle name="Normal 4 6 3 4 2 2 4" xfId="36178" xr:uid="{198C42B8-04E6-433A-9245-E844D222339F}"/>
    <cellStyle name="Normal 4 6 3 4 2 2 5" xfId="51057" xr:uid="{0515B809-AE61-4C1E-BE8B-6E3120F5AC14}"/>
    <cellStyle name="Normal 4 6 3 4 2 3" xfId="25910" xr:uid="{15D2EE67-AFDF-4CC5-9614-6403668F199C}"/>
    <cellStyle name="Normal 4 6 3 4 2 3 2" xfId="39602" xr:uid="{088E294C-E2F0-4E99-B615-956210D486C9}"/>
    <cellStyle name="Normal 4 6 3 4 2 3 3" xfId="54481" xr:uid="{2029AD39-82A7-4B5F-89F6-0377C6DCDCC5}"/>
    <cellStyle name="Normal 4 6 3 4 2 4" xfId="19066" xr:uid="{D6D34B27-4ECE-4BB5-A579-124E85C5788A}"/>
    <cellStyle name="Normal 4 6 3 4 2 5" xfId="32756" xr:uid="{5A2F4549-54E0-4F5E-BBB1-18D17DB77D1D}"/>
    <cellStyle name="Normal 4 6 3 4 2 6" xfId="47635" xr:uid="{8A6AA948-993B-405D-99E7-D7CD528916AA}"/>
    <cellStyle name="Normal 4 6 3 4 3" xfId="13930" xr:uid="{A8C4D7FA-13DE-4BF5-92B6-B712E491F5AC}"/>
    <cellStyle name="Normal 4 6 3 4 3 2" xfId="27620" xr:uid="{C4B76926-12DC-469F-9AD8-EEEF8A2D989A}"/>
    <cellStyle name="Normal 4 6 3 4 3 2 2" xfId="41312" xr:uid="{B8F521CE-28B0-4BBE-B25E-F6CBC56B55BA}"/>
    <cellStyle name="Normal 4 6 3 4 3 2 3" xfId="56191" xr:uid="{B0C218B3-7531-411D-B329-62E9C486928A}"/>
    <cellStyle name="Normal 4 6 3 4 3 3" xfId="20776" xr:uid="{B17D4BA5-BEF8-4F5E-8BF1-41EEE14294DB}"/>
    <cellStyle name="Normal 4 6 3 4 3 4" xfId="34466" xr:uid="{A255A015-F80E-45E9-9DAB-5481FAC73A30}"/>
    <cellStyle name="Normal 4 6 3 4 3 5" xfId="49345" xr:uid="{AE7E69A1-C9C3-4EF1-84D4-4E8EF25C5BE0}"/>
    <cellStyle name="Normal 4 6 3 4 4" xfId="24198" xr:uid="{C7D8F03C-B590-46F4-BD1B-541E8F641652}"/>
    <cellStyle name="Normal 4 6 3 4 4 2" xfId="37890" xr:uid="{AE9ADE61-023A-4218-B31E-235218F2D856}"/>
    <cellStyle name="Normal 4 6 3 4 4 3" xfId="52769" xr:uid="{A7F07613-0597-428B-8636-CFFA755B2F18}"/>
    <cellStyle name="Normal 4 6 3 4 5" xfId="17354" xr:uid="{EFDFEA9A-8A0B-4585-87ED-22180008EF36}"/>
    <cellStyle name="Normal 4 6 3 4 6" xfId="31044" xr:uid="{CFC15496-2C91-47EB-80DE-B3F4F87ED81C}"/>
    <cellStyle name="Normal 4 6 3 4 7" xfId="45923" xr:uid="{84D50BDE-6DE7-46AD-A3FE-D2DB55B1517E}"/>
    <cellStyle name="Normal 4 6 3 5" xfId="12216" xr:uid="{541C7252-7CCC-4D4C-AA50-565B64CD7C7A}"/>
    <cellStyle name="Normal 4 6 3 5 2" xfId="15638" xr:uid="{D382ED1D-EA74-490D-BE17-8A1939579543}"/>
    <cellStyle name="Normal 4 6 3 5 2 2" xfId="29328" xr:uid="{5B5CDAF3-DD71-4F3B-BEFD-FD2EF67FB2D7}"/>
    <cellStyle name="Normal 4 6 3 5 2 2 2" xfId="43020" xr:uid="{6B5EB01F-8820-4592-88A7-4A688863979E}"/>
    <cellStyle name="Normal 4 6 3 5 2 2 3" xfId="57899" xr:uid="{DDA045B6-B135-4644-8D38-44D7A5DAC7D0}"/>
    <cellStyle name="Normal 4 6 3 5 2 3" xfId="22484" xr:uid="{329854C4-A15B-49EA-A04B-BDA6A75B368E}"/>
    <cellStyle name="Normal 4 6 3 5 2 4" xfId="36174" xr:uid="{52DD3A9E-6204-499B-83CC-BB4769F80D91}"/>
    <cellStyle name="Normal 4 6 3 5 2 5" xfId="51053" xr:uid="{61CA76E0-8C2A-43A9-8DE2-DC13DA44D971}"/>
    <cellStyle name="Normal 4 6 3 5 3" xfId="25906" xr:uid="{61EBF26E-E3CA-4834-BB21-339BEA0A74CA}"/>
    <cellStyle name="Normal 4 6 3 5 3 2" xfId="39598" xr:uid="{5C32E9E3-8D0B-4CA8-B540-276ABFA5A36B}"/>
    <cellStyle name="Normal 4 6 3 5 3 3" xfId="54477" xr:uid="{5CA37E3C-5CFA-44F8-87FE-866893F87FD1}"/>
    <cellStyle name="Normal 4 6 3 5 4" xfId="19062" xr:uid="{709C04D5-4CCD-4C3C-8AFC-77790DA0FD07}"/>
    <cellStyle name="Normal 4 6 3 5 5" xfId="32752" xr:uid="{3EBF18F1-0F77-4A8A-9C8B-6BDF12529B51}"/>
    <cellStyle name="Normal 4 6 3 5 6" xfId="47631" xr:uid="{85452C0F-7740-4347-9CD7-546EAFBD382B}"/>
    <cellStyle name="Normal 4 6 3 6" xfId="13926" xr:uid="{2CE51C4B-ACFC-4C16-A0C2-A371C4D733B2}"/>
    <cellStyle name="Normal 4 6 3 6 2" xfId="27616" xr:uid="{5EC82294-E574-4F86-80E6-544D41D98FC5}"/>
    <cellStyle name="Normal 4 6 3 6 2 2" xfId="41308" xr:uid="{1A429A57-1382-461A-85F7-B7ACF86725A0}"/>
    <cellStyle name="Normal 4 6 3 6 2 3" xfId="56187" xr:uid="{0511E2C6-327F-469C-8548-7D08472BF9CC}"/>
    <cellStyle name="Normal 4 6 3 6 3" xfId="20772" xr:uid="{BE88F754-11AB-4A52-8116-95CC16944E0B}"/>
    <cellStyle name="Normal 4 6 3 6 4" xfId="34462" xr:uid="{DFD7A923-D424-4E10-8FE6-8AE66DA9AB85}"/>
    <cellStyle name="Normal 4 6 3 6 5" xfId="49341" xr:uid="{C31F502E-9085-4CF6-A7DE-711721EFC0ED}"/>
    <cellStyle name="Normal 4 6 3 7" xfId="24194" xr:uid="{9D7F87B6-2F24-467A-A53D-98810D3C72B2}"/>
    <cellStyle name="Normal 4 6 3 7 2" xfId="37886" xr:uid="{10F5703A-5BDA-437A-ACA2-A2BC46D351E2}"/>
    <cellStyle name="Normal 4 6 3 7 3" xfId="52765" xr:uid="{4429C1F6-844A-4FAE-8F09-10F42E3D8FA0}"/>
    <cellStyle name="Normal 4 6 3 8" xfId="17350" xr:uid="{52D81FD3-12D5-441B-B07D-27746DA87218}"/>
    <cellStyle name="Normal 4 6 3 9" xfId="31040" xr:uid="{E73706FA-E8F7-48B2-B1DA-828D77E1A622}"/>
    <cellStyle name="Normal 4 6 4" xfId="6362" xr:uid="{B33AC7D9-F3A9-4A06-9110-9068C720D147}"/>
    <cellStyle name="Normal 4 6 4 2" xfId="10510" xr:uid="{60A690B5-5219-4ACE-B15E-7CE4C67594FB}"/>
    <cellStyle name="Normal 4 6 4 2 2" xfId="12222" xr:uid="{62DB94A8-1455-40F2-9503-298C0D2D9DBA}"/>
    <cellStyle name="Normal 4 6 4 2 2 2" xfId="15644" xr:uid="{F1E4F8FF-4A2F-42CA-9D7E-6F9C935CC975}"/>
    <cellStyle name="Normal 4 6 4 2 2 2 2" xfId="29334" xr:uid="{5C84ECF4-B04B-482E-B20D-FFF3528CABB8}"/>
    <cellStyle name="Normal 4 6 4 2 2 2 2 2" xfId="43026" xr:uid="{CA5B1F7A-40B5-4A2A-8433-64705E9196DE}"/>
    <cellStyle name="Normal 4 6 4 2 2 2 2 3" xfId="57905" xr:uid="{F6CD73F1-E75D-4546-A33A-93DC134853B2}"/>
    <cellStyle name="Normal 4 6 4 2 2 2 3" xfId="22490" xr:uid="{C29CAFE7-E016-4FA7-A2F9-EEFD9B4459D3}"/>
    <cellStyle name="Normal 4 6 4 2 2 2 4" xfId="36180" xr:uid="{3F1009FC-6566-4C9B-B58B-07372D2E1C75}"/>
    <cellStyle name="Normal 4 6 4 2 2 2 5" xfId="51059" xr:uid="{FC1293CC-F57D-4213-AA6F-D1E7F9B8D6F6}"/>
    <cellStyle name="Normal 4 6 4 2 2 3" xfId="25912" xr:uid="{E168818C-7CE5-4A7B-86AF-0E3D1395D602}"/>
    <cellStyle name="Normal 4 6 4 2 2 3 2" xfId="39604" xr:uid="{937BC3DA-A880-47C5-B485-ABC494E14BA5}"/>
    <cellStyle name="Normal 4 6 4 2 2 3 3" xfId="54483" xr:uid="{BE4F9322-65C1-4C1E-8BEC-2D5093467282}"/>
    <cellStyle name="Normal 4 6 4 2 2 4" xfId="19068" xr:uid="{8E590AD3-1021-4BF7-92E9-9C4E93EF8B57}"/>
    <cellStyle name="Normal 4 6 4 2 2 5" xfId="32758" xr:uid="{DB1B8BE6-D497-4E48-A301-337502A39D44}"/>
    <cellStyle name="Normal 4 6 4 2 2 6" xfId="47637" xr:uid="{E8AD8F36-D642-40F0-B520-74E2423F94F8}"/>
    <cellStyle name="Normal 4 6 4 2 3" xfId="13932" xr:uid="{03757256-812D-4768-B6BA-912D30C59414}"/>
    <cellStyle name="Normal 4 6 4 2 3 2" xfId="27622" xr:uid="{D86083EF-16E6-484B-ACF8-860B541FE876}"/>
    <cellStyle name="Normal 4 6 4 2 3 2 2" xfId="41314" xr:uid="{94919C39-3C5A-4BCA-A5CC-873A7B3DC1E9}"/>
    <cellStyle name="Normal 4 6 4 2 3 2 3" xfId="56193" xr:uid="{074C9A3F-0AE1-4073-930E-76078C058B6A}"/>
    <cellStyle name="Normal 4 6 4 2 3 3" xfId="20778" xr:uid="{E5882141-16BC-4C68-9CEC-C08B07F39FD4}"/>
    <cellStyle name="Normal 4 6 4 2 3 4" xfId="34468" xr:uid="{D004EA05-FDCD-4F2E-B409-C7D34810BEC8}"/>
    <cellStyle name="Normal 4 6 4 2 3 5" xfId="49347" xr:uid="{40AA4E2A-A848-480B-AE5F-DB91DF2B37BF}"/>
    <cellStyle name="Normal 4 6 4 2 4" xfId="24200" xr:uid="{C8E3D721-55AF-436F-B938-89C153E00BA1}"/>
    <cellStyle name="Normal 4 6 4 2 4 2" xfId="37892" xr:uid="{A50469F3-109E-4E3D-B625-FAF1AC4E4DE4}"/>
    <cellStyle name="Normal 4 6 4 2 4 3" xfId="52771" xr:uid="{3B9BADDF-BA97-4ABE-AA2B-197F7DE5E8A2}"/>
    <cellStyle name="Normal 4 6 4 2 5" xfId="17356" xr:uid="{36AD012D-3EFF-4578-9F6F-D71403B76D4B}"/>
    <cellStyle name="Normal 4 6 4 2 6" xfId="31046" xr:uid="{69EAC86A-A5B4-422C-BA12-D32037E7BE8C}"/>
    <cellStyle name="Normal 4 6 4 2 7" xfId="45925" xr:uid="{F293A993-F6A7-4423-AB56-7B527AA0137A}"/>
    <cellStyle name="Normal 4 6 4 3" xfId="12221" xr:uid="{978D0442-A63C-4755-B008-0D0E60F53E8E}"/>
    <cellStyle name="Normal 4 6 4 3 2" xfId="15643" xr:uid="{5E7A3DBB-F99F-499F-8A12-EA03B1D3D98B}"/>
    <cellStyle name="Normal 4 6 4 3 2 2" xfId="29333" xr:uid="{6870FEC1-AB10-440B-9BCE-16E0112E7D90}"/>
    <cellStyle name="Normal 4 6 4 3 2 2 2" xfId="43025" xr:uid="{AE8E1E34-BBE8-4FE8-B804-750967D0EEB7}"/>
    <cellStyle name="Normal 4 6 4 3 2 2 3" xfId="57904" xr:uid="{B7F5E4D4-B6B7-4344-AC88-262E26BF2A1E}"/>
    <cellStyle name="Normal 4 6 4 3 2 3" xfId="22489" xr:uid="{A8F89258-B981-443F-A8C3-5C289EEA3B23}"/>
    <cellStyle name="Normal 4 6 4 3 2 4" xfId="36179" xr:uid="{48AB39A0-ECAA-4DDE-9848-D147E698CF01}"/>
    <cellStyle name="Normal 4 6 4 3 2 5" xfId="51058" xr:uid="{8591117C-2379-4B31-8590-F80CECADB82A}"/>
    <cellStyle name="Normal 4 6 4 3 3" xfId="25911" xr:uid="{D6D923B3-5118-4572-9621-9052D8ADA8FD}"/>
    <cellStyle name="Normal 4 6 4 3 3 2" xfId="39603" xr:uid="{BA72AA75-685E-43F2-B313-D9F8CBA124C6}"/>
    <cellStyle name="Normal 4 6 4 3 3 3" xfId="54482" xr:uid="{DAE30688-99D8-41E6-BA24-EA008FC3233F}"/>
    <cellStyle name="Normal 4 6 4 3 4" xfId="19067" xr:uid="{7CD64C78-18AD-4318-950F-8486DF01BD7D}"/>
    <cellStyle name="Normal 4 6 4 3 5" xfId="32757" xr:uid="{35DB4AC3-778F-4491-9200-CA460A5BAA8A}"/>
    <cellStyle name="Normal 4 6 4 3 6" xfId="47636" xr:uid="{82B0F546-3DA9-4AF7-8B79-6DB381492911}"/>
    <cellStyle name="Normal 4 6 4 4" xfId="13931" xr:uid="{3B26DC31-7E3C-4389-A044-DE4EE5A4A93A}"/>
    <cellStyle name="Normal 4 6 4 4 2" xfId="27621" xr:uid="{DDA56D97-7DDD-48BC-B311-C2513BEE2646}"/>
    <cellStyle name="Normal 4 6 4 4 2 2" xfId="41313" xr:uid="{EB2A212B-A6B2-4C9C-9DD9-E976409CC413}"/>
    <cellStyle name="Normal 4 6 4 4 2 3" xfId="56192" xr:uid="{E42A3097-096E-4B7D-9B55-172BCA2F087B}"/>
    <cellStyle name="Normal 4 6 4 4 3" xfId="20777" xr:uid="{8167207B-F60E-40E5-92C4-9E8FCA518A54}"/>
    <cellStyle name="Normal 4 6 4 4 4" xfId="34467" xr:uid="{AF738881-B58B-46E6-BEEC-9AF67C1EA1E3}"/>
    <cellStyle name="Normal 4 6 4 4 5" xfId="49346" xr:uid="{44E2D279-592F-46E2-BE6E-FF676F205961}"/>
    <cellStyle name="Normal 4 6 4 5" xfId="24199" xr:uid="{FFCD11A1-0C5D-4899-B7BA-C797D7F2179A}"/>
    <cellStyle name="Normal 4 6 4 5 2" xfId="37891" xr:uid="{6B0B5F0E-56B4-495E-834B-B0A2D18DB82D}"/>
    <cellStyle name="Normal 4 6 4 5 3" xfId="52770" xr:uid="{336D46A4-4136-4585-9B93-1A1027E59F72}"/>
    <cellStyle name="Normal 4 6 4 6" xfId="17355" xr:uid="{AD47CF08-D4CE-4495-A782-ED3AB011256D}"/>
    <cellStyle name="Normal 4 6 4 7" xfId="31045" xr:uid="{87C5124C-22AE-418C-8815-65311020D625}"/>
    <cellStyle name="Normal 4 6 4 8" xfId="45924" xr:uid="{7A7C81BE-51EA-48CF-AFAE-CE987A8E513C}"/>
    <cellStyle name="Normal 4 6 4 9" xfId="10509" xr:uid="{6CFDA05B-FADB-49D0-A9AD-DCE38144BD72}"/>
    <cellStyle name="Normal 4 6 5" xfId="10511" xr:uid="{1AB32091-9796-4790-AE10-69B2B257F80C}"/>
    <cellStyle name="Normal 4 6 5 2" xfId="12223" xr:uid="{298ECF35-4226-4577-ACA5-B642012CAC74}"/>
    <cellStyle name="Normal 4 6 5 2 2" xfId="15645" xr:uid="{23819016-2D81-4BCC-9AB4-F4D9440E1244}"/>
    <cellStyle name="Normal 4 6 5 2 2 2" xfId="29335" xr:uid="{54AD1CEB-2A87-483E-91BF-B34D6596B121}"/>
    <cellStyle name="Normal 4 6 5 2 2 2 2" xfId="43027" xr:uid="{B6D93250-6149-4E66-8230-6D6534EAD899}"/>
    <cellStyle name="Normal 4 6 5 2 2 2 3" xfId="57906" xr:uid="{B4DC0308-A404-4B49-BAD4-686CD1AD6397}"/>
    <cellStyle name="Normal 4 6 5 2 2 3" xfId="22491" xr:uid="{A302E0FA-EB6D-4EBE-AD3C-9366C52D678A}"/>
    <cellStyle name="Normal 4 6 5 2 2 4" xfId="36181" xr:uid="{DEB4735B-7C15-49E0-80CE-31C47D291251}"/>
    <cellStyle name="Normal 4 6 5 2 2 5" xfId="51060" xr:uid="{EDE65860-885B-400E-8B20-F68445B50209}"/>
    <cellStyle name="Normal 4 6 5 2 3" xfId="25913" xr:uid="{29F33476-F893-4E30-A7A4-ECCA83A5909E}"/>
    <cellStyle name="Normal 4 6 5 2 3 2" xfId="39605" xr:uid="{AE9485DE-18F6-4272-97B9-ED8A111DE2AF}"/>
    <cellStyle name="Normal 4 6 5 2 3 3" xfId="54484" xr:uid="{48D61C0B-279C-45F4-AD9D-3C4155C96F99}"/>
    <cellStyle name="Normal 4 6 5 2 4" xfId="19069" xr:uid="{22B1A017-5BBE-40AC-B49E-EBC24A764D3E}"/>
    <cellStyle name="Normal 4 6 5 2 5" xfId="32759" xr:uid="{295CE162-B23C-4ACA-9C6C-5519E713F29B}"/>
    <cellStyle name="Normal 4 6 5 2 6" xfId="47638" xr:uid="{4B469C06-36D8-47C3-A35A-6ECC59EE6705}"/>
    <cellStyle name="Normal 4 6 5 3" xfId="13933" xr:uid="{14830116-3B9B-422C-B26B-E072C6BF9B91}"/>
    <cellStyle name="Normal 4 6 5 3 2" xfId="27623" xr:uid="{F4B8ABE7-9B35-4967-B75D-9225AAF82E44}"/>
    <cellStyle name="Normal 4 6 5 3 2 2" xfId="41315" xr:uid="{98C520D1-02E8-49C1-B32A-526AD145C9F4}"/>
    <cellStyle name="Normal 4 6 5 3 2 3" xfId="56194" xr:uid="{1C4E6FB5-0BF3-45B8-823C-FE7A55536EB5}"/>
    <cellStyle name="Normal 4 6 5 3 3" xfId="20779" xr:uid="{133A907C-4173-4F17-BC41-4BCBF6244BA0}"/>
    <cellStyle name="Normal 4 6 5 3 4" xfId="34469" xr:uid="{770816D0-D2A0-4674-870E-9A13A9C62280}"/>
    <cellStyle name="Normal 4 6 5 3 5" xfId="49348" xr:uid="{7EC188AD-4EE9-42A2-81FB-E0684312826D}"/>
    <cellStyle name="Normal 4 6 5 4" xfId="24201" xr:uid="{A15CD22D-3C5B-4422-981A-1E3B1C0A3CD2}"/>
    <cellStyle name="Normal 4 6 5 4 2" xfId="37893" xr:uid="{281C7A0B-AAB0-496D-9730-C63CFDFFCCC7}"/>
    <cellStyle name="Normal 4 6 5 4 3" xfId="52772" xr:uid="{D91AB288-211A-4342-8A98-3B6286E0D65A}"/>
    <cellStyle name="Normal 4 6 5 5" xfId="17357" xr:uid="{6DA4BA40-D707-470B-AFCB-30D346100A03}"/>
    <cellStyle name="Normal 4 6 5 6" xfId="31047" xr:uid="{3EF0724B-CB21-4A8B-B779-944F92F0198C}"/>
    <cellStyle name="Normal 4 6 5 7" xfId="45926" xr:uid="{DFBCBE1F-17AF-4F9D-A220-B99CF423E7BD}"/>
    <cellStyle name="Normal 4 6 6" xfId="10512" xr:uid="{91AA03BD-320C-4666-9B01-78EEADA11662}"/>
    <cellStyle name="Normal 4 6 6 2" xfId="12224" xr:uid="{D44A1DEB-48FC-4382-B476-E0B9D6F50B67}"/>
    <cellStyle name="Normal 4 6 6 2 2" xfId="15646" xr:uid="{C9FA7A79-64EF-4EA4-942C-2FF2262B405F}"/>
    <cellStyle name="Normal 4 6 6 2 2 2" xfId="29336" xr:uid="{FA45245B-440F-4381-ADD0-E7E0B5DF1318}"/>
    <cellStyle name="Normal 4 6 6 2 2 2 2" xfId="43028" xr:uid="{698669BE-A011-4977-90FD-EA38E7DFB018}"/>
    <cellStyle name="Normal 4 6 6 2 2 2 3" xfId="57907" xr:uid="{D1DEC3B9-0323-4805-8519-068CC1A6DC53}"/>
    <cellStyle name="Normal 4 6 6 2 2 3" xfId="22492" xr:uid="{EA9BDEB4-BE27-41F8-9535-3C6E3F2B716C}"/>
    <cellStyle name="Normal 4 6 6 2 2 4" xfId="36182" xr:uid="{3405B3C7-EF3D-4288-B4C8-7BF488BBED57}"/>
    <cellStyle name="Normal 4 6 6 2 2 5" xfId="51061" xr:uid="{277B6B4F-CE51-45F8-823F-814F24DFAA62}"/>
    <cellStyle name="Normal 4 6 6 2 3" xfId="25914" xr:uid="{39C12063-DB66-4B66-87E3-E966CC9BD0DD}"/>
    <cellStyle name="Normal 4 6 6 2 3 2" xfId="39606" xr:uid="{3E4CC77A-A126-4F17-95C0-3031E2C7CC14}"/>
    <cellStyle name="Normal 4 6 6 2 3 3" xfId="54485" xr:uid="{8A47B4B4-23EA-49CE-B813-0DD5F9EACA9D}"/>
    <cellStyle name="Normal 4 6 6 2 4" xfId="19070" xr:uid="{4A020050-F94D-4269-A1CA-8182CD4D36E5}"/>
    <cellStyle name="Normal 4 6 6 2 5" xfId="32760" xr:uid="{3430DAD0-0AF3-4A4B-9215-0A738BEA0435}"/>
    <cellStyle name="Normal 4 6 6 2 6" xfId="47639" xr:uid="{B39A7A5C-9633-4CD7-BF24-1F4B380596CD}"/>
    <cellStyle name="Normal 4 6 6 3" xfId="13934" xr:uid="{95BCBB6D-83F4-4C88-B1FF-7E03823D5C5F}"/>
    <cellStyle name="Normal 4 6 6 3 2" xfId="27624" xr:uid="{F5759323-F6EF-4854-B294-F94C2310C63A}"/>
    <cellStyle name="Normal 4 6 6 3 2 2" xfId="41316" xr:uid="{225DECA7-89C2-4EAC-BAA8-D5A55AD0CE58}"/>
    <cellStyle name="Normal 4 6 6 3 2 3" xfId="56195" xr:uid="{C6FCB99B-5424-4076-B5C9-029CC7DABEAE}"/>
    <cellStyle name="Normal 4 6 6 3 3" xfId="20780" xr:uid="{C657AD72-AE1E-4319-960A-29D5B113D533}"/>
    <cellStyle name="Normal 4 6 6 3 4" xfId="34470" xr:uid="{F15204A4-92F4-423D-A501-E3E4CD0E1174}"/>
    <cellStyle name="Normal 4 6 6 3 5" xfId="49349" xr:uid="{5440970B-864E-4EE2-8535-E7A555F8CE8B}"/>
    <cellStyle name="Normal 4 6 6 4" xfId="24202" xr:uid="{A76E3CCE-9701-4C2D-AF63-B93AC2508057}"/>
    <cellStyle name="Normal 4 6 6 4 2" xfId="37894" xr:uid="{87550003-BA34-4C42-8511-5EDDFBB96178}"/>
    <cellStyle name="Normal 4 6 6 4 3" xfId="52773" xr:uid="{B17D00F9-33EA-46F7-AB7A-D40E0ABF61C4}"/>
    <cellStyle name="Normal 4 6 6 5" xfId="17358" xr:uid="{6ABE81E0-66D5-4B4B-915B-050BF840A4A9}"/>
    <cellStyle name="Normal 4 6 6 6" xfId="31048" xr:uid="{F4968C02-63D1-4E8B-B53B-583CDCEF9391}"/>
    <cellStyle name="Normal 4 6 6 7" xfId="45927" xr:uid="{34196066-F1A5-4845-8916-D8D4C25279BE}"/>
    <cellStyle name="Normal 4 6 7" xfId="12210" xr:uid="{032203A5-2FFA-4376-AE83-39AE298ED0D4}"/>
    <cellStyle name="Normal 4 6 7 2" xfId="15632" xr:uid="{74164BF1-EF00-4CCE-B61A-14C748423A7D}"/>
    <cellStyle name="Normal 4 6 7 2 2" xfId="29322" xr:uid="{C84C1863-E898-46DF-97D7-57DFEF25D8E3}"/>
    <cellStyle name="Normal 4 6 7 2 2 2" xfId="43014" xr:uid="{083FCCD3-90AD-4A66-8C9E-7E1484DD805B}"/>
    <cellStyle name="Normal 4 6 7 2 2 3" xfId="57893" xr:uid="{8567E97E-6D96-4C88-95CF-E5D640E9F669}"/>
    <cellStyle name="Normal 4 6 7 2 3" xfId="22478" xr:uid="{585DFF3A-12C0-4B9B-93AD-2CF42AC43FB7}"/>
    <cellStyle name="Normal 4 6 7 2 4" xfId="36168" xr:uid="{76B57AE7-1A67-4100-B07B-AFD9EF51FF7D}"/>
    <cellStyle name="Normal 4 6 7 2 5" xfId="51047" xr:uid="{E1950685-BFE9-445D-9317-C6E14FDF1CC9}"/>
    <cellStyle name="Normal 4 6 7 3" xfId="25900" xr:uid="{C034AB4C-8E93-4BD9-9717-572137355482}"/>
    <cellStyle name="Normal 4 6 7 3 2" xfId="39592" xr:uid="{C80F8D70-47DC-4D55-86EE-EAA8BAB78B62}"/>
    <cellStyle name="Normal 4 6 7 3 3" xfId="54471" xr:uid="{A4F41E35-BEC7-4012-B2D0-3F1C2E7D5383}"/>
    <cellStyle name="Normal 4 6 7 4" xfId="19056" xr:uid="{657096A6-000E-4C30-A16A-D8E0CFD68B9E}"/>
    <cellStyle name="Normal 4 6 7 5" xfId="32746" xr:uid="{293D49CD-5CF2-4BE0-9E5B-60924B6796C9}"/>
    <cellStyle name="Normal 4 6 7 6" xfId="47625" xr:uid="{25CB74E7-252C-43A9-8008-2492734D009A}"/>
    <cellStyle name="Normal 4 6 8" xfId="13920" xr:uid="{AC64183C-7884-4810-A770-6517400FA5D7}"/>
    <cellStyle name="Normal 4 6 8 2" xfId="27610" xr:uid="{F2958990-FFC1-4EF8-AFBD-261C1C9D56A2}"/>
    <cellStyle name="Normal 4 6 8 2 2" xfId="41302" xr:uid="{32C09EB6-8C79-448C-88D2-CCAC155E7C5D}"/>
    <cellStyle name="Normal 4 6 8 2 3" xfId="56181" xr:uid="{B03484AD-F955-4786-B5C7-657F243F699F}"/>
    <cellStyle name="Normal 4 6 8 3" xfId="20766" xr:uid="{040AA7B6-FED0-45AE-9A3C-AC056167DE2E}"/>
    <cellStyle name="Normal 4 6 8 4" xfId="34456" xr:uid="{D98E6239-70BB-464F-AD01-A883D2009F5B}"/>
    <cellStyle name="Normal 4 6 8 5" xfId="49335" xr:uid="{3BEDC21A-03D3-45B6-A8BB-30FF1E2814D8}"/>
    <cellStyle name="Normal 4 6 9" xfId="24188" xr:uid="{2391A81A-CFF9-46DD-8B83-07BC6D8AFC85}"/>
    <cellStyle name="Normal 4 6 9 2" xfId="37880" xr:uid="{8E951442-83B5-4FFC-BE75-FF6C9FDB3613}"/>
    <cellStyle name="Normal 4 6 9 3" xfId="52759" xr:uid="{E65E4C7B-A17A-4310-81B3-D2769446007F}"/>
    <cellStyle name="Normal 4 7" xfId="3743" xr:uid="{47952087-F221-4563-9F77-4BF6347EC8C8}"/>
    <cellStyle name="Normal 4 7 10" xfId="17359" xr:uid="{238F49A5-9B24-4CE7-BD75-381E8F2D8524}"/>
    <cellStyle name="Normal 4 7 10 2" xfId="43581" xr:uid="{7F1E4B0E-0B70-4183-AB11-57B33D22D257}"/>
    <cellStyle name="Normal 4 7 11" xfId="31049" xr:uid="{ED8EF521-AE1B-46DA-987E-84DE8ACE4540}"/>
    <cellStyle name="Normal 4 7 12" xfId="45928" xr:uid="{270A78A0-9E4B-49F2-B45B-FE7BF16D8F78}"/>
    <cellStyle name="Normal 4 7 13" xfId="10513" xr:uid="{EFA601EF-4A32-41DC-8DD2-280385CC1896}"/>
    <cellStyle name="Normal 4 7 14" xfId="8651" xr:uid="{6597CC07-CDA9-4136-8EED-8D7823C9821A}"/>
    <cellStyle name="Normal 4 7 15" xfId="8059" xr:uid="{35AD9BBA-DF48-457E-8870-B6EB602B3200}"/>
    <cellStyle name="Normal 4 7 16" xfId="7467" xr:uid="{67059189-CD2C-45D5-B741-75B6A735425D}"/>
    <cellStyle name="Normal 4 7 2" xfId="6191" xr:uid="{1516CE28-C8A0-4805-89E2-98553AA2FF86}"/>
    <cellStyle name="Normal 4 7 2 10" xfId="45929" xr:uid="{47DB6261-FE86-49F2-BF30-3E57B0F63609}"/>
    <cellStyle name="Normal 4 7 2 11" xfId="10514" xr:uid="{5346AD9E-F63A-452B-9A1C-9B30D418085A}"/>
    <cellStyle name="Normal 4 7 2 2" xfId="10515" xr:uid="{81930E53-AEB0-4336-802B-F945D6D4566C}"/>
    <cellStyle name="Normal 4 7 2 2 2" xfId="10516" xr:uid="{9A08DCE3-1C05-405B-92B3-A658C43E1D44}"/>
    <cellStyle name="Normal 4 7 2 2 2 2" xfId="12228" xr:uid="{D55A6D84-7CCA-4342-A485-A6E2CFEB300D}"/>
    <cellStyle name="Normal 4 7 2 2 2 2 2" xfId="15650" xr:uid="{A0E116B0-5FD2-4F52-BDD5-69291CE2FE30}"/>
    <cellStyle name="Normal 4 7 2 2 2 2 2 2" xfId="29340" xr:uid="{E49C0DF8-AE52-424B-AA0B-A1BCC05201C9}"/>
    <cellStyle name="Normal 4 7 2 2 2 2 2 2 2" xfId="43032" xr:uid="{AB44B0B8-5C45-4744-AE4A-FA950EE09103}"/>
    <cellStyle name="Normal 4 7 2 2 2 2 2 2 3" xfId="57911" xr:uid="{4183F6C7-E1D7-4C0D-A8D5-2AE8E1FA9C0C}"/>
    <cellStyle name="Normal 4 7 2 2 2 2 2 3" xfId="22496" xr:uid="{42A55BA6-1E6D-439C-92F4-E8FE91D5595F}"/>
    <cellStyle name="Normal 4 7 2 2 2 2 2 4" xfId="36186" xr:uid="{2BE7B7E6-EC2C-41DA-A5F3-A74FDDF15D99}"/>
    <cellStyle name="Normal 4 7 2 2 2 2 2 5" xfId="51065" xr:uid="{50A4A1B2-557B-4BAD-8F8B-8A119BAF62B6}"/>
    <cellStyle name="Normal 4 7 2 2 2 2 3" xfId="25918" xr:uid="{51AA2599-0CA2-4C75-8B7B-6B8079B890E9}"/>
    <cellStyle name="Normal 4 7 2 2 2 2 3 2" xfId="39610" xr:uid="{B0EA599F-C938-4AFF-A50E-6A7E7D5DAF12}"/>
    <cellStyle name="Normal 4 7 2 2 2 2 3 3" xfId="54489" xr:uid="{7CBC5710-C348-4C37-BDD5-7F33D76C3F1D}"/>
    <cellStyle name="Normal 4 7 2 2 2 2 4" xfId="19074" xr:uid="{5CCA7608-91C1-4F90-8D95-10412E4C91FD}"/>
    <cellStyle name="Normal 4 7 2 2 2 2 5" xfId="32764" xr:uid="{A0E34EE8-8FFB-4244-81CE-F61DC3291FFA}"/>
    <cellStyle name="Normal 4 7 2 2 2 2 6" xfId="47643" xr:uid="{8BF2BB17-CB3B-4624-B05C-CE36457C09BD}"/>
    <cellStyle name="Normal 4 7 2 2 2 3" xfId="13938" xr:uid="{7BEE4590-9BD6-4ED0-85A9-9FFC42E6BC2E}"/>
    <cellStyle name="Normal 4 7 2 2 2 3 2" xfId="27628" xr:uid="{07C0839C-B17F-4095-8B46-339402DE9A4E}"/>
    <cellStyle name="Normal 4 7 2 2 2 3 2 2" xfId="41320" xr:uid="{5CD28CBD-8C01-4A5A-BF39-0010E9FC1FDB}"/>
    <cellStyle name="Normal 4 7 2 2 2 3 2 3" xfId="56199" xr:uid="{3BAC6D36-3F5C-4001-A22A-3710D8B94658}"/>
    <cellStyle name="Normal 4 7 2 2 2 3 3" xfId="20784" xr:uid="{558FCE76-CF0D-4076-82A2-A2D22E916DB5}"/>
    <cellStyle name="Normal 4 7 2 2 2 3 4" xfId="34474" xr:uid="{292914D4-2931-4F08-AC38-2F313E014275}"/>
    <cellStyle name="Normal 4 7 2 2 2 3 5" xfId="49353" xr:uid="{AE2A1E9A-F61D-4102-823D-0B5D75D1AE99}"/>
    <cellStyle name="Normal 4 7 2 2 2 4" xfId="24206" xr:uid="{D8BFD25A-7534-4C8F-9BFE-62D4EDB0AA00}"/>
    <cellStyle name="Normal 4 7 2 2 2 4 2" xfId="37898" xr:uid="{FCAAEFBD-C342-4F55-9CBF-4929940A4412}"/>
    <cellStyle name="Normal 4 7 2 2 2 4 3" xfId="52777" xr:uid="{14269D18-6E59-44C6-94B6-EE65CD75D529}"/>
    <cellStyle name="Normal 4 7 2 2 2 5" xfId="17362" xr:uid="{D7BBB362-A859-4BC7-ADB6-D9873174921C}"/>
    <cellStyle name="Normal 4 7 2 2 2 6" xfId="31052" xr:uid="{2903241F-BDD0-4EAB-8AA2-5433EE1F0FA2}"/>
    <cellStyle name="Normal 4 7 2 2 2 7" xfId="45931" xr:uid="{5489F60E-5B87-4902-83B3-F608EF70A912}"/>
    <cellStyle name="Normal 4 7 2 2 3" xfId="12227" xr:uid="{1E74394B-68DF-45D2-B97C-B56FD8880A35}"/>
    <cellStyle name="Normal 4 7 2 2 3 2" xfId="15649" xr:uid="{3684D4B8-13EF-4DA5-8130-78FB07B027F7}"/>
    <cellStyle name="Normal 4 7 2 2 3 2 2" xfId="29339" xr:uid="{60255C82-C082-4743-8451-BC6FC84B9763}"/>
    <cellStyle name="Normal 4 7 2 2 3 2 2 2" xfId="43031" xr:uid="{EF869A87-D51C-45B1-8E4A-A8A0F3ABEC2E}"/>
    <cellStyle name="Normal 4 7 2 2 3 2 2 3" xfId="57910" xr:uid="{BD784D3B-084F-4651-BFFB-7D5F20BC7BA3}"/>
    <cellStyle name="Normal 4 7 2 2 3 2 3" xfId="22495" xr:uid="{BFDCDC05-C87E-4A4C-9750-F83C0235639F}"/>
    <cellStyle name="Normal 4 7 2 2 3 2 4" xfId="36185" xr:uid="{D0FBABE8-1DC7-472D-B7CE-96D369B3782A}"/>
    <cellStyle name="Normal 4 7 2 2 3 2 5" xfId="51064" xr:uid="{A8CF175A-C928-4137-AAC8-22402CA0BB9A}"/>
    <cellStyle name="Normal 4 7 2 2 3 3" xfId="25917" xr:uid="{C6559D75-C0F3-4A0C-9925-F153133CC74E}"/>
    <cellStyle name="Normal 4 7 2 2 3 3 2" xfId="39609" xr:uid="{994029E6-6CA8-4EDB-BA91-9120AD2FE770}"/>
    <cellStyle name="Normal 4 7 2 2 3 3 3" xfId="54488" xr:uid="{B46B70B1-A817-4916-BBBA-B8BE2A62A276}"/>
    <cellStyle name="Normal 4 7 2 2 3 4" xfId="19073" xr:uid="{A6693225-C9A8-430E-AA23-6235F6C3D245}"/>
    <cellStyle name="Normal 4 7 2 2 3 5" xfId="32763" xr:uid="{D6695C9F-60FD-411E-A537-D611E56CEE28}"/>
    <cellStyle name="Normal 4 7 2 2 3 6" xfId="47642" xr:uid="{BB37D43C-9F8D-4AA2-8272-30AEFB014F93}"/>
    <cellStyle name="Normal 4 7 2 2 4" xfId="13937" xr:uid="{A7DDAF71-6E7B-4C29-921B-A23E1A886390}"/>
    <cellStyle name="Normal 4 7 2 2 4 2" xfId="27627" xr:uid="{CCE12833-09F9-40E6-8BF4-481C2C11B0B7}"/>
    <cellStyle name="Normal 4 7 2 2 4 2 2" xfId="41319" xr:uid="{9977B98E-1D89-4175-A9F4-E2DA9307A885}"/>
    <cellStyle name="Normal 4 7 2 2 4 2 3" xfId="56198" xr:uid="{F42404C2-8817-454B-BC51-1C4B288195A2}"/>
    <cellStyle name="Normal 4 7 2 2 4 3" xfId="20783" xr:uid="{AF8E8834-F041-441B-8F0D-75B269D410E3}"/>
    <cellStyle name="Normal 4 7 2 2 4 4" xfId="34473" xr:uid="{CC6838E4-27F9-4FF7-9BD7-795AB1ED9F5E}"/>
    <cellStyle name="Normal 4 7 2 2 4 5" xfId="49352" xr:uid="{0752A252-2CFD-4B19-8488-85B2C5AFDDBB}"/>
    <cellStyle name="Normal 4 7 2 2 5" xfId="24205" xr:uid="{3E1B37E0-9C8B-46AA-A267-2C0CA6F0C919}"/>
    <cellStyle name="Normal 4 7 2 2 5 2" xfId="37897" xr:uid="{10007D18-D35A-49D8-9275-83BC4BC3DB44}"/>
    <cellStyle name="Normal 4 7 2 2 5 3" xfId="52776" xr:uid="{2CFF7289-ED60-4AAD-85D7-0C167EB8D1C0}"/>
    <cellStyle name="Normal 4 7 2 2 6" xfId="17361" xr:uid="{BF2427F6-9CAA-464B-8A09-4E2FA45B43F8}"/>
    <cellStyle name="Normal 4 7 2 2 7" xfId="31051" xr:uid="{55E7DC08-FA81-4BB8-8384-F92F08001290}"/>
    <cellStyle name="Normal 4 7 2 2 8" xfId="45930" xr:uid="{9E1A9D0A-2BAD-4A49-A2C5-A5338A7CA8DB}"/>
    <cellStyle name="Normal 4 7 2 3" xfId="10517" xr:uid="{B11C289E-27B5-4886-AF52-BEC40455D559}"/>
    <cellStyle name="Normal 4 7 2 3 2" xfId="12229" xr:uid="{03BE98F1-BED0-4BF5-ADF6-A3EC3EC1F183}"/>
    <cellStyle name="Normal 4 7 2 3 2 2" xfId="15651" xr:uid="{DB1CF883-A47C-4C3F-B5CD-686785230582}"/>
    <cellStyle name="Normal 4 7 2 3 2 2 2" xfId="29341" xr:uid="{71413581-41F6-4C79-8B17-62DFF072E358}"/>
    <cellStyle name="Normal 4 7 2 3 2 2 2 2" xfId="43033" xr:uid="{7A817A50-D7A2-43DC-8FF9-5D07BA2EE034}"/>
    <cellStyle name="Normal 4 7 2 3 2 2 2 3" xfId="57912" xr:uid="{23F5EB54-B233-4C03-BC9C-C92F4A622460}"/>
    <cellStyle name="Normal 4 7 2 3 2 2 3" xfId="22497" xr:uid="{7BFD3B57-CD84-4D91-ACFA-E408411FEB21}"/>
    <cellStyle name="Normal 4 7 2 3 2 2 4" xfId="36187" xr:uid="{7E070A5A-0B2C-449C-AAF4-32D5F2A24701}"/>
    <cellStyle name="Normal 4 7 2 3 2 2 5" xfId="51066" xr:uid="{D7BCEE17-F42D-40A4-B1F5-A83840F67473}"/>
    <cellStyle name="Normal 4 7 2 3 2 3" xfId="25919" xr:uid="{2D4CAA6B-3105-4850-B7A2-FFB5E1C9252B}"/>
    <cellStyle name="Normal 4 7 2 3 2 3 2" xfId="39611" xr:uid="{580C48C1-B8C8-4757-AA5B-180EF73239ED}"/>
    <cellStyle name="Normal 4 7 2 3 2 3 3" xfId="54490" xr:uid="{946A291D-0D04-4F74-ADC3-3C06BF5862AA}"/>
    <cellStyle name="Normal 4 7 2 3 2 4" xfId="19075" xr:uid="{E4D08B2F-A82E-46C0-AA7C-A0ABF72A9228}"/>
    <cellStyle name="Normal 4 7 2 3 2 5" xfId="32765" xr:uid="{CB57B1DA-A6FD-4FBC-8249-580A4732DFA9}"/>
    <cellStyle name="Normal 4 7 2 3 2 6" xfId="47644" xr:uid="{7C3B25E4-E5A0-4C06-BA23-0ABF0106A92C}"/>
    <cellStyle name="Normal 4 7 2 3 3" xfId="13939" xr:uid="{0E680819-5A65-4553-A50C-6157854D88A6}"/>
    <cellStyle name="Normal 4 7 2 3 3 2" xfId="27629" xr:uid="{8C80DC80-D35D-400E-B6FB-82846B4FEEA7}"/>
    <cellStyle name="Normal 4 7 2 3 3 2 2" xfId="41321" xr:uid="{976D1A21-7D97-4B2C-B17A-4DE3DDBE4893}"/>
    <cellStyle name="Normal 4 7 2 3 3 2 3" xfId="56200" xr:uid="{C48763FA-DDBE-4A6E-9496-11BA76DE9757}"/>
    <cellStyle name="Normal 4 7 2 3 3 3" xfId="20785" xr:uid="{7548D37B-E99F-496E-89B3-A115383A89A1}"/>
    <cellStyle name="Normal 4 7 2 3 3 4" xfId="34475" xr:uid="{D2D3937E-EF33-4ECC-B36D-1BDA2F1A4BDE}"/>
    <cellStyle name="Normal 4 7 2 3 3 5" xfId="49354" xr:uid="{566232F6-DAF0-4D33-BC45-407B06DACA01}"/>
    <cellStyle name="Normal 4 7 2 3 4" xfId="24207" xr:uid="{58C799AE-E3AE-44E0-A00F-45101BD627AE}"/>
    <cellStyle name="Normal 4 7 2 3 4 2" xfId="37899" xr:uid="{342AAC58-BDE2-4C60-BBA3-E97124E87135}"/>
    <cellStyle name="Normal 4 7 2 3 4 3" xfId="52778" xr:uid="{A701D434-31D0-470B-8775-C6059FCC0813}"/>
    <cellStyle name="Normal 4 7 2 3 5" xfId="17363" xr:uid="{4464D75F-BD98-48CA-A93F-B0AE22CBBDB9}"/>
    <cellStyle name="Normal 4 7 2 3 6" xfId="31053" xr:uid="{05355DAE-2AA0-465A-969B-131E783CD294}"/>
    <cellStyle name="Normal 4 7 2 3 7" xfId="45932" xr:uid="{8A923BCD-E5A8-4E0F-B579-99FFAAAC4B16}"/>
    <cellStyle name="Normal 4 7 2 4" xfId="10518" xr:uid="{2FEA1C0D-08FA-4C61-BF99-CC97938CC3AC}"/>
    <cellStyle name="Normal 4 7 2 4 2" xfId="12230" xr:uid="{561D73D6-713E-4118-9BC2-41A73069A220}"/>
    <cellStyle name="Normal 4 7 2 4 2 2" xfId="15652" xr:uid="{59FAE9DF-194D-41FD-B33D-D30ECC8ED567}"/>
    <cellStyle name="Normal 4 7 2 4 2 2 2" xfId="29342" xr:uid="{43BE3DDA-B386-46AB-935E-48C25478F3C0}"/>
    <cellStyle name="Normal 4 7 2 4 2 2 2 2" xfId="43034" xr:uid="{1F35D0E5-8939-4E49-A384-74B446E08DCA}"/>
    <cellStyle name="Normal 4 7 2 4 2 2 2 3" xfId="57913" xr:uid="{81955E8D-C0DF-492C-AC70-0FC7BF23DABC}"/>
    <cellStyle name="Normal 4 7 2 4 2 2 3" xfId="22498" xr:uid="{69C5E525-81F1-40C6-A3DD-658C029F97FE}"/>
    <cellStyle name="Normal 4 7 2 4 2 2 4" xfId="36188" xr:uid="{2E1382B1-F312-41D1-9725-7A47FB71D820}"/>
    <cellStyle name="Normal 4 7 2 4 2 2 5" xfId="51067" xr:uid="{47169771-C798-40C0-A32F-7B6304927726}"/>
    <cellStyle name="Normal 4 7 2 4 2 3" xfId="25920" xr:uid="{E491002C-AA40-4308-9BC3-489562ADEF33}"/>
    <cellStyle name="Normal 4 7 2 4 2 3 2" xfId="39612" xr:uid="{16F9D807-D4C5-4FD5-BDB8-ABAB43E2E084}"/>
    <cellStyle name="Normal 4 7 2 4 2 3 3" xfId="54491" xr:uid="{AE9A4068-ED6C-4680-8F85-C56A94F8CFA8}"/>
    <cellStyle name="Normal 4 7 2 4 2 4" xfId="19076" xr:uid="{3C85668B-1E89-49DD-9049-9CD4DACA3C3D}"/>
    <cellStyle name="Normal 4 7 2 4 2 5" xfId="32766" xr:uid="{8968608D-ED7D-4F48-AB7F-57E892F2E4FC}"/>
    <cellStyle name="Normal 4 7 2 4 2 6" xfId="47645" xr:uid="{3B0BBB18-AF45-4F7A-AF28-E6E780DFBA3B}"/>
    <cellStyle name="Normal 4 7 2 4 3" xfId="13940" xr:uid="{271C0FC7-047F-47BB-8A6E-5CB546A05F38}"/>
    <cellStyle name="Normal 4 7 2 4 3 2" xfId="27630" xr:uid="{00B228FF-9BC7-4C30-8922-375DF320882C}"/>
    <cellStyle name="Normal 4 7 2 4 3 2 2" xfId="41322" xr:uid="{2C4C632C-BC22-47DC-8C88-4CE3AB15C1C8}"/>
    <cellStyle name="Normal 4 7 2 4 3 2 3" xfId="56201" xr:uid="{7400974B-5718-4C37-9BE6-F8E161A2A393}"/>
    <cellStyle name="Normal 4 7 2 4 3 3" xfId="20786" xr:uid="{DA9CFC64-7F14-4E63-8461-4BF9C8D91F19}"/>
    <cellStyle name="Normal 4 7 2 4 3 4" xfId="34476" xr:uid="{91F0A9D3-C656-49A2-8267-E1419A9B4A43}"/>
    <cellStyle name="Normal 4 7 2 4 3 5" xfId="49355" xr:uid="{F4EE64B6-8AF3-4218-996E-307BC374AEB3}"/>
    <cellStyle name="Normal 4 7 2 4 4" xfId="24208" xr:uid="{5A9173F3-7846-46FC-98FC-0E82D291F8A6}"/>
    <cellStyle name="Normal 4 7 2 4 4 2" xfId="37900" xr:uid="{F92AE634-FEB6-4B4F-A402-836EAE34CB50}"/>
    <cellStyle name="Normal 4 7 2 4 4 3" xfId="52779" xr:uid="{E379DE26-3CFC-4685-8678-59400826691C}"/>
    <cellStyle name="Normal 4 7 2 4 5" xfId="17364" xr:uid="{7A08A94C-B159-4597-B17A-0A272CA77B9A}"/>
    <cellStyle name="Normal 4 7 2 4 6" xfId="31054" xr:uid="{A3A4251E-2A19-436E-B671-85227E245508}"/>
    <cellStyle name="Normal 4 7 2 4 7" xfId="45933" xr:uid="{EF01E774-60E7-46CB-94E1-206B3B9BBC6B}"/>
    <cellStyle name="Normal 4 7 2 5" xfId="12226" xr:uid="{368D5DA4-BE47-4B61-A019-48A1ECB462AC}"/>
    <cellStyle name="Normal 4 7 2 5 2" xfId="15648" xr:uid="{C45A709A-9EF7-4219-BC32-F1F32928BF6F}"/>
    <cellStyle name="Normal 4 7 2 5 2 2" xfId="29338" xr:uid="{D2EBF85F-F25B-407C-A85B-5122191E9DC0}"/>
    <cellStyle name="Normal 4 7 2 5 2 2 2" xfId="43030" xr:uid="{8B2FF9C0-23B9-4096-BB0C-5052BC00B026}"/>
    <cellStyle name="Normal 4 7 2 5 2 2 3" xfId="57909" xr:uid="{7A8670EB-5AC9-4499-B8CA-3CBFF8E39A88}"/>
    <cellStyle name="Normal 4 7 2 5 2 3" xfId="22494" xr:uid="{30B6E633-0F92-4E10-9A99-42AA4735CAB8}"/>
    <cellStyle name="Normal 4 7 2 5 2 4" xfId="36184" xr:uid="{74B6FF97-26C9-4D7F-A004-48CA04E505E1}"/>
    <cellStyle name="Normal 4 7 2 5 2 5" xfId="51063" xr:uid="{E6B2EF8C-27EF-48FA-95E4-CF3B99AD6DF7}"/>
    <cellStyle name="Normal 4 7 2 5 3" xfId="25916" xr:uid="{7AC67E74-2995-478E-8A21-C378419BF3D3}"/>
    <cellStyle name="Normal 4 7 2 5 3 2" xfId="39608" xr:uid="{85EA00E5-85AE-4483-847F-3913922E1A26}"/>
    <cellStyle name="Normal 4 7 2 5 3 3" xfId="54487" xr:uid="{6F883EE0-9939-47B1-B7F7-3363D6010D82}"/>
    <cellStyle name="Normal 4 7 2 5 4" xfId="19072" xr:uid="{43836FEA-7348-4484-8460-90FAA9A7382D}"/>
    <cellStyle name="Normal 4 7 2 5 5" xfId="32762" xr:uid="{5C10B555-05BA-4FB2-A94A-3CF5658BA08F}"/>
    <cellStyle name="Normal 4 7 2 5 6" xfId="47641" xr:uid="{728E344A-9C03-4F96-B28A-9FFB1F5B8D3E}"/>
    <cellStyle name="Normal 4 7 2 6" xfId="13936" xr:uid="{E3B05855-1C35-465D-952A-5831310F32B3}"/>
    <cellStyle name="Normal 4 7 2 6 2" xfId="27626" xr:uid="{5FE3E8B7-76DD-452F-A8CA-567438E75F82}"/>
    <cellStyle name="Normal 4 7 2 6 2 2" xfId="41318" xr:uid="{B0E02E18-DBC0-4B5E-9C29-9D3CDFE933F3}"/>
    <cellStyle name="Normal 4 7 2 6 2 3" xfId="56197" xr:uid="{F3437819-E721-4199-8F36-951936C36107}"/>
    <cellStyle name="Normal 4 7 2 6 3" xfId="20782" xr:uid="{B88B92AF-5FAA-47E2-ABDE-383D18083003}"/>
    <cellStyle name="Normal 4 7 2 6 4" xfId="34472" xr:uid="{4C0F01FF-C457-458D-BEFF-0C431BD2EC93}"/>
    <cellStyle name="Normal 4 7 2 6 5" xfId="49351" xr:uid="{F30A1C84-DDB0-4411-A6ED-17003A406084}"/>
    <cellStyle name="Normal 4 7 2 7" xfId="24204" xr:uid="{62398441-0E1D-493A-9D3B-BB6E6945A7EB}"/>
    <cellStyle name="Normal 4 7 2 7 2" xfId="37896" xr:uid="{BDDEF973-1E2D-4B0E-8780-9F85E969FDCB}"/>
    <cellStyle name="Normal 4 7 2 7 3" xfId="52775" xr:uid="{BB1BB88A-881E-4AD1-9104-00CE5DACECBC}"/>
    <cellStyle name="Normal 4 7 2 8" xfId="17360" xr:uid="{2243C97D-B309-4962-BAAC-2ACCDEEC72D2}"/>
    <cellStyle name="Normal 4 7 2 9" xfId="31050" xr:uid="{64407D3C-0147-4F63-B062-C6A121EBD8C1}"/>
    <cellStyle name="Normal 4 7 3" xfId="7274" xr:uid="{14EB432F-DD2A-4D26-B77E-95379F511B98}"/>
    <cellStyle name="Normal 4 7 3 10" xfId="45934" xr:uid="{790A1385-039A-48ED-83DF-4B5FEDCFABAD}"/>
    <cellStyle name="Normal 4 7 3 11" xfId="10519" xr:uid="{64767750-EFD4-429F-9697-42D20802A742}"/>
    <cellStyle name="Normal 4 7 3 2" xfId="10520" xr:uid="{E15D0B1C-B348-40A0-82F2-23BE725D291C}"/>
    <cellStyle name="Normal 4 7 3 2 2" xfId="10521" xr:uid="{6FA03F38-2953-4958-9835-FDB5DD037BBD}"/>
    <cellStyle name="Normal 4 7 3 2 2 2" xfId="12233" xr:uid="{96FA1DF0-CFF4-4090-897D-4853F7852F2A}"/>
    <cellStyle name="Normal 4 7 3 2 2 2 2" xfId="15655" xr:uid="{8091CF4F-B9F1-446F-A640-9A889E33396E}"/>
    <cellStyle name="Normal 4 7 3 2 2 2 2 2" xfId="29345" xr:uid="{B5E8B60D-6C48-4017-B7B2-47F3C5C8E511}"/>
    <cellStyle name="Normal 4 7 3 2 2 2 2 2 2" xfId="43037" xr:uid="{F3C573BA-6FE2-4FCE-B776-8C414615E11C}"/>
    <cellStyle name="Normal 4 7 3 2 2 2 2 2 3" xfId="57916" xr:uid="{FCD23DC5-4919-4307-B8C7-5FE57D0928E6}"/>
    <cellStyle name="Normal 4 7 3 2 2 2 2 3" xfId="22501" xr:uid="{835746FD-9781-456E-A3D0-058469280667}"/>
    <cellStyle name="Normal 4 7 3 2 2 2 2 4" xfId="36191" xr:uid="{F2EB4912-DB1C-4207-9E7E-B1902C8C1DAF}"/>
    <cellStyle name="Normal 4 7 3 2 2 2 2 5" xfId="51070" xr:uid="{E5C99EB1-C66D-4CBB-8E04-748F91EF42F3}"/>
    <cellStyle name="Normal 4 7 3 2 2 2 3" xfId="25923" xr:uid="{CED7FC9F-DF5C-4322-9827-F14B7B742B98}"/>
    <cellStyle name="Normal 4 7 3 2 2 2 3 2" xfId="39615" xr:uid="{C070E7C1-16E8-4D89-A5B2-904DE3A0C87F}"/>
    <cellStyle name="Normal 4 7 3 2 2 2 3 3" xfId="54494" xr:uid="{C8933811-AFDE-423B-85C7-9769CE3FD0E9}"/>
    <cellStyle name="Normal 4 7 3 2 2 2 4" xfId="19079" xr:uid="{C506F42D-9D09-4987-B715-892EF088C309}"/>
    <cellStyle name="Normal 4 7 3 2 2 2 5" xfId="32769" xr:uid="{8936A796-44C4-4103-89FA-41A02AC9EBD5}"/>
    <cellStyle name="Normal 4 7 3 2 2 2 6" xfId="47648" xr:uid="{7EE46FB6-73C6-424B-BDE3-2B6EBF201EA0}"/>
    <cellStyle name="Normal 4 7 3 2 2 3" xfId="13943" xr:uid="{77FE228E-F879-40FF-8080-A99C4D08B771}"/>
    <cellStyle name="Normal 4 7 3 2 2 3 2" xfId="27633" xr:uid="{CC59D3A9-15E3-4645-A8B2-091EAFF540D1}"/>
    <cellStyle name="Normal 4 7 3 2 2 3 2 2" xfId="41325" xr:uid="{EA228586-8ADC-4DF5-B2F0-9EFA7DA1D8E9}"/>
    <cellStyle name="Normal 4 7 3 2 2 3 2 3" xfId="56204" xr:uid="{4673C63F-3CCF-45A8-9429-6DA382325139}"/>
    <cellStyle name="Normal 4 7 3 2 2 3 3" xfId="20789" xr:uid="{7CC3C0CD-261E-46CF-9FA2-96502DF58375}"/>
    <cellStyle name="Normal 4 7 3 2 2 3 4" xfId="34479" xr:uid="{A8C6608E-71CB-468C-A6C0-F3E3958041A2}"/>
    <cellStyle name="Normal 4 7 3 2 2 3 5" xfId="49358" xr:uid="{B3ABFE66-55AA-49D1-A7C8-F2414AFA083D}"/>
    <cellStyle name="Normal 4 7 3 2 2 4" xfId="24211" xr:uid="{E61FBB8F-DD06-46AA-B36C-CF4B5F0907EF}"/>
    <cellStyle name="Normal 4 7 3 2 2 4 2" xfId="37903" xr:uid="{5D3E1795-494A-48ED-B65A-F16F9C0F6AEC}"/>
    <cellStyle name="Normal 4 7 3 2 2 4 3" xfId="52782" xr:uid="{E66AE577-DF8A-4541-B95D-22C62F297530}"/>
    <cellStyle name="Normal 4 7 3 2 2 5" xfId="17367" xr:uid="{A494B34B-89B5-43D1-990C-C0613BFBEBD5}"/>
    <cellStyle name="Normal 4 7 3 2 2 6" xfId="31057" xr:uid="{5C6B8AC1-918F-4ED1-9C23-592EB0B7A28A}"/>
    <cellStyle name="Normal 4 7 3 2 2 7" xfId="45936" xr:uid="{823D97D9-AD30-4879-BC11-C920107363E3}"/>
    <cellStyle name="Normal 4 7 3 2 3" xfId="12232" xr:uid="{9B85D48B-D909-409F-B382-BB6991477B71}"/>
    <cellStyle name="Normal 4 7 3 2 3 2" xfId="15654" xr:uid="{9685EFBE-D59E-4D3D-B712-F84D74BE425C}"/>
    <cellStyle name="Normal 4 7 3 2 3 2 2" xfId="29344" xr:uid="{941F94D9-F784-4EE9-987A-41C5E485C976}"/>
    <cellStyle name="Normal 4 7 3 2 3 2 2 2" xfId="43036" xr:uid="{3FD95FAB-73DA-4FB7-910A-D8EAF4310DF2}"/>
    <cellStyle name="Normal 4 7 3 2 3 2 2 3" xfId="57915" xr:uid="{C2DE71AF-C064-4897-91EC-F2EDAF975178}"/>
    <cellStyle name="Normal 4 7 3 2 3 2 3" xfId="22500" xr:uid="{9B9C1E4A-5BEC-499B-8FA9-67B673106B47}"/>
    <cellStyle name="Normal 4 7 3 2 3 2 4" xfId="36190" xr:uid="{12D17C0F-2F38-458C-94FF-7FEE74F9DDA7}"/>
    <cellStyle name="Normal 4 7 3 2 3 2 5" xfId="51069" xr:uid="{6D8622CB-C5C1-4882-919B-D61AB9BA277D}"/>
    <cellStyle name="Normal 4 7 3 2 3 3" xfId="25922" xr:uid="{E8184101-2EAA-4EFD-92F5-D9FB19DCA847}"/>
    <cellStyle name="Normal 4 7 3 2 3 3 2" xfId="39614" xr:uid="{A3490901-138C-4568-B000-F085E94DD513}"/>
    <cellStyle name="Normal 4 7 3 2 3 3 3" xfId="54493" xr:uid="{E923ED28-0365-439F-A0A8-9A3DEEB3446D}"/>
    <cellStyle name="Normal 4 7 3 2 3 4" xfId="19078" xr:uid="{22F9998B-14FB-498F-A3E5-0E046BED09F8}"/>
    <cellStyle name="Normal 4 7 3 2 3 5" xfId="32768" xr:uid="{98D2DEEE-5904-4515-BFB1-26E4E8E2A174}"/>
    <cellStyle name="Normal 4 7 3 2 3 6" xfId="47647" xr:uid="{9EDEAAAC-D245-4936-8D97-4826EF90CD07}"/>
    <cellStyle name="Normal 4 7 3 2 4" xfId="13942" xr:uid="{54500D32-1531-4E54-B3D6-E44406039058}"/>
    <cellStyle name="Normal 4 7 3 2 4 2" xfId="27632" xr:uid="{B03A476F-C825-488B-98F3-CAB9AA5C3039}"/>
    <cellStyle name="Normal 4 7 3 2 4 2 2" xfId="41324" xr:uid="{2BA81B03-8178-4D18-947A-C0CE58D03626}"/>
    <cellStyle name="Normal 4 7 3 2 4 2 3" xfId="56203" xr:uid="{5C76CF0C-39C5-4D01-AE1A-B910AFBC7E9E}"/>
    <cellStyle name="Normal 4 7 3 2 4 3" xfId="20788" xr:uid="{2D640E55-3EF8-4194-BE5B-255A5FC5758A}"/>
    <cellStyle name="Normal 4 7 3 2 4 4" xfId="34478" xr:uid="{772605CF-5EEF-4C7F-82E8-22AD78E639BD}"/>
    <cellStyle name="Normal 4 7 3 2 4 5" xfId="49357" xr:uid="{6B67E6B4-5A00-45B0-94F7-75AB5B9B2199}"/>
    <cellStyle name="Normal 4 7 3 2 5" xfId="24210" xr:uid="{FB37BBDA-6899-4A26-8203-EDE69FDB61CD}"/>
    <cellStyle name="Normal 4 7 3 2 5 2" xfId="37902" xr:uid="{1C536B38-68E5-4D77-92EF-C5AE272A9CCE}"/>
    <cellStyle name="Normal 4 7 3 2 5 3" xfId="52781" xr:uid="{64E1CB4F-A4A9-407F-96BD-666F7A653DC2}"/>
    <cellStyle name="Normal 4 7 3 2 6" xfId="17366" xr:uid="{1EA2FA45-EED4-4DA1-8D93-22BB9ECDBE6E}"/>
    <cellStyle name="Normal 4 7 3 2 7" xfId="31056" xr:uid="{EBDB1B1E-D501-4E42-AE0C-49A6A1756A68}"/>
    <cellStyle name="Normal 4 7 3 2 8" xfId="45935" xr:uid="{0A15ECF3-67FA-4A01-BA03-B8957D7FF7D7}"/>
    <cellStyle name="Normal 4 7 3 3" xfId="10522" xr:uid="{99D28B5E-C1E7-46BA-B031-F96B59E631D7}"/>
    <cellStyle name="Normal 4 7 3 3 2" xfId="12234" xr:uid="{38331A71-3D6E-4151-8B7B-8BD103E10144}"/>
    <cellStyle name="Normal 4 7 3 3 2 2" xfId="15656" xr:uid="{3DD897EA-288E-4878-823F-6D4759317374}"/>
    <cellStyle name="Normal 4 7 3 3 2 2 2" xfId="29346" xr:uid="{17E56E66-FE09-4161-9898-96A6969BA5B4}"/>
    <cellStyle name="Normal 4 7 3 3 2 2 2 2" xfId="43038" xr:uid="{CD1ED1EC-5608-4FA8-B38D-8B2F19E11163}"/>
    <cellStyle name="Normal 4 7 3 3 2 2 2 3" xfId="57917" xr:uid="{C10A53B1-4996-4152-97B1-FC96AEE63CCC}"/>
    <cellStyle name="Normal 4 7 3 3 2 2 3" xfId="22502" xr:uid="{28D728BA-03FE-4DFF-B2DB-911BBC2469D9}"/>
    <cellStyle name="Normal 4 7 3 3 2 2 4" xfId="36192" xr:uid="{F4FF4FAB-B628-4AC6-A81C-EC8E3E8492A0}"/>
    <cellStyle name="Normal 4 7 3 3 2 2 5" xfId="51071" xr:uid="{3DD06402-A8A0-4CC0-B563-AB37894F87F8}"/>
    <cellStyle name="Normal 4 7 3 3 2 3" xfId="25924" xr:uid="{CD59ED70-74BB-40DC-8B38-04A3C08B62C2}"/>
    <cellStyle name="Normal 4 7 3 3 2 3 2" xfId="39616" xr:uid="{9E8D03FC-B0DD-4F10-95A4-FD0B6305F955}"/>
    <cellStyle name="Normal 4 7 3 3 2 3 3" xfId="54495" xr:uid="{AF322A51-38B6-4A69-BC00-AA312F76B52E}"/>
    <cellStyle name="Normal 4 7 3 3 2 4" xfId="19080" xr:uid="{A9F26006-A262-43FB-AE85-A4A83DADEF29}"/>
    <cellStyle name="Normal 4 7 3 3 2 5" xfId="32770" xr:uid="{21C45E2B-C0E3-4C74-84FB-82D07E9A6E19}"/>
    <cellStyle name="Normal 4 7 3 3 2 6" xfId="47649" xr:uid="{1A91AACF-A05A-459E-A7D3-932D8B37351B}"/>
    <cellStyle name="Normal 4 7 3 3 3" xfId="13944" xr:uid="{095916AD-DFDA-44BB-B2F5-A9530F6F565D}"/>
    <cellStyle name="Normal 4 7 3 3 3 2" xfId="27634" xr:uid="{BB79A95D-08CE-4A10-AFD4-728C47CAF55A}"/>
    <cellStyle name="Normal 4 7 3 3 3 2 2" xfId="41326" xr:uid="{BCA0CBEA-09D3-4172-8181-0BA7BF786A77}"/>
    <cellStyle name="Normal 4 7 3 3 3 2 3" xfId="56205" xr:uid="{5D57C7DB-5BE0-4715-A897-45CAB2E28720}"/>
    <cellStyle name="Normal 4 7 3 3 3 3" xfId="20790" xr:uid="{46C2F212-936C-44AD-9A1D-20705CBC6115}"/>
    <cellStyle name="Normal 4 7 3 3 3 4" xfId="34480" xr:uid="{015605AD-5E61-40FD-8B7B-4E7A67C058E8}"/>
    <cellStyle name="Normal 4 7 3 3 3 5" xfId="49359" xr:uid="{5DC4A121-CBB5-4A27-87D0-FCF6FB79ADB3}"/>
    <cellStyle name="Normal 4 7 3 3 4" xfId="24212" xr:uid="{7DC3DF5A-11FE-40FA-8ACB-5EAD6318053F}"/>
    <cellStyle name="Normal 4 7 3 3 4 2" xfId="37904" xr:uid="{FB5389BF-E039-4F98-9E83-8143806E6564}"/>
    <cellStyle name="Normal 4 7 3 3 4 3" xfId="52783" xr:uid="{8164FF6C-DCFE-45DA-A86E-D5CB0E2507E9}"/>
    <cellStyle name="Normal 4 7 3 3 5" xfId="17368" xr:uid="{09EBE8BB-8B84-457F-BFBB-10D60EE18BFF}"/>
    <cellStyle name="Normal 4 7 3 3 6" xfId="31058" xr:uid="{43630247-9DCD-42CC-B8AD-8FFB43F4AB7D}"/>
    <cellStyle name="Normal 4 7 3 3 7" xfId="45937" xr:uid="{992A4287-251B-4453-A9A5-8C54A5F7AA92}"/>
    <cellStyle name="Normal 4 7 3 4" xfId="10523" xr:uid="{AF963BC4-4721-411F-A3FB-A4AF8359E9E7}"/>
    <cellStyle name="Normal 4 7 3 4 2" xfId="12235" xr:uid="{9C26A54A-DB30-4DFE-9E45-FEAF34DFA9FC}"/>
    <cellStyle name="Normal 4 7 3 4 2 2" xfId="15657" xr:uid="{31989C1F-207B-4435-8B37-72561D40857F}"/>
    <cellStyle name="Normal 4 7 3 4 2 2 2" xfId="29347" xr:uid="{DF014B8E-D7F4-4A62-87F8-AB2CBD45BCEF}"/>
    <cellStyle name="Normal 4 7 3 4 2 2 2 2" xfId="43039" xr:uid="{F6452BF8-A5C3-45B2-8E29-EDB957C2C81E}"/>
    <cellStyle name="Normal 4 7 3 4 2 2 2 3" xfId="57918" xr:uid="{C399A396-231D-446C-9DED-8351BB63FB7B}"/>
    <cellStyle name="Normal 4 7 3 4 2 2 3" xfId="22503" xr:uid="{C2F3D9B7-24F5-4ACC-B2B3-91755A188756}"/>
    <cellStyle name="Normal 4 7 3 4 2 2 4" xfId="36193" xr:uid="{18D26BAD-1E62-4F79-82E2-D925C3C1EFDC}"/>
    <cellStyle name="Normal 4 7 3 4 2 2 5" xfId="51072" xr:uid="{0A828C94-6924-4D4E-A28A-9923AAC702B5}"/>
    <cellStyle name="Normal 4 7 3 4 2 3" xfId="25925" xr:uid="{26C3C9BE-3957-44EB-9D2F-6C808B4D9972}"/>
    <cellStyle name="Normal 4 7 3 4 2 3 2" xfId="39617" xr:uid="{E8B74E60-D8D6-4A28-907D-ED9620AB7D8C}"/>
    <cellStyle name="Normal 4 7 3 4 2 3 3" xfId="54496" xr:uid="{CBC2195B-5E2D-4EEE-9726-230F6FDBFF8C}"/>
    <cellStyle name="Normal 4 7 3 4 2 4" xfId="19081" xr:uid="{A7255A1C-9CC3-45DB-B350-FCF03A9D0F28}"/>
    <cellStyle name="Normal 4 7 3 4 2 5" xfId="32771" xr:uid="{496F226B-E5C3-4E88-BF95-0491A490842E}"/>
    <cellStyle name="Normal 4 7 3 4 2 6" xfId="47650" xr:uid="{C3B43C47-D73A-4B5E-8948-B10F5911BD21}"/>
    <cellStyle name="Normal 4 7 3 4 3" xfId="13945" xr:uid="{50664CE9-8BD0-43EB-B1B0-CD314D2A8123}"/>
    <cellStyle name="Normal 4 7 3 4 3 2" xfId="27635" xr:uid="{DB594388-7011-44C5-9881-8BFFDC86349B}"/>
    <cellStyle name="Normal 4 7 3 4 3 2 2" xfId="41327" xr:uid="{9F5A50B8-9BEA-472C-BCF4-576164248157}"/>
    <cellStyle name="Normal 4 7 3 4 3 2 3" xfId="56206" xr:uid="{47C2A5A4-9292-4232-A953-29FB92A68845}"/>
    <cellStyle name="Normal 4 7 3 4 3 3" xfId="20791" xr:uid="{391D7F09-0806-48CC-BCB6-2B0DE981A70D}"/>
    <cellStyle name="Normal 4 7 3 4 3 4" xfId="34481" xr:uid="{339DAD01-B112-4271-B080-54B3CC310B15}"/>
    <cellStyle name="Normal 4 7 3 4 3 5" xfId="49360" xr:uid="{03015F36-544A-460D-AD9B-AB6533E3ECC2}"/>
    <cellStyle name="Normal 4 7 3 4 4" xfId="24213" xr:uid="{85325ED9-EFDC-494A-B21C-1B09DB6208FA}"/>
    <cellStyle name="Normal 4 7 3 4 4 2" xfId="37905" xr:uid="{0EEF0725-CE2D-4D3E-B2DB-4C96CE4BE5A2}"/>
    <cellStyle name="Normal 4 7 3 4 4 3" xfId="52784" xr:uid="{313734D4-DCA4-4405-B287-BDCE32F675A3}"/>
    <cellStyle name="Normal 4 7 3 4 5" xfId="17369" xr:uid="{F37DCE4C-7623-492D-97C3-FD9C4ECA62EA}"/>
    <cellStyle name="Normal 4 7 3 4 6" xfId="31059" xr:uid="{C9760EB3-372B-407E-A122-13912B430399}"/>
    <cellStyle name="Normal 4 7 3 4 7" xfId="45938" xr:uid="{953DCB79-BA96-424A-A678-E637B6C2A163}"/>
    <cellStyle name="Normal 4 7 3 5" xfId="12231" xr:uid="{E1BC7147-DD2F-4B83-A222-3077CDEE8A90}"/>
    <cellStyle name="Normal 4 7 3 5 2" xfId="15653" xr:uid="{1D15163B-8601-4358-9EA1-F38A990C93D0}"/>
    <cellStyle name="Normal 4 7 3 5 2 2" xfId="29343" xr:uid="{E02CA616-C2A9-4608-BE27-5264BDB19DEA}"/>
    <cellStyle name="Normal 4 7 3 5 2 2 2" xfId="43035" xr:uid="{7B6B9FEA-CCF1-4F24-9098-10E96E29F033}"/>
    <cellStyle name="Normal 4 7 3 5 2 2 3" xfId="57914" xr:uid="{C6CC19BE-9EB0-4A1D-9931-273E45C55EF9}"/>
    <cellStyle name="Normal 4 7 3 5 2 3" xfId="22499" xr:uid="{0003C158-CA66-44ED-A019-75E61E28F833}"/>
    <cellStyle name="Normal 4 7 3 5 2 4" xfId="36189" xr:uid="{83E8C80E-C2CA-46CF-890A-E7A6F94A9636}"/>
    <cellStyle name="Normal 4 7 3 5 2 5" xfId="51068" xr:uid="{24AF766C-F9F7-46A7-9420-5C839A4F7BAE}"/>
    <cellStyle name="Normal 4 7 3 5 3" xfId="25921" xr:uid="{C052D09F-C471-4E2F-8A51-D3C036D870DE}"/>
    <cellStyle name="Normal 4 7 3 5 3 2" xfId="39613" xr:uid="{1B96C125-9082-4759-8BF8-C62A329D238B}"/>
    <cellStyle name="Normal 4 7 3 5 3 3" xfId="54492" xr:uid="{9AAAEDAB-020A-4480-ACA5-DDABADB96A82}"/>
    <cellStyle name="Normal 4 7 3 5 4" xfId="19077" xr:uid="{0A547867-3A13-42D1-8CE2-35A0E385E6F9}"/>
    <cellStyle name="Normal 4 7 3 5 5" xfId="32767" xr:uid="{80214EAA-4D64-40E6-AAC8-B52C4A32C5D2}"/>
    <cellStyle name="Normal 4 7 3 5 6" xfId="47646" xr:uid="{F8B19C96-821D-4950-B749-16BF81E4F1A6}"/>
    <cellStyle name="Normal 4 7 3 6" xfId="13941" xr:uid="{97127F7D-9279-4448-A05C-FB92AB2A6C21}"/>
    <cellStyle name="Normal 4 7 3 6 2" xfId="27631" xr:uid="{D0D6D286-A8F7-465A-917B-BDD67B5EE3AC}"/>
    <cellStyle name="Normal 4 7 3 6 2 2" xfId="41323" xr:uid="{74E18400-5A54-4EA4-BED2-7C2398C61DB7}"/>
    <cellStyle name="Normal 4 7 3 6 2 3" xfId="56202" xr:uid="{EF389588-4A9A-489D-B44D-B7856B9394CE}"/>
    <cellStyle name="Normal 4 7 3 6 3" xfId="20787" xr:uid="{4411949A-90A2-4C76-9641-2380F008864F}"/>
    <cellStyle name="Normal 4 7 3 6 4" xfId="34477" xr:uid="{6016869C-009A-4976-A747-85300D2886DA}"/>
    <cellStyle name="Normal 4 7 3 6 5" xfId="49356" xr:uid="{FD8DCA4C-5E2E-48C0-9A0E-0B6460A5D499}"/>
    <cellStyle name="Normal 4 7 3 7" xfId="24209" xr:uid="{CA38F039-5DB4-443C-B5AA-2B66F087680E}"/>
    <cellStyle name="Normal 4 7 3 7 2" xfId="37901" xr:uid="{6E20C500-6091-4A21-9A48-C16A2137D844}"/>
    <cellStyle name="Normal 4 7 3 7 3" xfId="52780" xr:uid="{D54F7C28-1556-43BC-BC98-A7AD528B83EC}"/>
    <cellStyle name="Normal 4 7 3 8" xfId="17365" xr:uid="{6AE1814D-0009-4C0D-BEEA-FA1E30254421}"/>
    <cellStyle name="Normal 4 7 3 9" xfId="31055" xr:uid="{C0EC0BEE-5E9B-49E0-ADFE-691BAFF8B970}"/>
    <cellStyle name="Normal 4 7 4" xfId="10524" xr:uid="{B8361652-84B1-47C8-A0EB-B9208C53B4C4}"/>
    <cellStyle name="Normal 4 7 4 2" xfId="10525" xr:uid="{6ADA84AF-F38F-46E2-8EB0-E84172AA4186}"/>
    <cellStyle name="Normal 4 7 4 2 2" xfId="12237" xr:uid="{EA7B13C6-590E-48F9-B149-4F51CB1655F1}"/>
    <cellStyle name="Normal 4 7 4 2 2 2" xfId="15659" xr:uid="{DE7C8979-F82D-45BD-AE1D-1E25ABA6DA76}"/>
    <cellStyle name="Normal 4 7 4 2 2 2 2" xfId="29349" xr:uid="{986C69F0-4C5F-4B48-8033-5C1691085B54}"/>
    <cellStyle name="Normal 4 7 4 2 2 2 2 2" xfId="43041" xr:uid="{B4C0DF25-F222-4585-AE65-9D1AA16E0E13}"/>
    <cellStyle name="Normal 4 7 4 2 2 2 2 3" xfId="57920" xr:uid="{6E57AE6D-C356-4353-9052-8E08FA5B2935}"/>
    <cellStyle name="Normal 4 7 4 2 2 2 3" xfId="22505" xr:uid="{A20DD636-6191-4395-B8B7-665A52B69688}"/>
    <cellStyle name="Normal 4 7 4 2 2 2 4" xfId="36195" xr:uid="{7650CFB6-5EA9-4F02-8C37-7CA83E22BBE7}"/>
    <cellStyle name="Normal 4 7 4 2 2 2 5" xfId="51074" xr:uid="{A3F2A81C-9625-40A6-BDE5-82CF900A522D}"/>
    <cellStyle name="Normal 4 7 4 2 2 3" xfId="25927" xr:uid="{48FBA03F-843E-4751-861C-773A95B8C7BE}"/>
    <cellStyle name="Normal 4 7 4 2 2 3 2" xfId="39619" xr:uid="{869399C7-3C65-4C47-9F48-147C6BAB7C0B}"/>
    <cellStyle name="Normal 4 7 4 2 2 3 3" xfId="54498" xr:uid="{3DA9C9B9-7A99-4E59-BB61-37DC0473A2A8}"/>
    <cellStyle name="Normal 4 7 4 2 2 4" xfId="19083" xr:uid="{8D5031FF-AC31-4DAB-BE3E-4F2F15DF7FA5}"/>
    <cellStyle name="Normal 4 7 4 2 2 5" xfId="32773" xr:uid="{395CF697-CC08-4C62-91B1-AF878CCB444D}"/>
    <cellStyle name="Normal 4 7 4 2 2 6" xfId="47652" xr:uid="{4139A07E-BB2E-4E60-B37C-83FFA7F5CD05}"/>
    <cellStyle name="Normal 4 7 4 2 3" xfId="13947" xr:uid="{22F43F61-A11C-4C53-9465-9AE4D4C908BB}"/>
    <cellStyle name="Normal 4 7 4 2 3 2" xfId="27637" xr:uid="{4F544A80-9DE2-4AF2-9D5D-0532B1A367F6}"/>
    <cellStyle name="Normal 4 7 4 2 3 2 2" xfId="41329" xr:uid="{AE493436-75C2-4574-BD44-544EBEBD3A7E}"/>
    <cellStyle name="Normal 4 7 4 2 3 2 3" xfId="56208" xr:uid="{D3F13667-000A-4250-BA99-B5F8B3B6625C}"/>
    <cellStyle name="Normal 4 7 4 2 3 3" xfId="20793" xr:uid="{E76D735C-44EA-41BB-929E-98C3FA8DBF4A}"/>
    <cellStyle name="Normal 4 7 4 2 3 4" xfId="34483" xr:uid="{E156F366-5C3E-441C-B8F7-5989966B1773}"/>
    <cellStyle name="Normal 4 7 4 2 3 5" xfId="49362" xr:uid="{295A6DE3-E1A8-4970-A592-A801C0825A2D}"/>
    <cellStyle name="Normal 4 7 4 2 4" xfId="24215" xr:uid="{A26F9033-8ED4-4139-849E-3E18FAB338D4}"/>
    <cellStyle name="Normal 4 7 4 2 4 2" xfId="37907" xr:uid="{83459E88-DA13-44CD-908B-AB61AE69CA3E}"/>
    <cellStyle name="Normal 4 7 4 2 4 3" xfId="52786" xr:uid="{7CC83032-D041-4B3F-BD80-46CDFA67BC83}"/>
    <cellStyle name="Normal 4 7 4 2 5" xfId="17371" xr:uid="{FCE57F48-C8B5-48F3-B448-F9BA113272CF}"/>
    <cellStyle name="Normal 4 7 4 2 6" xfId="31061" xr:uid="{F6A06CC9-DF6C-4B7E-973E-1CC50A34EC3A}"/>
    <cellStyle name="Normal 4 7 4 2 7" xfId="45940" xr:uid="{9ED7CD89-2D83-426F-AA37-A89CFA40142F}"/>
    <cellStyle name="Normal 4 7 4 3" xfId="12236" xr:uid="{E2CFE7E2-EF31-4447-9F4D-62A2AE2F7EE5}"/>
    <cellStyle name="Normal 4 7 4 3 2" xfId="15658" xr:uid="{760191E1-099A-439B-ADDC-D2171C1CB1D9}"/>
    <cellStyle name="Normal 4 7 4 3 2 2" xfId="29348" xr:uid="{40F519B9-7E1F-490B-83EC-223CF2CB2D93}"/>
    <cellStyle name="Normal 4 7 4 3 2 2 2" xfId="43040" xr:uid="{17D902C2-D6D3-469C-B4FD-E838886E6BC3}"/>
    <cellStyle name="Normal 4 7 4 3 2 2 3" xfId="57919" xr:uid="{92AE59B8-1964-4C61-A3D2-2B7A28FB545B}"/>
    <cellStyle name="Normal 4 7 4 3 2 3" xfId="22504" xr:uid="{8448EA58-58B5-44EA-96EA-6EDA8977541D}"/>
    <cellStyle name="Normal 4 7 4 3 2 4" xfId="36194" xr:uid="{6895D899-CBF2-415C-A996-CE2FCD74DECF}"/>
    <cellStyle name="Normal 4 7 4 3 2 5" xfId="51073" xr:uid="{6C47CDAF-D038-499C-B760-743EEE8C8D24}"/>
    <cellStyle name="Normal 4 7 4 3 3" xfId="25926" xr:uid="{271CB6B8-42B6-48F3-A814-BBE2D2BC5E59}"/>
    <cellStyle name="Normal 4 7 4 3 3 2" xfId="39618" xr:uid="{559D0233-F942-4116-A147-1B847504EE6D}"/>
    <cellStyle name="Normal 4 7 4 3 3 3" xfId="54497" xr:uid="{E434BA0E-96BB-470B-90F2-63FEE3D9DDFB}"/>
    <cellStyle name="Normal 4 7 4 3 4" xfId="19082" xr:uid="{5E2A15DC-D0CB-4B7A-874B-89BAC2D23A7A}"/>
    <cellStyle name="Normal 4 7 4 3 5" xfId="32772" xr:uid="{62375C4C-A60E-4A23-9D0E-10EDF39B3F5B}"/>
    <cellStyle name="Normal 4 7 4 3 6" xfId="47651" xr:uid="{CA09D7AA-7524-44F9-9B45-B47F1CA020F1}"/>
    <cellStyle name="Normal 4 7 4 4" xfId="13946" xr:uid="{66FED197-2059-446B-84F3-903DCF02B5D6}"/>
    <cellStyle name="Normal 4 7 4 4 2" xfId="27636" xr:uid="{A0D95C73-E025-4E91-9BCA-9BAF69F4A946}"/>
    <cellStyle name="Normal 4 7 4 4 2 2" xfId="41328" xr:uid="{FED61666-4C48-4D84-B8DE-E37E9A212323}"/>
    <cellStyle name="Normal 4 7 4 4 2 3" xfId="56207" xr:uid="{9929A024-0B79-4BF8-8E58-1B2A9EC423F3}"/>
    <cellStyle name="Normal 4 7 4 4 3" xfId="20792" xr:uid="{A0801A76-B5D3-409A-89FF-9B79E980AB34}"/>
    <cellStyle name="Normal 4 7 4 4 4" xfId="34482" xr:uid="{B9B69A48-049D-413D-B577-3BD026744C58}"/>
    <cellStyle name="Normal 4 7 4 4 5" xfId="49361" xr:uid="{EE75E094-3469-4D78-B910-4D860C224481}"/>
    <cellStyle name="Normal 4 7 4 5" xfId="24214" xr:uid="{5A1A51B1-2CB6-4EFB-9B1A-0B6E0F445A21}"/>
    <cellStyle name="Normal 4 7 4 5 2" xfId="37906" xr:uid="{EAB3792D-59ED-481A-B4D5-10E80E33B58C}"/>
    <cellStyle name="Normal 4 7 4 5 3" xfId="52785" xr:uid="{97E3526C-DA2C-4178-A0C8-B16C3C902F74}"/>
    <cellStyle name="Normal 4 7 4 6" xfId="17370" xr:uid="{851EA060-CB13-472B-AAED-877723830A9F}"/>
    <cellStyle name="Normal 4 7 4 7" xfId="31060" xr:uid="{085B1636-BA78-4F49-9082-157F62A34FD4}"/>
    <cellStyle name="Normal 4 7 4 8" xfId="45939" xr:uid="{570BC981-F903-424E-A67D-F6737B319BD2}"/>
    <cellStyle name="Normal 4 7 5" xfId="10526" xr:uid="{30D408BB-C929-4A98-8E94-A09DAB412678}"/>
    <cellStyle name="Normal 4 7 5 2" xfId="12238" xr:uid="{FE9EE255-2469-4EC9-8E4C-5F19046821A5}"/>
    <cellStyle name="Normal 4 7 5 2 2" xfId="15660" xr:uid="{1815F316-C7E7-461D-8AED-F6171D9B69E7}"/>
    <cellStyle name="Normal 4 7 5 2 2 2" xfId="29350" xr:uid="{DDF1870D-2D09-41E2-96FB-45D1332CC7DC}"/>
    <cellStyle name="Normal 4 7 5 2 2 2 2" xfId="43042" xr:uid="{A1549C14-6756-4340-96A2-72BBE9F59715}"/>
    <cellStyle name="Normal 4 7 5 2 2 2 3" xfId="57921" xr:uid="{2413B791-4097-4C31-8279-6FA7A829F7F8}"/>
    <cellStyle name="Normal 4 7 5 2 2 3" xfId="22506" xr:uid="{91658A3D-D0BB-4078-953E-718AD3CC06B0}"/>
    <cellStyle name="Normal 4 7 5 2 2 4" xfId="36196" xr:uid="{B6B17408-1390-4E96-8250-A96DDF14E92A}"/>
    <cellStyle name="Normal 4 7 5 2 2 5" xfId="51075" xr:uid="{4553B92B-78E7-4236-96B3-0D7ED81A790F}"/>
    <cellStyle name="Normal 4 7 5 2 3" xfId="25928" xr:uid="{D3AEA508-A170-4CE4-AC18-3430A1DB62D6}"/>
    <cellStyle name="Normal 4 7 5 2 3 2" xfId="39620" xr:uid="{47BE6668-A188-461D-A57C-431AD8262CFD}"/>
    <cellStyle name="Normal 4 7 5 2 3 3" xfId="54499" xr:uid="{355B5E72-1F45-4DE1-AEB0-17BF9CBA340C}"/>
    <cellStyle name="Normal 4 7 5 2 4" xfId="19084" xr:uid="{6B3605F6-24F4-4286-A29D-D8AB0F904C18}"/>
    <cellStyle name="Normal 4 7 5 2 5" xfId="32774" xr:uid="{BC85B08F-9A5F-4392-877F-5BAD9EEA1622}"/>
    <cellStyle name="Normal 4 7 5 2 6" xfId="47653" xr:uid="{688D7B77-C71A-40A3-B4C7-79BAE3424A60}"/>
    <cellStyle name="Normal 4 7 5 3" xfId="13948" xr:uid="{C9CBF4FE-769D-463B-BDCE-879A229EC95D}"/>
    <cellStyle name="Normal 4 7 5 3 2" xfId="27638" xr:uid="{60DD1F10-BCC3-4275-A445-226B090069CB}"/>
    <cellStyle name="Normal 4 7 5 3 2 2" xfId="41330" xr:uid="{7FDE73E5-9304-46A7-B548-2AE684AF1F94}"/>
    <cellStyle name="Normal 4 7 5 3 2 3" xfId="56209" xr:uid="{5B8E1B67-9D1D-4329-B3FC-A53ABD091BF5}"/>
    <cellStyle name="Normal 4 7 5 3 3" xfId="20794" xr:uid="{369990D2-E260-4B1B-9D7A-15F22698BDB6}"/>
    <cellStyle name="Normal 4 7 5 3 4" xfId="34484" xr:uid="{20628051-0959-4066-B3A9-A1A74AC5A38A}"/>
    <cellStyle name="Normal 4 7 5 3 5" xfId="49363" xr:uid="{95BA191D-76D4-47B4-A213-ED3EA9CD4BDD}"/>
    <cellStyle name="Normal 4 7 5 4" xfId="24216" xr:uid="{CEF8D6E1-892E-430B-B317-5CA8304627B3}"/>
    <cellStyle name="Normal 4 7 5 4 2" xfId="37908" xr:uid="{FE21A42A-557B-4FB2-9737-DCC200529679}"/>
    <cellStyle name="Normal 4 7 5 4 3" xfId="52787" xr:uid="{9FA6BC30-EAC7-410F-BB5F-0D6EC60C4B61}"/>
    <cellStyle name="Normal 4 7 5 5" xfId="17372" xr:uid="{74CBF75B-1407-4EF3-8690-042BCA6F7462}"/>
    <cellStyle name="Normal 4 7 5 6" xfId="31062" xr:uid="{19DC81BE-006F-4945-A8DF-07ECC3EAE246}"/>
    <cellStyle name="Normal 4 7 5 7" xfId="45941" xr:uid="{2DF15345-1FEE-470F-AA88-3870A52FA7B5}"/>
    <cellStyle name="Normal 4 7 6" xfId="10527" xr:uid="{8A1AE2A5-68FD-46A9-9008-3BEEA356D0B5}"/>
    <cellStyle name="Normal 4 7 6 2" xfId="12239" xr:uid="{281E5182-8A98-41A3-BE92-62C8F728F351}"/>
    <cellStyle name="Normal 4 7 6 2 2" xfId="15661" xr:uid="{9BD8FA08-D6F8-413D-92BD-A23FE3A7E7D9}"/>
    <cellStyle name="Normal 4 7 6 2 2 2" xfId="29351" xr:uid="{7E3308AC-1657-437B-8005-8EBB9CDF2F39}"/>
    <cellStyle name="Normal 4 7 6 2 2 2 2" xfId="43043" xr:uid="{992EE820-3A13-4D7A-A3DC-2DFF9DA620A4}"/>
    <cellStyle name="Normal 4 7 6 2 2 2 3" xfId="57922" xr:uid="{260A7882-7549-4D93-AA03-D4C36416C30F}"/>
    <cellStyle name="Normal 4 7 6 2 2 3" xfId="22507" xr:uid="{5BFE0DCA-2462-44C8-BC0C-3765B91D8866}"/>
    <cellStyle name="Normal 4 7 6 2 2 4" xfId="36197" xr:uid="{CB0615E4-76CA-48A5-8A52-ECBF2A5A8907}"/>
    <cellStyle name="Normal 4 7 6 2 2 5" xfId="51076" xr:uid="{8F462B7A-AD8E-46B8-905A-6B07E0D772B2}"/>
    <cellStyle name="Normal 4 7 6 2 3" xfId="25929" xr:uid="{F588FD93-7370-461B-AFC0-E59FB64C9BE8}"/>
    <cellStyle name="Normal 4 7 6 2 3 2" xfId="39621" xr:uid="{847CB959-7B1D-4A93-B83A-433AA24F364E}"/>
    <cellStyle name="Normal 4 7 6 2 3 3" xfId="54500" xr:uid="{E4DFAD73-0F1C-4E16-940B-F4639690F73C}"/>
    <cellStyle name="Normal 4 7 6 2 4" xfId="19085" xr:uid="{1FDFA59F-3616-47E1-B549-69B2AD9EC1A7}"/>
    <cellStyle name="Normal 4 7 6 2 5" xfId="32775" xr:uid="{55C0B578-1B81-4785-83B8-C37096B8E693}"/>
    <cellStyle name="Normal 4 7 6 2 6" xfId="47654" xr:uid="{557410A8-9AD5-4EFC-B451-B1C8C4053554}"/>
    <cellStyle name="Normal 4 7 6 3" xfId="13949" xr:uid="{6D150D22-90C0-4625-9255-38C94FB75518}"/>
    <cellStyle name="Normal 4 7 6 3 2" xfId="27639" xr:uid="{E157EEA8-978F-492A-AB06-374A62A42D83}"/>
    <cellStyle name="Normal 4 7 6 3 2 2" xfId="41331" xr:uid="{46E98430-2688-4198-B41C-D1DCD096E823}"/>
    <cellStyle name="Normal 4 7 6 3 2 3" xfId="56210" xr:uid="{E6316FE0-CC6A-4538-8BC6-5FE849685D6D}"/>
    <cellStyle name="Normal 4 7 6 3 3" xfId="20795" xr:uid="{A896BCE3-5652-488E-ACB0-881A162CDD3B}"/>
    <cellStyle name="Normal 4 7 6 3 4" xfId="34485" xr:uid="{7901FC87-E2A8-4CF2-9567-A2FFC90A040B}"/>
    <cellStyle name="Normal 4 7 6 3 5" xfId="49364" xr:uid="{F59D1E06-686D-4912-94AF-8C7A27182FD2}"/>
    <cellStyle name="Normal 4 7 6 4" xfId="24217" xr:uid="{8755C459-33DC-40DA-A49C-2F0F443695DD}"/>
    <cellStyle name="Normal 4 7 6 4 2" xfId="37909" xr:uid="{77D52B83-2E31-4BE7-9B4F-7E0DEE39D956}"/>
    <cellStyle name="Normal 4 7 6 4 3" xfId="52788" xr:uid="{B6CD3754-BAF7-4C71-A29B-4723A733D0EB}"/>
    <cellStyle name="Normal 4 7 6 5" xfId="17373" xr:uid="{EF3AC342-29E2-4C36-93EF-CDE840F02494}"/>
    <cellStyle name="Normal 4 7 6 6" xfId="31063" xr:uid="{26C86D8A-8236-4E00-AFF9-3E0585B01A81}"/>
    <cellStyle name="Normal 4 7 6 7" xfId="45942" xr:uid="{6C7A186D-C90E-42C2-BA83-B8FC213EC302}"/>
    <cellStyle name="Normal 4 7 7" xfId="12225" xr:uid="{A16430BC-0BC2-46E6-A03F-C98BC11736F3}"/>
    <cellStyle name="Normal 4 7 7 2" xfId="15647" xr:uid="{0690531E-549F-46FF-8839-C7CC6D099467}"/>
    <cellStyle name="Normal 4 7 7 2 2" xfId="29337" xr:uid="{E2F13805-B8E9-48D5-979F-8EB15CF857DC}"/>
    <cellStyle name="Normal 4 7 7 2 2 2" xfId="43029" xr:uid="{1457A498-35BE-48D0-AA1B-2554D8B09D4B}"/>
    <cellStyle name="Normal 4 7 7 2 2 3" xfId="57908" xr:uid="{CA788586-2997-499F-958A-50B274831BC8}"/>
    <cellStyle name="Normal 4 7 7 2 3" xfId="22493" xr:uid="{B2B3DC6A-EF5C-447E-809B-06DA581E91F5}"/>
    <cellStyle name="Normal 4 7 7 2 4" xfId="36183" xr:uid="{EE6BC38F-6E78-4130-B82F-5BB7BF977324}"/>
    <cellStyle name="Normal 4 7 7 2 5" xfId="51062" xr:uid="{57BF7AA8-67E0-4F2B-A812-F64837DE08A8}"/>
    <cellStyle name="Normal 4 7 7 3" xfId="25915" xr:uid="{1B5CF142-335C-4AE7-A4C2-EB8CC88006E1}"/>
    <cellStyle name="Normal 4 7 7 3 2" xfId="39607" xr:uid="{DE0E1A74-04C7-4924-9D58-22690E93D9CD}"/>
    <cellStyle name="Normal 4 7 7 3 3" xfId="54486" xr:uid="{6EC63F9F-48B5-4BAB-A1C7-6254023A61D9}"/>
    <cellStyle name="Normal 4 7 7 4" xfId="19071" xr:uid="{F5673A88-DB44-4390-8C33-D665850A0875}"/>
    <cellStyle name="Normal 4 7 7 5" xfId="32761" xr:uid="{2DA7FFC9-112F-43AC-9A30-409B448985FF}"/>
    <cellStyle name="Normal 4 7 7 6" xfId="47640" xr:uid="{64F77F05-1359-4A9C-A65F-9C0B67490ED7}"/>
    <cellStyle name="Normal 4 7 8" xfId="13935" xr:uid="{D4359809-CA03-4382-B712-5ADB6824843F}"/>
    <cellStyle name="Normal 4 7 8 2" xfId="27625" xr:uid="{2CD3C291-F27F-4E04-B505-C0DFC8E2DF4F}"/>
    <cellStyle name="Normal 4 7 8 2 2" xfId="41317" xr:uid="{FA643DFF-DE16-4C51-8A05-3AE7CA762461}"/>
    <cellStyle name="Normal 4 7 8 2 3" xfId="56196" xr:uid="{A3BBD173-764E-4A2C-9133-7AB0FA4488FE}"/>
    <cellStyle name="Normal 4 7 8 3" xfId="20781" xr:uid="{44F3CBCC-2993-4E95-8C19-B8F03DF18AB2}"/>
    <cellStyle name="Normal 4 7 8 4" xfId="34471" xr:uid="{607BC4FC-BAC4-47D6-BA15-2243428A8336}"/>
    <cellStyle name="Normal 4 7 8 5" xfId="49350" xr:uid="{5E6552CB-106C-4596-8035-C300C65AE9D2}"/>
    <cellStyle name="Normal 4 7 9" xfId="24203" xr:uid="{ACA8BBE1-3E8F-4E75-B31B-20FCEC0D6A51}"/>
    <cellStyle name="Normal 4 7 9 2" xfId="37895" xr:uid="{59C4BACE-0670-4641-80FA-353DB5ACA2C4}"/>
    <cellStyle name="Normal 4 7 9 3" xfId="52774" xr:uid="{3B88E266-4216-449D-8F31-A992A7BD60AB}"/>
    <cellStyle name="Normal 4 8" xfId="5512" xr:uid="{DBDCE11E-AA7B-40B4-8C53-D6973897592D}"/>
    <cellStyle name="Normal 4 8 10" xfId="45943" xr:uid="{DB56FEB6-8659-4C9B-8C1A-153354236FBA}"/>
    <cellStyle name="Normal 4 8 11" xfId="10528" xr:uid="{17D47AD7-6CD6-4F30-B40A-2A7A0F9FBD0E}"/>
    <cellStyle name="Normal 4 8 2" xfId="6431" xr:uid="{1B439ABD-9C9C-4C31-96DA-18E1BD8B417B}"/>
    <cellStyle name="Normal 4 8 2 2" xfId="10530" xr:uid="{49F34972-C395-432C-982E-F718AD7B0DFA}"/>
    <cellStyle name="Normal 4 8 2 2 2" xfId="12242" xr:uid="{6A336AEF-DA10-431B-BB28-892C98B068EB}"/>
    <cellStyle name="Normal 4 8 2 2 2 2" xfId="15664" xr:uid="{90C050C8-6AAE-49F3-828C-F4F080B80F16}"/>
    <cellStyle name="Normal 4 8 2 2 2 2 2" xfId="29354" xr:uid="{74C4905E-E9BE-407F-B70C-F53C7C46FB58}"/>
    <cellStyle name="Normal 4 8 2 2 2 2 2 2" xfId="43046" xr:uid="{C6C507F7-63BA-40D7-9F8B-BF2D135456E8}"/>
    <cellStyle name="Normal 4 8 2 2 2 2 2 3" xfId="57925" xr:uid="{4EAC4C56-C335-412D-9267-9892292B1340}"/>
    <cellStyle name="Normal 4 8 2 2 2 2 3" xfId="22510" xr:uid="{5570E549-C2FA-41DA-AE97-5E0FFEE5682E}"/>
    <cellStyle name="Normal 4 8 2 2 2 2 4" xfId="36200" xr:uid="{B4C63BF4-985D-47ED-83F2-0169C0C703F8}"/>
    <cellStyle name="Normal 4 8 2 2 2 2 5" xfId="51079" xr:uid="{17F0AADA-A560-47E9-BEDD-0A1E71193A7D}"/>
    <cellStyle name="Normal 4 8 2 2 2 3" xfId="25932" xr:uid="{0A86D0A8-BD9F-4904-9D54-E1A37C41A9AD}"/>
    <cellStyle name="Normal 4 8 2 2 2 3 2" xfId="39624" xr:uid="{9C9A2AF3-A826-44A1-A817-D5099B193592}"/>
    <cellStyle name="Normal 4 8 2 2 2 3 3" xfId="54503" xr:uid="{7E05CEF1-760A-4F40-91D6-1331AF39ACEF}"/>
    <cellStyle name="Normal 4 8 2 2 2 4" xfId="19088" xr:uid="{39682826-4DD9-47EE-9946-3E6921805352}"/>
    <cellStyle name="Normal 4 8 2 2 2 5" xfId="32778" xr:uid="{FA05DEF8-B0DA-48B0-AC3C-396EE2EA2A18}"/>
    <cellStyle name="Normal 4 8 2 2 2 6" xfId="47657" xr:uid="{27A549B1-F942-43C6-A567-8225727D3B79}"/>
    <cellStyle name="Normal 4 8 2 2 3" xfId="13952" xr:uid="{2F6A5BDA-F230-46BB-814D-84F451419022}"/>
    <cellStyle name="Normal 4 8 2 2 3 2" xfId="27642" xr:uid="{7B0B5DB3-4FC6-46BF-A244-CEFDA49418DE}"/>
    <cellStyle name="Normal 4 8 2 2 3 2 2" xfId="41334" xr:uid="{6A78FAEA-6ABD-4B6C-83C3-5FB723C356C1}"/>
    <cellStyle name="Normal 4 8 2 2 3 2 3" xfId="56213" xr:uid="{807361B4-3D77-4D9B-A2B1-A43E47CB0D71}"/>
    <cellStyle name="Normal 4 8 2 2 3 3" xfId="20798" xr:uid="{BBCC654B-0F3C-4AA2-A620-BA5557808896}"/>
    <cellStyle name="Normal 4 8 2 2 3 4" xfId="34488" xr:uid="{7A750A32-E507-4690-A447-EB1FFCBDAD54}"/>
    <cellStyle name="Normal 4 8 2 2 3 5" xfId="49367" xr:uid="{C1871D21-F1E3-47C9-A2C0-D0919C77E569}"/>
    <cellStyle name="Normal 4 8 2 2 4" xfId="24220" xr:uid="{1DFA6980-4AC6-4669-9FB8-0E71ED463E24}"/>
    <cellStyle name="Normal 4 8 2 2 4 2" xfId="37912" xr:uid="{8C4AB1D9-C20B-4653-BEDF-C7EF8AF6DF99}"/>
    <cellStyle name="Normal 4 8 2 2 4 3" xfId="52791" xr:uid="{2EB776EC-E5AC-4EFA-A074-EA5B7E5AB7BE}"/>
    <cellStyle name="Normal 4 8 2 2 5" xfId="17376" xr:uid="{BF591EDD-0A01-418A-9486-1B4AAA80CD95}"/>
    <cellStyle name="Normal 4 8 2 2 6" xfId="31066" xr:uid="{2B05FD51-4529-42A4-B6C9-A9F780116B96}"/>
    <cellStyle name="Normal 4 8 2 2 7" xfId="45945" xr:uid="{0C03883D-5300-47B5-B230-F7F5335F955A}"/>
    <cellStyle name="Normal 4 8 2 3" xfId="12241" xr:uid="{BFEBB16D-22C4-4615-AA83-6C322179BFFE}"/>
    <cellStyle name="Normal 4 8 2 3 2" xfId="15663" xr:uid="{3BA73DF2-DD36-4E14-A326-F8C4652DE023}"/>
    <cellStyle name="Normal 4 8 2 3 2 2" xfId="29353" xr:uid="{3C6356BE-B378-4818-8177-4B5E25352EC2}"/>
    <cellStyle name="Normal 4 8 2 3 2 2 2" xfId="43045" xr:uid="{1A03310F-666F-4BEF-8059-6C4633171EDE}"/>
    <cellStyle name="Normal 4 8 2 3 2 2 3" xfId="57924" xr:uid="{15D5E711-B7FF-40FA-BEDE-21B4137D55B6}"/>
    <cellStyle name="Normal 4 8 2 3 2 3" xfId="22509" xr:uid="{0D917C74-54FE-4BA6-9240-4341235CAE86}"/>
    <cellStyle name="Normal 4 8 2 3 2 4" xfId="36199" xr:uid="{8D70DCD7-59E4-4479-817C-31923786E60A}"/>
    <cellStyle name="Normal 4 8 2 3 2 5" xfId="51078" xr:uid="{9B7D1D7A-C6F2-4B94-88F7-5AD1969BEA30}"/>
    <cellStyle name="Normal 4 8 2 3 3" xfId="25931" xr:uid="{74A4D79A-78BC-40BE-9125-EA10199CC3B5}"/>
    <cellStyle name="Normal 4 8 2 3 3 2" xfId="39623" xr:uid="{2A2AD537-DC9B-4B78-B65C-84AEFE4D835B}"/>
    <cellStyle name="Normal 4 8 2 3 3 3" xfId="54502" xr:uid="{953DE5B5-A599-4810-A143-C6A966F981D9}"/>
    <cellStyle name="Normal 4 8 2 3 4" xfId="19087" xr:uid="{85B457B0-C2F4-40BE-8885-200630FAC9F4}"/>
    <cellStyle name="Normal 4 8 2 3 5" xfId="32777" xr:uid="{DE15DA81-4301-4EEF-8045-3859E4ED1D78}"/>
    <cellStyle name="Normal 4 8 2 3 6" xfId="47656" xr:uid="{C8B645E5-1B76-4081-8005-915542433F1C}"/>
    <cellStyle name="Normal 4 8 2 4" xfId="13951" xr:uid="{1DBA8A9C-D882-4F18-8F68-CE39C3584493}"/>
    <cellStyle name="Normal 4 8 2 4 2" xfId="27641" xr:uid="{CED343F9-DA48-4D21-BF92-C7ECB407381F}"/>
    <cellStyle name="Normal 4 8 2 4 2 2" xfId="41333" xr:uid="{03DC1521-410A-4E6C-96BC-72F8B0E94562}"/>
    <cellStyle name="Normal 4 8 2 4 2 3" xfId="56212" xr:uid="{84FBD612-1002-4F8B-876D-DFD779B3AD72}"/>
    <cellStyle name="Normal 4 8 2 4 3" xfId="20797" xr:uid="{6F9EE106-5A4B-4AEA-945A-CEA98567DF81}"/>
    <cellStyle name="Normal 4 8 2 4 4" xfId="34487" xr:uid="{7773BD8E-74B0-46DF-9CC5-F740457A9D9D}"/>
    <cellStyle name="Normal 4 8 2 4 5" xfId="49366" xr:uid="{7ECB25DA-B198-4A82-AF1C-480FDAFE47CF}"/>
    <cellStyle name="Normal 4 8 2 5" xfId="24219" xr:uid="{5E01D704-CE98-4C3B-AA0A-86691B0BB971}"/>
    <cellStyle name="Normal 4 8 2 5 2" xfId="37911" xr:uid="{205BA187-8150-4400-A398-2C89A479C8CF}"/>
    <cellStyle name="Normal 4 8 2 5 3" xfId="52790" xr:uid="{ECCF5E7D-A99D-4E6A-B63A-1336D178365C}"/>
    <cellStyle name="Normal 4 8 2 6" xfId="17375" xr:uid="{986C86B7-FC5B-4FE9-944F-38F519703F84}"/>
    <cellStyle name="Normal 4 8 2 7" xfId="31065" xr:uid="{3B9C5893-D1C9-4365-AB18-716F309B192C}"/>
    <cellStyle name="Normal 4 8 2 8" xfId="45944" xr:uid="{D6EAB9E1-C1F5-4661-9751-DBFB0C2C6722}"/>
    <cellStyle name="Normal 4 8 2 9" xfId="10529" xr:uid="{F1D85ADE-7C66-4D9B-B27E-4D67A1B40E64}"/>
    <cellStyle name="Normal 4 8 3" xfId="7238" xr:uid="{4C764BD1-C764-4BA8-9CBD-D95CB268A554}"/>
    <cellStyle name="Normal 4 8 3 2" xfId="12243" xr:uid="{B68C8FF8-965F-455E-ACAF-4EB90B63A62B}"/>
    <cellStyle name="Normal 4 8 3 2 2" xfId="15665" xr:uid="{85818D43-C9C6-4642-B430-2E1F97B0F54F}"/>
    <cellStyle name="Normal 4 8 3 2 2 2" xfId="29355" xr:uid="{E81B6EDA-C4B6-41BC-BC7B-BE1C58451398}"/>
    <cellStyle name="Normal 4 8 3 2 2 2 2" xfId="43047" xr:uid="{EAEE4800-81F0-40B5-BD48-283F726E6397}"/>
    <cellStyle name="Normal 4 8 3 2 2 2 3" xfId="57926" xr:uid="{05DB2A06-AEDF-4F98-A28A-3D1D20ED63C1}"/>
    <cellStyle name="Normal 4 8 3 2 2 3" xfId="22511" xr:uid="{A5889ED3-D8DE-4869-BD38-EC6574C97D16}"/>
    <cellStyle name="Normal 4 8 3 2 2 4" xfId="36201" xr:uid="{082649AE-50E3-42C0-BECF-AF98AC0417AD}"/>
    <cellStyle name="Normal 4 8 3 2 2 5" xfId="51080" xr:uid="{9EAFBE55-0D25-439E-B14E-7DA25C254725}"/>
    <cellStyle name="Normal 4 8 3 2 3" xfId="25933" xr:uid="{91BF5E4F-2B88-4FE8-9402-F9F252644819}"/>
    <cellStyle name="Normal 4 8 3 2 3 2" xfId="39625" xr:uid="{E964DEDE-A265-487D-BCB5-33F225C6304B}"/>
    <cellStyle name="Normal 4 8 3 2 3 3" xfId="54504" xr:uid="{98FD9562-024D-4BB1-9166-0E9C2A34477D}"/>
    <cellStyle name="Normal 4 8 3 2 4" xfId="19089" xr:uid="{572F60BF-6C3E-4319-A6A8-7398C4B449C3}"/>
    <cellStyle name="Normal 4 8 3 2 5" xfId="32779" xr:uid="{4681BA42-D6DF-479F-BB70-9AF827F5EAC5}"/>
    <cellStyle name="Normal 4 8 3 2 6" xfId="47658" xr:uid="{9AEF67BF-9BA1-4535-B17D-CE937F8B0D86}"/>
    <cellStyle name="Normal 4 8 3 3" xfId="13953" xr:uid="{E0905D90-5807-41F4-AD68-C9604EF4DDC1}"/>
    <cellStyle name="Normal 4 8 3 3 2" xfId="27643" xr:uid="{F8D92959-C708-4C3A-865A-775CB824A57E}"/>
    <cellStyle name="Normal 4 8 3 3 2 2" xfId="41335" xr:uid="{EC6EA69B-B29C-45D2-B102-2867D5C82368}"/>
    <cellStyle name="Normal 4 8 3 3 2 3" xfId="56214" xr:uid="{2489888F-C95A-4F77-B821-42676ED28E2F}"/>
    <cellStyle name="Normal 4 8 3 3 3" xfId="20799" xr:uid="{5256E3A5-5DF7-48FD-B39A-E08E3DDADA6B}"/>
    <cellStyle name="Normal 4 8 3 3 4" xfId="34489" xr:uid="{F7F3CF38-5B91-4B52-9D04-996C3EF63D4E}"/>
    <cellStyle name="Normal 4 8 3 3 5" xfId="49368" xr:uid="{CBA2FE1E-A13B-43C7-8848-397533ACEBCA}"/>
    <cellStyle name="Normal 4 8 3 4" xfId="24221" xr:uid="{5DC56864-724F-430B-9002-D81B5EA5EC54}"/>
    <cellStyle name="Normal 4 8 3 4 2" xfId="37913" xr:uid="{FC9D8E21-30EF-402F-B688-1C2C3052E031}"/>
    <cellStyle name="Normal 4 8 3 4 3" xfId="52792" xr:uid="{B1C24955-251B-430E-B845-C1FF733FA35F}"/>
    <cellStyle name="Normal 4 8 3 5" xfId="17377" xr:uid="{12CD2F28-DC31-4D12-BF91-FBD226E2028F}"/>
    <cellStyle name="Normal 4 8 3 6" xfId="31067" xr:uid="{F2292A9A-4FFC-49D2-8C29-58FEFCBFA3F5}"/>
    <cellStyle name="Normal 4 8 3 7" xfId="45946" xr:uid="{7D819DAE-CEF1-4CAA-958A-8390A2FABE42}"/>
    <cellStyle name="Normal 4 8 3 8" xfId="10531" xr:uid="{732E2083-B7E3-4DFC-AB29-84C5E5BD236A}"/>
    <cellStyle name="Normal 4 8 4" xfId="10532" xr:uid="{BE15BBAC-0ED2-4949-874D-1198CBD201DD}"/>
    <cellStyle name="Normal 4 8 4 2" xfId="12244" xr:uid="{5FB70F43-5CD8-4477-AA30-E85C75188B49}"/>
    <cellStyle name="Normal 4 8 4 2 2" xfId="15666" xr:uid="{456168CA-751C-415A-BCF0-903F21466A17}"/>
    <cellStyle name="Normal 4 8 4 2 2 2" xfId="29356" xr:uid="{2FD9841E-F564-4380-81C3-7B6E1A152C88}"/>
    <cellStyle name="Normal 4 8 4 2 2 2 2" xfId="43048" xr:uid="{EC07549F-5D48-41F7-A3B7-0FCA94B996E8}"/>
    <cellStyle name="Normal 4 8 4 2 2 2 3" xfId="57927" xr:uid="{66C3F932-4B88-468C-8908-726FB750831C}"/>
    <cellStyle name="Normal 4 8 4 2 2 3" xfId="22512" xr:uid="{AC5BD9C9-55D5-4164-8509-5C9B32263A1A}"/>
    <cellStyle name="Normal 4 8 4 2 2 4" xfId="36202" xr:uid="{3578383C-B03A-449E-BBF5-EA5493384B6D}"/>
    <cellStyle name="Normal 4 8 4 2 2 5" xfId="51081" xr:uid="{A83B9361-534D-462D-94A2-A67FA2A24F8D}"/>
    <cellStyle name="Normal 4 8 4 2 3" xfId="25934" xr:uid="{0350E0DB-5BD0-48B5-956C-0B4A85FFAEF2}"/>
    <cellStyle name="Normal 4 8 4 2 3 2" xfId="39626" xr:uid="{F50E472E-04CB-413E-9110-987DF74A2AD2}"/>
    <cellStyle name="Normal 4 8 4 2 3 3" xfId="54505" xr:uid="{BDAFDD53-11A2-435C-A75D-FA9A92CDD878}"/>
    <cellStyle name="Normal 4 8 4 2 4" xfId="19090" xr:uid="{DF0473FB-CE95-4490-9608-F4E68DA8354D}"/>
    <cellStyle name="Normal 4 8 4 2 5" xfId="32780" xr:uid="{25EA6755-1FCF-4B6C-9A6D-7E2FB16CBBA5}"/>
    <cellStyle name="Normal 4 8 4 2 6" xfId="47659" xr:uid="{01EC17CA-5D84-40FF-80B0-72F691BCB681}"/>
    <cellStyle name="Normal 4 8 4 3" xfId="13954" xr:uid="{899F5BB8-70C6-4FA8-AF49-0E27F9812B32}"/>
    <cellStyle name="Normal 4 8 4 3 2" xfId="27644" xr:uid="{9BCF2E37-3BF9-413F-9593-2D054E3F85FF}"/>
    <cellStyle name="Normal 4 8 4 3 2 2" xfId="41336" xr:uid="{A7D9FB1C-E67A-4622-AB1A-182210D08271}"/>
    <cellStyle name="Normal 4 8 4 3 2 3" xfId="56215" xr:uid="{A9B07AC8-31DE-469B-8726-1237488755A7}"/>
    <cellStyle name="Normal 4 8 4 3 3" xfId="20800" xr:uid="{04BAAE72-3CE6-4F40-B1DE-0F0542D9D647}"/>
    <cellStyle name="Normal 4 8 4 3 4" xfId="34490" xr:uid="{0273B9AD-6D9F-4030-9642-FC8B8DD22A85}"/>
    <cellStyle name="Normal 4 8 4 3 5" xfId="49369" xr:uid="{AF8EDEEC-3E4B-42C2-874F-0DB5284D40B2}"/>
    <cellStyle name="Normal 4 8 4 4" xfId="24222" xr:uid="{03BB1D58-7645-43B7-B3FC-821D0B41C91F}"/>
    <cellStyle name="Normal 4 8 4 4 2" xfId="37914" xr:uid="{70C96159-0E74-4F57-A343-A876CFCCF488}"/>
    <cellStyle name="Normal 4 8 4 4 3" xfId="52793" xr:uid="{2C334FE2-D392-4DDB-B40E-71F4E324C59F}"/>
    <cellStyle name="Normal 4 8 4 5" xfId="17378" xr:uid="{2B2FA202-B189-46E4-A852-7B3E302B8D22}"/>
    <cellStyle name="Normal 4 8 4 6" xfId="31068" xr:uid="{F78FCC43-C848-4C8B-82AF-5CDAAD0E85E9}"/>
    <cellStyle name="Normal 4 8 4 7" xfId="45947" xr:uid="{B0C109DC-A146-4005-BEFD-E6E43E87131E}"/>
    <cellStyle name="Normal 4 8 5" xfId="12240" xr:uid="{8EC6720C-DD0D-411B-B1BE-10BE2563962E}"/>
    <cellStyle name="Normal 4 8 5 2" xfId="15662" xr:uid="{04F2C73B-3866-4304-B410-C8BBB7749E07}"/>
    <cellStyle name="Normal 4 8 5 2 2" xfId="29352" xr:uid="{15386834-82FC-40B3-8FE7-3543CE55CC87}"/>
    <cellStyle name="Normal 4 8 5 2 2 2" xfId="43044" xr:uid="{5E821DD5-3184-4B58-A016-F2BA5AC5FC8F}"/>
    <cellStyle name="Normal 4 8 5 2 2 3" xfId="57923" xr:uid="{39685DEE-C876-4B77-8108-324050617436}"/>
    <cellStyle name="Normal 4 8 5 2 3" xfId="22508" xr:uid="{5F658780-0918-4D1D-8BCF-F6566AEBF41B}"/>
    <cellStyle name="Normal 4 8 5 2 4" xfId="36198" xr:uid="{8025EC09-D330-456F-B757-E89AECB31445}"/>
    <cellStyle name="Normal 4 8 5 2 5" xfId="51077" xr:uid="{520FA73E-B414-4A44-BDF7-00B029FFF142}"/>
    <cellStyle name="Normal 4 8 5 3" xfId="25930" xr:uid="{DAAA57EB-D589-4DF5-978C-B4C7AB5EEFF6}"/>
    <cellStyle name="Normal 4 8 5 3 2" xfId="39622" xr:uid="{BC4911C8-5504-454E-8E8B-722CCE41F463}"/>
    <cellStyle name="Normal 4 8 5 3 3" xfId="54501" xr:uid="{1D861877-45E2-424E-864F-865E91F92E7F}"/>
    <cellStyle name="Normal 4 8 5 4" xfId="19086" xr:uid="{CF4D46D9-CF01-4F3A-89F7-C3123C73037E}"/>
    <cellStyle name="Normal 4 8 5 5" xfId="32776" xr:uid="{EDCD0B61-7F7A-466B-9C80-B63CAE94C67F}"/>
    <cellStyle name="Normal 4 8 5 6" xfId="47655" xr:uid="{EE1838AE-C0E4-497D-B10A-FF6A10213929}"/>
    <cellStyle name="Normal 4 8 6" xfId="13950" xr:uid="{2848006A-7ED0-4346-8151-47B38971A9E4}"/>
    <cellStyle name="Normal 4 8 6 2" xfId="27640" xr:uid="{4EB14608-2A7D-497A-A97D-90C3D583C974}"/>
    <cellStyle name="Normal 4 8 6 2 2" xfId="41332" xr:uid="{51B00136-8458-4386-B650-C0625DE1713A}"/>
    <cellStyle name="Normal 4 8 6 2 3" xfId="56211" xr:uid="{7F9A024D-1388-46D7-95DB-A3A34D08F933}"/>
    <cellStyle name="Normal 4 8 6 3" xfId="20796" xr:uid="{BE66015B-9562-4AD0-80F9-424C0C4D2C7A}"/>
    <cellStyle name="Normal 4 8 6 4" xfId="34486" xr:uid="{AEFCCF13-4A6B-4973-AD94-783B9454FBA9}"/>
    <cellStyle name="Normal 4 8 6 5" xfId="49365" xr:uid="{2C1B605E-4EC7-4C42-8D43-32A13400A88D}"/>
    <cellStyle name="Normal 4 8 7" xfId="24218" xr:uid="{F190694E-A5A5-4BCD-99B2-207E8C856AF9}"/>
    <cellStyle name="Normal 4 8 7 2" xfId="37910" xr:uid="{4C6D947B-C2A1-4BEF-AFC2-31001E85A8B5}"/>
    <cellStyle name="Normal 4 8 7 3" xfId="52789" xr:uid="{B4055054-10ED-4998-A442-9CB5052CC8E2}"/>
    <cellStyle name="Normal 4 8 8" xfId="17374" xr:uid="{C7A8C24B-AA71-4D69-9D23-46321EFD4260}"/>
    <cellStyle name="Normal 4 8 9" xfId="31064" xr:uid="{1B2361A3-6AEB-4042-B0E4-4FF9CDAA93BF}"/>
    <cellStyle name="Normal 4 9" xfId="6273" xr:uid="{6CB2142E-5602-4C52-BE71-659B78D0067A}"/>
    <cellStyle name="Normal 4 9 10" xfId="45948" xr:uid="{3F844BB7-9D32-43CA-8DB1-5C135604EDF4}"/>
    <cellStyle name="Normal 4 9 11" xfId="10533" xr:uid="{84538847-7668-4005-AE51-8CD8AC7045F8}"/>
    <cellStyle name="Normal 4 9 2" xfId="7344" xr:uid="{0F587D25-986E-4BFE-8584-612F5F63A377}"/>
    <cellStyle name="Normal 4 9 2 2" xfId="10535" xr:uid="{1645F6A0-FE68-490C-AB33-B7E94B277FF6}"/>
    <cellStyle name="Normal 4 9 2 2 2" xfId="12247" xr:uid="{30C7AFBB-2708-4466-B002-B1D1BAE4D4B9}"/>
    <cellStyle name="Normal 4 9 2 2 2 2" xfId="15669" xr:uid="{43BAAA83-3399-448A-ABBD-374306472BF9}"/>
    <cellStyle name="Normal 4 9 2 2 2 2 2" xfId="29359" xr:uid="{C8A5B46A-3D4B-45C5-A72D-71F612BE72CF}"/>
    <cellStyle name="Normal 4 9 2 2 2 2 2 2" xfId="43051" xr:uid="{5D2CBE88-D5BD-4AAB-B64E-19830F37F84A}"/>
    <cellStyle name="Normal 4 9 2 2 2 2 2 3" xfId="57930" xr:uid="{3938304F-8323-4F40-8B2B-7E8A7501C1C4}"/>
    <cellStyle name="Normal 4 9 2 2 2 2 3" xfId="22515" xr:uid="{F0EEE540-2F00-40B6-9C11-E8FB81A1526B}"/>
    <cellStyle name="Normal 4 9 2 2 2 2 4" xfId="36205" xr:uid="{74BC869C-6BBD-492E-A644-627A471C30DB}"/>
    <cellStyle name="Normal 4 9 2 2 2 2 5" xfId="51084" xr:uid="{6043131D-08E0-4161-A4F1-CA9E747896B6}"/>
    <cellStyle name="Normal 4 9 2 2 2 3" xfId="25937" xr:uid="{C46697AA-A4A0-4F69-A07B-E9177D888E68}"/>
    <cellStyle name="Normal 4 9 2 2 2 3 2" xfId="39629" xr:uid="{1EFE9049-D5BB-4E2B-8E2B-23D2734E31EF}"/>
    <cellStyle name="Normal 4 9 2 2 2 3 3" xfId="54508" xr:uid="{69A74B0A-64DC-48D6-94B8-EB9790CA64D8}"/>
    <cellStyle name="Normal 4 9 2 2 2 4" xfId="19093" xr:uid="{4DCC3E1A-4119-42C6-9671-5406A6B51AC9}"/>
    <cellStyle name="Normal 4 9 2 2 2 5" xfId="32783" xr:uid="{6400DAE6-BC0B-4D40-8333-6D5481A7E9A9}"/>
    <cellStyle name="Normal 4 9 2 2 2 6" xfId="47662" xr:uid="{B375882A-2845-45F8-810D-883950C0A339}"/>
    <cellStyle name="Normal 4 9 2 2 3" xfId="13957" xr:uid="{AB6E268E-265D-4290-9BC0-747FAEC31CF9}"/>
    <cellStyle name="Normal 4 9 2 2 3 2" xfId="27647" xr:uid="{0A5C9762-CF5C-4333-ADDF-EF6973539F57}"/>
    <cellStyle name="Normal 4 9 2 2 3 2 2" xfId="41339" xr:uid="{530C5375-873B-4E4F-880A-199038C60187}"/>
    <cellStyle name="Normal 4 9 2 2 3 2 3" xfId="56218" xr:uid="{F54BF4D1-D92D-4FFB-B7BE-AFBA208D7A88}"/>
    <cellStyle name="Normal 4 9 2 2 3 3" xfId="20803" xr:uid="{6768F400-1AD2-4436-9A05-50D470DDE8B3}"/>
    <cellStyle name="Normal 4 9 2 2 3 4" xfId="34493" xr:uid="{64FBDC21-7E36-4B35-BC21-3DF0E421E522}"/>
    <cellStyle name="Normal 4 9 2 2 3 5" xfId="49372" xr:uid="{3B0FB615-4DD9-4606-A621-D69B788692EF}"/>
    <cellStyle name="Normal 4 9 2 2 4" xfId="24225" xr:uid="{467289D4-10A8-47E0-A7E7-CF51BD9BBF99}"/>
    <cellStyle name="Normal 4 9 2 2 4 2" xfId="37917" xr:uid="{5C7F6758-75C8-4E63-9F59-1D25B5E1F3A9}"/>
    <cellStyle name="Normal 4 9 2 2 4 3" xfId="52796" xr:uid="{9A408540-6E44-4A31-B01E-43343B48FF60}"/>
    <cellStyle name="Normal 4 9 2 2 5" xfId="17381" xr:uid="{A75EF12C-C998-45C5-B7DA-753E35BD1C3F}"/>
    <cellStyle name="Normal 4 9 2 2 6" xfId="31071" xr:uid="{58DAA81C-DCA5-4DE6-9E97-8FA39D8E17E4}"/>
    <cellStyle name="Normal 4 9 2 2 7" xfId="45950" xr:uid="{EBC62469-0796-4FD7-B36C-B8BB8CD86AC5}"/>
    <cellStyle name="Normal 4 9 2 3" xfId="12246" xr:uid="{80D2F529-7566-4FB0-AF48-3F7A18DF98A3}"/>
    <cellStyle name="Normal 4 9 2 3 2" xfId="15668" xr:uid="{02657143-09C5-4B92-AD82-502B1F1DE804}"/>
    <cellStyle name="Normal 4 9 2 3 2 2" xfId="29358" xr:uid="{E1A2530E-9C85-4C70-9461-D90C4E627DF7}"/>
    <cellStyle name="Normal 4 9 2 3 2 2 2" xfId="43050" xr:uid="{0109FEB9-F600-45F0-A057-3AB1A94B9CE9}"/>
    <cellStyle name="Normal 4 9 2 3 2 2 3" xfId="57929" xr:uid="{F5C26C6C-0521-4B35-8A19-C3D753134A7F}"/>
    <cellStyle name="Normal 4 9 2 3 2 3" xfId="22514" xr:uid="{7D7BD5B1-810C-41FD-ACA7-772A5431B7A8}"/>
    <cellStyle name="Normal 4 9 2 3 2 4" xfId="36204" xr:uid="{D9F4727D-0134-4591-9298-17F033C4C9D8}"/>
    <cellStyle name="Normal 4 9 2 3 2 5" xfId="51083" xr:uid="{10855BF5-D975-46A0-9635-B08A9F503F90}"/>
    <cellStyle name="Normal 4 9 2 3 3" xfId="25936" xr:uid="{7F838909-14C7-4CB0-A648-67C78BD481A2}"/>
    <cellStyle name="Normal 4 9 2 3 3 2" xfId="39628" xr:uid="{5498A617-B526-4ED3-A566-02F280C2D314}"/>
    <cellStyle name="Normal 4 9 2 3 3 3" xfId="54507" xr:uid="{EFADE55F-213E-4571-9BE8-B365F14A2F73}"/>
    <cellStyle name="Normal 4 9 2 3 4" xfId="19092" xr:uid="{F9F6BBDC-8896-4EDF-95DD-FDE7598B2F48}"/>
    <cellStyle name="Normal 4 9 2 3 5" xfId="32782" xr:uid="{CBDEC3E1-B5C6-41CB-92DB-664106F0C696}"/>
    <cellStyle name="Normal 4 9 2 3 6" xfId="47661" xr:uid="{F30E06E0-212E-43EB-A41D-177335D6AEA1}"/>
    <cellStyle name="Normal 4 9 2 4" xfId="13956" xr:uid="{BB1CBA47-F8E6-4234-A4C1-044095FE4129}"/>
    <cellStyle name="Normal 4 9 2 4 2" xfId="27646" xr:uid="{7CD411B8-2140-40F9-A492-77A72A327AE1}"/>
    <cellStyle name="Normal 4 9 2 4 2 2" xfId="41338" xr:uid="{CE4F01EC-9917-4A64-8DE0-B44A18EDE1FD}"/>
    <cellStyle name="Normal 4 9 2 4 2 3" xfId="56217" xr:uid="{8C7B75E4-E694-4AA0-B6DA-EBBCCA35BD3F}"/>
    <cellStyle name="Normal 4 9 2 4 3" xfId="20802" xr:uid="{730DBB40-BF25-40C7-A276-16D55118DB8E}"/>
    <cellStyle name="Normal 4 9 2 4 4" xfId="34492" xr:uid="{03CEBEE7-5D5A-45DF-B788-8D4CABB7B9D5}"/>
    <cellStyle name="Normal 4 9 2 4 5" xfId="49371" xr:uid="{2E5E2C31-D723-4B4F-AA4E-A2FE96AE645B}"/>
    <cellStyle name="Normal 4 9 2 5" xfId="24224" xr:uid="{947E15CE-AEE6-470C-B4FA-5321826A02CC}"/>
    <cellStyle name="Normal 4 9 2 5 2" xfId="37916" xr:uid="{E64DCC76-79AE-4699-B16F-2628BE267B20}"/>
    <cellStyle name="Normal 4 9 2 5 3" xfId="52795" xr:uid="{9ADC7179-BB59-43C9-B1E7-79323832543B}"/>
    <cellStyle name="Normal 4 9 2 6" xfId="17380" xr:uid="{3CC8A5F4-1E3C-49A2-A7E8-EC31B38F7FED}"/>
    <cellStyle name="Normal 4 9 2 7" xfId="31070" xr:uid="{C7BEE0CB-39AA-498A-9253-9C73A1F674DF}"/>
    <cellStyle name="Normal 4 9 2 8" xfId="45949" xr:uid="{44728760-1CA5-445D-9BE0-9C14279BDDCE}"/>
    <cellStyle name="Normal 4 9 2 9" xfId="10534" xr:uid="{661722B5-EB81-429E-97D2-D55E4C33D0B4}"/>
    <cellStyle name="Normal 4 9 3" xfId="10536" xr:uid="{D191EA8F-AB9D-4AF3-8F16-89CD772ED537}"/>
    <cellStyle name="Normal 4 9 3 2" xfId="12248" xr:uid="{86EB1915-CEF3-4814-B209-80D91E96D49E}"/>
    <cellStyle name="Normal 4 9 3 2 2" xfId="15670" xr:uid="{08355D63-32C2-4B3D-8E59-6931B72378A0}"/>
    <cellStyle name="Normal 4 9 3 2 2 2" xfId="29360" xr:uid="{0F97FAAC-5A8B-4971-A2DA-C39AAFA8DB48}"/>
    <cellStyle name="Normal 4 9 3 2 2 2 2" xfId="43052" xr:uid="{42D75C9F-7805-4B9C-A3AA-A0B40A0199E0}"/>
    <cellStyle name="Normal 4 9 3 2 2 2 3" xfId="57931" xr:uid="{31EC6B33-C144-4842-BB8F-503F5E9EB040}"/>
    <cellStyle name="Normal 4 9 3 2 2 3" xfId="22516" xr:uid="{21459FC1-4DA1-4895-AF9F-85E1F4A9DF6E}"/>
    <cellStyle name="Normal 4 9 3 2 2 4" xfId="36206" xr:uid="{D88EB2A4-A184-4F3F-AEC3-99315E2DB1BA}"/>
    <cellStyle name="Normal 4 9 3 2 2 5" xfId="51085" xr:uid="{3543AE05-FB60-49A3-AF2D-6D62D154F964}"/>
    <cellStyle name="Normal 4 9 3 2 3" xfId="25938" xr:uid="{DCFFBB24-BC4D-4B25-80AC-0CE1BA59C34D}"/>
    <cellStyle name="Normal 4 9 3 2 3 2" xfId="39630" xr:uid="{0940EC93-5F57-40CC-B17F-10369EF03EF5}"/>
    <cellStyle name="Normal 4 9 3 2 3 3" xfId="54509" xr:uid="{3149EE8F-984B-4394-8593-A6CA3A0BECE7}"/>
    <cellStyle name="Normal 4 9 3 2 4" xfId="19094" xr:uid="{1F874861-714D-4F45-BD73-EB0B1E786AC5}"/>
    <cellStyle name="Normal 4 9 3 2 5" xfId="32784" xr:uid="{5C2443FC-FE67-44F2-B626-CBE3C0C60F3E}"/>
    <cellStyle name="Normal 4 9 3 2 6" xfId="47663" xr:uid="{4242A801-62EF-49DC-ABDD-AC58F6FD4323}"/>
    <cellStyle name="Normal 4 9 3 3" xfId="13958" xr:uid="{D29B652C-FDEA-40D4-BF55-67840568A3BD}"/>
    <cellStyle name="Normal 4 9 3 3 2" xfId="27648" xr:uid="{28F19207-5031-491D-85E4-80099C9486A9}"/>
    <cellStyle name="Normal 4 9 3 3 2 2" xfId="41340" xr:uid="{49E6F977-18DB-40FC-8DA3-640A3ED75288}"/>
    <cellStyle name="Normal 4 9 3 3 2 3" xfId="56219" xr:uid="{8AFABC19-CB3D-4214-8A9E-FC855FB2460D}"/>
    <cellStyle name="Normal 4 9 3 3 3" xfId="20804" xr:uid="{EFEE308D-A88C-4D06-BC71-2C68BFEBC5C9}"/>
    <cellStyle name="Normal 4 9 3 3 4" xfId="34494" xr:uid="{28336A48-354F-472B-AC5C-52DB10536C40}"/>
    <cellStyle name="Normal 4 9 3 3 5" xfId="49373" xr:uid="{BAA4F21F-F795-4ECF-9FC9-E136B65290A5}"/>
    <cellStyle name="Normal 4 9 3 4" xfId="24226" xr:uid="{72CA262F-660E-4538-8DBC-37CEB659E056}"/>
    <cellStyle name="Normal 4 9 3 4 2" xfId="37918" xr:uid="{3912ACF5-90DD-46BC-A20C-F5B5E3261580}"/>
    <cellStyle name="Normal 4 9 3 4 3" xfId="52797" xr:uid="{B400BB5C-5CDC-4CF6-8E11-C45AD1169C92}"/>
    <cellStyle name="Normal 4 9 3 5" xfId="17382" xr:uid="{29BEA583-C351-4AC8-AC4A-85FD96D14283}"/>
    <cellStyle name="Normal 4 9 3 6" xfId="31072" xr:uid="{AD48C7B5-F037-4AD3-BAAC-955ED1B587E0}"/>
    <cellStyle name="Normal 4 9 3 7" xfId="45951" xr:uid="{E814900C-C216-4071-925C-C8627AF8370E}"/>
    <cellStyle name="Normal 4 9 4" xfId="10537" xr:uid="{160F3AFB-6FE4-41B6-AD0F-3971F1B2F4F7}"/>
    <cellStyle name="Normal 4 9 4 2" xfId="12249" xr:uid="{2EBA36C2-C026-4B72-B042-A03A6BC57154}"/>
    <cellStyle name="Normal 4 9 4 2 2" xfId="15671" xr:uid="{60999BCC-0D60-4896-A851-48E95CC528FA}"/>
    <cellStyle name="Normal 4 9 4 2 2 2" xfId="29361" xr:uid="{6787C016-95F6-4CB2-8266-497347EFC660}"/>
    <cellStyle name="Normal 4 9 4 2 2 2 2" xfId="43053" xr:uid="{F2C11FA1-E024-4D61-A33D-A265B48AEB50}"/>
    <cellStyle name="Normal 4 9 4 2 2 2 3" xfId="57932" xr:uid="{6895C3C4-D389-4B4D-9D9A-F3309443E7ED}"/>
    <cellStyle name="Normal 4 9 4 2 2 3" xfId="22517" xr:uid="{DEAC25FA-5CB3-4D97-8D40-A134A74E0182}"/>
    <cellStyle name="Normal 4 9 4 2 2 4" xfId="36207" xr:uid="{E17ECA96-55A4-42BF-85C9-88042123E7BE}"/>
    <cellStyle name="Normal 4 9 4 2 2 5" xfId="51086" xr:uid="{BC13BB78-9EF4-4047-AD42-3FDA72B1BA2B}"/>
    <cellStyle name="Normal 4 9 4 2 3" xfId="25939" xr:uid="{C01C4F30-36A4-4C3F-9EE0-F3E03DE81048}"/>
    <cellStyle name="Normal 4 9 4 2 3 2" xfId="39631" xr:uid="{9AE57171-9F1E-4FED-B3A8-F072508F615D}"/>
    <cellStyle name="Normal 4 9 4 2 3 3" xfId="54510" xr:uid="{5DB4669C-CBA4-4E60-ADAB-E934F6A92584}"/>
    <cellStyle name="Normal 4 9 4 2 4" xfId="19095" xr:uid="{296AE00E-5592-48D4-A71C-BA003CA59D50}"/>
    <cellStyle name="Normal 4 9 4 2 5" xfId="32785" xr:uid="{1BA10569-3C8F-475A-A39E-2B5A4662FDBC}"/>
    <cellStyle name="Normal 4 9 4 2 6" xfId="47664" xr:uid="{FEE2853A-C012-4EFE-B1B1-0BF7CE40C0D9}"/>
    <cellStyle name="Normal 4 9 4 3" xfId="13959" xr:uid="{85766F56-EE76-441C-AB25-BDAAE9E0220B}"/>
    <cellStyle name="Normal 4 9 4 3 2" xfId="27649" xr:uid="{DAB74324-66A1-4B4E-AD07-E4B70D4576AE}"/>
    <cellStyle name="Normal 4 9 4 3 2 2" xfId="41341" xr:uid="{5AD4EA24-0812-4DB7-8C1A-7F7263EAD63A}"/>
    <cellStyle name="Normal 4 9 4 3 2 3" xfId="56220" xr:uid="{ED422E1E-58DE-4C13-B16D-6CC11D97C0A4}"/>
    <cellStyle name="Normal 4 9 4 3 3" xfId="20805" xr:uid="{2A141ED2-E4D4-4217-8C8A-1DE079A3094F}"/>
    <cellStyle name="Normal 4 9 4 3 4" xfId="34495" xr:uid="{05C504E6-2D1C-4ACD-8420-80D4EF8CAE7F}"/>
    <cellStyle name="Normal 4 9 4 3 5" xfId="49374" xr:uid="{6E102CA7-CAA9-4399-B1F6-DC3A551BE77E}"/>
    <cellStyle name="Normal 4 9 4 4" xfId="24227" xr:uid="{E7D654A1-CBD4-4636-9F90-19E9EB7BD9EC}"/>
    <cellStyle name="Normal 4 9 4 4 2" xfId="37919" xr:uid="{A60B2CED-0C53-464A-8BE2-6D86B505C270}"/>
    <cellStyle name="Normal 4 9 4 4 3" xfId="52798" xr:uid="{AB20767E-539D-493D-A171-2074E298F27D}"/>
    <cellStyle name="Normal 4 9 4 5" xfId="17383" xr:uid="{DBC3F909-6B7F-4533-9098-F8F0AC4C5D74}"/>
    <cellStyle name="Normal 4 9 4 6" xfId="31073" xr:uid="{FEC5ED3E-D7B2-4511-A0D9-00D98A56061C}"/>
    <cellStyle name="Normal 4 9 4 7" xfId="45952" xr:uid="{33D7A885-C037-45B5-A508-7DED78B42540}"/>
    <cellStyle name="Normal 4 9 5" xfId="12245" xr:uid="{9A649834-6502-444C-955B-4400461316FE}"/>
    <cellStyle name="Normal 4 9 5 2" xfId="15667" xr:uid="{6B723730-FEE9-4375-A18A-A0CF90E1178D}"/>
    <cellStyle name="Normal 4 9 5 2 2" xfId="29357" xr:uid="{E88FF5B4-1AA9-44FD-86DA-35EC07BE919C}"/>
    <cellStyle name="Normal 4 9 5 2 2 2" xfId="43049" xr:uid="{ACCD4321-7CE2-4B76-8228-7CDEB25E9F43}"/>
    <cellStyle name="Normal 4 9 5 2 2 3" xfId="57928" xr:uid="{5BB10E4E-2961-4738-A1B2-FD182A4125FD}"/>
    <cellStyle name="Normal 4 9 5 2 3" xfId="22513" xr:uid="{962B4B86-9768-408B-B1EB-647BB8997669}"/>
    <cellStyle name="Normal 4 9 5 2 4" xfId="36203" xr:uid="{D869653A-6EA8-412F-9FE3-04871A77279A}"/>
    <cellStyle name="Normal 4 9 5 2 5" xfId="51082" xr:uid="{CED354E5-E4DA-42C0-A3F9-D507BB03B112}"/>
    <cellStyle name="Normal 4 9 5 3" xfId="25935" xr:uid="{1BECD77C-6D17-4661-B1AA-397AAD3E9819}"/>
    <cellStyle name="Normal 4 9 5 3 2" xfId="39627" xr:uid="{EB88B6C9-D2AE-4A13-A251-AD52091EE734}"/>
    <cellStyle name="Normal 4 9 5 3 3" xfId="54506" xr:uid="{B82B8C81-2A10-41AB-BA5B-39008C2C7101}"/>
    <cellStyle name="Normal 4 9 5 4" xfId="19091" xr:uid="{CE484CF8-B299-4C3F-A044-908EB7060369}"/>
    <cellStyle name="Normal 4 9 5 5" xfId="32781" xr:uid="{AB9408E1-6781-45BB-A27C-1AD3C5890191}"/>
    <cellStyle name="Normal 4 9 5 6" xfId="47660" xr:uid="{1FB3EA09-7002-4314-8AE0-54AA0E43492A}"/>
    <cellStyle name="Normal 4 9 6" xfId="13955" xr:uid="{BCECEB48-6E32-457B-BFF5-65EAB235CA05}"/>
    <cellStyle name="Normal 4 9 6 2" xfId="27645" xr:uid="{E44E06CD-1177-44C9-A091-FB5620A8F00D}"/>
    <cellStyle name="Normal 4 9 6 2 2" xfId="41337" xr:uid="{230A0823-F408-402D-93A1-52712C6C7AA5}"/>
    <cellStyle name="Normal 4 9 6 2 3" xfId="56216" xr:uid="{EEAB62C0-4F34-4FA5-A8C5-66D9250F887E}"/>
    <cellStyle name="Normal 4 9 6 3" xfId="20801" xr:uid="{8F6E5362-6369-4F69-9B4A-E06537AA679F}"/>
    <cellStyle name="Normal 4 9 6 4" xfId="34491" xr:uid="{B6DEC2EA-3B3A-411E-97CC-19DC2BCD11F0}"/>
    <cellStyle name="Normal 4 9 6 5" xfId="49370" xr:uid="{BF4AD051-0670-409E-99CE-F61479BB36EC}"/>
    <cellStyle name="Normal 4 9 7" xfId="24223" xr:uid="{2828CE16-8142-437D-8F41-AE4E60EB5BD4}"/>
    <cellStyle name="Normal 4 9 7 2" xfId="37915" xr:uid="{2203D0E2-C090-4CBE-B210-DA1DA07718D4}"/>
    <cellStyle name="Normal 4 9 7 3" xfId="52794" xr:uid="{75720ED8-CCD6-4061-B9DA-E0C05CBD4B6D}"/>
    <cellStyle name="Normal 4 9 8" xfId="17379" xr:uid="{14E97E97-0608-4DA7-9A57-B34C805EB2BD}"/>
    <cellStyle name="Normal 4 9 9" xfId="31069" xr:uid="{06E96838-2E14-4E9C-A2A2-8002A3A913C0}"/>
    <cellStyle name="Normal 40" xfId="4370" xr:uid="{A86AB792-1C75-4B6A-A54A-7522C5DCCA18}"/>
    <cellStyle name="Normal 40 2" xfId="4371" xr:uid="{4F371B2D-AE42-4AE6-B7A7-98253CE9F26C}"/>
    <cellStyle name="Normal 40 2 2" xfId="4372" xr:uid="{84607733-5CE9-4166-BB38-B705BF677904}"/>
    <cellStyle name="Normal 40 2 2 2" xfId="4638" xr:uid="{0605E4F0-25EC-4C06-8DE6-F56779548223}"/>
    <cellStyle name="Normal 40 2 3" xfId="4637" xr:uid="{6C6DB8A8-2244-42D2-B713-1AC8BBECAC66}"/>
    <cellStyle name="Normal 40 3" xfId="4373" xr:uid="{30366660-00F0-4626-A998-02832250DF3A}"/>
    <cellStyle name="Normal 40 3 2" xfId="4639" xr:uid="{2D272326-AAA6-4A56-9642-BF93DF49C377}"/>
    <cellStyle name="Normal 40 4" xfId="4636" xr:uid="{E80F63AF-E18D-4EA0-84E7-8C8025F06F74}"/>
    <cellStyle name="Normal 41" xfId="4374" xr:uid="{52FAF367-F75E-417A-90AA-A26EC96DA612}"/>
    <cellStyle name="Normal 41 2" xfId="4375" xr:uid="{80B45260-3061-4B36-9E67-2EDD2556EA81}"/>
    <cellStyle name="Normal 41 2 2" xfId="4641" xr:uid="{43FC6653-EECA-4C75-8634-D4A0E8ED1E45}"/>
    <cellStyle name="Normal 41 3" xfId="4640" xr:uid="{327BE949-A354-45C1-8421-B6491D213CA6}"/>
    <cellStyle name="Normal 42" xfId="4376" xr:uid="{DF689A28-786A-4D9C-B5C4-5CC208AE259D}"/>
    <cellStyle name="Normal 42 2" xfId="4377" xr:uid="{8D62C81A-17D8-4F6D-9277-465F5770C3FA}"/>
    <cellStyle name="Normal 42 2 2" xfId="4643" xr:uid="{FCE9ED81-EBE5-4723-AB8A-3087F9DA4351}"/>
    <cellStyle name="Normal 42 3" xfId="4642" xr:uid="{9BE372A7-9B3F-4ECA-9868-3F1B451A8FF2}"/>
    <cellStyle name="Normal 43" xfId="4378" xr:uid="{10DF7E02-E4E2-4A8B-8C7E-6F2D66A52A2C}"/>
    <cellStyle name="Normal 43 2" xfId="4379" xr:uid="{78C7DF7B-8BBE-4064-89CF-FAF311B04E73}"/>
    <cellStyle name="Normal 43 2 2" xfId="4645" xr:uid="{6C2265C3-ACF6-4CA9-A8A3-B7C2ED27C60D}"/>
    <cellStyle name="Normal 43 3" xfId="4644" xr:uid="{9C77C10A-6464-4338-B776-2D3405DD897C}"/>
    <cellStyle name="Normal 44" xfId="4389" xr:uid="{5B09D478-4A26-40AE-A59F-01BA0CB86A5E}"/>
    <cellStyle name="Normal 44 2" xfId="4390" xr:uid="{247D6A47-B780-46AD-BA57-E42AD90117C5}"/>
    <cellStyle name="Normal 44 2 2" xfId="4652" xr:uid="{353ED5EB-8ACA-4AC7-8289-5F47E8606538}"/>
    <cellStyle name="Normal 44 3" xfId="4651" xr:uid="{E097D3F5-49BB-4D74-89E0-8AF4D624C351}"/>
    <cellStyle name="Normal 45" xfId="4844" xr:uid="{15AFFCF0-A081-49AC-8058-37526FEFACC8}"/>
    <cellStyle name="Normal 45 2" xfId="5493" xr:uid="{7939C4B4-D4DD-4804-86E8-22A978DF7378}"/>
    <cellStyle name="Normal 45 2 2" xfId="7343" xr:uid="{CD08F4AA-0139-4F8D-ADDF-051F548D3D9B}"/>
    <cellStyle name="Normal 45 3" xfId="5492" xr:uid="{CB9F6D5D-4DEE-4C06-B4DA-E178AA2631DE}"/>
    <cellStyle name="Normal 45 4" xfId="8047" xr:uid="{4EB1E800-3E31-40CB-B5CD-D09C37BA0ED2}"/>
    <cellStyle name="Normal 45 4 2" xfId="9231" xr:uid="{3ABED41E-D456-40D7-A1B8-B991E21EB699}"/>
    <cellStyle name="Normal 45 4 3" xfId="8639" xr:uid="{66501731-AD0D-4096-A302-BDBA9BEAF2D9}"/>
    <cellStyle name="Normal 46" xfId="7356" xr:uid="{271FC10D-A21B-4248-80D6-841A4713E45B}"/>
    <cellStyle name="Normal 46 2" xfId="43461" xr:uid="{C8803D10-8303-4406-B753-E1C86608CB9A}"/>
    <cellStyle name="Normal 46 3" xfId="8640" xr:uid="{E0B85CA2-878F-4C89-A249-A505D5E7BDEC}"/>
    <cellStyle name="Normal 46 4" xfId="8048" xr:uid="{ECFF19A0-CCAD-402A-8322-5F013654EB7B}"/>
    <cellStyle name="Normal 46 5" xfId="7456" xr:uid="{8C35EB48-AAF6-48C8-9A8C-56F2ED27EBDE}"/>
    <cellStyle name="Normal 47" xfId="3" xr:uid="{D9FB42FE-C577-40B1-AE64-A1918C303264}"/>
    <cellStyle name="Normal 48" xfId="7455" xr:uid="{5EA21836-D7B9-4C7B-8352-078D62CCC0C5}"/>
    <cellStyle name="Normal 5" xfId="72" xr:uid="{9C163339-EA6D-49D6-98DB-75DD26BC42C0}"/>
    <cellStyle name="Normal 5 10" xfId="706" xr:uid="{3919F4FA-8C12-4935-95E3-2101DE0188C6}"/>
    <cellStyle name="Normal 5 10 2" xfId="707" xr:uid="{A818EE06-F7B8-4408-AE72-D6263D558531}"/>
    <cellStyle name="Normal 5 10 2 2" xfId="708" xr:uid="{B9F97091-770B-4070-97F2-2C16C04783F2}"/>
    <cellStyle name="Normal 5 10 2 3" xfId="709" xr:uid="{20A9619D-8678-401E-B261-46F17CD5C5FB}"/>
    <cellStyle name="Normal 5 10 2 4" xfId="710" xr:uid="{08763FA4-DD10-4396-BACC-66143692BD1B}"/>
    <cellStyle name="Normal 5 10 3" xfId="711" xr:uid="{54B1B557-352F-43ED-BF03-C1B98FE5D7AF}"/>
    <cellStyle name="Normal 5 10 3 2" xfId="712" xr:uid="{23A25474-77F9-4963-A5FF-919287A9AE00}"/>
    <cellStyle name="Normal 5 10 3 3" xfId="713" xr:uid="{20CEC47D-5067-4727-A515-CDFD3B3A5912}"/>
    <cellStyle name="Normal 5 10 3 4" xfId="714" xr:uid="{9CA05794-ED76-498E-B48B-3324CBE174DE}"/>
    <cellStyle name="Normal 5 10 4" xfId="715" xr:uid="{BEE43467-B97B-419D-BC6C-838D1F8E6D1A}"/>
    <cellStyle name="Normal 5 10 5" xfId="716" xr:uid="{EB570071-0CDF-4311-9CBF-20EDD4C3DC1B}"/>
    <cellStyle name="Normal 5 10 6" xfId="717" xr:uid="{3FD6E74F-63C0-4880-82F4-650A1E31CCBA}"/>
    <cellStyle name="Normal 5 11" xfId="718" xr:uid="{35A65771-F93C-4EF4-BF9B-F58918807EA4}"/>
    <cellStyle name="Normal 5 11 2" xfId="719" xr:uid="{8DCAFEEF-FED8-45A2-88B1-1EB828C33C39}"/>
    <cellStyle name="Normal 5 11 2 2" xfId="720" xr:uid="{F802B8A3-F2D5-48D2-B39B-0D4CF41EFB33}"/>
    <cellStyle name="Normal 5 11 2 2 2" xfId="4380" xr:uid="{F9A5212E-2179-476F-9264-910B7B91E2F2}"/>
    <cellStyle name="Normal 5 11 2 2 2 2" xfId="4646" xr:uid="{80E08A24-EA08-498D-B10C-70A6D02A08BD}"/>
    <cellStyle name="Normal 5 11 2 2 3" xfId="4851" xr:uid="{6E988208-F4E7-4245-9C7D-5B301D6E2375}"/>
    <cellStyle name="Normal 5 11 2 3" xfId="721" xr:uid="{29A824D0-D4C0-4DCF-A87A-C4435EBC8C82}"/>
    <cellStyle name="Normal 5 11 2 4" xfId="722" xr:uid="{73094591-84A9-42D2-849F-FB6D5B40DD2C}"/>
    <cellStyle name="Normal 5 11 3" xfId="723" xr:uid="{E66FB303-7531-4D91-B065-3A6868A2040C}"/>
    <cellStyle name="Normal 5 11 3 2" xfId="5509" xr:uid="{099D8EB1-E584-4B26-B6D6-9BB677394C5F}"/>
    <cellStyle name="Normal 5 11 4" xfId="724" xr:uid="{994A2839-7695-4AA1-980A-81B90C826C9B}"/>
    <cellStyle name="Normal 5 11 4 2" xfId="4793" xr:uid="{3D48A9FF-F352-409A-9B49-DD750F43DB11}"/>
    <cellStyle name="Normal 5 11 4 3" xfId="4852" xr:uid="{BCDA7ED6-2713-4A13-A113-771F68BD51A8}"/>
    <cellStyle name="Normal 5 11 4 4" xfId="4822" xr:uid="{15151E9D-38CE-4BBE-A0F4-0B042D234F88}"/>
    <cellStyle name="Normal 5 11 5" xfId="725" xr:uid="{F145E69D-FFEF-4827-9F44-0850296F5302}"/>
    <cellStyle name="Normal 5 12" xfId="726" xr:uid="{4FF885DE-E0D6-4264-9367-708B50DAEB28}"/>
    <cellStyle name="Normal 5 12 2" xfId="727" xr:uid="{DD997D76-75FA-4C6B-A47E-3D4807F7BAA2}"/>
    <cellStyle name="Normal 5 12 3" xfId="728" xr:uid="{51C52F88-8CDA-4670-A264-6AC7996E48C7}"/>
    <cellStyle name="Normal 5 12 4" xfId="729" xr:uid="{759B9456-210D-4C82-A4F6-7B6B102625D5}"/>
    <cellStyle name="Normal 5 13" xfId="730" xr:uid="{4899162D-47B2-4488-89D7-C2CD974306C2}"/>
    <cellStyle name="Normal 5 13 2" xfId="731" xr:uid="{DA15933F-23FE-4ABF-834C-039A0599AFA5}"/>
    <cellStyle name="Normal 5 13 3" xfId="732" xr:uid="{898F293E-B1AB-4DAC-8B1A-43291A8CC6B0}"/>
    <cellStyle name="Normal 5 13 4" xfId="733" xr:uid="{9C72794F-9E35-42BB-9320-4E1D4A21D6E0}"/>
    <cellStyle name="Normal 5 14" xfId="734" xr:uid="{EBEF2917-CE65-4F22-9E47-45716E8FA07D}"/>
    <cellStyle name="Normal 5 14 2" xfId="735" xr:uid="{314F6B7F-61FC-4A0B-973C-52588B44C0A4}"/>
    <cellStyle name="Normal 5 15" xfId="736" xr:uid="{243D62B5-7A87-4B4D-8BA8-14BE866DD558}"/>
    <cellStyle name="Normal 5 16" xfId="737" xr:uid="{86C1B690-2E44-4937-9F5A-41E7C2FB4332}"/>
    <cellStyle name="Normal 5 17" xfId="738" xr:uid="{23DB7BEE-3891-4C3A-86D1-D4B0CAD518FD}"/>
    <cellStyle name="Normal 5 18" xfId="5527" xr:uid="{E59C3BE7-3AA3-48D0-9CAA-77C7CE9D0463}"/>
    <cellStyle name="Normal 5 19" xfId="7354" xr:uid="{7C4B4151-56E2-436F-9FBA-2AA0ACBA07ED}"/>
    <cellStyle name="Normal 5 2" xfId="73" xr:uid="{71DEE3DF-E501-4CE8-8C8C-FDB477217976}"/>
    <cellStyle name="Normal 5 2 2" xfId="3733" xr:uid="{05383F98-F30A-45BA-87B5-8731DA5D62A1}"/>
    <cellStyle name="Normal 5 2 2 10" xfId="5577" xr:uid="{CA215FA8-A5D1-41B7-950D-A560B84C6AAA}"/>
    <cellStyle name="Normal 5 2 2 11" xfId="4671" xr:uid="{2DCBC29F-BA54-488B-A525-66B135327484}"/>
    <cellStyle name="Normal 5 2 2 2" xfId="4556" xr:uid="{CFD4AABC-9133-437C-A1B2-EC1887F6CBD8}"/>
    <cellStyle name="Normal 5 2 2 2 2" xfId="4673" xr:uid="{B0622C3B-3745-444D-A818-6816288EC185}"/>
    <cellStyle name="Normal 5 2 2 2 2 2" xfId="4674" xr:uid="{F8526C5D-6B36-4483-954A-6790440654CD}"/>
    <cellStyle name="Normal 5 2 2 2 2 3" xfId="5977" xr:uid="{4CC40606-AC5F-45C2-9489-9D3A76A044DE}"/>
    <cellStyle name="Normal 5 2 2 2 3" xfId="4675" xr:uid="{22B2C018-8892-42DF-BC07-98BDF930D8F5}"/>
    <cellStyle name="Normal 5 2 2 2 4" xfId="4842" xr:uid="{152ED86D-161C-4374-8285-B69DCA8A31B3}"/>
    <cellStyle name="Normal 5 2 2 2 5" xfId="5470" xr:uid="{A3185285-E1D6-4F59-902C-6A08C56934BE}"/>
    <cellStyle name="Normal 5 2 2 2 6" xfId="5578" xr:uid="{4861EB01-D96D-44C0-BDDE-07893C24A934}"/>
    <cellStyle name="Normal 5 2 2 2 7" xfId="4672" xr:uid="{741E6E7C-F7B4-454E-8922-81928219A4E7}"/>
    <cellStyle name="Normal 5 2 2 3" xfId="4676" xr:uid="{AE7740AA-9C02-43CF-B4E0-241B64CEBE00}"/>
    <cellStyle name="Normal 5 2 2 3 2" xfId="4677" xr:uid="{7932186D-FE80-4C43-A1EF-D76BF083882D}"/>
    <cellStyle name="Normal 5 2 2 3 3" xfId="5811" xr:uid="{298E0B02-50D7-4F96-9349-519FF30165AC}"/>
    <cellStyle name="Normal 5 2 2 4" xfId="4678" xr:uid="{2818B4DB-CE0F-4682-99EA-6C7F39DF7C6F}"/>
    <cellStyle name="Normal 5 2 2 5" xfId="4691" xr:uid="{4240F884-80BE-4E06-9E0D-FEF841F0EA2E}"/>
    <cellStyle name="Normal 5 2 2 6" xfId="4812" xr:uid="{163142EA-CAD6-45BB-9777-0F79F2EC753C}"/>
    <cellStyle name="Normal 5 2 2 7" xfId="5498" xr:uid="{D450109B-63C7-4D16-8F16-FE1D789DCD24}"/>
    <cellStyle name="Normal 5 2 2 8" xfId="5538" xr:uid="{7B708456-0AF2-4332-9AC8-D6B4AEAB3DD9}"/>
    <cellStyle name="Normal 5 2 2 9" xfId="5534" xr:uid="{60F2E82F-622C-4C00-883E-48D6B129DEDF}"/>
    <cellStyle name="Normal 5 2 3" xfId="4381" xr:uid="{C8128B82-53FA-437E-945E-3402E90039C0}"/>
    <cellStyle name="Normal 5 2 3 10" xfId="5579" xr:uid="{76215086-D039-488F-A6E0-3AEF327A6EF8}"/>
    <cellStyle name="Normal 5 2 3 11" xfId="4679" xr:uid="{E374769C-8304-4AC9-9B2A-9CA8D8BFCFC3}"/>
    <cellStyle name="Normal 5 2 3 2" xfId="4647" xr:uid="{A592BBC5-7090-475A-8D3E-289B84D706E7}"/>
    <cellStyle name="Normal 5 2 3 2 2" xfId="4681" xr:uid="{F0A6E21E-5ED4-4A99-94F9-A334F6983233}"/>
    <cellStyle name="Normal 5 2 3 2 2 2" xfId="6036" xr:uid="{0F11848D-2F73-4CBB-B9BB-A764918F64B6}"/>
    <cellStyle name="Normal 5 2 3 2 3" xfId="4777" xr:uid="{CA662CC7-C963-4D8C-969F-5A176BDC92BD}"/>
    <cellStyle name="Normal 5 2 3 2 3 2" xfId="5542" xr:uid="{4FB27A3D-AF2C-489C-B7AD-B5A024D06497}"/>
    <cellStyle name="Normal 5 2 3 2 4" xfId="5471" xr:uid="{194C28D0-6D0E-4F37-842E-AFC5904A0CF6}"/>
    <cellStyle name="Normal 5 2 3 2 4 2" xfId="5541" xr:uid="{FB4F7101-9D51-47E8-8058-2941A6DC85A7}"/>
    <cellStyle name="Normal 5 2 3 2 5" xfId="7101" xr:uid="{FD96F100-6FC1-4FFC-B2F2-16ABA3E231BC}"/>
    <cellStyle name="Normal 5 2 3 2 5 2" xfId="7360" xr:uid="{1967BF2E-A524-452C-BEBB-599E826B9CE6}"/>
    <cellStyle name="Normal 5 2 3 2 6" xfId="5580" xr:uid="{994787CC-005B-4BDA-B926-B659E28BCD49}"/>
    <cellStyle name="Normal 5 2 3 2 6 2" xfId="7450" xr:uid="{6B8F5AA5-F59D-44EB-84CA-1AE59FB85C44}"/>
    <cellStyle name="Normal 5 2 3 2 7" xfId="5576" xr:uid="{969A09BA-9272-4DBB-AE1F-1F70B06567DD}"/>
    <cellStyle name="Normal 5 2 3 2 7 2" xfId="7393" xr:uid="{2D33F871-AB2A-4CB5-872B-7818206EE74C}"/>
    <cellStyle name="Normal 5 2 3 2 8" xfId="4680" xr:uid="{DA2E6841-E59D-4041-89B3-AB2124063D51}"/>
    <cellStyle name="Normal 5 2 3 3" xfId="4682" xr:uid="{CC12A6B3-A928-434A-891E-0F1204F2654A}"/>
    <cellStyle name="Normal 5 2 3 3 2" xfId="4912" xr:uid="{126AB85A-3A75-4097-85BF-EFCE9875569A}"/>
    <cellStyle name="Normal 5 2 3 3 3" xfId="5869" xr:uid="{0307D75D-6F85-4EF7-A5FD-F7A05F4DF216}"/>
    <cellStyle name="Normal 5 2 3 4" xfId="4697" xr:uid="{87DE5666-51DC-44FE-947F-BD94C41D2B59}"/>
    <cellStyle name="Normal 5 2 3 4 2" xfId="4885" xr:uid="{5CDCB460-710D-4B81-BDE7-302BD7B2F7CF}"/>
    <cellStyle name="Normal 5 2 3 5" xfId="4813" xr:uid="{9D60772A-FFF4-4D11-A791-A5FC0F618039}"/>
    <cellStyle name="Normal 5 2 3 6" xfId="5490" xr:uid="{F87B21C7-14F4-470C-BC5F-D898BF37B335}"/>
    <cellStyle name="Normal 5 2 3 7" xfId="5499" xr:uid="{ECB01EE1-6F85-491B-AF6C-3A67AD60A760}"/>
    <cellStyle name="Normal 5 2 3 8" xfId="5539" xr:uid="{5FD9C62B-B642-4609-9E33-89E7F7DD75B2}"/>
    <cellStyle name="Normal 5 2 3 9" xfId="5535" xr:uid="{1BD1ADED-2231-49CF-90FF-79055CC43C31}"/>
    <cellStyle name="Normal 5 2 4" xfId="4465" xr:uid="{DA143CCC-DBDB-49B5-87F4-EB90CCCF80B7}"/>
    <cellStyle name="Normal 5 2 4 2" xfId="4684" xr:uid="{4D9E945A-6B36-49A0-945F-7071CE043643}"/>
    <cellStyle name="Normal 5 2 4 2 2" xfId="5924" xr:uid="{1B5D7327-885C-498B-AB67-5B8733603148}"/>
    <cellStyle name="Normal 5 2 4 3" xfId="5658" xr:uid="{40B03FA0-ABEF-4F18-A4DB-ADC940FD1CCA}"/>
    <cellStyle name="Normal 5 2 4 3 2" xfId="7361" xr:uid="{8981259C-E531-4DAC-A159-35BE400B5742}"/>
    <cellStyle name="Normal 5 2 4 4" xfId="5581" xr:uid="{F6312BB3-FE4A-4171-BE1C-073A3C2A205F}"/>
    <cellStyle name="Normal 5 2 4 4 2" xfId="7423" xr:uid="{0EE0970E-88E0-4EA8-A03F-0CDDA23AD975}"/>
    <cellStyle name="Normal 5 2 4 5" xfId="5546" xr:uid="{3BB3FD71-CF17-4DA3-88FB-34E18CBD3674}"/>
    <cellStyle name="Normal 5 2 4 5 2" xfId="7394" xr:uid="{3F8BCF25-BD64-4E90-A5A6-2686349AF374}"/>
    <cellStyle name="Normal 5 2 4 6" xfId="4683" xr:uid="{D95C7BDC-00C1-4901-A661-73E791D61A95}"/>
    <cellStyle name="Normal 5 2 5" xfId="4685" xr:uid="{96CEDA22-4F16-4022-BEB3-DDC6E0A32BF4}"/>
    <cellStyle name="Normal 5 2 5 2" xfId="5753" xr:uid="{66FB977E-72F2-43FA-BBB9-13205DA18C0E}"/>
    <cellStyle name="Normal 5 2 6" xfId="4670" xr:uid="{9D8C5B22-2211-4DFD-8E71-6739495F03E9}"/>
    <cellStyle name="Normal 5 2 7" xfId="6056" xr:uid="{40F669C3-8438-4F18-97B5-65183066B5CE}"/>
    <cellStyle name="Normal 5 3" xfId="74" xr:uid="{B0F91591-ECD1-4091-92E1-F174CBCFD4D3}"/>
    <cellStyle name="Normal 5 3 2" xfId="4383" xr:uid="{F6F5BA3F-472E-4B3D-85BB-C0C25B17E3BD}"/>
    <cellStyle name="Normal 5 3 3" xfId="4382" xr:uid="{B0542090-4B76-4CAB-B85F-4FE1B3CC7A34}"/>
    <cellStyle name="Normal 5 3 3 2" xfId="4648" xr:uid="{55891400-DE6E-4CAC-AF05-34F2B6A09224}"/>
    <cellStyle name="Normal 5 4" xfId="94" xr:uid="{CB2F9EC5-D484-4084-A15E-2AB3045EE6D9}"/>
    <cellStyle name="Normal 5 4 10" xfId="739" xr:uid="{E8C38457-0A28-4395-962B-D811476E1D55}"/>
    <cellStyle name="Normal 5 4 10 2" xfId="7357" xr:uid="{505B4634-5B93-4A2E-81BB-0BD9D2832700}"/>
    <cellStyle name="Normal 5 4 10 2 2" xfId="15673" xr:uid="{89DC04F3-D4D0-4175-8F02-87C0C11C6135}"/>
    <cellStyle name="Normal 5 4 10 2 2 2" xfId="29363" xr:uid="{8A7BCA2C-67DD-467F-BDA0-67D3C31AEE57}"/>
    <cellStyle name="Normal 5 4 10 2 2 2 2" xfId="43055" xr:uid="{1FC50E1B-8F75-42C3-A557-AABB93B1E228}"/>
    <cellStyle name="Normal 5 4 10 2 2 2 3" xfId="57934" xr:uid="{333FB03D-785B-49A5-85CA-F653213DA64A}"/>
    <cellStyle name="Normal 5 4 10 2 2 3" xfId="22519" xr:uid="{F5125318-1171-42D7-BDD7-3902B7AE1A1A}"/>
    <cellStyle name="Normal 5 4 10 2 2 4" xfId="36209" xr:uid="{C6346651-0483-4926-A9AB-48AF3E118C3D}"/>
    <cellStyle name="Normal 5 4 10 2 2 5" xfId="51088" xr:uid="{F3549F93-E8CA-4CC5-8CAB-37317E5D320B}"/>
    <cellStyle name="Normal 5 4 10 2 3" xfId="25941" xr:uid="{D5A1D442-2D6E-400D-99FE-259B6EA43B63}"/>
    <cellStyle name="Normal 5 4 10 2 3 2" xfId="39633" xr:uid="{FB1622B7-B189-4666-B964-69F4CE1ECA57}"/>
    <cellStyle name="Normal 5 4 10 2 3 3" xfId="54512" xr:uid="{1459A9C1-296D-4EF3-84A7-CCDE64D53517}"/>
    <cellStyle name="Normal 5 4 10 2 4" xfId="19097" xr:uid="{558890AF-60E2-443C-BD83-6B4C88F8B1A2}"/>
    <cellStyle name="Normal 5 4 10 2 5" xfId="32787" xr:uid="{5E103D04-686D-48C2-9A34-7947985A8EC7}"/>
    <cellStyle name="Normal 5 4 10 2 6" xfId="47666" xr:uid="{FE9336DB-573A-4C96-BDAE-BF86E85D6419}"/>
    <cellStyle name="Normal 5 4 10 2 7" xfId="12251" xr:uid="{9D5DA54A-4083-4A9C-BB1A-4901F103E583}"/>
    <cellStyle name="Normal 5 4 10 3" xfId="13961" xr:uid="{81B895D9-83A0-406D-82CA-7BF8EF881C32}"/>
    <cellStyle name="Normal 5 4 10 3 2" xfId="27651" xr:uid="{1FF0FAD7-8FCD-4674-B231-80C16EFF14DE}"/>
    <cellStyle name="Normal 5 4 10 3 2 2" xfId="41343" xr:uid="{CE6C960E-797A-4622-9413-DE13253124EC}"/>
    <cellStyle name="Normal 5 4 10 3 2 3" xfId="56222" xr:uid="{A99297C0-FBFE-4CBC-90EB-597BBD87CA9D}"/>
    <cellStyle name="Normal 5 4 10 3 3" xfId="20807" xr:uid="{12589E5F-8F35-4B08-A595-9E41A390A416}"/>
    <cellStyle name="Normal 5 4 10 3 4" xfId="34497" xr:uid="{809B9996-374D-40C0-BAF9-DA92D155F21E}"/>
    <cellStyle name="Normal 5 4 10 3 5" xfId="49376" xr:uid="{30078143-E7E0-41E4-A602-8649D6792662}"/>
    <cellStyle name="Normal 5 4 10 4" xfId="24229" xr:uid="{CE2AA421-1771-4E04-BAFE-6EFA1A970BEB}"/>
    <cellStyle name="Normal 5 4 10 4 2" xfId="37921" xr:uid="{E7177F2E-592C-497E-A0B6-0880D1EA7ED6}"/>
    <cellStyle name="Normal 5 4 10 4 3" xfId="52800" xr:uid="{3FDB301F-1AC1-42F1-89A9-D9A9A4FFDF62}"/>
    <cellStyle name="Normal 5 4 10 5" xfId="17385" xr:uid="{5B8F32B3-2CA1-4D8E-8CBB-5B7D08F82D2B}"/>
    <cellStyle name="Normal 5 4 10 5 2" xfId="43830" xr:uid="{785A53DE-A946-4C3D-96CB-866BAC17EC43}"/>
    <cellStyle name="Normal 5 4 10 6" xfId="31075" xr:uid="{D0578008-89B7-477C-A7DB-A321C26335EE}"/>
    <cellStyle name="Normal 5 4 10 7" xfId="45954" xr:uid="{2F75A56E-84EC-4498-9898-834A5199B574}"/>
    <cellStyle name="Normal 5 4 10 8" xfId="10539" xr:uid="{450188C7-3F3D-427A-846C-08520DA3CC69}"/>
    <cellStyle name="Normal 5 4 11" xfId="740" xr:uid="{66CC811B-598C-48FC-8E3D-4DB29A02C839}"/>
    <cellStyle name="Normal 5 4 11 2" xfId="15672" xr:uid="{06A5EAF9-C917-4AFA-8C15-F9DFFFEC44BF}"/>
    <cellStyle name="Normal 5 4 11 2 2" xfId="29362" xr:uid="{C12426BA-DFDB-45AE-BC5C-4637284226BA}"/>
    <cellStyle name="Normal 5 4 11 2 2 2" xfId="43054" xr:uid="{F4BB6877-1398-4E10-8895-FD842D94C7D1}"/>
    <cellStyle name="Normal 5 4 11 2 2 3" xfId="57933" xr:uid="{FCECC951-6821-4757-948A-2842CCA274EE}"/>
    <cellStyle name="Normal 5 4 11 2 3" xfId="22518" xr:uid="{F44D01F6-D747-48EC-B71E-DD39B7E8B430}"/>
    <cellStyle name="Normal 5 4 11 2 4" xfId="36208" xr:uid="{A0FEE2B7-147D-40A4-989A-02F7B1DE9D4F}"/>
    <cellStyle name="Normal 5 4 11 2 5" xfId="51087" xr:uid="{33943D13-DA95-44F5-9C24-88912F7A1791}"/>
    <cellStyle name="Normal 5 4 11 3" xfId="25940" xr:uid="{73F85A0F-717C-40DD-9B4A-6AD88FD7034E}"/>
    <cellStyle name="Normal 5 4 11 3 2" xfId="39632" xr:uid="{3FE475E8-6221-4195-85E9-220DBE242C74}"/>
    <cellStyle name="Normal 5 4 11 3 3" xfId="54511" xr:uid="{0F3A6D99-C3A7-42E3-AD11-BD59606C5D55}"/>
    <cellStyle name="Normal 5 4 11 4" xfId="19096" xr:uid="{358A83DB-A9C8-4317-AA8C-6970C6E2AF1B}"/>
    <cellStyle name="Normal 5 4 11 4 2" xfId="43831" xr:uid="{FEF7B537-05DC-4CAD-B76A-F1EFBE49D583}"/>
    <cellStyle name="Normal 5 4 11 5" xfId="32786" xr:uid="{1B8501FE-DA79-48AC-B06C-83D65FC18EC5}"/>
    <cellStyle name="Normal 5 4 11 6" xfId="47665" xr:uid="{444C3970-2F4A-4C42-BE06-D2004FB34B01}"/>
    <cellStyle name="Normal 5 4 11 7" xfId="12250" xr:uid="{43283839-0FEE-4358-AE3A-AAF8200AC3EF}"/>
    <cellStyle name="Normal 5 4 12" xfId="13960" xr:uid="{D34FD7FB-CFAB-4E53-9006-C7634861B958}"/>
    <cellStyle name="Normal 5 4 12 2" xfId="27650" xr:uid="{193C6FFA-E8B6-48EE-B187-92EFBCCACBDE}"/>
    <cellStyle name="Normal 5 4 12 2 2" xfId="41342" xr:uid="{7E4B18FF-C07B-4561-A560-28F84712A9E4}"/>
    <cellStyle name="Normal 5 4 12 2 3" xfId="56221" xr:uid="{90763EA6-7005-4F39-A164-5E1B2081E1E4}"/>
    <cellStyle name="Normal 5 4 12 3" xfId="20806" xr:uid="{F8DA59C4-F201-48BE-A962-DD0419F7FB41}"/>
    <cellStyle name="Normal 5 4 12 4" xfId="34496" xr:uid="{DE7DC39A-2C81-4DE0-A1C8-3F40AA865759}"/>
    <cellStyle name="Normal 5 4 12 5" xfId="49375" xr:uid="{B1835462-EFFC-471F-BF0C-BBE30559A14B}"/>
    <cellStyle name="Normal 5 4 13" xfId="24228" xr:uid="{C54E482B-6E5A-404E-A2F8-B0EE5A979087}"/>
    <cellStyle name="Normal 5 4 13 2" xfId="37920" xr:uid="{72368AE1-F701-4233-A4C1-04392042B3AD}"/>
    <cellStyle name="Normal 5 4 13 3" xfId="52799" xr:uid="{62C156DA-6E4A-42A8-8D53-387758C6E4DF}"/>
    <cellStyle name="Normal 5 4 14" xfId="17384" xr:uid="{7043EEED-0291-497E-B717-7ACBE08B7313}"/>
    <cellStyle name="Normal 5 4 14 2" xfId="43470" xr:uid="{026FBCF9-DCC2-4C0C-BB41-212EB686790F}"/>
    <cellStyle name="Normal 5 4 15" xfId="31074" xr:uid="{D90F815E-57D4-47A6-B6E9-9BD8156E3C8E}"/>
    <cellStyle name="Normal 5 4 16" xfId="45953" xr:uid="{3C0A59B9-B686-4353-BAEE-3A36247C519D}"/>
    <cellStyle name="Normal 5 4 17" xfId="10538" xr:uid="{F5189469-31D5-42F1-BBFB-20D54AAB9543}"/>
    <cellStyle name="Normal 5 4 2" xfId="741" xr:uid="{2F1F9055-FDC9-40AF-A6CE-E1CC35FCA3D1}"/>
    <cellStyle name="Normal 5 4 2 10" xfId="12252" xr:uid="{64A4314E-2433-4BCA-A276-02E2C6AE43E1}"/>
    <cellStyle name="Normal 5 4 2 10 2" xfId="15674" xr:uid="{EE2F72D8-8AF5-41B0-8A53-BE04F744DB52}"/>
    <cellStyle name="Normal 5 4 2 10 2 2" xfId="29364" xr:uid="{8BE83790-87B2-4BEB-9C01-8438094DD9AA}"/>
    <cellStyle name="Normal 5 4 2 10 2 2 2" xfId="43056" xr:uid="{CFD9C2F9-86F9-4365-A234-344BCA6338B3}"/>
    <cellStyle name="Normal 5 4 2 10 2 2 3" xfId="57935" xr:uid="{6D393DEB-B164-4701-B538-BDFA4C7D7962}"/>
    <cellStyle name="Normal 5 4 2 10 2 3" xfId="22520" xr:uid="{BA8FECC6-A2C1-4740-8C7D-130516324DAF}"/>
    <cellStyle name="Normal 5 4 2 10 2 4" xfId="36210" xr:uid="{212CEE93-9496-47E7-ACC2-2353578673DA}"/>
    <cellStyle name="Normal 5 4 2 10 2 5" xfId="51089" xr:uid="{F85D4C32-E55D-4CCE-8E2E-6B959025EBAE}"/>
    <cellStyle name="Normal 5 4 2 10 3" xfId="25942" xr:uid="{3BECF639-2DCF-4965-B704-382209081945}"/>
    <cellStyle name="Normal 5 4 2 10 3 2" xfId="39634" xr:uid="{0A913013-753F-4447-80C6-914EF4939F31}"/>
    <cellStyle name="Normal 5 4 2 10 3 3" xfId="54513" xr:uid="{C179D259-3247-467C-8D11-35E258BC90E8}"/>
    <cellStyle name="Normal 5 4 2 10 4" xfId="19098" xr:uid="{495E840D-3B1F-407F-98E0-78201A769941}"/>
    <cellStyle name="Normal 5 4 2 10 5" xfId="32788" xr:uid="{0F645169-5C33-4FA2-B9C1-D39563410A39}"/>
    <cellStyle name="Normal 5 4 2 10 6" xfId="47667" xr:uid="{FB115173-DBB7-41C9-80F6-03CD561764A7}"/>
    <cellStyle name="Normal 5 4 2 11" xfId="13962" xr:uid="{07B6E979-3B52-4E6E-B816-445EA923D409}"/>
    <cellStyle name="Normal 5 4 2 11 2" xfId="27652" xr:uid="{21E2282C-6102-439C-801D-1BA8C8EB38D1}"/>
    <cellStyle name="Normal 5 4 2 11 2 2" xfId="41344" xr:uid="{F62E3B22-B94D-489D-93B0-362DDE847799}"/>
    <cellStyle name="Normal 5 4 2 11 2 3" xfId="56223" xr:uid="{CB145F0B-6E76-4F6D-BB41-EC9A1DCA5CB7}"/>
    <cellStyle name="Normal 5 4 2 11 3" xfId="20808" xr:uid="{0B449BB7-8B5C-4F6B-8B29-E2DA21D30D3B}"/>
    <cellStyle name="Normal 5 4 2 11 4" xfId="34498" xr:uid="{5275CAE4-0AAA-402F-AA2E-8754EE4EFEA1}"/>
    <cellStyle name="Normal 5 4 2 11 5" xfId="49377" xr:uid="{3809D84A-9879-4B19-9503-8F4AD2891331}"/>
    <cellStyle name="Normal 5 4 2 12" xfId="24230" xr:uid="{46D943EB-59BC-4684-83BF-C6C3C5026751}"/>
    <cellStyle name="Normal 5 4 2 12 2" xfId="37922" xr:uid="{FF91DB9A-F04D-48D6-8AC9-FBBE3A389649}"/>
    <cellStyle name="Normal 5 4 2 12 3" xfId="52801" xr:uid="{0627A9E8-B348-4DA1-A4FE-9C12238B127B}"/>
    <cellStyle name="Normal 5 4 2 13" xfId="17386" xr:uid="{F4E92C38-6621-4D29-A0A9-CA6B16CFBA65}"/>
    <cellStyle name="Normal 5 4 2 13 2" xfId="43471" xr:uid="{A26D1719-9217-4CCE-B969-6B147E75F07A}"/>
    <cellStyle name="Normal 5 4 2 14" xfId="31076" xr:uid="{03AC57D6-DEAC-4EFD-8E27-6BEB722C070A}"/>
    <cellStyle name="Normal 5 4 2 15" xfId="45955" xr:uid="{08D587FD-3C06-4E2C-8109-ECACED8F0CAC}"/>
    <cellStyle name="Normal 5 4 2 16" xfId="10540" xr:uid="{938900E2-D5CA-47B7-8339-8DD5846004A8}"/>
    <cellStyle name="Normal 5 4 2 2" xfId="742" xr:uid="{44C66E5D-1EC4-424F-A111-8D02729F4228}"/>
    <cellStyle name="Normal 5 4 2 2 10" xfId="24231" xr:uid="{18D1055F-A236-4990-8F81-694D13C35FA3}"/>
    <cellStyle name="Normal 5 4 2 2 10 2" xfId="37923" xr:uid="{42A9CE7F-4BB3-4EFE-BE6E-1C1B8DE2FA2C}"/>
    <cellStyle name="Normal 5 4 2 2 10 3" xfId="52802" xr:uid="{C7EC3FF4-2B47-4E11-B88A-CE935ACCFBF5}"/>
    <cellStyle name="Normal 5 4 2 2 11" xfId="17387" xr:uid="{6070E5D0-FC1C-4535-83D8-407747CD7BAF}"/>
    <cellStyle name="Normal 5 4 2 2 11 2" xfId="43472" xr:uid="{FD21D259-9A50-4C5B-A049-C8F3D09F6A34}"/>
    <cellStyle name="Normal 5 4 2 2 12" xfId="31077" xr:uid="{F61CDC68-E6AD-4E34-BF4E-E7CE5C99C76D}"/>
    <cellStyle name="Normal 5 4 2 2 13" xfId="45956" xr:uid="{264F57CB-BC61-44BB-8516-02FB7C21DF6E}"/>
    <cellStyle name="Normal 5 4 2 2 14" xfId="10541" xr:uid="{E3519704-3CBD-4BA7-8410-CF003DCF0EB3}"/>
    <cellStyle name="Normal 5 4 2 2 2" xfId="743" xr:uid="{93077B46-AC8B-4B0C-AEF8-3A1595690461}"/>
    <cellStyle name="Normal 5 4 2 2 2 10" xfId="17388" xr:uid="{EE2F002C-D9F0-40CB-BCB0-14DA13519141}"/>
    <cellStyle name="Normal 5 4 2 2 2 10 2" xfId="43488" xr:uid="{C8FBE7CC-6DA4-4B01-8737-899AD92C0568}"/>
    <cellStyle name="Normal 5 4 2 2 2 11" xfId="31078" xr:uid="{69008990-21E7-4575-821B-50CDB9D3EEDA}"/>
    <cellStyle name="Normal 5 4 2 2 2 12" xfId="45957" xr:uid="{B536D206-320C-4100-8D41-6FC21C119E0C}"/>
    <cellStyle name="Normal 5 4 2 2 2 13" xfId="10542" xr:uid="{A94B50B6-06A2-495D-995C-37AC4DF29B43}"/>
    <cellStyle name="Normal 5 4 2 2 2 2" xfId="744" xr:uid="{197420CE-89A2-4836-A5B0-AC108924BFB5}"/>
    <cellStyle name="Normal 5 4 2 2 2 2 10" xfId="45958" xr:uid="{8E6D4BF0-2CD0-4CFC-A5F7-AF1B81480CA1}"/>
    <cellStyle name="Normal 5 4 2 2 2 2 11" xfId="10543" xr:uid="{9A91942D-7940-4725-89A3-C9A6DE892BD3}"/>
    <cellStyle name="Normal 5 4 2 2 2 2 2" xfId="745" xr:uid="{D4CEE908-8D6E-4890-841E-3827A0C4DCF4}"/>
    <cellStyle name="Normal 5 4 2 2 2 2 2 2" xfId="3836" xr:uid="{1DAE942B-B330-437C-8828-2AE12443ED95}"/>
    <cellStyle name="Normal 5 4 2 2 2 2 2 2 2" xfId="3837" xr:uid="{D8E1CEFB-008E-4F8B-991F-45119BA39F80}"/>
    <cellStyle name="Normal 5 4 2 2 2 2 2 2 2 2" xfId="15679" xr:uid="{93A350F1-0547-49EB-BD0E-EB5DB9D022E1}"/>
    <cellStyle name="Normal 5 4 2 2 2 2 2 2 2 2 2" xfId="29369" xr:uid="{D8B27C90-E38D-45BB-BC84-A464391736BB}"/>
    <cellStyle name="Normal 5 4 2 2 2 2 2 2 2 2 2 2" xfId="43061" xr:uid="{B5222BA4-5F5A-43D9-854A-9E776A3718DA}"/>
    <cellStyle name="Normal 5 4 2 2 2 2 2 2 2 2 2 3" xfId="57940" xr:uid="{81FD2061-6803-4DF7-A181-194FDD33F31C}"/>
    <cellStyle name="Normal 5 4 2 2 2 2 2 2 2 2 3" xfId="22525" xr:uid="{DC3C2BF1-4DC7-436F-9DE4-41F78B70D667}"/>
    <cellStyle name="Normal 5 4 2 2 2 2 2 2 2 2 4" xfId="36215" xr:uid="{EC05E1B2-12A0-435F-B692-EEF0EF98C8F7}"/>
    <cellStyle name="Normal 5 4 2 2 2 2 2 2 2 2 5" xfId="51094" xr:uid="{4462325E-A383-413E-86D5-4A7F4FDD2F4F}"/>
    <cellStyle name="Normal 5 4 2 2 2 2 2 2 2 3" xfId="25947" xr:uid="{64BD3DD7-13E3-4DD4-B58F-EE34CB4C0730}"/>
    <cellStyle name="Normal 5 4 2 2 2 2 2 2 2 3 2" xfId="39639" xr:uid="{1C18CC55-8843-4617-9FC8-897C15BDB42C}"/>
    <cellStyle name="Normal 5 4 2 2 2 2 2 2 2 3 3" xfId="54518" xr:uid="{37E8617B-8764-48CA-B4BF-C11384B39182}"/>
    <cellStyle name="Normal 5 4 2 2 2 2 2 2 2 4" xfId="19103" xr:uid="{75CB4C3B-213B-4698-9C94-09040A16C454}"/>
    <cellStyle name="Normal 5 4 2 2 2 2 2 2 2 4 2" xfId="43583" xr:uid="{1F25E4BC-95AF-4725-A116-1B6E7186F952}"/>
    <cellStyle name="Normal 5 4 2 2 2 2 2 2 2 5" xfId="32793" xr:uid="{D750B724-A9A3-4B15-88F6-FD5DEEAB8E82}"/>
    <cellStyle name="Normal 5 4 2 2 2 2 2 2 2 6" xfId="47672" xr:uid="{A42EBF08-4452-4161-B069-70B5DE831919}"/>
    <cellStyle name="Normal 5 4 2 2 2 2 2 2 2 7" xfId="12257" xr:uid="{78C30B23-ABA6-4BD2-8BF2-F64C5DA0237A}"/>
    <cellStyle name="Normal 5 4 2 2 2 2 2 2 3" xfId="13967" xr:uid="{F068E58F-BED1-4740-B15A-7EAE9BB232C4}"/>
    <cellStyle name="Normal 5 4 2 2 2 2 2 2 3 2" xfId="27657" xr:uid="{2919525D-28EB-4C78-AEE1-D7AE24602593}"/>
    <cellStyle name="Normal 5 4 2 2 2 2 2 2 3 2 2" xfId="41349" xr:uid="{3446F631-8DCC-41D6-8F0F-311C1320771E}"/>
    <cellStyle name="Normal 5 4 2 2 2 2 2 2 3 2 3" xfId="56228" xr:uid="{FCC303C7-D789-4F67-931B-8ABAB810ECD5}"/>
    <cellStyle name="Normal 5 4 2 2 2 2 2 2 3 3" xfId="20813" xr:uid="{A67B18AF-DC81-4D5A-9359-0337FBC5EBB1}"/>
    <cellStyle name="Normal 5 4 2 2 2 2 2 2 3 4" xfId="34503" xr:uid="{29641B11-B47A-4BBA-AF3A-E868613F9014}"/>
    <cellStyle name="Normal 5 4 2 2 2 2 2 2 3 5" xfId="49382" xr:uid="{17DD9901-8C6F-4F26-A709-8AEEBE75DEFB}"/>
    <cellStyle name="Normal 5 4 2 2 2 2 2 2 4" xfId="24235" xr:uid="{9653D671-260D-4B48-92E7-42150BC9D27A}"/>
    <cellStyle name="Normal 5 4 2 2 2 2 2 2 4 2" xfId="37927" xr:uid="{1582B3EE-B560-47F2-9807-AEAAD05A3708}"/>
    <cellStyle name="Normal 5 4 2 2 2 2 2 2 4 3" xfId="52806" xr:uid="{9D4EF327-975B-4884-9DB0-0BA24EB3168D}"/>
    <cellStyle name="Normal 5 4 2 2 2 2 2 2 5" xfId="17391" xr:uid="{4E0750E4-ECFE-4E40-B981-7C143CC4F991}"/>
    <cellStyle name="Normal 5 4 2 2 2 2 2 2 5 2" xfId="43582" xr:uid="{EAA819FC-3F9D-48F6-8B75-73292F305251}"/>
    <cellStyle name="Normal 5 4 2 2 2 2 2 2 6" xfId="31081" xr:uid="{665256FE-5099-4269-B301-046B4BE8563A}"/>
    <cellStyle name="Normal 5 4 2 2 2 2 2 2 7" xfId="45960" xr:uid="{2AD1839E-4554-4200-9855-3A0E764FCBDD}"/>
    <cellStyle name="Normal 5 4 2 2 2 2 2 2 8" xfId="10545" xr:uid="{898CEB6A-4CB4-4C27-BDA8-5085E8FA879D}"/>
    <cellStyle name="Normal 5 4 2 2 2 2 2 3" xfId="3838" xr:uid="{20D32CC3-882B-4A95-B8AB-0F2ED0E14B5B}"/>
    <cellStyle name="Normal 5 4 2 2 2 2 2 3 2" xfId="6557" xr:uid="{BC94E790-EFE4-4319-872E-BA95BC04AA9A}"/>
    <cellStyle name="Normal 5 4 2 2 2 2 2 3 2 2" xfId="29368" xr:uid="{EF76C709-4FA9-433D-BFF1-263185408470}"/>
    <cellStyle name="Normal 5 4 2 2 2 2 2 3 2 2 2" xfId="43060" xr:uid="{3555A7B6-EE6F-4202-A148-E2DD36B10245}"/>
    <cellStyle name="Normal 5 4 2 2 2 2 2 3 2 2 3" xfId="57939" xr:uid="{DDB8C58D-D8F4-4E99-BA69-DA270C0810BB}"/>
    <cellStyle name="Normal 5 4 2 2 2 2 2 3 2 3" xfId="22524" xr:uid="{762EA7F8-5332-4537-A42F-1D3AB646C3B2}"/>
    <cellStyle name="Normal 5 4 2 2 2 2 2 3 2 4" xfId="36214" xr:uid="{4B243DBD-F4A1-454F-BF29-9C08A6538100}"/>
    <cellStyle name="Normal 5 4 2 2 2 2 2 3 2 5" xfId="51093" xr:uid="{600D6C8D-926E-477B-AE31-BA9B22F18B9A}"/>
    <cellStyle name="Normal 5 4 2 2 2 2 2 3 2 6" xfId="15678" xr:uid="{4660AB16-816C-498B-918F-08F7F793D9C5}"/>
    <cellStyle name="Normal 5 4 2 2 2 2 2 3 3" xfId="25946" xr:uid="{23578F44-6B06-4C9F-A31F-C7AB02998ABF}"/>
    <cellStyle name="Normal 5 4 2 2 2 2 2 3 3 2" xfId="39638" xr:uid="{D4240304-3802-4C5E-9DE5-295A5607E025}"/>
    <cellStyle name="Normal 5 4 2 2 2 2 2 3 3 3" xfId="54517" xr:uid="{6DADE545-E6CE-405D-B8FE-7410FEC8E891}"/>
    <cellStyle name="Normal 5 4 2 2 2 2 2 3 4" xfId="19102" xr:uid="{B45AF202-1DF5-41CD-AD03-4C08C399562C}"/>
    <cellStyle name="Normal 5 4 2 2 2 2 2 3 4 2" xfId="43584" xr:uid="{D4E9268C-746C-424C-BB2D-FAF212B26789}"/>
    <cellStyle name="Normal 5 4 2 2 2 2 2 3 5" xfId="32792" xr:uid="{0049A23C-1CF1-4CBC-AFF6-D72E4228D64F}"/>
    <cellStyle name="Normal 5 4 2 2 2 2 2 3 6" xfId="47671" xr:uid="{BD877721-9E8F-4D9B-BDAD-328BCD39A780}"/>
    <cellStyle name="Normal 5 4 2 2 2 2 2 3 7" xfId="12256" xr:uid="{350341E7-32C5-4FFD-B15C-097124D316CC}"/>
    <cellStyle name="Normal 5 4 2 2 2 2 2 4" xfId="6558" xr:uid="{3F6C9B0E-0EEE-47A9-9941-036F439C3550}"/>
    <cellStyle name="Normal 5 4 2 2 2 2 2 4 2" xfId="27656" xr:uid="{F97F1107-E629-4713-919E-210839953EE8}"/>
    <cellStyle name="Normal 5 4 2 2 2 2 2 4 2 2" xfId="41348" xr:uid="{B6BBE4E3-A35B-4D38-88A5-152D027BF3E6}"/>
    <cellStyle name="Normal 5 4 2 2 2 2 2 4 2 3" xfId="56227" xr:uid="{B1B8C71F-65D1-4C6C-925E-FECDE2EE5660}"/>
    <cellStyle name="Normal 5 4 2 2 2 2 2 4 3" xfId="20812" xr:uid="{DDDE848C-7D62-4819-A922-9347387151EE}"/>
    <cellStyle name="Normal 5 4 2 2 2 2 2 4 4" xfId="34502" xr:uid="{1948B91F-67EE-4C08-9316-CE3B893AF2CA}"/>
    <cellStyle name="Normal 5 4 2 2 2 2 2 4 5" xfId="49381" xr:uid="{456E6F3B-414B-42A2-9F78-349DDE046B91}"/>
    <cellStyle name="Normal 5 4 2 2 2 2 2 4 6" xfId="13966" xr:uid="{273C5410-3551-4518-BF18-49CCC520C2D0}"/>
    <cellStyle name="Normal 5 4 2 2 2 2 2 5" xfId="24234" xr:uid="{96883CFD-2041-4FEA-9EE3-85C9144E4488}"/>
    <cellStyle name="Normal 5 4 2 2 2 2 2 5 2" xfId="37926" xr:uid="{6E84DCD1-B19A-44F8-B6B8-FC0475921BF1}"/>
    <cellStyle name="Normal 5 4 2 2 2 2 2 5 3" xfId="52805" xr:uid="{1B25678F-B7C4-4109-A007-2D712DD9FE49}"/>
    <cellStyle name="Normal 5 4 2 2 2 2 2 6" xfId="17390" xr:uid="{F39B6045-CFE5-4E3B-960D-DA07A8AF6B2F}"/>
    <cellStyle name="Normal 5 4 2 2 2 2 2 6 2" xfId="43520" xr:uid="{DEA3F76D-480E-420F-8788-64ED87152F80}"/>
    <cellStyle name="Normal 5 4 2 2 2 2 2 7" xfId="31080" xr:uid="{2F1A48EA-A6F8-4283-8264-3ECEF56639C1}"/>
    <cellStyle name="Normal 5 4 2 2 2 2 2 8" xfId="45959" xr:uid="{DFCD10FF-8816-4695-9957-95A48D9BCAAD}"/>
    <cellStyle name="Normal 5 4 2 2 2 2 2 9" xfId="10544" xr:uid="{88242510-0B92-49E2-94A9-6CE8656EE13F}"/>
    <cellStyle name="Normal 5 4 2 2 2 2 3" xfId="746" xr:uid="{73F87A61-404D-40A2-893C-326F5DCBAE00}"/>
    <cellStyle name="Normal 5 4 2 2 2 2 3 2" xfId="3839" xr:uid="{D1750989-6A2C-49AA-A41F-8E79021792EC}"/>
    <cellStyle name="Normal 5 4 2 2 2 2 3 2 2" xfId="15680" xr:uid="{70B4F3B2-9EB2-4B79-B3E2-BCEDECE1E671}"/>
    <cellStyle name="Normal 5 4 2 2 2 2 3 2 2 2" xfId="29370" xr:uid="{0D9FBE9F-5FB8-47A3-9722-504758B80117}"/>
    <cellStyle name="Normal 5 4 2 2 2 2 3 2 2 2 2" xfId="43062" xr:uid="{44C1C0E8-779A-4AEC-B524-34EE52583D0A}"/>
    <cellStyle name="Normal 5 4 2 2 2 2 3 2 2 2 3" xfId="57941" xr:uid="{3471B482-8C8D-4089-A7C7-F362F5310195}"/>
    <cellStyle name="Normal 5 4 2 2 2 2 3 2 2 3" xfId="22526" xr:uid="{C6C97236-7756-439D-A431-FD11444BE6B5}"/>
    <cellStyle name="Normal 5 4 2 2 2 2 3 2 2 4" xfId="36216" xr:uid="{9E65E424-ACF3-45F7-8789-8F9A7E15B155}"/>
    <cellStyle name="Normal 5 4 2 2 2 2 3 2 2 5" xfId="51095" xr:uid="{6F9A6D1F-6C5B-4A42-A5CE-8CF0956C2189}"/>
    <cellStyle name="Normal 5 4 2 2 2 2 3 2 3" xfId="25948" xr:uid="{3A40E78D-5377-483D-969C-58783A4CDB92}"/>
    <cellStyle name="Normal 5 4 2 2 2 2 3 2 3 2" xfId="39640" xr:uid="{1447101A-4F8D-43E4-A431-4A94FD6A9517}"/>
    <cellStyle name="Normal 5 4 2 2 2 2 3 2 3 3" xfId="54519" xr:uid="{F1442CAD-EA9C-4420-9478-4EB7B038C2E7}"/>
    <cellStyle name="Normal 5 4 2 2 2 2 3 2 4" xfId="19104" xr:uid="{2E50FC60-C650-4FF3-BDE8-5C3E33A273FA}"/>
    <cellStyle name="Normal 5 4 2 2 2 2 3 2 4 2" xfId="43586" xr:uid="{20C399B6-D682-4F6F-80E6-EA901DED228B}"/>
    <cellStyle name="Normal 5 4 2 2 2 2 3 2 5" xfId="32794" xr:uid="{1A6D4826-2177-494B-9BDC-C1F44B70FC7E}"/>
    <cellStyle name="Normal 5 4 2 2 2 2 3 2 6" xfId="47673" xr:uid="{D98C667A-9F1C-47B5-8FCE-0675150CD32D}"/>
    <cellStyle name="Normal 5 4 2 2 2 2 3 2 7" xfId="12258" xr:uid="{011471D4-C0B3-43C0-999B-C088FA4AAD40}"/>
    <cellStyle name="Normal 5 4 2 2 2 2 3 3" xfId="13968" xr:uid="{6ACEF35C-E0D0-4729-A448-806A997B6D6A}"/>
    <cellStyle name="Normal 5 4 2 2 2 2 3 3 2" xfId="27658" xr:uid="{E71F8294-AF4A-4444-9D62-7319FCA8D82D}"/>
    <cellStyle name="Normal 5 4 2 2 2 2 3 3 2 2" xfId="41350" xr:uid="{A689D85E-6506-4D1B-A6EF-DC51084F37A5}"/>
    <cellStyle name="Normal 5 4 2 2 2 2 3 3 2 3" xfId="56229" xr:uid="{7A85A759-542E-4189-A093-C27731059C46}"/>
    <cellStyle name="Normal 5 4 2 2 2 2 3 3 3" xfId="20814" xr:uid="{D0178A4C-12B5-4CDB-905D-0E26E0ADBF90}"/>
    <cellStyle name="Normal 5 4 2 2 2 2 3 3 4" xfId="34504" xr:uid="{3C810A65-F10D-4F0D-AC17-23D793803240}"/>
    <cellStyle name="Normal 5 4 2 2 2 2 3 3 5" xfId="49383" xr:uid="{94B61A25-023A-453B-A7AA-448D2DDB7299}"/>
    <cellStyle name="Normal 5 4 2 2 2 2 3 4" xfId="24236" xr:uid="{ECBA9149-ABF9-4B3D-9787-9281BA2643B9}"/>
    <cellStyle name="Normal 5 4 2 2 2 2 3 4 2" xfId="37928" xr:uid="{9E725444-0272-47D8-B189-2FE1FEAEEE20}"/>
    <cellStyle name="Normal 5 4 2 2 2 2 3 4 3" xfId="52807" xr:uid="{BA52B8E3-A890-400D-B2AA-3FAC0D0E669F}"/>
    <cellStyle name="Normal 5 4 2 2 2 2 3 5" xfId="17392" xr:uid="{787FB864-A189-4FA6-8403-B3A3ABD38844}"/>
    <cellStyle name="Normal 5 4 2 2 2 2 3 5 2" xfId="43585" xr:uid="{CBAC94C3-DED6-4E5D-9D33-C7BCA11357F5}"/>
    <cellStyle name="Normal 5 4 2 2 2 2 3 6" xfId="31082" xr:uid="{D8C534AA-86B2-4B0F-9C38-B3FDD5B4F762}"/>
    <cellStyle name="Normal 5 4 2 2 2 2 3 7" xfId="45961" xr:uid="{06ED9347-84C2-455E-AD10-5309EAEB4C3C}"/>
    <cellStyle name="Normal 5 4 2 2 2 2 3 8" xfId="10546" xr:uid="{27D62C16-BB4B-4B6F-A68E-6E60900DB4A3}"/>
    <cellStyle name="Normal 5 4 2 2 2 2 4" xfId="747" xr:uid="{F8FC69BC-F521-40EC-B031-6280B234E7A3}"/>
    <cellStyle name="Normal 5 4 2 2 2 2 4 2" xfId="6559" xr:uid="{235F9AB9-0679-4BB7-AE4E-53C3E2830F29}"/>
    <cellStyle name="Normal 5 4 2 2 2 2 4 2 2" xfId="15681" xr:uid="{87052FC0-625D-4AFE-8B9E-84AE527B6A4A}"/>
    <cellStyle name="Normal 5 4 2 2 2 2 4 2 2 2" xfId="29371" xr:uid="{6307951C-D277-479A-8F8C-F90D5F278F85}"/>
    <cellStyle name="Normal 5 4 2 2 2 2 4 2 2 2 2" xfId="43063" xr:uid="{E030045F-66CC-49A7-9D1C-2596BA7DF5C0}"/>
    <cellStyle name="Normal 5 4 2 2 2 2 4 2 2 2 3" xfId="57942" xr:uid="{DEA13ECD-CD05-4818-AC93-447136821471}"/>
    <cellStyle name="Normal 5 4 2 2 2 2 4 2 2 3" xfId="22527" xr:uid="{F97EA978-4256-47FC-B08A-8A6A04CEF93F}"/>
    <cellStyle name="Normal 5 4 2 2 2 2 4 2 2 4" xfId="36217" xr:uid="{4B0F46E5-B6BE-45DA-B167-D2B30D2E332C}"/>
    <cellStyle name="Normal 5 4 2 2 2 2 4 2 2 5" xfId="51096" xr:uid="{853C3AAB-EE32-4CE2-9DD8-1FF9D9D7AC22}"/>
    <cellStyle name="Normal 5 4 2 2 2 2 4 2 3" xfId="25949" xr:uid="{BBD733AD-6A63-4D6E-8B01-5BA535D89328}"/>
    <cellStyle name="Normal 5 4 2 2 2 2 4 2 3 2" xfId="39641" xr:uid="{30BEFD7E-475F-4C41-8749-EA1D1DD19E33}"/>
    <cellStyle name="Normal 5 4 2 2 2 2 4 2 3 3" xfId="54520" xr:uid="{B894209D-C788-4D06-95C1-721B5AC9F8AC}"/>
    <cellStyle name="Normal 5 4 2 2 2 2 4 2 4" xfId="19105" xr:uid="{0F4BD885-E739-4623-A3D6-8E194540C24E}"/>
    <cellStyle name="Normal 5 4 2 2 2 2 4 2 5" xfId="32795" xr:uid="{6AA0017D-BC8D-473E-9DF8-927697840306}"/>
    <cellStyle name="Normal 5 4 2 2 2 2 4 2 6" xfId="47674" xr:uid="{7DF12BC9-F071-42FA-B5A5-6E6B93C63299}"/>
    <cellStyle name="Normal 5 4 2 2 2 2 4 2 7" xfId="12259" xr:uid="{D5D55228-ED48-446E-B5AE-62A1A0D45FC6}"/>
    <cellStyle name="Normal 5 4 2 2 2 2 4 3" xfId="13969" xr:uid="{52C23E5F-904C-432B-AE9F-BF566A82B9D8}"/>
    <cellStyle name="Normal 5 4 2 2 2 2 4 3 2" xfId="27659" xr:uid="{7697B8E1-0266-457C-9191-8544F8A135C7}"/>
    <cellStyle name="Normal 5 4 2 2 2 2 4 3 2 2" xfId="41351" xr:uid="{B99AC66A-A577-4597-949E-0FA70AE5AED5}"/>
    <cellStyle name="Normal 5 4 2 2 2 2 4 3 2 3" xfId="56230" xr:uid="{C34C44CE-506A-4EE2-8F9C-C2FCA7663BDB}"/>
    <cellStyle name="Normal 5 4 2 2 2 2 4 3 3" xfId="20815" xr:uid="{F763F20D-2DCD-478A-9368-B696060CCB70}"/>
    <cellStyle name="Normal 5 4 2 2 2 2 4 3 4" xfId="34505" xr:uid="{A4CC827B-A4C3-4453-9DA6-BA4E7798EF68}"/>
    <cellStyle name="Normal 5 4 2 2 2 2 4 3 5" xfId="49384" xr:uid="{73610472-B9D8-45C9-BC58-BE639EB298B1}"/>
    <cellStyle name="Normal 5 4 2 2 2 2 4 4" xfId="24237" xr:uid="{C3360EDE-AB9B-4C68-AAC0-9440778ADBE2}"/>
    <cellStyle name="Normal 5 4 2 2 2 2 4 4 2" xfId="37929" xr:uid="{B2CA2277-4702-4A30-B963-F18352731230}"/>
    <cellStyle name="Normal 5 4 2 2 2 2 4 4 3" xfId="52808" xr:uid="{41146057-BDF1-4958-9D17-533E6BB5398D}"/>
    <cellStyle name="Normal 5 4 2 2 2 2 4 5" xfId="17393" xr:uid="{B66BF7DD-220A-4C9B-869C-0466E449B8C2}"/>
    <cellStyle name="Normal 5 4 2 2 2 2 4 5 2" xfId="43587" xr:uid="{E6C2E0F5-0F13-4021-9355-0DE20B21FB94}"/>
    <cellStyle name="Normal 5 4 2 2 2 2 4 6" xfId="31083" xr:uid="{AEF8CF45-88CB-4786-B28E-5138FDD0BA3D}"/>
    <cellStyle name="Normal 5 4 2 2 2 2 4 7" xfId="45962" xr:uid="{D5526D0B-41E3-4FC2-85B6-2F2B2BF6C027}"/>
    <cellStyle name="Normal 5 4 2 2 2 2 4 8" xfId="10547" xr:uid="{92615CAD-82BF-4364-91C0-20686B91C474}"/>
    <cellStyle name="Normal 5 4 2 2 2 2 5" xfId="6560" xr:uid="{EC7284F1-5A27-403E-BCE5-585E47B64E01}"/>
    <cellStyle name="Normal 5 4 2 2 2 2 5 2" xfId="15677" xr:uid="{7797E364-EBBF-4409-BAF6-61F5AC9DEC59}"/>
    <cellStyle name="Normal 5 4 2 2 2 2 5 2 2" xfId="29367" xr:uid="{3456194B-2AFD-47EA-97A8-E84EC2913785}"/>
    <cellStyle name="Normal 5 4 2 2 2 2 5 2 2 2" xfId="43059" xr:uid="{0259E679-B5BF-4603-90D9-6ADF3506975B}"/>
    <cellStyle name="Normal 5 4 2 2 2 2 5 2 2 3" xfId="57938" xr:uid="{C898ABA9-1AB2-44AE-9484-77887031CE30}"/>
    <cellStyle name="Normal 5 4 2 2 2 2 5 2 3" xfId="22523" xr:uid="{30CDEFD5-234B-4AAD-912F-CCC0A2C91DFF}"/>
    <cellStyle name="Normal 5 4 2 2 2 2 5 2 4" xfId="36213" xr:uid="{39BF20CF-210E-459D-A6A6-AED43B3BBB01}"/>
    <cellStyle name="Normal 5 4 2 2 2 2 5 2 5" xfId="51092" xr:uid="{6C74AECE-0B1C-4E55-9F4B-56E065E395BC}"/>
    <cellStyle name="Normal 5 4 2 2 2 2 5 3" xfId="25945" xr:uid="{DA6D97C4-96A5-489D-B8C4-2A13A7811F97}"/>
    <cellStyle name="Normal 5 4 2 2 2 2 5 3 2" xfId="39637" xr:uid="{945B3C41-7691-497C-9DBF-9E686F85CA9F}"/>
    <cellStyle name="Normal 5 4 2 2 2 2 5 3 3" xfId="54516" xr:uid="{07958BDF-BD7A-44AE-A50F-A9D885EDC5CF}"/>
    <cellStyle name="Normal 5 4 2 2 2 2 5 4" xfId="19101" xr:uid="{C61EE8D7-A421-4639-81EA-8B4A1AD9D641}"/>
    <cellStyle name="Normal 5 4 2 2 2 2 5 5" xfId="32791" xr:uid="{54F90CA8-0AF4-4B52-B95B-60682430C7E8}"/>
    <cellStyle name="Normal 5 4 2 2 2 2 5 6" xfId="47670" xr:uid="{C5103FE8-8735-4A99-A23E-8EF3813ED1F9}"/>
    <cellStyle name="Normal 5 4 2 2 2 2 5 7" xfId="12255" xr:uid="{AFA847CA-F074-4943-80F5-14A7F1273671}"/>
    <cellStyle name="Normal 5 4 2 2 2 2 6" xfId="13965" xr:uid="{D4DD4381-5741-429C-9C03-B56C1565435F}"/>
    <cellStyle name="Normal 5 4 2 2 2 2 6 2" xfId="27655" xr:uid="{65899824-35E1-4454-B51F-0C25F12B15F7}"/>
    <cellStyle name="Normal 5 4 2 2 2 2 6 2 2" xfId="41347" xr:uid="{8F8C4A14-B078-45D6-9726-0E2C42FF082D}"/>
    <cellStyle name="Normal 5 4 2 2 2 2 6 2 3" xfId="56226" xr:uid="{A61ABD0F-6E46-4751-9009-B02FC397DB8B}"/>
    <cellStyle name="Normal 5 4 2 2 2 2 6 3" xfId="20811" xr:uid="{410AF456-44E8-4890-8B41-5811748AABC7}"/>
    <cellStyle name="Normal 5 4 2 2 2 2 6 4" xfId="34501" xr:uid="{AA3BE6CE-02E8-4F82-BFF6-034F9C91C6D2}"/>
    <cellStyle name="Normal 5 4 2 2 2 2 6 5" xfId="49380" xr:uid="{8CBC7E69-8B60-430D-BCCA-725B51E6524D}"/>
    <cellStyle name="Normal 5 4 2 2 2 2 7" xfId="24233" xr:uid="{9CC9B13A-8917-452F-B551-25CBA1E640B8}"/>
    <cellStyle name="Normal 5 4 2 2 2 2 7 2" xfId="37925" xr:uid="{C4635BFC-437B-4975-8820-518D9825CDAB}"/>
    <cellStyle name="Normal 5 4 2 2 2 2 7 3" xfId="52804" xr:uid="{942401BB-69A0-46CE-9FAB-BF558538EFF1}"/>
    <cellStyle name="Normal 5 4 2 2 2 2 8" xfId="17389" xr:uid="{F0B33DE5-2796-4D1D-85E9-0B0D949256B1}"/>
    <cellStyle name="Normal 5 4 2 2 2 2 8 2" xfId="43519" xr:uid="{E83BDBC1-5C90-47C5-92A2-0ECFCB8C4E8B}"/>
    <cellStyle name="Normal 5 4 2 2 2 2 9" xfId="31079" xr:uid="{BB325617-CB8E-4DCE-8523-7F830AD31916}"/>
    <cellStyle name="Normal 5 4 2 2 2 3" xfId="748" xr:uid="{4C9265B9-694E-4B1E-95F6-C4172BB7148D}"/>
    <cellStyle name="Normal 5 4 2 2 2 3 10" xfId="45963" xr:uid="{D9EB6FDF-D7D1-462D-921B-46E7F9DABAA7}"/>
    <cellStyle name="Normal 5 4 2 2 2 3 11" xfId="10548" xr:uid="{49423A47-6F90-42C8-BC05-20344F1DB77E}"/>
    <cellStyle name="Normal 5 4 2 2 2 3 2" xfId="749" xr:uid="{1DA83743-32DA-4C5A-92B8-900B3191762F}"/>
    <cellStyle name="Normal 5 4 2 2 2 3 2 2" xfId="3840" xr:uid="{3545E6CD-76C8-4876-90B5-FA1950DD68B6}"/>
    <cellStyle name="Normal 5 4 2 2 2 3 2 2 2" xfId="12262" xr:uid="{34C3234B-7FBA-4029-AF1B-DCEE6C394BCB}"/>
    <cellStyle name="Normal 5 4 2 2 2 3 2 2 2 2" xfId="15684" xr:uid="{49BF333F-DC12-418C-A363-64DB492A00B9}"/>
    <cellStyle name="Normal 5 4 2 2 2 3 2 2 2 2 2" xfId="29374" xr:uid="{AE97535F-33C9-45B9-BA39-C33B93E921AB}"/>
    <cellStyle name="Normal 5 4 2 2 2 3 2 2 2 2 2 2" xfId="43066" xr:uid="{36D7A979-A7B4-427D-8E06-6BC69EC70BFA}"/>
    <cellStyle name="Normal 5 4 2 2 2 3 2 2 2 2 2 3" xfId="57945" xr:uid="{2361C6A7-7DF4-4DDC-8864-BDA85399821C}"/>
    <cellStyle name="Normal 5 4 2 2 2 3 2 2 2 2 3" xfId="22530" xr:uid="{109797AF-72FD-423D-9D03-BA2239FD02AA}"/>
    <cellStyle name="Normal 5 4 2 2 2 3 2 2 2 2 4" xfId="36220" xr:uid="{928DE31C-BE56-4527-B1C8-2A8666F201BB}"/>
    <cellStyle name="Normal 5 4 2 2 2 3 2 2 2 2 5" xfId="51099" xr:uid="{7D95BEA2-97F6-4B5F-B0F3-7718C4A7EC5E}"/>
    <cellStyle name="Normal 5 4 2 2 2 3 2 2 2 3" xfId="25952" xr:uid="{017EA385-503F-4BEA-A1C7-E5CBE95D2EEC}"/>
    <cellStyle name="Normal 5 4 2 2 2 3 2 2 2 3 2" xfId="39644" xr:uid="{47E55540-DB35-45EF-A878-A0120B205E33}"/>
    <cellStyle name="Normal 5 4 2 2 2 3 2 2 2 3 3" xfId="54523" xr:uid="{DE3D3EF9-E247-486E-AABE-8052AF17EC54}"/>
    <cellStyle name="Normal 5 4 2 2 2 3 2 2 2 4" xfId="19108" xr:uid="{64FDF47C-A8C7-4E37-8F03-360A20C8F3FB}"/>
    <cellStyle name="Normal 5 4 2 2 2 3 2 2 2 5" xfId="32798" xr:uid="{9EA468EA-2BD4-4B5A-99F7-80874D52511F}"/>
    <cellStyle name="Normal 5 4 2 2 2 3 2 2 2 6" xfId="47677" xr:uid="{B66B3ED4-D475-4452-BB67-AAAF6CA480DD}"/>
    <cellStyle name="Normal 5 4 2 2 2 3 2 2 3" xfId="13972" xr:uid="{E1EF9932-DD80-444A-8CEE-542A26D8A5DC}"/>
    <cellStyle name="Normal 5 4 2 2 2 3 2 2 3 2" xfId="27662" xr:uid="{B9B921E8-4794-4ADD-AC26-38896C9C7624}"/>
    <cellStyle name="Normal 5 4 2 2 2 3 2 2 3 2 2" xfId="41354" xr:uid="{281538AC-8F2E-45E8-AAFF-468CB6FFD9B8}"/>
    <cellStyle name="Normal 5 4 2 2 2 3 2 2 3 2 3" xfId="56233" xr:uid="{6A464691-4EC8-4BDE-9817-CEC85C6DCFD8}"/>
    <cellStyle name="Normal 5 4 2 2 2 3 2 2 3 3" xfId="20818" xr:uid="{D7D1CFDA-738B-4AD4-A014-10C647518C8F}"/>
    <cellStyle name="Normal 5 4 2 2 2 3 2 2 3 4" xfId="34508" xr:uid="{A6D0328B-DEC5-4148-9ED3-2B204C412A66}"/>
    <cellStyle name="Normal 5 4 2 2 2 3 2 2 3 5" xfId="49387" xr:uid="{771EB4D6-5DBD-432E-AD96-6682C02A40CA}"/>
    <cellStyle name="Normal 5 4 2 2 2 3 2 2 4" xfId="24240" xr:uid="{02D77AA5-6D4B-4A0C-8B15-7D7B1DDDBA47}"/>
    <cellStyle name="Normal 5 4 2 2 2 3 2 2 4 2" xfId="37932" xr:uid="{E87BF686-0FF7-4D2B-9B0C-2CA6D08DA219}"/>
    <cellStyle name="Normal 5 4 2 2 2 3 2 2 4 3" xfId="52811" xr:uid="{31F30BE6-8C82-4258-A039-2279894F448A}"/>
    <cellStyle name="Normal 5 4 2 2 2 3 2 2 5" xfId="17396" xr:uid="{CA27B302-6E25-4659-9D62-78D7FE733CC6}"/>
    <cellStyle name="Normal 5 4 2 2 2 3 2 2 5 2" xfId="43589" xr:uid="{C5BF7A65-DCAA-4078-8A62-56BBF464487A}"/>
    <cellStyle name="Normal 5 4 2 2 2 3 2 2 6" xfId="31086" xr:uid="{73CC409B-AE27-4B7E-A3D5-264A9EFA19A6}"/>
    <cellStyle name="Normal 5 4 2 2 2 3 2 2 7" xfId="45965" xr:uid="{FCAAFD00-109C-46EC-8080-7AD72627C412}"/>
    <cellStyle name="Normal 5 4 2 2 2 3 2 2 8" xfId="10550" xr:uid="{6255AFEE-0FE4-49C9-B9FC-7A85D4E1344E}"/>
    <cellStyle name="Normal 5 4 2 2 2 3 2 3" xfId="12261" xr:uid="{E94A9A4E-AA2F-404B-B74B-99D32ABDCC89}"/>
    <cellStyle name="Normal 5 4 2 2 2 3 2 3 2" xfId="15683" xr:uid="{BB8D021B-E386-4614-A5C2-A1F887127604}"/>
    <cellStyle name="Normal 5 4 2 2 2 3 2 3 2 2" xfId="29373" xr:uid="{46FE9348-70F2-4D3B-9E32-9A401B284A34}"/>
    <cellStyle name="Normal 5 4 2 2 2 3 2 3 2 2 2" xfId="43065" xr:uid="{0AA92D4E-100D-4EC2-8F5A-70823BB8F2C3}"/>
    <cellStyle name="Normal 5 4 2 2 2 3 2 3 2 2 3" xfId="57944" xr:uid="{FCF762FA-6559-4FB3-9381-4FBDA0F24636}"/>
    <cellStyle name="Normal 5 4 2 2 2 3 2 3 2 3" xfId="22529" xr:uid="{9D9D72EB-DDA2-4CDD-8BC8-7A9DC7AF8324}"/>
    <cellStyle name="Normal 5 4 2 2 2 3 2 3 2 4" xfId="36219" xr:uid="{0465FE13-4CBB-435E-8B98-46BF107EDB51}"/>
    <cellStyle name="Normal 5 4 2 2 2 3 2 3 2 5" xfId="51098" xr:uid="{AFBF7BDA-C410-4E79-BCAC-1C9FA1015D92}"/>
    <cellStyle name="Normal 5 4 2 2 2 3 2 3 3" xfId="25951" xr:uid="{192F137C-82F0-414B-8BC4-ACE25BC534BE}"/>
    <cellStyle name="Normal 5 4 2 2 2 3 2 3 3 2" xfId="39643" xr:uid="{CF7443A0-8CF0-4C20-9DDF-21801A3B72FE}"/>
    <cellStyle name="Normal 5 4 2 2 2 3 2 3 3 3" xfId="54522" xr:uid="{CDA9DCBA-4153-45D5-9A42-22DDD40F3E4F}"/>
    <cellStyle name="Normal 5 4 2 2 2 3 2 3 4" xfId="19107" xr:uid="{7F959DB8-FCD0-4F00-BE6E-53738E68D6E0}"/>
    <cellStyle name="Normal 5 4 2 2 2 3 2 3 5" xfId="32797" xr:uid="{D3B5EC8B-ED3A-4AEE-A595-D441D80A1EF1}"/>
    <cellStyle name="Normal 5 4 2 2 2 3 2 3 6" xfId="47676" xr:uid="{60DF8C5A-7195-4EC3-A56C-048B875F0DE1}"/>
    <cellStyle name="Normal 5 4 2 2 2 3 2 4" xfId="13971" xr:uid="{0E4AF8B6-AC57-4FA8-8B07-1662B41C2ABF}"/>
    <cellStyle name="Normal 5 4 2 2 2 3 2 4 2" xfId="27661" xr:uid="{A904C553-5374-4B85-9867-FAA45071E8B3}"/>
    <cellStyle name="Normal 5 4 2 2 2 3 2 4 2 2" xfId="41353" xr:uid="{FBCA4ABB-6609-47F9-BB04-1D40C4C05172}"/>
    <cellStyle name="Normal 5 4 2 2 2 3 2 4 2 3" xfId="56232" xr:uid="{21385820-B955-4F41-BBD3-4DCCD1F253F5}"/>
    <cellStyle name="Normal 5 4 2 2 2 3 2 4 3" xfId="20817" xr:uid="{39CD2301-1DFE-4E98-B77A-27AA5DC926A3}"/>
    <cellStyle name="Normal 5 4 2 2 2 3 2 4 4" xfId="34507" xr:uid="{FEEC43CD-2B1F-4477-90DF-05174A8DFD8F}"/>
    <cellStyle name="Normal 5 4 2 2 2 3 2 4 5" xfId="49386" xr:uid="{860203E8-C325-4C35-AC57-6453C27025CB}"/>
    <cellStyle name="Normal 5 4 2 2 2 3 2 5" xfId="24239" xr:uid="{FDAF4590-D39E-4840-8E90-03DB1656ACE6}"/>
    <cellStyle name="Normal 5 4 2 2 2 3 2 5 2" xfId="37931" xr:uid="{C13DF381-B9E4-42F5-A9D0-68FE88451310}"/>
    <cellStyle name="Normal 5 4 2 2 2 3 2 5 3" xfId="52810" xr:uid="{968C6126-D51C-43B8-8FA6-9D57F146D83D}"/>
    <cellStyle name="Normal 5 4 2 2 2 3 2 6" xfId="17395" xr:uid="{242F8B36-DDA9-4395-931C-3766FBBE7298}"/>
    <cellStyle name="Normal 5 4 2 2 2 3 2 6 2" xfId="43588" xr:uid="{0FFB9FC9-5BA2-4F44-B2AB-B557E2C3A409}"/>
    <cellStyle name="Normal 5 4 2 2 2 3 2 7" xfId="31085" xr:uid="{229F41EE-F912-406E-99A0-1CF6349AA4D8}"/>
    <cellStyle name="Normal 5 4 2 2 2 3 2 8" xfId="45964" xr:uid="{981487E1-BBED-4BE4-AB4D-D929A06F70D4}"/>
    <cellStyle name="Normal 5 4 2 2 2 3 2 9" xfId="10549" xr:uid="{D40EE98A-D22B-4D64-864D-C7D04228D593}"/>
    <cellStyle name="Normal 5 4 2 2 2 3 3" xfId="750" xr:uid="{2A0C0408-2008-4EC1-87FA-F752C5D3919B}"/>
    <cellStyle name="Normal 5 4 2 2 2 3 3 2" xfId="6561" xr:uid="{BB7452A9-C738-4AF4-A8A0-65CD13C15D34}"/>
    <cellStyle name="Normal 5 4 2 2 2 3 3 2 2" xfId="15685" xr:uid="{6DA42EA9-ADB4-4F22-9FC1-6B5597C7874A}"/>
    <cellStyle name="Normal 5 4 2 2 2 3 3 2 2 2" xfId="29375" xr:uid="{294024D0-6829-4A2B-B963-879751C2E364}"/>
    <cellStyle name="Normal 5 4 2 2 2 3 3 2 2 2 2" xfId="43067" xr:uid="{C9A5AD10-2C43-4A81-B32B-C74B1A60CC92}"/>
    <cellStyle name="Normal 5 4 2 2 2 3 3 2 2 2 3" xfId="57946" xr:uid="{6ACA7082-52A1-4D64-846E-B2BE73E90DC1}"/>
    <cellStyle name="Normal 5 4 2 2 2 3 3 2 2 3" xfId="22531" xr:uid="{9CE90B0C-4C90-4337-B48F-418D75A3C9EA}"/>
    <cellStyle name="Normal 5 4 2 2 2 3 3 2 2 4" xfId="36221" xr:uid="{41C77567-C22F-41AF-BF3D-B5C23440CA75}"/>
    <cellStyle name="Normal 5 4 2 2 2 3 3 2 2 5" xfId="51100" xr:uid="{70E5E2A2-6CB1-4C75-AB38-B1A831FCC5B0}"/>
    <cellStyle name="Normal 5 4 2 2 2 3 3 2 3" xfId="25953" xr:uid="{6317520F-5C6E-4050-8427-AB80223E72B9}"/>
    <cellStyle name="Normal 5 4 2 2 2 3 3 2 3 2" xfId="39645" xr:uid="{327E4096-B72E-44BB-B7DA-AFC39090EFDF}"/>
    <cellStyle name="Normal 5 4 2 2 2 3 3 2 3 3" xfId="54524" xr:uid="{75ADCE48-5709-47C5-B9F9-8CD9028AFD16}"/>
    <cellStyle name="Normal 5 4 2 2 2 3 3 2 4" xfId="19109" xr:uid="{4CC97929-44FF-4CDA-BB4B-EA496DA5E2F4}"/>
    <cellStyle name="Normal 5 4 2 2 2 3 3 2 5" xfId="32799" xr:uid="{ADA3965D-2120-4C8D-874B-520E26244F8C}"/>
    <cellStyle name="Normal 5 4 2 2 2 3 3 2 6" xfId="47678" xr:uid="{3DB68ABD-F7AD-4CA4-835C-7B13BBAC384D}"/>
    <cellStyle name="Normal 5 4 2 2 2 3 3 2 7" xfId="12263" xr:uid="{EB438496-22C9-4CEE-B6B4-B4FC313B68FB}"/>
    <cellStyle name="Normal 5 4 2 2 2 3 3 3" xfId="13973" xr:uid="{43EF8379-4DE5-4F26-A38E-46A0BCE59D0C}"/>
    <cellStyle name="Normal 5 4 2 2 2 3 3 3 2" xfId="27663" xr:uid="{C6AF235B-E5EC-4840-8142-E19370520BE3}"/>
    <cellStyle name="Normal 5 4 2 2 2 3 3 3 2 2" xfId="41355" xr:uid="{0F82198E-FA49-42B9-9EA1-B68B824B57C1}"/>
    <cellStyle name="Normal 5 4 2 2 2 3 3 3 2 3" xfId="56234" xr:uid="{763826ED-0331-4E0A-860D-0FC9501C10A9}"/>
    <cellStyle name="Normal 5 4 2 2 2 3 3 3 3" xfId="20819" xr:uid="{2D0696E9-DCE1-43E6-B05E-902F0AB47ED7}"/>
    <cellStyle name="Normal 5 4 2 2 2 3 3 3 4" xfId="34509" xr:uid="{85BE072D-8C20-4D46-90F6-6623BFAD7532}"/>
    <cellStyle name="Normal 5 4 2 2 2 3 3 3 5" xfId="49388" xr:uid="{C0898416-1FFB-45B9-B496-F5E2E2C7615B}"/>
    <cellStyle name="Normal 5 4 2 2 2 3 3 4" xfId="24241" xr:uid="{FAA7CAFF-F1A1-4444-B551-F5FF6FAD767A}"/>
    <cellStyle name="Normal 5 4 2 2 2 3 3 4 2" xfId="37933" xr:uid="{CDF8599E-6AA3-48FF-BB3C-C2EF1DDCA8A2}"/>
    <cellStyle name="Normal 5 4 2 2 2 3 3 4 3" xfId="52812" xr:uid="{4AD66508-5F0A-4E69-9004-52BE952D8768}"/>
    <cellStyle name="Normal 5 4 2 2 2 3 3 5" xfId="17397" xr:uid="{D2417274-3744-4515-AC2A-103F0647AC98}"/>
    <cellStyle name="Normal 5 4 2 2 2 3 3 5 2" xfId="43590" xr:uid="{09FDC439-77D6-4F7E-90DC-C78BC51D4A98}"/>
    <cellStyle name="Normal 5 4 2 2 2 3 3 6" xfId="31087" xr:uid="{6B6C7548-A6C6-45E8-A4A1-51B5F90B7BF1}"/>
    <cellStyle name="Normal 5 4 2 2 2 3 3 7" xfId="45966" xr:uid="{E85994A9-2974-4241-B5C4-3AFC082A9464}"/>
    <cellStyle name="Normal 5 4 2 2 2 3 3 8" xfId="10551" xr:uid="{845EC1B0-0743-4D96-A844-4FB039688156}"/>
    <cellStyle name="Normal 5 4 2 2 2 3 4" xfId="751" xr:uid="{A6110E17-4B96-452A-A0C3-BB11A8D66D25}"/>
    <cellStyle name="Normal 5 4 2 2 2 3 4 2" xfId="12264" xr:uid="{EF304C7A-AF39-4E72-A8A4-26B51994569B}"/>
    <cellStyle name="Normal 5 4 2 2 2 3 4 2 2" xfId="15686" xr:uid="{6A87677A-5E44-4690-9ECE-69026D43179C}"/>
    <cellStyle name="Normal 5 4 2 2 2 3 4 2 2 2" xfId="29376" xr:uid="{30C10BCA-4CC6-424D-923F-5DBD095511C0}"/>
    <cellStyle name="Normal 5 4 2 2 2 3 4 2 2 2 2" xfId="43068" xr:uid="{6D5E7224-C728-4361-AA95-2F8613E0C270}"/>
    <cellStyle name="Normal 5 4 2 2 2 3 4 2 2 2 3" xfId="57947" xr:uid="{095360F5-8DFB-4755-BFA4-FE4FB49963A1}"/>
    <cellStyle name="Normal 5 4 2 2 2 3 4 2 2 3" xfId="22532" xr:uid="{8AFF8D38-8269-4E77-8BE4-19633BF5A037}"/>
    <cellStyle name="Normal 5 4 2 2 2 3 4 2 2 4" xfId="36222" xr:uid="{284CC304-42D5-48B4-9EBA-08D23F9ABCC9}"/>
    <cellStyle name="Normal 5 4 2 2 2 3 4 2 2 5" xfId="51101" xr:uid="{908C6564-AB56-4F25-BCF2-CB973C79B1CE}"/>
    <cellStyle name="Normal 5 4 2 2 2 3 4 2 3" xfId="25954" xr:uid="{977DFB12-1796-4A46-82FF-75C59A3A9248}"/>
    <cellStyle name="Normal 5 4 2 2 2 3 4 2 3 2" xfId="39646" xr:uid="{F2CA2168-9B62-48B9-BE05-BC3370284ADC}"/>
    <cellStyle name="Normal 5 4 2 2 2 3 4 2 3 3" xfId="54525" xr:uid="{4444829A-C67A-4E76-B748-D00E29059817}"/>
    <cellStyle name="Normal 5 4 2 2 2 3 4 2 4" xfId="19110" xr:uid="{0EA90BD0-30F1-4424-B043-E0C44C384603}"/>
    <cellStyle name="Normal 5 4 2 2 2 3 4 2 5" xfId="32800" xr:uid="{75481AC7-3B3C-49BC-9EB7-85E0E4426CD4}"/>
    <cellStyle name="Normal 5 4 2 2 2 3 4 2 6" xfId="47679" xr:uid="{59F94D72-9C83-46D8-BD87-F6789B49171B}"/>
    <cellStyle name="Normal 5 4 2 2 2 3 4 3" xfId="13974" xr:uid="{D7E1D9F4-54EC-4E36-AA0A-1C7AFF94D552}"/>
    <cellStyle name="Normal 5 4 2 2 2 3 4 3 2" xfId="27664" xr:uid="{031FCFFC-656B-44BF-8689-F3BD9A6D0F1A}"/>
    <cellStyle name="Normal 5 4 2 2 2 3 4 3 2 2" xfId="41356" xr:uid="{5FBFA383-6BE6-4510-92A4-82F403531D4B}"/>
    <cellStyle name="Normal 5 4 2 2 2 3 4 3 2 3" xfId="56235" xr:uid="{485D1B99-CD13-4A46-B72D-5BD9B3559C69}"/>
    <cellStyle name="Normal 5 4 2 2 2 3 4 3 3" xfId="20820" xr:uid="{13A5D52D-771A-4876-A14C-DD36A36B34DC}"/>
    <cellStyle name="Normal 5 4 2 2 2 3 4 3 4" xfId="34510" xr:uid="{A8EBDF64-5065-44B9-BCA4-DE36F3770996}"/>
    <cellStyle name="Normal 5 4 2 2 2 3 4 3 5" xfId="49389" xr:uid="{8C228927-093A-48D1-96FE-1E459FEE3C6F}"/>
    <cellStyle name="Normal 5 4 2 2 2 3 4 4" xfId="24242" xr:uid="{0F57686A-5698-49BB-AC5B-CB2382C5A424}"/>
    <cellStyle name="Normal 5 4 2 2 2 3 4 4 2" xfId="37934" xr:uid="{07FC08A1-BB5C-498E-BE87-AE769A06F240}"/>
    <cellStyle name="Normal 5 4 2 2 2 3 4 4 3" xfId="52813" xr:uid="{A37C635B-DCC7-4F8B-9113-A09850403319}"/>
    <cellStyle name="Normal 5 4 2 2 2 3 4 5" xfId="17398" xr:uid="{A83DD512-5287-4631-B558-3FD7C4AAED4D}"/>
    <cellStyle name="Normal 5 4 2 2 2 3 4 5 2" xfId="43832" xr:uid="{F84E59E4-036B-405D-A4F1-49AB30FFFF67}"/>
    <cellStyle name="Normal 5 4 2 2 2 3 4 6" xfId="31088" xr:uid="{71C09C81-8BA7-4ABA-999E-137FD85CFAD9}"/>
    <cellStyle name="Normal 5 4 2 2 2 3 4 7" xfId="45967" xr:uid="{1AE45997-2A31-4381-AC8C-68310576A7C0}"/>
    <cellStyle name="Normal 5 4 2 2 2 3 4 8" xfId="10552" xr:uid="{F575C329-6841-48B0-AF65-9066DC16433D}"/>
    <cellStyle name="Normal 5 4 2 2 2 3 5" xfId="12260" xr:uid="{837750F2-ACD7-45BD-8A6B-F380495231E4}"/>
    <cellStyle name="Normal 5 4 2 2 2 3 5 2" xfId="15682" xr:uid="{53C7CA33-FAF4-4183-BA3B-2A82334F9DF1}"/>
    <cellStyle name="Normal 5 4 2 2 2 3 5 2 2" xfId="29372" xr:uid="{DF95E45D-9CBA-4553-97A8-A334BE5CAD0E}"/>
    <cellStyle name="Normal 5 4 2 2 2 3 5 2 2 2" xfId="43064" xr:uid="{EDDF2A16-9AA0-4840-94C6-198983FCB20A}"/>
    <cellStyle name="Normal 5 4 2 2 2 3 5 2 2 3" xfId="57943" xr:uid="{938CF5BB-BB15-463E-A75E-8C54D80DD8AD}"/>
    <cellStyle name="Normal 5 4 2 2 2 3 5 2 3" xfId="22528" xr:uid="{F9EE9B0A-2B3F-4641-9855-EA5A7EAEB836}"/>
    <cellStyle name="Normal 5 4 2 2 2 3 5 2 4" xfId="36218" xr:uid="{BC1698E1-4FC6-4D16-A5BE-8E1A19A7648F}"/>
    <cellStyle name="Normal 5 4 2 2 2 3 5 2 5" xfId="51097" xr:uid="{70730024-317A-4370-B0DE-3F816D671D42}"/>
    <cellStyle name="Normal 5 4 2 2 2 3 5 3" xfId="25950" xr:uid="{DBFA040B-05AE-4F70-ACE6-33DE07A1B564}"/>
    <cellStyle name="Normal 5 4 2 2 2 3 5 3 2" xfId="39642" xr:uid="{44C21241-A05F-4F5E-B905-5370769B584F}"/>
    <cellStyle name="Normal 5 4 2 2 2 3 5 3 3" xfId="54521" xr:uid="{B80B3B99-5C63-4F38-B2C8-C2DA1F4DA68F}"/>
    <cellStyle name="Normal 5 4 2 2 2 3 5 4" xfId="19106" xr:uid="{1893E62F-9185-451E-87E2-C06A272DF9EC}"/>
    <cellStyle name="Normal 5 4 2 2 2 3 5 5" xfId="32796" xr:uid="{7B72DF0C-D827-4C29-8EC2-9BE68AC8DBA4}"/>
    <cellStyle name="Normal 5 4 2 2 2 3 5 6" xfId="47675" xr:uid="{86FE38BF-BE92-4AB1-823A-11CCB49B8A46}"/>
    <cellStyle name="Normal 5 4 2 2 2 3 6" xfId="13970" xr:uid="{75A85BF3-5B22-48CA-B1EA-2E69061FA785}"/>
    <cellStyle name="Normal 5 4 2 2 2 3 6 2" xfId="27660" xr:uid="{E412B732-5382-46FC-9AB8-2C6A349F361B}"/>
    <cellStyle name="Normal 5 4 2 2 2 3 6 2 2" xfId="41352" xr:uid="{35C71A60-7CA5-47A1-85E8-88B28566BD23}"/>
    <cellStyle name="Normal 5 4 2 2 2 3 6 2 3" xfId="56231" xr:uid="{6404C3B0-2865-4C7D-9925-4F00AE3CCDEE}"/>
    <cellStyle name="Normal 5 4 2 2 2 3 6 3" xfId="20816" xr:uid="{9AF13285-BC8A-4D2F-BBD4-7A16F1EF67D3}"/>
    <cellStyle name="Normal 5 4 2 2 2 3 6 4" xfId="34506" xr:uid="{C2BE1A5A-FBCC-4143-A8BA-9522742C64EA}"/>
    <cellStyle name="Normal 5 4 2 2 2 3 6 5" xfId="49385" xr:uid="{17AB3E6D-738A-44E8-B540-06ACE749615A}"/>
    <cellStyle name="Normal 5 4 2 2 2 3 7" xfId="24238" xr:uid="{361C270F-393F-48E2-B470-0892630DB06F}"/>
    <cellStyle name="Normal 5 4 2 2 2 3 7 2" xfId="37930" xr:uid="{1D37AD4D-2B76-41E8-B594-EBBBF457796D}"/>
    <cellStyle name="Normal 5 4 2 2 2 3 7 3" xfId="52809" xr:uid="{3B2B0A76-A5B4-48CF-8D90-DB0E77F0F17D}"/>
    <cellStyle name="Normal 5 4 2 2 2 3 8" xfId="17394" xr:uid="{AF6A9854-F902-4143-84F7-91B4F7D6DFA5}"/>
    <cellStyle name="Normal 5 4 2 2 2 3 8 2" xfId="43521" xr:uid="{E055496F-A3B9-427A-8741-2C50649CA3E5}"/>
    <cellStyle name="Normal 5 4 2 2 2 3 9" xfId="31084" xr:uid="{7AA62C70-8C5D-430F-8F5D-9B8415E9A630}"/>
    <cellStyle name="Normal 5 4 2 2 2 4" xfId="752" xr:uid="{E85F617B-7899-4BD1-BBDB-77BBD919D40A}"/>
    <cellStyle name="Normal 5 4 2 2 2 4 2" xfId="3841" xr:uid="{E590458B-BD82-4E8C-8B9C-0FAA30AA86EE}"/>
    <cellStyle name="Normal 5 4 2 2 2 4 2 2" xfId="12266" xr:uid="{A60A638C-334B-4A9F-A6C3-4A9EE19C7695}"/>
    <cellStyle name="Normal 5 4 2 2 2 4 2 2 2" xfId="15688" xr:uid="{60F958F3-111F-4BE4-A442-3CABD6B466A7}"/>
    <cellStyle name="Normal 5 4 2 2 2 4 2 2 2 2" xfId="29378" xr:uid="{F294FDA4-7D74-4E73-AF8F-E954489D9189}"/>
    <cellStyle name="Normal 5 4 2 2 2 4 2 2 2 2 2" xfId="43070" xr:uid="{DABA60FD-774A-4E26-AE5B-555C6C6A3F68}"/>
    <cellStyle name="Normal 5 4 2 2 2 4 2 2 2 2 3" xfId="57949" xr:uid="{04257C9B-7262-4BEF-BA8E-698D65A51DC7}"/>
    <cellStyle name="Normal 5 4 2 2 2 4 2 2 2 3" xfId="22534" xr:uid="{CE0A6566-DD43-4059-AEC5-C19496701A05}"/>
    <cellStyle name="Normal 5 4 2 2 2 4 2 2 2 4" xfId="36224" xr:uid="{3A240908-7A18-4F3E-AF0F-2DA9E2F5EDAE}"/>
    <cellStyle name="Normal 5 4 2 2 2 4 2 2 2 5" xfId="51103" xr:uid="{21693EB6-F84A-4974-BD72-C3AD88067214}"/>
    <cellStyle name="Normal 5 4 2 2 2 4 2 2 3" xfId="25956" xr:uid="{F551A2D8-6A20-4EDF-ACD0-63048B68B090}"/>
    <cellStyle name="Normal 5 4 2 2 2 4 2 2 3 2" xfId="39648" xr:uid="{B7F397E1-E013-48AC-8780-BC4EE853750E}"/>
    <cellStyle name="Normal 5 4 2 2 2 4 2 2 3 3" xfId="54527" xr:uid="{A70ECDE5-D0EA-4AE0-8EC8-D0622F541736}"/>
    <cellStyle name="Normal 5 4 2 2 2 4 2 2 4" xfId="19112" xr:uid="{25B5871E-2547-46AF-9160-68C40324D386}"/>
    <cellStyle name="Normal 5 4 2 2 2 4 2 2 5" xfId="32802" xr:uid="{7973F367-1C2C-46C8-B8EE-23482663F5C0}"/>
    <cellStyle name="Normal 5 4 2 2 2 4 2 2 6" xfId="47681" xr:uid="{E10E3833-0491-4D18-BE76-4A22769258AE}"/>
    <cellStyle name="Normal 5 4 2 2 2 4 2 3" xfId="13976" xr:uid="{4F9E4095-1C7B-4165-A547-F256B2CAD4A6}"/>
    <cellStyle name="Normal 5 4 2 2 2 4 2 3 2" xfId="27666" xr:uid="{EF030B0C-6DC2-47AB-890F-714AC5408489}"/>
    <cellStyle name="Normal 5 4 2 2 2 4 2 3 2 2" xfId="41358" xr:uid="{55825F81-2A38-40DE-9672-3DB7ADD5A2AD}"/>
    <cellStyle name="Normal 5 4 2 2 2 4 2 3 2 3" xfId="56237" xr:uid="{B4AE0C07-BA9A-411F-968F-6629CABA18B5}"/>
    <cellStyle name="Normal 5 4 2 2 2 4 2 3 3" xfId="20822" xr:uid="{58DC695A-E882-4AB3-9EBA-9CC80A061D6C}"/>
    <cellStyle name="Normal 5 4 2 2 2 4 2 3 4" xfId="34512" xr:uid="{0AB42BF5-8A00-471B-A050-9801A1CFEA1E}"/>
    <cellStyle name="Normal 5 4 2 2 2 4 2 3 5" xfId="49391" xr:uid="{22114FF7-F192-4D85-B791-C3414D8060C4}"/>
    <cellStyle name="Normal 5 4 2 2 2 4 2 4" xfId="24244" xr:uid="{B2C326F8-C857-4C1B-8519-EA516BD6F109}"/>
    <cellStyle name="Normal 5 4 2 2 2 4 2 4 2" xfId="37936" xr:uid="{03E1EB8C-3A02-472F-BE4F-B0EFAEEBE1EB}"/>
    <cellStyle name="Normal 5 4 2 2 2 4 2 4 3" xfId="52815" xr:uid="{196441E8-F22D-412B-AB2F-79D27E44B125}"/>
    <cellStyle name="Normal 5 4 2 2 2 4 2 5" xfId="17400" xr:uid="{75264656-0844-4B13-84A0-0926F9E6A559}"/>
    <cellStyle name="Normal 5 4 2 2 2 4 2 5 2" xfId="43592" xr:uid="{BCA2F9B8-D6E0-4E7F-B211-A6DE04DD26D3}"/>
    <cellStyle name="Normal 5 4 2 2 2 4 2 6" xfId="31090" xr:uid="{F9BA759F-4501-4788-AF68-452DBAD87E8D}"/>
    <cellStyle name="Normal 5 4 2 2 2 4 2 7" xfId="45969" xr:uid="{1FB93D9F-D493-4FBC-B26C-D9A2EFB290C3}"/>
    <cellStyle name="Normal 5 4 2 2 2 4 2 8" xfId="10554" xr:uid="{A27765EA-C344-4551-BE0F-65C6DF0B5A8F}"/>
    <cellStyle name="Normal 5 4 2 2 2 4 3" xfId="12265" xr:uid="{F9D79867-6DCE-4C16-BAD8-375394C50664}"/>
    <cellStyle name="Normal 5 4 2 2 2 4 3 2" xfId="15687" xr:uid="{8E3C7589-658F-415B-9A86-FB093B913283}"/>
    <cellStyle name="Normal 5 4 2 2 2 4 3 2 2" xfId="29377" xr:uid="{278050FD-FF3E-40EF-9F43-F754B9E9F83E}"/>
    <cellStyle name="Normal 5 4 2 2 2 4 3 2 2 2" xfId="43069" xr:uid="{1E749D2F-1588-4637-BEA2-9E9BD794B8D8}"/>
    <cellStyle name="Normal 5 4 2 2 2 4 3 2 2 3" xfId="57948" xr:uid="{4EB6E39A-D056-4471-9B64-2774D9CC2CBE}"/>
    <cellStyle name="Normal 5 4 2 2 2 4 3 2 3" xfId="22533" xr:uid="{26E9F9E6-1024-45E7-9379-DFA2F47C07D1}"/>
    <cellStyle name="Normal 5 4 2 2 2 4 3 2 4" xfId="36223" xr:uid="{6B66684C-A60B-44A6-B884-1A30997D8B43}"/>
    <cellStyle name="Normal 5 4 2 2 2 4 3 2 5" xfId="51102" xr:uid="{6BC80491-8CD5-4359-8833-3B87C36255B2}"/>
    <cellStyle name="Normal 5 4 2 2 2 4 3 3" xfId="25955" xr:uid="{AEFE91D0-4E82-4E16-9EC0-E51716BAB4C0}"/>
    <cellStyle name="Normal 5 4 2 2 2 4 3 3 2" xfId="39647" xr:uid="{19004BAE-B9E3-44E7-B935-9E53D8FE0213}"/>
    <cellStyle name="Normal 5 4 2 2 2 4 3 3 3" xfId="54526" xr:uid="{42129E67-756E-4463-9856-BB2D679C14E6}"/>
    <cellStyle name="Normal 5 4 2 2 2 4 3 4" xfId="19111" xr:uid="{3E56D846-57F4-4B01-B814-1B3D4E5B2A5F}"/>
    <cellStyle name="Normal 5 4 2 2 2 4 3 5" xfId="32801" xr:uid="{BC97CD68-8008-4DF6-A7AC-0822961DA2EB}"/>
    <cellStyle name="Normal 5 4 2 2 2 4 3 6" xfId="47680" xr:uid="{BE875225-A8F0-4C6F-A640-AB5FC2F967BC}"/>
    <cellStyle name="Normal 5 4 2 2 2 4 4" xfId="13975" xr:uid="{52DE4C94-392D-4E2E-86C2-FFFEFA0F99F0}"/>
    <cellStyle name="Normal 5 4 2 2 2 4 4 2" xfId="27665" xr:uid="{0BF3B7FB-897D-46F4-A352-0C5121128121}"/>
    <cellStyle name="Normal 5 4 2 2 2 4 4 2 2" xfId="41357" xr:uid="{B530182D-4DCA-45A7-A583-BDFB35B02F09}"/>
    <cellStyle name="Normal 5 4 2 2 2 4 4 2 3" xfId="56236" xr:uid="{98A7C08D-1077-4053-98AF-03E710EE2B9D}"/>
    <cellStyle name="Normal 5 4 2 2 2 4 4 3" xfId="20821" xr:uid="{0BE9A748-0C70-4141-B1D7-75EF0012D294}"/>
    <cellStyle name="Normal 5 4 2 2 2 4 4 4" xfId="34511" xr:uid="{72445E30-2AC1-41A2-92BC-32379828EBFD}"/>
    <cellStyle name="Normal 5 4 2 2 2 4 4 5" xfId="49390" xr:uid="{8794B6BC-618F-4E0E-AFDD-73384EB90E32}"/>
    <cellStyle name="Normal 5 4 2 2 2 4 5" xfId="24243" xr:uid="{6585B877-5B98-4375-8BFC-FF8032BD0A6B}"/>
    <cellStyle name="Normal 5 4 2 2 2 4 5 2" xfId="37935" xr:uid="{B8468C8F-4F26-412A-B5E4-0C6AD5758DA8}"/>
    <cellStyle name="Normal 5 4 2 2 2 4 5 3" xfId="52814" xr:uid="{0634E401-7209-43A2-8C24-160D4BD9C64D}"/>
    <cellStyle name="Normal 5 4 2 2 2 4 6" xfId="17399" xr:uid="{B0C45532-CF06-4925-8897-F14A15DDBD51}"/>
    <cellStyle name="Normal 5 4 2 2 2 4 6 2" xfId="43591" xr:uid="{2163D124-24F1-4FA9-B212-F8ACC7D0E736}"/>
    <cellStyle name="Normal 5 4 2 2 2 4 7" xfId="31089" xr:uid="{3F33861C-CF24-4406-814F-D06917C5D0DE}"/>
    <cellStyle name="Normal 5 4 2 2 2 4 8" xfId="45968" xr:uid="{170F6179-7500-4C20-A62C-958931D9C62D}"/>
    <cellStyle name="Normal 5 4 2 2 2 4 9" xfId="10553" xr:uid="{1323008D-C159-41F2-B4E2-8D99AC0C1741}"/>
    <cellStyle name="Normal 5 4 2 2 2 5" xfId="753" xr:uid="{16F9370E-2716-4386-9EAA-F821FFEEEB4F}"/>
    <cellStyle name="Normal 5 4 2 2 2 5 2" xfId="6562" xr:uid="{A3769067-AE88-4AE7-87C9-BCF9517C7849}"/>
    <cellStyle name="Normal 5 4 2 2 2 5 2 2" xfId="15689" xr:uid="{301410CF-5D28-43FE-BFD4-5724F752D4F8}"/>
    <cellStyle name="Normal 5 4 2 2 2 5 2 2 2" xfId="29379" xr:uid="{96897D7B-B4E0-4033-9B76-4321417CD5DD}"/>
    <cellStyle name="Normal 5 4 2 2 2 5 2 2 2 2" xfId="43071" xr:uid="{D3CD96D9-EB4E-41C3-A7F4-9677A50988C5}"/>
    <cellStyle name="Normal 5 4 2 2 2 5 2 2 2 3" xfId="57950" xr:uid="{A8EDD7F9-6ED1-4F88-BF3B-F01B5207FBA6}"/>
    <cellStyle name="Normal 5 4 2 2 2 5 2 2 3" xfId="22535" xr:uid="{542B4F31-D73F-4A08-9614-E82112869A3C}"/>
    <cellStyle name="Normal 5 4 2 2 2 5 2 2 4" xfId="36225" xr:uid="{9C1B1EA4-6683-41CF-98B1-B9E19655F7DA}"/>
    <cellStyle name="Normal 5 4 2 2 2 5 2 2 5" xfId="51104" xr:uid="{719AAD71-E230-4E00-A661-884FF71B1FEB}"/>
    <cellStyle name="Normal 5 4 2 2 2 5 2 3" xfId="25957" xr:uid="{5AE638FD-A5C5-4F5B-8594-8E61A9B5410B}"/>
    <cellStyle name="Normal 5 4 2 2 2 5 2 3 2" xfId="39649" xr:uid="{B2293319-9046-4ADA-B507-700DFF6C59BB}"/>
    <cellStyle name="Normal 5 4 2 2 2 5 2 3 3" xfId="54528" xr:uid="{BF0CBFCC-BF3D-4E45-BB04-322C251BE5E6}"/>
    <cellStyle name="Normal 5 4 2 2 2 5 2 4" xfId="19113" xr:uid="{9C6B1279-A4C3-4FF6-862C-D5558845C699}"/>
    <cellStyle name="Normal 5 4 2 2 2 5 2 5" xfId="32803" xr:uid="{922F87A8-61E5-4403-847A-67E4021E05AE}"/>
    <cellStyle name="Normal 5 4 2 2 2 5 2 6" xfId="47682" xr:uid="{7FA75546-1B52-4000-93AD-A88483E73794}"/>
    <cellStyle name="Normal 5 4 2 2 2 5 2 7" xfId="12267" xr:uid="{1EA7765B-A2E5-4461-8014-FFB6936028CC}"/>
    <cellStyle name="Normal 5 4 2 2 2 5 3" xfId="13977" xr:uid="{746E2B4B-2759-4584-9E82-08C2C9AA244F}"/>
    <cellStyle name="Normal 5 4 2 2 2 5 3 2" xfId="27667" xr:uid="{D61F2182-1E15-4C1A-8FCF-84C98F2F0541}"/>
    <cellStyle name="Normal 5 4 2 2 2 5 3 2 2" xfId="41359" xr:uid="{A78696A3-F08D-4FE9-9D03-8B4A41191303}"/>
    <cellStyle name="Normal 5 4 2 2 2 5 3 2 3" xfId="56238" xr:uid="{D8D4C2B9-CC64-4F03-B96B-1B2B84817ABC}"/>
    <cellStyle name="Normal 5 4 2 2 2 5 3 3" xfId="20823" xr:uid="{04A79A1F-C0D4-4345-A00D-F05C661BA9C0}"/>
    <cellStyle name="Normal 5 4 2 2 2 5 3 4" xfId="34513" xr:uid="{36DD9061-9CA6-44ED-8989-53A522749D5D}"/>
    <cellStyle name="Normal 5 4 2 2 2 5 3 5" xfId="49392" xr:uid="{83A9A6A1-A57A-4907-A216-651E7128ED8B}"/>
    <cellStyle name="Normal 5 4 2 2 2 5 4" xfId="24245" xr:uid="{E39D81A7-DFFC-414B-AC66-0D08BFE9EC39}"/>
    <cellStyle name="Normal 5 4 2 2 2 5 4 2" xfId="37937" xr:uid="{DE6A031A-A695-4F6C-B929-72704486FAED}"/>
    <cellStyle name="Normal 5 4 2 2 2 5 4 3" xfId="52816" xr:uid="{AB5E59AF-CEF7-4C35-ACF3-7327E6B041A3}"/>
    <cellStyle name="Normal 5 4 2 2 2 5 5" xfId="17401" xr:uid="{034338B7-CE2F-4CF8-8D41-18E725A01440}"/>
    <cellStyle name="Normal 5 4 2 2 2 5 5 2" xfId="43593" xr:uid="{F0C84F14-1981-4836-8BF7-7D40A9D92E0E}"/>
    <cellStyle name="Normal 5 4 2 2 2 5 6" xfId="31091" xr:uid="{80EACDB4-DBAA-4F5D-8503-6680DAED8A5E}"/>
    <cellStyle name="Normal 5 4 2 2 2 5 7" xfId="45970" xr:uid="{028A90C8-DB73-48E5-B9FD-1D1F15453BF0}"/>
    <cellStyle name="Normal 5 4 2 2 2 5 8" xfId="10555" xr:uid="{3CB55543-6308-439A-B4A1-9AE0DAC164BB}"/>
    <cellStyle name="Normal 5 4 2 2 2 6" xfId="754" xr:uid="{915933F9-4AA8-4966-90D4-7B4F432E01C0}"/>
    <cellStyle name="Normal 5 4 2 2 2 6 2" xfId="12268" xr:uid="{07597C50-9C5B-4B15-BC50-F32AC3DF0A31}"/>
    <cellStyle name="Normal 5 4 2 2 2 6 2 2" xfId="15690" xr:uid="{12BE1511-E369-4B0A-BDD0-DA16C01E4BCE}"/>
    <cellStyle name="Normal 5 4 2 2 2 6 2 2 2" xfId="29380" xr:uid="{8C6184D7-F604-43A2-BFF3-422D53341CF0}"/>
    <cellStyle name="Normal 5 4 2 2 2 6 2 2 2 2" xfId="43072" xr:uid="{C5058ECF-A1F7-4167-88FC-EB8709A74B40}"/>
    <cellStyle name="Normal 5 4 2 2 2 6 2 2 2 3" xfId="57951" xr:uid="{B2288ED7-DDE1-4075-A742-47F6AF72739B}"/>
    <cellStyle name="Normal 5 4 2 2 2 6 2 2 3" xfId="22536" xr:uid="{AEF7AF6D-00C0-4933-B713-F5C0667815A4}"/>
    <cellStyle name="Normal 5 4 2 2 2 6 2 2 4" xfId="36226" xr:uid="{69A5DFD2-0BED-415D-8A3F-E446EEDD9AFA}"/>
    <cellStyle name="Normal 5 4 2 2 2 6 2 2 5" xfId="51105" xr:uid="{C57E818A-25F0-419B-A8CC-BD1697EB5F7C}"/>
    <cellStyle name="Normal 5 4 2 2 2 6 2 3" xfId="25958" xr:uid="{C58C07E9-3B8A-4DD6-B4F0-ACEF00639F53}"/>
    <cellStyle name="Normal 5 4 2 2 2 6 2 3 2" xfId="39650" xr:uid="{508CF377-AB81-4CCF-9007-AB068E017DB3}"/>
    <cellStyle name="Normal 5 4 2 2 2 6 2 3 3" xfId="54529" xr:uid="{2FC9A039-7A86-44D7-A8C0-74876B183CA0}"/>
    <cellStyle name="Normal 5 4 2 2 2 6 2 4" xfId="19114" xr:uid="{3734EC98-4D4D-4DFC-9428-EC6786BBB6FE}"/>
    <cellStyle name="Normal 5 4 2 2 2 6 2 5" xfId="32804" xr:uid="{A367CA5C-F6F1-482A-B141-28AA464D57AC}"/>
    <cellStyle name="Normal 5 4 2 2 2 6 2 6" xfId="47683" xr:uid="{6E66F59B-DF3B-4997-98C3-31756B43470E}"/>
    <cellStyle name="Normal 5 4 2 2 2 6 3" xfId="13978" xr:uid="{751BE76F-08B0-4CD4-B2D1-A7EAFA7DB12C}"/>
    <cellStyle name="Normal 5 4 2 2 2 6 3 2" xfId="27668" xr:uid="{49E75DDA-55DC-4CA1-BC16-C4B73EBEA4AD}"/>
    <cellStyle name="Normal 5 4 2 2 2 6 3 2 2" xfId="41360" xr:uid="{978128A0-CA49-4988-88D2-26004681D9B6}"/>
    <cellStyle name="Normal 5 4 2 2 2 6 3 2 3" xfId="56239" xr:uid="{9D98ACDC-6F78-416C-B221-560E0EA16B95}"/>
    <cellStyle name="Normal 5 4 2 2 2 6 3 3" xfId="20824" xr:uid="{6B31E281-D8C0-4CF5-B428-84DB68995AEB}"/>
    <cellStyle name="Normal 5 4 2 2 2 6 3 4" xfId="34514" xr:uid="{B5D5F653-9FBF-40DF-AFE9-72E90FD60654}"/>
    <cellStyle name="Normal 5 4 2 2 2 6 3 5" xfId="49393" xr:uid="{99096063-4BD9-4702-BAA2-F34A854FDDC2}"/>
    <cellStyle name="Normal 5 4 2 2 2 6 4" xfId="24246" xr:uid="{A4F3176B-2F95-4CF0-AA47-E9151EE21D59}"/>
    <cellStyle name="Normal 5 4 2 2 2 6 4 2" xfId="37938" xr:uid="{85598584-0895-476B-8EBF-F788E91FE9B3}"/>
    <cellStyle name="Normal 5 4 2 2 2 6 4 3" xfId="52817" xr:uid="{6D1A6D26-C199-428A-B668-13BF272B1059}"/>
    <cellStyle name="Normal 5 4 2 2 2 6 5" xfId="17402" xr:uid="{CB56D5B9-C08B-4C65-8882-5E17EE2355DE}"/>
    <cellStyle name="Normal 5 4 2 2 2 6 5 2" xfId="43833" xr:uid="{F711C483-278B-4B89-8B07-0F1C99919CD3}"/>
    <cellStyle name="Normal 5 4 2 2 2 6 6" xfId="31092" xr:uid="{F59115A4-929A-4495-B543-53CE5B00D5E3}"/>
    <cellStyle name="Normal 5 4 2 2 2 6 7" xfId="45971" xr:uid="{4011A942-B10D-44AE-AE07-178575F9F7D0}"/>
    <cellStyle name="Normal 5 4 2 2 2 6 8" xfId="10556" xr:uid="{22DD679A-A965-4AAF-BBD4-74F63083C714}"/>
    <cellStyle name="Normal 5 4 2 2 2 7" xfId="12254" xr:uid="{24978A33-F335-4312-9935-45DC8211CE2E}"/>
    <cellStyle name="Normal 5 4 2 2 2 7 2" xfId="15676" xr:uid="{3D8CBDE8-DE1C-448E-AE3F-B6CDA04FC1EF}"/>
    <cellStyle name="Normal 5 4 2 2 2 7 2 2" xfId="29366" xr:uid="{AE7CA09D-899A-47CB-BA49-BDF9FD4D747B}"/>
    <cellStyle name="Normal 5 4 2 2 2 7 2 2 2" xfId="43058" xr:uid="{1C9370C8-D655-42CA-924D-D0C8DDC07C54}"/>
    <cellStyle name="Normal 5 4 2 2 2 7 2 2 3" xfId="57937" xr:uid="{BA86076D-2E58-404E-B10A-4274DA934DFD}"/>
    <cellStyle name="Normal 5 4 2 2 2 7 2 3" xfId="22522" xr:uid="{2B426042-0D35-4DD2-9501-EE402BE437AE}"/>
    <cellStyle name="Normal 5 4 2 2 2 7 2 4" xfId="36212" xr:uid="{6C8CC93C-96CA-480E-9BD2-FB96FF354DAF}"/>
    <cellStyle name="Normal 5 4 2 2 2 7 2 5" xfId="51091" xr:uid="{6DE984CB-6851-4552-B1F8-B976F2234F4A}"/>
    <cellStyle name="Normal 5 4 2 2 2 7 3" xfId="25944" xr:uid="{0E19FBD4-341F-4581-A477-000F7030E48A}"/>
    <cellStyle name="Normal 5 4 2 2 2 7 3 2" xfId="39636" xr:uid="{B22D43E8-4DED-45E8-A9BB-C88E8D9D6552}"/>
    <cellStyle name="Normal 5 4 2 2 2 7 3 3" xfId="54515" xr:uid="{7D6862DE-05A2-4FAC-A8BE-3DF1B37D08EB}"/>
    <cellStyle name="Normal 5 4 2 2 2 7 4" xfId="19100" xr:uid="{1D0051B4-E660-41C0-8107-F79F10EC957F}"/>
    <cellStyle name="Normal 5 4 2 2 2 7 5" xfId="32790" xr:uid="{F88B73CD-9F66-4248-91BD-3FD412FBA979}"/>
    <cellStyle name="Normal 5 4 2 2 2 7 6" xfId="47669" xr:uid="{B2DC72A5-474F-4F6B-850A-FB381641353A}"/>
    <cellStyle name="Normal 5 4 2 2 2 8" xfId="13964" xr:uid="{6F7D78CF-BC68-4B24-B884-9E8B0B689A4C}"/>
    <cellStyle name="Normal 5 4 2 2 2 8 2" xfId="27654" xr:uid="{77159C6A-506E-4173-8538-CDF68171CA01}"/>
    <cellStyle name="Normal 5 4 2 2 2 8 2 2" xfId="41346" xr:uid="{6651E76E-A176-424D-9462-57AFF75DF630}"/>
    <cellStyle name="Normal 5 4 2 2 2 8 2 3" xfId="56225" xr:uid="{17F5529C-58DD-4D80-9499-3B1495DB5C5A}"/>
    <cellStyle name="Normal 5 4 2 2 2 8 3" xfId="20810" xr:uid="{C0F1B294-D327-454C-B133-2E2D8747FCEC}"/>
    <cellStyle name="Normal 5 4 2 2 2 8 4" xfId="34500" xr:uid="{D0D510C1-D7E9-45A1-B9AD-B457AE5B7885}"/>
    <cellStyle name="Normal 5 4 2 2 2 8 5" xfId="49379" xr:uid="{27CC1DB3-E0C7-4E90-956E-DD464D92CED4}"/>
    <cellStyle name="Normal 5 4 2 2 2 9" xfId="24232" xr:uid="{EEB064C3-7D56-4EBE-A8D9-B9FD0F99454E}"/>
    <cellStyle name="Normal 5 4 2 2 2 9 2" xfId="37924" xr:uid="{8CC0F689-3037-4363-9801-2470917EACC5}"/>
    <cellStyle name="Normal 5 4 2 2 2 9 3" xfId="52803" xr:uid="{C0A87351-9ECB-443F-8EFE-0EB610817BF0}"/>
    <cellStyle name="Normal 5 4 2 2 3" xfId="755" xr:uid="{37D82170-AA42-41FC-9748-1D2103D456C6}"/>
    <cellStyle name="Normal 5 4 2 2 3 10" xfId="45972" xr:uid="{B4FE98C8-8955-43A4-AED9-7843694EC21E}"/>
    <cellStyle name="Normal 5 4 2 2 3 11" xfId="10557" xr:uid="{F73159E4-8112-4792-9C36-4E2430D13A6B}"/>
    <cellStyle name="Normal 5 4 2 2 3 2" xfId="756" xr:uid="{6B6E8CD0-44D6-496A-9566-5040B029BA13}"/>
    <cellStyle name="Normal 5 4 2 2 3 2 2" xfId="757" xr:uid="{C28C1C96-F72D-4426-8984-181F6569DCE1}"/>
    <cellStyle name="Normal 5 4 2 2 3 2 2 2" xfId="3842" xr:uid="{5CD994B1-D549-4976-97D2-B904D7853DC4}"/>
    <cellStyle name="Normal 5 4 2 2 3 2 2 2 2" xfId="3843" xr:uid="{82509924-3D2D-4351-801C-40A51A39DFBB}"/>
    <cellStyle name="Normal 5 4 2 2 3 2 2 2 2 2" xfId="29383" xr:uid="{A0DCE6D0-C569-4CDC-A792-F61EE60CC35E}"/>
    <cellStyle name="Normal 5 4 2 2 3 2 2 2 2 2 2" xfId="43075" xr:uid="{4F7B1A11-2A0A-48AF-8ABD-AA9532CD2696}"/>
    <cellStyle name="Normal 5 4 2 2 3 2 2 2 2 2 3" xfId="57954" xr:uid="{7689CB80-0A7E-4CCE-9A49-12B95D8AD57E}"/>
    <cellStyle name="Normal 5 4 2 2 3 2 2 2 2 3" xfId="22539" xr:uid="{2C80A456-2E46-4798-B67A-DDD7AC8F6888}"/>
    <cellStyle name="Normal 5 4 2 2 3 2 2 2 2 3 2" xfId="43595" xr:uid="{14086D14-7368-4F4E-8882-CF3888E5B3DA}"/>
    <cellStyle name="Normal 5 4 2 2 3 2 2 2 2 4" xfId="36229" xr:uid="{B4DCC1D2-20AD-476C-9763-FFDEF696585C}"/>
    <cellStyle name="Normal 5 4 2 2 3 2 2 2 2 5" xfId="51108" xr:uid="{E2DC5D6A-FB94-4179-AE03-A84FAE4A4F50}"/>
    <cellStyle name="Normal 5 4 2 2 3 2 2 2 2 6" xfId="15693" xr:uid="{2F0385F8-9823-4D88-807A-A651F57131B9}"/>
    <cellStyle name="Normal 5 4 2 2 3 2 2 2 3" xfId="25961" xr:uid="{342B4E6E-E5C2-4CC1-8AD1-793EE273E043}"/>
    <cellStyle name="Normal 5 4 2 2 3 2 2 2 3 2" xfId="39653" xr:uid="{EFB17007-EE68-443D-B7E7-4E703A9F9700}"/>
    <cellStyle name="Normal 5 4 2 2 3 2 2 2 3 3" xfId="54532" xr:uid="{E69277D4-3E5D-418E-A0C1-07357B8CEA9D}"/>
    <cellStyle name="Normal 5 4 2 2 3 2 2 2 4" xfId="19117" xr:uid="{FFC3BF0B-ACCC-4AFA-9773-720FF25BA8F8}"/>
    <cellStyle name="Normal 5 4 2 2 3 2 2 2 4 2" xfId="43594" xr:uid="{B82C6B08-15F7-4F85-B883-C8421059D304}"/>
    <cellStyle name="Normal 5 4 2 2 3 2 2 2 5" xfId="32807" xr:uid="{960CD51B-FD1F-49C3-A710-2013F7AC1ECC}"/>
    <cellStyle name="Normal 5 4 2 2 3 2 2 2 6" xfId="47686" xr:uid="{E37755B0-EB96-4BD3-B8F3-554445C402AF}"/>
    <cellStyle name="Normal 5 4 2 2 3 2 2 2 7" xfId="12271" xr:uid="{D09120F0-2F66-45E9-9E03-5774739AC597}"/>
    <cellStyle name="Normal 5 4 2 2 3 2 2 3" xfId="3844" xr:uid="{EBB81370-C321-486B-A8C5-E672034A2C4A}"/>
    <cellStyle name="Normal 5 4 2 2 3 2 2 3 2" xfId="6563" xr:uid="{D2C187CA-7796-4EAC-A0C6-4C358888D2C2}"/>
    <cellStyle name="Normal 5 4 2 2 3 2 2 3 2 2" xfId="41363" xr:uid="{2E94D2C6-F15F-409C-BFD2-EBB4D7B1710E}"/>
    <cellStyle name="Normal 5 4 2 2 3 2 2 3 2 3" xfId="56242" xr:uid="{16FFEC41-0AE0-400F-AEC8-5D9FB5E20B63}"/>
    <cellStyle name="Normal 5 4 2 2 3 2 2 3 2 4" xfId="27671" xr:uid="{1E0E2E05-0564-4C67-9FE8-D5129DC1627D}"/>
    <cellStyle name="Normal 5 4 2 2 3 2 2 3 3" xfId="20827" xr:uid="{DC893B38-EBDC-4B85-BF68-028D84494739}"/>
    <cellStyle name="Normal 5 4 2 2 3 2 2 3 3 2" xfId="43596" xr:uid="{CA001DB1-73F3-43DF-9100-5570EA5309D9}"/>
    <cellStyle name="Normal 5 4 2 2 3 2 2 3 4" xfId="34517" xr:uid="{5E9CFB98-B338-4E83-A231-3E62DCE291A9}"/>
    <cellStyle name="Normal 5 4 2 2 3 2 2 3 5" xfId="49396" xr:uid="{2EF3AA4C-B07D-4EB6-AE00-899D6B2C9D17}"/>
    <cellStyle name="Normal 5 4 2 2 3 2 2 3 6" xfId="13981" xr:uid="{0598D592-8835-4A98-AFFB-926C2B7458AC}"/>
    <cellStyle name="Normal 5 4 2 2 3 2 2 4" xfId="6564" xr:uid="{FD6A3ADA-7A80-4E43-8060-8A41293652BE}"/>
    <cellStyle name="Normal 5 4 2 2 3 2 2 4 2" xfId="37941" xr:uid="{74F40758-00C3-4784-A4F4-A6F95BFD8657}"/>
    <cellStyle name="Normal 5 4 2 2 3 2 2 4 3" xfId="52820" xr:uid="{806916EA-DD76-4371-8439-B52535CFBBF1}"/>
    <cellStyle name="Normal 5 4 2 2 3 2 2 4 4" xfId="24249" xr:uid="{447C73A3-20EA-4747-9CED-9DD2C35C2587}"/>
    <cellStyle name="Normal 5 4 2 2 3 2 2 5" xfId="17405" xr:uid="{9F231409-34C4-4E65-B0BF-605527911660}"/>
    <cellStyle name="Normal 5 4 2 2 3 2 2 5 2" xfId="43523" xr:uid="{59D16FD7-FBFA-48A8-88C3-A9E680848180}"/>
    <cellStyle name="Normal 5 4 2 2 3 2 2 6" xfId="31095" xr:uid="{B6C30BFE-EA4D-4890-97BD-927CC2819DD0}"/>
    <cellStyle name="Normal 5 4 2 2 3 2 2 7" xfId="45974" xr:uid="{7017A33F-131B-4A81-8DF9-535CF56AC197}"/>
    <cellStyle name="Normal 5 4 2 2 3 2 2 8" xfId="10559" xr:uid="{152C208E-CDD2-4022-96B6-D2AD2C50B232}"/>
    <cellStyle name="Normal 5 4 2 2 3 2 3" xfId="758" xr:uid="{2F3A0502-F97B-44FD-B1B4-BE81B32C4A2C}"/>
    <cellStyle name="Normal 5 4 2 2 3 2 3 2" xfId="3845" xr:uid="{32A0C03E-33A1-4F74-84FE-FA24452BBFF2}"/>
    <cellStyle name="Normal 5 4 2 2 3 2 3 2 2" xfId="29382" xr:uid="{E28BAB1F-909F-46B5-8B23-1F934E5335C1}"/>
    <cellStyle name="Normal 5 4 2 2 3 2 3 2 2 2" xfId="43074" xr:uid="{0077C327-F1D3-435B-BAAD-F16A30D38A86}"/>
    <cellStyle name="Normal 5 4 2 2 3 2 3 2 2 3" xfId="57953" xr:uid="{D6483950-8A7C-454A-8BFD-1D4C60D403EC}"/>
    <cellStyle name="Normal 5 4 2 2 3 2 3 2 3" xfId="22538" xr:uid="{F4E916B4-94DD-4BA3-8C39-2A7C75FED4A0}"/>
    <cellStyle name="Normal 5 4 2 2 3 2 3 2 3 2" xfId="43598" xr:uid="{A03A8C50-243B-43E3-87DC-AB10183D5DC6}"/>
    <cellStyle name="Normal 5 4 2 2 3 2 3 2 4" xfId="36228" xr:uid="{D3F9729D-7CFB-43B1-B3F9-EAFEEE6A0521}"/>
    <cellStyle name="Normal 5 4 2 2 3 2 3 2 5" xfId="51107" xr:uid="{B404C2A4-443C-42B4-9920-F21DF7E8CF2E}"/>
    <cellStyle name="Normal 5 4 2 2 3 2 3 2 6" xfId="15692" xr:uid="{C403EDF7-3CA4-45E1-B695-CBE1E553A003}"/>
    <cellStyle name="Normal 5 4 2 2 3 2 3 3" xfId="25960" xr:uid="{1D51A456-81B7-468C-9D93-AF5D1C12B1D3}"/>
    <cellStyle name="Normal 5 4 2 2 3 2 3 3 2" xfId="39652" xr:uid="{358D32ED-15BC-4361-BB19-BD49D4873E8D}"/>
    <cellStyle name="Normal 5 4 2 2 3 2 3 3 3" xfId="54531" xr:uid="{271F6C46-5C3D-4B23-947C-B9B734A26C0A}"/>
    <cellStyle name="Normal 5 4 2 2 3 2 3 4" xfId="19116" xr:uid="{A59F3399-3065-4A2F-A491-20B9A720A8DB}"/>
    <cellStyle name="Normal 5 4 2 2 3 2 3 4 2" xfId="43597" xr:uid="{D418C190-B095-423F-9016-C94F7D9EBDB7}"/>
    <cellStyle name="Normal 5 4 2 2 3 2 3 5" xfId="32806" xr:uid="{AE45CB7F-8EA3-407C-887B-6776AD3DF225}"/>
    <cellStyle name="Normal 5 4 2 2 3 2 3 6" xfId="47685" xr:uid="{6C4C43FC-2863-47CD-86C8-15A9008A580F}"/>
    <cellStyle name="Normal 5 4 2 2 3 2 3 7" xfId="12270" xr:uid="{9FC2F25F-A7D8-4489-9613-41629FB9DEEC}"/>
    <cellStyle name="Normal 5 4 2 2 3 2 4" xfId="759" xr:uid="{086AC8DE-039A-4ACD-B3AA-0415D9172964}"/>
    <cellStyle name="Normal 5 4 2 2 3 2 4 2" xfId="6565" xr:uid="{C0116CD8-C10D-4FE0-9F38-7C9ABAE14B39}"/>
    <cellStyle name="Normal 5 4 2 2 3 2 4 2 2" xfId="41362" xr:uid="{89095765-43EA-430C-8F2A-22783FF81A45}"/>
    <cellStyle name="Normal 5 4 2 2 3 2 4 2 3" xfId="56241" xr:uid="{6B48FED5-EF34-41A5-9AE4-8130E0660B52}"/>
    <cellStyle name="Normal 5 4 2 2 3 2 4 2 4" xfId="27670" xr:uid="{CA58A4C0-5099-454D-8586-FBE2BB0C542B}"/>
    <cellStyle name="Normal 5 4 2 2 3 2 4 3" xfId="20826" xr:uid="{8C931D5A-B62E-4175-B4BF-3008B0566FC2}"/>
    <cellStyle name="Normal 5 4 2 2 3 2 4 3 2" xfId="43599" xr:uid="{A187830D-612A-4396-A35A-AE33D298593D}"/>
    <cellStyle name="Normal 5 4 2 2 3 2 4 4" xfId="34516" xr:uid="{34969277-214D-4494-B06B-FF87BD07065C}"/>
    <cellStyle name="Normal 5 4 2 2 3 2 4 5" xfId="49395" xr:uid="{4A3CD7CF-7F17-47F3-9846-DAFD0DB2AB89}"/>
    <cellStyle name="Normal 5 4 2 2 3 2 4 6" xfId="13980" xr:uid="{A9DDB743-7E4F-4C24-A775-41DA96143CDB}"/>
    <cellStyle name="Normal 5 4 2 2 3 2 5" xfId="6566" xr:uid="{4B7E71CF-6E35-485F-B836-568BF2B31C46}"/>
    <cellStyle name="Normal 5 4 2 2 3 2 5 2" xfId="37940" xr:uid="{C6E9F898-1409-43BF-B612-4B25ACDE12B9}"/>
    <cellStyle name="Normal 5 4 2 2 3 2 5 3" xfId="52819" xr:uid="{5D74888E-AF58-488F-962C-0A2F8AB6566C}"/>
    <cellStyle name="Normal 5 4 2 2 3 2 5 4" xfId="24248" xr:uid="{92D75D10-6059-43A4-AD7A-84EC11301FA2}"/>
    <cellStyle name="Normal 5 4 2 2 3 2 6" xfId="17404" xr:uid="{A53A0ABA-8001-4135-BB72-F5CEE2420B45}"/>
    <cellStyle name="Normal 5 4 2 2 3 2 6 2" xfId="43522" xr:uid="{CB83F705-C8BD-4031-81AE-E23917394F64}"/>
    <cellStyle name="Normal 5 4 2 2 3 2 7" xfId="31094" xr:uid="{7D6F4DBE-4E05-4D79-A338-6A82FAD493DC}"/>
    <cellStyle name="Normal 5 4 2 2 3 2 8" xfId="45973" xr:uid="{BD6EED32-63A3-47F2-9789-63D9747B7AB2}"/>
    <cellStyle name="Normal 5 4 2 2 3 2 9" xfId="10558" xr:uid="{693ABA8E-E925-469F-877E-23A7D2AAB284}"/>
    <cellStyle name="Normal 5 4 2 2 3 3" xfId="760" xr:uid="{FADD4273-436A-4735-B09B-E988E0690FE6}"/>
    <cellStyle name="Normal 5 4 2 2 3 3 2" xfId="3846" xr:uid="{B9C42108-EA85-4B19-91FB-07F82EF08D54}"/>
    <cellStyle name="Normal 5 4 2 2 3 3 2 2" xfId="3847" xr:uid="{120D5646-7355-4471-A3C8-B24652C1B982}"/>
    <cellStyle name="Normal 5 4 2 2 3 3 2 2 2" xfId="29384" xr:uid="{B229625A-A51D-4B3B-9AB0-B13C3A513152}"/>
    <cellStyle name="Normal 5 4 2 2 3 3 2 2 2 2" xfId="43076" xr:uid="{859D3E14-F282-4071-BED4-6AEC8437BC10}"/>
    <cellStyle name="Normal 5 4 2 2 3 3 2 2 2 3" xfId="57955" xr:uid="{66E873AD-5F2F-4506-B1E7-D0D6FAAE5659}"/>
    <cellStyle name="Normal 5 4 2 2 3 3 2 2 3" xfId="22540" xr:uid="{988B603E-263D-491A-ADA3-4414FBA71081}"/>
    <cellStyle name="Normal 5 4 2 2 3 3 2 2 3 2" xfId="43601" xr:uid="{B56EF221-9071-42EE-AB13-A1E82A8457DD}"/>
    <cellStyle name="Normal 5 4 2 2 3 3 2 2 4" xfId="36230" xr:uid="{EBF75AA1-80F7-4D30-94D5-6754B3A6B105}"/>
    <cellStyle name="Normal 5 4 2 2 3 3 2 2 5" xfId="51109" xr:uid="{2E5473D8-1BB2-4848-8A4B-6394332AD450}"/>
    <cellStyle name="Normal 5 4 2 2 3 3 2 2 6" xfId="15694" xr:uid="{DD9CAD7F-1820-4C99-AEAA-2DEF0B0773C3}"/>
    <cellStyle name="Normal 5 4 2 2 3 3 2 3" xfId="25962" xr:uid="{18DDD16C-9ABF-4DDE-831D-CCDAB11BD8D8}"/>
    <cellStyle name="Normal 5 4 2 2 3 3 2 3 2" xfId="39654" xr:uid="{8C6A1F19-726D-4AB4-9BA7-34D7F645C1E2}"/>
    <cellStyle name="Normal 5 4 2 2 3 3 2 3 3" xfId="54533" xr:uid="{A41A04EE-02BE-41DB-8DC5-C5482EDAD80C}"/>
    <cellStyle name="Normal 5 4 2 2 3 3 2 4" xfId="19118" xr:uid="{C6468756-10BE-424A-AB90-8EBB0B5AA6B7}"/>
    <cellStyle name="Normal 5 4 2 2 3 3 2 4 2" xfId="43600" xr:uid="{523766D4-2518-4AB3-98EC-6AEB8B078B77}"/>
    <cellStyle name="Normal 5 4 2 2 3 3 2 5" xfId="32808" xr:uid="{039E3BE1-11C6-4759-BDF0-461038B38E8B}"/>
    <cellStyle name="Normal 5 4 2 2 3 3 2 6" xfId="47687" xr:uid="{8A263E4D-9391-4DC8-A5B8-8CC9A16CC782}"/>
    <cellStyle name="Normal 5 4 2 2 3 3 2 7" xfId="12272" xr:uid="{FF977FEE-A2EA-4301-9268-787F0934E904}"/>
    <cellStyle name="Normal 5 4 2 2 3 3 3" xfId="3848" xr:uid="{9E3ECAAE-C173-4350-8E9F-3BA2E1774977}"/>
    <cellStyle name="Normal 5 4 2 2 3 3 3 2" xfId="6567" xr:uid="{F41FE9AA-78E7-4030-B7D5-38A877A6BEC3}"/>
    <cellStyle name="Normal 5 4 2 2 3 3 3 2 2" xfId="41364" xr:uid="{0687E0E9-D5C8-4BB1-B9C2-B5D0F3BC92BD}"/>
    <cellStyle name="Normal 5 4 2 2 3 3 3 2 3" xfId="56243" xr:uid="{83C61A0C-93BA-426E-9ABE-6CA3B54B9718}"/>
    <cellStyle name="Normal 5 4 2 2 3 3 3 2 4" xfId="27672" xr:uid="{ADEC8C8F-9F66-499E-B038-6E0DE1F3035D}"/>
    <cellStyle name="Normal 5 4 2 2 3 3 3 3" xfId="20828" xr:uid="{2289A165-998B-476A-871C-C682C632769A}"/>
    <cellStyle name="Normal 5 4 2 2 3 3 3 3 2" xfId="43602" xr:uid="{19AF604B-4EDC-4333-8100-AD9DAA8D6112}"/>
    <cellStyle name="Normal 5 4 2 2 3 3 3 4" xfId="34518" xr:uid="{2148E2E9-3555-4782-87DF-81BF46462986}"/>
    <cellStyle name="Normal 5 4 2 2 3 3 3 5" xfId="49397" xr:uid="{4BF67B8B-B419-460C-B9F6-F77B4BB0A7F5}"/>
    <cellStyle name="Normal 5 4 2 2 3 3 3 6" xfId="13982" xr:uid="{5C3745A8-AFFA-4C88-886A-7E7BC9EBEFD2}"/>
    <cellStyle name="Normal 5 4 2 2 3 3 4" xfId="6568" xr:uid="{CD54469A-899D-49F6-9F36-38FEB60AA2FA}"/>
    <cellStyle name="Normal 5 4 2 2 3 3 4 2" xfId="37942" xr:uid="{5B916B0D-8D7C-4D55-9E16-DB260BD0DA86}"/>
    <cellStyle name="Normal 5 4 2 2 3 3 4 3" xfId="52821" xr:uid="{C12B49FD-A752-4AB1-9407-226AE1BE6723}"/>
    <cellStyle name="Normal 5 4 2 2 3 3 4 4" xfId="24250" xr:uid="{25D0CA7B-F2AD-4946-8684-B83D4A4E7FE5}"/>
    <cellStyle name="Normal 5 4 2 2 3 3 5" xfId="17406" xr:uid="{22955EB4-4B7E-4F76-9E7F-D5322EB87F7A}"/>
    <cellStyle name="Normal 5 4 2 2 3 3 5 2" xfId="43524" xr:uid="{388414D9-C803-40D0-82CE-8F7355858FCB}"/>
    <cellStyle name="Normal 5 4 2 2 3 3 6" xfId="31096" xr:uid="{C98E9847-71FF-4010-8388-1BFDA6D580CD}"/>
    <cellStyle name="Normal 5 4 2 2 3 3 7" xfId="45975" xr:uid="{038A44FB-0886-48C8-8BD6-3F63890EED41}"/>
    <cellStyle name="Normal 5 4 2 2 3 3 8" xfId="10560" xr:uid="{C8D00F14-1F1F-4D6B-B836-80E400F4FB1A}"/>
    <cellStyle name="Normal 5 4 2 2 3 4" xfId="761" xr:uid="{DA06AF84-9A57-4FCC-8BB7-FAA140DFA971}"/>
    <cellStyle name="Normal 5 4 2 2 3 4 2" xfId="3849" xr:uid="{0CD28238-E468-422E-901F-D8469C29C480}"/>
    <cellStyle name="Normal 5 4 2 2 3 4 2 2" xfId="15695" xr:uid="{4C494064-E056-4960-A711-FB1B233CB190}"/>
    <cellStyle name="Normal 5 4 2 2 3 4 2 2 2" xfId="29385" xr:uid="{0F68609B-8CBB-4A49-9F06-37FB747028C7}"/>
    <cellStyle name="Normal 5 4 2 2 3 4 2 2 2 2" xfId="43077" xr:uid="{FC9CC5AA-0BF4-4C34-AD10-2D07466C9D34}"/>
    <cellStyle name="Normal 5 4 2 2 3 4 2 2 2 3" xfId="57956" xr:uid="{CE06BC37-C666-463A-A1D0-31EE6808417A}"/>
    <cellStyle name="Normal 5 4 2 2 3 4 2 2 3" xfId="22541" xr:uid="{97FCF531-FBF9-422B-B2F2-15D508F8CEBC}"/>
    <cellStyle name="Normal 5 4 2 2 3 4 2 2 4" xfId="36231" xr:uid="{C87A9290-A7B2-4447-B687-1A0A4A772EED}"/>
    <cellStyle name="Normal 5 4 2 2 3 4 2 2 5" xfId="51110" xr:uid="{26B6885A-A68E-4AD8-B410-949C035CA947}"/>
    <cellStyle name="Normal 5 4 2 2 3 4 2 3" xfId="25963" xr:uid="{21F06DE2-6B44-4A0A-BA45-9FA47E00529C}"/>
    <cellStyle name="Normal 5 4 2 2 3 4 2 3 2" xfId="39655" xr:uid="{A5D3F97E-2A95-4291-AC64-4E1F2C56A511}"/>
    <cellStyle name="Normal 5 4 2 2 3 4 2 3 3" xfId="54534" xr:uid="{6DC3ED56-1701-4E36-B1D7-EC047DF9F5DC}"/>
    <cellStyle name="Normal 5 4 2 2 3 4 2 4" xfId="19119" xr:uid="{E40F73E1-F730-4ADD-B60A-C101AA24252F}"/>
    <cellStyle name="Normal 5 4 2 2 3 4 2 4 2" xfId="43604" xr:uid="{76D2C07F-6794-4502-AC56-D046F633E84F}"/>
    <cellStyle name="Normal 5 4 2 2 3 4 2 5" xfId="32809" xr:uid="{661C823B-2D20-44F1-AA3C-BBE19FC48D14}"/>
    <cellStyle name="Normal 5 4 2 2 3 4 2 6" xfId="47688" xr:uid="{33605B02-3C6D-4A05-AAAD-A198FDB4AA52}"/>
    <cellStyle name="Normal 5 4 2 2 3 4 2 7" xfId="12273" xr:uid="{C88FA219-CB17-4BED-97ED-529E24AAC1C4}"/>
    <cellStyle name="Normal 5 4 2 2 3 4 3" xfId="13983" xr:uid="{1E21B7FB-A134-43B3-A5BE-5CDD9409CF25}"/>
    <cellStyle name="Normal 5 4 2 2 3 4 3 2" xfId="27673" xr:uid="{0F47295D-04BA-4B6F-A536-1428625C4851}"/>
    <cellStyle name="Normal 5 4 2 2 3 4 3 2 2" xfId="41365" xr:uid="{899B09DF-0704-4FC9-99BA-9492F893A19F}"/>
    <cellStyle name="Normal 5 4 2 2 3 4 3 2 3" xfId="56244" xr:uid="{3D32F8FB-41C3-4D18-9164-5C8460390B28}"/>
    <cellStyle name="Normal 5 4 2 2 3 4 3 3" xfId="20829" xr:uid="{FF2CD905-08D1-4317-8CC8-C147D00DCC3B}"/>
    <cellStyle name="Normal 5 4 2 2 3 4 3 4" xfId="34519" xr:uid="{B607AA74-E881-4226-9AC3-79C034870D44}"/>
    <cellStyle name="Normal 5 4 2 2 3 4 3 5" xfId="49398" xr:uid="{DAF25279-D884-4ADD-A08A-4641B5C251F1}"/>
    <cellStyle name="Normal 5 4 2 2 3 4 4" xfId="24251" xr:uid="{381B0673-C661-4A56-AEBA-BD55179F1FD3}"/>
    <cellStyle name="Normal 5 4 2 2 3 4 4 2" xfId="37943" xr:uid="{2627610B-B244-4A47-9CAA-07617245DFDF}"/>
    <cellStyle name="Normal 5 4 2 2 3 4 4 3" xfId="52822" xr:uid="{EE780C1A-43D8-442F-BA65-12535CCC8161}"/>
    <cellStyle name="Normal 5 4 2 2 3 4 5" xfId="17407" xr:uid="{6C24B8E7-042F-4C2E-B302-796C0F5F4678}"/>
    <cellStyle name="Normal 5 4 2 2 3 4 5 2" xfId="43603" xr:uid="{EB0825DD-EA65-4529-A47E-3C4076F0EAB5}"/>
    <cellStyle name="Normal 5 4 2 2 3 4 6" xfId="31097" xr:uid="{C56E3BCD-ED3E-4034-AB28-1DAF0EE782A2}"/>
    <cellStyle name="Normal 5 4 2 2 3 4 7" xfId="45976" xr:uid="{782EC499-7784-4EAB-AF5D-01B93A39D38F}"/>
    <cellStyle name="Normal 5 4 2 2 3 4 8" xfId="10561" xr:uid="{3FD2714E-4C07-47DA-AF95-EEE0D6DE4D92}"/>
    <cellStyle name="Normal 5 4 2 2 3 5" xfId="762" xr:uid="{D004F9D5-AD14-4166-A5F7-BC8F7582B599}"/>
    <cellStyle name="Normal 5 4 2 2 3 5 2" xfId="6569" xr:uid="{4A2CD3C4-665D-48B7-9BA5-7F0FB02CD42B}"/>
    <cellStyle name="Normal 5 4 2 2 3 5 2 2" xfId="29381" xr:uid="{888CE4BA-D460-4711-9C85-A552C045B340}"/>
    <cellStyle name="Normal 5 4 2 2 3 5 2 2 2" xfId="43073" xr:uid="{9BB82A6B-DCBA-496C-8B98-6A22C830C808}"/>
    <cellStyle name="Normal 5 4 2 2 3 5 2 2 3" xfId="57952" xr:uid="{7B47B4A3-A2F0-4F1E-8353-6DBD1247361F}"/>
    <cellStyle name="Normal 5 4 2 2 3 5 2 3" xfId="22537" xr:uid="{619192BC-A6BA-4AD0-8296-2ED79203304E}"/>
    <cellStyle name="Normal 5 4 2 2 3 5 2 4" xfId="36227" xr:uid="{231C1A9E-2D0E-459E-AD17-7CA04556CC94}"/>
    <cellStyle name="Normal 5 4 2 2 3 5 2 5" xfId="51106" xr:uid="{1EA6DB6B-4B57-48FC-B839-9996DD8320BF}"/>
    <cellStyle name="Normal 5 4 2 2 3 5 2 6" xfId="15691" xr:uid="{CCE70911-F47E-44B0-8B41-F62D667B0B2A}"/>
    <cellStyle name="Normal 5 4 2 2 3 5 3" xfId="25959" xr:uid="{565765C7-455E-4CF8-A656-9DF6F82948DC}"/>
    <cellStyle name="Normal 5 4 2 2 3 5 3 2" xfId="39651" xr:uid="{C1290B82-5E10-4E09-A858-E2A947588080}"/>
    <cellStyle name="Normal 5 4 2 2 3 5 3 3" xfId="54530" xr:uid="{107C629D-B31A-46CF-886F-3B8FECEA1783}"/>
    <cellStyle name="Normal 5 4 2 2 3 5 4" xfId="19115" xr:uid="{ABC36BB4-3461-489D-A1E6-FA90F01C7D3A}"/>
    <cellStyle name="Normal 5 4 2 2 3 5 4 2" xfId="43605" xr:uid="{7810A55C-9F7C-449C-9C12-0BCCF99FA773}"/>
    <cellStyle name="Normal 5 4 2 2 3 5 5" xfId="32805" xr:uid="{CD5F8AC8-F206-4EF3-A174-C10B33B5B251}"/>
    <cellStyle name="Normal 5 4 2 2 3 5 6" xfId="47684" xr:uid="{70509EBF-D172-4AC5-BA05-F2D1728ED8AB}"/>
    <cellStyle name="Normal 5 4 2 2 3 5 7" xfId="12269" xr:uid="{2CC9EE54-91B1-420A-83B2-591050F146C0}"/>
    <cellStyle name="Normal 5 4 2 2 3 6" xfId="6570" xr:uid="{22755D88-CFF5-47BA-BD72-FF5693740566}"/>
    <cellStyle name="Normal 5 4 2 2 3 6 2" xfId="27669" xr:uid="{C216979B-9D5E-402C-AAAD-50ACF4CCE772}"/>
    <cellStyle name="Normal 5 4 2 2 3 6 2 2" xfId="41361" xr:uid="{C178606F-3E18-4197-8BF8-E2EE99E839AD}"/>
    <cellStyle name="Normal 5 4 2 2 3 6 2 3" xfId="56240" xr:uid="{660690B2-BA3B-4A9A-B7B7-A2720509C9E6}"/>
    <cellStyle name="Normal 5 4 2 2 3 6 3" xfId="20825" xr:uid="{DD0BF302-7981-41E5-B1D8-446C1A74764A}"/>
    <cellStyle name="Normal 5 4 2 2 3 6 4" xfId="34515" xr:uid="{6C114330-4F80-4A67-AFA8-130B718E823E}"/>
    <cellStyle name="Normal 5 4 2 2 3 6 5" xfId="49394" xr:uid="{2DD2FBE9-129B-40C3-BE9E-84995DB7AED4}"/>
    <cellStyle name="Normal 5 4 2 2 3 6 6" xfId="13979" xr:uid="{F2D9A6B7-1508-424D-A6A1-00ADE1C0D4ED}"/>
    <cellStyle name="Normal 5 4 2 2 3 7" xfId="24247" xr:uid="{C14DFB9B-757E-49E6-9378-B183B9B48CC2}"/>
    <cellStyle name="Normal 5 4 2 2 3 7 2" xfId="37939" xr:uid="{EC3B8FF0-FDD8-41A4-B068-D1AFEDCF7FE2}"/>
    <cellStyle name="Normal 5 4 2 2 3 7 3" xfId="52818" xr:uid="{4BB47984-C565-414C-A21C-A17427A01815}"/>
    <cellStyle name="Normal 5 4 2 2 3 8" xfId="17403" xr:uid="{85F7C264-B244-469E-AD1F-584775D281D4}"/>
    <cellStyle name="Normal 5 4 2 2 3 8 2" xfId="43489" xr:uid="{2A666CE3-DFFD-438E-8083-5B857B094815}"/>
    <cellStyle name="Normal 5 4 2 2 3 9" xfId="31093" xr:uid="{E3876EE6-8A65-494B-9D37-1DE0961C459C}"/>
    <cellStyle name="Normal 5 4 2 2 4" xfId="763" xr:uid="{B4712714-E563-4F0A-9129-E310B040270C}"/>
    <cellStyle name="Normal 5 4 2 2 4 10" xfId="45977" xr:uid="{994C7BC0-BC65-43D5-BD81-23DB8D385DA8}"/>
    <cellStyle name="Normal 5 4 2 2 4 11" xfId="10562" xr:uid="{4B99ACDB-0330-4989-8937-D93EBF3371FE}"/>
    <cellStyle name="Normal 5 4 2 2 4 2" xfId="764" xr:uid="{667BF04B-6723-49A5-8F8E-FB81931E5B23}"/>
    <cellStyle name="Normal 5 4 2 2 4 2 2" xfId="3850" xr:uid="{F2C6BF69-0998-429F-8ECF-203AB4C4D8F2}"/>
    <cellStyle name="Normal 5 4 2 2 4 2 2 2" xfId="3851" xr:uid="{9D4B3032-7CF0-4FBF-8B54-7B5B34DEB28B}"/>
    <cellStyle name="Normal 5 4 2 2 4 2 2 2 2" xfId="15698" xr:uid="{E3D4B86D-0DE1-4892-85E3-2C2C14FBA746}"/>
    <cellStyle name="Normal 5 4 2 2 4 2 2 2 2 2" xfId="29388" xr:uid="{E884F666-5F8D-4278-B57F-381B8A49A6A0}"/>
    <cellStyle name="Normal 5 4 2 2 4 2 2 2 2 2 2" xfId="43080" xr:uid="{075D754D-F48F-4485-BDE5-BBD89B22B3F8}"/>
    <cellStyle name="Normal 5 4 2 2 4 2 2 2 2 2 3" xfId="57959" xr:uid="{4996DE63-9DD6-48F2-88B5-B61910BFBDC2}"/>
    <cellStyle name="Normal 5 4 2 2 4 2 2 2 2 3" xfId="22544" xr:uid="{7BA82623-4CEF-4AD9-81A1-B269FC537989}"/>
    <cellStyle name="Normal 5 4 2 2 4 2 2 2 2 4" xfId="36234" xr:uid="{BDD17228-FCC8-4420-9BF9-9B703C504A48}"/>
    <cellStyle name="Normal 5 4 2 2 4 2 2 2 2 5" xfId="51113" xr:uid="{49D8BA07-3F09-45BD-BFBA-C7B45BA8D7E4}"/>
    <cellStyle name="Normal 5 4 2 2 4 2 2 2 3" xfId="25966" xr:uid="{61BDFB15-0412-46B0-A553-CD19AD9BF564}"/>
    <cellStyle name="Normal 5 4 2 2 4 2 2 2 3 2" xfId="39658" xr:uid="{07F85613-A665-4BB8-85E5-E32FC3E210AC}"/>
    <cellStyle name="Normal 5 4 2 2 4 2 2 2 3 3" xfId="54537" xr:uid="{D58A8400-7C2E-4265-8B32-97D5C43EC660}"/>
    <cellStyle name="Normal 5 4 2 2 4 2 2 2 4" xfId="19122" xr:uid="{ECA12509-447C-4B9B-9758-206A21D3EA56}"/>
    <cellStyle name="Normal 5 4 2 2 4 2 2 2 4 2" xfId="43607" xr:uid="{D0489B99-B26E-4EEE-8170-EBAC4A6A7A59}"/>
    <cellStyle name="Normal 5 4 2 2 4 2 2 2 5" xfId="32812" xr:uid="{438FA7FE-D31A-4711-8FA8-A23833C57458}"/>
    <cellStyle name="Normal 5 4 2 2 4 2 2 2 6" xfId="47691" xr:uid="{7409D188-C9AA-43C1-9D4D-C535F6724D00}"/>
    <cellStyle name="Normal 5 4 2 2 4 2 2 2 7" xfId="12276" xr:uid="{6EB0565D-60DF-4B73-86F6-503404A5F8A0}"/>
    <cellStyle name="Normal 5 4 2 2 4 2 2 3" xfId="13986" xr:uid="{EBB58F98-DFE2-4378-9CDF-E1D0A3CB4833}"/>
    <cellStyle name="Normal 5 4 2 2 4 2 2 3 2" xfId="27676" xr:uid="{4800525C-2B4E-46AD-88A1-05EA7F3167DA}"/>
    <cellStyle name="Normal 5 4 2 2 4 2 2 3 2 2" xfId="41368" xr:uid="{0782635C-3DF6-4D92-8715-4ACFF61F0504}"/>
    <cellStyle name="Normal 5 4 2 2 4 2 2 3 2 3" xfId="56247" xr:uid="{DE571041-BF51-4647-9FD5-5CB4DD1CDEF0}"/>
    <cellStyle name="Normal 5 4 2 2 4 2 2 3 3" xfId="20832" xr:uid="{9AE0DF74-DCE3-4ABF-8CBA-9EF96A080C76}"/>
    <cellStyle name="Normal 5 4 2 2 4 2 2 3 4" xfId="34522" xr:uid="{E3CDB27D-5FC1-4959-8E27-945F768D7628}"/>
    <cellStyle name="Normal 5 4 2 2 4 2 2 3 5" xfId="49401" xr:uid="{C16473F8-B04C-4AA5-9509-F68B870BFA73}"/>
    <cellStyle name="Normal 5 4 2 2 4 2 2 4" xfId="24254" xr:uid="{56065331-327D-4E77-8A5B-E7026DBD6A8E}"/>
    <cellStyle name="Normal 5 4 2 2 4 2 2 4 2" xfId="37946" xr:uid="{829C07B2-825A-43EE-85CA-0F2668B42E3B}"/>
    <cellStyle name="Normal 5 4 2 2 4 2 2 4 3" xfId="52825" xr:uid="{0D93F60A-F96E-4835-897C-51E1C5756FA4}"/>
    <cellStyle name="Normal 5 4 2 2 4 2 2 5" xfId="17410" xr:uid="{136239E2-EDFF-4D9A-89BD-09D5A688EE89}"/>
    <cellStyle name="Normal 5 4 2 2 4 2 2 5 2" xfId="43606" xr:uid="{B1439A0A-77D3-4907-94D4-48E18B0D7D41}"/>
    <cellStyle name="Normal 5 4 2 2 4 2 2 6" xfId="31100" xr:uid="{94ABD89D-E4A6-4BC0-9C35-A8772DC3D153}"/>
    <cellStyle name="Normal 5 4 2 2 4 2 2 7" xfId="45979" xr:uid="{C3F31A41-6F5E-4642-B85F-E740989F6B46}"/>
    <cellStyle name="Normal 5 4 2 2 4 2 2 8" xfId="10564" xr:uid="{7BF5889F-0234-4D8E-9475-35D6744DDE39}"/>
    <cellStyle name="Normal 5 4 2 2 4 2 3" xfId="3852" xr:uid="{90BCD571-CA48-4817-8747-DEA2F8C261DB}"/>
    <cellStyle name="Normal 5 4 2 2 4 2 3 2" xfId="6571" xr:uid="{58BA0E7F-2BEC-4C32-94FC-D03BB6286AF0}"/>
    <cellStyle name="Normal 5 4 2 2 4 2 3 2 2" xfId="29387" xr:uid="{DBF56569-6EC9-4E6B-9DCE-57CC457762BB}"/>
    <cellStyle name="Normal 5 4 2 2 4 2 3 2 2 2" xfId="43079" xr:uid="{744ECD4D-A17A-49E8-B35E-E9F7A96830D5}"/>
    <cellStyle name="Normal 5 4 2 2 4 2 3 2 2 3" xfId="57958" xr:uid="{3A2728EB-B0BF-4658-B773-46C5A5B87A68}"/>
    <cellStyle name="Normal 5 4 2 2 4 2 3 2 3" xfId="22543" xr:uid="{24E3C78B-EA34-4C5B-ACF1-1240AF01BA46}"/>
    <cellStyle name="Normal 5 4 2 2 4 2 3 2 4" xfId="36233" xr:uid="{0B9F2F31-E99B-4EB9-A7DD-96F61B5502D0}"/>
    <cellStyle name="Normal 5 4 2 2 4 2 3 2 5" xfId="51112" xr:uid="{1C6DB52A-3A2A-4BB4-A9ED-B9E3A9ABC75D}"/>
    <cellStyle name="Normal 5 4 2 2 4 2 3 2 6" xfId="15697" xr:uid="{C9193599-E644-4DB4-A469-D8EAC6F0810F}"/>
    <cellStyle name="Normal 5 4 2 2 4 2 3 3" xfId="25965" xr:uid="{1F99FC82-FEC3-4BBF-87E9-BF415C00411F}"/>
    <cellStyle name="Normal 5 4 2 2 4 2 3 3 2" xfId="39657" xr:uid="{DABE681A-B673-471D-A2C4-5141949188A4}"/>
    <cellStyle name="Normal 5 4 2 2 4 2 3 3 3" xfId="54536" xr:uid="{D5066BBB-DBA5-4513-B2A0-F774EA37A266}"/>
    <cellStyle name="Normal 5 4 2 2 4 2 3 4" xfId="19121" xr:uid="{79E64D05-7B3C-428E-9086-B4EAA9D83C8C}"/>
    <cellStyle name="Normal 5 4 2 2 4 2 3 4 2" xfId="43608" xr:uid="{F71D6D4E-D4AD-4A8A-9AD6-FA2607A97E2D}"/>
    <cellStyle name="Normal 5 4 2 2 4 2 3 5" xfId="32811" xr:uid="{10D50674-A035-4103-BAF7-AEE4C4226FA2}"/>
    <cellStyle name="Normal 5 4 2 2 4 2 3 6" xfId="47690" xr:uid="{5E49C992-7A10-4F57-943F-27FF95EFF371}"/>
    <cellStyle name="Normal 5 4 2 2 4 2 3 7" xfId="12275" xr:uid="{73E6B75F-5CB5-4E68-A2DD-4E0A24182CB9}"/>
    <cellStyle name="Normal 5 4 2 2 4 2 4" xfId="6572" xr:uid="{9F8A0702-ECBC-41EA-AAB7-455A29112282}"/>
    <cellStyle name="Normal 5 4 2 2 4 2 4 2" xfId="27675" xr:uid="{8B685C0A-421C-402F-816E-95B5481BA532}"/>
    <cellStyle name="Normal 5 4 2 2 4 2 4 2 2" xfId="41367" xr:uid="{50E4D804-F59B-4B10-8413-46252F404B6B}"/>
    <cellStyle name="Normal 5 4 2 2 4 2 4 2 3" xfId="56246" xr:uid="{151DC5BE-D05F-4CE9-A198-9416A6C9AAF3}"/>
    <cellStyle name="Normal 5 4 2 2 4 2 4 3" xfId="20831" xr:uid="{571D62AF-B5DA-47E4-9C13-EB05CFF66784}"/>
    <cellStyle name="Normal 5 4 2 2 4 2 4 4" xfId="34521" xr:uid="{091FAC02-B166-4FEF-9A53-E56928C88C71}"/>
    <cellStyle name="Normal 5 4 2 2 4 2 4 5" xfId="49400" xr:uid="{08BA6A60-FB15-4557-A782-99D354F4F389}"/>
    <cellStyle name="Normal 5 4 2 2 4 2 4 6" xfId="13985" xr:uid="{08447060-3A44-4E39-A54F-3285FF525F16}"/>
    <cellStyle name="Normal 5 4 2 2 4 2 5" xfId="24253" xr:uid="{C22BBEA3-18FB-4FD6-814D-7C0A868B46A0}"/>
    <cellStyle name="Normal 5 4 2 2 4 2 5 2" xfId="37945" xr:uid="{AF90FB68-D94C-483C-9F27-02A934234FAD}"/>
    <cellStyle name="Normal 5 4 2 2 4 2 5 3" xfId="52824" xr:uid="{393B63DC-EC61-4CBD-9E66-FB2C08967D15}"/>
    <cellStyle name="Normal 5 4 2 2 4 2 6" xfId="17409" xr:uid="{80F1E050-0E54-4281-A619-9CCBC568A55A}"/>
    <cellStyle name="Normal 5 4 2 2 4 2 6 2" xfId="43526" xr:uid="{D093BFC3-CDE4-45F2-882B-C022B76D13F3}"/>
    <cellStyle name="Normal 5 4 2 2 4 2 7" xfId="31099" xr:uid="{8B905485-6E7C-419E-B700-4BA69686FF42}"/>
    <cellStyle name="Normal 5 4 2 2 4 2 8" xfId="45978" xr:uid="{B1FAA241-7944-45A6-87D2-5BE289ECA48C}"/>
    <cellStyle name="Normal 5 4 2 2 4 2 9" xfId="10563" xr:uid="{FF581D3C-033B-48AA-B0CB-62D19EFF5A21}"/>
    <cellStyle name="Normal 5 4 2 2 4 3" xfId="765" xr:uid="{7370AC0F-9468-4BF7-A91E-F6E5E421DCBE}"/>
    <cellStyle name="Normal 5 4 2 2 4 3 2" xfId="3853" xr:uid="{638D0B91-ADE7-4D41-AAA3-400884C84BEF}"/>
    <cellStyle name="Normal 5 4 2 2 4 3 2 2" xfId="15699" xr:uid="{AF969EB4-E7BD-4785-96C6-C5CA30ADB572}"/>
    <cellStyle name="Normal 5 4 2 2 4 3 2 2 2" xfId="29389" xr:uid="{235F0F78-CD01-466B-966B-FB9CE7F2A742}"/>
    <cellStyle name="Normal 5 4 2 2 4 3 2 2 2 2" xfId="43081" xr:uid="{6FD332AE-F92C-4F60-AA63-4FD09BE831AE}"/>
    <cellStyle name="Normal 5 4 2 2 4 3 2 2 2 3" xfId="57960" xr:uid="{87D6393F-136F-4930-B9CE-CEB68C78899F}"/>
    <cellStyle name="Normal 5 4 2 2 4 3 2 2 3" xfId="22545" xr:uid="{55377C60-3FF0-4E69-B6D5-F7CC9E80E764}"/>
    <cellStyle name="Normal 5 4 2 2 4 3 2 2 4" xfId="36235" xr:uid="{5D7C0984-78D6-421C-BCF6-A0B7BC48A546}"/>
    <cellStyle name="Normal 5 4 2 2 4 3 2 2 5" xfId="51114" xr:uid="{E7010C6B-DBC9-4943-B68E-91CD30A785A1}"/>
    <cellStyle name="Normal 5 4 2 2 4 3 2 3" xfId="25967" xr:uid="{3A6E857D-32A7-4D1B-8314-B4698066F9AF}"/>
    <cellStyle name="Normal 5 4 2 2 4 3 2 3 2" xfId="39659" xr:uid="{F4AA5CE8-0C4B-4A19-B236-A6DACC14EA8E}"/>
    <cellStyle name="Normal 5 4 2 2 4 3 2 3 3" xfId="54538" xr:uid="{A5F3152A-7712-43A5-B699-F74C1B758F69}"/>
    <cellStyle name="Normal 5 4 2 2 4 3 2 4" xfId="19123" xr:uid="{4B7B9F1C-AB69-417E-A223-364B695D5552}"/>
    <cellStyle name="Normal 5 4 2 2 4 3 2 4 2" xfId="43610" xr:uid="{E9CA0495-E01B-48DC-8B4E-3ED970028C44}"/>
    <cellStyle name="Normal 5 4 2 2 4 3 2 5" xfId="32813" xr:uid="{E55DBE0E-E9B2-424E-ADBC-68AF4857F274}"/>
    <cellStyle name="Normal 5 4 2 2 4 3 2 6" xfId="47692" xr:uid="{9B089F62-6E4E-4680-B492-F1833F61684E}"/>
    <cellStyle name="Normal 5 4 2 2 4 3 2 7" xfId="12277" xr:uid="{6ADE3773-9A7E-47B4-ABD4-0B54D1ADD186}"/>
    <cellStyle name="Normal 5 4 2 2 4 3 3" xfId="13987" xr:uid="{3D8687E3-4E32-4078-9AA0-97732E520E63}"/>
    <cellStyle name="Normal 5 4 2 2 4 3 3 2" xfId="27677" xr:uid="{91AE4925-25DB-452A-A596-B3EDDB642C33}"/>
    <cellStyle name="Normal 5 4 2 2 4 3 3 2 2" xfId="41369" xr:uid="{7951E0B6-C0AC-46AB-A987-EED0458FD7B0}"/>
    <cellStyle name="Normal 5 4 2 2 4 3 3 2 3" xfId="56248" xr:uid="{5B9DA336-5A8C-435E-B30A-B2473CDBB2A6}"/>
    <cellStyle name="Normal 5 4 2 2 4 3 3 3" xfId="20833" xr:uid="{7D5C8038-D779-47A4-A3B1-89D5D2579396}"/>
    <cellStyle name="Normal 5 4 2 2 4 3 3 4" xfId="34523" xr:uid="{4035FE51-B224-4E50-9754-9B8BC243C2FC}"/>
    <cellStyle name="Normal 5 4 2 2 4 3 3 5" xfId="49402" xr:uid="{851C21E6-D9E9-4C4F-971E-7514D87ADC80}"/>
    <cellStyle name="Normal 5 4 2 2 4 3 4" xfId="24255" xr:uid="{A5DF771F-8F28-4097-8B87-99B84FB7D8E4}"/>
    <cellStyle name="Normal 5 4 2 2 4 3 4 2" xfId="37947" xr:uid="{9AD06DFF-A165-4AED-B6B6-D37CD5EF3E5B}"/>
    <cellStyle name="Normal 5 4 2 2 4 3 4 3" xfId="52826" xr:uid="{426C87A2-E21B-4599-A224-4D754106920F}"/>
    <cellStyle name="Normal 5 4 2 2 4 3 5" xfId="17411" xr:uid="{896250E0-9C35-4D59-8C4C-06B37DCBF338}"/>
    <cellStyle name="Normal 5 4 2 2 4 3 5 2" xfId="43609" xr:uid="{2B9D8499-E537-45D6-A55B-DB1B1100B3B7}"/>
    <cellStyle name="Normal 5 4 2 2 4 3 6" xfId="31101" xr:uid="{9DAA1BA1-1501-4BBE-95B0-9E45310B2B99}"/>
    <cellStyle name="Normal 5 4 2 2 4 3 7" xfId="45980" xr:uid="{548DB49F-C56D-4318-A07A-957E3E146A80}"/>
    <cellStyle name="Normal 5 4 2 2 4 3 8" xfId="10565" xr:uid="{3E3065C4-7B03-4D3B-A93D-7CBE4E3BD86E}"/>
    <cellStyle name="Normal 5 4 2 2 4 4" xfId="766" xr:uid="{33B67983-0762-4711-A890-9CAEA097148E}"/>
    <cellStyle name="Normal 5 4 2 2 4 4 2" xfId="6573" xr:uid="{2699B43C-295B-4AE5-A3D0-5AE9B57587C3}"/>
    <cellStyle name="Normal 5 4 2 2 4 4 2 2" xfId="15700" xr:uid="{F9C68EA8-9920-4A0E-8F05-622AED9B158D}"/>
    <cellStyle name="Normal 5 4 2 2 4 4 2 2 2" xfId="29390" xr:uid="{4C2FEEE4-FED8-4165-94B9-71DEB9F11A1A}"/>
    <cellStyle name="Normal 5 4 2 2 4 4 2 2 2 2" xfId="43082" xr:uid="{709FB7F6-E78A-478D-93F4-BE410AAA796C}"/>
    <cellStyle name="Normal 5 4 2 2 4 4 2 2 2 3" xfId="57961" xr:uid="{BDA1DCAE-ABA2-46CC-9845-28307C232873}"/>
    <cellStyle name="Normal 5 4 2 2 4 4 2 2 3" xfId="22546" xr:uid="{2BF25E30-E84B-4DBB-9D04-422BEA97518D}"/>
    <cellStyle name="Normal 5 4 2 2 4 4 2 2 4" xfId="36236" xr:uid="{40181044-DF73-402E-A9F9-85B77C326D58}"/>
    <cellStyle name="Normal 5 4 2 2 4 4 2 2 5" xfId="51115" xr:uid="{FB6A1442-273D-4E33-94BA-E71BE257618A}"/>
    <cellStyle name="Normal 5 4 2 2 4 4 2 3" xfId="25968" xr:uid="{733E32FC-E6B2-4870-B0A1-3F4A33C5AD4F}"/>
    <cellStyle name="Normal 5 4 2 2 4 4 2 3 2" xfId="39660" xr:uid="{8B7541B2-D94B-421F-BBC5-33A60769193F}"/>
    <cellStyle name="Normal 5 4 2 2 4 4 2 3 3" xfId="54539" xr:uid="{219FCA00-C1BC-4AD2-A25A-CFA1CC6C7507}"/>
    <cellStyle name="Normal 5 4 2 2 4 4 2 4" xfId="19124" xr:uid="{36C8B867-5266-4B96-889A-9A731CB1FE2A}"/>
    <cellStyle name="Normal 5 4 2 2 4 4 2 5" xfId="32814" xr:uid="{0879FB96-A521-4500-9F6A-98C36744D855}"/>
    <cellStyle name="Normal 5 4 2 2 4 4 2 6" xfId="47693" xr:uid="{04927D00-1F1C-43AF-92E7-8E32CBFA9990}"/>
    <cellStyle name="Normal 5 4 2 2 4 4 2 7" xfId="12278" xr:uid="{77ADD552-5373-4606-A5F2-9BDFDBBBF028}"/>
    <cellStyle name="Normal 5 4 2 2 4 4 3" xfId="13988" xr:uid="{67956A45-218D-4774-974B-893FA57D1744}"/>
    <cellStyle name="Normal 5 4 2 2 4 4 3 2" xfId="27678" xr:uid="{50BA3079-FFE6-4DC9-B902-E0734D8EB972}"/>
    <cellStyle name="Normal 5 4 2 2 4 4 3 2 2" xfId="41370" xr:uid="{8E6BD741-8B95-41AD-81D2-2FB7481A8A1F}"/>
    <cellStyle name="Normal 5 4 2 2 4 4 3 2 3" xfId="56249" xr:uid="{1A33D591-8C95-4F18-A872-D50D77F082E1}"/>
    <cellStyle name="Normal 5 4 2 2 4 4 3 3" xfId="20834" xr:uid="{30E00FC9-E3BE-40A9-90D9-268057D6BFAC}"/>
    <cellStyle name="Normal 5 4 2 2 4 4 3 4" xfId="34524" xr:uid="{A397DCF8-E724-4C85-9FE2-3DA44870B4F2}"/>
    <cellStyle name="Normal 5 4 2 2 4 4 3 5" xfId="49403" xr:uid="{9565D5E7-9A2E-4F5B-8DBE-366DFB93D2CB}"/>
    <cellStyle name="Normal 5 4 2 2 4 4 4" xfId="24256" xr:uid="{FCCE5C9A-C7EE-4CCF-958E-9AED27A9BF1E}"/>
    <cellStyle name="Normal 5 4 2 2 4 4 4 2" xfId="37948" xr:uid="{CB27729D-698A-4337-A391-814E4C88AD92}"/>
    <cellStyle name="Normal 5 4 2 2 4 4 4 3" xfId="52827" xr:uid="{403D5E0F-522F-4237-A46D-7CE4C6A7D097}"/>
    <cellStyle name="Normal 5 4 2 2 4 4 5" xfId="17412" xr:uid="{B093376E-A843-4B76-8383-C56F5A4F969A}"/>
    <cellStyle name="Normal 5 4 2 2 4 4 5 2" xfId="43611" xr:uid="{1996C267-500C-4B03-8FF4-73D30D8AD983}"/>
    <cellStyle name="Normal 5 4 2 2 4 4 6" xfId="31102" xr:uid="{FDB9D2B6-709F-4E33-965D-C217B3B3426A}"/>
    <cellStyle name="Normal 5 4 2 2 4 4 7" xfId="45981" xr:uid="{E35EF378-5662-44E4-88B1-0E5593D42339}"/>
    <cellStyle name="Normal 5 4 2 2 4 4 8" xfId="10566" xr:uid="{9D7819C3-2351-4B49-8B22-00348259D5A9}"/>
    <cellStyle name="Normal 5 4 2 2 4 5" xfId="6574" xr:uid="{8B2FC41D-0A8B-4673-978E-2027C6033C06}"/>
    <cellStyle name="Normal 5 4 2 2 4 5 2" xfId="15696" xr:uid="{2F2FDECC-D951-45B8-B243-7DF4863AD265}"/>
    <cellStyle name="Normal 5 4 2 2 4 5 2 2" xfId="29386" xr:uid="{BB0B16B1-489F-4A3A-B06F-39418AA8527B}"/>
    <cellStyle name="Normal 5 4 2 2 4 5 2 2 2" xfId="43078" xr:uid="{DC27C8F9-40DC-4652-9775-C638C2A4A108}"/>
    <cellStyle name="Normal 5 4 2 2 4 5 2 2 3" xfId="57957" xr:uid="{2522B32E-F409-43C7-B2EE-C0DA5D4DC4BD}"/>
    <cellStyle name="Normal 5 4 2 2 4 5 2 3" xfId="22542" xr:uid="{D935C020-FB93-47CF-8574-32ECAC16113A}"/>
    <cellStyle name="Normal 5 4 2 2 4 5 2 4" xfId="36232" xr:uid="{5AB68784-010E-400C-A845-AD84A9C05F82}"/>
    <cellStyle name="Normal 5 4 2 2 4 5 2 5" xfId="51111" xr:uid="{1BE7704D-D9B2-491A-A250-A1C06CF82A85}"/>
    <cellStyle name="Normal 5 4 2 2 4 5 3" xfId="25964" xr:uid="{8A0ABEA0-6B90-45AF-B74C-45E838340DC0}"/>
    <cellStyle name="Normal 5 4 2 2 4 5 3 2" xfId="39656" xr:uid="{FDC64CC8-6098-4ED4-9B06-9EDAE779A12B}"/>
    <cellStyle name="Normal 5 4 2 2 4 5 3 3" xfId="54535" xr:uid="{6FCC2AB8-D80D-4870-BB9C-1353BBC9560A}"/>
    <cellStyle name="Normal 5 4 2 2 4 5 4" xfId="19120" xr:uid="{0A7075E4-6003-43BB-A8CF-CFF2A4941507}"/>
    <cellStyle name="Normal 5 4 2 2 4 5 5" xfId="32810" xr:uid="{AACDEC29-2225-41E2-90BE-DB19687890AB}"/>
    <cellStyle name="Normal 5 4 2 2 4 5 6" xfId="47689" xr:uid="{9A57FAEE-531D-4082-8C57-0B872B23E49A}"/>
    <cellStyle name="Normal 5 4 2 2 4 5 7" xfId="12274" xr:uid="{67FA00A1-EA69-4371-928B-7E5ED74F8555}"/>
    <cellStyle name="Normal 5 4 2 2 4 6" xfId="13984" xr:uid="{6D9DDE7B-D9A1-4CC1-A17A-777B05F1852C}"/>
    <cellStyle name="Normal 5 4 2 2 4 6 2" xfId="27674" xr:uid="{6DB1BAB2-6FA1-4EA3-8F6B-E9FDA80E8BCF}"/>
    <cellStyle name="Normal 5 4 2 2 4 6 2 2" xfId="41366" xr:uid="{40536CE3-D2E4-49A4-B020-0D90B6CD6901}"/>
    <cellStyle name="Normal 5 4 2 2 4 6 2 3" xfId="56245" xr:uid="{A6548274-AADE-4697-9AD1-EC665E7737B2}"/>
    <cellStyle name="Normal 5 4 2 2 4 6 3" xfId="20830" xr:uid="{675A113D-D296-449D-A1C6-54E582F195D8}"/>
    <cellStyle name="Normal 5 4 2 2 4 6 4" xfId="34520" xr:uid="{F2F0FFF0-0C19-4879-AD55-B5A7BA3A3FF0}"/>
    <cellStyle name="Normal 5 4 2 2 4 6 5" xfId="49399" xr:uid="{89160533-C2EB-4B8C-8189-ABA69FBB6C8E}"/>
    <cellStyle name="Normal 5 4 2 2 4 7" xfId="24252" xr:uid="{06541138-2BC4-4072-AC38-3A7BB3EA70D0}"/>
    <cellStyle name="Normal 5 4 2 2 4 7 2" xfId="37944" xr:uid="{AB2E8A43-6486-4487-B745-1E6A9C7104FC}"/>
    <cellStyle name="Normal 5 4 2 2 4 7 3" xfId="52823" xr:uid="{780C6C4A-4031-4D9D-8D8C-75263720F8D8}"/>
    <cellStyle name="Normal 5 4 2 2 4 8" xfId="17408" xr:uid="{8777A6CA-816E-495C-913B-56CF9B2A8D59}"/>
    <cellStyle name="Normal 5 4 2 2 4 8 2" xfId="43525" xr:uid="{9D2BD100-E5A1-4038-8413-75B807EF56D8}"/>
    <cellStyle name="Normal 5 4 2 2 4 9" xfId="31098" xr:uid="{5577C22A-F8B6-4DB2-8271-89A923CF0B32}"/>
    <cellStyle name="Normal 5 4 2 2 5" xfId="767" xr:uid="{3F1EC062-31DD-4ABC-BC48-D830296F089F}"/>
    <cellStyle name="Normal 5 4 2 2 5 2" xfId="768" xr:uid="{D881BA22-4AB7-4E7E-902B-9D45C9087A39}"/>
    <cellStyle name="Normal 5 4 2 2 5 2 2" xfId="3854" xr:uid="{E16A0BB3-D7A8-43E4-A162-7BE42421E262}"/>
    <cellStyle name="Normal 5 4 2 2 5 2 2 2" xfId="15702" xr:uid="{3E2053B3-98AF-4E80-8855-6AD8DEEE1446}"/>
    <cellStyle name="Normal 5 4 2 2 5 2 2 2 2" xfId="29392" xr:uid="{E2C49B71-A1B6-442F-BFEA-6701168B2337}"/>
    <cellStyle name="Normal 5 4 2 2 5 2 2 2 2 2" xfId="43084" xr:uid="{34F64415-F791-48D0-96C8-94A775B76547}"/>
    <cellStyle name="Normal 5 4 2 2 5 2 2 2 2 3" xfId="57963" xr:uid="{AC8B4F18-A065-4C02-B240-0B2D3C0AFD26}"/>
    <cellStyle name="Normal 5 4 2 2 5 2 2 2 3" xfId="22548" xr:uid="{E280FBC2-C73D-4921-B557-DF0E6A87541A}"/>
    <cellStyle name="Normal 5 4 2 2 5 2 2 2 4" xfId="36238" xr:uid="{BA3A6F75-B870-4F84-ADDC-F5A9C2ADED65}"/>
    <cellStyle name="Normal 5 4 2 2 5 2 2 2 5" xfId="51117" xr:uid="{EAD90C9F-A9B0-4688-880C-5C46C6BD3C37}"/>
    <cellStyle name="Normal 5 4 2 2 5 2 2 3" xfId="25970" xr:uid="{EA94D064-926E-427B-89D5-A2C705E9132B}"/>
    <cellStyle name="Normal 5 4 2 2 5 2 2 3 2" xfId="39662" xr:uid="{0FC8F1A4-6D5C-498D-AA3F-A89995A0C892}"/>
    <cellStyle name="Normal 5 4 2 2 5 2 2 3 3" xfId="54541" xr:uid="{15B46190-1112-402A-8E88-2EF58F38D328}"/>
    <cellStyle name="Normal 5 4 2 2 5 2 2 4" xfId="19126" xr:uid="{EDF00330-80F8-4930-B285-305CD3E58147}"/>
    <cellStyle name="Normal 5 4 2 2 5 2 2 4 2" xfId="43613" xr:uid="{9B0206C6-6BDF-44A1-B0F7-42862E47A550}"/>
    <cellStyle name="Normal 5 4 2 2 5 2 2 5" xfId="32816" xr:uid="{DAA19C1B-010F-4388-B23C-ACD00C1E1E46}"/>
    <cellStyle name="Normal 5 4 2 2 5 2 2 6" xfId="47695" xr:uid="{EFD47959-766E-4532-B9EB-3F38A755CBAD}"/>
    <cellStyle name="Normal 5 4 2 2 5 2 2 7" xfId="12280" xr:uid="{91AC54A7-7977-40A2-8327-7F5A43C49AC9}"/>
    <cellStyle name="Normal 5 4 2 2 5 2 3" xfId="13990" xr:uid="{1C12EF8D-155E-4800-A219-BB80E19F677A}"/>
    <cellStyle name="Normal 5 4 2 2 5 2 3 2" xfId="27680" xr:uid="{2A8CA3D3-9B1B-406B-80A0-DC1137516C06}"/>
    <cellStyle name="Normal 5 4 2 2 5 2 3 2 2" xfId="41372" xr:uid="{18A0BD59-2850-48E6-8284-A6C9BA9C2F65}"/>
    <cellStyle name="Normal 5 4 2 2 5 2 3 2 3" xfId="56251" xr:uid="{28A42B48-53AA-48C7-9EAF-DDF562C9D20C}"/>
    <cellStyle name="Normal 5 4 2 2 5 2 3 3" xfId="20836" xr:uid="{7580F5D2-B746-4C41-9711-EEE83AC2FF9B}"/>
    <cellStyle name="Normal 5 4 2 2 5 2 3 4" xfId="34526" xr:uid="{1726AC0B-864D-4F7D-9FCF-41C1167B3C09}"/>
    <cellStyle name="Normal 5 4 2 2 5 2 3 5" xfId="49405" xr:uid="{77BD146B-37C1-4931-AA61-8A06AC31CF1D}"/>
    <cellStyle name="Normal 5 4 2 2 5 2 4" xfId="24258" xr:uid="{5D36397E-405C-4A67-B539-DFA939E05335}"/>
    <cellStyle name="Normal 5 4 2 2 5 2 4 2" xfId="37950" xr:uid="{7B5E2CE5-504F-4471-B676-9C417C2A5852}"/>
    <cellStyle name="Normal 5 4 2 2 5 2 4 3" xfId="52829" xr:uid="{03DA9305-5D72-40FA-AC3C-D009AA0826FE}"/>
    <cellStyle name="Normal 5 4 2 2 5 2 5" xfId="17414" xr:uid="{798453EA-5567-4FBC-8B68-59FBF3E4F261}"/>
    <cellStyle name="Normal 5 4 2 2 5 2 5 2" xfId="43612" xr:uid="{ABE3EA17-5E4E-41D6-AE68-A0AFE9D3CF34}"/>
    <cellStyle name="Normal 5 4 2 2 5 2 6" xfId="31104" xr:uid="{38CFF309-C5BE-4DF2-978A-FDFF8564880C}"/>
    <cellStyle name="Normal 5 4 2 2 5 2 7" xfId="45983" xr:uid="{7B709098-71DD-4184-BFE8-525A6120FAD0}"/>
    <cellStyle name="Normal 5 4 2 2 5 2 8" xfId="10568" xr:uid="{956AB2F1-FE5C-4626-ACE5-572138125F8B}"/>
    <cellStyle name="Normal 5 4 2 2 5 3" xfId="769" xr:uid="{F9D9DEA4-CCDD-46D3-8B41-A2851DABD14E}"/>
    <cellStyle name="Normal 5 4 2 2 5 3 2" xfId="6575" xr:uid="{B1070152-35BF-447A-847B-D97C7E47396C}"/>
    <cellStyle name="Normal 5 4 2 2 5 3 2 2" xfId="29391" xr:uid="{B724F973-1B7B-4F11-A4F4-40D7C41612B3}"/>
    <cellStyle name="Normal 5 4 2 2 5 3 2 2 2" xfId="43083" xr:uid="{B69EBB9F-B9FA-484F-939A-5FAF16D08CC7}"/>
    <cellStyle name="Normal 5 4 2 2 5 3 2 2 3" xfId="57962" xr:uid="{960E6542-F97D-4A0A-B823-6A90B66612AF}"/>
    <cellStyle name="Normal 5 4 2 2 5 3 2 3" xfId="22547" xr:uid="{BA435D3A-A333-4775-B27F-DA4599F40A9B}"/>
    <cellStyle name="Normal 5 4 2 2 5 3 2 4" xfId="36237" xr:uid="{50D4998A-0A19-41C3-ADCD-6A021F32A8C8}"/>
    <cellStyle name="Normal 5 4 2 2 5 3 2 5" xfId="51116" xr:uid="{AFA6CF76-EC1D-44D2-ABE6-B8D59C7EDF9E}"/>
    <cellStyle name="Normal 5 4 2 2 5 3 2 6" xfId="15701" xr:uid="{71F9088A-DA21-433A-9056-DEAB62773023}"/>
    <cellStyle name="Normal 5 4 2 2 5 3 3" xfId="25969" xr:uid="{36F058D2-7F66-48DE-80BB-FC26425F880E}"/>
    <cellStyle name="Normal 5 4 2 2 5 3 3 2" xfId="39661" xr:uid="{B517CDDB-A2C3-406B-9FA2-A6D62A0EEE24}"/>
    <cellStyle name="Normal 5 4 2 2 5 3 3 3" xfId="54540" xr:uid="{5F516135-1961-4DA3-A27F-30C4450E1EF3}"/>
    <cellStyle name="Normal 5 4 2 2 5 3 4" xfId="19125" xr:uid="{F2BCC443-F713-4FB1-B6EF-A372897A2B5B}"/>
    <cellStyle name="Normal 5 4 2 2 5 3 4 2" xfId="43614" xr:uid="{84206B00-8F7B-4ACD-B4AE-5ADB59E90019}"/>
    <cellStyle name="Normal 5 4 2 2 5 3 5" xfId="32815" xr:uid="{1AC73796-A751-47C1-895F-FAAEDBAA138D}"/>
    <cellStyle name="Normal 5 4 2 2 5 3 6" xfId="47694" xr:uid="{4C201964-F65E-47AB-BEBA-732E202C17EA}"/>
    <cellStyle name="Normal 5 4 2 2 5 3 7" xfId="12279" xr:uid="{C7A8D6D6-71E6-493F-B157-CBCFE505FEC4}"/>
    <cellStyle name="Normal 5 4 2 2 5 4" xfId="770" xr:uid="{56257A65-7A2B-4425-889D-89F6F9F36D27}"/>
    <cellStyle name="Normal 5 4 2 2 5 4 2" xfId="27679" xr:uid="{712FCA9D-AE8A-4525-91CC-1B8282041D2F}"/>
    <cellStyle name="Normal 5 4 2 2 5 4 2 2" xfId="41371" xr:uid="{312EC5D6-903B-4074-906D-78C0ABED17F7}"/>
    <cellStyle name="Normal 5 4 2 2 5 4 2 3" xfId="56250" xr:uid="{DC7A1DA2-D4E0-429F-AE92-685E6DF042E6}"/>
    <cellStyle name="Normal 5 4 2 2 5 4 3" xfId="20835" xr:uid="{A79A6347-ABF0-4486-84AD-5773289889E3}"/>
    <cellStyle name="Normal 5 4 2 2 5 4 3 2" xfId="43834" xr:uid="{BF45B771-D8C9-4EFB-ABB1-BF20D3ED5F13}"/>
    <cellStyle name="Normal 5 4 2 2 5 4 4" xfId="34525" xr:uid="{22079E70-2FF2-44C7-A603-4CDA61E35B9A}"/>
    <cellStyle name="Normal 5 4 2 2 5 4 5" xfId="49404" xr:uid="{827F6A76-2C25-421E-8B4A-035AE62E91E0}"/>
    <cellStyle name="Normal 5 4 2 2 5 4 6" xfId="13989" xr:uid="{DC5A1C77-8621-47BF-BC85-75A18519B9E2}"/>
    <cellStyle name="Normal 5 4 2 2 5 5" xfId="24257" xr:uid="{E617E3D1-46DE-4BB3-9BED-BA502C88BDCB}"/>
    <cellStyle name="Normal 5 4 2 2 5 5 2" xfId="37949" xr:uid="{516972F9-3C06-4444-9ACA-4A7B3823E22D}"/>
    <cellStyle name="Normal 5 4 2 2 5 5 3" xfId="52828" xr:uid="{BA5ED166-C5BA-468F-B27A-55E6EAD82337}"/>
    <cellStyle name="Normal 5 4 2 2 5 6" xfId="17413" xr:uid="{D27CB9EA-82BB-40EA-8779-23404EBB41B2}"/>
    <cellStyle name="Normal 5 4 2 2 5 6 2" xfId="43527" xr:uid="{94536249-36D2-4890-9A4D-87E849F63971}"/>
    <cellStyle name="Normal 5 4 2 2 5 7" xfId="31103" xr:uid="{BFD8F5F9-D391-4568-8C0D-3DD95C66284A}"/>
    <cellStyle name="Normal 5 4 2 2 5 8" xfId="45982" xr:uid="{91537531-3CE8-4008-A6C3-23A76412BDD3}"/>
    <cellStyle name="Normal 5 4 2 2 5 9" xfId="10567" xr:uid="{E59B5643-EFD5-4328-BA3E-83BCD8836561}"/>
    <cellStyle name="Normal 5 4 2 2 6" xfId="771" xr:uid="{67AFA3F5-298C-4E38-82DA-530975BBD77E}"/>
    <cellStyle name="Normal 5 4 2 2 6 2" xfId="3855" xr:uid="{3CAB8F2E-2BF6-42FC-B339-542871A1FC56}"/>
    <cellStyle name="Normal 5 4 2 2 6 2 2" xfId="15703" xr:uid="{44E6AC5A-30DB-4036-ABB0-1148D3AEC48D}"/>
    <cellStyle name="Normal 5 4 2 2 6 2 2 2" xfId="29393" xr:uid="{4AFD1DC0-1E9A-467B-AFD5-8EE824704D03}"/>
    <cellStyle name="Normal 5 4 2 2 6 2 2 2 2" xfId="43085" xr:uid="{E0746779-145F-4704-8FDD-C002B3B6D5AE}"/>
    <cellStyle name="Normal 5 4 2 2 6 2 2 2 3" xfId="57964" xr:uid="{C975A247-8330-4DC5-963E-1C26017201BC}"/>
    <cellStyle name="Normal 5 4 2 2 6 2 2 3" xfId="22549" xr:uid="{6F0B6711-0319-4878-863A-73E60B1E4EDB}"/>
    <cellStyle name="Normal 5 4 2 2 6 2 2 4" xfId="36239" xr:uid="{D35678FB-2023-4338-A970-0D20ED43F79D}"/>
    <cellStyle name="Normal 5 4 2 2 6 2 2 5" xfId="51118" xr:uid="{31999DAA-4C80-46EC-B159-F13E21365388}"/>
    <cellStyle name="Normal 5 4 2 2 6 2 3" xfId="25971" xr:uid="{14CE3AF0-A9DA-4583-9B9F-F09ED5BFF545}"/>
    <cellStyle name="Normal 5 4 2 2 6 2 3 2" xfId="39663" xr:uid="{8712EF67-E1D8-48E4-ABC0-D1B70451F33D}"/>
    <cellStyle name="Normal 5 4 2 2 6 2 3 3" xfId="54542" xr:uid="{501DFBDD-5A73-4BCF-A937-EFAEF3A80787}"/>
    <cellStyle name="Normal 5 4 2 2 6 2 4" xfId="19127" xr:uid="{775ACF5A-A9B6-4199-AB0D-AB0055DFD032}"/>
    <cellStyle name="Normal 5 4 2 2 6 2 4 2" xfId="43616" xr:uid="{A22DF34E-5DA0-43CE-B5BB-2CB7ED9D294E}"/>
    <cellStyle name="Normal 5 4 2 2 6 2 5" xfId="32817" xr:uid="{0978C3B6-4A3B-4E2A-9452-8FB74FFA9B94}"/>
    <cellStyle name="Normal 5 4 2 2 6 2 6" xfId="47696" xr:uid="{AA79FED5-86AB-428E-A243-E0E47E5474DD}"/>
    <cellStyle name="Normal 5 4 2 2 6 2 7" xfId="12281" xr:uid="{022F54FF-46EF-4609-8418-B444E81EE29B}"/>
    <cellStyle name="Normal 5 4 2 2 6 3" xfId="7348" xr:uid="{95A7D61C-EAB5-4DEB-AAF4-EB1BF0B6540D}"/>
    <cellStyle name="Normal 5 4 2 2 6 3 2" xfId="27681" xr:uid="{24F2F332-9168-4C77-806B-07DA107FB7EC}"/>
    <cellStyle name="Normal 5 4 2 2 6 3 2 2" xfId="41373" xr:uid="{568632BC-DB26-43D6-B47E-F7CADB8553E4}"/>
    <cellStyle name="Normal 5 4 2 2 6 3 2 3" xfId="56252" xr:uid="{A7E14419-3B66-4457-826C-2DEB4F43F370}"/>
    <cellStyle name="Normal 5 4 2 2 6 3 3" xfId="20837" xr:uid="{399F5B87-7842-4ED6-AFFA-1D375851552B}"/>
    <cellStyle name="Normal 5 4 2 2 6 3 4" xfId="34527" xr:uid="{A3A0373A-7B6C-4228-8AD6-88758457BE47}"/>
    <cellStyle name="Normal 5 4 2 2 6 3 5" xfId="49406" xr:uid="{EEBFEE04-F3EE-436F-9EE7-8191094513D9}"/>
    <cellStyle name="Normal 5 4 2 2 6 3 6" xfId="13991" xr:uid="{BFDD518B-53DB-497A-99D2-533594960280}"/>
    <cellStyle name="Normal 5 4 2 2 6 4" xfId="24259" xr:uid="{0AD172AB-B485-4AAD-8BD5-6EBD6B7DC22F}"/>
    <cellStyle name="Normal 5 4 2 2 6 4 2" xfId="37951" xr:uid="{9FAD5E15-5425-4D76-A778-E1020FA851F3}"/>
    <cellStyle name="Normal 5 4 2 2 6 4 3" xfId="52830" xr:uid="{74D3561C-A1C4-4884-9389-6F2210931502}"/>
    <cellStyle name="Normal 5 4 2 2 6 5" xfId="17415" xr:uid="{03EDA979-378D-4353-9434-8E5F5D8A21FF}"/>
    <cellStyle name="Normal 5 4 2 2 6 5 2" xfId="43615" xr:uid="{23504E6C-839E-41C8-A33D-230B289B8765}"/>
    <cellStyle name="Normal 5 4 2 2 6 6" xfId="31105" xr:uid="{07A5157D-360E-4E72-B045-556957B509BF}"/>
    <cellStyle name="Normal 5 4 2 2 6 7" xfId="45984" xr:uid="{3460A509-5382-4990-9F43-17E84D20C0C4}"/>
    <cellStyle name="Normal 5 4 2 2 6 8" xfId="10569" xr:uid="{BEA8F0A4-D17E-4FBD-90A7-F77FED542120}"/>
    <cellStyle name="Normal 5 4 2 2 7" xfId="772" xr:uid="{9942DEA1-D3DE-4E8A-AC0C-7F2CD3578FAD}"/>
    <cellStyle name="Normal 5 4 2 2 7 2" xfId="6576" xr:uid="{076BBDC5-6C80-4EC5-B739-738936B6F8BD}"/>
    <cellStyle name="Normal 5 4 2 2 7 2 2" xfId="15704" xr:uid="{29CBF5E0-A166-471D-8433-3BACBFFE42A5}"/>
    <cellStyle name="Normal 5 4 2 2 7 2 2 2" xfId="29394" xr:uid="{2A2C6B85-9C51-4D1E-B403-6AA68B98214C}"/>
    <cellStyle name="Normal 5 4 2 2 7 2 2 2 2" xfId="43086" xr:uid="{ECA3E028-D290-454D-9862-535A4CD03054}"/>
    <cellStyle name="Normal 5 4 2 2 7 2 2 2 3" xfId="57965" xr:uid="{C0C2A6F8-45E0-4D91-A40E-705AC59C9BEE}"/>
    <cellStyle name="Normal 5 4 2 2 7 2 2 3" xfId="22550" xr:uid="{35C2D01B-5886-42E4-B8DC-B9396F2AF95F}"/>
    <cellStyle name="Normal 5 4 2 2 7 2 2 4" xfId="36240" xr:uid="{D4FE4659-8A88-4B04-829C-FF3A9D9D3A7B}"/>
    <cellStyle name="Normal 5 4 2 2 7 2 2 5" xfId="51119" xr:uid="{BD26331B-0BBD-4820-85D3-987389A24B52}"/>
    <cellStyle name="Normal 5 4 2 2 7 2 3" xfId="25972" xr:uid="{8C5F0568-89A9-4DA1-8023-67E865F5EB0C}"/>
    <cellStyle name="Normal 5 4 2 2 7 2 3 2" xfId="39664" xr:uid="{35B0DA89-2002-4E6C-9ADE-013EED632053}"/>
    <cellStyle name="Normal 5 4 2 2 7 2 3 3" xfId="54543" xr:uid="{405B5C77-FC96-41AC-9117-98AA21A4A4F2}"/>
    <cellStyle name="Normal 5 4 2 2 7 2 4" xfId="19128" xr:uid="{95A95A17-4A9F-44E7-9DCF-0A64E66BE6E1}"/>
    <cellStyle name="Normal 5 4 2 2 7 2 5" xfId="32818" xr:uid="{5A297197-C162-44E7-A57B-EDDA42365F0A}"/>
    <cellStyle name="Normal 5 4 2 2 7 2 6" xfId="47697" xr:uid="{0387E6B8-B534-4DA4-B778-3CAAFBEBCC5F}"/>
    <cellStyle name="Normal 5 4 2 2 7 2 7" xfId="12282" xr:uid="{8B144009-15D0-4317-A117-66142B2935AD}"/>
    <cellStyle name="Normal 5 4 2 2 7 3" xfId="13992" xr:uid="{3108EE88-8368-4FAC-8B3B-26F82B9B627A}"/>
    <cellStyle name="Normal 5 4 2 2 7 3 2" xfId="27682" xr:uid="{79663AE1-69D9-4E70-9B2C-8A8ECA4C2436}"/>
    <cellStyle name="Normal 5 4 2 2 7 3 2 2" xfId="41374" xr:uid="{808FBA13-B247-4C25-A327-163662D35967}"/>
    <cellStyle name="Normal 5 4 2 2 7 3 2 3" xfId="56253" xr:uid="{A9905FA7-3838-40A5-90B7-C8CA5FE527B8}"/>
    <cellStyle name="Normal 5 4 2 2 7 3 3" xfId="20838" xr:uid="{F9C2CA29-3833-4FE1-A9C5-83372F90EE4A}"/>
    <cellStyle name="Normal 5 4 2 2 7 3 4" xfId="34528" xr:uid="{0B575945-9099-4BB4-8F4A-E4B5CA6B1CD4}"/>
    <cellStyle name="Normal 5 4 2 2 7 3 5" xfId="49407" xr:uid="{F415F3EF-0AC3-4848-95DA-8124CF28572E}"/>
    <cellStyle name="Normal 5 4 2 2 7 4" xfId="24260" xr:uid="{CA74956E-E760-4457-A931-B0C9F649B1B7}"/>
    <cellStyle name="Normal 5 4 2 2 7 4 2" xfId="37952" xr:uid="{8959B2B1-DC54-4E75-B9A3-B8F73ACE7C3B}"/>
    <cellStyle name="Normal 5 4 2 2 7 4 3" xfId="52831" xr:uid="{52CD7C12-FAA0-4077-8862-348376A4CC57}"/>
    <cellStyle name="Normal 5 4 2 2 7 5" xfId="17416" xr:uid="{03E3C01F-0085-4F54-94D7-76587C67FD9C}"/>
    <cellStyle name="Normal 5 4 2 2 7 5 2" xfId="43617" xr:uid="{91E26790-F881-4751-A57C-73FCB2F12C67}"/>
    <cellStyle name="Normal 5 4 2 2 7 6" xfId="31106" xr:uid="{4FD04998-CB8C-4B08-876F-12F2272C7F25}"/>
    <cellStyle name="Normal 5 4 2 2 7 7" xfId="45985" xr:uid="{74E2999D-2265-489B-93C5-F4EB3518FCA4}"/>
    <cellStyle name="Normal 5 4 2 2 7 8" xfId="10570" xr:uid="{065477C8-E025-4F7D-88F5-5AC9AE9F9741}"/>
    <cellStyle name="Normal 5 4 2 2 8" xfId="773" xr:uid="{283A7D84-2982-40BD-84E9-8B922ECD8988}"/>
    <cellStyle name="Normal 5 4 2 2 8 2" xfId="15675" xr:uid="{1EA18796-5F80-4069-A92A-A7A88372D1DB}"/>
    <cellStyle name="Normal 5 4 2 2 8 2 2" xfId="29365" xr:uid="{7853BF6E-0E36-420E-A2D7-17841186149B}"/>
    <cellStyle name="Normal 5 4 2 2 8 2 2 2" xfId="43057" xr:uid="{CFCC1ACF-BDE1-4F28-90A2-1B1C81A14D06}"/>
    <cellStyle name="Normal 5 4 2 2 8 2 2 3" xfId="57936" xr:uid="{9FB86928-FC72-4B52-BD2F-E35BE07A2FD3}"/>
    <cellStyle name="Normal 5 4 2 2 8 2 3" xfId="22521" xr:uid="{182C9223-1AF5-4D74-B8E7-4134E99C9412}"/>
    <cellStyle name="Normal 5 4 2 2 8 2 4" xfId="36211" xr:uid="{25B1062B-1D69-4E69-B785-F907E1BC7C60}"/>
    <cellStyle name="Normal 5 4 2 2 8 2 5" xfId="51090" xr:uid="{BC774707-E7FA-4B83-BEF7-5611A056C280}"/>
    <cellStyle name="Normal 5 4 2 2 8 3" xfId="25943" xr:uid="{17653AFF-A299-4485-A9DB-CCDD4EBAE47F}"/>
    <cellStyle name="Normal 5 4 2 2 8 3 2" xfId="39635" xr:uid="{C625C3C3-9F7E-4240-BEFB-A1C486499E57}"/>
    <cellStyle name="Normal 5 4 2 2 8 3 3" xfId="54514" xr:uid="{7EC2A21E-964C-47B9-AF03-8737D81D4129}"/>
    <cellStyle name="Normal 5 4 2 2 8 4" xfId="19099" xr:uid="{FA4DE21B-6B82-4FA1-B256-3978C988A5BB}"/>
    <cellStyle name="Normal 5 4 2 2 8 4 2" xfId="43835" xr:uid="{BF0AC9FA-4269-48CC-91FE-A26F8C6029F8}"/>
    <cellStyle name="Normal 5 4 2 2 8 5" xfId="32789" xr:uid="{88CFC523-AA43-493D-9715-42A23D262623}"/>
    <cellStyle name="Normal 5 4 2 2 8 6" xfId="47668" xr:uid="{19B27FAF-E010-4C4D-B3A5-94ED2421FA75}"/>
    <cellStyle name="Normal 5 4 2 2 8 7" xfId="12253" xr:uid="{FAD2B397-3310-40F7-BC8F-B5F27CDBD047}"/>
    <cellStyle name="Normal 5 4 2 2 9" xfId="13963" xr:uid="{0680031E-0727-4883-AADF-958576C95D4C}"/>
    <cellStyle name="Normal 5 4 2 2 9 2" xfId="27653" xr:uid="{64397582-02E8-4A25-B53B-0E916D7D36CF}"/>
    <cellStyle name="Normal 5 4 2 2 9 2 2" xfId="41345" xr:uid="{EF8B8EA2-1122-44C2-9E67-689FB614F242}"/>
    <cellStyle name="Normal 5 4 2 2 9 2 3" xfId="56224" xr:uid="{D582F383-FEF1-4180-9682-68AD14C72305}"/>
    <cellStyle name="Normal 5 4 2 2 9 3" xfId="20809" xr:uid="{666F183F-FD31-4A5B-BA2E-8E5C74EA3301}"/>
    <cellStyle name="Normal 5 4 2 2 9 4" xfId="34499" xr:uid="{0D2F7685-AE52-4FBE-BFF4-502898DF6D66}"/>
    <cellStyle name="Normal 5 4 2 2 9 5" xfId="49378" xr:uid="{74F7062A-F4AA-445C-B972-987FFE7A1CB3}"/>
    <cellStyle name="Normal 5 4 2 3" xfId="774" xr:uid="{EBF884AE-AC13-489F-8B1A-97D2DEEA1003}"/>
    <cellStyle name="Normal 5 4 2 3 10" xfId="17417" xr:uid="{AFD566CE-FD97-474F-B906-12925DDC0F9B}"/>
    <cellStyle name="Normal 5 4 2 3 10 2" xfId="43490" xr:uid="{70E69F7F-B757-413B-A5E8-5932B0864824}"/>
    <cellStyle name="Normal 5 4 2 3 11" xfId="31107" xr:uid="{054AD68B-7B9B-4351-A53E-CA8F58254F14}"/>
    <cellStyle name="Normal 5 4 2 3 12" xfId="45986" xr:uid="{514B6F60-3CA0-4C2D-876A-FD101D7E1803}"/>
    <cellStyle name="Normal 5 4 2 3 13" xfId="10571" xr:uid="{40AE8CDD-4DB3-4A2C-B9E4-3CF0BA6A2E47}"/>
    <cellStyle name="Normal 5 4 2 3 2" xfId="775" xr:uid="{1259BC18-CA14-4B6E-883A-96A784D4135F}"/>
    <cellStyle name="Normal 5 4 2 3 2 10" xfId="45987" xr:uid="{FD6DC35F-5596-46B8-ACA2-D47A7386DB2B}"/>
    <cellStyle name="Normal 5 4 2 3 2 11" xfId="10572" xr:uid="{9CEA3ADC-6F26-48C9-BD8D-2F7C8598A55D}"/>
    <cellStyle name="Normal 5 4 2 3 2 2" xfId="776" xr:uid="{7BF92C56-C4CA-4794-884B-1DA9B09CD668}"/>
    <cellStyle name="Normal 5 4 2 3 2 2 2" xfId="3856" xr:uid="{28DDB68B-0CCF-48E5-9639-55D72E41E50C}"/>
    <cellStyle name="Normal 5 4 2 3 2 2 2 2" xfId="3857" xr:uid="{37BCE267-12F5-4112-8843-B3C31A027468}"/>
    <cellStyle name="Normal 5 4 2 3 2 2 2 2 2" xfId="15708" xr:uid="{B0593A2D-72B0-4B81-A351-CCBCCE2A3BA1}"/>
    <cellStyle name="Normal 5 4 2 3 2 2 2 2 2 2" xfId="29398" xr:uid="{CACF04C8-E4DC-4480-AF4E-5818414F32F5}"/>
    <cellStyle name="Normal 5 4 2 3 2 2 2 2 2 2 2" xfId="43090" xr:uid="{4BA4328A-8641-4D00-B56C-16AC94041DC7}"/>
    <cellStyle name="Normal 5 4 2 3 2 2 2 2 2 2 3" xfId="57969" xr:uid="{94F642C9-D498-493E-85C2-6DB72F1609C3}"/>
    <cellStyle name="Normal 5 4 2 3 2 2 2 2 2 3" xfId="22554" xr:uid="{7CCE6ED7-6933-4E6A-A653-C825CF20DBB8}"/>
    <cellStyle name="Normal 5 4 2 3 2 2 2 2 2 4" xfId="36244" xr:uid="{2DFE66AA-B495-4C54-9478-010C5B7BBD55}"/>
    <cellStyle name="Normal 5 4 2 3 2 2 2 2 2 5" xfId="51123" xr:uid="{E081F14F-D3AC-40A1-85A8-62A3B5DB5F2E}"/>
    <cellStyle name="Normal 5 4 2 3 2 2 2 2 3" xfId="25976" xr:uid="{2558A888-826F-4475-BBC5-0BBA96A0B08E}"/>
    <cellStyle name="Normal 5 4 2 3 2 2 2 2 3 2" xfId="39668" xr:uid="{7DB108A3-5CD7-4AE4-81C1-CDEF0D42DDBB}"/>
    <cellStyle name="Normal 5 4 2 3 2 2 2 2 3 3" xfId="54547" xr:uid="{8EB4113B-41D1-47E0-A3F0-C5BF8968156F}"/>
    <cellStyle name="Normal 5 4 2 3 2 2 2 2 4" xfId="19132" xr:uid="{D28249BC-7735-4200-9D8E-C2955B742646}"/>
    <cellStyle name="Normal 5 4 2 3 2 2 2 2 4 2" xfId="43619" xr:uid="{DA46C0D2-7181-4611-AA70-E3CDB52D7514}"/>
    <cellStyle name="Normal 5 4 2 3 2 2 2 2 5" xfId="32822" xr:uid="{F6A85B3A-0FE8-452C-9868-CC37294E7BCD}"/>
    <cellStyle name="Normal 5 4 2 3 2 2 2 2 6" xfId="47701" xr:uid="{97A878C2-3517-4C7A-8C82-8AB105F34032}"/>
    <cellStyle name="Normal 5 4 2 3 2 2 2 2 7" xfId="12286" xr:uid="{2C9D8CF4-1D32-4FAE-B876-50CB71D66459}"/>
    <cellStyle name="Normal 5 4 2 3 2 2 2 3" xfId="13996" xr:uid="{0C663976-C481-4000-9998-1EA559F01C72}"/>
    <cellStyle name="Normal 5 4 2 3 2 2 2 3 2" xfId="27686" xr:uid="{84D6AD0E-1355-4F4E-81B7-5C07A05C2022}"/>
    <cellStyle name="Normal 5 4 2 3 2 2 2 3 2 2" xfId="41378" xr:uid="{A1916DDF-A9C4-4F89-A3DE-80E3A6C75022}"/>
    <cellStyle name="Normal 5 4 2 3 2 2 2 3 2 3" xfId="56257" xr:uid="{096DF002-75F4-43B9-8142-D27FD5C8C08A}"/>
    <cellStyle name="Normal 5 4 2 3 2 2 2 3 3" xfId="20842" xr:uid="{9092B5EC-26DB-4D8B-8D8A-030EB95152A7}"/>
    <cellStyle name="Normal 5 4 2 3 2 2 2 3 4" xfId="34532" xr:uid="{24E7E976-46BD-4209-B7ED-2E8E99FE11DD}"/>
    <cellStyle name="Normal 5 4 2 3 2 2 2 3 5" xfId="49411" xr:uid="{891D7AB2-E2F5-423D-82C8-70E66FD8AF99}"/>
    <cellStyle name="Normal 5 4 2 3 2 2 2 4" xfId="24264" xr:uid="{38645370-7CD9-4F82-989D-E75411044B71}"/>
    <cellStyle name="Normal 5 4 2 3 2 2 2 4 2" xfId="37956" xr:uid="{51C546DC-17A4-4BFA-B1D9-DD604DB26457}"/>
    <cellStyle name="Normal 5 4 2 3 2 2 2 4 3" xfId="52835" xr:uid="{E3870F4D-EFE3-47A5-9AFA-AF1085C01C8D}"/>
    <cellStyle name="Normal 5 4 2 3 2 2 2 5" xfId="17420" xr:uid="{B6FFC675-3DC3-4BB0-9BBE-FA13CEB308CD}"/>
    <cellStyle name="Normal 5 4 2 3 2 2 2 5 2" xfId="43618" xr:uid="{42D55B50-99B3-45E4-97BE-5CC06A039C09}"/>
    <cellStyle name="Normal 5 4 2 3 2 2 2 6" xfId="31110" xr:uid="{553F1E9C-A069-48F7-B3C4-ABF5F984FDAD}"/>
    <cellStyle name="Normal 5 4 2 3 2 2 2 7" xfId="45989" xr:uid="{09AE7E38-6002-462D-8A5E-886090017707}"/>
    <cellStyle name="Normal 5 4 2 3 2 2 2 8" xfId="10574" xr:uid="{32F545B5-3CB0-4B81-AE61-53B210540ACA}"/>
    <cellStyle name="Normal 5 4 2 3 2 2 3" xfId="3858" xr:uid="{7E35609E-AAD5-4BA5-996B-3A0145614D3C}"/>
    <cellStyle name="Normal 5 4 2 3 2 2 3 2" xfId="6577" xr:uid="{B9AF2A3A-FFB9-4076-958A-737D5652D7B2}"/>
    <cellStyle name="Normal 5 4 2 3 2 2 3 2 2" xfId="29397" xr:uid="{11FB2658-F953-4436-A208-0CEF4AE4AFA7}"/>
    <cellStyle name="Normal 5 4 2 3 2 2 3 2 2 2" xfId="43089" xr:uid="{E537BDC1-3F77-4F64-B500-FBAEAB64F8BA}"/>
    <cellStyle name="Normal 5 4 2 3 2 2 3 2 2 3" xfId="57968" xr:uid="{140F3892-2F3C-455B-A042-C40FFAE8D2BE}"/>
    <cellStyle name="Normal 5 4 2 3 2 2 3 2 3" xfId="22553" xr:uid="{9D784FD4-B664-4A8B-9062-C8BAD0710BC0}"/>
    <cellStyle name="Normal 5 4 2 3 2 2 3 2 4" xfId="36243" xr:uid="{6CC43B19-AB38-4807-BB74-F3AC050898F8}"/>
    <cellStyle name="Normal 5 4 2 3 2 2 3 2 5" xfId="51122" xr:uid="{F986E0D2-FDEB-4743-A97D-FF3116E51F01}"/>
    <cellStyle name="Normal 5 4 2 3 2 2 3 2 6" xfId="15707" xr:uid="{9257E364-C2B1-4929-97AA-E7CB85588649}"/>
    <cellStyle name="Normal 5 4 2 3 2 2 3 3" xfId="25975" xr:uid="{7C57C6E9-31B0-454A-93FB-B3E560CEC956}"/>
    <cellStyle name="Normal 5 4 2 3 2 2 3 3 2" xfId="39667" xr:uid="{96E8D720-2B4F-4AF3-BB87-F5A893384FDB}"/>
    <cellStyle name="Normal 5 4 2 3 2 2 3 3 3" xfId="54546" xr:uid="{C6809672-B48B-48B1-ABB2-925448A07286}"/>
    <cellStyle name="Normal 5 4 2 3 2 2 3 4" xfId="19131" xr:uid="{B6785BA7-6FB6-4B77-9D2E-F997E9263520}"/>
    <cellStyle name="Normal 5 4 2 3 2 2 3 4 2" xfId="43620" xr:uid="{5D283F90-4D84-4A5F-87A0-397F80CADEE8}"/>
    <cellStyle name="Normal 5 4 2 3 2 2 3 5" xfId="32821" xr:uid="{3EBA0866-DE7C-4BF5-AF8E-A4D0F41F771A}"/>
    <cellStyle name="Normal 5 4 2 3 2 2 3 6" xfId="47700" xr:uid="{E8402E8E-3EF1-4A16-89AC-6A232A480188}"/>
    <cellStyle name="Normal 5 4 2 3 2 2 3 7" xfId="12285" xr:uid="{CBE4CCCA-AE63-4500-ADB0-A80033FDE781}"/>
    <cellStyle name="Normal 5 4 2 3 2 2 4" xfId="6578" xr:uid="{2644F46C-E28C-42B3-8474-88F9759E984F}"/>
    <cellStyle name="Normal 5 4 2 3 2 2 4 2" xfId="27685" xr:uid="{787CDFA5-59BD-4BB7-821D-6F3396D6A25A}"/>
    <cellStyle name="Normal 5 4 2 3 2 2 4 2 2" xfId="41377" xr:uid="{24FC4490-FB90-41EB-B1B8-73C9FEC54102}"/>
    <cellStyle name="Normal 5 4 2 3 2 2 4 2 3" xfId="56256" xr:uid="{9DB3A25B-E12C-4898-BED0-C097784F7FA6}"/>
    <cellStyle name="Normal 5 4 2 3 2 2 4 3" xfId="20841" xr:uid="{2EB42991-49C5-40B2-A03A-3F12302FB3F5}"/>
    <cellStyle name="Normal 5 4 2 3 2 2 4 4" xfId="34531" xr:uid="{A7F4696F-2FA2-492C-A572-2848586BF0A0}"/>
    <cellStyle name="Normal 5 4 2 3 2 2 4 5" xfId="49410" xr:uid="{729E4D47-A53A-4F5B-8C03-94BBE56C5D30}"/>
    <cellStyle name="Normal 5 4 2 3 2 2 4 6" xfId="13995" xr:uid="{954BBE80-B792-4B48-8064-F5B61148932D}"/>
    <cellStyle name="Normal 5 4 2 3 2 2 5" xfId="24263" xr:uid="{5A30ADD2-B654-4188-AB44-AD28EC123981}"/>
    <cellStyle name="Normal 5 4 2 3 2 2 5 2" xfId="37955" xr:uid="{D05B15F5-CE02-44ED-9F24-FA3E33A6C71C}"/>
    <cellStyle name="Normal 5 4 2 3 2 2 5 3" xfId="52834" xr:uid="{997A14EA-9F16-4AF3-97BA-DC8EB68650E8}"/>
    <cellStyle name="Normal 5 4 2 3 2 2 6" xfId="17419" xr:uid="{AA06BF80-753C-440B-B19A-DE4B969CFAB2}"/>
    <cellStyle name="Normal 5 4 2 3 2 2 6 2" xfId="43529" xr:uid="{5601B2F6-EBE3-463F-BA52-61CC43F155D7}"/>
    <cellStyle name="Normal 5 4 2 3 2 2 7" xfId="31109" xr:uid="{70603367-A003-4BF2-BBF6-FFE593148B2C}"/>
    <cellStyle name="Normal 5 4 2 3 2 2 8" xfId="45988" xr:uid="{F268B0C4-DFCD-437B-B9DF-D8C019A79F2E}"/>
    <cellStyle name="Normal 5 4 2 3 2 2 9" xfId="10573" xr:uid="{3DE5DFF0-59F8-4EA2-A64D-F94F382F6E97}"/>
    <cellStyle name="Normal 5 4 2 3 2 3" xfId="777" xr:uid="{EE634EAD-6D24-4918-85C7-2F487D9B11D0}"/>
    <cellStyle name="Normal 5 4 2 3 2 3 2" xfId="3859" xr:uid="{F3A78529-579B-4772-950E-36AA4502C19D}"/>
    <cellStyle name="Normal 5 4 2 3 2 3 2 2" xfId="15709" xr:uid="{A6E36A5E-4C95-4F8A-9A60-4A8C0849C0B1}"/>
    <cellStyle name="Normal 5 4 2 3 2 3 2 2 2" xfId="29399" xr:uid="{12FD6907-BF34-497D-B442-06D44F7CF2CD}"/>
    <cellStyle name="Normal 5 4 2 3 2 3 2 2 2 2" xfId="43091" xr:uid="{182EC138-DA0A-461A-98B7-2B076EAF9DC0}"/>
    <cellStyle name="Normal 5 4 2 3 2 3 2 2 2 3" xfId="57970" xr:uid="{6D4DA921-96C1-49C6-BCA7-247ACEB5625C}"/>
    <cellStyle name="Normal 5 4 2 3 2 3 2 2 3" xfId="22555" xr:uid="{5FBA32D4-94FD-4351-8082-0A02C2AB50E5}"/>
    <cellStyle name="Normal 5 4 2 3 2 3 2 2 4" xfId="36245" xr:uid="{5DF6F4F8-8CDE-4D66-A730-82C94778862C}"/>
    <cellStyle name="Normal 5 4 2 3 2 3 2 2 5" xfId="51124" xr:uid="{3F20811F-3DF7-4FBC-984A-4DB9757DD2CA}"/>
    <cellStyle name="Normal 5 4 2 3 2 3 2 3" xfId="25977" xr:uid="{66EA4FDB-EF6C-4202-B372-1DFEB9172B12}"/>
    <cellStyle name="Normal 5 4 2 3 2 3 2 3 2" xfId="39669" xr:uid="{CFBCAF40-4E77-4678-8CB0-0D6043645D66}"/>
    <cellStyle name="Normal 5 4 2 3 2 3 2 3 3" xfId="54548" xr:uid="{555D62E9-FFC3-4337-8C54-DBF12F439B27}"/>
    <cellStyle name="Normal 5 4 2 3 2 3 2 4" xfId="19133" xr:uid="{7AE36AF1-41EC-4FCD-B710-25B6E9961D33}"/>
    <cellStyle name="Normal 5 4 2 3 2 3 2 4 2" xfId="43622" xr:uid="{5C809D89-34FB-4C9C-AF18-652B8A99A23B}"/>
    <cellStyle name="Normal 5 4 2 3 2 3 2 5" xfId="32823" xr:uid="{989804F4-BC6E-4D72-A1A4-048F94B80279}"/>
    <cellStyle name="Normal 5 4 2 3 2 3 2 6" xfId="47702" xr:uid="{5247FDF2-1BB9-4CE9-AFAA-02C2CFE8FF49}"/>
    <cellStyle name="Normal 5 4 2 3 2 3 2 7" xfId="12287" xr:uid="{FB6D42AD-5E3B-4D43-9013-2926C4CEA2B3}"/>
    <cellStyle name="Normal 5 4 2 3 2 3 3" xfId="13997" xr:uid="{D5684AD9-0028-4C74-B0E0-33A8D2703FD9}"/>
    <cellStyle name="Normal 5 4 2 3 2 3 3 2" xfId="27687" xr:uid="{90B50FF3-11D2-4C65-98EF-09C7B4121B3B}"/>
    <cellStyle name="Normal 5 4 2 3 2 3 3 2 2" xfId="41379" xr:uid="{C2C7EE26-46AF-4BEE-A531-8444760420A2}"/>
    <cellStyle name="Normal 5 4 2 3 2 3 3 2 3" xfId="56258" xr:uid="{E8E6907F-7C7E-466B-BCD5-87330256EC1C}"/>
    <cellStyle name="Normal 5 4 2 3 2 3 3 3" xfId="20843" xr:uid="{C29E1191-C07A-411E-A414-A8138684AA9E}"/>
    <cellStyle name="Normal 5 4 2 3 2 3 3 4" xfId="34533" xr:uid="{619C30C3-E95C-4C42-BEB5-5FEE2BA8E0C4}"/>
    <cellStyle name="Normal 5 4 2 3 2 3 3 5" xfId="49412" xr:uid="{D9217351-C736-4AC9-81D2-1CEB99016FAE}"/>
    <cellStyle name="Normal 5 4 2 3 2 3 4" xfId="24265" xr:uid="{AE6A8556-890C-4FB9-9DF5-DD82E9B1BCFD}"/>
    <cellStyle name="Normal 5 4 2 3 2 3 4 2" xfId="37957" xr:uid="{5F207AD9-D4DB-467F-9C70-0B97CC550EEA}"/>
    <cellStyle name="Normal 5 4 2 3 2 3 4 3" xfId="52836" xr:uid="{5FFC39BC-AFEF-4A13-B393-D4214258474E}"/>
    <cellStyle name="Normal 5 4 2 3 2 3 5" xfId="17421" xr:uid="{C4480ECA-5F14-4886-AF76-C9EB484DAE2D}"/>
    <cellStyle name="Normal 5 4 2 3 2 3 5 2" xfId="43621" xr:uid="{44A15EAD-85A3-4BA1-84CF-8AC4961D0EBB}"/>
    <cellStyle name="Normal 5 4 2 3 2 3 6" xfId="31111" xr:uid="{D1CCAC6E-125A-49A5-9DD4-93F8416A77BF}"/>
    <cellStyle name="Normal 5 4 2 3 2 3 7" xfId="45990" xr:uid="{35260867-EF2F-4C6F-A761-F1B450E431C0}"/>
    <cellStyle name="Normal 5 4 2 3 2 3 8" xfId="10575" xr:uid="{C5B7AD64-8C09-4FE1-AB34-BDDE2B7AC9D9}"/>
    <cellStyle name="Normal 5 4 2 3 2 4" xfId="778" xr:uid="{BA7DB092-0A91-48FD-BABF-2B782C9BA1CD}"/>
    <cellStyle name="Normal 5 4 2 3 2 4 2" xfId="6579" xr:uid="{9708369E-F8D4-45F2-8648-4C910238645D}"/>
    <cellStyle name="Normal 5 4 2 3 2 4 2 2" xfId="15710" xr:uid="{29B8B407-87FE-414B-9CD7-0E898C119DC5}"/>
    <cellStyle name="Normal 5 4 2 3 2 4 2 2 2" xfId="29400" xr:uid="{A5B2FB85-0EDE-494D-BFB2-89E99B5B2836}"/>
    <cellStyle name="Normal 5 4 2 3 2 4 2 2 2 2" xfId="43092" xr:uid="{6628ECFD-32BA-415D-AF15-61BD4583ADD7}"/>
    <cellStyle name="Normal 5 4 2 3 2 4 2 2 2 3" xfId="57971" xr:uid="{30EF5F27-9CCF-4D3B-ABDE-944D7E2417B5}"/>
    <cellStyle name="Normal 5 4 2 3 2 4 2 2 3" xfId="22556" xr:uid="{5C49CF19-10E8-4C44-9A33-B3516F12C9F2}"/>
    <cellStyle name="Normal 5 4 2 3 2 4 2 2 4" xfId="36246" xr:uid="{82989B37-1081-4B0C-8D78-A82281F36E35}"/>
    <cellStyle name="Normal 5 4 2 3 2 4 2 2 5" xfId="51125" xr:uid="{1B79AE7D-ABB2-4182-B60D-E1E1D7D3D381}"/>
    <cellStyle name="Normal 5 4 2 3 2 4 2 3" xfId="25978" xr:uid="{13C9FA14-6756-4C20-A73B-8C8F0C097E29}"/>
    <cellStyle name="Normal 5 4 2 3 2 4 2 3 2" xfId="39670" xr:uid="{8EA4A632-0327-45EF-8DD5-F94A95176123}"/>
    <cellStyle name="Normal 5 4 2 3 2 4 2 3 3" xfId="54549" xr:uid="{94FE6179-5C7F-4109-BE72-2AA1C3AF13E7}"/>
    <cellStyle name="Normal 5 4 2 3 2 4 2 4" xfId="19134" xr:uid="{62372D8F-6BAD-4EA9-A423-6C90732B2FD7}"/>
    <cellStyle name="Normal 5 4 2 3 2 4 2 5" xfId="32824" xr:uid="{29CFCC74-CBD3-4476-8977-D432B201CC3F}"/>
    <cellStyle name="Normal 5 4 2 3 2 4 2 6" xfId="47703" xr:uid="{D7B6AAD3-C227-42EC-A136-7C87BC086E7B}"/>
    <cellStyle name="Normal 5 4 2 3 2 4 2 7" xfId="12288" xr:uid="{DE1FA9DF-AF64-4B84-B2F7-44C8B1425121}"/>
    <cellStyle name="Normal 5 4 2 3 2 4 3" xfId="13998" xr:uid="{D6C75AF8-C4A0-491C-B813-840A7B9C55CC}"/>
    <cellStyle name="Normal 5 4 2 3 2 4 3 2" xfId="27688" xr:uid="{8AE7328D-40A0-4CE4-831B-18281803A8CB}"/>
    <cellStyle name="Normal 5 4 2 3 2 4 3 2 2" xfId="41380" xr:uid="{5B882DA0-1C7D-4DFF-B88C-F6FED4A3A580}"/>
    <cellStyle name="Normal 5 4 2 3 2 4 3 2 3" xfId="56259" xr:uid="{E53FE175-7084-4741-A72B-42DFF2412919}"/>
    <cellStyle name="Normal 5 4 2 3 2 4 3 3" xfId="20844" xr:uid="{E0FFE832-A080-43D3-8A3D-F17FD6C86DF1}"/>
    <cellStyle name="Normal 5 4 2 3 2 4 3 4" xfId="34534" xr:uid="{226397A9-4DD6-47D9-9E60-DC9742E1CE6D}"/>
    <cellStyle name="Normal 5 4 2 3 2 4 3 5" xfId="49413" xr:uid="{ED46265A-099E-4536-AE80-5C27DA0E26B2}"/>
    <cellStyle name="Normal 5 4 2 3 2 4 4" xfId="24266" xr:uid="{C350A744-0F6D-4610-AF6A-291A1FA980A0}"/>
    <cellStyle name="Normal 5 4 2 3 2 4 4 2" xfId="37958" xr:uid="{FE1A565D-03ED-408C-BF36-162E2285D663}"/>
    <cellStyle name="Normal 5 4 2 3 2 4 4 3" xfId="52837" xr:uid="{AA84E042-6BAB-4314-8F89-41EEBC7B0F7F}"/>
    <cellStyle name="Normal 5 4 2 3 2 4 5" xfId="17422" xr:uid="{8E12698E-5D92-4890-92D7-40F2F92752C3}"/>
    <cellStyle name="Normal 5 4 2 3 2 4 5 2" xfId="43623" xr:uid="{4AF13340-3BC6-4679-BF60-0436E08D3AD0}"/>
    <cellStyle name="Normal 5 4 2 3 2 4 6" xfId="31112" xr:uid="{563A965A-5DC3-48F1-8185-BB8C62A01B5D}"/>
    <cellStyle name="Normal 5 4 2 3 2 4 7" xfId="45991" xr:uid="{B8D4408F-D919-40DA-B13B-E67FD30DA903}"/>
    <cellStyle name="Normal 5 4 2 3 2 4 8" xfId="10576" xr:uid="{015EEEC2-7EE4-47A2-807B-7C9272D1E3F5}"/>
    <cellStyle name="Normal 5 4 2 3 2 5" xfId="6580" xr:uid="{30E6AA93-7BBC-4639-BAE0-B454693052E4}"/>
    <cellStyle name="Normal 5 4 2 3 2 5 2" xfId="15706" xr:uid="{0AAE78DC-A64A-438C-BFBA-2850C330CDA7}"/>
    <cellStyle name="Normal 5 4 2 3 2 5 2 2" xfId="29396" xr:uid="{2582AFD2-4AE6-4448-BB9E-B49A93C5DB52}"/>
    <cellStyle name="Normal 5 4 2 3 2 5 2 2 2" xfId="43088" xr:uid="{17E70776-0920-4AD3-9145-4C3DD9270900}"/>
    <cellStyle name="Normal 5 4 2 3 2 5 2 2 3" xfId="57967" xr:uid="{D4EA27C4-B77D-474A-89EA-829F05E6051F}"/>
    <cellStyle name="Normal 5 4 2 3 2 5 2 3" xfId="22552" xr:uid="{1AD5CF62-9C44-4681-8EE0-61BC6D80D8BE}"/>
    <cellStyle name="Normal 5 4 2 3 2 5 2 4" xfId="36242" xr:uid="{1BF8C4C2-3E11-435D-8827-CEECB9721C77}"/>
    <cellStyle name="Normal 5 4 2 3 2 5 2 5" xfId="51121" xr:uid="{58D620BC-5083-463A-B16A-F0F35AD6DD48}"/>
    <cellStyle name="Normal 5 4 2 3 2 5 3" xfId="25974" xr:uid="{D3A47114-34AC-4DCE-B377-EEDD0914F588}"/>
    <cellStyle name="Normal 5 4 2 3 2 5 3 2" xfId="39666" xr:uid="{115801DB-FD54-478E-9135-2369438D40A2}"/>
    <cellStyle name="Normal 5 4 2 3 2 5 3 3" xfId="54545" xr:uid="{E6CC085F-C8CC-480F-BA3E-EFB08A986584}"/>
    <cellStyle name="Normal 5 4 2 3 2 5 4" xfId="19130" xr:uid="{03ED7CC2-0FD0-4BFF-9085-447DF57254F4}"/>
    <cellStyle name="Normal 5 4 2 3 2 5 5" xfId="32820" xr:uid="{D98FF2E4-885C-48F3-8C17-24D8F98F4E19}"/>
    <cellStyle name="Normal 5 4 2 3 2 5 6" xfId="47699" xr:uid="{32519FB9-E47F-40D4-9653-7B0E55AEF7EC}"/>
    <cellStyle name="Normal 5 4 2 3 2 5 7" xfId="12284" xr:uid="{FDB48B43-29A7-490E-B37B-45CFC4275474}"/>
    <cellStyle name="Normal 5 4 2 3 2 6" xfId="13994" xr:uid="{69185F51-D46D-4A68-B4F4-30302F24046C}"/>
    <cellStyle name="Normal 5 4 2 3 2 6 2" xfId="27684" xr:uid="{838521B3-9397-4C7F-946A-425DE8351C55}"/>
    <cellStyle name="Normal 5 4 2 3 2 6 2 2" xfId="41376" xr:uid="{809E2D07-003E-4698-B3BF-0C2EA4F24B1E}"/>
    <cellStyle name="Normal 5 4 2 3 2 6 2 3" xfId="56255" xr:uid="{7EB4D9AA-9E88-40B4-A1D2-FDEE185D4AAF}"/>
    <cellStyle name="Normal 5 4 2 3 2 6 3" xfId="20840" xr:uid="{3BEBED08-509B-46DD-AD78-6AAA33CA224B}"/>
    <cellStyle name="Normal 5 4 2 3 2 6 4" xfId="34530" xr:uid="{ED067F22-45E9-46E0-BDFE-1D98B965FD79}"/>
    <cellStyle name="Normal 5 4 2 3 2 6 5" xfId="49409" xr:uid="{16EA3FB0-CB6F-464E-9D7F-5E8AB61D13D3}"/>
    <cellStyle name="Normal 5 4 2 3 2 7" xfId="24262" xr:uid="{CA255603-E907-447E-A79F-FFF7A45ACF64}"/>
    <cellStyle name="Normal 5 4 2 3 2 7 2" xfId="37954" xr:uid="{397EB9D3-2295-4C52-B59A-4C82044B6890}"/>
    <cellStyle name="Normal 5 4 2 3 2 7 3" xfId="52833" xr:uid="{CAAEBC6B-45F9-4316-BAA3-36E634476F8B}"/>
    <cellStyle name="Normal 5 4 2 3 2 8" xfId="17418" xr:uid="{3334AC10-3A9E-48AB-9DB5-666399D65B38}"/>
    <cellStyle name="Normal 5 4 2 3 2 8 2" xfId="43528" xr:uid="{25C93E5E-8BF9-4818-A458-DFB3198A0C60}"/>
    <cellStyle name="Normal 5 4 2 3 2 9" xfId="31108" xr:uid="{2F297856-3AEF-48B8-8A64-2098AE444966}"/>
    <cellStyle name="Normal 5 4 2 3 3" xfId="779" xr:uid="{64FDF51D-DE49-4999-AF2C-CEDEACE227B4}"/>
    <cellStyle name="Normal 5 4 2 3 3 10" xfId="45992" xr:uid="{74E11EF9-0799-4577-AAF1-E08C14601745}"/>
    <cellStyle name="Normal 5 4 2 3 3 11" xfId="10577" xr:uid="{EB68134A-ED6F-47D4-9251-81D4AA88DFC1}"/>
    <cellStyle name="Normal 5 4 2 3 3 2" xfId="780" xr:uid="{E3FD0EE6-AE26-472F-9B2A-4201C5F0296C}"/>
    <cellStyle name="Normal 5 4 2 3 3 2 2" xfId="3860" xr:uid="{E51A06D2-F820-4598-9801-29FF8A13F558}"/>
    <cellStyle name="Normal 5 4 2 3 3 2 2 2" xfId="12291" xr:uid="{2BE9CFDC-B421-45BE-B948-EA8B7130A004}"/>
    <cellStyle name="Normal 5 4 2 3 3 2 2 2 2" xfId="15713" xr:uid="{9CB73A03-031E-4EA9-B133-3A34FDEFA25B}"/>
    <cellStyle name="Normal 5 4 2 3 3 2 2 2 2 2" xfId="29403" xr:uid="{016E6D83-13F1-45FB-8F21-5F804DCAC923}"/>
    <cellStyle name="Normal 5 4 2 3 3 2 2 2 2 2 2" xfId="43095" xr:uid="{630847AF-3735-4C77-8C63-4CCC0C8CD0E9}"/>
    <cellStyle name="Normal 5 4 2 3 3 2 2 2 2 2 3" xfId="57974" xr:uid="{4B8A0A73-A45F-4FF6-8F7D-B071414ADDE8}"/>
    <cellStyle name="Normal 5 4 2 3 3 2 2 2 2 3" xfId="22559" xr:uid="{06E9C88A-0E6A-4899-9EA6-45215CA1AB1B}"/>
    <cellStyle name="Normal 5 4 2 3 3 2 2 2 2 4" xfId="36249" xr:uid="{DB8338E7-3B09-4EFB-8AD7-80467AD584F4}"/>
    <cellStyle name="Normal 5 4 2 3 3 2 2 2 2 5" xfId="51128" xr:uid="{B7BCAD38-A21A-4B50-ACA7-85C30011368E}"/>
    <cellStyle name="Normal 5 4 2 3 3 2 2 2 3" xfId="25981" xr:uid="{0C9189E4-5A09-4CE8-9AA6-EF1223C31685}"/>
    <cellStyle name="Normal 5 4 2 3 3 2 2 2 3 2" xfId="39673" xr:uid="{ED6DFB0C-F747-4A7F-AC55-C917CD5898AC}"/>
    <cellStyle name="Normal 5 4 2 3 3 2 2 2 3 3" xfId="54552" xr:uid="{A554341D-ECE1-4405-BA67-541F04939384}"/>
    <cellStyle name="Normal 5 4 2 3 3 2 2 2 4" xfId="19137" xr:uid="{47319CC3-A126-47BA-AF08-894709A0CEAB}"/>
    <cellStyle name="Normal 5 4 2 3 3 2 2 2 5" xfId="32827" xr:uid="{1461D167-B2AF-4F5F-B18B-9F39B1625B01}"/>
    <cellStyle name="Normal 5 4 2 3 3 2 2 2 6" xfId="47706" xr:uid="{36A3F648-3AC6-419B-9969-913B92291675}"/>
    <cellStyle name="Normal 5 4 2 3 3 2 2 3" xfId="14001" xr:uid="{6A53217E-6E95-4099-9156-654223DFE28C}"/>
    <cellStyle name="Normal 5 4 2 3 3 2 2 3 2" xfId="27691" xr:uid="{72106A1C-C695-46B0-8EA2-2060556B22C2}"/>
    <cellStyle name="Normal 5 4 2 3 3 2 2 3 2 2" xfId="41383" xr:uid="{F941BC30-CA77-4BEF-B539-3B2590E38BBA}"/>
    <cellStyle name="Normal 5 4 2 3 3 2 2 3 2 3" xfId="56262" xr:uid="{AC530152-9981-4625-9DF2-81D5E510DC9E}"/>
    <cellStyle name="Normal 5 4 2 3 3 2 2 3 3" xfId="20847" xr:uid="{AC57452D-9BA4-4BA0-9CC1-F9C95171FC41}"/>
    <cellStyle name="Normal 5 4 2 3 3 2 2 3 4" xfId="34537" xr:uid="{19540241-365D-4711-A370-3D9E11B23719}"/>
    <cellStyle name="Normal 5 4 2 3 3 2 2 3 5" xfId="49416" xr:uid="{08420A43-1BBB-4E7E-BDA5-C447C6A8891E}"/>
    <cellStyle name="Normal 5 4 2 3 3 2 2 4" xfId="24269" xr:uid="{05D2039D-8025-4FCE-A7E4-163152F10A43}"/>
    <cellStyle name="Normal 5 4 2 3 3 2 2 4 2" xfId="37961" xr:uid="{3A459D32-3C78-4E91-88EA-CF4184F738EF}"/>
    <cellStyle name="Normal 5 4 2 3 3 2 2 4 3" xfId="52840" xr:uid="{52066E8A-5E17-49FD-B07E-959643348D81}"/>
    <cellStyle name="Normal 5 4 2 3 3 2 2 5" xfId="17425" xr:uid="{155B95F7-CFD8-4285-998A-85C358D3822F}"/>
    <cellStyle name="Normal 5 4 2 3 3 2 2 5 2" xfId="43625" xr:uid="{237E3B93-34F2-44CC-9AE9-342871B712E4}"/>
    <cellStyle name="Normal 5 4 2 3 3 2 2 6" xfId="31115" xr:uid="{58810403-0BD4-4594-8651-275475A8FB35}"/>
    <cellStyle name="Normal 5 4 2 3 3 2 2 7" xfId="45994" xr:uid="{A5B16E1E-297F-4F52-A84B-121E9672B717}"/>
    <cellStyle name="Normal 5 4 2 3 3 2 2 8" xfId="10579" xr:uid="{1DD510F3-3C5E-4E71-8D4C-4125487BCA5E}"/>
    <cellStyle name="Normal 5 4 2 3 3 2 3" xfId="12290" xr:uid="{E40139E9-D752-496C-BFEE-2B9D634AEF86}"/>
    <cellStyle name="Normal 5 4 2 3 3 2 3 2" xfId="15712" xr:uid="{E7C2615B-846D-40F4-8BB7-8B687DE7C11F}"/>
    <cellStyle name="Normal 5 4 2 3 3 2 3 2 2" xfId="29402" xr:uid="{371E02AA-F4C8-43F4-9595-446D32B9AE7E}"/>
    <cellStyle name="Normal 5 4 2 3 3 2 3 2 2 2" xfId="43094" xr:uid="{C74DF03C-C069-433E-AD1D-4EAFF5475C54}"/>
    <cellStyle name="Normal 5 4 2 3 3 2 3 2 2 3" xfId="57973" xr:uid="{CF5DBC0F-67C0-4AAE-A8C7-98AB973650C2}"/>
    <cellStyle name="Normal 5 4 2 3 3 2 3 2 3" xfId="22558" xr:uid="{8C1AFFE2-9C4D-4D38-8AE1-283390127C05}"/>
    <cellStyle name="Normal 5 4 2 3 3 2 3 2 4" xfId="36248" xr:uid="{EC6B1C15-C597-4265-907F-BFF2651BA28B}"/>
    <cellStyle name="Normal 5 4 2 3 3 2 3 2 5" xfId="51127" xr:uid="{4BB91EF1-8F7D-4C7C-90AA-64DE0A0A49C3}"/>
    <cellStyle name="Normal 5 4 2 3 3 2 3 3" xfId="25980" xr:uid="{8143CD76-0AB5-4797-8BEF-3A71C554A81F}"/>
    <cellStyle name="Normal 5 4 2 3 3 2 3 3 2" xfId="39672" xr:uid="{87F3F357-D1FB-4207-AC3A-D114C16A0C49}"/>
    <cellStyle name="Normal 5 4 2 3 3 2 3 3 3" xfId="54551" xr:uid="{DC4E1BBD-105B-4A4D-9341-15278C9D24DD}"/>
    <cellStyle name="Normal 5 4 2 3 3 2 3 4" xfId="19136" xr:uid="{65A254FC-38F5-4173-8DBB-5D41EFDAE7C2}"/>
    <cellStyle name="Normal 5 4 2 3 3 2 3 5" xfId="32826" xr:uid="{08DE3CAC-67FC-4A66-97C7-AD5FA223D5FE}"/>
    <cellStyle name="Normal 5 4 2 3 3 2 3 6" xfId="47705" xr:uid="{5A77C2DE-30E6-41CA-8B8A-EBEB7EE35F90}"/>
    <cellStyle name="Normal 5 4 2 3 3 2 4" xfId="14000" xr:uid="{C2AD210F-A501-42A3-B429-63DD45E4FB62}"/>
    <cellStyle name="Normal 5 4 2 3 3 2 4 2" xfId="27690" xr:uid="{E0EE8029-CF0E-4C40-85E5-9287D535B47E}"/>
    <cellStyle name="Normal 5 4 2 3 3 2 4 2 2" xfId="41382" xr:uid="{6CD0AE8C-C459-4748-B2C0-92FA8088CA00}"/>
    <cellStyle name="Normal 5 4 2 3 3 2 4 2 3" xfId="56261" xr:uid="{46C9DF37-D6A8-4771-9ED0-426CB912F669}"/>
    <cellStyle name="Normal 5 4 2 3 3 2 4 3" xfId="20846" xr:uid="{DC45B776-3EF0-4E73-9C04-85CA103CB6A3}"/>
    <cellStyle name="Normal 5 4 2 3 3 2 4 4" xfId="34536" xr:uid="{18A009BE-B812-45EB-938C-F9537B367D13}"/>
    <cellStyle name="Normal 5 4 2 3 3 2 4 5" xfId="49415" xr:uid="{213A5272-3125-4626-B685-DFD1739E5D96}"/>
    <cellStyle name="Normal 5 4 2 3 3 2 5" xfId="24268" xr:uid="{29F942AE-FF82-4FBA-818E-80E7C2D8EC53}"/>
    <cellStyle name="Normal 5 4 2 3 3 2 5 2" xfId="37960" xr:uid="{FFE2FD5A-817B-4A71-8BB5-ECFD0E44AF7A}"/>
    <cellStyle name="Normal 5 4 2 3 3 2 5 3" xfId="52839" xr:uid="{EF3BE057-6D88-4C88-ACDA-FE7CD215192F}"/>
    <cellStyle name="Normal 5 4 2 3 3 2 6" xfId="17424" xr:uid="{3C052447-B97D-4AAC-B4E9-9EF4877F7DB1}"/>
    <cellStyle name="Normal 5 4 2 3 3 2 6 2" xfId="43624" xr:uid="{0A418A99-7A11-4BEC-B3F2-336CF27B7312}"/>
    <cellStyle name="Normal 5 4 2 3 3 2 7" xfId="31114" xr:uid="{D83FD8A4-D0AD-425A-BE09-1FD5340F403C}"/>
    <cellStyle name="Normal 5 4 2 3 3 2 8" xfId="45993" xr:uid="{54D8E37E-94E2-4E87-A95E-BA01A72D924B}"/>
    <cellStyle name="Normal 5 4 2 3 3 2 9" xfId="10578" xr:uid="{C382FFC3-1660-4439-8A51-A5E367730919}"/>
    <cellStyle name="Normal 5 4 2 3 3 3" xfId="781" xr:uid="{B28140D4-A751-45C5-BC0C-A6920D47E1A4}"/>
    <cellStyle name="Normal 5 4 2 3 3 3 2" xfId="6581" xr:uid="{F7CB4F4B-700E-42CF-9F77-02A3E78746CB}"/>
    <cellStyle name="Normal 5 4 2 3 3 3 2 2" xfId="15714" xr:uid="{407FAD3B-0863-4EE2-B7EE-328E0C2EF68E}"/>
    <cellStyle name="Normal 5 4 2 3 3 3 2 2 2" xfId="29404" xr:uid="{9E3CB34A-53F6-43EA-9F17-B1EEE3472EF6}"/>
    <cellStyle name="Normal 5 4 2 3 3 3 2 2 2 2" xfId="43096" xr:uid="{4D1ACD5D-D6B6-4B01-9406-C8CA89C84250}"/>
    <cellStyle name="Normal 5 4 2 3 3 3 2 2 2 3" xfId="57975" xr:uid="{FE9D327D-D6B9-4059-944A-860BAD29305E}"/>
    <cellStyle name="Normal 5 4 2 3 3 3 2 2 3" xfId="22560" xr:uid="{A3726540-816C-4E82-AA39-7D39A1705A27}"/>
    <cellStyle name="Normal 5 4 2 3 3 3 2 2 4" xfId="36250" xr:uid="{58CD20F1-8A5E-4859-946F-C99B84E64A26}"/>
    <cellStyle name="Normal 5 4 2 3 3 3 2 2 5" xfId="51129" xr:uid="{5A420B5B-DC9C-4D90-845C-C833B9A1CF31}"/>
    <cellStyle name="Normal 5 4 2 3 3 3 2 3" xfId="25982" xr:uid="{17FF413F-B421-4A8A-B054-6F126CF212B2}"/>
    <cellStyle name="Normal 5 4 2 3 3 3 2 3 2" xfId="39674" xr:uid="{F45FFA83-1F7F-41FF-A8C1-41DDEDA8FFC7}"/>
    <cellStyle name="Normal 5 4 2 3 3 3 2 3 3" xfId="54553" xr:uid="{1AFFE45C-7AE5-4F8C-B9E9-6438E0C0AB34}"/>
    <cellStyle name="Normal 5 4 2 3 3 3 2 4" xfId="19138" xr:uid="{3C64DD8E-D0CD-4325-A4E3-F2BF90E1FBB2}"/>
    <cellStyle name="Normal 5 4 2 3 3 3 2 5" xfId="32828" xr:uid="{2534EFC1-5017-40B5-84C1-91F49220AD2B}"/>
    <cellStyle name="Normal 5 4 2 3 3 3 2 6" xfId="47707" xr:uid="{86BEC8FB-52F0-4311-809A-132EE631720B}"/>
    <cellStyle name="Normal 5 4 2 3 3 3 2 7" xfId="12292" xr:uid="{BBBDAFA0-A91F-4649-B881-51A15F6DBE9E}"/>
    <cellStyle name="Normal 5 4 2 3 3 3 3" xfId="14002" xr:uid="{B9BE712A-B6E8-4234-8EF5-EF43199F5665}"/>
    <cellStyle name="Normal 5 4 2 3 3 3 3 2" xfId="27692" xr:uid="{5430AD68-AEBE-4760-9F2A-C12EEB1FBAC4}"/>
    <cellStyle name="Normal 5 4 2 3 3 3 3 2 2" xfId="41384" xr:uid="{FA301FB8-F1E9-4F6E-8E2A-08E6DE41D77B}"/>
    <cellStyle name="Normal 5 4 2 3 3 3 3 2 3" xfId="56263" xr:uid="{6D6CF93C-E191-41E7-AAE0-C85C104AC32A}"/>
    <cellStyle name="Normal 5 4 2 3 3 3 3 3" xfId="20848" xr:uid="{5140E732-8E56-4CE1-A135-B7986420EB56}"/>
    <cellStyle name="Normal 5 4 2 3 3 3 3 4" xfId="34538" xr:uid="{CF5AA684-E6E5-4869-93EB-47054BA97B7B}"/>
    <cellStyle name="Normal 5 4 2 3 3 3 3 5" xfId="49417" xr:uid="{FF09F9C1-6A1F-406B-91F9-F26269290B2F}"/>
    <cellStyle name="Normal 5 4 2 3 3 3 4" xfId="24270" xr:uid="{22B16B40-8603-4F94-BF16-6321A646D652}"/>
    <cellStyle name="Normal 5 4 2 3 3 3 4 2" xfId="37962" xr:uid="{0380D4DF-C769-4B29-8D88-A8F02C512AA9}"/>
    <cellStyle name="Normal 5 4 2 3 3 3 4 3" xfId="52841" xr:uid="{437054E7-63CB-4B55-BF55-3F1737A57686}"/>
    <cellStyle name="Normal 5 4 2 3 3 3 5" xfId="17426" xr:uid="{E3AD3CE9-BE4B-4382-9215-5B7E0BB229B7}"/>
    <cellStyle name="Normal 5 4 2 3 3 3 5 2" xfId="43626" xr:uid="{B3D804F4-4ACE-4A6F-B98F-BF091511344F}"/>
    <cellStyle name="Normal 5 4 2 3 3 3 6" xfId="31116" xr:uid="{69251C90-91FF-4D8C-A0EA-FC16DAC4D80A}"/>
    <cellStyle name="Normal 5 4 2 3 3 3 7" xfId="45995" xr:uid="{84430591-0D8E-408F-9445-C9E5CDA342CC}"/>
    <cellStyle name="Normal 5 4 2 3 3 3 8" xfId="10580" xr:uid="{CBF08B89-2455-4487-AB86-ED9008616741}"/>
    <cellStyle name="Normal 5 4 2 3 3 4" xfId="782" xr:uid="{4A5405A3-4801-4566-821D-044B3AF953E6}"/>
    <cellStyle name="Normal 5 4 2 3 3 4 2" xfId="12293" xr:uid="{249B0246-8FF0-40B3-B10C-FD6E52C82BC6}"/>
    <cellStyle name="Normal 5 4 2 3 3 4 2 2" xfId="15715" xr:uid="{716BA8C6-1731-49BC-92FA-98B4CF35345A}"/>
    <cellStyle name="Normal 5 4 2 3 3 4 2 2 2" xfId="29405" xr:uid="{CB969453-B366-4FDF-9A65-10BB0AC0BCFD}"/>
    <cellStyle name="Normal 5 4 2 3 3 4 2 2 2 2" xfId="43097" xr:uid="{3FDC0525-18D5-49D0-AAA8-D325EDC1E6F3}"/>
    <cellStyle name="Normal 5 4 2 3 3 4 2 2 2 3" xfId="57976" xr:uid="{A54F4584-431B-440B-A485-4FA0F2035730}"/>
    <cellStyle name="Normal 5 4 2 3 3 4 2 2 3" xfId="22561" xr:uid="{E1DA8AB7-9844-48B1-B00F-BECB595A0240}"/>
    <cellStyle name="Normal 5 4 2 3 3 4 2 2 4" xfId="36251" xr:uid="{64D36A93-08CF-4EB7-A86D-64034E47EF2B}"/>
    <cellStyle name="Normal 5 4 2 3 3 4 2 2 5" xfId="51130" xr:uid="{BDDA0B71-19BB-4963-8609-EEFC8BB442DC}"/>
    <cellStyle name="Normal 5 4 2 3 3 4 2 3" xfId="25983" xr:uid="{BB3EFC0D-F4A0-4534-BAAD-7E514FA95680}"/>
    <cellStyle name="Normal 5 4 2 3 3 4 2 3 2" xfId="39675" xr:uid="{D1291229-5BD3-4C25-B915-105EE493BB47}"/>
    <cellStyle name="Normal 5 4 2 3 3 4 2 3 3" xfId="54554" xr:uid="{35081EE0-A3D8-4A70-AB0B-5E74F5103F90}"/>
    <cellStyle name="Normal 5 4 2 3 3 4 2 4" xfId="19139" xr:uid="{E2B7CEA2-1EE1-47F4-B6A8-336384E742CF}"/>
    <cellStyle name="Normal 5 4 2 3 3 4 2 5" xfId="32829" xr:uid="{57385A36-3994-48BE-9ED8-466EFD665D90}"/>
    <cellStyle name="Normal 5 4 2 3 3 4 2 6" xfId="47708" xr:uid="{D4A11E66-B37F-4B6B-84B9-D719C5E30E2C}"/>
    <cellStyle name="Normal 5 4 2 3 3 4 3" xfId="14003" xr:uid="{83A313D7-E600-40C2-AC10-7FA02F68C730}"/>
    <cellStyle name="Normal 5 4 2 3 3 4 3 2" xfId="27693" xr:uid="{1B228557-6FAE-44E5-9FBC-19D37EF45D17}"/>
    <cellStyle name="Normal 5 4 2 3 3 4 3 2 2" xfId="41385" xr:uid="{1F806CD5-EBBF-4FC0-9FBE-82AECCB77DB6}"/>
    <cellStyle name="Normal 5 4 2 3 3 4 3 2 3" xfId="56264" xr:uid="{49A9C02F-8725-4C8A-9332-1BC161A7EA93}"/>
    <cellStyle name="Normal 5 4 2 3 3 4 3 3" xfId="20849" xr:uid="{4D3B660C-620A-41CC-B638-17FE85148E55}"/>
    <cellStyle name="Normal 5 4 2 3 3 4 3 4" xfId="34539" xr:uid="{CDF4FEB7-BA5E-4794-A80F-C41A9B14BF9A}"/>
    <cellStyle name="Normal 5 4 2 3 3 4 3 5" xfId="49418" xr:uid="{2BB2CE70-0E0E-45B9-A242-4DF757603E99}"/>
    <cellStyle name="Normal 5 4 2 3 3 4 4" xfId="24271" xr:uid="{95BDED03-D3B0-4ABD-B2DF-213EBF7592A8}"/>
    <cellStyle name="Normal 5 4 2 3 3 4 4 2" xfId="37963" xr:uid="{22BBC6FB-1BA9-48DC-ADA3-C22146EFD1DF}"/>
    <cellStyle name="Normal 5 4 2 3 3 4 4 3" xfId="52842" xr:uid="{A7F4E26F-D4BC-469E-8DED-A833AE80CED0}"/>
    <cellStyle name="Normal 5 4 2 3 3 4 5" xfId="17427" xr:uid="{E62D8660-E0FE-4C21-97F0-95A29D3FEEB0}"/>
    <cellStyle name="Normal 5 4 2 3 3 4 5 2" xfId="43836" xr:uid="{9DAD6CC8-AE61-410F-A95B-1D706C56BF57}"/>
    <cellStyle name="Normal 5 4 2 3 3 4 6" xfId="31117" xr:uid="{5A78EA2F-B16B-4D20-913F-B5A22D99F861}"/>
    <cellStyle name="Normal 5 4 2 3 3 4 7" xfId="45996" xr:uid="{D221DD99-5C47-4F29-B7C5-F66DCAA8F7A4}"/>
    <cellStyle name="Normal 5 4 2 3 3 4 8" xfId="10581" xr:uid="{3D36F87D-B455-48BA-A3FC-64E04A9DDE6C}"/>
    <cellStyle name="Normal 5 4 2 3 3 5" xfId="12289" xr:uid="{471182D6-3C84-4346-A72D-8066F67016B6}"/>
    <cellStyle name="Normal 5 4 2 3 3 5 2" xfId="15711" xr:uid="{F3B5E4F4-0153-4DCC-96D9-5ACFBC9E79C2}"/>
    <cellStyle name="Normal 5 4 2 3 3 5 2 2" xfId="29401" xr:uid="{DEDE7819-0AF3-43B8-BA8B-15115E1490EE}"/>
    <cellStyle name="Normal 5 4 2 3 3 5 2 2 2" xfId="43093" xr:uid="{C4563477-0D13-4175-9DD1-24E1F97DF847}"/>
    <cellStyle name="Normal 5 4 2 3 3 5 2 2 3" xfId="57972" xr:uid="{2E8E2FC3-35AD-415E-8AE9-904D92F25904}"/>
    <cellStyle name="Normal 5 4 2 3 3 5 2 3" xfId="22557" xr:uid="{959A367F-8F81-4972-AE64-E5E829762517}"/>
    <cellStyle name="Normal 5 4 2 3 3 5 2 4" xfId="36247" xr:uid="{BAF610D8-0EF2-4A7C-A581-DC8645651458}"/>
    <cellStyle name="Normal 5 4 2 3 3 5 2 5" xfId="51126" xr:uid="{CAEB9CE9-CC42-485D-8849-47C3917A3FC2}"/>
    <cellStyle name="Normal 5 4 2 3 3 5 3" xfId="25979" xr:uid="{E0693288-B283-46BD-A6D4-9E87386246AD}"/>
    <cellStyle name="Normal 5 4 2 3 3 5 3 2" xfId="39671" xr:uid="{18C2D8E1-2B58-4D09-838F-D8301B07408E}"/>
    <cellStyle name="Normal 5 4 2 3 3 5 3 3" xfId="54550" xr:uid="{8D22E2B3-9127-4DCF-8BEF-2E15A173792F}"/>
    <cellStyle name="Normal 5 4 2 3 3 5 4" xfId="19135" xr:uid="{5923CD4B-9C5A-49A4-BA88-AC3F21DB8B2F}"/>
    <cellStyle name="Normal 5 4 2 3 3 5 5" xfId="32825" xr:uid="{4D570893-2841-4412-8B32-32DCB2AE2940}"/>
    <cellStyle name="Normal 5 4 2 3 3 5 6" xfId="47704" xr:uid="{C46F5540-3E48-41C4-A742-8EC802332C64}"/>
    <cellStyle name="Normal 5 4 2 3 3 6" xfId="13999" xr:uid="{F7DCA092-138A-4980-BE1E-2F0F66163A1B}"/>
    <cellStyle name="Normal 5 4 2 3 3 6 2" xfId="27689" xr:uid="{A7728C3A-4793-4159-B4F3-A68FBBECEF2B}"/>
    <cellStyle name="Normal 5 4 2 3 3 6 2 2" xfId="41381" xr:uid="{DB585A36-7EDE-4F44-A1B0-C8886C9F04D6}"/>
    <cellStyle name="Normal 5 4 2 3 3 6 2 3" xfId="56260" xr:uid="{ADB24973-4D61-4E76-B7F2-77837F9CE257}"/>
    <cellStyle name="Normal 5 4 2 3 3 6 3" xfId="20845" xr:uid="{E500C1D2-DAFC-455E-A3E5-30121DC0B252}"/>
    <cellStyle name="Normal 5 4 2 3 3 6 4" xfId="34535" xr:uid="{929C3352-45D5-4F76-8EF0-23019EEB4F0F}"/>
    <cellStyle name="Normal 5 4 2 3 3 6 5" xfId="49414" xr:uid="{FF97573C-7A86-423C-8650-C480CCED9522}"/>
    <cellStyle name="Normal 5 4 2 3 3 7" xfId="24267" xr:uid="{55A9B067-544A-46BB-A4B7-6468F7CC8588}"/>
    <cellStyle name="Normal 5 4 2 3 3 7 2" xfId="37959" xr:uid="{7F41D58C-F911-4A28-8A5A-97DF3D92FAEA}"/>
    <cellStyle name="Normal 5 4 2 3 3 7 3" xfId="52838" xr:uid="{29583B77-F4F8-4C84-A466-AF820640FCC6}"/>
    <cellStyle name="Normal 5 4 2 3 3 8" xfId="17423" xr:uid="{91D373C0-FB7E-4E7E-B426-AE7B5736AD2E}"/>
    <cellStyle name="Normal 5 4 2 3 3 8 2" xfId="43530" xr:uid="{15FA22F8-04C6-41BF-938D-77CBBAE4D741}"/>
    <cellStyle name="Normal 5 4 2 3 3 9" xfId="31113" xr:uid="{43397392-59A1-49D6-B611-5DC2A9EEB761}"/>
    <cellStyle name="Normal 5 4 2 3 4" xfId="783" xr:uid="{E5EFFF46-6A76-4DF7-8EAB-80DB0089C76E}"/>
    <cellStyle name="Normal 5 4 2 3 4 2" xfId="3861" xr:uid="{0F877EE4-A390-49EF-988A-4F38F945F4EE}"/>
    <cellStyle name="Normal 5 4 2 3 4 2 2" xfId="12295" xr:uid="{ACF4FC76-2C25-4CF4-B696-0F4FBC55F333}"/>
    <cellStyle name="Normal 5 4 2 3 4 2 2 2" xfId="15717" xr:uid="{CE758DBE-766B-499F-8B04-8D0F38CBE760}"/>
    <cellStyle name="Normal 5 4 2 3 4 2 2 2 2" xfId="29407" xr:uid="{637A0104-EBB2-48C9-9153-DB2418D7632C}"/>
    <cellStyle name="Normal 5 4 2 3 4 2 2 2 2 2" xfId="43099" xr:uid="{EA5DB15E-6E11-4B4D-A49E-E468E411A2B5}"/>
    <cellStyle name="Normal 5 4 2 3 4 2 2 2 2 3" xfId="57978" xr:uid="{13E24B47-635A-4F05-B8BD-22897F9E6EAF}"/>
    <cellStyle name="Normal 5 4 2 3 4 2 2 2 3" xfId="22563" xr:uid="{19EBD5DD-1F68-44DF-9475-BDBAF6C598EF}"/>
    <cellStyle name="Normal 5 4 2 3 4 2 2 2 4" xfId="36253" xr:uid="{9B3EDF30-96FF-4A0C-BA27-AA3D780AD8BA}"/>
    <cellStyle name="Normal 5 4 2 3 4 2 2 2 5" xfId="51132" xr:uid="{7563F115-10B2-41BE-8D29-97E86986E3E4}"/>
    <cellStyle name="Normal 5 4 2 3 4 2 2 3" xfId="25985" xr:uid="{16C06333-61DE-4A5C-9BA8-0B9A34CF9617}"/>
    <cellStyle name="Normal 5 4 2 3 4 2 2 3 2" xfId="39677" xr:uid="{3928157D-D809-45B5-8B90-1A6625053FAB}"/>
    <cellStyle name="Normal 5 4 2 3 4 2 2 3 3" xfId="54556" xr:uid="{10FFC8EC-D69A-4DCD-BD57-423F9BCF3395}"/>
    <cellStyle name="Normal 5 4 2 3 4 2 2 4" xfId="19141" xr:uid="{609BF78E-C72F-482A-8B20-E487560A9C12}"/>
    <cellStyle name="Normal 5 4 2 3 4 2 2 5" xfId="32831" xr:uid="{CC2854AE-0D99-48BD-998D-BCF77685B15F}"/>
    <cellStyle name="Normal 5 4 2 3 4 2 2 6" xfId="47710" xr:uid="{2FE25E94-03B4-4021-B3B2-76B0F6B5E731}"/>
    <cellStyle name="Normal 5 4 2 3 4 2 3" xfId="14005" xr:uid="{285AA7E7-F83E-459A-B5BF-42F26CC27E35}"/>
    <cellStyle name="Normal 5 4 2 3 4 2 3 2" xfId="27695" xr:uid="{741A8847-4999-4FF8-86DA-7E0F02B9F3CC}"/>
    <cellStyle name="Normal 5 4 2 3 4 2 3 2 2" xfId="41387" xr:uid="{FD81690F-4386-4368-A371-12446E30F33F}"/>
    <cellStyle name="Normal 5 4 2 3 4 2 3 2 3" xfId="56266" xr:uid="{47919740-4330-4E41-B1F7-004A07D999D8}"/>
    <cellStyle name="Normal 5 4 2 3 4 2 3 3" xfId="20851" xr:uid="{17461D82-9A68-4EAC-A3D6-10DD916D4976}"/>
    <cellStyle name="Normal 5 4 2 3 4 2 3 4" xfId="34541" xr:uid="{3C16C902-6ECD-4A53-9319-781DC8D297A0}"/>
    <cellStyle name="Normal 5 4 2 3 4 2 3 5" xfId="49420" xr:uid="{4F533CFF-8045-4A31-8E92-BC2F15DE4C16}"/>
    <cellStyle name="Normal 5 4 2 3 4 2 4" xfId="24273" xr:uid="{D702B3D5-7BBC-4BF1-AAA7-F0155A687824}"/>
    <cellStyle name="Normal 5 4 2 3 4 2 4 2" xfId="37965" xr:uid="{09C17710-C9C3-4E44-998C-6F7FEEF65FDB}"/>
    <cellStyle name="Normal 5 4 2 3 4 2 4 3" xfId="52844" xr:uid="{FFF7662C-4B5D-458A-864A-0C37218C5F26}"/>
    <cellStyle name="Normal 5 4 2 3 4 2 5" xfId="17429" xr:uid="{A807CC9C-9C9E-4377-8D25-B9F7C060914C}"/>
    <cellStyle name="Normal 5 4 2 3 4 2 5 2" xfId="43628" xr:uid="{FB9DC6B8-6D92-42BB-A927-8F01CF63BDF2}"/>
    <cellStyle name="Normal 5 4 2 3 4 2 6" xfId="31119" xr:uid="{E1EE5CDF-3D16-4526-8B92-5F8ED0B29B71}"/>
    <cellStyle name="Normal 5 4 2 3 4 2 7" xfId="45998" xr:uid="{24EF7FFD-CC84-40AB-A35C-FC2464713BAC}"/>
    <cellStyle name="Normal 5 4 2 3 4 2 8" xfId="10583" xr:uid="{3D7E189A-D7FE-4605-A4E5-50C361F647CF}"/>
    <cellStyle name="Normal 5 4 2 3 4 3" xfId="12294" xr:uid="{24CF3991-9173-4EB7-96C9-22613DC115AA}"/>
    <cellStyle name="Normal 5 4 2 3 4 3 2" xfId="15716" xr:uid="{74DB281A-55BC-4768-9DB8-3C031590B05C}"/>
    <cellStyle name="Normal 5 4 2 3 4 3 2 2" xfId="29406" xr:uid="{52198A07-6BA0-46B0-83D2-17BAA4DFA8BD}"/>
    <cellStyle name="Normal 5 4 2 3 4 3 2 2 2" xfId="43098" xr:uid="{031748C1-E215-498D-A28D-DE51E2EB1039}"/>
    <cellStyle name="Normal 5 4 2 3 4 3 2 2 3" xfId="57977" xr:uid="{83A3BD21-2CAB-4C78-ABAC-B2620C7ABB24}"/>
    <cellStyle name="Normal 5 4 2 3 4 3 2 3" xfId="22562" xr:uid="{3E336A17-40CA-44A0-90A8-16BD26A0FD28}"/>
    <cellStyle name="Normal 5 4 2 3 4 3 2 4" xfId="36252" xr:uid="{7AFDAFCC-18A1-4222-A75A-12DC4090D742}"/>
    <cellStyle name="Normal 5 4 2 3 4 3 2 5" xfId="51131" xr:uid="{1C26BAFD-E41A-4A8E-A10A-80FD99F53B3B}"/>
    <cellStyle name="Normal 5 4 2 3 4 3 3" xfId="25984" xr:uid="{BAE3AB0B-946B-47DC-923C-702598051C61}"/>
    <cellStyle name="Normal 5 4 2 3 4 3 3 2" xfId="39676" xr:uid="{6381768E-CDCD-4088-B60E-1EC087FC57E8}"/>
    <cellStyle name="Normal 5 4 2 3 4 3 3 3" xfId="54555" xr:uid="{835707A7-2516-4C31-B7E8-787261BE1A33}"/>
    <cellStyle name="Normal 5 4 2 3 4 3 4" xfId="19140" xr:uid="{C95DF20D-84EA-4194-92E7-B8613E8F4381}"/>
    <cellStyle name="Normal 5 4 2 3 4 3 5" xfId="32830" xr:uid="{3A90BA20-6D55-4EA6-9D79-88339B1A0DBD}"/>
    <cellStyle name="Normal 5 4 2 3 4 3 6" xfId="47709" xr:uid="{2CA105D8-BBA1-4CD9-A01F-49B739F241D6}"/>
    <cellStyle name="Normal 5 4 2 3 4 4" xfId="14004" xr:uid="{AA79AE63-0096-4B83-A34B-B7C58E6017C0}"/>
    <cellStyle name="Normal 5 4 2 3 4 4 2" xfId="27694" xr:uid="{ED761E78-C26F-41EC-A7F1-D122B5A7640E}"/>
    <cellStyle name="Normal 5 4 2 3 4 4 2 2" xfId="41386" xr:uid="{D07B6493-228B-48F0-A6A5-B7C620D60793}"/>
    <cellStyle name="Normal 5 4 2 3 4 4 2 3" xfId="56265" xr:uid="{D54BFF19-1B7A-4AA2-8946-B04263139911}"/>
    <cellStyle name="Normal 5 4 2 3 4 4 3" xfId="20850" xr:uid="{3317FB5D-FE25-49B3-99FC-FA8FBF711D33}"/>
    <cellStyle name="Normal 5 4 2 3 4 4 4" xfId="34540" xr:uid="{B8B7F8C6-B513-4431-99FE-C2BF0B0ACD14}"/>
    <cellStyle name="Normal 5 4 2 3 4 4 5" xfId="49419" xr:uid="{34EC84DB-2367-422F-A4A6-1FD5297D5C3B}"/>
    <cellStyle name="Normal 5 4 2 3 4 5" xfId="24272" xr:uid="{AEA37277-5863-4E66-88F8-E5630B399306}"/>
    <cellStyle name="Normal 5 4 2 3 4 5 2" xfId="37964" xr:uid="{E2415657-1C8E-4869-AA68-A899D95C0ABA}"/>
    <cellStyle name="Normal 5 4 2 3 4 5 3" xfId="52843" xr:uid="{16DD103B-C3C6-4FAE-A54A-8100EA6C6E77}"/>
    <cellStyle name="Normal 5 4 2 3 4 6" xfId="17428" xr:uid="{700DF4A0-06A8-42E4-9063-9E07092A8F6D}"/>
    <cellStyle name="Normal 5 4 2 3 4 6 2" xfId="43627" xr:uid="{8CBEC7D3-D94E-48AC-A5B0-5568A76A7E37}"/>
    <cellStyle name="Normal 5 4 2 3 4 7" xfId="31118" xr:uid="{80C8446A-45E7-413D-AF13-6CF4564CF5DC}"/>
    <cellStyle name="Normal 5 4 2 3 4 8" xfId="45997" xr:uid="{F52EF825-FDB9-490C-B965-419EE7515357}"/>
    <cellStyle name="Normal 5 4 2 3 4 9" xfId="10582" xr:uid="{FA47FEC5-A7D6-4BCB-A7CF-4B9A0E65E6F7}"/>
    <cellStyle name="Normal 5 4 2 3 5" xfId="784" xr:uid="{0AC20BA5-647B-47B8-B30A-B23FC36CCD46}"/>
    <cellStyle name="Normal 5 4 2 3 5 2" xfId="6582" xr:uid="{0EE8A2FC-DF52-48EF-8DC4-1B8E99CA7558}"/>
    <cellStyle name="Normal 5 4 2 3 5 2 2" xfId="15718" xr:uid="{A72E678A-43E0-418E-9439-2F27591C408F}"/>
    <cellStyle name="Normal 5 4 2 3 5 2 2 2" xfId="29408" xr:uid="{AE0F402D-5F85-43B3-9121-42FBE425AD75}"/>
    <cellStyle name="Normal 5 4 2 3 5 2 2 2 2" xfId="43100" xr:uid="{F1AE873A-3547-43A5-8EA9-CDB1AB63D46C}"/>
    <cellStyle name="Normal 5 4 2 3 5 2 2 2 3" xfId="57979" xr:uid="{D0A58018-4762-4E77-B37F-FBB99000738F}"/>
    <cellStyle name="Normal 5 4 2 3 5 2 2 3" xfId="22564" xr:uid="{B8B56AF9-36CE-4139-8A41-DBE1E1E4F428}"/>
    <cellStyle name="Normal 5 4 2 3 5 2 2 4" xfId="36254" xr:uid="{728E4D59-5E98-40F1-AD68-5365F1E9EA03}"/>
    <cellStyle name="Normal 5 4 2 3 5 2 2 5" xfId="51133" xr:uid="{DC50B179-AB8C-4A00-9848-2E2FD620E276}"/>
    <cellStyle name="Normal 5 4 2 3 5 2 3" xfId="25986" xr:uid="{495FF080-7FD9-4054-AF71-1C801F684BB7}"/>
    <cellStyle name="Normal 5 4 2 3 5 2 3 2" xfId="39678" xr:uid="{5582C5EB-DE9E-48B8-8F93-CD7317D5A8FA}"/>
    <cellStyle name="Normal 5 4 2 3 5 2 3 3" xfId="54557" xr:uid="{CF1C4ABB-0F6F-4067-B85E-E978F79C310C}"/>
    <cellStyle name="Normal 5 4 2 3 5 2 4" xfId="19142" xr:uid="{90BC7F8F-6F47-4132-9A9D-4F5B2688066C}"/>
    <cellStyle name="Normal 5 4 2 3 5 2 5" xfId="32832" xr:uid="{838813F4-3743-4680-84C7-8D1FFFAA1DE8}"/>
    <cellStyle name="Normal 5 4 2 3 5 2 6" xfId="47711" xr:uid="{D34282C6-392B-436E-BC12-526D2B5DB6FA}"/>
    <cellStyle name="Normal 5 4 2 3 5 2 7" xfId="12296" xr:uid="{6C14B7F8-650F-49E2-A293-4FD43DC08F80}"/>
    <cellStyle name="Normal 5 4 2 3 5 3" xfId="14006" xr:uid="{058C4394-1DDF-40AC-AFD5-288977280BFD}"/>
    <cellStyle name="Normal 5 4 2 3 5 3 2" xfId="27696" xr:uid="{EC45CC33-25B9-4629-B028-78050DE3E6BA}"/>
    <cellStyle name="Normal 5 4 2 3 5 3 2 2" xfId="41388" xr:uid="{DA4F82EB-F356-4C62-A91A-64B11247B101}"/>
    <cellStyle name="Normal 5 4 2 3 5 3 2 3" xfId="56267" xr:uid="{FEAE7F7F-F71B-4295-B434-6F6F20B6157F}"/>
    <cellStyle name="Normal 5 4 2 3 5 3 3" xfId="20852" xr:uid="{A1DDDB65-1D5D-493D-AD6B-10EF2FD85402}"/>
    <cellStyle name="Normal 5 4 2 3 5 3 4" xfId="34542" xr:uid="{CD607BA9-8124-4782-89A7-590BC7C11D4C}"/>
    <cellStyle name="Normal 5 4 2 3 5 3 5" xfId="49421" xr:uid="{CFB0AE96-DA5C-4D95-A3C8-50B8442753D6}"/>
    <cellStyle name="Normal 5 4 2 3 5 4" xfId="24274" xr:uid="{222BF014-72F5-4E35-9334-1C9FBB683F58}"/>
    <cellStyle name="Normal 5 4 2 3 5 4 2" xfId="37966" xr:uid="{544C9342-CD4A-461A-A984-08D63147BC4C}"/>
    <cellStyle name="Normal 5 4 2 3 5 4 3" xfId="52845" xr:uid="{5635FA72-6489-4964-AF2C-DC55273420FA}"/>
    <cellStyle name="Normal 5 4 2 3 5 5" xfId="17430" xr:uid="{A6CE2DF3-AC7D-4233-A7AD-93DF9F2F860D}"/>
    <cellStyle name="Normal 5 4 2 3 5 5 2" xfId="43629" xr:uid="{5C9809D4-F5DF-4F4A-B639-C3DE524AC114}"/>
    <cellStyle name="Normal 5 4 2 3 5 6" xfId="31120" xr:uid="{7D29B9D7-515D-4D6E-9CD8-8C62773C8500}"/>
    <cellStyle name="Normal 5 4 2 3 5 7" xfId="45999" xr:uid="{4FCB8DFB-9F7B-415A-9E21-28939B64B9C1}"/>
    <cellStyle name="Normal 5 4 2 3 5 8" xfId="10584" xr:uid="{953490DD-A120-4CD1-97E5-02E17E89A962}"/>
    <cellStyle name="Normal 5 4 2 3 6" xfId="785" xr:uid="{E3F66609-4634-4440-901D-9AC919CCC999}"/>
    <cellStyle name="Normal 5 4 2 3 6 2" xfId="12297" xr:uid="{32847753-9059-40B0-A80F-008145F9EC2C}"/>
    <cellStyle name="Normal 5 4 2 3 6 2 2" xfId="15719" xr:uid="{EA2D8D72-43D4-4D81-BF42-732B012BE236}"/>
    <cellStyle name="Normal 5 4 2 3 6 2 2 2" xfId="29409" xr:uid="{4D78B808-C93B-470C-9EAD-78A51162638F}"/>
    <cellStyle name="Normal 5 4 2 3 6 2 2 2 2" xfId="43101" xr:uid="{A3C80EA7-CD55-484E-BB6B-5749ADA9B9FF}"/>
    <cellStyle name="Normal 5 4 2 3 6 2 2 2 3" xfId="57980" xr:uid="{C776CCF7-DF4D-4033-9FA1-F7156C32C309}"/>
    <cellStyle name="Normal 5 4 2 3 6 2 2 3" xfId="22565" xr:uid="{E456CB07-EB42-4F20-8300-AC4D081B5352}"/>
    <cellStyle name="Normal 5 4 2 3 6 2 2 4" xfId="36255" xr:uid="{9FBCFC4B-8716-4D7B-8A0B-33BA23A64633}"/>
    <cellStyle name="Normal 5 4 2 3 6 2 2 5" xfId="51134" xr:uid="{828D1B62-497C-46C3-B4C3-93D81EB425DB}"/>
    <cellStyle name="Normal 5 4 2 3 6 2 3" xfId="25987" xr:uid="{FCE36BC6-E2E5-4CCA-B7BE-096477225218}"/>
    <cellStyle name="Normal 5 4 2 3 6 2 3 2" xfId="39679" xr:uid="{35F86021-46CE-4D9D-B00D-AFF7A90C82BD}"/>
    <cellStyle name="Normal 5 4 2 3 6 2 3 3" xfId="54558" xr:uid="{DBF1CDAF-F762-4EF3-97E4-B2AF0994695D}"/>
    <cellStyle name="Normal 5 4 2 3 6 2 4" xfId="19143" xr:uid="{062EE93B-2F74-458A-A757-7DDC26C8C6A4}"/>
    <cellStyle name="Normal 5 4 2 3 6 2 5" xfId="32833" xr:uid="{3E7106C2-D825-4051-86A1-5565858043AF}"/>
    <cellStyle name="Normal 5 4 2 3 6 2 6" xfId="47712" xr:uid="{831E1AB2-63DC-415A-A2B4-10019F5BA5AF}"/>
    <cellStyle name="Normal 5 4 2 3 6 3" xfId="14007" xr:uid="{09AEEF01-36FA-4065-A89E-FDF27DC78B8A}"/>
    <cellStyle name="Normal 5 4 2 3 6 3 2" xfId="27697" xr:uid="{5A319A4C-5FFC-4ECE-91C5-F64A4DA698C3}"/>
    <cellStyle name="Normal 5 4 2 3 6 3 2 2" xfId="41389" xr:uid="{31457642-CEE7-4514-AFF6-5932ABE6D653}"/>
    <cellStyle name="Normal 5 4 2 3 6 3 2 3" xfId="56268" xr:uid="{986F5BBD-76F2-43E7-BE12-385F96CF3B96}"/>
    <cellStyle name="Normal 5 4 2 3 6 3 3" xfId="20853" xr:uid="{936175E7-DE00-42EC-8AEA-1A88B1B7F520}"/>
    <cellStyle name="Normal 5 4 2 3 6 3 4" xfId="34543" xr:uid="{9BF33FDD-06C6-4AEF-ABC5-3247C19D952E}"/>
    <cellStyle name="Normal 5 4 2 3 6 3 5" xfId="49422" xr:uid="{759A73BF-E939-4C8D-AECA-5C0DE40BF133}"/>
    <cellStyle name="Normal 5 4 2 3 6 4" xfId="24275" xr:uid="{EE56C600-E774-4023-B36F-01FBDF10B558}"/>
    <cellStyle name="Normal 5 4 2 3 6 4 2" xfId="37967" xr:uid="{0B2F247D-71A8-49F2-B839-224DA7F20306}"/>
    <cellStyle name="Normal 5 4 2 3 6 4 3" xfId="52846" xr:uid="{1988AE42-C437-4A9A-8315-5F455A9BB7E2}"/>
    <cellStyle name="Normal 5 4 2 3 6 5" xfId="17431" xr:uid="{05BB3DF2-2961-49F8-8173-6B459698D1E0}"/>
    <cellStyle name="Normal 5 4 2 3 6 5 2" xfId="43837" xr:uid="{8C2BC62D-006A-43D0-91E5-A3A5B9DB657C}"/>
    <cellStyle name="Normal 5 4 2 3 6 6" xfId="31121" xr:uid="{CCE0616A-B4EF-4CE3-B810-CE36517DE488}"/>
    <cellStyle name="Normal 5 4 2 3 6 7" xfId="46000" xr:uid="{DC33FED2-520C-462F-BCBC-2B7C2CF54155}"/>
    <cellStyle name="Normal 5 4 2 3 6 8" xfId="10585" xr:uid="{0A95F766-10CA-457E-A7CA-E89B1E32E4AA}"/>
    <cellStyle name="Normal 5 4 2 3 7" xfId="12283" xr:uid="{B062D781-B91C-4DB8-955F-2D1390365EA2}"/>
    <cellStyle name="Normal 5 4 2 3 7 2" xfId="15705" xr:uid="{F17D3A85-AD94-4211-A8C0-8982278E7562}"/>
    <cellStyle name="Normal 5 4 2 3 7 2 2" xfId="29395" xr:uid="{4B10A934-5F2C-495F-912A-34015A8B8319}"/>
    <cellStyle name="Normal 5 4 2 3 7 2 2 2" xfId="43087" xr:uid="{D0BEE422-3B1C-4FFD-8466-56F6EEE95D9E}"/>
    <cellStyle name="Normal 5 4 2 3 7 2 2 3" xfId="57966" xr:uid="{DBED478A-AFE9-4239-B688-56C26AF3C80D}"/>
    <cellStyle name="Normal 5 4 2 3 7 2 3" xfId="22551" xr:uid="{31CBC6DB-072A-4AC0-9B7C-BB290FC49847}"/>
    <cellStyle name="Normal 5 4 2 3 7 2 4" xfId="36241" xr:uid="{9B947E24-411C-4D51-A847-FFF35C376968}"/>
    <cellStyle name="Normal 5 4 2 3 7 2 5" xfId="51120" xr:uid="{B29E334F-2BDF-401C-875E-AA96026DEBCF}"/>
    <cellStyle name="Normal 5 4 2 3 7 3" xfId="25973" xr:uid="{0366C107-6F0E-43D1-A4A3-DC5E2C3DC651}"/>
    <cellStyle name="Normal 5 4 2 3 7 3 2" xfId="39665" xr:uid="{03C28614-AC24-40A0-A09B-96EB19FD13BB}"/>
    <cellStyle name="Normal 5 4 2 3 7 3 3" xfId="54544" xr:uid="{8EDB7EE7-37A3-483B-A455-973BCB526246}"/>
    <cellStyle name="Normal 5 4 2 3 7 4" xfId="19129" xr:uid="{397D4091-2DD0-4E1C-8826-9455AA5F9627}"/>
    <cellStyle name="Normal 5 4 2 3 7 5" xfId="32819" xr:uid="{39150CC7-EA1E-4489-8EE3-B39E1EDAF3E2}"/>
    <cellStyle name="Normal 5 4 2 3 7 6" xfId="47698" xr:uid="{AF6CA640-F8E1-4AA9-B8BD-A1E97B4886AC}"/>
    <cellStyle name="Normal 5 4 2 3 8" xfId="13993" xr:uid="{02F6C1C2-F995-4688-BC5D-4C0C3BCAF10C}"/>
    <cellStyle name="Normal 5 4 2 3 8 2" xfId="27683" xr:uid="{AC661274-851B-4DA6-AB97-89B20C025A71}"/>
    <cellStyle name="Normal 5 4 2 3 8 2 2" xfId="41375" xr:uid="{6B6BEF17-E70F-454F-A93E-24A21AF15DE5}"/>
    <cellStyle name="Normal 5 4 2 3 8 2 3" xfId="56254" xr:uid="{4BF097DA-4657-4DA2-B727-D9DD37DAD441}"/>
    <cellStyle name="Normal 5 4 2 3 8 3" xfId="20839" xr:uid="{38BCA314-13FB-4D18-8CC3-473B91193745}"/>
    <cellStyle name="Normal 5 4 2 3 8 4" xfId="34529" xr:uid="{4ABEC38E-6105-4F32-B222-419E870885CE}"/>
    <cellStyle name="Normal 5 4 2 3 8 5" xfId="49408" xr:uid="{FF699D92-56BF-4B2D-8912-6285B2427B0E}"/>
    <cellStyle name="Normal 5 4 2 3 9" xfId="24261" xr:uid="{3B9187E3-A29B-4B9E-80B3-F36DB2023540}"/>
    <cellStyle name="Normal 5 4 2 3 9 2" xfId="37953" xr:uid="{6842D13C-524F-41AC-BF32-93027F45DDD8}"/>
    <cellStyle name="Normal 5 4 2 3 9 3" xfId="52832" xr:uid="{05B113E2-1ECD-49A9-8E71-26C3C4059CFA}"/>
    <cellStyle name="Normal 5 4 2 4" xfId="786" xr:uid="{CB12769F-58B3-446C-9AE3-C101274DB5CE}"/>
    <cellStyle name="Normal 5 4 2 4 10" xfId="17432" xr:uid="{0FF549A9-DCD5-4F79-9029-662C90751683}"/>
    <cellStyle name="Normal 5 4 2 4 10 2" xfId="43491" xr:uid="{CF3931CA-61F6-4578-8BE1-5BB5AEF95484}"/>
    <cellStyle name="Normal 5 4 2 4 11" xfId="31122" xr:uid="{F5448B86-665B-4095-AAE0-EE9E98A848DB}"/>
    <cellStyle name="Normal 5 4 2 4 12" xfId="46001" xr:uid="{1A6EAE3A-BA60-46B6-8576-99BF4FF601C1}"/>
    <cellStyle name="Normal 5 4 2 4 13" xfId="10586" xr:uid="{45427C80-A0AC-4F1A-804D-474150E5A5E2}"/>
    <cellStyle name="Normal 5 4 2 4 2" xfId="787" xr:uid="{397DA3B7-D13A-4C4B-8965-CAF0F5CD67CB}"/>
    <cellStyle name="Normal 5 4 2 4 2 10" xfId="46002" xr:uid="{FA79DAB5-3ACA-4E6F-B5F6-6D81DF7A9DE8}"/>
    <cellStyle name="Normal 5 4 2 4 2 11" xfId="10587" xr:uid="{5BF2350B-726F-4620-86A9-94621FA9630F}"/>
    <cellStyle name="Normal 5 4 2 4 2 2" xfId="788" xr:uid="{28905839-02C2-40A5-A3BE-D10453639D5D}"/>
    <cellStyle name="Normal 5 4 2 4 2 2 2" xfId="3862" xr:uid="{7A8E86C4-6A70-43E6-949E-0E666EB7160B}"/>
    <cellStyle name="Normal 5 4 2 4 2 2 2 2" xfId="3863" xr:uid="{E6FEC3E6-7C43-46D6-AB23-F271CBE44FC6}"/>
    <cellStyle name="Normal 5 4 2 4 2 2 2 2 2" xfId="15723" xr:uid="{65306F76-9D87-4FFD-819C-C8CEB78894E8}"/>
    <cellStyle name="Normal 5 4 2 4 2 2 2 2 2 2" xfId="29413" xr:uid="{8BF03271-7936-4041-8A15-AD88B0168793}"/>
    <cellStyle name="Normal 5 4 2 4 2 2 2 2 2 2 2" xfId="43105" xr:uid="{841F68CB-8B0B-4D34-B7FF-46556FDB67A7}"/>
    <cellStyle name="Normal 5 4 2 4 2 2 2 2 2 2 3" xfId="57984" xr:uid="{A2A0A41B-6B5F-46C5-AB7E-7BBF26020874}"/>
    <cellStyle name="Normal 5 4 2 4 2 2 2 2 2 3" xfId="22569" xr:uid="{B91CA980-2FCF-4EB8-9813-A17F2A29009F}"/>
    <cellStyle name="Normal 5 4 2 4 2 2 2 2 2 4" xfId="36259" xr:uid="{2782236A-F06F-4F5C-932B-59102140D51E}"/>
    <cellStyle name="Normal 5 4 2 4 2 2 2 2 2 5" xfId="51138" xr:uid="{8978B01F-01A1-4385-86EF-FBAFD505718C}"/>
    <cellStyle name="Normal 5 4 2 4 2 2 2 2 3" xfId="25991" xr:uid="{FD995C75-AD24-499D-BED1-57508BB22E4C}"/>
    <cellStyle name="Normal 5 4 2 4 2 2 2 2 3 2" xfId="39683" xr:uid="{22F4BE64-0851-4C75-8518-D1710CEB16F8}"/>
    <cellStyle name="Normal 5 4 2 4 2 2 2 2 3 3" xfId="54562" xr:uid="{820BB01B-7EE2-4061-9B42-F897EE3D8D4B}"/>
    <cellStyle name="Normal 5 4 2 4 2 2 2 2 4" xfId="19147" xr:uid="{B2731B00-DC68-4FB7-865B-9EFAAFA7C5B9}"/>
    <cellStyle name="Normal 5 4 2 4 2 2 2 2 4 2" xfId="43631" xr:uid="{F7B3761B-FD51-49BA-B618-3E61B3648C48}"/>
    <cellStyle name="Normal 5 4 2 4 2 2 2 2 5" xfId="32837" xr:uid="{C5C53701-DA15-4AF8-8E89-697BA2F68F34}"/>
    <cellStyle name="Normal 5 4 2 4 2 2 2 2 6" xfId="47716" xr:uid="{469F31CB-98A7-4B8D-9A87-2CC8C677792D}"/>
    <cellStyle name="Normal 5 4 2 4 2 2 2 2 7" xfId="12301" xr:uid="{10638145-BD0C-4BFE-8E27-B6889B64FAE2}"/>
    <cellStyle name="Normal 5 4 2 4 2 2 2 3" xfId="14011" xr:uid="{8FDCCECB-2C84-45D3-9B95-E0D11A6321E1}"/>
    <cellStyle name="Normal 5 4 2 4 2 2 2 3 2" xfId="27701" xr:uid="{28BA5642-82FE-42C0-8049-F1B8583FEFDC}"/>
    <cellStyle name="Normal 5 4 2 4 2 2 2 3 2 2" xfId="41393" xr:uid="{B43A5A58-59A4-4A5F-8DA9-CE59A4D748EC}"/>
    <cellStyle name="Normal 5 4 2 4 2 2 2 3 2 3" xfId="56272" xr:uid="{B9C8E29E-15FC-49F6-8DF0-936567E0B4EB}"/>
    <cellStyle name="Normal 5 4 2 4 2 2 2 3 3" xfId="20857" xr:uid="{D985E698-99BB-4D13-96F8-6584C839B724}"/>
    <cellStyle name="Normal 5 4 2 4 2 2 2 3 4" xfId="34547" xr:uid="{B9655877-35DF-4B17-9A25-03218F5A677D}"/>
    <cellStyle name="Normal 5 4 2 4 2 2 2 3 5" xfId="49426" xr:uid="{35FD6D6B-DAD1-4C81-906C-04E086219DC2}"/>
    <cellStyle name="Normal 5 4 2 4 2 2 2 4" xfId="24279" xr:uid="{796EEFBC-293D-4904-926D-F323FBE1698A}"/>
    <cellStyle name="Normal 5 4 2 4 2 2 2 4 2" xfId="37971" xr:uid="{17839B7E-E8C8-47AE-8947-A07672BDEBDE}"/>
    <cellStyle name="Normal 5 4 2 4 2 2 2 4 3" xfId="52850" xr:uid="{A48FA2F9-69D9-43C1-BAFD-CD9D868134C2}"/>
    <cellStyle name="Normal 5 4 2 4 2 2 2 5" xfId="17435" xr:uid="{41CF3D34-4C5B-4863-9961-6A4B50410115}"/>
    <cellStyle name="Normal 5 4 2 4 2 2 2 5 2" xfId="43630" xr:uid="{73DED84B-09A4-4F1D-9779-53EC69406FD4}"/>
    <cellStyle name="Normal 5 4 2 4 2 2 2 6" xfId="31125" xr:uid="{39F1592E-1219-48AC-A264-319A0E52B712}"/>
    <cellStyle name="Normal 5 4 2 4 2 2 2 7" xfId="46004" xr:uid="{C2DDB48C-AA74-4283-893E-6A5DFF4C48DA}"/>
    <cellStyle name="Normal 5 4 2 4 2 2 2 8" xfId="10589" xr:uid="{E3652CD1-AEE4-4CBC-A6A6-AE6FC2FD44E1}"/>
    <cellStyle name="Normal 5 4 2 4 2 2 3" xfId="3864" xr:uid="{8BED6E95-77C3-4367-8606-6B71C3C8341C}"/>
    <cellStyle name="Normal 5 4 2 4 2 2 3 2" xfId="6583" xr:uid="{B29EAF1E-6AB7-4F86-8F68-3DCF7617B131}"/>
    <cellStyle name="Normal 5 4 2 4 2 2 3 2 2" xfId="29412" xr:uid="{AB931115-E06B-4FC5-9927-32CBCFC7B5B8}"/>
    <cellStyle name="Normal 5 4 2 4 2 2 3 2 2 2" xfId="43104" xr:uid="{22ABC4F7-911B-40B3-A200-9CFFA6731F89}"/>
    <cellStyle name="Normal 5 4 2 4 2 2 3 2 2 3" xfId="57983" xr:uid="{A6F4ED49-2894-47F5-A6AC-00DBF5D718F1}"/>
    <cellStyle name="Normal 5 4 2 4 2 2 3 2 3" xfId="22568" xr:uid="{FD9FD1C5-7D86-4205-AEAF-07159A99F684}"/>
    <cellStyle name="Normal 5 4 2 4 2 2 3 2 4" xfId="36258" xr:uid="{8865FAFD-208D-4397-947C-185B4587BE7F}"/>
    <cellStyle name="Normal 5 4 2 4 2 2 3 2 5" xfId="51137" xr:uid="{96B9323F-2949-49BE-81A9-F37CDDBD2A51}"/>
    <cellStyle name="Normal 5 4 2 4 2 2 3 2 6" xfId="15722" xr:uid="{55AADD78-248A-4959-97E4-FA52E04AD212}"/>
    <cellStyle name="Normal 5 4 2 4 2 2 3 3" xfId="25990" xr:uid="{9AC7E6CC-CB04-41D9-8735-238C700097F5}"/>
    <cellStyle name="Normal 5 4 2 4 2 2 3 3 2" xfId="39682" xr:uid="{CF4EA9DE-AC48-4792-9500-966A0F96071D}"/>
    <cellStyle name="Normal 5 4 2 4 2 2 3 3 3" xfId="54561" xr:uid="{DAEC7882-93C0-4850-9A42-3FE4520EEA42}"/>
    <cellStyle name="Normal 5 4 2 4 2 2 3 4" xfId="19146" xr:uid="{F08745B9-0C09-4761-B6BA-31DAF9C11A0C}"/>
    <cellStyle name="Normal 5 4 2 4 2 2 3 4 2" xfId="43632" xr:uid="{C5A1D453-6423-4D9F-82ED-0D04BCB02AC1}"/>
    <cellStyle name="Normal 5 4 2 4 2 2 3 5" xfId="32836" xr:uid="{C26A1333-2F4B-4E4E-AE67-9CD52B4B6819}"/>
    <cellStyle name="Normal 5 4 2 4 2 2 3 6" xfId="47715" xr:uid="{7AE028BD-162D-40AF-8979-192BFF38A2B3}"/>
    <cellStyle name="Normal 5 4 2 4 2 2 3 7" xfId="12300" xr:uid="{E3BC0513-A2E8-4826-BCAF-0BFCA8C670E3}"/>
    <cellStyle name="Normal 5 4 2 4 2 2 4" xfId="6584" xr:uid="{AC27B04D-AC35-4CEF-AE07-3BC070B9FE1B}"/>
    <cellStyle name="Normal 5 4 2 4 2 2 4 2" xfId="27700" xr:uid="{AE3AD730-2606-4425-9B94-0CE2FE096341}"/>
    <cellStyle name="Normal 5 4 2 4 2 2 4 2 2" xfId="41392" xr:uid="{E2D354F9-790E-4135-86B2-8921610CFEBB}"/>
    <cellStyle name="Normal 5 4 2 4 2 2 4 2 3" xfId="56271" xr:uid="{76A708E5-B25E-46F2-97EC-2F6C8C44655B}"/>
    <cellStyle name="Normal 5 4 2 4 2 2 4 3" xfId="20856" xr:uid="{3D5F0BF8-8E64-4A82-B94D-375D9C1B7645}"/>
    <cellStyle name="Normal 5 4 2 4 2 2 4 4" xfId="34546" xr:uid="{7C665CB8-AFCE-4AEF-9596-A5D582936D5E}"/>
    <cellStyle name="Normal 5 4 2 4 2 2 4 5" xfId="49425" xr:uid="{6ED49BB6-5600-4655-AB33-159366294200}"/>
    <cellStyle name="Normal 5 4 2 4 2 2 4 6" xfId="14010" xr:uid="{805C9F08-348A-41CB-8207-7EFD43CC6D7C}"/>
    <cellStyle name="Normal 5 4 2 4 2 2 5" xfId="24278" xr:uid="{3F8FB511-61FE-4DE4-B7CB-357CF6730FB0}"/>
    <cellStyle name="Normal 5 4 2 4 2 2 5 2" xfId="37970" xr:uid="{79F9AEB5-F2A3-4CB8-9DF9-6C5859CCE5A7}"/>
    <cellStyle name="Normal 5 4 2 4 2 2 5 3" xfId="52849" xr:uid="{D581D0B9-3839-4F46-8F2D-D4BB2C806259}"/>
    <cellStyle name="Normal 5 4 2 4 2 2 6" xfId="17434" xr:uid="{8A7B6D60-2090-4E1B-9A9C-13FDF4E8C38A}"/>
    <cellStyle name="Normal 5 4 2 4 2 2 6 2" xfId="43532" xr:uid="{8BF50111-2D60-4DB2-BC71-34715E3B9420}"/>
    <cellStyle name="Normal 5 4 2 4 2 2 7" xfId="31124" xr:uid="{D63C0704-B4AF-4ADC-8B6E-8200D25A3FCF}"/>
    <cellStyle name="Normal 5 4 2 4 2 2 8" xfId="46003" xr:uid="{2A088D6F-F4F4-4143-ACFD-E6141DFD5D37}"/>
    <cellStyle name="Normal 5 4 2 4 2 2 9" xfId="10588" xr:uid="{2E8ACF2A-7FEE-4051-A036-5522D5D81D0C}"/>
    <cellStyle name="Normal 5 4 2 4 2 3" xfId="789" xr:uid="{32271CBF-F8AD-49C0-B1F0-1606E0387DD6}"/>
    <cellStyle name="Normal 5 4 2 4 2 3 2" xfId="3865" xr:uid="{4065F745-AF25-4B99-AD38-56A50D7649B1}"/>
    <cellStyle name="Normal 5 4 2 4 2 3 2 2" xfId="15724" xr:uid="{BA6CD282-7157-43E2-AD56-9D38BA4902FC}"/>
    <cellStyle name="Normal 5 4 2 4 2 3 2 2 2" xfId="29414" xr:uid="{938257E4-C464-407F-87BD-46245BA3D986}"/>
    <cellStyle name="Normal 5 4 2 4 2 3 2 2 2 2" xfId="43106" xr:uid="{7E03E2A7-95F7-40BF-BA55-A8633AACA4A1}"/>
    <cellStyle name="Normal 5 4 2 4 2 3 2 2 2 3" xfId="57985" xr:uid="{BC46955A-FC7F-4D1E-AF6A-AFD213C9F737}"/>
    <cellStyle name="Normal 5 4 2 4 2 3 2 2 3" xfId="22570" xr:uid="{75168336-7989-46C8-AB1F-8219DE1C1341}"/>
    <cellStyle name="Normal 5 4 2 4 2 3 2 2 4" xfId="36260" xr:uid="{77AD5697-90B5-44E8-B757-44DE4E3BB60B}"/>
    <cellStyle name="Normal 5 4 2 4 2 3 2 2 5" xfId="51139" xr:uid="{98CAFD6E-AFA7-41A4-98F2-318EE97CB91C}"/>
    <cellStyle name="Normal 5 4 2 4 2 3 2 3" xfId="25992" xr:uid="{C3EC9B5E-06FC-485E-8485-1C22DAAB1433}"/>
    <cellStyle name="Normal 5 4 2 4 2 3 2 3 2" xfId="39684" xr:uid="{7EDD0A3D-AD83-4B98-82F9-60E24A9823CC}"/>
    <cellStyle name="Normal 5 4 2 4 2 3 2 3 3" xfId="54563" xr:uid="{24B9C25B-3522-40B1-906F-B306A437BD8E}"/>
    <cellStyle name="Normal 5 4 2 4 2 3 2 4" xfId="19148" xr:uid="{A01BE801-EF75-4603-B571-C69B3EDBC6E0}"/>
    <cellStyle name="Normal 5 4 2 4 2 3 2 4 2" xfId="43634" xr:uid="{497C89AD-935F-4FFD-B02C-A112681AEE0F}"/>
    <cellStyle name="Normal 5 4 2 4 2 3 2 5" xfId="32838" xr:uid="{9CB13DCF-E8D1-425A-B492-FA84684934DF}"/>
    <cellStyle name="Normal 5 4 2 4 2 3 2 6" xfId="47717" xr:uid="{CACE51AE-56CD-463A-A73C-DCF9E56C7A9E}"/>
    <cellStyle name="Normal 5 4 2 4 2 3 2 7" xfId="12302" xr:uid="{4327F008-249F-41A9-8D5F-35B900F6E515}"/>
    <cellStyle name="Normal 5 4 2 4 2 3 3" xfId="14012" xr:uid="{F5966E4F-BB56-4F40-B06A-A8F410D97954}"/>
    <cellStyle name="Normal 5 4 2 4 2 3 3 2" xfId="27702" xr:uid="{2B73AE34-34A2-4930-AB9F-2A35302BA9E9}"/>
    <cellStyle name="Normal 5 4 2 4 2 3 3 2 2" xfId="41394" xr:uid="{939C85B6-3054-4861-92EB-9480EDBF1B79}"/>
    <cellStyle name="Normal 5 4 2 4 2 3 3 2 3" xfId="56273" xr:uid="{072BB14A-A577-4EBB-A917-240BA4502994}"/>
    <cellStyle name="Normal 5 4 2 4 2 3 3 3" xfId="20858" xr:uid="{F56E0EE9-3E0F-4352-B921-3D4DE5F35E51}"/>
    <cellStyle name="Normal 5 4 2 4 2 3 3 4" xfId="34548" xr:uid="{A19DA652-2E37-440A-9C88-DE4CC2B90A88}"/>
    <cellStyle name="Normal 5 4 2 4 2 3 3 5" xfId="49427" xr:uid="{54C71C68-5677-4412-97F5-2A3CBD7E38F7}"/>
    <cellStyle name="Normal 5 4 2 4 2 3 4" xfId="24280" xr:uid="{0912A1C1-B9DB-4248-9BC0-B4A204A72E64}"/>
    <cellStyle name="Normal 5 4 2 4 2 3 4 2" xfId="37972" xr:uid="{D136535A-75FA-4CAB-A99B-DE202ADDED99}"/>
    <cellStyle name="Normal 5 4 2 4 2 3 4 3" xfId="52851" xr:uid="{51904EF9-14E6-47EA-BFAE-436099FE0CCC}"/>
    <cellStyle name="Normal 5 4 2 4 2 3 5" xfId="17436" xr:uid="{4C75FFCA-A20A-4737-A5EB-27EBC05880AB}"/>
    <cellStyle name="Normal 5 4 2 4 2 3 5 2" xfId="43633" xr:uid="{BE5C2DDB-8999-422C-A7F0-D9970758E20C}"/>
    <cellStyle name="Normal 5 4 2 4 2 3 6" xfId="31126" xr:uid="{3192A211-8DE1-48F5-B715-DF0174ACDB03}"/>
    <cellStyle name="Normal 5 4 2 4 2 3 7" xfId="46005" xr:uid="{19514137-93C7-4442-BB1A-8B828AD44862}"/>
    <cellStyle name="Normal 5 4 2 4 2 3 8" xfId="10590" xr:uid="{4276450B-53A7-4948-9367-C0ADBA87697E}"/>
    <cellStyle name="Normal 5 4 2 4 2 4" xfId="790" xr:uid="{D39D6EE9-9360-4160-B220-80149B59EE1D}"/>
    <cellStyle name="Normal 5 4 2 4 2 4 2" xfId="6585" xr:uid="{1D51140E-FD5B-436B-A479-C1DBB2CD4B11}"/>
    <cellStyle name="Normal 5 4 2 4 2 4 2 2" xfId="15725" xr:uid="{4D879FE9-D34F-48F7-A684-7D6B65530CA3}"/>
    <cellStyle name="Normal 5 4 2 4 2 4 2 2 2" xfId="29415" xr:uid="{7BB476F4-9083-4AD7-9BA6-F3405CB1C9B3}"/>
    <cellStyle name="Normal 5 4 2 4 2 4 2 2 2 2" xfId="43107" xr:uid="{202572B0-1472-4FEF-9232-DC380EC4524D}"/>
    <cellStyle name="Normal 5 4 2 4 2 4 2 2 2 3" xfId="57986" xr:uid="{D689496C-85A0-4F1F-B5D8-31CC04419521}"/>
    <cellStyle name="Normal 5 4 2 4 2 4 2 2 3" xfId="22571" xr:uid="{C5D9B584-D57A-4E87-8953-BDF3AEBEEF35}"/>
    <cellStyle name="Normal 5 4 2 4 2 4 2 2 4" xfId="36261" xr:uid="{E5CE4A13-1909-4848-B707-72B6FE6E5FDE}"/>
    <cellStyle name="Normal 5 4 2 4 2 4 2 2 5" xfId="51140" xr:uid="{F81ED28F-4190-43F0-9591-59B67BA20D1F}"/>
    <cellStyle name="Normal 5 4 2 4 2 4 2 3" xfId="25993" xr:uid="{7B4FC260-7C6A-4097-B7DA-680FEDAF1689}"/>
    <cellStyle name="Normal 5 4 2 4 2 4 2 3 2" xfId="39685" xr:uid="{C4F82A19-B5B5-423D-8E8F-40BBD244C7B3}"/>
    <cellStyle name="Normal 5 4 2 4 2 4 2 3 3" xfId="54564" xr:uid="{86A61FC6-12E6-400A-AE4E-0B190E92D0B0}"/>
    <cellStyle name="Normal 5 4 2 4 2 4 2 4" xfId="19149" xr:uid="{9959D424-F91F-4092-B856-55E96E079FE2}"/>
    <cellStyle name="Normal 5 4 2 4 2 4 2 5" xfId="32839" xr:uid="{FBD0F2F6-2506-43DA-825A-5DAD0F4E6511}"/>
    <cellStyle name="Normal 5 4 2 4 2 4 2 6" xfId="47718" xr:uid="{36AE0045-2C14-44AC-ACA0-03956A7F9692}"/>
    <cellStyle name="Normal 5 4 2 4 2 4 2 7" xfId="12303" xr:uid="{1EC687E6-59FF-43C3-AB88-7E24E6600053}"/>
    <cellStyle name="Normal 5 4 2 4 2 4 3" xfId="14013" xr:uid="{3F3808FC-F79E-4165-98C8-C83A287C4D3D}"/>
    <cellStyle name="Normal 5 4 2 4 2 4 3 2" xfId="27703" xr:uid="{55EE3AEF-7BE4-42A2-B42F-FA4F4EAC87B1}"/>
    <cellStyle name="Normal 5 4 2 4 2 4 3 2 2" xfId="41395" xr:uid="{4B1D36B1-D0C5-4F16-B0C2-CA6D9BC7C71E}"/>
    <cellStyle name="Normal 5 4 2 4 2 4 3 2 3" xfId="56274" xr:uid="{ED58E0B6-03BC-4E41-BB39-B1AC91F85522}"/>
    <cellStyle name="Normal 5 4 2 4 2 4 3 3" xfId="20859" xr:uid="{36357FB9-D582-481F-8B6C-7E7F5097BC07}"/>
    <cellStyle name="Normal 5 4 2 4 2 4 3 4" xfId="34549" xr:uid="{6ED01A00-7AE5-4E25-935A-C696D7E429B7}"/>
    <cellStyle name="Normal 5 4 2 4 2 4 3 5" xfId="49428" xr:uid="{95865DF2-42BA-4435-8E8A-67B2ABF09E3A}"/>
    <cellStyle name="Normal 5 4 2 4 2 4 4" xfId="24281" xr:uid="{0AED2BB0-1887-4190-B906-C444EB5EF901}"/>
    <cellStyle name="Normal 5 4 2 4 2 4 4 2" xfId="37973" xr:uid="{1F52A165-0DCC-4628-8B23-5E00AD9B7B3E}"/>
    <cellStyle name="Normal 5 4 2 4 2 4 4 3" xfId="52852" xr:uid="{6BBFE3A6-33FC-4EC9-A28A-93F7B90A665F}"/>
    <cellStyle name="Normal 5 4 2 4 2 4 5" xfId="17437" xr:uid="{37A4FE0E-E8CC-4BA3-9FAE-4A1D0F814FC7}"/>
    <cellStyle name="Normal 5 4 2 4 2 4 5 2" xfId="43635" xr:uid="{B92AE61D-FFAC-4D2B-AE83-8471162EE63A}"/>
    <cellStyle name="Normal 5 4 2 4 2 4 6" xfId="31127" xr:uid="{BCFA3541-FCA0-4DA3-A57E-26D92F190992}"/>
    <cellStyle name="Normal 5 4 2 4 2 4 7" xfId="46006" xr:uid="{9EA29DCE-32D9-495E-91FA-C2CE471D46B5}"/>
    <cellStyle name="Normal 5 4 2 4 2 4 8" xfId="10591" xr:uid="{E3BD3B6C-3E30-4E56-ADFA-C46966AB758C}"/>
    <cellStyle name="Normal 5 4 2 4 2 5" xfId="6586" xr:uid="{FE702A0C-BBC0-4CF1-B8A4-284D92601EAC}"/>
    <cellStyle name="Normal 5 4 2 4 2 5 2" xfId="15721" xr:uid="{61619EDC-B03D-4ED3-8116-533677A355DD}"/>
    <cellStyle name="Normal 5 4 2 4 2 5 2 2" xfId="29411" xr:uid="{1F58F411-E45E-42C1-8848-8E49349F5587}"/>
    <cellStyle name="Normal 5 4 2 4 2 5 2 2 2" xfId="43103" xr:uid="{B9131041-BF52-4C73-B561-322ED5FA9504}"/>
    <cellStyle name="Normal 5 4 2 4 2 5 2 2 3" xfId="57982" xr:uid="{56F30289-41EF-4D22-BE11-51A117B88C71}"/>
    <cellStyle name="Normal 5 4 2 4 2 5 2 3" xfId="22567" xr:uid="{D0A5203A-AE5D-4235-95D0-A19CFAD21B33}"/>
    <cellStyle name="Normal 5 4 2 4 2 5 2 4" xfId="36257" xr:uid="{B1768B50-8AED-49A7-BB5B-8B21557736A7}"/>
    <cellStyle name="Normal 5 4 2 4 2 5 2 5" xfId="51136" xr:uid="{CAD3CFDA-BFAC-4366-ABE1-086ED24734C7}"/>
    <cellStyle name="Normal 5 4 2 4 2 5 3" xfId="25989" xr:uid="{8700CA4C-5731-42A6-9D75-A67B21A029F8}"/>
    <cellStyle name="Normal 5 4 2 4 2 5 3 2" xfId="39681" xr:uid="{B1C0E224-4DD2-4491-ABBD-E52D3FB6BED4}"/>
    <cellStyle name="Normal 5 4 2 4 2 5 3 3" xfId="54560" xr:uid="{085B940C-BA5C-4304-8A18-76B6AF7E107C}"/>
    <cellStyle name="Normal 5 4 2 4 2 5 4" xfId="19145" xr:uid="{0D842D46-1844-470C-86C8-B409B3141934}"/>
    <cellStyle name="Normal 5 4 2 4 2 5 5" xfId="32835" xr:uid="{9D99AA86-9670-4F45-A205-0B42A4882642}"/>
    <cellStyle name="Normal 5 4 2 4 2 5 6" xfId="47714" xr:uid="{476A531D-C62A-4116-90C0-AFA84DA67151}"/>
    <cellStyle name="Normal 5 4 2 4 2 5 7" xfId="12299" xr:uid="{CC286438-D164-4E01-9BD2-B7AC464329F8}"/>
    <cellStyle name="Normal 5 4 2 4 2 6" xfId="14009" xr:uid="{C936C90C-061E-4399-903F-BAF800BA3240}"/>
    <cellStyle name="Normal 5 4 2 4 2 6 2" xfId="27699" xr:uid="{1CDFFED8-E113-405D-A978-534DB4306308}"/>
    <cellStyle name="Normal 5 4 2 4 2 6 2 2" xfId="41391" xr:uid="{A129B944-7FA9-4728-8701-76EBB513D68F}"/>
    <cellStyle name="Normal 5 4 2 4 2 6 2 3" xfId="56270" xr:uid="{7E229D24-D9AB-4F85-9D2D-38478F83CBB1}"/>
    <cellStyle name="Normal 5 4 2 4 2 6 3" xfId="20855" xr:uid="{75B76191-D511-48E4-BE82-748EB52AEEF2}"/>
    <cellStyle name="Normal 5 4 2 4 2 6 4" xfId="34545" xr:uid="{8D17BEFB-A7ED-4D68-9D43-44F099ADA495}"/>
    <cellStyle name="Normal 5 4 2 4 2 6 5" xfId="49424" xr:uid="{9FDCA51F-EB54-4201-812B-0FE68A3314C3}"/>
    <cellStyle name="Normal 5 4 2 4 2 7" xfId="24277" xr:uid="{AE316B3A-E59B-4D35-B18E-EA62CD6FC5FF}"/>
    <cellStyle name="Normal 5 4 2 4 2 7 2" xfId="37969" xr:uid="{730122B9-0A2F-4AB9-89F4-94CD738E7AB9}"/>
    <cellStyle name="Normal 5 4 2 4 2 7 3" xfId="52848" xr:uid="{2BA27E39-CFA9-4769-B10D-053BAC557213}"/>
    <cellStyle name="Normal 5 4 2 4 2 8" xfId="17433" xr:uid="{791BA25B-92DB-4A97-9627-C262A5BDF08C}"/>
    <cellStyle name="Normal 5 4 2 4 2 8 2" xfId="43531" xr:uid="{B45C40CD-A127-4801-8D6D-9FE81729D9F4}"/>
    <cellStyle name="Normal 5 4 2 4 2 9" xfId="31123" xr:uid="{95933466-86BD-49C0-B023-DE27E2C0B057}"/>
    <cellStyle name="Normal 5 4 2 4 3" xfId="791" xr:uid="{9E165BE1-4B0C-456F-A23E-D91CA11311A8}"/>
    <cellStyle name="Normal 5 4 2 4 3 10" xfId="46007" xr:uid="{2CAE7F1A-17B4-479B-B198-9804B9DFBDE9}"/>
    <cellStyle name="Normal 5 4 2 4 3 11" xfId="10592" xr:uid="{583C8504-F063-41CC-BBF3-215F7B1D11BC}"/>
    <cellStyle name="Normal 5 4 2 4 3 2" xfId="3866" xr:uid="{C1FC89AB-423E-4E39-994F-D993F45F8BFE}"/>
    <cellStyle name="Normal 5 4 2 4 3 2 2" xfId="3867" xr:uid="{4C49FDFA-D90C-4060-B622-21E61865AF7A}"/>
    <cellStyle name="Normal 5 4 2 4 3 2 2 2" xfId="12306" xr:uid="{C9CBBD8B-6C5F-4A0E-9096-DBB82EA67946}"/>
    <cellStyle name="Normal 5 4 2 4 3 2 2 2 2" xfId="15728" xr:uid="{DC5741F4-9EEE-499F-A225-B49827017650}"/>
    <cellStyle name="Normal 5 4 2 4 3 2 2 2 2 2" xfId="29418" xr:uid="{3CA4E635-52DB-4AA8-9926-6AB65491290C}"/>
    <cellStyle name="Normal 5 4 2 4 3 2 2 2 2 2 2" xfId="43110" xr:uid="{59A55042-8FF0-4DA8-BE9C-197D717DCB96}"/>
    <cellStyle name="Normal 5 4 2 4 3 2 2 2 2 2 3" xfId="57989" xr:uid="{DEC90D54-C65F-4128-99F2-5A27B63029D1}"/>
    <cellStyle name="Normal 5 4 2 4 3 2 2 2 2 3" xfId="22574" xr:uid="{394E5694-0FF1-49FC-998D-D84F805DBE23}"/>
    <cellStyle name="Normal 5 4 2 4 3 2 2 2 2 4" xfId="36264" xr:uid="{1FE80424-BF66-489C-AD65-BA5DD3BF6648}"/>
    <cellStyle name="Normal 5 4 2 4 3 2 2 2 2 5" xfId="51143" xr:uid="{0EE24E37-2FE4-4719-BD02-1A2DC0958A53}"/>
    <cellStyle name="Normal 5 4 2 4 3 2 2 2 3" xfId="25996" xr:uid="{70F398C9-166A-4007-AD1E-5101573A5470}"/>
    <cellStyle name="Normal 5 4 2 4 3 2 2 2 3 2" xfId="39688" xr:uid="{B99CD825-126F-4BBB-B6CA-0288C9383A6B}"/>
    <cellStyle name="Normal 5 4 2 4 3 2 2 2 3 3" xfId="54567" xr:uid="{4DCCF18B-7406-4875-BF92-10EDC47DBC7F}"/>
    <cellStyle name="Normal 5 4 2 4 3 2 2 2 4" xfId="19152" xr:uid="{4B789DE4-F9A2-4781-96CB-D1D6DDB4A44E}"/>
    <cellStyle name="Normal 5 4 2 4 3 2 2 2 5" xfId="32842" xr:uid="{FF9E40E6-2151-4AFE-8BA7-074D70ACA449}"/>
    <cellStyle name="Normal 5 4 2 4 3 2 2 2 6" xfId="47721" xr:uid="{DD9CA818-6873-4AE9-A542-AB9A3F147684}"/>
    <cellStyle name="Normal 5 4 2 4 3 2 2 3" xfId="14016" xr:uid="{8F80332A-3FB4-4FB8-8292-E2147BF02901}"/>
    <cellStyle name="Normal 5 4 2 4 3 2 2 3 2" xfId="27706" xr:uid="{F6E34634-B79C-4443-A0C7-A70F582492AD}"/>
    <cellStyle name="Normal 5 4 2 4 3 2 2 3 2 2" xfId="41398" xr:uid="{1B879702-47DB-4EC3-902E-8F4A27088C64}"/>
    <cellStyle name="Normal 5 4 2 4 3 2 2 3 2 3" xfId="56277" xr:uid="{43B38316-0977-4034-85B5-B56B2172FBCF}"/>
    <cellStyle name="Normal 5 4 2 4 3 2 2 3 3" xfId="20862" xr:uid="{ECE65B66-9EA2-44C7-B04F-6C4BD94386AA}"/>
    <cellStyle name="Normal 5 4 2 4 3 2 2 3 4" xfId="34552" xr:uid="{F97C55BD-64D1-4B29-BABB-8F89F3D88396}"/>
    <cellStyle name="Normal 5 4 2 4 3 2 2 3 5" xfId="49431" xr:uid="{0F9AB0EB-0F03-4529-ACC8-65027DFE1D7E}"/>
    <cellStyle name="Normal 5 4 2 4 3 2 2 4" xfId="24284" xr:uid="{F5DB40A5-4DA9-484A-B154-66DD5D8F0846}"/>
    <cellStyle name="Normal 5 4 2 4 3 2 2 4 2" xfId="37976" xr:uid="{8EE8EA4C-0B6D-4C4E-BBB5-573F6D29954D}"/>
    <cellStyle name="Normal 5 4 2 4 3 2 2 4 3" xfId="52855" xr:uid="{7EAEF150-0BF8-4905-BB65-9233F77C23DC}"/>
    <cellStyle name="Normal 5 4 2 4 3 2 2 5" xfId="17440" xr:uid="{708EC59E-BAC0-437F-A01D-19A3774ACBFF}"/>
    <cellStyle name="Normal 5 4 2 4 3 2 2 5 2" xfId="43637" xr:uid="{F1D16360-2C9D-4E93-9C46-01350A8DEDC6}"/>
    <cellStyle name="Normal 5 4 2 4 3 2 2 6" xfId="31130" xr:uid="{E08DBEEE-4DF4-49DE-BEA1-D4B9A6A9A72A}"/>
    <cellStyle name="Normal 5 4 2 4 3 2 2 7" xfId="46009" xr:uid="{1CA489AE-B820-4C05-8E7D-7B50FA59C118}"/>
    <cellStyle name="Normal 5 4 2 4 3 2 2 8" xfId="10594" xr:uid="{B6AB013F-0EF0-4DFC-A081-96DF14EC972C}"/>
    <cellStyle name="Normal 5 4 2 4 3 2 3" xfId="12305" xr:uid="{EFF8888C-A1C9-4991-BD6C-D5DA0BAEEF1C}"/>
    <cellStyle name="Normal 5 4 2 4 3 2 3 2" xfId="15727" xr:uid="{7560C6E9-3686-47EA-A697-43E87FB7D236}"/>
    <cellStyle name="Normal 5 4 2 4 3 2 3 2 2" xfId="29417" xr:uid="{A92148BD-6C6C-4F81-ADC9-D385D276489E}"/>
    <cellStyle name="Normal 5 4 2 4 3 2 3 2 2 2" xfId="43109" xr:uid="{E0CE8AC7-5E75-45E8-B2DA-7F629183B4D6}"/>
    <cellStyle name="Normal 5 4 2 4 3 2 3 2 2 3" xfId="57988" xr:uid="{5B85F8BC-E283-47C9-B1EA-A904E9CD6381}"/>
    <cellStyle name="Normal 5 4 2 4 3 2 3 2 3" xfId="22573" xr:uid="{4B3DF631-D337-4B24-8B24-A8ACB25A2DC3}"/>
    <cellStyle name="Normal 5 4 2 4 3 2 3 2 4" xfId="36263" xr:uid="{706E3160-422F-4CB3-ABE9-1F94A2EC1202}"/>
    <cellStyle name="Normal 5 4 2 4 3 2 3 2 5" xfId="51142" xr:uid="{FE894A22-481D-4F4B-90B3-4135F0179DF4}"/>
    <cellStyle name="Normal 5 4 2 4 3 2 3 3" xfId="25995" xr:uid="{F0A570BA-4D45-44F3-8C51-189ABE7AED42}"/>
    <cellStyle name="Normal 5 4 2 4 3 2 3 3 2" xfId="39687" xr:uid="{EBE7A11D-8D53-4B17-8653-C26D4B592ABC}"/>
    <cellStyle name="Normal 5 4 2 4 3 2 3 3 3" xfId="54566" xr:uid="{AE9E9DAB-A391-4CEE-8CAD-AF62942C33B8}"/>
    <cellStyle name="Normal 5 4 2 4 3 2 3 4" xfId="19151" xr:uid="{B2871D76-047A-4704-9501-887F509AC122}"/>
    <cellStyle name="Normal 5 4 2 4 3 2 3 5" xfId="32841" xr:uid="{9E57CDD7-E560-4787-9F11-B82AAC83038B}"/>
    <cellStyle name="Normal 5 4 2 4 3 2 3 6" xfId="47720" xr:uid="{1D6A22E7-EEAF-4B86-9BE1-82864C5D6EE0}"/>
    <cellStyle name="Normal 5 4 2 4 3 2 4" xfId="14015" xr:uid="{CED02C9C-75D1-42D0-A5E0-9A832F62E9B4}"/>
    <cellStyle name="Normal 5 4 2 4 3 2 4 2" xfId="27705" xr:uid="{4E90C0C2-7209-4636-B1D8-9DDA47F6B54C}"/>
    <cellStyle name="Normal 5 4 2 4 3 2 4 2 2" xfId="41397" xr:uid="{64C06745-B035-4757-9724-D3E60053B40E}"/>
    <cellStyle name="Normal 5 4 2 4 3 2 4 2 3" xfId="56276" xr:uid="{C91A445F-376C-4976-98D8-C09BBB863601}"/>
    <cellStyle name="Normal 5 4 2 4 3 2 4 3" xfId="20861" xr:uid="{E3D60999-10AD-45F2-A42C-48F49C35FF5A}"/>
    <cellStyle name="Normal 5 4 2 4 3 2 4 4" xfId="34551" xr:uid="{7313DDE3-E739-41F0-9DA7-79DC6AB09B73}"/>
    <cellStyle name="Normal 5 4 2 4 3 2 4 5" xfId="49430" xr:uid="{AC221E39-50C9-45F6-9B4A-50DC9DC9EA61}"/>
    <cellStyle name="Normal 5 4 2 4 3 2 5" xfId="24283" xr:uid="{D57C597F-5A91-4954-8A3A-E47BCEB6172B}"/>
    <cellStyle name="Normal 5 4 2 4 3 2 5 2" xfId="37975" xr:uid="{22B39A5B-086A-42C5-93C5-14454AEA5BA1}"/>
    <cellStyle name="Normal 5 4 2 4 3 2 5 3" xfId="52854" xr:uid="{A02C93D5-99E8-44AC-B55A-22C09E0D6DDB}"/>
    <cellStyle name="Normal 5 4 2 4 3 2 6" xfId="17439" xr:uid="{A7A35448-224C-4135-BC3C-56E4BDDD799C}"/>
    <cellStyle name="Normal 5 4 2 4 3 2 6 2" xfId="43636" xr:uid="{A40D89BD-29F9-4F02-BD6A-2F9D0403F13D}"/>
    <cellStyle name="Normal 5 4 2 4 3 2 7" xfId="31129" xr:uid="{6C455AAA-315F-4B93-8781-40725EC5C894}"/>
    <cellStyle name="Normal 5 4 2 4 3 2 8" xfId="46008" xr:uid="{EAA6AF6A-BD32-418B-80D6-1E67DCD9E519}"/>
    <cellStyle name="Normal 5 4 2 4 3 2 9" xfId="10593" xr:uid="{15A834AA-8029-4556-92A0-5701981FA9E2}"/>
    <cellStyle name="Normal 5 4 2 4 3 3" xfId="3868" xr:uid="{BE9C07AC-0556-42B7-B05A-B0A0EC862ADA}"/>
    <cellStyle name="Normal 5 4 2 4 3 3 2" xfId="6587" xr:uid="{6E04159B-995A-4431-B800-F17A8472F92E}"/>
    <cellStyle name="Normal 5 4 2 4 3 3 2 2" xfId="15729" xr:uid="{953E43A2-FF81-4F98-BAC4-5840F969928B}"/>
    <cellStyle name="Normal 5 4 2 4 3 3 2 2 2" xfId="29419" xr:uid="{DF54501E-F2F9-4A39-94E2-EE14041739B3}"/>
    <cellStyle name="Normal 5 4 2 4 3 3 2 2 2 2" xfId="43111" xr:uid="{8B61FA50-43D8-4630-99BE-B412B08DFD2C}"/>
    <cellStyle name="Normal 5 4 2 4 3 3 2 2 2 3" xfId="57990" xr:uid="{927AC3EB-A676-4A4B-A4DB-1A336BD714AF}"/>
    <cellStyle name="Normal 5 4 2 4 3 3 2 2 3" xfId="22575" xr:uid="{80E4653B-BF06-4427-9EF7-C188F821E246}"/>
    <cellStyle name="Normal 5 4 2 4 3 3 2 2 4" xfId="36265" xr:uid="{A16FBD80-235F-425C-A6F6-DF612F36805E}"/>
    <cellStyle name="Normal 5 4 2 4 3 3 2 2 5" xfId="51144" xr:uid="{53C8DF61-66F0-408E-AF55-56439F83304E}"/>
    <cellStyle name="Normal 5 4 2 4 3 3 2 3" xfId="25997" xr:uid="{842263DB-231B-44DF-8906-EB73BEB802B2}"/>
    <cellStyle name="Normal 5 4 2 4 3 3 2 3 2" xfId="39689" xr:uid="{C686869E-2173-49E5-9B13-919AD3FD5722}"/>
    <cellStyle name="Normal 5 4 2 4 3 3 2 3 3" xfId="54568" xr:uid="{ED522D66-97F9-4990-80D3-F317A4185F44}"/>
    <cellStyle name="Normal 5 4 2 4 3 3 2 4" xfId="19153" xr:uid="{47B0BF66-E743-4E35-8344-349B1B2244AA}"/>
    <cellStyle name="Normal 5 4 2 4 3 3 2 5" xfId="32843" xr:uid="{AA0D28A5-9943-4F1E-8FA0-78DEF6C4C6D3}"/>
    <cellStyle name="Normal 5 4 2 4 3 3 2 6" xfId="47722" xr:uid="{FAE4623C-568E-450F-B3B0-4FA8BF79B4F0}"/>
    <cellStyle name="Normal 5 4 2 4 3 3 2 7" xfId="12307" xr:uid="{D34C6125-0F1D-462D-9BAC-B9213DA751D0}"/>
    <cellStyle name="Normal 5 4 2 4 3 3 3" xfId="14017" xr:uid="{D15446E9-9257-46B1-B5FE-D91BD5EB7E49}"/>
    <cellStyle name="Normal 5 4 2 4 3 3 3 2" xfId="27707" xr:uid="{4259B381-8541-4BC5-BF6E-3FA7F33B3BD6}"/>
    <cellStyle name="Normal 5 4 2 4 3 3 3 2 2" xfId="41399" xr:uid="{7A9CF81A-5058-4CD2-966E-E6B41845C573}"/>
    <cellStyle name="Normal 5 4 2 4 3 3 3 2 3" xfId="56278" xr:uid="{0BAEF1F7-B968-4D8A-9877-D83C2730CDC3}"/>
    <cellStyle name="Normal 5 4 2 4 3 3 3 3" xfId="20863" xr:uid="{2D9A3DE6-0C41-46B2-B2E5-A396F01691E0}"/>
    <cellStyle name="Normal 5 4 2 4 3 3 3 4" xfId="34553" xr:uid="{287131FD-8DB6-4E91-9788-D5E1281D57DD}"/>
    <cellStyle name="Normal 5 4 2 4 3 3 3 5" xfId="49432" xr:uid="{D8ED4338-19FC-4417-9E95-58D4D1193DBC}"/>
    <cellStyle name="Normal 5 4 2 4 3 3 4" xfId="24285" xr:uid="{FCF39276-0AD5-4ED9-9545-D8E9105A0E91}"/>
    <cellStyle name="Normal 5 4 2 4 3 3 4 2" xfId="37977" xr:uid="{08911459-0889-4EEE-89F9-90AB406E5FB9}"/>
    <cellStyle name="Normal 5 4 2 4 3 3 4 3" xfId="52856" xr:uid="{F58A0AB6-2B43-49B2-8E4C-8472E811FD44}"/>
    <cellStyle name="Normal 5 4 2 4 3 3 5" xfId="17441" xr:uid="{0DC898AA-13B4-479F-9FDB-3896D9B81A4E}"/>
    <cellStyle name="Normal 5 4 2 4 3 3 5 2" xfId="43638" xr:uid="{756DB0B8-F123-4BF3-91CC-0C432826E207}"/>
    <cellStyle name="Normal 5 4 2 4 3 3 6" xfId="31131" xr:uid="{51DC13FE-D516-41EF-B134-2E6926C35B3A}"/>
    <cellStyle name="Normal 5 4 2 4 3 3 7" xfId="46010" xr:uid="{EFA245BD-8577-4D9D-A5CA-E3D9DC706A3B}"/>
    <cellStyle name="Normal 5 4 2 4 3 3 8" xfId="10595" xr:uid="{CBA9C88F-AC23-4D41-992F-EC923676BD2A}"/>
    <cellStyle name="Normal 5 4 2 4 3 4" xfId="6588" xr:uid="{74036D6F-7452-4834-A499-66308BA2BCC8}"/>
    <cellStyle name="Normal 5 4 2 4 3 4 2" xfId="12308" xr:uid="{589F8F7C-6655-40D3-BAD5-247FC0DDC150}"/>
    <cellStyle name="Normal 5 4 2 4 3 4 2 2" xfId="15730" xr:uid="{DE6B60B5-B689-48A5-A587-AA3C521F0CD9}"/>
    <cellStyle name="Normal 5 4 2 4 3 4 2 2 2" xfId="29420" xr:uid="{42D9F82D-A783-4463-8E3F-C657E0CD1BF3}"/>
    <cellStyle name="Normal 5 4 2 4 3 4 2 2 2 2" xfId="43112" xr:uid="{F8F4F4B5-8A68-4278-A757-77197CA3B25B}"/>
    <cellStyle name="Normal 5 4 2 4 3 4 2 2 2 3" xfId="57991" xr:uid="{F4A94E9F-C2FF-43A4-A2D3-90065C1FC479}"/>
    <cellStyle name="Normal 5 4 2 4 3 4 2 2 3" xfId="22576" xr:uid="{DFDBB546-9FD7-4CED-B8E4-3CE011282BA4}"/>
    <cellStyle name="Normal 5 4 2 4 3 4 2 2 4" xfId="36266" xr:uid="{D19C2E1C-65B1-47A7-98AA-260F4A9B913B}"/>
    <cellStyle name="Normal 5 4 2 4 3 4 2 2 5" xfId="51145" xr:uid="{51FF2D30-22C8-46BF-8BD6-1BFF9F803A07}"/>
    <cellStyle name="Normal 5 4 2 4 3 4 2 3" xfId="25998" xr:uid="{32846022-5F74-4A57-AFC7-B6B1BFD6DE09}"/>
    <cellStyle name="Normal 5 4 2 4 3 4 2 3 2" xfId="39690" xr:uid="{15E40D53-75D7-481A-BCAD-8DC34E937695}"/>
    <cellStyle name="Normal 5 4 2 4 3 4 2 3 3" xfId="54569" xr:uid="{35C99816-07C2-4895-86C5-712F57E7085B}"/>
    <cellStyle name="Normal 5 4 2 4 3 4 2 4" xfId="19154" xr:uid="{2ADA22CA-96A0-4E68-A585-A134F9A0B070}"/>
    <cellStyle name="Normal 5 4 2 4 3 4 2 5" xfId="32844" xr:uid="{42CD3615-76C6-4175-A285-EEC92029FC93}"/>
    <cellStyle name="Normal 5 4 2 4 3 4 2 6" xfId="47723" xr:uid="{BCB88058-19E7-4A23-9E31-B873CC46E359}"/>
    <cellStyle name="Normal 5 4 2 4 3 4 3" xfId="14018" xr:uid="{96EDD403-A048-4516-A688-01FA20804600}"/>
    <cellStyle name="Normal 5 4 2 4 3 4 3 2" xfId="27708" xr:uid="{76D932B5-5E3F-4AFB-B532-59575E700E46}"/>
    <cellStyle name="Normal 5 4 2 4 3 4 3 2 2" xfId="41400" xr:uid="{038194C6-A518-497B-ACD5-5C6B6C1C0A2A}"/>
    <cellStyle name="Normal 5 4 2 4 3 4 3 2 3" xfId="56279" xr:uid="{EAAE8AB0-444E-4F38-AE19-2BCECC5381A2}"/>
    <cellStyle name="Normal 5 4 2 4 3 4 3 3" xfId="20864" xr:uid="{B67E1D89-9DAA-4F23-BE94-13C77C84B611}"/>
    <cellStyle name="Normal 5 4 2 4 3 4 3 4" xfId="34554" xr:uid="{A187AC9A-8E11-48E1-8E09-B971C29001A0}"/>
    <cellStyle name="Normal 5 4 2 4 3 4 3 5" xfId="49433" xr:uid="{A22F7FAE-574F-48BF-801D-45936ED5BBDE}"/>
    <cellStyle name="Normal 5 4 2 4 3 4 4" xfId="24286" xr:uid="{976AC05B-B19F-45F2-954D-733AC0A5A555}"/>
    <cellStyle name="Normal 5 4 2 4 3 4 4 2" xfId="37978" xr:uid="{C3BBA196-D163-4EDD-BF3A-C9374F2DE4CC}"/>
    <cellStyle name="Normal 5 4 2 4 3 4 4 3" xfId="52857" xr:uid="{AE0ED377-A8C6-46DE-BAD9-D113EEA8ACB5}"/>
    <cellStyle name="Normal 5 4 2 4 3 4 5" xfId="17442" xr:uid="{ADF8CF0E-CD5E-4741-9174-8FCE8709B164}"/>
    <cellStyle name="Normal 5 4 2 4 3 4 6" xfId="31132" xr:uid="{E18FBF5A-18A9-459D-85F2-90B3AEE57297}"/>
    <cellStyle name="Normal 5 4 2 4 3 4 7" xfId="46011" xr:uid="{7BF7CD8B-3851-4CF2-8110-FEABD37C96A6}"/>
    <cellStyle name="Normal 5 4 2 4 3 4 8" xfId="10596" xr:uid="{42585BD3-0AD5-45F6-A90C-353180F859D9}"/>
    <cellStyle name="Normal 5 4 2 4 3 5" xfId="12304" xr:uid="{2E6F5570-9C99-4734-A01C-8623771A5A10}"/>
    <cellStyle name="Normal 5 4 2 4 3 5 2" xfId="15726" xr:uid="{2331B50F-A459-49E6-BBBA-0005DB451F0C}"/>
    <cellStyle name="Normal 5 4 2 4 3 5 2 2" xfId="29416" xr:uid="{5416A409-19DE-4402-9486-83BC640939F1}"/>
    <cellStyle name="Normal 5 4 2 4 3 5 2 2 2" xfId="43108" xr:uid="{B29EDEC8-F16A-43AF-A088-ABF0EAE440F7}"/>
    <cellStyle name="Normal 5 4 2 4 3 5 2 2 3" xfId="57987" xr:uid="{15456E99-B66B-4BEC-99DD-3FCF7705D4FC}"/>
    <cellStyle name="Normal 5 4 2 4 3 5 2 3" xfId="22572" xr:uid="{4BE37FC9-FE61-48EC-8ED0-6E4D847871F0}"/>
    <cellStyle name="Normal 5 4 2 4 3 5 2 4" xfId="36262" xr:uid="{94C99F3A-4688-41E6-ADC4-23903113DCA0}"/>
    <cellStyle name="Normal 5 4 2 4 3 5 2 5" xfId="51141" xr:uid="{0EB4856E-57A3-4100-95E9-7D7053CA141F}"/>
    <cellStyle name="Normal 5 4 2 4 3 5 3" xfId="25994" xr:uid="{15B1DD10-0FBD-482A-BD73-101B7376D55B}"/>
    <cellStyle name="Normal 5 4 2 4 3 5 3 2" xfId="39686" xr:uid="{D9B225CF-6DDE-48EB-82FD-89524CE62CFB}"/>
    <cellStyle name="Normal 5 4 2 4 3 5 3 3" xfId="54565" xr:uid="{E98FF476-E653-4C1C-94AB-AE5F3A5F3CB3}"/>
    <cellStyle name="Normal 5 4 2 4 3 5 4" xfId="19150" xr:uid="{C39B82A5-8C49-4DA4-A4E2-6F7A27D3533C}"/>
    <cellStyle name="Normal 5 4 2 4 3 5 5" xfId="32840" xr:uid="{529DCFE3-15FC-49ED-A893-80049D832030}"/>
    <cellStyle name="Normal 5 4 2 4 3 5 6" xfId="47719" xr:uid="{E806DC8D-265F-4696-8892-FC8027EC02A7}"/>
    <cellStyle name="Normal 5 4 2 4 3 6" xfId="14014" xr:uid="{23D8FB09-77CF-4FBA-897A-1D1F516A8CDF}"/>
    <cellStyle name="Normal 5 4 2 4 3 6 2" xfId="27704" xr:uid="{3C8F3FB2-704B-455E-8996-93F4630A903B}"/>
    <cellStyle name="Normal 5 4 2 4 3 6 2 2" xfId="41396" xr:uid="{46680BC2-B2D1-4D01-8697-8BDEEF6C3F60}"/>
    <cellStyle name="Normal 5 4 2 4 3 6 2 3" xfId="56275" xr:uid="{BFC7B5BD-B3E6-487F-84B3-5B89CF181992}"/>
    <cellStyle name="Normal 5 4 2 4 3 6 3" xfId="20860" xr:uid="{8465A144-2759-462E-B4E7-18C7228EACC3}"/>
    <cellStyle name="Normal 5 4 2 4 3 6 4" xfId="34550" xr:uid="{7C1C9430-BACA-42CE-87BF-934AF10D4A9F}"/>
    <cellStyle name="Normal 5 4 2 4 3 6 5" xfId="49429" xr:uid="{7E4A00B9-8003-4DAF-B6F3-A6785E21612F}"/>
    <cellStyle name="Normal 5 4 2 4 3 7" xfId="24282" xr:uid="{33F156E4-5D2A-48D8-BDA0-0B69FB5032F4}"/>
    <cellStyle name="Normal 5 4 2 4 3 7 2" xfId="37974" xr:uid="{8552D419-D7B1-4ACC-A1A9-BD9F93A427A5}"/>
    <cellStyle name="Normal 5 4 2 4 3 7 3" xfId="52853" xr:uid="{B2725691-CF7D-4A41-97E2-411C5A066366}"/>
    <cellStyle name="Normal 5 4 2 4 3 8" xfId="17438" xr:uid="{D6D55DDF-88A2-45BF-B6EC-D0449E62B203}"/>
    <cellStyle name="Normal 5 4 2 4 3 8 2" xfId="43533" xr:uid="{134F7E4C-7554-4311-82A7-B1A699BD95C1}"/>
    <cellStyle name="Normal 5 4 2 4 3 9" xfId="31128" xr:uid="{D1F26B0C-7E84-477F-9E4A-2F8BEADE183E}"/>
    <cellStyle name="Normal 5 4 2 4 4" xfId="792" xr:uid="{5AA3A593-C147-4458-B77F-05C468F21014}"/>
    <cellStyle name="Normal 5 4 2 4 4 2" xfId="3869" xr:uid="{DF4E2A15-5F53-482B-9743-E41559DE7689}"/>
    <cellStyle name="Normal 5 4 2 4 4 2 2" xfId="12310" xr:uid="{3D5B59EC-FF9D-4D75-BFBE-E6246AD94FC6}"/>
    <cellStyle name="Normal 5 4 2 4 4 2 2 2" xfId="15732" xr:uid="{25F6E3E8-5BBD-48F9-A30C-ECD402212F6E}"/>
    <cellStyle name="Normal 5 4 2 4 4 2 2 2 2" xfId="29422" xr:uid="{74BA06FB-A3E6-4FA1-A806-92EFEF9D256D}"/>
    <cellStyle name="Normal 5 4 2 4 4 2 2 2 2 2" xfId="43114" xr:uid="{48CA4E1D-5F77-4B60-9AE3-B722F26A116F}"/>
    <cellStyle name="Normal 5 4 2 4 4 2 2 2 2 3" xfId="57993" xr:uid="{3CADC7C9-729B-4949-8E82-7045DF7213B8}"/>
    <cellStyle name="Normal 5 4 2 4 4 2 2 2 3" xfId="22578" xr:uid="{BEE3DA20-DE50-4592-9BCC-609A3B53BB6D}"/>
    <cellStyle name="Normal 5 4 2 4 4 2 2 2 4" xfId="36268" xr:uid="{0845779F-CF91-478F-B8F4-B74590B68DAA}"/>
    <cellStyle name="Normal 5 4 2 4 4 2 2 2 5" xfId="51147" xr:uid="{7201454B-58CB-4132-AFE3-AE46BC7C2B7C}"/>
    <cellStyle name="Normal 5 4 2 4 4 2 2 3" xfId="26000" xr:uid="{80F0F0C4-6285-4584-8272-B1F3BB0D8F8C}"/>
    <cellStyle name="Normal 5 4 2 4 4 2 2 3 2" xfId="39692" xr:uid="{28DAC9B3-A4A8-47F4-AA47-DE71E8C84C55}"/>
    <cellStyle name="Normal 5 4 2 4 4 2 2 3 3" xfId="54571" xr:uid="{5F12C95B-3E5D-40CC-93F4-B11CF6181333}"/>
    <cellStyle name="Normal 5 4 2 4 4 2 2 4" xfId="19156" xr:uid="{8F915B6D-3DB9-4424-8BF1-1FB8DD141A72}"/>
    <cellStyle name="Normal 5 4 2 4 4 2 2 5" xfId="32846" xr:uid="{1C33EA72-E5F2-4A20-898B-F5B05BE37791}"/>
    <cellStyle name="Normal 5 4 2 4 4 2 2 6" xfId="47725" xr:uid="{417FCAD9-3A73-4C9F-99F2-D465AB3AC1A5}"/>
    <cellStyle name="Normal 5 4 2 4 4 2 3" xfId="14020" xr:uid="{7CD7A92F-951A-427D-B823-381C02458C35}"/>
    <cellStyle name="Normal 5 4 2 4 4 2 3 2" xfId="27710" xr:uid="{034FCC2B-1B45-4506-84ED-275E1F43BB8E}"/>
    <cellStyle name="Normal 5 4 2 4 4 2 3 2 2" xfId="41402" xr:uid="{1F699B83-5F50-4A79-8722-5E44225DF8DE}"/>
    <cellStyle name="Normal 5 4 2 4 4 2 3 2 3" xfId="56281" xr:uid="{FB4B527B-BB3E-4F31-BE12-7988F9593A87}"/>
    <cellStyle name="Normal 5 4 2 4 4 2 3 3" xfId="20866" xr:uid="{7605D8FC-1C8E-43EC-8D7C-ABE83D314706}"/>
    <cellStyle name="Normal 5 4 2 4 4 2 3 4" xfId="34556" xr:uid="{B1F33C79-0DCF-47B3-A1C5-2C5137D0E341}"/>
    <cellStyle name="Normal 5 4 2 4 4 2 3 5" xfId="49435" xr:uid="{5C1B0C60-6144-4AE0-99B2-2872137B6709}"/>
    <cellStyle name="Normal 5 4 2 4 4 2 4" xfId="24288" xr:uid="{D9CE69D0-9D45-4DFF-9FA0-64FDB21ADC6F}"/>
    <cellStyle name="Normal 5 4 2 4 4 2 4 2" xfId="37980" xr:uid="{BDBC3BE2-FFEB-4700-A4C9-544520FC7724}"/>
    <cellStyle name="Normal 5 4 2 4 4 2 4 3" xfId="52859" xr:uid="{0B06C95D-3829-4DC6-ACEC-0E6409E3C5EC}"/>
    <cellStyle name="Normal 5 4 2 4 4 2 5" xfId="17444" xr:uid="{DCA814E9-B19D-4586-AAB8-6223051253ED}"/>
    <cellStyle name="Normal 5 4 2 4 4 2 5 2" xfId="43640" xr:uid="{BD50352E-2840-406E-90B3-8BFAF19210F9}"/>
    <cellStyle name="Normal 5 4 2 4 4 2 6" xfId="31134" xr:uid="{051FE426-2291-4344-AFD3-6F5C707D04BD}"/>
    <cellStyle name="Normal 5 4 2 4 4 2 7" xfId="46013" xr:uid="{75FB6C2D-DF30-4E10-AC6C-C02266A57FD6}"/>
    <cellStyle name="Normal 5 4 2 4 4 2 8" xfId="10598" xr:uid="{CF7E24E5-AD82-46F3-8218-568F4A9E1CDC}"/>
    <cellStyle name="Normal 5 4 2 4 4 3" xfId="12309" xr:uid="{CAE070E3-8F2F-4200-B348-EF3365364BA7}"/>
    <cellStyle name="Normal 5 4 2 4 4 3 2" xfId="15731" xr:uid="{A8AB73FB-7BC3-4B2D-895E-C4C7AC1A2999}"/>
    <cellStyle name="Normal 5 4 2 4 4 3 2 2" xfId="29421" xr:uid="{A15C678A-8724-4424-83A2-250111CC73A3}"/>
    <cellStyle name="Normal 5 4 2 4 4 3 2 2 2" xfId="43113" xr:uid="{86BDE233-41AA-4E93-86CE-EBAB9DF0FDF3}"/>
    <cellStyle name="Normal 5 4 2 4 4 3 2 2 3" xfId="57992" xr:uid="{DFBA8B71-8EBD-4D21-AEDB-07B50C15FD8B}"/>
    <cellStyle name="Normal 5 4 2 4 4 3 2 3" xfId="22577" xr:uid="{264CEE9D-BC59-4A77-A021-0DE43783CB3B}"/>
    <cellStyle name="Normal 5 4 2 4 4 3 2 4" xfId="36267" xr:uid="{78D875CA-9E0B-4E27-A577-B20F2ECFF7AC}"/>
    <cellStyle name="Normal 5 4 2 4 4 3 2 5" xfId="51146" xr:uid="{6EE16EF9-6D96-43D3-B7F0-19115039530D}"/>
    <cellStyle name="Normal 5 4 2 4 4 3 3" xfId="25999" xr:uid="{F786108B-6900-47BE-8583-632F0F04CA9D}"/>
    <cellStyle name="Normal 5 4 2 4 4 3 3 2" xfId="39691" xr:uid="{0D883B40-AEAD-42F5-B8E0-3F3284A785C1}"/>
    <cellStyle name="Normal 5 4 2 4 4 3 3 3" xfId="54570" xr:uid="{0AF6D92D-4754-4BB8-98DB-BF23F8BC24A7}"/>
    <cellStyle name="Normal 5 4 2 4 4 3 4" xfId="19155" xr:uid="{BA6128D2-902A-4ABB-8DCF-CEA07801E6CF}"/>
    <cellStyle name="Normal 5 4 2 4 4 3 5" xfId="32845" xr:uid="{BC439B78-32FB-4900-BAA2-C1838EAC41B1}"/>
    <cellStyle name="Normal 5 4 2 4 4 3 6" xfId="47724" xr:uid="{C0F0F38A-D917-432E-8527-2541AA21A299}"/>
    <cellStyle name="Normal 5 4 2 4 4 4" xfId="14019" xr:uid="{3075413A-397D-47B6-A5CC-6D2DDE3565E2}"/>
    <cellStyle name="Normal 5 4 2 4 4 4 2" xfId="27709" xr:uid="{CC70F9BE-7A0C-4B4E-ADF3-257684DD1077}"/>
    <cellStyle name="Normal 5 4 2 4 4 4 2 2" xfId="41401" xr:uid="{A4ADE160-F1BD-4CBF-A8F7-66FCA2E2EB78}"/>
    <cellStyle name="Normal 5 4 2 4 4 4 2 3" xfId="56280" xr:uid="{C088666B-B827-49A7-AA3C-5040ACDCBB69}"/>
    <cellStyle name="Normal 5 4 2 4 4 4 3" xfId="20865" xr:uid="{781C3824-3374-4408-9043-3324314A9D64}"/>
    <cellStyle name="Normal 5 4 2 4 4 4 4" xfId="34555" xr:uid="{51C306CD-6F4D-41F5-A191-1298A4E2F62F}"/>
    <cellStyle name="Normal 5 4 2 4 4 4 5" xfId="49434" xr:uid="{8284652C-BA0E-4A6C-8523-CD944E0057DC}"/>
    <cellStyle name="Normal 5 4 2 4 4 5" xfId="24287" xr:uid="{5477CE46-F1AE-4C3B-BDD9-7E8BBA1D5F26}"/>
    <cellStyle name="Normal 5 4 2 4 4 5 2" xfId="37979" xr:uid="{A0E1E95A-CB0A-47CA-850D-A11BF3C4B013}"/>
    <cellStyle name="Normal 5 4 2 4 4 5 3" xfId="52858" xr:uid="{32F0F629-2F6E-46EA-971F-6CCB9B3BB16F}"/>
    <cellStyle name="Normal 5 4 2 4 4 6" xfId="17443" xr:uid="{F10467C0-E1F1-4222-AFDB-3AA051A75689}"/>
    <cellStyle name="Normal 5 4 2 4 4 6 2" xfId="43639" xr:uid="{BF99A30E-51DA-4899-8AC1-42FFD0ACC2B4}"/>
    <cellStyle name="Normal 5 4 2 4 4 7" xfId="31133" xr:uid="{8EAB9B74-C231-4888-A829-40DF9DEF80AF}"/>
    <cellStyle name="Normal 5 4 2 4 4 8" xfId="46012" xr:uid="{8EBFB21B-1332-4F1E-A414-614EC79D5452}"/>
    <cellStyle name="Normal 5 4 2 4 4 9" xfId="10597" xr:uid="{A9A9F60F-BEB7-4A63-A995-DD49713CBF2B}"/>
    <cellStyle name="Normal 5 4 2 4 5" xfId="793" xr:uid="{8C09DD5C-326B-4ED0-A639-A85E617A3FFD}"/>
    <cellStyle name="Normal 5 4 2 4 5 2" xfId="6589" xr:uid="{CB5938A7-8FFA-4051-BD54-D191CC77497B}"/>
    <cellStyle name="Normal 5 4 2 4 5 2 2" xfId="15733" xr:uid="{9BA935D5-7BEF-4C61-AEAD-5CA1D6D5BC9C}"/>
    <cellStyle name="Normal 5 4 2 4 5 2 2 2" xfId="29423" xr:uid="{D340B336-2952-47C2-AD9E-989D8DF4D5E4}"/>
    <cellStyle name="Normal 5 4 2 4 5 2 2 2 2" xfId="43115" xr:uid="{6B5716D3-97D0-45E0-B827-D4DA547BD01C}"/>
    <cellStyle name="Normal 5 4 2 4 5 2 2 2 3" xfId="57994" xr:uid="{A07A1C1D-1851-4A12-A0E3-F7BF08ACC906}"/>
    <cellStyle name="Normal 5 4 2 4 5 2 2 3" xfId="22579" xr:uid="{08B7A2D3-F4F6-4BEC-8A2E-1533213E36CE}"/>
    <cellStyle name="Normal 5 4 2 4 5 2 2 4" xfId="36269" xr:uid="{3A84CFA7-2125-4A19-955C-99BAD2E52DF6}"/>
    <cellStyle name="Normal 5 4 2 4 5 2 2 5" xfId="51148" xr:uid="{4CFCDD2D-0BE7-40BE-B141-4BC42143FC94}"/>
    <cellStyle name="Normal 5 4 2 4 5 2 3" xfId="26001" xr:uid="{82E28B5C-3B36-4B42-8A6A-3FF7F4298E6B}"/>
    <cellStyle name="Normal 5 4 2 4 5 2 3 2" xfId="39693" xr:uid="{92D5AFF7-5574-4F3D-90A8-E16196469347}"/>
    <cellStyle name="Normal 5 4 2 4 5 2 3 3" xfId="54572" xr:uid="{B07152D2-BBA2-4C84-9CDE-60BC382EFB2D}"/>
    <cellStyle name="Normal 5 4 2 4 5 2 4" xfId="19157" xr:uid="{F49CC466-C37E-47EC-A87F-A14697ADD356}"/>
    <cellStyle name="Normal 5 4 2 4 5 2 5" xfId="32847" xr:uid="{32B960C8-1C71-44E9-BE5E-16B9D39E477E}"/>
    <cellStyle name="Normal 5 4 2 4 5 2 6" xfId="47726" xr:uid="{4FC18E87-580A-44DD-A1C2-BD4C4342AE63}"/>
    <cellStyle name="Normal 5 4 2 4 5 2 7" xfId="12311" xr:uid="{C114860F-6E35-46FA-9DF1-7137801330B7}"/>
    <cellStyle name="Normal 5 4 2 4 5 3" xfId="14021" xr:uid="{CF68F46D-E3F1-4915-99F5-076C3C7FBB30}"/>
    <cellStyle name="Normal 5 4 2 4 5 3 2" xfId="27711" xr:uid="{BA9FE1D7-5A60-48FC-A108-59E2F9736233}"/>
    <cellStyle name="Normal 5 4 2 4 5 3 2 2" xfId="41403" xr:uid="{C743CFDC-C6EC-4D1C-8466-3E1C9B1BA385}"/>
    <cellStyle name="Normal 5 4 2 4 5 3 2 3" xfId="56282" xr:uid="{A5DB9CF2-8DC3-45A1-9981-559EB897BDB0}"/>
    <cellStyle name="Normal 5 4 2 4 5 3 3" xfId="20867" xr:uid="{6DF38077-AF8F-4645-88F0-B60F80496F7C}"/>
    <cellStyle name="Normal 5 4 2 4 5 3 4" xfId="34557" xr:uid="{9D31313F-4784-48EE-B862-BC7AB9E30122}"/>
    <cellStyle name="Normal 5 4 2 4 5 3 5" xfId="49436" xr:uid="{91FF6C84-FC4B-49B0-861C-B49C2DC3DD7B}"/>
    <cellStyle name="Normal 5 4 2 4 5 4" xfId="24289" xr:uid="{FADB962B-F81B-4D06-9070-97D32D9C93F8}"/>
    <cellStyle name="Normal 5 4 2 4 5 4 2" xfId="37981" xr:uid="{643DE758-D56F-4C94-AF0D-4C53000F72EE}"/>
    <cellStyle name="Normal 5 4 2 4 5 4 3" xfId="52860" xr:uid="{DC09FF54-9B63-4939-8C95-84262523B105}"/>
    <cellStyle name="Normal 5 4 2 4 5 5" xfId="17445" xr:uid="{1B005E01-196F-4D1B-9CFB-4BF6DFEB509F}"/>
    <cellStyle name="Normal 5 4 2 4 5 5 2" xfId="43641" xr:uid="{4FB88F97-3EF2-42BB-A8F3-2EBE9CC83E4E}"/>
    <cellStyle name="Normal 5 4 2 4 5 6" xfId="31135" xr:uid="{AD6D0954-4722-4F0A-B50E-E00996E0ED58}"/>
    <cellStyle name="Normal 5 4 2 4 5 7" xfId="46014" xr:uid="{E3CC7453-09BA-4FBD-91FA-7DC55FD669D9}"/>
    <cellStyle name="Normal 5 4 2 4 5 8" xfId="10599" xr:uid="{C570A2ED-4E5C-44BD-8F15-5F16F75854DE}"/>
    <cellStyle name="Normal 5 4 2 4 6" xfId="6590" xr:uid="{DB2298B1-D680-4316-8306-0F412A668361}"/>
    <cellStyle name="Normal 5 4 2 4 6 2" xfId="12312" xr:uid="{230C07AA-694E-4C92-9B2A-B41B6F687218}"/>
    <cellStyle name="Normal 5 4 2 4 6 2 2" xfId="15734" xr:uid="{AE1BF84F-8B79-44B9-987E-AF36ECB59349}"/>
    <cellStyle name="Normal 5 4 2 4 6 2 2 2" xfId="29424" xr:uid="{FE02D4DC-77CF-43D5-BC1F-32F26AB7DF75}"/>
    <cellStyle name="Normal 5 4 2 4 6 2 2 2 2" xfId="43116" xr:uid="{6D5B95F2-6DF6-45FC-BE0A-761DB8106BBD}"/>
    <cellStyle name="Normal 5 4 2 4 6 2 2 2 3" xfId="57995" xr:uid="{7D7F1D39-D82E-4E37-9BF0-B184FD1B6EDE}"/>
    <cellStyle name="Normal 5 4 2 4 6 2 2 3" xfId="22580" xr:uid="{68CB7B04-CC3D-4E42-9138-F8504DE337B6}"/>
    <cellStyle name="Normal 5 4 2 4 6 2 2 4" xfId="36270" xr:uid="{83CAB2B2-1A34-4EA1-ABA8-17B5E7B36956}"/>
    <cellStyle name="Normal 5 4 2 4 6 2 2 5" xfId="51149" xr:uid="{28BC708C-4F81-4487-9ED0-B0F58740BC6C}"/>
    <cellStyle name="Normal 5 4 2 4 6 2 3" xfId="26002" xr:uid="{A6C60D0E-EF00-45F1-8DF3-A37A7C5518C9}"/>
    <cellStyle name="Normal 5 4 2 4 6 2 3 2" xfId="39694" xr:uid="{9FB48525-2265-464F-855E-3159A62AD438}"/>
    <cellStyle name="Normal 5 4 2 4 6 2 3 3" xfId="54573" xr:uid="{682C9628-2EAD-4AFC-AEDE-B4F773A492CF}"/>
    <cellStyle name="Normal 5 4 2 4 6 2 4" xfId="19158" xr:uid="{609B94B9-0665-463D-9CEE-E93BFCF41D05}"/>
    <cellStyle name="Normal 5 4 2 4 6 2 5" xfId="32848" xr:uid="{53D752EC-F1C5-4C7D-8C69-A4505747A7AE}"/>
    <cellStyle name="Normal 5 4 2 4 6 2 6" xfId="47727" xr:uid="{D01034EC-3F58-4A05-8AA1-D0B5D32E8A42}"/>
    <cellStyle name="Normal 5 4 2 4 6 3" xfId="14022" xr:uid="{AB8734A5-69DB-4CAD-9C67-4D69B7AB28FC}"/>
    <cellStyle name="Normal 5 4 2 4 6 3 2" xfId="27712" xr:uid="{449AF257-4FD3-4705-8945-A894FE0DDEDF}"/>
    <cellStyle name="Normal 5 4 2 4 6 3 2 2" xfId="41404" xr:uid="{130EE915-54C5-4E15-B9B6-B02F848D6832}"/>
    <cellStyle name="Normal 5 4 2 4 6 3 2 3" xfId="56283" xr:uid="{A7A8F30F-4AEF-47A0-A3E9-34F4F6C129E6}"/>
    <cellStyle name="Normal 5 4 2 4 6 3 3" xfId="20868" xr:uid="{9D1A4E08-319F-498B-B336-6524386A856F}"/>
    <cellStyle name="Normal 5 4 2 4 6 3 4" xfId="34558" xr:uid="{6CC8E335-DFB7-42C6-8A66-123BE46D3D9B}"/>
    <cellStyle name="Normal 5 4 2 4 6 3 5" xfId="49437" xr:uid="{E9ED779B-3DB5-4AA5-B2DB-54E7F56B33BD}"/>
    <cellStyle name="Normal 5 4 2 4 6 4" xfId="24290" xr:uid="{12430D3E-8281-436B-BD03-F6DDEA7137C5}"/>
    <cellStyle name="Normal 5 4 2 4 6 4 2" xfId="37982" xr:uid="{92616AF8-2CD6-4E77-9512-DB3B0BA34EF6}"/>
    <cellStyle name="Normal 5 4 2 4 6 4 3" xfId="52861" xr:uid="{523F204F-6FBA-4A7A-8DDE-D9D42AEA688A}"/>
    <cellStyle name="Normal 5 4 2 4 6 5" xfId="17446" xr:uid="{7D2A906E-BE1A-4C43-8157-698099BD1E12}"/>
    <cellStyle name="Normal 5 4 2 4 6 6" xfId="31136" xr:uid="{2AB7BA5C-5851-4E9F-8B40-8621E592D926}"/>
    <cellStyle name="Normal 5 4 2 4 6 7" xfId="46015" xr:uid="{EB57DA6D-07BE-4595-85BE-126689F222C0}"/>
    <cellStyle name="Normal 5 4 2 4 6 8" xfId="10600" xr:uid="{98509501-95BA-4D71-874F-77A92B2CA2F1}"/>
    <cellStyle name="Normal 5 4 2 4 7" xfId="12298" xr:uid="{2F832F7D-9007-434A-BB19-C0706CD04B58}"/>
    <cellStyle name="Normal 5 4 2 4 7 2" xfId="15720" xr:uid="{B995FC5A-479E-4D72-B3F9-5A1B11B626F8}"/>
    <cellStyle name="Normal 5 4 2 4 7 2 2" xfId="29410" xr:uid="{45FF376C-F2F5-40AA-BF8E-FE20FB817CBE}"/>
    <cellStyle name="Normal 5 4 2 4 7 2 2 2" xfId="43102" xr:uid="{28AB5DB4-E4E3-43BC-88E8-FC77596FF337}"/>
    <cellStyle name="Normal 5 4 2 4 7 2 2 3" xfId="57981" xr:uid="{1B69C931-745C-42E7-81A0-15CE980458B3}"/>
    <cellStyle name="Normal 5 4 2 4 7 2 3" xfId="22566" xr:uid="{B44FC382-2BE9-4E8F-B91B-40E11DEB88D0}"/>
    <cellStyle name="Normal 5 4 2 4 7 2 4" xfId="36256" xr:uid="{BFF384E9-D852-410D-9C34-FC5E9205317A}"/>
    <cellStyle name="Normal 5 4 2 4 7 2 5" xfId="51135" xr:uid="{36C4E2B5-4210-4E97-A711-39BB735AFA76}"/>
    <cellStyle name="Normal 5 4 2 4 7 3" xfId="25988" xr:uid="{4F1D0798-C256-4135-9363-276D295F80CA}"/>
    <cellStyle name="Normal 5 4 2 4 7 3 2" xfId="39680" xr:uid="{D021D43C-7FE1-425F-AC4F-CBB9BEE043CD}"/>
    <cellStyle name="Normal 5 4 2 4 7 3 3" xfId="54559" xr:uid="{0C584C22-F31A-4841-8567-58682BE43A57}"/>
    <cellStyle name="Normal 5 4 2 4 7 4" xfId="19144" xr:uid="{78A5BDB3-113D-4C6F-A774-FACF858C72D1}"/>
    <cellStyle name="Normal 5 4 2 4 7 5" xfId="32834" xr:uid="{8B359C12-716B-4647-AD14-8D6C9A6C4CD2}"/>
    <cellStyle name="Normal 5 4 2 4 7 6" xfId="47713" xr:uid="{ABF67C58-315B-44CE-90AF-09F07D0D5F81}"/>
    <cellStyle name="Normal 5 4 2 4 8" xfId="14008" xr:uid="{E05CCC9B-1333-4700-B7A8-678494B44C03}"/>
    <cellStyle name="Normal 5 4 2 4 8 2" xfId="27698" xr:uid="{49D5F342-4EA3-4325-97FF-C87D18FF9E66}"/>
    <cellStyle name="Normal 5 4 2 4 8 2 2" xfId="41390" xr:uid="{54CC6657-7743-4488-AAC1-A9E50EB4ADE1}"/>
    <cellStyle name="Normal 5 4 2 4 8 2 3" xfId="56269" xr:uid="{E676ED8F-C41C-48F9-8A58-F703F2E092F5}"/>
    <cellStyle name="Normal 5 4 2 4 8 3" xfId="20854" xr:uid="{F79BA824-4850-44D8-A212-1368163F97C0}"/>
    <cellStyle name="Normal 5 4 2 4 8 4" xfId="34544" xr:uid="{DEAD16D1-E210-4F2E-A710-4D4E89058BDB}"/>
    <cellStyle name="Normal 5 4 2 4 8 5" xfId="49423" xr:uid="{DF2CED52-37D8-47C4-BF6C-C5986E40C2D9}"/>
    <cellStyle name="Normal 5 4 2 4 9" xfId="24276" xr:uid="{9E17920A-3B19-4D41-A8D6-DDF0F335033E}"/>
    <cellStyle name="Normal 5 4 2 4 9 2" xfId="37968" xr:uid="{79E24003-47E4-4A48-98D5-1775C7A0846D}"/>
    <cellStyle name="Normal 5 4 2 4 9 3" xfId="52847" xr:uid="{07B0633B-D10C-4EC1-BC7B-76E8CE7846AA}"/>
    <cellStyle name="Normal 5 4 2 5" xfId="794" xr:uid="{985A43E2-6F90-4AA3-BDE5-A235E5581FD8}"/>
    <cellStyle name="Normal 5 4 2 5 10" xfId="46016" xr:uid="{F6920470-3048-4388-B537-1A0429968F9B}"/>
    <cellStyle name="Normal 5 4 2 5 11" xfId="10601" xr:uid="{29C4327D-3006-4A1A-BB7F-A92562602725}"/>
    <cellStyle name="Normal 5 4 2 5 2" xfId="795" xr:uid="{311B589A-62B9-49C2-AE72-48D8F2290324}"/>
    <cellStyle name="Normal 5 4 2 5 2 2" xfId="3870" xr:uid="{7F8FB20F-1B1E-47E7-8105-9E68577CFD8B}"/>
    <cellStyle name="Normal 5 4 2 5 2 2 2" xfId="3871" xr:uid="{484840F9-C51D-483D-8964-75A10BF1A7C8}"/>
    <cellStyle name="Normal 5 4 2 5 2 2 2 2" xfId="15737" xr:uid="{D089F2D4-5A57-4933-9665-280B0B831D10}"/>
    <cellStyle name="Normal 5 4 2 5 2 2 2 2 2" xfId="29427" xr:uid="{2AF7D1FC-420F-443C-B2C1-ACDED0A81D6E}"/>
    <cellStyle name="Normal 5 4 2 5 2 2 2 2 2 2" xfId="43119" xr:uid="{16FD3959-41B1-4D58-BA12-D5AA895B325C}"/>
    <cellStyle name="Normal 5 4 2 5 2 2 2 2 2 3" xfId="57998" xr:uid="{8B4AC047-E309-43C9-BE29-9DC35506ADFA}"/>
    <cellStyle name="Normal 5 4 2 5 2 2 2 2 3" xfId="22583" xr:uid="{3D83787F-2F00-4A08-A95A-F1F5A61E3D33}"/>
    <cellStyle name="Normal 5 4 2 5 2 2 2 2 4" xfId="36273" xr:uid="{96743844-4731-4AFB-AAF8-1E5B6D8BDFCB}"/>
    <cellStyle name="Normal 5 4 2 5 2 2 2 2 5" xfId="51152" xr:uid="{2559913A-22CD-42BD-BBC9-C5B650054D52}"/>
    <cellStyle name="Normal 5 4 2 5 2 2 2 3" xfId="26005" xr:uid="{D2189FB2-D986-4B9B-9496-986DB185CE2E}"/>
    <cellStyle name="Normal 5 4 2 5 2 2 2 3 2" xfId="39697" xr:uid="{54170E9E-B721-48A3-A924-BEC8BACEDE67}"/>
    <cellStyle name="Normal 5 4 2 5 2 2 2 3 3" xfId="54576" xr:uid="{C63DF4FC-BA92-4131-B1BF-DA392D3137DB}"/>
    <cellStyle name="Normal 5 4 2 5 2 2 2 4" xfId="19161" xr:uid="{47BD0630-C528-477D-9E6E-33B31D9369EF}"/>
    <cellStyle name="Normal 5 4 2 5 2 2 2 4 2" xfId="43643" xr:uid="{D4CF6803-BD2A-4B37-8D27-FCD48EFDB851}"/>
    <cellStyle name="Normal 5 4 2 5 2 2 2 5" xfId="32851" xr:uid="{3030B39F-E9DA-4704-8442-FF1CDE69478B}"/>
    <cellStyle name="Normal 5 4 2 5 2 2 2 6" xfId="47730" xr:uid="{D673E911-918F-411C-9575-F99767AD90C2}"/>
    <cellStyle name="Normal 5 4 2 5 2 2 2 7" xfId="12315" xr:uid="{A4B7737B-782B-4DBF-A505-FA5EB07653B6}"/>
    <cellStyle name="Normal 5 4 2 5 2 2 3" xfId="14025" xr:uid="{EE146CB9-BD56-4390-9856-A088B3297C7C}"/>
    <cellStyle name="Normal 5 4 2 5 2 2 3 2" xfId="27715" xr:uid="{0328D690-0398-46AB-9D2B-2E80DB1751AE}"/>
    <cellStyle name="Normal 5 4 2 5 2 2 3 2 2" xfId="41407" xr:uid="{D9661B4A-4B58-4660-A390-5FE2F2A26ED7}"/>
    <cellStyle name="Normal 5 4 2 5 2 2 3 2 3" xfId="56286" xr:uid="{18755D23-8C2F-4395-B6B2-92B2092D6A65}"/>
    <cellStyle name="Normal 5 4 2 5 2 2 3 3" xfId="20871" xr:uid="{F10450D3-E6DA-4009-8787-F2A0E83D6B27}"/>
    <cellStyle name="Normal 5 4 2 5 2 2 3 4" xfId="34561" xr:uid="{AC6E5D5A-4149-451F-B4B3-AF2CB81A6AE5}"/>
    <cellStyle name="Normal 5 4 2 5 2 2 3 5" xfId="49440" xr:uid="{16D2778A-3631-46D9-AAD0-5BAEF220A0F8}"/>
    <cellStyle name="Normal 5 4 2 5 2 2 4" xfId="24293" xr:uid="{68B47450-FD84-4B9A-979C-15FF6D3A7C2E}"/>
    <cellStyle name="Normal 5 4 2 5 2 2 4 2" xfId="37985" xr:uid="{6215E55D-BA9F-4D57-AF14-972C23B75505}"/>
    <cellStyle name="Normal 5 4 2 5 2 2 4 3" xfId="52864" xr:uid="{5233A0DF-27FC-4D27-A746-5039DA605753}"/>
    <cellStyle name="Normal 5 4 2 5 2 2 5" xfId="17449" xr:uid="{B29F648A-0652-4192-BE8F-B4FADCA48076}"/>
    <cellStyle name="Normal 5 4 2 5 2 2 5 2" xfId="43642" xr:uid="{839B5B21-8094-4157-A307-734BBE821EAD}"/>
    <cellStyle name="Normal 5 4 2 5 2 2 6" xfId="31139" xr:uid="{D11B9438-4823-4EB4-B19B-EDBEC048C9EC}"/>
    <cellStyle name="Normal 5 4 2 5 2 2 7" xfId="46018" xr:uid="{CF96A3F5-9E72-4E62-9BC3-8EDB988155BC}"/>
    <cellStyle name="Normal 5 4 2 5 2 2 8" xfId="10603" xr:uid="{79F15F7B-0ADD-430B-BEB4-06FCAE0D4972}"/>
    <cellStyle name="Normal 5 4 2 5 2 3" xfId="3872" xr:uid="{5DBA7D74-B05B-4670-8C89-0ACD7D767367}"/>
    <cellStyle name="Normal 5 4 2 5 2 3 2" xfId="6591" xr:uid="{4D83F2A5-A12B-410D-8D1A-9A9C637A71D4}"/>
    <cellStyle name="Normal 5 4 2 5 2 3 2 2" xfId="29426" xr:uid="{CDBF58AF-5D16-450F-8D79-93D7FDC567C7}"/>
    <cellStyle name="Normal 5 4 2 5 2 3 2 2 2" xfId="43118" xr:uid="{AC20533D-D534-425F-B479-F21BC86096F0}"/>
    <cellStyle name="Normal 5 4 2 5 2 3 2 2 3" xfId="57997" xr:uid="{BFF4242E-E05A-4DF4-A41F-48DD026A4D7D}"/>
    <cellStyle name="Normal 5 4 2 5 2 3 2 3" xfId="22582" xr:uid="{7E42B3DC-1AEC-47BF-8AEE-CF4B43F1D020}"/>
    <cellStyle name="Normal 5 4 2 5 2 3 2 4" xfId="36272" xr:uid="{EFD54087-E273-408A-B893-C08438FD20B0}"/>
    <cellStyle name="Normal 5 4 2 5 2 3 2 5" xfId="51151" xr:uid="{FCE38D84-1E97-46C5-A5C5-FB977F8A6FF3}"/>
    <cellStyle name="Normal 5 4 2 5 2 3 2 6" xfId="15736" xr:uid="{589BEBA3-23FC-427E-B11D-B4A8FB9AD9A6}"/>
    <cellStyle name="Normal 5 4 2 5 2 3 3" xfId="26004" xr:uid="{8AD64F1D-DD8C-459A-B63F-F3074B08EF31}"/>
    <cellStyle name="Normal 5 4 2 5 2 3 3 2" xfId="39696" xr:uid="{CD1A81FC-5197-4CFD-ADBC-4E89ADC0976C}"/>
    <cellStyle name="Normal 5 4 2 5 2 3 3 3" xfId="54575" xr:uid="{B2165CA9-5275-4640-81B5-7D63A7C6ECFB}"/>
    <cellStyle name="Normal 5 4 2 5 2 3 4" xfId="19160" xr:uid="{9F29BFAA-5F5E-4FCE-8590-07CFC2491202}"/>
    <cellStyle name="Normal 5 4 2 5 2 3 4 2" xfId="43644" xr:uid="{C701FA4F-187B-4B2E-ACD4-89918124A9BA}"/>
    <cellStyle name="Normal 5 4 2 5 2 3 5" xfId="32850" xr:uid="{2EE53686-2FC2-4DBB-AA94-E8650918196C}"/>
    <cellStyle name="Normal 5 4 2 5 2 3 6" xfId="47729" xr:uid="{B9798917-FE8D-475C-AC56-4EA294F91136}"/>
    <cellStyle name="Normal 5 4 2 5 2 3 7" xfId="12314" xr:uid="{9FA13558-1740-480D-B81B-26DEFF674191}"/>
    <cellStyle name="Normal 5 4 2 5 2 4" xfId="6592" xr:uid="{5D6B7FDF-DC68-4A81-9091-A4D9F1D5251A}"/>
    <cellStyle name="Normal 5 4 2 5 2 4 2" xfId="27714" xr:uid="{58B533D8-EF32-4BC2-B0EA-38419900A54D}"/>
    <cellStyle name="Normal 5 4 2 5 2 4 2 2" xfId="41406" xr:uid="{37BCE3B9-5E28-476D-89FD-916B25A44DBD}"/>
    <cellStyle name="Normal 5 4 2 5 2 4 2 3" xfId="56285" xr:uid="{41C6D265-067C-4ADD-814E-0F9B50998BA0}"/>
    <cellStyle name="Normal 5 4 2 5 2 4 3" xfId="20870" xr:uid="{2F42D4BE-7099-4DC3-A181-C8707FB525E0}"/>
    <cellStyle name="Normal 5 4 2 5 2 4 4" xfId="34560" xr:uid="{6A97AF80-ECBB-40BC-9549-CBDC7B0F35AF}"/>
    <cellStyle name="Normal 5 4 2 5 2 4 5" xfId="49439" xr:uid="{7B74A3D2-8B5C-4FBD-9738-BEE301E27457}"/>
    <cellStyle name="Normal 5 4 2 5 2 4 6" xfId="14024" xr:uid="{2801A5AC-ED07-4C7B-80A9-A6B385AB9AEF}"/>
    <cellStyle name="Normal 5 4 2 5 2 5" xfId="24292" xr:uid="{66B899C2-A4A9-4AE7-923D-B09335BD242A}"/>
    <cellStyle name="Normal 5 4 2 5 2 5 2" xfId="37984" xr:uid="{278D9722-0AE2-40DE-9477-4F04FA1E27F1}"/>
    <cellStyle name="Normal 5 4 2 5 2 5 3" xfId="52863" xr:uid="{7A2C6540-DE83-4F2F-8F18-6759E6C83EB4}"/>
    <cellStyle name="Normal 5 4 2 5 2 6" xfId="17448" xr:uid="{083D6A57-71F2-4EE9-8A86-9399385FF47C}"/>
    <cellStyle name="Normal 5 4 2 5 2 6 2" xfId="43534" xr:uid="{A345BAAD-CD6F-46FC-A34A-75FAD3F63BBE}"/>
    <cellStyle name="Normal 5 4 2 5 2 7" xfId="31138" xr:uid="{6F05A1AB-B81F-42E9-9C67-9C85EE03CA9C}"/>
    <cellStyle name="Normal 5 4 2 5 2 8" xfId="46017" xr:uid="{F099FC6D-6057-41C9-AECC-94AD6E0DF2CC}"/>
    <cellStyle name="Normal 5 4 2 5 2 9" xfId="10602" xr:uid="{C1004147-B603-402C-AF27-CCCC6A78F90E}"/>
    <cellStyle name="Normal 5 4 2 5 3" xfId="796" xr:uid="{C272C502-A9E1-422A-A628-348965C096E0}"/>
    <cellStyle name="Normal 5 4 2 5 3 2" xfId="3873" xr:uid="{C2396F24-C211-4EF6-B0E3-50EEE3A66752}"/>
    <cellStyle name="Normal 5 4 2 5 3 2 2" xfId="15738" xr:uid="{E0830D78-EA20-481F-9D13-A8AE7A34C987}"/>
    <cellStyle name="Normal 5 4 2 5 3 2 2 2" xfId="29428" xr:uid="{46538FC3-BE5D-4314-8082-01B484576040}"/>
    <cellStyle name="Normal 5 4 2 5 3 2 2 2 2" xfId="43120" xr:uid="{CCFC6E61-4296-4A10-90A3-55150B98276E}"/>
    <cellStyle name="Normal 5 4 2 5 3 2 2 2 3" xfId="57999" xr:uid="{F831377C-CAFD-43EA-B6AC-388628048068}"/>
    <cellStyle name="Normal 5 4 2 5 3 2 2 3" xfId="22584" xr:uid="{72B0C44E-566D-4059-A833-C393575770AE}"/>
    <cellStyle name="Normal 5 4 2 5 3 2 2 4" xfId="36274" xr:uid="{34FBEC71-97A7-4684-A8FB-2AAB1930AD53}"/>
    <cellStyle name="Normal 5 4 2 5 3 2 2 5" xfId="51153" xr:uid="{56BFA4B6-4364-4E01-A346-3C3C97FF801C}"/>
    <cellStyle name="Normal 5 4 2 5 3 2 3" xfId="26006" xr:uid="{DF1D7BE6-4998-45E8-9D7D-DF3A1DEC822A}"/>
    <cellStyle name="Normal 5 4 2 5 3 2 3 2" xfId="39698" xr:uid="{743FF796-1277-46F3-B72B-EFEC7D901EFF}"/>
    <cellStyle name="Normal 5 4 2 5 3 2 3 3" xfId="54577" xr:uid="{C5D43DCA-D000-4CF2-82D2-09522F74A653}"/>
    <cellStyle name="Normal 5 4 2 5 3 2 4" xfId="19162" xr:uid="{49A1F664-6273-44A4-ACE5-1C6B3A45E108}"/>
    <cellStyle name="Normal 5 4 2 5 3 2 4 2" xfId="43646" xr:uid="{9FAA4329-F8B5-4977-952E-B59CD1240544}"/>
    <cellStyle name="Normal 5 4 2 5 3 2 5" xfId="32852" xr:uid="{DAFF1540-DCAA-49ED-AD75-DEDEB59978A4}"/>
    <cellStyle name="Normal 5 4 2 5 3 2 6" xfId="47731" xr:uid="{DC55313E-8382-457B-AEFB-D8BDBAE780BE}"/>
    <cellStyle name="Normal 5 4 2 5 3 2 7" xfId="12316" xr:uid="{AD234F35-FCF4-4B00-90A8-399D5D757D54}"/>
    <cellStyle name="Normal 5 4 2 5 3 3" xfId="14026" xr:uid="{05208CE7-6B9C-4F33-9F9D-C339CD8E7025}"/>
    <cellStyle name="Normal 5 4 2 5 3 3 2" xfId="27716" xr:uid="{B45E607B-9779-443F-8C91-09525A7614C9}"/>
    <cellStyle name="Normal 5 4 2 5 3 3 2 2" xfId="41408" xr:uid="{6E0D9CDD-A03A-4C6A-8FA5-DA77FC588EDA}"/>
    <cellStyle name="Normal 5 4 2 5 3 3 2 3" xfId="56287" xr:uid="{5195E884-BD44-4483-BFBC-4317A8F7FA34}"/>
    <cellStyle name="Normal 5 4 2 5 3 3 3" xfId="20872" xr:uid="{8AAC8DE7-B5DD-460C-89FD-4494B67B7292}"/>
    <cellStyle name="Normal 5 4 2 5 3 3 4" xfId="34562" xr:uid="{690711D3-4B65-402F-B352-02FCA5999ED1}"/>
    <cellStyle name="Normal 5 4 2 5 3 3 5" xfId="49441" xr:uid="{87A0A6D6-7507-4F4E-BA6E-B2F298C8CE67}"/>
    <cellStyle name="Normal 5 4 2 5 3 4" xfId="24294" xr:uid="{61E77650-9BB3-45B7-A996-AFE7026A9BB7}"/>
    <cellStyle name="Normal 5 4 2 5 3 4 2" xfId="37986" xr:uid="{08709CC7-707D-452F-B55F-CDA799D2833F}"/>
    <cellStyle name="Normal 5 4 2 5 3 4 3" xfId="52865" xr:uid="{39B76C2B-4974-4381-8B99-3CBCD9E7FBBD}"/>
    <cellStyle name="Normal 5 4 2 5 3 5" xfId="17450" xr:uid="{AE862507-E0D5-4D74-9065-2B6E4EDB3EAE}"/>
    <cellStyle name="Normal 5 4 2 5 3 5 2" xfId="43645" xr:uid="{64365313-24C9-4D18-AD86-5736B8FB78FB}"/>
    <cellStyle name="Normal 5 4 2 5 3 6" xfId="31140" xr:uid="{A65A0BD9-6606-4466-BE8F-9C0467AA93FF}"/>
    <cellStyle name="Normal 5 4 2 5 3 7" xfId="46019" xr:uid="{09D9B3D5-7028-45C4-A380-0DE90C62267C}"/>
    <cellStyle name="Normal 5 4 2 5 3 8" xfId="10604" xr:uid="{8E8473D5-8D26-47F0-BB1C-F862F002C00E}"/>
    <cellStyle name="Normal 5 4 2 5 4" xfId="797" xr:uid="{5C12E5A3-AAF3-472C-9612-5DF039BD9E4D}"/>
    <cellStyle name="Normal 5 4 2 5 4 2" xfId="6593" xr:uid="{3A517915-F9CE-44B7-BC65-E64EB1670491}"/>
    <cellStyle name="Normal 5 4 2 5 4 2 2" xfId="15739" xr:uid="{A7574108-54C8-431A-9F10-2C51E3CE6D98}"/>
    <cellStyle name="Normal 5 4 2 5 4 2 2 2" xfId="29429" xr:uid="{6806E9F0-D772-49E5-BEA4-A061A2CE65C1}"/>
    <cellStyle name="Normal 5 4 2 5 4 2 2 2 2" xfId="43121" xr:uid="{8097F9C7-75D7-4DDB-830A-71C97A1DB4F6}"/>
    <cellStyle name="Normal 5 4 2 5 4 2 2 2 3" xfId="58000" xr:uid="{272781D4-8DC5-4FF4-9F34-F07A615FDCB3}"/>
    <cellStyle name="Normal 5 4 2 5 4 2 2 3" xfId="22585" xr:uid="{FECDFF1A-4CF5-450F-96A2-F81BFC315AF4}"/>
    <cellStyle name="Normal 5 4 2 5 4 2 2 4" xfId="36275" xr:uid="{4739110B-5688-428B-9278-326F2A32B4C5}"/>
    <cellStyle name="Normal 5 4 2 5 4 2 2 5" xfId="51154" xr:uid="{5D78D689-98F5-48BE-880E-792732C9E78C}"/>
    <cellStyle name="Normal 5 4 2 5 4 2 3" xfId="26007" xr:uid="{EBFC88A2-841A-4254-B16E-E4915F49981E}"/>
    <cellStyle name="Normal 5 4 2 5 4 2 3 2" xfId="39699" xr:uid="{BA81FC7F-34C8-410F-8285-253CA684CDFE}"/>
    <cellStyle name="Normal 5 4 2 5 4 2 3 3" xfId="54578" xr:uid="{D497AD3D-1FE4-452C-B544-F02C0585912E}"/>
    <cellStyle name="Normal 5 4 2 5 4 2 4" xfId="19163" xr:uid="{85BE1B00-E871-4C18-9CA0-C9A65F9A79FE}"/>
    <cellStyle name="Normal 5 4 2 5 4 2 5" xfId="32853" xr:uid="{35415568-2109-4E6E-B75F-884CCD1E59B0}"/>
    <cellStyle name="Normal 5 4 2 5 4 2 6" xfId="47732" xr:uid="{FCE1FDB4-062F-41AA-B473-3E27D2FBC40D}"/>
    <cellStyle name="Normal 5 4 2 5 4 2 7" xfId="12317" xr:uid="{3A6D5592-E5AD-4DC5-AC8F-CF995181C3E0}"/>
    <cellStyle name="Normal 5 4 2 5 4 3" xfId="14027" xr:uid="{5218AC7E-2C6E-4F49-BA58-4136F41E0389}"/>
    <cellStyle name="Normal 5 4 2 5 4 3 2" xfId="27717" xr:uid="{0C187580-9B11-4F23-94C4-E0B1EDEDD199}"/>
    <cellStyle name="Normal 5 4 2 5 4 3 2 2" xfId="41409" xr:uid="{ED08CD0B-8C85-4ED9-A0B1-3B7D3C312E99}"/>
    <cellStyle name="Normal 5 4 2 5 4 3 2 3" xfId="56288" xr:uid="{CDF55428-8DC4-44FA-AAD5-D9D5EC052283}"/>
    <cellStyle name="Normal 5 4 2 5 4 3 3" xfId="20873" xr:uid="{2A4EA5AB-EC26-4099-AB9F-8E3BE6C4C290}"/>
    <cellStyle name="Normal 5 4 2 5 4 3 4" xfId="34563" xr:uid="{F6DE5E1A-5DA0-41F0-A1FB-0843683350E6}"/>
    <cellStyle name="Normal 5 4 2 5 4 3 5" xfId="49442" xr:uid="{E9852C7F-8178-4A77-9275-C5537DDD63A1}"/>
    <cellStyle name="Normal 5 4 2 5 4 4" xfId="24295" xr:uid="{D153712F-5CC2-4C37-B268-9BF9CB2D9003}"/>
    <cellStyle name="Normal 5 4 2 5 4 4 2" xfId="37987" xr:uid="{6EF28641-C689-4CE7-A383-1F804AF898E1}"/>
    <cellStyle name="Normal 5 4 2 5 4 4 3" xfId="52866" xr:uid="{16D7B0B2-16D4-4E14-B000-601FED677E72}"/>
    <cellStyle name="Normal 5 4 2 5 4 5" xfId="17451" xr:uid="{472EB442-29BF-4785-8E0A-710639AF4765}"/>
    <cellStyle name="Normal 5 4 2 5 4 5 2" xfId="43647" xr:uid="{D8397A3A-0B51-4883-8F3C-E14BB9BBA240}"/>
    <cellStyle name="Normal 5 4 2 5 4 6" xfId="31141" xr:uid="{C1FAB8D6-90F8-453A-84EA-F36AE96D8437}"/>
    <cellStyle name="Normal 5 4 2 5 4 7" xfId="46020" xr:uid="{09D34BAE-0012-47B4-A785-2AABCD77888B}"/>
    <cellStyle name="Normal 5 4 2 5 4 8" xfId="10605" xr:uid="{A8A30EAA-BD9B-492B-A40D-FF333CD79FFE}"/>
    <cellStyle name="Normal 5 4 2 5 5" xfId="6594" xr:uid="{B1E895E3-ABB8-4054-91DE-B52E2C5BEB38}"/>
    <cellStyle name="Normal 5 4 2 5 5 2" xfId="15735" xr:uid="{B314177B-CC12-45A9-9845-9F6F052FCA22}"/>
    <cellStyle name="Normal 5 4 2 5 5 2 2" xfId="29425" xr:uid="{20881B09-5ABB-4172-8C4A-29558CA0D355}"/>
    <cellStyle name="Normal 5 4 2 5 5 2 2 2" xfId="43117" xr:uid="{CBF2EA29-B7DC-4F5C-AB64-DCFF7E983F11}"/>
    <cellStyle name="Normal 5 4 2 5 5 2 2 3" xfId="57996" xr:uid="{3B83F3AA-D288-4A44-AFB9-FB040B06F155}"/>
    <cellStyle name="Normal 5 4 2 5 5 2 3" xfId="22581" xr:uid="{25CCE498-5A1D-42EE-82BC-FE5737D8F064}"/>
    <cellStyle name="Normal 5 4 2 5 5 2 4" xfId="36271" xr:uid="{D20C353A-8CAD-4FAD-A1E8-AAFC4A2E603A}"/>
    <cellStyle name="Normal 5 4 2 5 5 2 5" xfId="51150" xr:uid="{510E94C2-3061-45C7-A956-1473A7EBC45D}"/>
    <cellStyle name="Normal 5 4 2 5 5 3" xfId="26003" xr:uid="{E579932E-BF4E-4AA3-A278-96F3D3B752AE}"/>
    <cellStyle name="Normal 5 4 2 5 5 3 2" xfId="39695" xr:uid="{276EC1AA-928C-4487-A327-8618431856E6}"/>
    <cellStyle name="Normal 5 4 2 5 5 3 3" xfId="54574" xr:uid="{A8190142-A586-413B-85E3-4D03DE684282}"/>
    <cellStyle name="Normal 5 4 2 5 5 4" xfId="19159" xr:uid="{9A70C642-D5C9-4C0F-B87C-BDFAF2EF365E}"/>
    <cellStyle name="Normal 5 4 2 5 5 5" xfId="32849" xr:uid="{392769BC-26B4-416F-AF97-323C186906F3}"/>
    <cellStyle name="Normal 5 4 2 5 5 6" xfId="47728" xr:uid="{9490777B-D401-4F4D-8C19-42999E8C8D67}"/>
    <cellStyle name="Normal 5 4 2 5 5 7" xfId="12313" xr:uid="{6B74BD19-C915-4D05-8FF0-A6EAE6D12287}"/>
    <cellStyle name="Normal 5 4 2 5 6" xfId="14023" xr:uid="{0773D076-0A06-4FD2-B032-228425568B70}"/>
    <cellStyle name="Normal 5 4 2 5 6 2" xfId="27713" xr:uid="{E715ACD1-3BC7-4AB5-B2BB-2EE155823749}"/>
    <cellStyle name="Normal 5 4 2 5 6 2 2" xfId="41405" xr:uid="{FCFC8DF4-0236-4AD1-8154-19E783A6EE30}"/>
    <cellStyle name="Normal 5 4 2 5 6 2 3" xfId="56284" xr:uid="{35E1BAD0-E75A-4468-8EBF-3DF4E67AAF03}"/>
    <cellStyle name="Normal 5 4 2 5 6 3" xfId="20869" xr:uid="{71740D9B-E5EA-400B-9C5A-77E81467E1D4}"/>
    <cellStyle name="Normal 5 4 2 5 6 4" xfId="34559" xr:uid="{E931F46E-F436-4FE0-BD3A-15FE84FDCC53}"/>
    <cellStyle name="Normal 5 4 2 5 6 5" xfId="49438" xr:uid="{046D2FB6-74F2-40AB-969F-67D1473BCA45}"/>
    <cellStyle name="Normal 5 4 2 5 7" xfId="24291" xr:uid="{B1877E2D-5602-4F58-994C-C83283041341}"/>
    <cellStyle name="Normal 5 4 2 5 7 2" xfId="37983" xr:uid="{C09CFB76-7ACC-4A15-A17F-0947A2981BC2}"/>
    <cellStyle name="Normal 5 4 2 5 7 3" xfId="52862" xr:uid="{4E49E1D2-D041-45BE-B088-3AF65CA53553}"/>
    <cellStyle name="Normal 5 4 2 5 8" xfId="17447" xr:uid="{1B46AC52-7947-4C76-9747-404FCED1A085}"/>
    <cellStyle name="Normal 5 4 2 5 8 2" xfId="43492" xr:uid="{C740DCC4-1F13-48DD-8B49-622C23B36CF7}"/>
    <cellStyle name="Normal 5 4 2 5 9" xfId="31137" xr:uid="{2B4CDEA3-BDCC-4987-8AC3-13C6DDAD12F1}"/>
    <cellStyle name="Normal 5 4 2 6" xfId="798" xr:uid="{DA9F5B9D-CE1E-4A9C-84B8-EF3520BCF515}"/>
    <cellStyle name="Normal 5 4 2 6 10" xfId="46021" xr:uid="{685ED070-DC12-4FD2-99BB-1B6DD6F27F8D}"/>
    <cellStyle name="Normal 5 4 2 6 11" xfId="10606" xr:uid="{DAC19A36-3A30-468B-9FE7-02E5E7A4C13C}"/>
    <cellStyle name="Normal 5 4 2 6 2" xfId="799" xr:uid="{2D3E608F-ED93-4665-AB2B-A7915C0E67F8}"/>
    <cellStyle name="Normal 5 4 2 6 2 2" xfId="3874" xr:uid="{592C117F-FC28-48E5-A392-F4635FA10706}"/>
    <cellStyle name="Normal 5 4 2 6 2 2 2" xfId="12320" xr:uid="{B173B7D2-AD7E-4912-91C6-ABDDF5027DE2}"/>
    <cellStyle name="Normal 5 4 2 6 2 2 2 2" xfId="15742" xr:uid="{9FEC47D5-B4C6-42A0-B470-D1E4B8238BD9}"/>
    <cellStyle name="Normal 5 4 2 6 2 2 2 2 2" xfId="29432" xr:uid="{DF473F1A-BE05-4DF0-966A-A3837D9553B3}"/>
    <cellStyle name="Normal 5 4 2 6 2 2 2 2 2 2" xfId="43124" xr:uid="{1D094AEE-CAF4-4DBE-B81A-A9D868FF134F}"/>
    <cellStyle name="Normal 5 4 2 6 2 2 2 2 2 3" xfId="58003" xr:uid="{4612FBAB-7189-4D91-8AB7-6568E72F15BE}"/>
    <cellStyle name="Normal 5 4 2 6 2 2 2 2 3" xfId="22588" xr:uid="{1AAAE12C-6B3E-4610-84FD-76B73BC09DD5}"/>
    <cellStyle name="Normal 5 4 2 6 2 2 2 2 4" xfId="36278" xr:uid="{DB3DF171-FAA7-455D-9444-126C51A7A03B}"/>
    <cellStyle name="Normal 5 4 2 6 2 2 2 2 5" xfId="51157" xr:uid="{F19C67DC-55CE-4473-87F9-B43D7A01CB12}"/>
    <cellStyle name="Normal 5 4 2 6 2 2 2 3" xfId="26010" xr:uid="{E6512A8C-DA7A-456B-A863-72453D4C1710}"/>
    <cellStyle name="Normal 5 4 2 6 2 2 2 3 2" xfId="39702" xr:uid="{07126987-2E02-4EBA-B8A9-A8C98EAAF4D0}"/>
    <cellStyle name="Normal 5 4 2 6 2 2 2 3 3" xfId="54581" xr:uid="{59F7039E-6313-4C39-B364-DD0843447E82}"/>
    <cellStyle name="Normal 5 4 2 6 2 2 2 4" xfId="19166" xr:uid="{FA7C5DCA-1CDF-4953-B386-A2F145EC9980}"/>
    <cellStyle name="Normal 5 4 2 6 2 2 2 5" xfId="32856" xr:uid="{15AD1813-D447-4773-90E9-AF311FF77F1F}"/>
    <cellStyle name="Normal 5 4 2 6 2 2 2 6" xfId="47735" xr:uid="{C4075D51-827E-4C08-9DE5-CAEF732FEB48}"/>
    <cellStyle name="Normal 5 4 2 6 2 2 3" xfId="14030" xr:uid="{5A8D5E4E-B39F-4CA1-9047-073FA88BEF94}"/>
    <cellStyle name="Normal 5 4 2 6 2 2 3 2" xfId="27720" xr:uid="{3F68E216-95EE-4544-BC04-C81B3A4DFBA0}"/>
    <cellStyle name="Normal 5 4 2 6 2 2 3 2 2" xfId="41412" xr:uid="{1DDCD008-6B9A-41EB-A360-BA2DAF205145}"/>
    <cellStyle name="Normal 5 4 2 6 2 2 3 2 3" xfId="56291" xr:uid="{356386E2-5D4E-4E29-A8F7-73C7D5D11086}"/>
    <cellStyle name="Normal 5 4 2 6 2 2 3 3" xfId="20876" xr:uid="{5F12BF87-0AB2-4AF7-BE90-DDD273DD3DB1}"/>
    <cellStyle name="Normal 5 4 2 6 2 2 3 4" xfId="34566" xr:uid="{5BE048F8-C953-48A2-818D-ABFE305B51C4}"/>
    <cellStyle name="Normal 5 4 2 6 2 2 3 5" xfId="49445" xr:uid="{0E2F3634-F636-4ED3-8AB4-C9176BD7C474}"/>
    <cellStyle name="Normal 5 4 2 6 2 2 4" xfId="24298" xr:uid="{32BD51A5-6413-4C6A-9F36-C12E3AC8082C}"/>
    <cellStyle name="Normal 5 4 2 6 2 2 4 2" xfId="37990" xr:uid="{ECD37FD1-DB7F-4A41-B7EE-F769FF79E08C}"/>
    <cellStyle name="Normal 5 4 2 6 2 2 4 3" xfId="52869" xr:uid="{4B3E68F4-D6E2-4975-9F68-D4A0AB6AE786}"/>
    <cellStyle name="Normal 5 4 2 6 2 2 5" xfId="17454" xr:uid="{32B242DC-F4D9-4AE5-BEE6-D9891E3EB054}"/>
    <cellStyle name="Normal 5 4 2 6 2 2 5 2" xfId="43649" xr:uid="{EF54E7E8-7BBB-429C-97A3-E68242EADC56}"/>
    <cellStyle name="Normal 5 4 2 6 2 2 6" xfId="31144" xr:uid="{B0937362-069F-4190-8EE0-508F422F8963}"/>
    <cellStyle name="Normal 5 4 2 6 2 2 7" xfId="46023" xr:uid="{809DD7A3-BDC5-444D-BBED-3DC530521D9B}"/>
    <cellStyle name="Normal 5 4 2 6 2 2 8" xfId="10608" xr:uid="{583246BF-46A0-4C5A-9144-3ED71CF5B143}"/>
    <cellStyle name="Normal 5 4 2 6 2 3" xfId="4396" xr:uid="{E57DDDF0-C2C6-4BA7-BB79-6A996ED036A2}"/>
    <cellStyle name="Normal 5 4 2 6 2 3 2" xfId="4657" xr:uid="{0DE8C0E8-C01B-4395-8499-56C179CD7B1F}"/>
    <cellStyle name="Normal 5 4 2 6 2 3 2 2" xfId="29431" xr:uid="{D5422EB7-9896-4BBE-86B1-87CA56DD54CF}"/>
    <cellStyle name="Normal 5 4 2 6 2 3 2 2 2" xfId="43123" xr:uid="{014584B4-0BA1-4B62-978C-8C23F0FAE227}"/>
    <cellStyle name="Normal 5 4 2 6 2 3 2 2 3" xfId="58002" xr:uid="{26F33F4B-3375-42FA-8721-D1073D1C4E85}"/>
    <cellStyle name="Normal 5 4 2 6 2 3 2 3" xfId="22587" xr:uid="{80C85254-FFCD-4169-8503-4D961B06F47C}"/>
    <cellStyle name="Normal 5 4 2 6 2 3 2 4" xfId="36277" xr:uid="{C103ECA6-24BE-4BD8-A152-EED167B1D18E}"/>
    <cellStyle name="Normal 5 4 2 6 2 3 2 5" xfId="51156" xr:uid="{53358E9E-2E4F-46E3-A9CC-A7D84C2C39CC}"/>
    <cellStyle name="Normal 5 4 2 6 2 3 2 6" xfId="15741" xr:uid="{9CB23218-50FC-4E57-8AB7-205822BECC0A}"/>
    <cellStyle name="Normal 5 4 2 6 2 3 3" xfId="26009" xr:uid="{1D3B42B7-836E-4876-956A-2CE8EE893ABF}"/>
    <cellStyle name="Normal 5 4 2 6 2 3 3 2" xfId="39701" xr:uid="{AEACEB21-78F3-4578-A7B0-3C37FB9F080F}"/>
    <cellStyle name="Normal 5 4 2 6 2 3 3 3" xfId="54580" xr:uid="{F8B2D59D-E85D-42E1-8CCD-59DDFA07D205}"/>
    <cellStyle name="Normal 5 4 2 6 2 3 4" xfId="19165" xr:uid="{D7C7C70A-861B-4006-9D6D-AC39041415F0}"/>
    <cellStyle name="Normal 5 4 2 6 2 3 4 2" xfId="44049" xr:uid="{B4A07DF7-9B10-40A2-9CA6-D8D1D0F28837}"/>
    <cellStyle name="Normal 5 4 2 6 2 3 5" xfId="32855" xr:uid="{ABE874AC-47EF-4DEF-81AB-E9982C0C47C9}"/>
    <cellStyle name="Normal 5 4 2 6 2 3 6" xfId="47734" xr:uid="{28235658-2C4B-447E-9205-60C3913C7D8D}"/>
    <cellStyle name="Normal 5 4 2 6 2 3 7" xfId="12319" xr:uid="{7B1F75D5-FE13-4876-9D32-A7326AD1598F}"/>
    <cellStyle name="Normal 5 4 2 6 2 4" xfId="14029" xr:uid="{414C0226-7441-4BF4-98AE-8E4C6EB0B451}"/>
    <cellStyle name="Normal 5 4 2 6 2 4 2" xfId="27719" xr:uid="{B1C56A9D-36A3-430E-8970-CF995D25343A}"/>
    <cellStyle name="Normal 5 4 2 6 2 4 2 2" xfId="41411" xr:uid="{88292078-CBFC-4A85-8A50-82678F64B17E}"/>
    <cellStyle name="Normal 5 4 2 6 2 4 2 3" xfId="56290" xr:uid="{4BC23B19-7316-44E3-A7DE-DAD174CC5C9F}"/>
    <cellStyle name="Normal 5 4 2 6 2 4 3" xfId="20875" xr:uid="{9ADBAB55-963B-415E-A2C6-95B789E39F4B}"/>
    <cellStyle name="Normal 5 4 2 6 2 4 4" xfId="34565" xr:uid="{52DE8360-7F9A-4B78-AEA2-9E7D3418467C}"/>
    <cellStyle name="Normal 5 4 2 6 2 4 5" xfId="49444" xr:uid="{BBE25971-AD7F-4B74-A9B0-62DB8C4FFDCD}"/>
    <cellStyle name="Normal 5 4 2 6 2 5" xfId="24297" xr:uid="{F05C691D-106F-49D7-A3EA-41520BF4E7D3}"/>
    <cellStyle name="Normal 5 4 2 6 2 5 2" xfId="37989" xr:uid="{92EC871B-C69E-49B0-9F83-C6208379BF0F}"/>
    <cellStyle name="Normal 5 4 2 6 2 5 3" xfId="52868" xr:uid="{C88E9815-56E8-4956-97EA-3C60C3CBB72D}"/>
    <cellStyle name="Normal 5 4 2 6 2 6" xfId="17453" xr:uid="{30194799-1C99-4110-B329-F36B27B32CFE}"/>
    <cellStyle name="Normal 5 4 2 6 2 6 2" xfId="43648" xr:uid="{11B0A852-89C2-48A8-84E0-E05B20A11C0E}"/>
    <cellStyle name="Normal 5 4 2 6 2 7" xfId="31143" xr:uid="{CEEF9CFA-D483-4975-9D9B-BB9C1C34BD01}"/>
    <cellStyle name="Normal 5 4 2 6 2 8" xfId="46022" xr:uid="{6CD49115-0329-49AD-84BE-7BE334648082}"/>
    <cellStyle name="Normal 5 4 2 6 2 9" xfId="10607" xr:uid="{A859481A-2F7D-41B6-ADD4-039D62186EA9}"/>
    <cellStyle name="Normal 5 4 2 6 3" xfId="800" xr:uid="{AE95A71B-C0A2-4DC0-B8BD-374A1C8AA2BA}"/>
    <cellStyle name="Normal 5 4 2 6 3 2" xfId="6595" xr:uid="{6675FF1E-F901-4ABD-BACC-847FBE0D9C5C}"/>
    <cellStyle name="Normal 5 4 2 6 3 2 2" xfId="15743" xr:uid="{1FA61D74-8643-4B44-9084-5A5A910A9594}"/>
    <cellStyle name="Normal 5 4 2 6 3 2 2 2" xfId="29433" xr:uid="{4FA9317C-89E3-412B-897A-8BF95DB1DF57}"/>
    <cellStyle name="Normal 5 4 2 6 3 2 2 2 2" xfId="43125" xr:uid="{BE6272E8-B8D5-4205-B5BD-5F485F8552C3}"/>
    <cellStyle name="Normal 5 4 2 6 3 2 2 2 3" xfId="58004" xr:uid="{C63B0F21-CA08-428C-92F4-4FCAB719A267}"/>
    <cellStyle name="Normal 5 4 2 6 3 2 2 3" xfId="22589" xr:uid="{41EECCFC-1597-46D3-9785-2094DFC26849}"/>
    <cellStyle name="Normal 5 4 2 6 3 2 2 4" xfId="36279" xr:uid="{0AC78CFF-72A5-43FC-BA52-74436BE2B809}"/>
    <cellStyle name="Normal 5 4 2 6 3 2 2 5" xfId="51158" xr:uid="{A422C367-05C1-486B-B5D7-B2C7F3E7609C}"/>
    <cellStyle name="Normal 5 4 2 6 3 2 3" xfId="26011" xr:uid="{BAA88113-2E4C-4D01-9A88-D80591C23B2F}"/>
    <cellStyle name="Normal 5 4 2 6 3 2 3 2" xfId="39703" xr:uid="{58F8CE87-644B-4976-BDB7-0E9556842ABF}"/>
    <cellStyle name="Normal 5 4 2 6 3 2 3 3" xfId="54582" xr:uid="{A633A4B3-E390-4AD9-845C-542F13A2C07F}"/>
    <cellStyle name="Normal 5 4 2 6 3 2 4" xfId="19167" xr:uid="{9C9708C7-1723-4155-BD8D-A75400844BE1}"/>
    <cellStyle name="Normal 5 4 2 6 3 2 5" xfId="32857" xr:uid="{8F262660-0CCA-4EFA-9EED-ED84295B6A31}"/>
    <cellStyle name="Normal 5 4 2 6 3 2 6" xfId="47736" xr:uid="{B970F881-BBAE-4D91-A5F7-5DBD9B10EE8B}"/>
    <cellStyle name="Normal 5 4 2 6 3 2 7" xfId="12321" xr:uid="{CE324A61-5593-452B-A7B8-6805A72ECC4B}"/>
    <cellStyle name="Normal 5 4 2 6 3 3" xfId="14031" xr:uid="{ACE73C50-959E-4623-8415-87C8D509E7F4}"/>
    <cellStyle name="Normal 5 4 2 6 3 3 2" xfId="27721" xr:uid="{49DF8F40-B295-4E31-BB3D-AA08924FC55E}"/>
    <cellStyle name="Normal 5 4 2 6 3 3 2 2" xfId="41413" xr:uid="{BB7CCE0D-B6DF-444F-AFA3-E5524A1D365C}"/>
    <cellStyle name="Normal 5 4 2 6 3 3 2 3" xfId="56292" xr:uid="{00444D60-59A3-4E77-B1E6-6945485E2A20}"/>
    <cellStyle name="Normal 5 4 2 6 3 3 3" xfId="20877" xr:uid="{9EEBDB49-7615-4409-BE7E-99D45437BA0D}"/>
    <cellStyle name="Normal 5 4 2 6 3 3 4" xfId="34567" xr:uid="{DAB2FE60-303E-492F-944C-F014BF0796C8}"/>
    <cellStyle name="Normal 5 4 2 6 3 3 5" xfId="49446" xr:uid="{A4088F7B-903C-40D0-9030-4606FABE506F}"/>
    <cellStyle name="Normal 5 4 2 6 3 4" xfId="24299" xr:uid="{D6A74538-4122-4EB2-A0FB-CCE455835CB5}"/>
    <cellStyle name="Normal 5 4 2 6 3 4 2" xfId="37991" xr:uid="{C6E95184-2D17-4C9A-8D87-8B60E1FB6A7A}"/>
    <cellStyle name="Normal 5 4 2 6 3 4 3" xfId="52870" xr:uid="{D34533D3-EE29-426F-A251-A7F6BEFBAB09}"/>
    <cellStyle name="Normal 5 4 2 6 3 5" xfId="17455" xr:uid="{52110C9E-D264-49E9-885D-81D426CFB99B}"/>
    <cellStyle name="Normal 5 4 2 6 3 5 2" xfId="43650" xr:uid="{5476564D-BD62-49E8-81FC-0F477E18E713}"/>
    <cellStyle name="Normal 5 4 2 6 3 6" xfId="31145" xr:uid="{F2B2555D-3796-4B31-8B1E-227B92EE1BD6}"/>
    <cellStyle name="Normal 5 4 2 6 3 7" xfId="46024" xr:uid="{FB1E5716-CB06-4735-A90B-D03B24499C6A}"/>
    <cellStyle name="Normal 5 4 2 6 3 8" xfId="10609" xr:uid="{1A984252-2C49-4972-9BE8-C95E14982675}"/>
    <cellStyle name="Normal 5 4 2 6 4" xfId="801" xr:uid="{AF2390AF-3D6B-44C5-99C6-9E50064CC33F}"/>
    <cellStyle name="Normal 5 4 2 6 4 2" xfId="4800" xr:uid="{6E8F3E66-CA98-4F26-B244-7D1B50EABD27}"/>
    <cellStyle name="Normal 5 4 2 6 4 2 2" xfId="15744" xr:uid="{19C41917-831D-4905-A1DE-C6E5441FC82B}"/>
    <cellStyle name="Normal 5 4 2 6 4 2 2 2" xfId="29434" xr:uid="{24C209C1-22E9-4243-97B2-261B89ED7DBB}"/>
    <cellStyle name="Normal 5 4 2 6 4 2 2 2 2" xfId="43126" xr:uid="{DADB3F76-890B-4574-AF08-0AC6D73615A3}"/>
    <cellStyle name="Normal 5 4 2 6 4 2 2 2 3" xfId="58005" xr:uid="{E26B08A4-98CA-446B-9B67-8D6670788ED0}"/>
    <cellStyle name="Normal 5 4 2 6 4 2 2 3" xfId="22590" xr:uid="{EA11DFA2-F982-435B-957A-5F75164D8336}"/>
    <cellStyle name="Normal 5 4 2 6 4 2 2 4" xfId="36280" xr:uid="{B6D1A3C3-18D2-48E7-B1DC-78762C493425}"/>
    <cellStyle name="Normal 5 4 2 6 4 2 2 5" xfId="51159" xr:uid="{EB400307-CB06-4A90-BCDE-E69004624312}"/>
    <cellStyle name="Normal 5 4 2 6 4 2 3" xfId="26012" xr:uid="{722DF099-B6F3-47AF-AA1D-DED4E4AA0DAF}"/>
    <cellStyle name="Normal 5 4 2 6 4 2 3 2" xfId="39704" xr:uid="{3DF4EEBB-A2C7-4673-AC6A-27E1DA0300A0}"/>
    <cellStyle name="Normal 5 4 2 6 4 2 3 3" xfId="54583" xr:uid="{ACB286D3-6C84-4816-9480-8E2DD2C7AC25}"/>
    <cellStyle name="Normal 5 4 2 6 4 2 4" xfId="19168" xr:uid="{E44092A9-D8E2-4914-9D3D-486BE0C6FF3A}"/>
    <cellStyle name="Normal 5 4 2 6 4 2 4 2" xfId="44070" xr:uid="{AFBDBC72-7A59-4B74-95BF-F07C5F6661CD}"/>
    <cellStyle name="Normal 5 4 2 6 4 2 5" xfId="32858" xr:uid="{8E4BE8C3-EE4B-4D4D-8A41-4C66A48B78EB}"/>
    <cellStyle name="Normal 5 4 2 6 4 2 6" xfId="47737" xr:uid="{65DE1260-89A7-4D57-8016-6259CB8CF69D}"/>
    <cellStyle name="Normal 5 4 2 6 4 2 7" xfId="12322" xr:uid="{3C107A94-57A3-45B3-9B13-079921255E7E}"/>
    <cellStyle name="Normal 5 4 2 6 4 3" xfId="4853" xr:uid="{915FDE1B-1616-445F-B79F-B9D5BD11ECB9}"/>
    <cellStyle name="Normal 5 4 2 6 4 3 2" xfId="27722" xr:uid="{34874730-39C3-4E7D-9288-B50A52AD47B9}"/>
    <cellStyle name="Normal 5 4 2 6 4 3 2 2" xfId="41414" xr:uid="{08F98F7B-0D80-4FB6-9913-673B28ABEE95}"/>
    <cellStyle name="Normal 5 4 2 6 4 3 2 3" xfId="56293" xr:uid="{4963B00F-761B-4446-A687-9099587EF4BD}"/>
    <cellStyle name="Normal 5 4 2 6 4 3 3" xfId="20878" xr:uid="{843E7157-BA0F-450F-B193-8D41AA752137}"/>
    <cellStyle name="Normal 5 4 2 6 4 3 3 2" xfId="44084" xr:uid="{DB7AA006-5A30-481D-9A86-64297EE66A65}"/>
    <cellStyle name="Normal 5 4 2 6 4 3 4" xfId="34568" xr:uid="{A931AE99-5744-423B-BA3A-5ACCEF1DABA0}"/>
    <cellStyle name="Normal 5 4 2 6 4 3 5" xfId="49447" xr:uid="{2CC9F133-CEF2-45EF-A3AA-133F1FEBFAFC}"/>
    <cellStyle name="Normal 5 4 2 6 4 3 6" xfId="14032" xr:uid="{01DFAAE1-E153-4BBC-B705-6B43CA60651B}"/>
    <cellStyle name="Normal 5 4 2 6 4 4" xfId="4827" xr:uid="{96535607-A083-4F9A-B2B6-EFD07F4A161D}"/>
    <cellStyle name="Normal 5 4 2 6 4 4 2" xfId="44080" xr:uid="{AF79773E-6515-4EF9-A511-9388CD819C46}"/>
    <cellStyle name="Normal 5 4 2 6 4 4 3" xfId="37992" xr:uid="{098455EA-3FC0-42C1-BFF0-34254AD1C2A4}"/>
    <cellStyle name="Normal 5 4 2 6 4 4 4" xfId="52871" xr:uid="{BC86046E-468F-4218-B4A9-43991BC31529}"/>
    <cellStyle name="Normal 5 4 2 6 4 4 5" xfId="24300" xr:uid="{CE6ADA04-D21D-47DE-A22C-DB78D8BB0254}"/>
    <cellStyle name="Normal 5 4 2 6 4 5" xfId="17456" xr:uid="{5AE6688D-AA25-4F01-8B32-B9C711D96B0A}"/>
    <cellStyle name="Normal 5 4 2 6 4 5 2" xfId="43838" xr:uid="{E54D8BFC-7AC3-472A-ACDD-8C3145246286}"/>
    <cellStyle name="Normal 5 4 2 6 4 6" xfId="31146" xr:uid="{296BEC1E-E3CA-4777-90C9-D7B55C64562E}"/>
    <cellStyle name="Normal 5 4 2 6 4 7" xfId="46025" xr:uid="{003A7087-E318-4B2A-B6B9-BD13D63100A2}"/>
    <cellStyle name="Normal 5 4 2 6 4 8" xfId="10610" xr:uid="{FFE60809-0D63-47F5-AD1C-9B7509CEC745}"/>
    <cellStyle name="Normal 5 4 2 6 5" xfId="12318" xr:uid="{129F15B0-EFF1-4E3D-A544-449A31FA77B5}"/>
    <cellStyle name="Normal 5 4 2 6 5 2" xfId="15740" xr:uid="{E40AB438-5CF1-48F4-B3F9-A5C3213FBD6B}"/>
    <cellStyle name="Normal 5 4 2 6 5 2 2" xfId="29430" xr:uid="{562C70E7-8658-4E71-9046-1F62344A68DA}"/>
    <cellStyle name="Normal 5 4 2 6 5 2 2 2" xfId="43122" xr:uid="{BD671B73-68CE-4F13-A6D4-80E114326793}"/>
    <cellStyle name="Normal 5 4 2 6 5 2 2 3" xfId="58001" xr:uid="{5F6FCA94-B026-4E8C-9156-202924CA9604}"/>
    <cellStyle name="Normal 5 4 2 6 5 2 3" xfId="22586" xr:uid="{7F016BE6-D02A-4DC0-91D7-2EEA76C38037}"/>
    <cellStyle name="Normal 5 4 2 6 5 2 4" xfId="36276" xr:uid="{4CF53C13-0DFA-4F7E-89F9-40BD75517D19}"/>
    <cellStyle name="Normal 5 4 2 6 5 2 5" xfId="51155" xr:uid="{958467EA-1290-48A7-B9BC-9EF041E304FF}"/>
    <cellStyle name="Normal 5 4 2 6 5 3" xfId="26008" xr:uid="{1C3A4E7B-BDEC-4E92-8A81-9E22BE7D4803}"/>
    <cellStyle name="Normal 5 4 2 6 5 3 2" xfId="39700" xr:uid="{1169C72D-6A85-4705-948C-6362DED47C96}"/>
    <cellStyle name="Normal 5 4 2 6 5 3 3" xfId="54579" xr:uid="{2A58C731-D418-4BB6-B79D-818EEC7ED4B7}"/>
    <cellStyle name="Normal 5 4 2 6 5 4" xfId="19164" xr:uid="{F9D634EB-9AD6-4BDF-AE53-509DB6821C1D}"/>
    <cellStyle name="Normal 5 4 2 6 5 5" xfId="32854" xr:uid="{C4013937-CB46-40E8-8A1A-ABB29C82115C}"/>
    <cellStyle name="Normal 5 4 2 6 5 6" xfId="47733" xr:uid="{A8647EBC-628C-4ADA-85D2-46A229AC56BF}"/>
    <cellStyle name="Normal 5 4 2 6 6" xfId="14028" xr:uid="{58FED93B-960C-44C3-AE85-23CEFEED17AE}"/>
    <cellStyle name="Normal 5 4 2 6 6 2" xfId="27718" xr:uid="{272CEF8D-4E54-4618-AC63-9E489FCFFCB2}"/>
    <cellStyle name="Normal 5 4 2 6 6 2 2" xfId="41410" xr:uid="{6ED5DEE3-B2FC-47CA-902F-9DD3A0DC0327}"/>
    <cellStyle name="Normal 5 4 2 6 6 2 3" xfId="56289" xr:uid="{95DD4CBF-2F5A-491E-90BF-8C66F65BAF8A}"/>
    <cellStyle name="Normal 5 4 2 6 6 3" xfId="20874" xr:uid="{94964E46-2E64-4CD2-AFDC-3E86DDC5F809}"/>
    <cellStyle name="Normal 5 4 2 6 6 4" xfId="34564" xr:uid="{172AD895-3D4B-4BC4-BB20-9FF9EF7EEF50}"/>
    <cellStyle name="Normal 5 4 2 6 6 5" xfId="49443" xr:uid="{2049CC21-968D-47C2-924F-2D197B3B2BB1}"/>
    <cellStyle name="Normal 5 4 2 6 7" xfId="24296" xr:uid="{2AC741B5-7DAD-46E5-966C-E4F75634EF3D}"/>
    <cellStyle name="Normal 5 4 2 6 7 2" xfId="37988" xr:uid="{A7B912C6-51F5-4EAA-B059-63BB800555A5}"/>
    <cellStyle name="Normal 5 4 2 6 7 3" xfId="52867" xr:uid="{27597820-842B-4998-A642-B9A8D56E59E8}"/>
    <cellStyle name="Normal 5 4 2 6 8" xfId="17452" xr:uid="{E6DAA663-8E14-4A66-8035-911CF666D95B}"/>
    <cellStyle name="Normal 5 4 2 6 8 2" xfId="43535" xr:uid="{A4B68D07-9D53-4729-BE34-0A12EAFB63B8}"/>
    <cellStyle name="Normal 5 4 2 6 9" xfId="31142" xr:uid="{BE2D023C-D333-429F-A17E-BD0DF0045697}"/>
    <cellStyle name="Normal 5 4 2 7" xfId="802" xr:uid="{8817D453-758F-4283-8785-50F054A81B6B}"/>
    <cellStyle name="Normal 5 4 2 7 2" xfId="3875" xr:uid="{6E924036-2D41-4BEC-A504-64702E14CB60}"/>
    <cellStyle name="Normal 5 4 2 7 2 2" xfId="12324" xr:uid="{90258C40-7494-4ED2-B500-E138954E3C53}"/>
    <cellStyle name="Normal 5 4 2 7 2 2 2" xfId="15746" xr:uid="{BDCBF7ED-50BF-4B2D-AE3B-3A45B638E20C}"/>
    <cellStyle name="Normal 5 4 2 7 2 2 2 2" xfId="29436" xr:uid="{B7ED4FA5-015E-457C-AB62-777E28C726FA}"/>
    <cellStyle name="Normal 5 4 2 7 2 2 2 2 2" xfId="43128" xr:uid="{507D30FE-D034-454C-B179-49984248B058}"/>
    <cellStyle name="Normal 5 4 2 7 2 2 2 2 3" xfId="58007" xr:uid="{0020F5A5-9846-4E69-AAE3-986CA84A9085}"/>
    <cellStyle name="Normal 5 4 2 7 2 2 2 3" xfId="22592" xr:uid="{37E69704-D4B1-4EBE-B0A9-E27F4FC14022}"/>
    <cellStyle name="Normal 5 4 2 7 2 2 2 4" xfId="36282" xr:uid="{44399F1E-ACA3-4033-8A46-4E5B270D7272}"/>
    <cellStyle name="Normal 5 4 2 7 2 2 2 5" xfId="51161" xr:uid="{4004F971-3A51-49F4-8225-30243A3599B2}"/>
    <cellStyle name="Normal 5 4 2 7 2 2 3" xfId="26014" xr:uid="{2B636AB0-0507-4C38-A1B2-9BF97E166660}"/>
    <cellStyle name="Normal 5 4 2 7 2 2 3 2" xfId="39706" xr:uid="{60548950-7136-444F-A170-4246B072730A}"/>
    <cellStyle name="Normal 5 4 2 7 2 2 3 3" xfId="54585" xr:uid="{5F979692-4F0F-40C9-B5BC-31D7702B317C}"/>
    <cellStyle name="Normal 5 4 2 7 2 2 4" xfId="19170" xr:uid="{20930DB1-AD9A-46F5-92C7-A6773EF3E3AA}"/>
    <cellStyle name="Normal 5 4 2 7 2 2 5" xfId="32860" xr:uid="{A4969D18-FC9D-4940-AAAF-D6B0875C58A8}"/>
    <cellStyle name="Normal 5 4 2 7 2 2 6" xfId="47739" xr:uid="{5F9B12AB-94C5-4260-AA99-A8E172B6FAE0}"/>
    <cellStyle name="Normal 5 4 2 7 2 3" xfId="14034" xr:uid="{47390B2C-EAA0-4F77-92C1-DA97AD25D888}"/>
    <cellStyle name="Normal 5 4 2 7 2 3 2" xfId="27724" xr:uid="{1B65F9E6-7ED8-4D35-8500-F1C27F5BD2C4}"/>
    <cellStyle name="Normal 5 4 2 7 2 3 2 2" xfId="41416" xr:uid="{4FEEDAA6-58BA-43C0-B94E-CE7FEC35D040}"/>
    <cellStyle name="Normal 5 4 2 7 2 3 2 3" xfId="56295" xr:uid="{2885572F-23AB-4DE3-9346-2C22692308AA}"/>
    <cellStyle name="Normal 5 4 2 7 2 3 3" xfId="20880" xr:uid="{5CAFA654-1B94-44E3-A2AC-E79ABD385C15}"/>
    <cellStyle name="Normal 5 4 2 7 2 3 4" xfId="34570" xr:uid="{B7F82133-740F-4C0D-9F06-60C61DDD9786}"/>
    <cellStyle name="Normal 5 4 2 7 2 3 5" xfId="49449" xr:uid="{97D21280-2049-4C04-ABD0-917CF3176809}"/>
    <cellStyle name="Normal 5 4 2 7 2 4" xfId="24302" xr:uid="{5DF0D869-BD29-4CFD-AE6D-4868BFEAC100}"/>
    <cellStyle name="Normal 5 4 2 7 2 4 2" xfId="37994" xr:uid="{90DA33A7-5F8E-459E-BBCC-4C1D33020EA4}"/>
    <cellStyle name="Normal 5 4 2 7 2 4 3" xfId="52873" xr:uid="{86947F22-0CA0-4ED2-89D5-469D0C3227BF}"/>
    <cellStyle name="Normal 5 4 2 7 2 5" xfId="17458" xr:uid="{4592A95A-98FB-44A4-8475-B495B37BC34B}"/>
    <cellStyle name="Normal 5 4 2 7 2 5 2" xfId="43652" xr:uid="{BB13B99C-CEAD-41AB-9BFA-7FA33E11B2C2}"/>
    <cellStyle name="Normal 5 4 2 7 2 6" xfId="31148" xr:uid="{E38E3245-603C-4273-8B2F-04682B23C646}"/>
    <cellStyle name="Normal 5 4 2 7 2 7" xfId="46027" xr:uid="{5FDAEE97-98D3-4F40-8587-EF0E7CF9066F}"/>
    <cellStyle name="Normal 5 4 2 7 2 8" xfId="10612" xr:uid="{5E5C708D-361A-41BB-ABAB-8FE9C417CE73}"/>
    <cellStyle name="Normal 5 4 2 7 3" xfId="12323" xr:uid="{05DEF745-88E1-497C-BDB7-8BCFCC367F43}"/>
    <cellStyle name="Normal 5 4 2 7 3 2" xfId="15745" xr:uid="{38C25A9A-271E-485F-B2F8-E4D7CEF49DBF}"/>
    <cellStyle name="Normal 5 4 2 7 3 2 2" xfId="29435" xr:uid="{3A70AD13-0F7D-4086-9CC4-F1E55AC20E9A}"/>
    <cellStyle name="Normal 5 4 2 7 3 2 2 2" xfId="43127" xr:uid="{07CB2BEA-24FC-4DE6-8F13-9D4007DFE713}"/>
    <cellStyle name="Normal 5 4 2 7 3 2 2 3" xfId="58006" xr:uid="{51624CB9-87DF-4587-8681-B93D4E51AE6F}"/>
    <cellStyle name="Normal 5 4 2 7 3 2 3" xfId="22591" xr:uid="{5D4B5C41-F591-4DCD-9432-D89FDBEE8324}"/>
    <cellStyle name="Normal 5 4 2 7 3 2 4" xfId="36281" xr:uid="{B22AE5B5-6333-45F2-8B02-49A68F05ADC0}"/>
    <cellStyle name="Normal 5 4 2 7 3 2 5" xfId="51160" xr:uid="{BE45B1BB-194A-44D4-87CE-63D8B148C889}"/>
    <cellStyle name="Normal 5 4 2 7 3 3" xfId="26013" xr:uid="{B04255E5-FDB2-4F62-B53A-A44425017F1E}"/>
    <cellStyle name="Normal 5 4 2 7 3 3 2" xfId="39705" xr:uid="{B1040D4C-FC9C-4A15-BED2-BB5719E23C87}"/>
    <cellStyle name="Normal 5 4 2 7 3 3 3" xfId="54584" xr:uid="{13479B8D-1C16-49F4-96D1-C5F5FBF2B979}"/>
    <cellStyle name="Normal 5 4 2 7 3 4" xfId="19169" xr:uid="{BCBE7BA5-8B87-48E7-A5CD-FAF46886710A}"/>
    <cellStyle name="Normal 5 4 2 7 3 5" xfId="32859" xr:uid="{55FF1849-293A-48D8-9D12-A17ED6E0A47B}"/>
    <cellStyle name="Normal 5 4 2 7 3 6" xfId="47738" xr:uid="{47D36401-2C5D-4FF9-9801-827F8E19C9EC}"/>
    <cellStyle name="Normal 5 4 2 7 4" xfId="14033" xr:uid="{6656A9F2-9A77-4663-9F4F-3D73F2ACD30A}"/>
    <cellStyle name="Normal 5 4 2 7 4 2" xfId="27723" xr:uid="{65BAEDE4-AA7F-48C2-A235-041681D8CCBD}"/>
    <cellStyle name="Normal 5 4 2 7 4 2 2" xfId="41415" xr:uid="{B2F56D8E-B9CF-4889-A78A-2FB83EBB88BA}"/>
    <cellStyle name="Normal 5 4 2 7 4 2 3" xfId="56294" xr:uid="{B9D1AE24-E73A-4985-B5EC-422BCD33674B}"/>
    <cellStyle name="Normal 5 4 2 7 4 3" xfId="20879" xr:uid="{2E1BBF32-451A-42FC-B65E-CB0F97040ED7}"/>
    <cellStyle name="Normal 5 4 2 7 4 4" xfId="34569" xr:uid="{949B1404-BFD7-428C-AC21-464200FDA4D5}"/>
    <cellStyle name="Normal 5 4 2 7 4 5" xfId="49448" xr:uid="{41834F35-9AE5-4E62-A76C-E70E66CB3607}"/>
    <cellStyle name="Normal 5 4 2 7 5" xfId="24301" xr:uid="{8CF17A10-E92F-4959-AD5C-1336313178EA}"/>
    <cellStyle name="Normal 5 4 2 7 5 2" xfId="37993" xr:uid="{F55A092C-E876-434F-9C23-A00E13FFAE64}"/>
    <cellStyle name="Normal 5 4 2 7 5 3" xfId="52872" xr:uid="{EE541428-1FCE-4EBA-986D-F4E438D79357}"/>
    <cellStyle name="Normal 5 4 2 7 6" xfId="17457" xr:uid="{C2F9C7B0-A385-45C3-8414-878423CF5F54}"/>
    <cellStyle name="Normal 5 4 2 7 6 2" xfId="43651" xr:uid="{CB0AF5D9-44BE-4B70-8F30-304E68E05C77}"/>
    <cellStyle name="Normal 5 4 2 7 7" xfId="31147" xr:uid="{9C5B13E4-CCEE-436C-9412-1287A8CFB8A0}"/>
    <cellStyle name="Normal 5 4 2 7 8" xfId="46026" xr:uid="{3452554A-1B98-40DA-AED1-1B79D74F260F}"/>
    <cellStyle name="Normal 5 4 2 7 9" xfId="10611" xr:uid="{10D1E4C7-308D-40FD-B1BB-DA434A8D5E6A}"/>
    <cellStyle name="Normal 5 4 2 8" xfId="803" xr:uid="{F7D5AD97-627C-463D-8772-738C48AF8586}"/>
    <cellStyle name="Normal 5 4 2 8 2" xfId="6596" xr:uid="{2B1F9CD5-6805-48EA-80BE-ED1908660F59}"/>
    <cellStyle name="Normal 5 4 2 8 2 2" xfId="15747" xr:uid="{E969B3C7-A326-4BAE-9219-692EF68E2295}"/>
    <cellStyle name="Normal 5 4 2 8 2 2 2" xfId="29437" xr:uid="{CBB24452-4AF8-437C-A013-1F6000489177}"/>
    <cellStyle name="Normal 5 4 2 8 2 2 2 2" xfId="43129" xr:uid="{4B41CD00-1149-4B20-A8BC-5C9DB126BEF4}"/>
    <cellStyle name="Normal 5 4 2 8 2 2 2 3" xfId="58008" xr:uid="{65B78483-42B9-40F6-8439-A150DD73C12D}"/>
    <cellStyle name="Normal 5 4 2 8 2 2 3" xfId="22593" xr:uid="{27574CC0-BA9F-4795-BB48-18ACBABC7C50}"/>
    <cellStyle name="Normal 5 4 2 8 2 2 4" xfId="36283" xr:uid="{1B0C49EC-F3A7-4672-B8BE-204C17BFB1CA}"/>
    <cellStyle name="Normal 5 4 2 8 2 2 5" xfId="51162" xr:uid="{59D78823-263D-4C75-A691-8F47049F774A}"/>
    <cellStyle name="Normal 5 4 2 8 2 3" xfId="26015" xr:uid="{C02FBF0E-4DDB-4EB6-BEE3-D82A4CF298BB}"/>
    <cellStyle name="Normal 5 4 2 8 2 3 2" xfId="39707" xr:uid="{4741B841-41DC-4550-8302-FA5CC5C9F75C}"/>
    <cellStyle name="Normal 5 4 2 8 2 3 3" xfId="54586" xr:uid="{52B5C367-5143-4F61-9F80-9027840BDC30}"/>
    <cellStyle name="Normal 5 4 2 8 2 4" xfId="19171" xr:uid="{9D614C69-C840-4C2C-B5A5-854D0539E3C0}"/>
    <cellStyle name="Normal 5 4 2 8 2 5" xfId="32861" xr:uid="{E14FB384-8BBC-4AC7-8DB1-58A300287BF2}"/>
    <cellStyle name="Normal 5 4 2 8 2 6" xfId="47740" xr:uid="{4B891C84-AD33-44E4-A269-CBC271EE8EED}"/>
    <cellStyle name="Normal 5 4 2 8 2 7" xfId="12325" xr:uid="{D2E9E824-34F3-418F-8631-91C401FB5FB0}"/>
    <cellStyle name="Normal 5 4 2 8 3" xfId="14035" xr:uid="{6F44CC4F-039D-47BE-9B6F-ABC4D4DEA941}"/>
    <cellStyle name="Normal 5 4 2 8 3 2" xfId="27725" xr:uid="{388CBD9A-72AC-4DB4-87BE-141FE898DA95}"/>
    <cellStyle name="Normal 5 4 2 8 3 2 2" xfId="41417" xr:uid="{D8A3A107-9633-4D8F-B3F1-E5EE0A546E2E}"/>
    <cellStyle name="Normal 5 4 2 8 3 2 3" xfId="56296" xr:uid="{60EFC730-46D3-4201-9B76-894D3AD44A4A}"/>
    <cellStyle name="Normal 5 4 2 8 3 3" xfId="20881" xr:uid="{F76CCCFE-EF82-444F-A606-84FB2E270615}"/>
    <cellStyle name="Normal 5 4 2 8 3 4" xfId="34571" xr:uid="{A79A11D3-31D7-4A6E-8C2B-3FDDC227FD91}"/>
    <cellStyle name="Normal 5 4 2 8 3 5" xfId="49450" xr:uid="{F736FA0A-7F38-41DD-B02D-6058F045787A}"/>
    <cellStyle name="Normal 5 4 2 8 4" xfId="24303" xr:uid="{555183E8-1CCA-4958-867A-BFDF485F9DC5}"/>
    <cellStyle name="Normal 5 4 2 8 4 2" xfId="37995" xr:uid="{49E092EE-CE17-49BC-A3B8-15910D42C8B3}"/>
    <cellStyle name="Normal 5 4 2 8 4 3" xfId="52874" xr:uid="{9D4C2BAC-7299-4D20-BE89-1E3FC590E882}"/>
    <cellStyle name="Normal 5 4 2 8 5" xfId="17459" xr:uid="{9732D6BC-7C06-449E-86E3-D8AFAF896FEB}"/>
    <cellStyle name="Normal 5 4 2 8 5 2" xfId="43653" xr:uid="{15FCF529-4AB0-4167-A5D4-FB87B910F8DD}"/>
    <cellStyle name="Normal 5 4 2 8 6" xfId="31149" xr:uid="{45D27EB7-BCE8-4CFA-B618-9C2ADB217B2D}"/>
    <cellStyle name="Normal 5 4 2 8 7" xfId="46028" xr:uid="{AB6BC4A5-A0CE-487B-92F6-507329C4E612}"/>
    <cellStyle name="Normal 5 4 2 8 8" xfId="10613" xr:uid="{57F116EC-96A4-4EB6-AD9B-C9B075E0A0FE}"/>
    <cellStyle name="Normal 5 4 2 9" xfId="804" xr:uid="{2465DADE-B48E-4002-B8C7-353A2C8AF9C2}"/>
    <cellStyle name="Normal 5 4 2 9 2" xfId="7358" xr:uid="{0DBA4444-2312-41A5-847A-D35043303EF4}"/>
    <cellStyle name="Normal 5 4 2 9 2 2" xfId="15748" xr:uid="{C9F9056B-4885-412A-BFAB-DEA57CEB4AD8}"/>
    <cellStyle name="Normal 5 4 2 9 2 2 2" xfId="29438" xr:uid="{299AB0F5-671F-4F4C-9AD4-960B8C6CEFA8}"/>
    <cellStyle name="Normal 5 4 2 9 2 2 2 2" xfId="43130" xr:uid="{934F3599-FAF9-409D-BA5D-38DE24E1F8E6}"/>
    <cellStyle name="Normal 5 4 2 9 2 2 2 3" xfId="58009" xr:uid="{396ADDA5-B1AB-48DE-B8F8-399D198B82F3}"/>
    <cellStyle name="Normal 5 4 2 9 2 2 3" xfId="22594" xr:uid="{3072EAEA-4215-4524-984E-AE5C79C8D16D}"/>
    <cellStyle name="Normal 5 4 2 9 2 2 4" xfId="36284" xr:uid="{1C5BE57F-76D0-4409-A534-E0593ACA583E}"/>
    <cellStyle name="Normal 5 4 2 9 2 2 5" xfId="51163" xr:uid="{051EF6EE-3114-4A8E-98D5-F68FAC79F4C6}"/>
    <cellStyle name="Normal 5 4 2 9 2 3" xfId="26016" xr:uid="{B59F0273-7BCB-4DFA-98D9-5C321D046658}"/>
    <cellStyle name="Normal 5 4 2 9 2 3 2" xfId="39708" xr:uid="{67E3C2C2-ADB9-4C0F-9D89-FB502452F835}"/>
    <cellStyle name="Normal 5 4 2 9 2 3 3" xfId="54587" xr:uid="{E1177B4C-9220-4FC6-8055-58D0C540DBEF}"/>
    <cellStyle name="Normal 5 4 2 9 2 4" xfId="19172" xr:uid="{95DAD400-FAC7-4E3E-A67D-FF67135F425B}"/>
    <cellStyle name="Normal 5 4 2 9 2 5" xfId="32862" xr:uid="{6216AEC9-AF4A-4BCC-8629-28EAEEB52EFA}"/>
    <cellStyle name="Normal 5 4 2 9 2 6" xfId="47741" xr:uid="{000173EC-714A-4DCB-A24C-779BA8196681}"/>
    <cellStyle name="Normal 5 4 2 9 2 7" xfId="12326" xr:uid="{0D440007-DC84-45C8-8373-CA5418367FE6}"/>
    <cellStyle name="Normal 5 4 2 9 3" xfId="14036" xr:uid="{B8A1D7AC-DD14-48AA-9838-AC7195480186}"/>
    <cellStyle name="Normal 5 4 2 9 3 2" xfId="27726" xr:uid="{210B60F4-2923-4908-817D-09CFE6954772}"/>
    <cellStyle name="Normal 5 4 2 9 3 2 2" xfId="41418" xr:uid="{B7A54AD8-CD38-4E13-8CAB-5DD54E0C8500}"/>
    <cellStyle name="Normal 5 4 2 9 3 2 3" xfId="56297" xr:uid="{DD5C5605-3E31-41BA-A6E6-19F204C79B5C}"/>
    <cellStyle name="Normal 5 4 2 9 3 3" xfId="20882" xr:uid="{72DB7589-8AEB-4980-99CB-83BADEB07F60}"/>
    <cellStyle name="Normal 5 4 2 9 3 4" xfId="34572" xr:uid="{C350EDE9-8BFB-4F39-96BF-BE00C2F9A938}"/>
    <cellStyle name="Normal 5 4 2 9 3 5" xfId="49451" xr:uid="{373886BB-8C4A-4179-81A4-B3FD389C1B1E}"/>
    <cellStyle name="Normal 5 4 2 9 4" xfId="24304" xr:uid="{DDAC64D4-7E50-4C38-8F66-23B4B426CB4B}"/>
    <cellStyle name="Normal 5 4 2 9 4 2" xfId="37996" xr:uid="{AB660AD9-2B5B-41B4-8FA6-9C5D16BEB194}"/>
    <cellStyle name="Normal 5 4 2 9 4 3" xfId="52875" xr:uid="{BE2D7710-350E-437F-91CA-A081CA135C1C}"/>
    <cellStyle name="Normal 5 4 2 9 5" xfId="17460" xr:uid="{35CBB9EB-A71E-4B99-89AD-58056CD87EBB}"/>
    <cellStyle name="Normal 5 4 2 9 5 2" xfId="43839" xr:uid="{F424A54F-684F-4DB9-B4B6-F80737059BF1}"/>
    <cellStyle name="Normal 5 4 2 9 6" xfId="31150" xr:uid="{7EE14CDA-7D2C-4EAF-A2FD-3F3BACC22003}"/>
    <cellStyle name="Normal 5 4 2 9 7" xfId="46029" xr:uid="{2B6BCA9E-AF39-4E62-9627-562C0C179F74}"/>
    <cellStyle name="Normal 5 4 2 9 8" xfId="10614" xr:uid="{264FD257-74A0-4411-BFFA-1446D7486930}"/>
    <cellStyle name="Normal 5 4 3" xfId="805" xr:uid="{3A855147-34C9-4810-BA33-A455B3D0D370}"/>
    <cellStyle name="Normal 5 4 3 10" xfId="24305" xr:uid="{679B1086-E4AE-4190-BC39-7D55E2A0B94F}"/>
    <cellStyle name="Normal 5 4 3 10 2" xfId="37997" xr:uid="{803825C5-479A-4EF3-854A-E42A7128BDDE}"/>
    <cellStyle name="Normal 5 4 3 10 3" xfId="52876" xr:uid="{2D11724B-CE85-47BF-B222-CD6A92E8BCE2}"/>
    <cellStyle name="Normal 5 4 3 11" xfId="17461" xr:uid="{FF004ED5-AB97-4A17-B111-89824316E719}"/>
    <cellStyle name="Normal 5 4 3 11 2" xfId="43473" xr:uid="{7447632A-8E9B-4B21-93B1-D0EC3EFF3FD7}"/>
    <cellStyle name="Normal 5 4 3 12" xfId="31151" xr:uid="{8ABEA4C8-9A29-4429-B4F4-2B132AFD3E4D}"/>
    <cellStyle name="Normal 5 4 3 13" xfId="46030" xr:uid="{DD7088AD-DE46-4873-BDCF-7EDEC9296351}"/>
    <cellStyle name="Normal 5 4 3 14" xfId="10615" xr:uid="{DD9B508C-BFA5-4FAC-841B-F4BC73966331}"/>
    <cellStyle name="Normal 5 4 3 2" xfId="806" xr:uid="{61FB9904-FC2C-4734-B686-161C4C9D0839}"/>
    <cellStyle name="Normal 5 4 3 2 10" xfId="17462" xr:uid="{E925701E-D134-4964-B4AC-2F66C1D77149}"/>
    <cellStyle name="Normal 5 4 3 2 10 2" xfId="43474" xr:uid="{CCA1CF9F-B733-4C8C-A8E8-0F43BEDEBDDC}"/>
    <cellStyle name="Normal 5 4 3 2 11" xfId="31152" xr:uid="{4C6CFED5-4CEE-4AEC-A5AF-9427361A9CF0}"/>
    <cellStyle name="Normal 5 4 3 2 12" xfId="46031" xr:uid="{0D5A3A8C-B6A7-48C4-8B02-FA30F35CCACE}"/>
    <cellStyle name="Normal 5 4 3 2 13" xfId="10616" xr:uid="{DEDD4999-F43D-44C6-AD48-DE39426A57C7}"/>
    <cellStyle name="Normal 5 4 3 2 2" xfId="807" xr:uid="{C52259BB-3DF0-46DF-8B65-26AC0B06C5CE}"/>
    <cellStyle name="Normal 5 4 3 2 2 10" xfId="46032" xr:uid="{B488198B-2953-44A4-A8CC-A9EA8C630F33}"/>
    <cellStyle name="Normal 5 4 3 2 2 11" xfId="10617" xr:uid="{8A2685C6-6BB6-455B-ACB6-99F92E9526AD}"/>
    <cellStyle name="Normal 5 4 3 2 2 2" xfId="808" xr:uid="{5D73ECFB-BA82-4A2E-B5A1-2CE29CA1B836}"/>
    <cellStyle name="Normal 5 4 3 2 2 2 2" xfId="3876" xr:uid="{9B39A744-48C1-4233-8B53-9BA12E04FB3E}"/>
    <cellStyle name="Normal 5 4 3 2 2 2 2 2" xfId="3877" xr:uid="{A7FBF292-1CD9-4F5A-8F44-763B1FF24895}"/>
    <cellStyle name="Normal 5 4 3 2 2 2 2 2 2" xfId="15753" xr:uid="{CE392445-AB53-41AD-B88D-D9460E3A578D}"/>
    <cellStyle name="Normal 5 4 3 2 2 2 2 2 2 2" xfId="29443" xr:uid="{4723FC12-3CDF-47A8-BA1C-C2300C7A8916}"/>
    <cellStyle name="Normal 5 4 3 2 2 2 2 2 2 2 2" xfId="43135" xr:uid="{E91EBB35-1C60-43E9-8109-DA57F557EB82}"/>
    <cellStyle name="Normal 5 4 3 2 2 2 2 2 2 2 3" xfId="58014" xr:uid="{4C73F823-5776-4476-AB19-3721B0EDEC0C}"/>
    <cellStyle name="Normal 5 4 3 2 2 2 2 2 2 3" xfId="22599" xr:uid="{6C224D36-44CC-414E-B542-895777D4F7AC}"/>
    <cellStyle name="Normal 5 4 3 2 2 2 2 2 2 4" xfId="36289" xr:uid="{60A6BDA3-0394-44CB-AD18-26F01D4F3046}"/>
    <cellStyle name="Normal 5 4 3 2 2 2 2 2 2 5" xfId="51168" xr:uid="{2B963F69-3136-43DA-AB7B-D22EFE4E90D9}"/>
    <cellStyle name="Normal 5 4 3 2 2 2 2 2 3" xfId="26021" xr:uid="{1FF25E25-5CB6-4FA6-9565-CB24BFBA7951}"/>
    <cellStyle name="Normal 5 4 3 2 2 2 2 2 3 2" xfId="39713" xr:uid="{B52D3D98-35CA-4516-BD76-B7AAA6E58665}"/>
    <cellStyle name="Normal 5 4 3 2 2 2 2 2 3 3" xfId="54592" xr:uid="{4076B400-C593-485A-A723-CFF259AC130A}"/>
    <cellStyle name="Normal 5 4 3 2 2 2 2 2 4" xfId="19177" xr:uid="{CBD4647B-BBEA-4F99-B36D-161D96601BF0}"/>
    <cellStyle name="Normal 5 4 3 2 2 2 2 2 4 2" xfId="43655" xr:uid="{FD189E02-5471-4E0B-9818-76943147679D}"/>
    <cellStyle name="Normal 5 4 3 2 2 2 2 2 5" xfId="32867" xr:uid="{617B87A8-719E-4BEE-8F2F-93D7556D4EAA}"/>
    <cellStyle name="Normal 5 4 3 2 2 2 2 2 6" xfId="47746" xr:uid="{9AF17A95-8D2E-4A24-B433-409688F36052}"/>
    <cellStyle name="Normal 5 4 3 2 2 2 2 2 7" xfId="12331" xr:uid="{1020959E-4AE3-4431-9793-F719EE7D435D}"/>
    <cellStyle name="Normal 5 4 3 2 2 2 2 3" xfId="14041" xr:uid="{6717BE4D-C5BB-4290-B1D2-3C45EFD5A01D}"/>
    <cellStyle name="Normal 5 4 3 2 2 2 2 3 2" xfId="27731" xr:uid="{2D9726A3-3215-4B04-80F2-4008BD11C88E}"/>
    <cellStyle name="Normal 5 4 3 2 2 2 2 3 2 2" xfId="41423" xr:uid="{828D1C37-D88F-4A4A-9692-DB86E2EBF906}"/>
    <cellStyle name="Normal 5 4 3 2 2 2 2 3 2 3" xfId="56302" xr:uid="{A6EA0E45-9EB2-4B1C-BC6C-B6CEFA2AA132}"/>
    <cellStyle name="Normal 5 4 3 2 2 2 2 3 3" xfId="20887" xr:uid="{89514B00-0541-4618-8CB2-AAF5E6D5105F}"/>
    <cellStyle name="Normal 5 4 3 2 2 2 2 3 4" xfId="34577" xr:uid="{3B645F5E-D32E-4D6E-B8E6-6A0EBD6AA173}"/>
    <cellStyle name="Normal 5 4 3 2 2 2 2 3 5" xfId="49456" xr:uid="{AB4597B3-94E3-4611-B263-60353EBB9B4A}"/>
    <cellStyle name="Normal 5 4 3 2 2 2 2 4" xfId="24309" xr:uid="{A04FCDA9-9AC0-42FE-AB05-111E37E0E3A3}"/>
    <cellStyle name="Normal 5 4 3 2 2 2 2 4 2" xfId="38001" xr:uid="{C5043C12-7076-4FF5-88D2-AD5C81A88333}"/>
    <cellStyle name="Normal 5 4 3 2 2 2 2 4 3" xfId="52880" xr:uid="{9D474636-8B26-4764-95A9-746A9DF8336E}"/>
    <cellStyle name="Normal 5 4 3 2 2 2 2 5" xfId="17465" xr:uid="{44917F14-B7CB-4C42-AB8E-09448B96A916}"/>
    <cellStyle name="Normal 5 4 3 2 2 2 2 5 2" xfId="43654" xr:uid="{1B1B6020-2A8C-4EB7-8914-E8F222CC3B66}"/>
    <cellStyle name="Normal 5 4 3 2 2 2 2 6" xfId="31155" xr:uid="{5EF441BE-5962-4C3C-8108-E6501BD4026E}"/>
    <cellStyle name="Normal 5 4 3 2 2 2 2 7" xfId="46034" xr:uid="{83FAC2A9-69B0-4F2A-A057-06A3427FE2A7}"/>
    <cellStyle name="Normal 5 4 3 2 2 2 2 8" xfId="10619" xr:uid="{E39A3BF7-7580-4472-98F9-19FA53E5D62F}"/>
    <cellStyle name="Normal 5 4 3 2 2 2 3" xfId="3878" xr:uid="{0D01A932-7CC5-4186-8CFF-174C742082BC}"/>
    <cellStyle name="Normal 5 4 3 2 2 2 3 2" xfId="6597" xr:uid="{4F14B644-9875-45EB-9436-AD0662307B04}"/>
    <cellStyle name="Normal 5 4 3 2 2 2 3 2 2" xfId="29442" xr:uid="{35EEE160-9838-4E06-9FE8-24A9B6805917}"/>
    <cellStyle name="Normal 5 4 3 2 2 2 3 2 2 2" xfId="43134" xr:uid="{ECAD4AB4-1776-4B18-8A83-1CCADB8C2135}"/>
    <cellStyle name="Normal 5 4 3 2 2 2 3 2 2 3" xfId="58013" xr:uid="{3664AFE4-F88E-45AC-A3E4-AEAE1EF572AD}"/>
    <cellStyle name="Normal 5 4 3 2 2 2 3 2 3" xfId="22598" xr:uid="{A8CF6382-9B1D-4E72-A06A-090731A8FB66}"/>
    <cellStyle name="Normal 5 4 3 2 2 2 3 2 4" xfId="36288" xr:uid="{14DC918C-91E0-4CD6-8440-789BE8D5D2AA}"/>
    <cellStyle name="Normal 5 4 3 2 2 2 3 2 5" xfId="51167" xr:uid="{3B06C2A2-63A6-4A81-8ED4-2B8E361628A9}"/>
    <cellStyle name="Normal 5 4 3 2 2 2 3 2 6" xfId="15752" xr:uid="{71094DE0-7701-4E41-859C-3E6215D5655F}"/>
    <cellStyle name="Normal 5 4 3 2 2 2 3 3" xfId="26020" xr:uid="{5C36C704-DC60-4CC4-A25E-D18CE8A57343}"/>
    <cellStyle name="Normal 5 4 3 2 2 2 3 3 2" xfId="39712" xr:uid="{AA32C48E-4DE3-4D05-B5DB-B8637D02C62B}"/>
    <cellStyle name="Normal 5 4 3 2 2 2 3 3 3" xfId="54591" xr:uid="{DAC0E212-5B96-43A2-8989-F1743D20CC37}"/>
    <cellStyle name="Normal 5 4 3 2 2 2 3 4" xfId="19176" xr:uid="{0BC8C93B-652E-42E9-8311-95D77F22203F}"/>
    <cellStyle name="Normal 5 4 3 2 2 2 3 4 2" xfId="43656" xr:uid="{8B18F40D-80E2-4427-BD53-A5968CA5B63C}"/>
    <cellStyle name="Normal 5 4 3 2 2 2 3 5" xfId="32866" xr:uid="{F5EE69D2-674E-4345-986A-ECA035CB9C01}"/>
    <cellStyle name="Normal 5 4 3 2 2 2 3 6" xfId="47745" xr:uid="{FFBE54DD-C40D-4CF0-9248-4909E53976E0}"/>
    <cellStyle name="Normal 5 4 3 2 2 2 3 7" xfId="12330" xr:uid="{05A55897-A6F2-4034-AB82-589D5DDF154A}"/>
    <cellStyle name="Normal 5 4 3 2 2 2 4" xfId="6598" xr:uid="{58CE4EE4-63F5-43BF-A5FA-AC2E0922EFD5}"/>
    <cellStyle name="Normal 5 4 3 2 2 2 4 2" xfId="27730" xr:uid="{1B1FE82C-1F79-4F2D-8F4B-4212E5B7BCE5}"/>
    <cellStyle name="Normal 5 4 3 2 2 2 4 2 2" xfId="41422" xr:uid="{C7DF48CE-4566-42D4-AB97-31273FB13212}"/>
    <cellStyle name="Normal 5 4 3 2 2 2 4 2 3" xfId="56301" xr:uid="{ECF8FE99-5A06-4B69-9B7E-DC7496DC6EA8}"/>
    <cellStyle name="Normal 5 4 3 2 2 2 4 3" xfId="20886" xr:uid="{E732290E-423A-4CF5-A00D-D2993370058B}"/>
    <cellStyle name="Normal 5 4 3 2 2 2 4 4" xfId="34576" xr:uid="{3BB7521C-9CE2-4FDE-AE47-DE6DD14B88C6}"/>
    <cellStyle name="Normal 5 4 3 2 2 2 4 5" xfId="49455" xr:uid="{7FB8FC61-17B8-45C5-83DB-B2E92C260101}"/>
    <cellStyle name="Normal 5 4 3 2 2 2 4 6" xfId="14040" xr:uid="{CE66B185-A563-4EE2-9979-57A371E77695}"/>
    <cellStyle name="Normal 5 4 3 2 2 2 5" xfId="24308" xr:uid="{6965F077-E06E-4EFE-B8F8-9213C0864B2F}"/>
    <cellStyle name="Normal 5 4 3 2 2 2 5 2" xfId="38000" xr:uid="{580DC6DB-CECD-4210-8C1C-F68C05AC89FB}"/>
    <cellStyle name="Normal 5 4 3 2 2 2 5 3" xfId="52879" xr:uid="{4FB3AC43-195C-4EEA-A817-201DE6DAFE92}"/>
    <cellStyle name="Normal 5 4 3 2 2 2 6" xfId="17464" xr:uid="{8E23D863-D748-4AF6-BEB2-1D4757474124}"/>
    <cellStyle name="Normal 5 4 3 2 2 2 6 2" xfId="43537" xr:uid="{D4179951-8A82-4E9A-996C-DBFEBE887B61}"/>
    <cellStyle name="Normal 5 4 3 2 2 2 7" xfId="31154" xr:uid="{9BE4D504-8D7E-4DAA-B6BE-625911D57C3A}"/>
    <cellStyle name="Normal 5 4 3 2 2 2 8" xfId="46033" xr:uid="{17B09B81-8592-4559-B2CD-97423238BBC0}"/>
    <cellStyle name="Normal 5 4 3 2 2 2 9" xfId="10618" xr:uid="{2C9F665E-F567-447A-A3FB-477FA834BE11}"/>
    <cellStyle name="Normal 5 4 3 2 2 3" xfId="809" xr:uid="{C042E176-7473-4DCD-80BB-CB3EAC0593E4}"/>
    <cellStyle name="Normal 5 4 3 2 2 3 2" xfId="3879" xr:uid="{F78867B2-6CB4-4CD6-9237-59A6E389B0F2}"/>
    <cellStyle name="Normal 5 4 3 2 2 3 2 2" xfId="15754" xr:uid="{0A2840FD-389D-4A6D-92BC-321FBF084E11}"/>
    <cellStyle name="Normal 5 4 3 2 2 3 2 2 2" xfId="29444" xr:uid="{56C7A1FF-E65D-46A0-AB57-FD8628650694}"/>
    <cellStyle name="Normal 5 4 3 2 2 3 2 2 2 2" xfId="43136" xr:uid="{86C2A877-1825-465C-BC5A-C18D1B11ADA2}"/>
    <cellStyle name="Normal 5 4 3 2 2 3 2 2 2 3" xfId="58015" xr:uid="{95866484-C286-4563-8FBA-0B7A21B69F40}"/>
    <cellStyle name="Normal 5 4 3 2 2 3 2 2 3" xfId="22600" xr:uid="{BA5F0AF9-EA7B-4BA0-B892-F8B693776CA7}"/>
    <cellStyle name="Normal 5 4 3 2 2 3 2 2 4" xfId="36290" xr:uid="{5F5AA23D-9A8E-4E65-9156-92C7A80A6BB7}"/>
    <cellStyle name="Normal 5 4 3 2 2 3 2 2 5" xfId="51169" xr:uid="{86A30C20-18BB-4B7F-9BA7-CA731A642AE7}"/>
    <cellStyle name="Normal 5 4 3 2 2 3 2 3" xfId="26022" xr:uid="{C047A9D1-1C93-4705-9506-FCE772152B88}"/>
    <cellStyle name="Normal 5 4 3 2 2 3 2 3 2" xfId="39714" xr:uid="{6DF2C0D1-0611-44AE-8FDA-65500C0C8E37}"/>
    <cellStyle name="Normal 5 4 3 2 2 3 2 3 3" xfId="54593" xr:uid="{9B8AA8BB-AB9A-4AC9-8859-49A53F460762}"/>
    <cellStyle name="Normal 5 4 3 2 2 3 2 4" xfId="19178" xr:uid="{CD741562-E196-49BF-B8D7-46D4C2B82606}"/>
    <cellStyle name="Normal 5 4 3 2 2 3 2 4 2" xfId="43658" xr:uid="{4121E1BA-69F2-4EF8-9C23-7A4DA84419ED}"/>
    <cellStyle name="Normal 5 4 3 2 2 3 2 5" xfId="32868" xr:uid="{8B3F63A2-B3F8-40C8-B578-8DFBD4B649D8}"/>
    <cellStyle name="Normal 5 4 3 2 2 3 2 6" xfId="47747" xr:uid="{451ED0DB-865D-450F-8711-B7D9D74DAD50}"/>
    <cellStyle name="Normal 5 4 3 2 2 3 2 7" xfId="12332" xr:uid="{FF195750-07EF-4564-BA0D-3D286ED6B81C}"/>
    <cellStyle name="Normal 5 4 3 2 2 3 3" xfId="14042" xr:uid="{E1A07305-145B-4129-83CE-BA43F775A86D}"/>
    <cellStyle name="Normal 5 4 3 2 2 3 3 2" xfId="27732" xr:uid="{9D86AA87-E27E-472C-8FAA-32EDA43CC776}"/>
    <cellStyle name="Normal 5 4 3 2 2 3 3 2 2" xfId="41424" xr:uid="{D0762DC2-E203-4ED7-BACC-85BFE7A22529}"/>
    <cellStyle name="Normal 5 4 3 2 2 3 3 2 3" xfId="56303" xr:uid="{699901B2-8E04-44AC-84DB-3D2AB1CA2AB8}"/>
    <cellStyle name="Normal 5 4 3 2 2 3 3 3" xfId="20888" xr:uid="{A6E2A011-31AF-402E-AFA0-586356B0133D}"/>
    <cellStyle name="Normal 5 4 3 2 2 3 3 4" xfId="34578" xr:uid="{A558F67B-ADA9-48C6-9E5A-C00ECA0FB5F5}"/>
    <cellStyle name="Normal 5 4 3 2 2 3 3 5" xfId="49457" xr:uid="{D5A1E046-9104-4BE7-8824-2918F3DABD2A}"/>
    <cellStyle name="Normal 5 4 3 2 2 3 4" xfId="24310" xr:uid="{AC769BE3-1673-4FF6-8AA9-75658EE0EB5A}"/>
    <cellStyle name="Normal 5 4 3 2 2 3 4 2" xfId="38002" xr:uid="{ECED711B-BFB6-4EB0-A15F-07494350890C}"/>
    <cellStyle name="Normal 5 4 3 2 2 3 4 3" xfId="52881" xr:uid="{616914FA-957E-479D-8755-35F65435F9C5}"/>
    <cellStyle name="Normal 5 4 3 2 2 3 5" xfId="17466" xr:uid="{87B0F49A-7D7B-4461-A1C7-3CB1E2078263}"/>
    <cellStyle name="Normal 5 4 3 2 2 3 5 2" xfId="43657" xr:uid="{5A742EA3-A2AF-4D74-BF74-29866CA437E9}"/>
    <cellStyle name="Normal 5 4 3 2 2 3 6" xfId="31156" xr:uid="{BC31480E-11C0-4A1E-8708-C59B958BA291}"/>
    <cellStyle name="Normal 5 4 3 2 2 3 7" xfId="46035" xr:uid="{E288EA25-6110-4BF3-8B23-9AEF7A0B93AA}"/>
    <cellStyle name="Normal 5 4 3 2 2 3 8" xfId="10620" xr:uid="{BBA0B6F6-346D-4EEF-8CEE-8A5C1846FB64}"/>
    <cellStyle name="Normal 5 4 3 2 2 4" xfId="810" xr:uid="{A8287DCD-C151-4BDC-9600-D8A20A97872E}"/>
    <cellStyle name="Normal 5 4 3 2 2 4 2" xfId="6599" xr:uid="{B8AC1155-710B-4174-9E04-CE72FC653889}"/>
    <cellStyle name="Normal 5 4 3 2 2 4 2 2" xfId="15755" xr:uid="{1171B714-FDC2-4FC4-A698-CDB4BEAE99F9}"/>
    <cellStyle name="Normal 5 4 3 2 2 4 2 2 2" xfId="29445" xr:uid="{7EF28308-8C20-441C-8784-99E96A096CB4}"/>
    <cellStyle name="Normal 5 4 3 2 2 4 2 2 2 2" xfId="43137" xr:uid="{A69655E1-29DA-4545-A6E7-82965590DDF0}"/>
    <cellStyle name="Normal 5 4 3 2 2 4 2 2 2 3" xfId="58016" xr:uid="{862C3848-A248-4B69-98BD-BD2C6129C6E3}"/>
    <cellStyle name="Normal 5 4 3 2 2 4 2 2 3" xfId="22601" xr:uid="{C2B39A1F-B327-44F5-83A9-B02C4DC48315}"/>
    <cellStyle name="Normal 5 4 3 2 2 4 2 2 4" xfId="36291" xr:uid="{D5586ECF-6A0C-43DC-BB3F-9B2D3AB557E3}"/>
    <cellStyle name="Normal 5 4 3 2 2 4 2 2 5" xfId="51170" xr:uid="{8E06B1BC-E885-450C-9B02-CE90792FD71A}"/>
    <cellStyle name="Normal 5 4 3 2 2 4 2 3" xfId="26023" xr:uid="{57EFC17F-8110-48F3-8673-FF34BA58BA36}"/>
    <cellStyle name="Normal 5 4 3 2 2 4 2 3 2" xfId="39715" xr:uid="{C4393B03-5347-48EF-914D-FB1AB6148898}"/>
    <cellStyle name="Normal 5 4 3 2 2 4 2 3 3" xfId="54594" xr:uid="{3CE625DB-17D4-4992-B343-BEF4300CC93A}"/>
    <cellStyle name="Normal 5 4 3 2 2 4 2 4" xfId="19179" xr:uid="{88685AD0-09FA-40D8-8BCB-DC450E21BAFB}"/>
    <cellStyle name="Normal 5 4 3 2 2 4 2 5" xfId="32869" xr:uid="{AFD6E174-F698-4D42-B22E-1376BA16C37B}"/>
    <cellStyle name="Normal 5 4 3 2 2 4 2 6" xfId="47748" xr:uid="{FA112422-295C-4D41-BB2D-1C4ED559BD6C}"/>
    <cellStyle name="Normal 5 4 3 2 2 4 2 7" xfId="12333" xr:uid="{E4C24181-45A2-4E28-982A-1E60CA177685}"/>
    <cellStyle name="Normal 5 4 3 2 2 4 3" xfId="14043" xr:uid="{78C9BFE9-0E1C-4062-B0C5-902DC171C610}"/>
    <cellStyle name="Normal 5 4 3 2 2 4 3 2" xfId="27733" xr:uid="{DBC02E03-6F90-4680-A615-2439927DCFD0}"/>
    <cellStyle name="Normal 5 4 3 2 2 4 3 2 2" xfId="41425" xr:uid="{2B8FD7D5-4314-4371-AEEA-746FDC22C9F5}"/>
    <cellStyle name="Normal 5 4 3 2 2 4 3 2 3" xfId="56304" xr:uid="{FD25FE1A-4A76-4AF3-8C34-1F22B1C223F1}"/>
    <cellStyle name="Normal 5 4 3 2 2 4 3 3" xfId="20889" xr:uid="{F4314CAC-96B1-470C-9002-2B0C45DC1FF3}"/>
    <cellStyle name="Normal 5 4 3 2 2 4 3 4" xfId="34579" xr:uid="{230AB815-C8B9-4523-A352-E332CACAF8B8}"/>
    <cellStyle name="Normal 5 4 3 2 2 4 3 5" xfId="49458" xr:uid="{867CF66A-0003-4F7A-8CBC-08196C477121}"/>
    <cellStyle name="Normal 5 4 3 2 2 4 4" xfId="24311" xr:uid="{454E84B0-7B8B-4ECA-AEC2-0753955EC60B}"/>
    <cellStyle name="Normal 5 4 3 2 2 4 4 2" xfId="38003" xr:uid="{412ECBAC-34CE-4891-9F70-C3F79175F7B0}"/>
    <cellStyle name="Normal 5 4 3 2 2 4 4 3" xfId="52882" xr:uid="{D1B51C8C-6EF0-4763-92A0-FC4A17528919}"/>
    <cellStyle name="Normal 5 4 3 2 2 4 5" xfId="17467" xr:uid="{870A4C90-C1B9-4D3B-8C43-B4D28C47CF2B}"/>
    <cellStyle name="Normal 5 4 3 2 2 4 5 2" xfId="43659" xr:uid="{B1C46C18-EF83-491B-A481-D87E62006E90}"/>
    <cellStyle name="Normal 5 4 3 2 2 4 6" xfId="31157" xr:uid="{4A9A35E2-C2FC-4FC4-A767-70DF20AAFAD9}"/>
    <cellStyle name="Normal 5 4 3 2 2 4 7" xfId="46036" xr:uid="{26F1834E-7568-4FB2-B7EB-D6E5410729DA}"/>
    <cellStyle name="Normal 5 4 3 2 2 4 8" xfId="10621" xr:uid="{ED752036-2F0E-4DF0-9F81-2D9AD60C04B2}"/>
    <cellStyle name="Normal 5 4 3 2 2 5" xfId="6600" xr:uid="{F3FF65BB-3B89-4BA6-99A3-3D9A7C7237EF}"/>
    <cellStyle name="Normal 5 4 3 2 2 5 2" xfId="15751" xr:uid="{F096E4F0-BF1A-4FF5-9F90-EAECE391572A}"/>
    <cellStyle name="Normal 5 4 3 2 2 5 2 2" xfId="29441" xr:uid="{FB15744C-EF58-4F4A-916A-E66D102FAA38}"/>
    <cellStyle name="Normal 5 4 3 2 2 5 2 2 2" xfId="43133" xr:uid="{BB6FDD87-12F5-45C3-9857-AC4B5F89661B}"/>
    <cellStyle name="Normal 5 4 3 2 2 5 2 2 3" xfId="58012" xr:uid="{F145471D-D93A-4E98-B37C-AF2CED79E15A}"/>
    <cellStyle name="Normal 5 4 3 2 2 5 2 3" xfId="22597" xr:uid="{F1F21B3C-ECD9-49CE-A974-53C50F35DC56}"/>
    <cellStyle name="Normal 5 4 3 2 2 5 2 4" xfId="36287" xr:uid="{29D5F220-CA9B-4287-81E0-FFD7B7331D90}"/>
    <cellStyle name="Normal 5 4 3 2 2 5 2 5" xfId="51166" xr:uid="{498FE495-086D-41CF-9F32-717BBF6157C7}"/>
    <cellStyle name="Normal 5 4 3 2 2 5 3" xfId="26019" xr:uid="{ADACE4DB-F05B-4160-9467-0CB86652D808}"/>
    <cellStyle name="Normal 5 4 3 2 2 5 3 2" xfId="39711" xr:uid="{0305A502-63C5-4CC8-8D11-6C54FEB97143}"/>
    <cellStyle name="Normal 5 4 3 2 2 5 3 3" xfId="54590" xr:uid="{D18837C3-59A8-4D79-939C-FE1198F50CD9}"/>
    <cellStyle name="Normal 5 4 3 2 2 5 4" xfId="19175" xr:uid="{53694F29-0F3D-4734-B79C-81801B60C402}"/>
    <cellStyle name="Normal 5 4 3 2 2 5 5" xfId="32865" xr:uid="{A5CE935F-B412-4CCC-8195-121ECEF1C5E4}"/>
    <cellStyle name="Normal 5 4 3 2 2 5 6" xfId="47744" xr:uid="{CFD6A0E6-D02D-4CC3-BD36-C253CEBB4ED5}"/>
    <cellStyle name="Normal 5 4 3 2 2 5 7" xfId="12329" xr:uid="{4BAA3CF9-49A8-4FDF-AF56-35CE0C31D8C6}"/>
    <cellStyle name="Normal 5 4 3 2 2 6" xfId="14039" xr:uid="{DA94E318-C9B1-4804-8BC5-FAF87F603A15}"/>
    <cellStyle name="Normal 5 4 3 2 2 6 2" xfId="27729" xr:uid="{D1F29AF6-154E-41FF-BABB-7E72684F68E8}"/>
    <cellStyle name="Normal 5 4 3 2 2 6 2 2" xfId="41421" xr:uid="{65EB6A8C-36F6-4035-838F-A0CA4DB6796F}"/>
    <cellStyle name="Normal 5 4 3 2 2 6 2 3" xfId="56300" xr:uid="{32B076FA-E275-4D31-BDEC-D0B930334280}"/>
    <cellStyle name="Normal 5 4 3 2 2 6 3" xfId="20885" xr:uid="{D417A480-22F4-4F57-8E3C-EC28FEF45876}"/>
    <cellStyle name="Normal 5 4 3 2 2 6 4" xfId="34575" xr:uid="{A8198F89-2825-4415-B07F-F106C1FBA2E9}"/>
    <cellStyle name="Normal 5 4 3 2 2 6 5" xfId="49454" xr:uid="{E4064F46-02A1-456E-83B4-5F7D1C22F27E}"/>
    <cellStyle name="Normal 5 4 3 2 2 7" xfId="24307" xr:uid="{F1E78180-9057-42F9-B69D-AE9816820B43}"/>
    <cellStyle name="Normal 5 4 3 2 2 7 2" xfId="37999" xr:uid="{00D26A52-0740-4BE4-8A58-D191F0E4218C}"/>
    <cellStyle name="Normal 5 4 3 2 2 7 3" xfId="52878" xr:uid="{59432ECA-8DF4-41E4-9FB5-FD7679A4FD2D}"/>
    <cellStyle name="Normal 5 4 3 2 2 8" xfId="17463" xr:uid="{4C782C78-1524-4470-89FF-728DE481B6FE}"/>
    <cellStyle name="Normal 5 4 3 2 2 8 2" xfId="43536" xr:uid="{E97DF0CD-FBA4-478C-9F5A-A2BD6B02BFEE}"/>
    <cellStyle name="Normal 5 4 3 2 2 9" xfId="31153" xr:uid="{129CF527-B881-4D61-89F1-709644526F5E}"/>
    <cellStyle name="Normal 5 4 3 2 3" xfId="811" xr:uid="{C10C54D0-4988-4554-86AA-EDA5B6BF5B22}"/>
    <cellStyle name="Normal 5 4 3 2 3 10" xfId="46037" xr:uid="{F13BC879-0FDE-493D-9090-9728117974D2}"/>
    <cellStyle name="Normal 5 4 3 2 3 11" xfId="10622" xr:uid="{88843801-8B4E-42FF-B737-964C1E1705A6}"/>
    <cellStyle name="Normal 5 4 3 2 3 2" xfId="812" xr:uid="{B6632F7A-DDE6-4C3F-8603-24BF5B0BCD27}"/>
    <cellStyle name="Normal 5 4 3 2 3 2 2" xfId="3880" xr:uid="{2A62AF6D-963E-41DB-BE1A-F3BA9DEE901B}"/>
    <cellStyle name="Normal 5 4 3 2 3 2 2 2" xfId="12336" xr:uid="{CA5BA541-C86C-40B7-BF64-B9A3C91D87E0}"/>
    <cellStyle name="Normal 5 4 3 2 3 2 2 2 2" xfId="15758" xr:uid="{66DCFDFA-2158-4A09-8FE5-DF27D2EB70E0}"/>
    <cellStyle name="Normal 5 4 3 2 3 2 2 2 2 2" xfId="29448" xr:uid="{A7B077CC-09A8-408C-A0E2-A40C79BBCE49}"/>
    <cellStyle name="Normal 5 4 3 2 3 2 2 2 2 2 2" xfId="43140" xr:uid="{F5135386-3C44-43EA-B55F-D0C3016A5DA5}"/>
    <cellStyle name="Normal 5 4 3 2 3 2 2 2 2 2 3" xfId="58019" xr:uid="{9236A9F9-A129-48D1-853D-8E394A2A2E66}"/>
    <cellStyle name="Normal 5 4 3 2 3 2 2 2 2 3" xfId="22604" xr:uid="{FF3A0A42-A691-4799-BDA1-D4368C383003}"/>
    <cellStyle name="Normal 5 4 3 2 3 2 2 2 2 4" xfId="36294" xr:uid="{01A8C445-0BE9-4A5E-9C82-17C3BE385974}"/>
    <cellStyle name="Normal 5 4 3 2 3 2 2 2 2 5" xfId="51173" xr:uid="{836B40AC-D40A-4EB3-998F-01263360605F}"/>
    <cellStyle name="Normal 5 4 3 2 3 2 2 2 3" xfId="26026" xr:uid="{FCDDC89D-F1DC-4B97-B133-AE73A3A90AF0}"/>
    <cellStyle name="Normal 5 4 3 2 3 2 2 2 3 2" xfId="39718" xr:uid="{D7AB112D-7487-4FB1-98C9-E46B1B83413E}"/>
    <cellStyle name="Normal 5 4 3 2 3 2 2 2 3 3" xfId="54597" xr:uid="{0BFB2BC1-3A6C-4705-8450-DB7541A0C2A9}"/>
    <cellStyle name="Normal 5 4 3 2 3 2 2 2 4" xfId="19182" xr:uid="{488B8A6E-35E8-4004-878C-2401F5500A38}"/>
    <cellStyle name="Normal 5 4 3 2 3 2 2 2 5" xfId="32872" xr:uid="{C384C7B8-6FFA-4B77-8ECA-EDD1A98094C8}"/>
    <cellStyle name="Normal 5 4 3 2 3 2 2 2 6" xfId="47751" xr:uid="{194018D8-B4E0-41B1-B059-B0237BEE28E3}"/>
    <cellStyle name="Normal 5 4 3 2 3 2 2 3" xfId="14046" xr:uid="{DABC7713-E0F5-4A47-959D-72157442E105}"/>
    <cellStyle name="Normal 5 4 3 2 3 2 2 3 2" xfId="27736" xr:uid="{1FE6B4E0-12F3-4DAC-BDAC-7C36AE7EF5A1}"/>
    <cellStyle name="Normal 5 4 3 2 3 2 2 3 2 2" xfId="41428" xr:uid="{3C651B82-E077-492A-BE1F-333F390D637B}"/>
    <cellStyle name="Normal 5 4 3 2 3 2 2 3 2 3" xfId="56307" xr:uid="{109D7ED4-7B40-4E59-8128-28523731434C}"/>
    <cellStyle name="Normal 5 4 3 2 3 2 2 3 3" xfId="20892" xr:uid="{F6DDB6B6-ECAC-4D8A-9FE6-F4199FB7BF6A}"/>
    <cellStyle name="Normal 5 4 3 2 3 2 2 3 4" xfId="34582" xr:uid="{1DF5009A-3621-4742-8000-BFD830E36A1D}"/>
    <cellStyle name="Normal 5 4 3 2 3 2 2 3 5" xfId="49461" xr:uid="{9CAECF37-E6E7-4CFD-81FA-7EC4A48357AA}"/>
    <cellStyle name="Normal 5 4 3 2 3 2 2 4" xfId="24314" xr:uid="{A1117A24-3CB4-45B0-B3D7-ABEB130F7EF9}"/>
    <cellStyle name="Normal 5 4 3 2 3 2 2 4 2" xfId="38006" xr:uid="{F0EE48A1-CDEA-4D2D-B642-F9E8414EF2EB}"/>
    <cellStyle name="Normal 5 4 3 2 3 2 2 4 3" xfId="52885" xr:uid="{AE4007DD-44EA-4E0B-9AAA-C6BAB531A8FE}"/>
    <cellStyle name="Normal 5 4 3 2 3 2 2 5" xfId="17470" xr:uid="{D8608495-AB09-4691-9E3E-449AC5B67FEC}"/>
    <cellStyle name="Normal 5 4 3 2 3 2 2 5 2" xfId="43661" xr:uid="{61F80AF4-F316-43F9-9E54-8AFDC6E54A3C}"/>
    <cellStyle name="Normal 5 4 3 2 3 2 2 6" xfId="31160" xr:uid="{A997D35A-ADD4-4564-A281-51ADAC49FAE6}"/>
    <cellStyle name="Normal 5 4 3 2 3 2 2 7" xfId="46039" xr:uid="{8F10EECF-DC5A-482B-8AB4-2B92E3CE83C8}"/>
    <cellStyle name="Normal 5 4 3 2 3 2 2 8" xfId="10624" xr:uid="{99C65A11-45B1-4E96-B650-F4CC1FDE3E98}"/>
    <cellStyle name="Normal 5 4 3 2 3 2 3" xfId="12335" xr:uid="{793E21F8-3A90-48C2-BFD3-6E16268CFBE8}"/>
    <cellStyle name="Normal 5 4 3 2 3 2 3 2" xfId="15757" xr:uid="{407FCF04-E886-4DA6-9F3B-19CBD9149842}"/>
    <cellStyle name="Normal 5 4 3 2 3 2 3 2 2" xfId="29447" xr:uid="{B42E353C-8C7D-4F59-8DC6-EC299229E17E}"/>
    <cellStyle name="Normal 5 4 3 2 3 2 3 2 2 2" xfId="43139" xr:uid="{C57626B4-F7C4-4B2F-BA35-0494FE6F07EE}"/>
    <cellStyle name="Normal 5 4 3 2 3 2 3 2 2 3" xfId="58018" xr:uid="{5654B8A3-42E5-41BE-8797-85A5559C6DC3}"/>
    <cellStyle name="Normal 5 4 3 2 3 2 3 2 3" xfId="22603" xr:uid="{CC6FC3CB-642F-4999-A6C5-07A91F18A8DE}"/>
    <cellStyle name="Normal 5 4 3 2 3 2 3 2 4" xfId="36293" xr:uid="{CA9EC741-3053-4C09-A7C0-3ED0706905EA}"/>
    <cellStyle name="Normal 5 4 3 2 3 2 3 2 5" xfId="51172" xr:uid="{B9710572-A721-4999-9EBE-DA70A675A9A7}"/>
    <cellStyle name="Normal 5 4 3 2 3 2 3 3" xfId="26025" xr:uid="{D33C074B-ECBE-4223-8412-2ECB669A34EE}"/>
    <cellStyle name="Normal 5 4 3 2 3 2 3 3 2" xfId="39717" xr:uid="{0C54EEA5-512C-4156-AA1F-C33F27C842B3}"/>
    <cellStyle name="Normal 5 4 3 2 3 2 3 3 3" xfId="54596" xr:uid="{927D581D-36F4-4CA6-A397-E44A0E25591A}"/>
    <cellStyle name="Normal 5 4 3 2 3 2 3 4" xfId="19181" xr:uid="{37A27B5C-C99B-4462-9019-7F0DFC5B0091}"/>
    <cellStyle name="Normal 5 4 3 2 3 2 3 5" xfId="32871" xr:uid="{4C6CB912-D826-4600-9539-02A3E8A25AD7}"/>
    <cellStyle name="Normal 5 4 3 2 3 2 3 6" xfId="47750" xr:uid="{85F717EA-39AE-400B-9F66-CF8EA1C35A40}"/>
    <cellStyle name="Normal 5 4 3 2 3 2 4" xfId="14045" xr:uid="{70F702E6-3518-4E03-9A67-923F4A449406}"/>
    <cellStyle name="Normal 5 4 3 2 3 2 4 2" xfId="27735" xr:uid="{CC2ACF77-3CB1-4706-ABE4-40E5FCE4CC2C}"/>
    <cellStyle name="Normal 5 4 3 2 3 2 4 2 2" xfId="41427" xr:uid="{CC064DC3-5763-459D-A2CB-24D5712C07E1}"/>
    <cellStyle name="Normal 5 4 3 2 3 2 4 2 3" xfId="56306" xr:uid="{68774199-1BB0-400E-AA8E-406BB403E2E0}"/>
    <cellStyle name="Normal 5 4 3 2 3 2 4 3" xfId="20891" xr:uid="{B7F89D85-D46F-4FB1-9DCB-A72FBF6FC6C2}"/>
    <cellStyle name="Normal 5 4 3 2 3 2 4 4" xfId="34581" xr:uid="{AC262270-3609-4313-9ACF-26622B105F69}"/>
    <cellStyle name="Normal 5 4 3 2 3 2 4 5" xfId="49460" xr:uid="{9DE488BC-4E7A-4002-9EEC-221AAFB0C5D2}"/>
    <cellStyle name="Normal 5 4 3 2 3 2 5" xfId="24313" xr:uid="{DE4EEA11-8F4A-4CC2-9D67-F6DF755BF4EC}"/>
    <cellStyle name="Normal 5 4 3 2 3 2 5 2" xfId="38005" xr:uid="{4CBC7FCE-8284-403E-A5A7-506C9631B147}"/>
    <cellStyle name="Normal 5 4 3 2 3 2 5 3" xfId="52884" xr:uid="{A7C63EFB-618C-4D70-9302-D8E7E7D00BF6}"/>
    <cellStyle name="Normal 5 4 3 2 3 2 6" xfId="17469" xr:uid="{FB31616D-03A5-49D5-82BA-1EC4399D97D3}"/>
    <cellStyle name="Normal 5 4 3 2 3 2 6 2" xfId="43660" xr:uid="{78DBE652-843B-4FAD-BEFA-52E911A04A02}"/>
    <cellStyle name="Normal 5 4 3 2 3 2 7" xfId="31159" xr:uid="{B8F5D6C9-5974-419C-B402-2F931B64CBF8}"/>
    <cellStyle name="Normal 5 4 3 2 3 2 8" xfId="46038" xr:uid="{2E6C6B0A-7809-40E0-BAE3-C5CA7451724C}"/>
    <cellStyle name="Normal 5 4 3 2 3 2 9" xfId="10623" xr:uid="{18E2A7C8-D2B6-496E-9FC4-ED636338FA41}"/>
    <cellStyle name="Normal 5 4 3 2 3 3" xfId="813" xr:uid="{12825325-D804-4DB4-B73F-BD267B909CD9}"/>
    <cellStyle name="Normal 5 4 3 2 3 3 2" xfId="6601" xr:uid="{CCB38B82-658C-4D92-9DE6-B9347823F7C3}"/>
    <cellStyle name="Normal 5 4 3 2 3 3 2 2" xfId="15759" xr:uid="{9937A4F6-9691-4BFA-A3C4-53A3D708A151}"/>
    <cellStyle name="Normal 5 4 3 2 3 3 2 2 2" xfId="29449" xr:uid="{044A11EA-21AE-49D9-B626-26B1A79B5E74}"/>
    <cellStyle name="Normal 5 4 3 2 3 3 2 2 2 2" xfId="43141" xr:uid="{78B899A8-6C5E-48A3-9257-2EB7CC6353E0}"/>
    <cellStyle name="Normal 5 4 3 2 3 3 2 2 2 3" xfId="58020" xr:uid="{8AA7D749-1D69-423E-8DEA-CB915561A737}"/>
    <cellStyle name="Normal 5 4 3 2 3 3 2 2 3" xfId="22605" xr:uid="{50CF7221-54B8-44EA-93B4-F64F665EED48}"/>
    <cellStyle name="Normal 5 4 3 2 3 3 2 2 4" xfId="36295" xr:uid="{DA020A86-B1B5-4B43-AD3D-6962691316E8}"/>
    <cellStyle name="Normal 5 4 3 2 3 3 2 2 5" xfId="51174" xr:uid="{CFDF5D18-0A55-47F1-83A8-1AFBF7BCD39E}"/>
    <cellStyle name="Normal 5 4 3 2 3 3 2 3" xfId="26027" xr:uid="{3C4D77F2-86CD-4B70-B47F-33889AB3B400}"/>
    <cellStyle name="Normal 5 4 3 2 3 3 2 3 2" xfId="39719" xr:uid="{31FD88D9-EBAE-4398-B503-FDCF247DD27C}"/>
    <cellStyle name="Normal 5 4 3 2 3 3 2 3 3" xfId="54598" xr:uid="{0FA57B84-1721-4F37-813B-C01EEF7899F8}"/>
    <cellStyle name="Normal 5 4 3 2 3 3 2 4" xfId="19183" xr:uid="{1A5BB874-2A24-487D-8C23-A94AF27B73FD}"/>
    <cellStyle name="Normal 5 4 3 2 3 3 2 5" xfId="32873" xr:uid="{00E49EA4-83D9-4B0F-B960-5E5C0A992096}"/>
    <cellStyle name="Normal 5 4 3 2 3 3 2 6" xfId="47752" xr:uid="{D4FAF4F6-7899-4B31-B463-29010293A656}"/>
    <cellStyle name="Normal 5 4 3 2 3 3 2 7" xfId="12337" xr:uid="{0A91F691-D69A-4806-A35E-EC9E24892F07}"/>
    <cellStyle name="Normal 5 4 3 2 3 3 3" xfId="14047" xr:uid="{B61B0339-BCE9-41E0-BCB4-DA27697E49B7}"/>
    <cellStyle name="Normal 5 4 3 2 3 3 3 2" xfId="27737" xr:uid="{F82213FE-BD2D-460E-A563-4FB1BB6F969A}"/>
    <cellStyle name="Normal 5 4 3 2 3 3 3 2 2" xfId="41429" xr:uid="{8CD2C987-46B5-43F8-97F4-45DA1729982A}"/>
    <cellStyle name="Normal 5 4 3 2 3 3 3 2 3" xfId="56308" xr:uid="{40D94B37-6D60-4A00-B2DF-580B249AE6BA}"/>
    <cellStyle name="Normal 5 4 3 2 3 3 3 3" xfId="20893" xr:uid="{F3120BE8-0CC1-423A-A923-BC0ED406F442}"/>
    <cellStyle name="Normal 5 4 3 2 3 3 3 4" xfId="34583" xr:uid="{5D8757AF-9111-4113-BAE0-E068A2387A5B}"/>
    <cellStyle name="Normal 5 4 3 2 3 3 3 5" xfId="49462" xr:uid="{6A174F2D-0CF5-48C9-9486-6E7709025B40}"/>
    <cellStyle name="Normal 5 4 3 2 3 3 4" xfId="24315" xr:uid="{C92305DF-773D-4FAA-AAB5-4E80138E9F4E}"/>
    <cellStyle name="Normal 5 4 3 2 3 3 4 2" xfId="38007" xr:uid="{8F759414-471A-4836-811B-5475E7D46D37}"/>
    <cellStyle name="Normal 5 4 3 2 3 3 4 3" xfId="52886" xr:uid="{AA663C04-D711-4E2D-8A01-54C4F81F043C}"/>
    <cellStyle name="Normal 5 4 3 2 3 3 5" xfId="17471" xr:uid="{DAECF5C3-5A36-45FE-A81E-F0C27E40E8AE}"/>
    <cellStyle name="Normal 5 4 3 2 3 3 5 2" xfId="43662" xr:uid="{6E202812-294A-40A1-9A4F-C635AEA3FAC1}"/>
    <cellStyle name="Normal 5 4 3 2 3 3 6" xfId="31161" xr:uid="{1FEDEF69-D9D4-4943-A807-DC82723E5B14}"/>
    <cellStyle name="Normal 5 4 3 2 3 3 7" xfId="46040" xr:uid="{820BE015-E294-4FEF-87D9-4D5F158D5B16}"/>
    <cellStyle name="Normal 5 4 3 2 3 3 8" xfId="10625" xr:uid="{7BFBA181-F188-408C-959C-52586A04BE36}"/>
    <cellStyle name="Normal 5 4 3 2 3 4" xfId="814" xr:uid="{0EFEE0C5-8576-4EE6-BD6D-886897D197C0}"/>
    <cellStyle name="Normal 5 4 3 2 3 4 2" xfId="12338" xr:uid="{549FBCC7-4198-47CA-8C9E-1E7F415804E6}"/>
    <cellStyle name="Normal 5 4 3 2 3 4 2 2" xfId="15760" xr:uid="{422450DC-0173-49EB-9AE7-B3B890E54B7F}"/>
    <cellStyle name="Normal 5 4 3 2 3 4 2 2 2" xfId="29450" xr:uid="{27B49D8A-2FE8-4B65-8D6D-02030BD44556}"/>
    <cellStyle name="Normal 5 4 3 2 3 4 2 2 2 2" xfId="43142" xr:uid="{C9C3B7DD-2B00-4177-8113-5FD605CA3E5A}"/>
    <cellStyle name="Normal 5 4 3 2 3 4 2 2 2 3" xfId="58021" xr:uid="{38295865-B025-488E-B402-D60867E684ED}"/>
    <cellStyle name="Normal 5 4 3 2 3 4 2 2 3" xfId="22606" xr:uid="{7933478E-8CC6-43A2-9DCA-DE4E3D50E827}"/>
    <cellStyle name="Normal 5 4 3 2 3 4 2 2 4" xfId="36296" xr:uid="{4D24084A-14F3-4316-92C1-5D9E6E2152ED}"/>
    <cellStyle name="Normal 5 4 3 2 3 4 2 2 5" xfId="51175" xr:uid="{023941AB-06B2-4BAF-8AC5-710C472E3CAE}"/>
    <cellStyle name="Normal 5 4 3 2 3 4 2 3" xfId="26028" xr:uid="{C66EB217-755E-4928-9E56-FCC715B9D812}"/>
    <cellStyle name="Normal 5 4 3 2 3 4 2 3 2" xfId="39720" xr:uid="{1585F35E-A522-4831-9F8A-C9F18664CA59}"/>
    <cellStyle name="Normal 5 4 3 2 3 4 2 3 3" xfId="54599" xr:uid="{1DAF7F21-550A-4963-8227-07CD6A66D196}"/>
    <cellStyle name="Normal 5 4 3 2 3 4 2 4" xfId="19184" xr:uid="{E4B1E475-2597-4B77-923C-DB550B0BBB09}"/>
    <cellStyle name="Normal 5 4 3 2 3 4 2 5" xfId="32874" xr:uid="{722254AC-6DE3-4BB2-BF26-F9062390F5B3}"/>
    <cellStyle name="Normal 5 4 3 2 3 4 2 6" xfId="47753" xr:uid="{B95837BD-D0AC-4F64-A68C-D7ECDEC55AAE}"/>
    <cellStyle name="Normal 5 4 3 2 3 4 3" xfId="14048" xr:uid="{EC3A4609-EB40-48FA-8E2B-B09E84B35A32}"/>
    <cellStyle name="Normal 5 4 3 2 3 4 3 2" xfId="27738" xr:uid="{471486DD-5579-4D94-8F48-100D1570D553}"/>
    <cellStyle name="Normal 5 4 3 2 3 4 3 2 2" xfId="41430" xr:uid="{E9BAAA42-2003-4E77-A5E9-773A97835F42}"/>
    <cellStyle name="Normal 5 4 3 2 3 4 3 2 3" xfId="56309" xr:uid="{342D7575-C955-4F2D-8C53-9431E86D5E65}"/>
    <cellStyle name="Normal 5 4 3 2 3 4 3 3" xfId="20894" xr:uid="{0F9D3857-5EAE-4282-B1E2-1A25AA0D0506}"/>
    <cellStyle name="Normal 5 4 3 2 3 4 3 4" xfId="34584" xr:uid="{E23344AB-8CC5-44E1-9798-0299DE6D3398}"/>
    <cellStyle name="Normal 5 4 3 2 3 4 3 5" xfId="49463" xr:uid="{5B934C9D-990D-43A9-B152-AFEE1146D6F3}"/>
    <cellStyle name="Normal 5 4 3 2 3 4 4" xfId="24316" xr:uid="{3913D74A-9E2E-4C2F-A2A8-A393D3A482BA}"/>
    <cellStyle name="Normal 5 4 3 2 3 4 4 2" xfId="38008" xr:uid="{A6982A01-E235-42BB-9B45-101F98FF47B7}"/>
    <cellStyle name="Normal 5 4 3 2 3 4 4 3" xfId="52887" xr:uid="{CDA1A4BB-F49D-42BF-B4A1-0280BBB0616B}"/>
    <cellStyle name="Normal 5 4 3 2 3 4 5" xfId="17472" xr:uid="{1101F9FE-D9A6-4AEF-BD19-07FA71092D75}"/>
    <cellStyle name="Normal 5 4 3 2 3 4 5 2" xfId="43840" xr:uid="{206DBC0E-9AA0-4683-AB33-52540F6305CB}"/>
    <cellStyle name="Normal 5 4 3 2 3 4 6" xfId="31162" xr:uid="{F4077B14-9106-43D5-ABA6-8F1A8D8F6C1B}"/>
    <cellStyle name="Normal 5 4 3 2 3 4 7" xfId="46041" xr:uid="{9BF22B25-9B09-4C4C-98C6-4D29024A204D}"/>
    <cellStyle name="Normal 5 4 3 2 3 4 8" xfId="10626" xr:uid="{6F6CCCAB-1861-4B0A-B168-93A93257036C}"/>
    <cellStyle name="Normal 5 4 3 2 3 5" xfId="12334" xr:uid="{2A3DB6AC-8A83-4C1D-81AA-30644F677086}"/>
    <cellStyle name="Normal 5 4 3 2 3 5 2" xfId="15756" xr:uid="{B69ACCC5-AD8B-47A0-B131-7F3F685E04AB}"/>
    <cellStyle name="Normal 5 4 3 2 3 5 2 2" xfId="29446" xr:uid="{28132075-6E2E-429B-9357-91D48D85B3D0}"/>
    <cellStyle name="Normal 5 4 3 2 3 5 2 2 2" xfId="43138" xr:uid="{4B769A87-3F35-4E25-860C-D5445FDF3E9A}"/>
    <cellStyle name="Normal 5 4 3 2 3 5 2 2 3" xfId="58017" xr:uid="{A75B6CEC-0914-478A-98A8-F72AE1964FA0}"/>
    <cellStyle name="Normal 5 4 3 2 3 5 2 3" xfId="22602" xr:uid="{FD04B7F1-1EA6-4935-9E83-CC9907CD3D01}"/>
    <cellStyle name="Normal 5 4 3 2 3 5 2 4" xfId="36292" xr:uid="{9AC9931C-BF9E-4981-B37B-EDAB5F468B61}"/>
    <cellStyle name="Normal 5 4 3 2 3 5 2 5" xfId="51171" xr:uid="{9565B83E-EBD2-4043-8A74-9D09BDFC4479}"/>
    <cellStyle name="Normal 5 4 3 2 3 5 3" xfId="26024" xr:uid="{3070B015-C644-479F-8FC8-9BC670205C73}"/>
    <cellStyle name="Normal 5 4 3 2 3 5 3 2" xfId="39716" xr:uid="{DF014E85-392C-4BD1-9908-D4D5525D85B5}"/>
    <cellStyle name="Normal 5 4 3 2 3 5 3 3" xfId="54595" xr:uid="{635CED81-A635-4CBA-AFAD-70CC1A020C2F}"/>
    <cellStyle name="Normal 5 4 3 2 3 5 4" xfId="19180" xr:uid="{0C434BDD-9487-400F-B15D-3F293C163426}"/>
    <cellStyle name="Normal 5 4 3 2 3 5 5" xfId="32870" xr:uid="{03EDDA81-A1E7-4314-9066-B18FB5832DBE}"/>
    <cellStyle name="Normal 5 4 3 2 3 5 6" xfId="47749" xr:uid="{514DEB5D-FF86-41DF-A2E3-05F44CBBBDED}"/>
    <cellStyle name="Normal 5 4 3 2 3 6" xfId="14044" xr:uid="{2BD689BF-588E-4734-8FB4-3A2D98926FB9}"/>
    <cellStyle name="Normal 5 4 3 2 3 6 2" xfId="27734" xr:uid="{93F74793-9870-4373-8733-DD0889BF5E81}"/>
    <cellStyle name="Normal 5 4 3 2 3 6 2 2" xfId="41426" xr:uid="{80ED9BA1-A074-4EBE-B27C-B7C0501867FF}"/>
    <cellStyle name="Normal 5 4 3 2 3 6 2 3" xfId="56305" xr:uid="{86886472-8C69-4D38-ABBF-424D4C3F4A25}"/>
    <cellStyle name="Normal 5 4 3 2 3 6 3" xfId="20890" xr:uid="{91BB8803-FD39-4281-A376-4B8D2056407C}"/>
    <cellStyle name="Normal 5 4 3 2 3 6 4" xfId="34580" xr:uid="{597476CD-4864-4562-8CB1-1D3031A4BE2B}"/>
    <cellStyle name="Normal 5 4 3 2 3 6 5" xfId="49459" xr:uid="{6AB1A7C9-EA14-4A0F-A15B-B667DF0A4196}"/>
    <cellStyle name="Normal 5 4 3 2 3 7" xfId="24312" xr:uid="{51E15316-C13F-438D-A470-D812E1DBF43D}"/>
    <cellStyle name="Normal 5 4 3 2 3 7 2" xfId="38004" xr:uid="{E64D57AE-4E91-47D2-B553-9826B1E83701}"/>
    <cellStyle name="Normal 5 4 3 2 3 7 3" xfId="52883" xr:uid="{6EC6D120-1A93-4435-94CC-A76CD513D7CE}"/>
    <cellStyle name="Normal 5 4 3 2 3 8" xfId="17468" xr:uid="{4741AD52-0970-4EC3-BB72-59B5624B63F8}"/>
    <cellStyle name="Normal 5 4 3 2 3 8 2" xfId="43538" xr:uid="{8ED87FDC-26FD-432B-8FBE-FECC651992B4}"/>
    <cellStyle name="Normal 5 4 3 2 3 9" xfId="31158" xr:uid="{EA5151A1-833F-4AA2-BA18-782E49EA9FA8}"/>
    <cellStyle name="Normal 5 4 3 2 4" xfId="815" xr:uid="{9F3D55E6-258E-4A64-B583-93F3C6D79FA3}"/>
    <cellStyle name="Normal 5 4 3 2 4 2" xfId="3881" xr:uid="{C721F151-A957-4ACE-A85C-F5B259D4C3AD}"/>
    <cellStyle name="Normal 5 4 3 2 4 2 2" xfId="12340" xr:uid="{8355E858-FA06-470B-AF86-ADCEEDED0FEC}"/>
    <cellStyle name="Normal 5 4 3 2 4 2 2 2" xfId="15762" xr:uid="{897B7F0D-2C39-4511-89A6-C8BF804B14C8}"/>
    <cellStyle name="Normal 5 4 3 2 4 2 2 2 2" xfId="29452" xr:uid="{6A69DEA7-182E-45F2-87BD-F4A6F1AEFE2F}"/>
    <cellStyle name="Normal 5 4 3 2 4 2 2 2 2 2" xfId="43144" xr:uid="{49CC9FFC-351B-429E-9E9B-0A8AE9792F1A}"/>
    <cellStyle name="Normal 5 4 3 2 4 2 2 2 2 3" xfId="58023" xr:uid="{DA1B6D18-710E-4CFC-A6E0-9BD80F811C6D}"/>
    <cellStyle name="Normal 5 4 3 2 4 2 2 2 3" xfId="22608" xr:uid="{3B94FB66-88E9-467D-A48B-889C34C74C39}"/>
    <cellStyle name="Normal 5 4 3 2 4 2 2 2 4" xfId="36298" xr:uid="{5AFF1194-F1D2-4FAA-BF48-74B5D8D3FEF7}"/>
    <cellStyle name="Normal 5 4 3 2 4 2 2 2 5" xfId="51177" xr:uid="{58BDD2E0-FD90-4AB3-8FD1-27FE69F6D926}"/>
    <cellStyle name="Normal 5 4 3 2 4 2 2 3" xfId="26030" xr:uid="{5C286F91-1408-47C1-95B8-42E083133508}"/>
    <cellStyle name="Normal 5 4 3 2 4 2 2 3 2" xfId="39722" xr:uid="{4311C5E1-E9A2-42C9-B8CA-9AEE211D58AC}"/>
    <cellStyle name="Normal 5 4 3 2 4 2 2 3 3" xfId="54601" xr:uid="{032675A7-4CE1-4FBA-B43C-FBB40145E714}"/>
    <cellStyle name="Normal 5 4 3 2 4 2 2 4" xfId="19186" xr:uid="{2C0562EC-9CF0-4A6C-8728-D82811D69F7D}"/>
    <cellStyle name="Normal 5 4 3 2 4 2 2 5" xfId="32876" xr:uid="{46AFC943-8F82-4633-81CF-5742886F280D}"/>
    <cellStyle name="Normal 5 4 3 2 4 2 2 6" xfId="47755" xr:uid="{400D896F-02CB-4844-B18E-EED76A140F58}"/>
    <cellStyle name="Normal 5 4 3 2 4 2 3" xfId="14050" xr:uid="{0528D8B4-D1A5-4E56-8F80-7AB0C2FE19A0}"/>
    <cellStyle name="Normal 5 4 3 2 4 2 3 2" xfId="27740" xr:uid="{9C054C2C-172A-43A0-8022-BF9DD7EE986D}"/>
    <cellStyle name="Normal 5 4 3 2 4 2 3 2 2" xfId="41432" xr:uid="{14FD3B0C-85AF-4502-90EA-F7150A877252}"/>
    <cellStyle name="Normal 5 4 3 2 4 2 3 2 3" xfId="56311" xr:uid="{2453CB6B-C1BF-4E49-BF2F-D8468CB1F3C7}"/>
    <cellStyle name="Normal 5 4 3 2 4 2 3 3" xfId="20896" xr:uid="{B577FBF1-F2A7-4F95-83FA-937EC4A76C36}"/>
    <cellStyle name="Normal 5 4 3 2 4 2 3 4" xfId="34586" xr:uid="{3117C048-E64C-43C8-A59F-BCC919DF30A0}"/>
    <cellStyle name="Normal 5 4 3 2 4 2 3 5" xfId="49465" xr:uid="{E2CD255A-2EFD-4C21-A997-92E0C75AF879}"/>
    <cellStyle name="Normal 5 4 3 2 4 2 4" xfId="24318" xr:uid="{E3746C4C-94B8-4F52-8D9E-6B3C7BECFE4C}"/>
    <cellStyle name="Normal 5 4 3 2 4 2 4 2" xfId="38010" xr:uid="{4F401701-8FE0-45D2-AC27-F98B11F597FC}"/>
    <cellStyle name="Normal 5 4 3 2 4 2 4 3" xfId="52889" xr:uid="{A48605CB-CD44-4942-B5D0-61728B47A0E1}"/>
    <cellStyle name="Normal 5 4 3 2 4 2 5" xfId="17474" xr:uid="{2A39D4DB-0783-4DFF-8839-D69F41E134ED}"/>
    <cellStyle name="Normal 5 4 3 2 4 2 5 2" xfId="43664" xr:uid="{04385607-0C50-48B5-8155-CA0C89A670D2}"/>
    <cellStyle name="Normal 5 4 3 2 4 2 6" xfId="31164" xr:uid="{F44B1983-8382-4AC6-B6AB-5AED16B87A1B}"/>
    <cellStyle name="Normal 5 4 3 2 4 2 7" xfId="46043" xr:uid="{8A1F79A8-82D4-4525-9E94-A343EA23305A}"/>
    <cellStyle name="Normal 5 4 3 2 4 2 8" xfId="10628" xr:uid="{2F37B6B5-B047-4DC9-85FB-9AF315A53629}"/>
    <cellStyle name="Normal 5 4 3 2 4 3" xfId="7345" xr:uid="{C092C5C1-4A4F-4DAB-A3E1-3CBDCE15CDA2}"/>
    <cellStyle name="Normal 5 4 3 2 4 3 2" xfId="15761" xr:uid="{D5ADB062-793B-45E7-B842-31537BE6295F}"/>
    <cellStyle name="Normal 5 4 3 2 4 3 2 2" xfId="29451" xr:uid="{1E491EA9-893E-40C4-9A98-1DD73F8A4FD8}"/>
    <cellStyle name="Normal 5 4 3 2 4 3 2 2 2" xfId="43143" xr:uid="{9EEFCC49-118B-4B13-80E7-21DF5D9CFA06}"/>
    <cellStyle name="Normal 5 4 3 2 4 3 2 2 3" xfId="58022" xr:uid="{9F83B339-01B5-4DB7-8056-957D8C0290AD}"/>
    <cellStyle name="Normal 5 4 3 2 4 3 2 3" xfId="22607" xr:uid="{6DBC160E-A378-4F83-8E6B-A33CE08023E4}"/>
    <cellStyle name="Normal 5 4 3 2 4 3 2 4" xfId="36297" xr:uid="{B1AB4B13-A316-4A74-99D2-BB12078BCC60}"/>
    <cellStyle name="Normal 5 4 3 2 4 3 2 5" xfId="51176" xr:uid="{056FF49E-E89D-4175-B756-0952887C2ADA}"/>
    <cellStyle name="Normal 5 4 3 2 4 3 3" xfId="26029" xr:uid="{49DECA0A-45E2-46C5-9E2A-4C2CC9444C7F}"/>
    <cellStyle name="Normal 5 4 3 2 4 3 3 2" xfId="39721" xr:uid="{80F260AD-990E-4D59-9EC7-BA237C761A8A}"/>
    <cellStyle name="Normal 5 4 3 2 4 3 3 3" xfId="54600" xr:uid="{FCBB02C1-0E0E-4684-9DA9-CD3B30843D7D}"/>
    <cellStyle name="Normal 5 4 3 2 4 3 4" xfId="19185" xr:uid="{C9441621-7AF6-4D02-9541-0C7C9EF87FC6}"/>
    <cellStyle name="Normal 5 4 3 2 4 3 5" xfId="32875" xr:uid="{D79CB083-3B38-437F-AD91-DD1FE9F41B19}"/>
    <cellStyle name="Normal 5 4 3 2 4 3 6" xfId="47754" xr:uid="{7E42FD14-13EE-4C35-B63A-FC153E5A7B49}"/>
    <cellStyle name="Normal 5 4 3 2 4 3 7" xfId="12339" xr:uid="{91BA1B9E-1D1E-4FF2-BF15-D0A03E48E582}"/>
    <cellStyle name="Normal 5 4 3 2 4 4" xfId="14049" xr:uid="{3B2DE266-8391-4AF2-A588-E15B0217A3B5}"/>
    <cellStyle name="Normal 5 4 3 2 4 4 2" xfId="27739" xr:uid="{7891788E-9022-4398-A43B-4EB7D89FEE09}"/>
    <cellStyle name="Normal 5 4 3 2 4 4 2 2" xfId="41431" xr:uid="{E7FF4F33-9479-42B9-B038-422DD2188A9C}"/>
    <cellStyle name="Normal 5 4 3 2 4 4 2 3" xfId="56310" xr:uid="{08C7CA92-BA16-4152-B6FE-4E469E0B1016}"/>
    <cellStyle name="Normal 5 4 3 2 4 4 3" xfId="20895" xr:uid="{6C73FF84-A224-41FB-86A8-39DBAEF333CA}"/>
    <cellStyle name="Normal 5 4 3 2 4 4 4" xfId="34585" xr:uid="{BD7FE57C-2258-4707-9032-BB5F62730F03}"/>
    <cellStyle name="Normal 5 4 3 2 4 4 5" xfId="49464" xr:uid="{92977EFD-AD62-496C-BF47-A68C08B7CA2C}"/>
    <cellStyle name="Normal 5 4 3 2 4 5" xfId="24317" xr:uid="{4C17EE21-0E52-4DE7-921F-DD393F68CD5A}"/>
    <cellStyle name="Normal 5 4 3 2 4 5 2" xfId="38009" xr:uid="{50416816-EF9C-4059-9E5F-AA876652CEE2}"/>
    <cellStyle name="Normal 5 4 3 2 4 5 3" xfId="52888" xr:uid="{A01A544D-03BF-41AB-95CB-61AD59FC58E5}"/>
    <cellStyle name="Normal 5 4 3 2 4 6" xfId="17473" xr:uid="{168D4114-D122-4F97-A1A7-DF543219FB4A}"/>
    <cellStyle name="Normal 5 4 3 2 4 6 2" xfId="43663" xr:uid="{E3E7FCC1-B52C-4FCE-9834-20A90C6A8CE4}"/>
    <cellStyle name="Normal 5 4 3 2 4 7" xfId="31163" xr:uid="{4CA6BA24-C8A8-4260-8C3D-E81800EB8C49}"/>
    <cellStyle name="Normal 5 4 3 2 4 8" xfId="46042" xr:uid="{AF80F8A2-7844-4CB2-8AFA-5520FD2DB548}"/>
    <cellStyle name="Normal 5 4 3 2 4 9" xfId="10627" xr:uid="{1857244C-7231-44CE-9CB4-DCBE76CD1CC7}"/>
    <cellStyle name="Normal 5 4 3 2 5" xfId="816" xr:uid="{1D0344A4-C3B6-4FE5-8583-9951FCF41C1B}"/>
    <cellStyle name="Normal 5 4 3 2 5 2" xfId="6602" xr:uid="{3E29AE80-213C-42F9-8092-759FE3443D66}"/>
    <cellStyle name="Normal 5 4 3 2 5 2 2" xfId="15763" xr:uid="{7396E287-EE69-4063-8555-E7FDCE00ACB7}"/>
    <cellStyle name="Normal 5 4 3 2 5 2 2 2" xfId="29453" xr:uid="{611F6AE5-0F00-4D9F-AC47-39F8A36581AD}"/>
    <cellStyle name="Normal 5 4 3 2 5 2 2 2 2" xfId="43145" xr:uid="{6C1A4BF1-7855-4566-9D33-F8C593B516BA}"/>
    <cellStyle name="Normal 5 4 3 2 5 2 2 2 3" xfId="58024" xr:uid="{28271D7A-64F1-4ED8-9B34-95256C196383}"/>
    <cellStyle name="Normal 5 4 3 2 5 2 2 3" xfId="22609" xr:uid="{AB8901E0-D8C0-476B-BDBF-B2630C405A6A}"/>
    <cellStyle name="Normal 5 4 3 2 5 2 2 4" xfId="36299" xr:uid="{902AC824-025E-40B8-B9C8-C3C2ADC54D3C}"/>
    <cellStyle name="Normal 5 4 3 2 5 2 2 5" xfId="51178" xr:uid="{A92D1087-5AD3-40A6-848D-464F5F649A67}"/>
    <cellStyle name="Normal 5 4 3 2 5 2 3" xfId="26031" xr:uid="{78C65377-7E23-429B-8771-CDA5CBDD31CC}"/>
    <cellStyle name="Normal 5 4 3 2 5 2 3 2" xfId="39723" xr:uid="{0DE01970-2043-4D7A-8CB3-225F6957F7A8}"/>
    <cellStyle name="Normal 5 4 3 2 5 2 3 3" xfId="54602" xr:uid="{C26AA7E8-8779-451D-AB03-A1D5DF4C143C}"/>
    <cellStyle name="Normal 5 4 3 2 5 2 4" xfId="19187" xr:uid="{FD7625B0-B686-4E0F-8A77-CE1FE01F8114}"/>
    <cellStyle name="Normal 5 4 3 2 5 2 5" xfId="32877" xr:uid="{01899A43-DD83-41B2-A439-CE910C020056}"/>
    <cellStyle name="Normal 5 4 3 2 5 2 6" xfId="47756" xr:uid="{8AB65E8C-A0FD-4C82-8EF5-59ADC65E0730}"/>
    <cellStyle name="Normal 5 4 3 2 5 2 7" xfId="12341" xr:uid="{D12D0D97-3487-41ED-B67C-0D8633D65620}"/>
    <cellStyle name="Normal 5 4 3 2 5 3" xfId="14051" xr:uid="{0E9CFF55-0F01-4C4E-A347-D134B7AAB2D1}"/>
    <cellStyle name="Normal 5 4 3 2 5 3 2" xfId="27741" xr:uid="{E67050BD-5A6B-44F9-8792-7A21E76998AC}"/>
    <cellStyle name="Normal 5 4 3 2 5 3 2 2" xfId="41433" xr:uid="{8F8D7186-BD3F-49BB-B890-F1893627C3D6}"/>
    <cellStyle name="Normal 5 4 3 2 5 3 2 3" xfId="56312" xr:uid="{48BBF903-86CA-4B82-A8A3-EC09B14FAF91}"/>
    <cellStyle name="Normal 5 4 3 2 5 3 3" xfId="20897" xr:uid="{6CCE22CE-490A-46E5-89E5-C303B9E39AB1}"/>
    <cellStyle name="Normal 5 4 3 2 5 3 4" xfId="34587" xr:uid="{F2853FB1-79FE-409C-9DDD-69D3CDD9A60A}"/>
    <cellStyle name="Normal 5 4 3 2 5 3 5" xfId="49466" xr:uid="{E94B4D56-BB76-4BAA-A322-C9B5C7B8A89C}"/>
    <cellStyle name="Normal 5 4 3 2 5 4" xfId="24319" xr:uid="{174B3C6F-C4CD-489A-8AC7-477B1620DCA3}"/>
    <cellStyle name="Normal 5 4 3 2 5 4 2" xfId="38011" xr:uid="{F970114C-330F-4857-93D3-297120FF5D86}"/>
    <cellStyle name="Normal 5 4 3 2 5 4 3" xfId="52890" xr:uid="{1BE59DDE-75DD-4CA0-AC7E-58C78CDAD399}"/>
    <cellStyle name="Normal 5 4 3 2 5 5" xfId="17475" xr:uid="{74DD86D9-4A3E-45DC-883C-1C8431E85C77}"/>
    <cellStyle name="Normal 5 4 3 2 5 5 2" xfId="43665" xr:uid="{E56F156E-A8F9-48C9-827F-1652B09E5CEC}"/>
    <cellStyle name="Normal 5 4 3 2 5 6" xfId="31165" xr:uid="{98F8591A-C77E-451E-ABE1-C77B16104400}"/>
    <cellStyle name="Normal 5 4 3 2 5 7" xfId="46044" xr:uid="{EEF9D370-01CD-44BB-904C-F9341DA845B2}"/>
    <cellStyle name="Normal 5 4 3 2 5 8" xfId="10629" xr:uid="{10C557A5-0C36-49A4-B4D7-436448CE3DAD}"/>
    <cellStyle name="Normal 5 4 3 2 6" xfId="817" xr:uid="{F5A67B3C-7131-457E-BBB4-2DE7637C7559}"/>
    <cellStyle name="Normal 5 4 3 2 6 2" xfId="12342" xr:uid="{77408B16-693A-4A8C-A3C1-9BA0A89BF3F0}"/>
    <cellStyle name="Normal 5 4 3 2 6 2 2" xfId="15764" xr:uid="{7575F9FE-817C-458A-BA5D-BEB6DA56F8C5}"/>
    <cellStyle name="Normal 5 4 3 2 6 2 2 2" xfId="29454" xr:uid="{23039D71-9A4D-4527-B40F-68FCFDB819A2}"/>
    <cellStyle name="Normal 5 4 3 2 6 2 2 2 2" xfId="43146" xr:uid="{C190B371-1464-4D91-8DD6-517C29CFA26F}"/>
    <cellStyle name="Normal 5 4 3 2 6 2 2 2 3" xfId="58025" xr:uid="{762DCD2D-957A-49DF-855E-06FD68E0DC2E}"/>
    <cellStyle name="Normal 5 4 3 2 6 2 2 3" xfId="22610" xr:uid="{D9B12F03-18D2-4B26-B37B-EE59EF9A14F5}"/>
    <cellStyle name="Normal 5 4 3 2 6 2 2 4" xfId="36300" xr:uid="{40D27692-80CC-497D-8F56-3F0C944CDA96}"/>
    <cellStyle name="Normal 5 4 3 2 6 2 2 5" xfId="51179" xr:uid="{844D7583-D59C-4617-B45F-8BF5D833F3D5}"/>
    <cellStyle name="Normal 5 4 3 2 6 2 3" xfId="26032" xr:uid="{6C060971-69D7-4633-8DAE-CCA50F559371}"/>
    <cellStyle name="Normal 5 4 3 2 6 2 3 2" xfId="39724" xr:uid="{EF8232EF-5FE7-457E-8974-EA8E05BC47FF}"/>
    <cellStyle name="Normal 5 4 3 2 6 2 3 3" xfId="54603" xr:uid="{01BCF007-9B27-4E2E-B20C-BD6F14D12CD6}"/>
    <cellStyle name="Normal 5 4 3 2 6 2 4" xfId="19188" xr:uid="{E5DBC73E-388B-476F-8BC0-3C68D567CE2F}"/>
    <cellStyle name="Normal 5 4 3 2 6 2 5" xfId="32878" xr:uid="{2DCAB84F-6DB9-49EC-9BFA-BAE98C537DE4}"/>
    <cellStyle name="Normal 5 4 3 2 6 2 6" xfId="47757" xr:uid="{5C468191-1E8C-436C-9090-5570E4394CE7}"/>
    <cellStyle name="Normal 5 4 3 2 6 3" xfId="14052" xr:uid="{6A69F14A-58D1-44D1-AA5E-5F49B309ECC3}"/>
    <cellStyle name="Normal 5 4 3 2 6 3 2" xfId="27742" xr:uid="{559A7500-BFBB-4B5C-AF6B-8949FA40864F}"/>
    <cellStyle name="Normal 5 4 3 2 6 3 2 2" xfId="41434" xr:uid="{58846008-79D1-4355-ACA4-D93BEA0D2BE7}"/>
    <cellStyle name="Normal 5 4 3 2 6 3 2 3" xfId="56313" xr:uid="{D9E473E1-624A-4888-8839-A5F70A51769A}"/>
    <cellStyle name="Normal 5 4 3 2 6 3 3" xfId="20898" xr:uid="{8F3AABFE-78D5-4044-93E6-30121F3F8261}"/>
    <cellStyle name="Normal 5 4 3 2 6 3 4" xfId="34588" xr:uid="{B1787ED1-C421-4A26-AF48-AB3F3EB357E5}"/>
    <cellStyle name="Normal 5 4 3 2 6 3 5" xfId="49467" xr:uid="{500C5614-1AAD-4434-8AC3-C04F54C74277}"/>
    <cellStyle name="Normal 5 4 3 2 6 4" xfId="24320" xr:uid="{3AE52785-A832-4E52-91DC-03F4C4F43BF1}"/>
    <cellStyle name="Normal 5 4 3 2 6 4 2" xfId="38012" xr:uid="{315952E8-6E12-4B0D-A501-F66122BE980D}"/>
    <cellStyle name="Normal 5 4 3 2 6 4 3" xfId="52891" xr:uid="{1E2E372F-F820-4EF7-B626-36F4D1E0D138}"/>
    <cellStyle name="Normal 5 4 3 2 6 5" xfId="17476" xr:uid="{EE215B4A-C6E4-47E9-80A4-D185E332254B}"/>
    <cellStyle name="Normal 5 4 3 2 6 5 2" xfId="43841" xr:uid="{CBE17BEE-4149-4E7A-B82C-C12021D84348}"/>
    <cellStyle name="Normal 5 4 3 2 6 6" xfId="31166" xr:uid="{9A9CAB01-460A-4FDC-A65E-7920E2CA5403}"/>
    <cellStyle name="Normal 5 4 3 2 6 7" xfId="46045" xr:uid="{FE5D3AF5-7736-4562-92A3-3C9D6CD43663}"/>
    <cellStyle name="Normal 5 4 3 2 6 8" xfId="10630" xr:uid="{4A0DD308-B352-42C5-8E33-101ABCCCA1CB}"/>
    <cellStyle name="Normal 5 4 3 2 7" xfId="12328" xr:uid="{4E15D207-BC16-4AD9-BD89-17A9E079DD91}"/>
    <cellStyle name="Normal 5 4 3 2 7 2" xfId="15750" xr:uid="{03BF065C-DD28-45F7-94AC-DD633F2D0E87}"/>
    <cellStyle name="Normal 5 4 3 2 7 2 2" xfId="29440" xr:uid="{290EB128-7B28-4AD7-8279-C2691FAEBF0F}"/>
    <cellStyle name="Normal 5 4 3 2 7 2 2 2" xfId="43132" xr:uid="{16C01B7F-855F-4CC5-B44F-A5F73206B18D}"/>
    <cellStyle name="Normal 5 4 3 2 7 2 2 3" xfId="58011" xr:uid="{42079060-F745-469B-9224-0CC78330B0EA}"/>
    <cellStyle name="Normal 5 4 3 2 7 2 3" xfId="22596" xr:uid="{2A818212-DC3A-4F37-93C5-961E4A209C3C}"/>
    <cellStyle name="Normal 5 4 3 2 7 2 4" xfId="36286" xr:uid="{44A00F68-55D7-4226-B2CD-BB17E6EDD89C}"/>
    <cellStyle name="Normal 5 4 3 2 7 2 5" xfId="51165" xr:uid="{4226A9F2-615F-4818-9B42-B00CBE9195EC}"/>
    <cellStyle name="Normal 5 4 3 2 7 3" xfId="26018" xr:uid="{4CC6AFF8-2B32-472B-8041-9AA28FA20DDF}"/>
    <cellStyle name="Normal 5 4 3 2 7 3 2" xfId="39710" xr:uid="{1E8D5632-6245-4960-AAF5-C1D424ECC268}"/>
    <cellStyle name="Normal 5 4 3 2 7 3 3" xfId="54589" xr:uid="{810B7601-CC29-4532-B44C-8E8AA01C6703}"/>
    <cellStyle name="Normal 5 4 3 2 7 4" xfId="19174" xr:uid="{C20EC46E-6240-41E2-9FC0-94E895917C96}"/>
    <cellStyle name="Normal 5 4 3 2 7 5" xfId="32864" xr:uid="{D9BF0D9B-4F3E-45C6-BCE3-81DCD6B7E97F}"/>
    <cellStyle name="Normal 5 4 3 2 7 6" xfId="47743" xr:uid="{A64BD96A-8396-4B72-85D4-DC3A86BB95A9}"/>
    <cellStyle name="Normal 5 4 3 2 8" xfId="14038" xr:uid="{6470E13D-A644-4947-8456-9B42F4232F11}"/>
    <cellStyle name="Normal 5 4 3 2 8 2" xfId="27728" xr:uid="{3929B866-A012-4A24-A4C5-E6B64A5E3763}"/>
    <cellStyle name="Normal 5 4 3 2 8 2 2" xfId="41420" xr:uid="{C261F7EE-7C2C-403C-82FF-0E3D09704792}"/>
    <cellStyle name="Normal 5 4 3 2 8 2 3" xfId="56299" xr:uid="{30CC947B-5216-41EA-8BAE-7D6CAB491BE4}"/>
    <cellStyle name="Normal 5 4 3 2 8 3" xfId="20884" xr:uid="{6107334C-3678-4741-98D2-10A33B529037}"/>
    <cellStyle name="Normal 5 4 3 2 8 4" xfId="34574" xr:uid="{370A4608-15CA-4A1F-93F6-9EB465C0A04A}"/>
    <cellStyle name="Normal 5 4 3 2 8 5" xfId="49453" xr:uid="{7E8C2751-0CD2-41EF-9363-5963A035AE59}"/>
    <cellStyle name="Normal 5 4 3 2 9" xfId="24306" xr:uid="{DEA71DFE-3597-40BB-B849-DB2AC16A9B47}"/>
    <cellStyle name="Normal 5 4 3 2 9 2" xfId="37998" xr:uid="{3E682513-E53C-47CB-8402-E5EEB200044E}"/>
    <cellStyle name="Normal 5 4 3 2 9 3" xfId="52877" xr:uid="{33662632-D683-4AFF-86C4-CD118FAEFAA2}"/>
    <cellStyle name="Normal 5 4 3 3" xfId="818" xr:uid="{C3A62C32-74D7-4A65-AA20-A8C17D54E868}"/>
    <cellStyle name="Normal 5 4 3 3 10" xfId="46046" xr:uid="{E256568F-0E1B-4D9C-B630-05D91D2CCE8F}"/>
    <cellStyle name="Normal 5 4 3 3 11" xfId="10631" xr:uid="{6EDF9962-5F7A-4CC0-A05F-29FFCC2B8CE2}"/>
    <cellStyle name="Normal 5 4 3 3 2" xfId="819" xr:uid="{ED050105-9281-4269-B069-94C2C30F032E}"/>
    <cellStyle name="Normal 5 4 3 3 2 2" xfId="820" xr:uid="{242E08C8-057F-47B9-A9B6-32604C1A8D7D}"/>
    <cellStyle name="Normal 5 4 3 3 2 2 2" xfId="3882" xr:uid="{7314A5C5-2F1E-4156-9A22-B6B1212F62FF}"/>
    <cellStyle name="Normal 5 4 3 3 2 2 2 2" xfId="3883" xr:uid="{962EEB28-31B1-4628-9CF1-915ABA2E3E37}"/>
    <cellStyle name="Normal 5 4 3 3 2 2 2 2 2" xfId="29457" xr:uid="{81517DEC-6817-49C8-BEBB-E1BAF5B1371C}"/>
    <cellStyle name="Normal 5 4 3 3 2 2 2 2 2 2" xfId="43149" xr:uid="{0BEE7330-56CD-4FC5-ABA3-54C918CBED0F}"/>
    <cellStyle name="Normal 5 4 3 3 2 2 2 2 2 3" xfId="58028" xr:uid="{AA4545D5-A48C-4EB2-82F6-82F76C00237A}"/>
    <cellStyle name="Normal 5 4 3 3 2 2 2 2 3" xfId="22613" xr:uid="{8322C771-3A9D-4181-BDF2-C2955F100461}"/>
    <cellStyle name="Normal 5 4 3 3 2 2 2 2 3 2" xfId="43667" xr:uid="{9AA1A0E9-AF75-49A3-994F-FC3E8B7076BB}"/>
    <cellStyle name="Normal 5 4 3 3 2 2 2 2 4" xfId="36303" xr:uid="{F97A8BEB-57C8-4E3B-A2D9-C667CB3997E2}"/>
    <cellStyle name="Normal 5 4 3 3 2 2 2 2 5" xfId="51182" xr:uid="{3AFC7FAE-A301-48ED-A66F-A8CE0F12AED4}"/>
    <cellStyle name="Normal 5 4 3 3 2 2 2 2 6" xfId="15767" xr:uid="{8A1DCC2E-F42B-49C5-9D28-5657A74352DC}"/>
    <cellStyle name="Normal 5 4 3 3 2 2 2 3" xfId="26035" xr:uid="{C2B94A52-60FC-4177-924B-C41057ACB07E}"/>
    <cellStyle name="Normal 5 4 3 3 2 2 2 3 2" xfId="39727" xr:uid="{83D04C21-DAE6-46F8-981D-F7229558B682}"/>
    <cellStyle name="Normal 5 4 3 3 2 2 2 3 3" xfId="54606" xr:uid="{4C94EE9F-21A1-45B8-AAED-EF1587340A76}"/>
    <cellStyle name="Normal 5 4 3 3 2 2 2 4" xfId="19191" xr:uid="{78A61B1A-0383-41D4-A6CC-90A6E5008258}"/>
    <cellStyle name="Normal 5 4 3 3 2 2 2 4 2" xfId="43666" xr:uid="{44E00E94-470D-4F51-84F6-80AA49A75156}"/>
    <cellStyle name="Normal 5 4 3 3 2 2 2 5" xfId="32881" xr:uid="{9399CCA3-1A28-4745-8969-96AAB6143F57}"/>
    <cellStyle name="Normal 5 4 3 3 2 2 2 6" xfId="47760" xr:uid="{E59313AE-53D5-40A9-9B2E-92AACE4DB2C9}"/>
    <cellStyle name="Normal 5 4 3 3 2 2 2 7" xfId="12345" xr:uid="{38824449-0391-464A-B63F-054F0C2C2228}"/>
    <cellStyle name="Normal 5 4 3 3 2 2 3" xfId="3884" xr:uid="{AEF3612B-F5FC-47A3-9291-F556022B3A4E}"/>
    <cellStyle name="Normal 5 4 3 3 2 2 3 2" xfId="6603" xr:uid="{DB473760-A06F-482A-AA59-9DDE12E32D2E}"/>
    <cellStyle name="Normal 5 4 3 3 2 2 3 2 2" xfId="41437" xr:uid="{116D3DB1-6BF1-40B6-A8C9-B221D3FA56CA}"/>
    <cellStyle name="Normal 5 4 3 3 2 2 3 2 3" xfId="56316" xr:uid="{63C6A489-1ACB-4734-B1D3-7DC26751364B}"/>
    <cellStyle name="Normal 5 4 3 3 2 2 3 2 4" xfId="27745" xr:uid="{D36E30BF-D7CF-4811-B4A7-B4B6214FA44E}"/>
    <cellStyle name="Normal 5 4 3 3 2 2 3 3" xfId="20901" xr:uid="{BAF93FA0-38B8-4E30-A50D-F0DAD4101BFB}"/>
    <cellStyle name="Normal 5 4 3 3 2 2 3 3 2" xfId="43668" xr:uid="{E0D6AA43-5FD2-4898-900D-739B78427434}"/>
    <cellStyle name="Normal 5 4 3 3 2 2 3 4" xfId="34591" xr:uid="{636E2BF3-D6B4-4685-B0F1-9391C77BF0BF}"/>
    <cellStyle name="Normal 5 4 3 3 2 2 3 5" xfId="49470" xr:uid="{83DB3D36-49BA-43A9-A10B-2C639BE7DAC0}"/>
    <cellStyle name="Normal 5 4 3 3 2 2 3 6" xfId="14055" xr:uid="{FC559637-31EB-4C9B-B5BF-72B140059B72}"/>
    <cellStyle name="Normal 5 4 3 3 2 2 4" xfId="6604" xr:uid="{A00D27F9-4383-4A2E-97DB-348D6620DFEF}"/>
    <cellStyle name="Normal 5 4 3 3 2 2 4 2" xfId="38015" xr:uid="{4FC04862-AA87-4B87-BBD2-B5BAB5D245FD}"/>
    <cellStyle name="Normal 5 4 3 3 2 2 4 3" xfId="52894" xr:uid="{3D9E521F-98E2-40EC-A7A2-2DEAC1CE18E7}"/>
    <cellStyle name="Normal 5 4 3 3 2 2 4 4" xfId="24323" xr:uid="{AD2A5157-7204-44CE-A1B0-8518265CF58E}"/>
    <cellStyle name="Normal 5 4 3 3 2 2 5" xfId="17479" xr:uid="{CC0CA4B7-B0E1-4107-8577-5A7EC485A907}"/>
    <cellStyle name="Normal 5 4 3 3 2 2 5 2" xfId="43540" xr:uid="{708DF358-D605-45AA-BFB0-093753151786}"/>
    <cellStyle name="Normal 5 4 3 3 2 2 6" xfId="31169" xr:uid="{663B513F-8150-40DA-A413-C612FD2A68D6}"/>
    <cellStyle name="Normal 5 4 3 3 2 2 7" xfId="46048" xr:uid="{66F3CFB4-BBF9-42EB-A6D2-30203057A1A4}"/>
    <cellStyle name="Normal 5 4 3 3 2 2 8" xfId="10633" xr:uid="{3325DBE9-3A5C-4B33-8ACC-629C74167718}"/>
    <cellStyle name="Normal 5 4 3 3 2 3" xfId="821" xr:uid="{C006B88D-540C-4ADC-A0C7-28B2991269EB}"/>
    <cellStyle name="Normal 5 4 3 3 2 3 2" xfId="3885" xr:uid="{C723935D-7E30-463F-9EE9-6ED84A6CF2C4}"/>
    <cellStyle name="Normal 5 4 3 3 2 3 2 2" xfId="29456" xr:uid="{22994035-3F3B-4B29-A95F-6EDF777903AD}"/>
    <cellStyle name="Normal 5 4 3 3 2 3 2 2 2" xfId="43148" xr:uid="{2C8A87B5-3756-4E02-9327-6C93BBBC7741}"/>
    <cellStyle name="Normal 5 4 3 3 2 3 2 2 3" xfId="58027" xr:uid="{F4992FED-4636-4149-A660-759FA2343FC5}"/>
    <cellStyle name="Normal 5 4 3 3 2 3 2 3" xfId="22612" xr:uid="{006D45BC-00CD-40A4-95C2-EEA62BB71F8C}"/>
    <cellStyle name="Normal 5 4 3 3 2 3 2 3 2" xfId="43670" xr:uid="{13E35935-5134-4A95-B21D-37DF6B4CA1A0}"/>
    <cellStyle name="Normal 5 4 3 3 2 3 2 4" xfId="36302" xr:uid="{6D435D59-F5D2-471A-ADA7-C3116503B5C7}"/>
    <cellStyle name="Normal 5 4 3 3 2 3 2 5" xfId="51181" xr:uid="{F3A04063-5710-4447-9A39-A96FB9F2F61A}"/>
    <cellStyle name="Normal 5 4 3 3 2 3 2 6" xfId="15766" xr:uid="{E5EDAF76-06FB-4CF0-9AB6-DD98F6F39CBA}"/>
    <cellStyle name="Normal 5 4 3 3 2 3 3" xfId="26034" xr:uid="{02EA0A75-0A2F-4457-B639-6EB180FB3E20}"/>
    <cellStyle name="Normal 5 4 3 3 2 3 3 2" xfId="39726" xr:uid="{4CD445E1-0E32-417D-8A42-0256B9859769}"/>
    <cellStyle name="Normal 5 4 3 3 2 3 3 3" xfId="54605" xr:uid="{C7EDC92F-96B3-40D4-8FA5-AEBBC407D333}"/>
    <cellStyle name="Normal 5 4 3 3 2 3 4" xfId="19190" xr:uid="{E5ACE5EB-DB61-4CFB-A906-AB05B7FBE5E9}"/>
    <cellStyle name="Normal 5 4 3 3 2 3 4 2" xfId="43669" xr:uid="{6FADD4D1-5F35-46B7-8388-CBEECFACB1A1}"/>
    <cellStyle name="Normal 5 4 3 3 2 3 5" xfId="32880" xr:uid="{03A24078-39BC-48A1-BF49-EBD4D9202DC6}"/>
    <cellStyle name="Normal 5 4 3 3 2 3 6" xfId="47759" xr:uid="{1EA479DC-00CC-4D4A-A339-4355AEC2F58C}"/>
    <cellStyle name="Normal 5 4 3 3 2 3 7" xfId="12344" xr:uid="{F8B729A4-511F-48C1-B381-5896042D932E}"/>
    <cellStyle name="Normal 5 4 3 3 2 4" xfId="822" xr:uid="{5F4BFE4E-72F2-44D5-9B47-8877CF73B33F}"/>
    <cellStyle name="Normal 5 4 3 3 2 4 2" xfId="6605" xr:uid="{5654C412-610E-4DE2-AB6A-1D73FF68AE93}"/>
    <cellStyle name="Normal 5 4 3 3 2 4 2 2" xfId="41436" xr:uid="{F807990B-F800-43B4-A03C-5019B09EE03B}"/>
    <cellStyle name="Normal 5 4 3 3 2 4 2 3" xfId="56315" xr:uid="{FDC0E0A2-F14B-4135-A84C-C9985FE13271}"/>
    <cellStyle name="Normal 5 4 3 3 2 4 2 4" xfId="27744" xr:uid="{6BAA99FE-3B8D-478A-849A-32F0D6A84187}"/>
    <cellStyle name="Normal 5 4 3 3 2 4 3" xfId="20900" xr:uid="{3F53F6B5-69B4-4022-9B5C-36056AFCD42B}"/>
    <cellStyle name="Normal 5 4 3 3 2 4 3 2" xfId="43671" xr:uid="{15C34477-239B-400E-BFB1-FFC399568D55}"/>
    <cellStyle name="Normal 5 4 3 3 2 4 4" xfId="34590" xr:uid="{CB0A566E-9B5A-46C3-8F71-24C778C61CE2}"/>
    <cellStyle name="Normal 5 4 3 3 2 4 5" xfId="49469" xr:uid="{6129276D-8C41-45F7-B7C1-2FE7CFEC5619}"/>
    <cellStyle name="Normal 5 4 3 3 2 4 6" xfId="14054" xr:uid="{4BB6FCC8-F325-4A89-85A4-449DF3DF0032}"/>
    <cellStyle name="Normal 5 4 3 3 2 5" xfId="6606" xr:uid="{6EC1DB93-CBF7-4F59-A370-6600A08CE5FE}"/>
    <cellStyle name="Normal 5 4 3 3 2 5 2" xfId="38014" xr:uid="{7E463D86-21C0-44D7-8D85-EE27733C89F4}"/>
    <cellStyle name="Normal 5 4 3 3 2 5 3" xfId="52893" xr:uid="{ED646207-D940-4C59-A37B-A505D0CB52F8}"/>
    <cellStyle name="Normal 5 4 3 3 2 5 4" xfId="24322" xr:uid="{13205FEA-CD50-44C3-8E7C-FB493281A89B}"/>
    <cellStyle name="Normal 5 4 3 3 2 6" xfId="17478" xr:uid="{5B91826B-FCC8-4BA6-9C17-FDF39C647BC9}"/>
    <cellStyle name="Normal 5 4 3 3 2 6 2" xfId="43539" xr:uid="{5198CC9C-3E68-401D-B965-858CE1D04DC6}"/>
    <cellStyle name="Normal 5 4 3 3 2 7" xfId="31168" xr:uid="{FD520BE4-47E0-4183-BEA9-BAE0F24C67F9}"/>
    <cellStyle name="Normal 5 4 3 3 2 8" xfId="46047" xr:uid="{3E27E6A7-6332-40A3-BDA9-55DCFBB93F7B}"/>
    <cellStyle name="Normal 5 4 3 3 2 9" xfId="10632" xr:uid="{DA719AF0-3C39-404F-B3DF-23C1BD517AA5}"/>
    <cellStyle name="Normal 5 4 3 3 3" xfId="823" xr:uid="{E4E9883D-8578-44B7-A3DA-3B74CEA85263}"/>
    <cellStyle name="Normal 5 4 3 3 3 2" xfId="3886" xr:uid="{7BD8D217-5250-4709-A5B7-20D45C878E0A}"/>
    <cellStyle name="Normal 5 4 3 3 3 2 2" xfId="3887" xr:uid="{7B7D4898-4A2B-445A-80CA-AD28588CB7F3}"/>
    <cellStyle name="Normal 5 4 3 3 3 2 2 2" xfId="29458" xr:uid="{1B2C09E1-A427-4DB8-A7C0-E36CFD851047}"/>
    <cellStyle name="Normal 5 4 3 3 3 2 2 2 2" xfId="43150" xr:uid="{D6DD4F3A-6F80-4C47-9823-0CFB06672F03}"/>
    <cellStyle name="Normal 5 4 3 3 3 2 2 2 3" xfId="58029" xr:uid="{37F48657-E0C2-4AF7-BFCE-A737A580DCE7}"/>
    <cellStyle name="Normal 5 4 3 3 3 2 2 3" xfId="22614" xr:uid="{074EFFFA-E161-4F8A-8E06-EC04722108FF}"/>
    <cellStyle name="Normal 5 4 3 3 3 2 2 3 2" xfId="43673" xr:uid="{8803F851-345B-4683-A6F3-B903186FA826}"/>
    <cellStyle name="Normal 5 4 3 3 3 2 2 4" xfId="36304" xr:uid="{2326A5C8-1E9B-4AC1-BEE1-27B78E342C92}"/>
    <cellStyle name="Normal 5 4 3 3 3 2 2 5" xfId="51183" xr:uid="{F6F2074D-A183-4269-B3F3-2352A51CFCAC}"/>
    <cellStyle name="Normal 5 4 3 3 3 2 2 6" xfId="15768" xr:uid="{955CA2E3-4DA2-458D-9F3B-5EC088FE130D}"/>
    <cellStyle name="Normal 5 4 3 3 3 2 3" xfId="26036" xr:uid="{4045BF45-9A31-4D4A-BAEE-146C9E700B0A}"/>
    <cellStyle name="Normal 5 4 3 3 3 2 3 2" xfId="39728" xr:uid="{C8251511-9E4A-4EED-BE99-EA0C52A80E71}"/>
    <cellStyle name="Normal 5 4 3 3 3 2 3 3" xfId="54607" xr:uid="{5266ED84-1EAF-40EA-8C07-05B35108FC6C}"/>
    <cellStyle name="Normal 5 4 3 3 3 2 4" xfId="19192" xr:uid="{E6690BBF-B599-4A9E-9F9B-90B6FE060F27}"/>
    <cellStyle name="Normal 5 4 3 3 3 2 4 2" xfId="43672" xr:uid="{68256242-379D-48D0-B67A-5543FBA2CB04}"/>
    <cellStyle name="Normal 5 4 3 3 3 2 5" xfId="32882" xr:uid="{38928253-C763-4346-9B8A-FFC38880E5B4}"/>
    <cellStyle name="Normal 5 4 3 3 3 2 6" xfId="47761" xr:uid="{F3FEAE39-5126-4A2F-9565-6F1A1A74A762}"/>
    <cellStyle name="Normal 5 4 3 3 3 2 7" xfId="12346" xr:uid="{10B728C4-85A1-4C2A-AB96-311188CC17D9}"/>
    <cellStyle name="Normal 5 4 3 3 3 3" xfId="3888" xr:uid="{EC3FB434-612E-4504-91C8-406D7943E217}"/>
    <cellStyle name="Normal 5 4 3 3 3 3 2" xfId="6607" xr:uid="{BD9D17C8-1CFC-472E-A7C4-5834E45CFDAB}"/>
    <cellStyle name="Normal 5 4 3 3 3 3 2 2" xfId="41438" xr:uid="{807E307A-DE5D-487D-B61D-E4CEAD5A48A4}"/>
    <cellStyle name="Normal 5 4 3 3 3 3 2 3" xfId="56317" xr:uid="{06017748-CEE4-475D-997F-47E09BD6288C}"/>
    <cellStyle name="Normal 5 4 3 3 3 3 2 4" xfId="27746" xr:uid="{2BA1D737-61C6-457F-8135-F3E742D8EB91}"/>
    <cellStyle name="Normal 5 4 3 3 3 3 3" xfId="20902" xr:uid="{EF5F36B8-FD0C-4775-AB28-2986267DA437}"/>
    <cellStyle name="Normal 5 4 3 3 3 3 3 2" xfId="43674" xr:uid="{560862C8-4F8E-4F6C-8056-4B6A0BC1219C}"/>
    <cellStyle name="Normal 5 4 3 3 3 3 4" xfId="34592" xr:uid="{D7A70B13-6CE7-40F1-8F36-4D2B0286D1EA}"/>
    <cellStyle name="Normal 5 4 3 3 3 3 5" xfId="49471" xr:uid="{BE41C683-DADE-43CA-A148-114119972C87}"/>
    <cellStyle name="Normal 5 4 3 3 3 3 6" xfId="14056" xr:uid="{9247B234-6344-411A-9F73-64254FC69D40}"/>
    <cellStyle name="Normal 5 4 3 3 3 4" xfId="6608" xr:uid="{77569339-1BEF-4220-8B73-FDF1D46192B1}"/>
    <cellStyle name="Normal 5 4 3 3 3 4 2" xfId="38016" xr:uid="{B7BFDB96-374E-479F-AEC6-052E43C6EE49}"/>
    <cellStyle name="Normal 5 4 3 3 3 4 3" xfId="52895" xr:uid="{EAC4B1E4-19C0-466F-A7EC-9A33F22F5543}"/>
    <cellStyle name="Normal 5 4 3 3 3 4 4" xfId="24324" xr:uid="{855684A2-E488-49F0-9AC1-23884120A6F3}"/>
    <cellStyle name="Normal 5 4 3 3 3 5" xfId="17480" xr:uid="{7B30D2A5-F3DD-4E03-B99F-D736A68582C3}"/>
    <cellStyle name="Normal 5 4 3 3 3 5 2" xfId="43541" xr:uid="{7076FBB3-A540-4B83-B2F6-9C675562E36D}"/>
    <cellStyle name="Normal 5 4 3 3 3 6" xfId="31170" xr:uid="{95EF6525-41FE-410A-B00F-F0FDE8A4F39C}"/>
    <cellStyle name="Normal 5 4 3 3 3 7" xfId="46049" xr:uid="{C17DD4DC-6ECE-45AF-97AC-65CF989486F1}"/>
    <cellStyle name="Normal 5 4 3 3 3 8" xfId="10634" xr:uid="{E16D1E02-BB02-4405-953F-46F7CA3D0368}"/>
    <cellStyle name="Normal 5 4 3 3 4" xfId="824" xr:uid="{D4F2E82E-0F34-474E-8D3A-4FCAB0A6AF98}"/>
    <cellStyle name="Normal 5 4 3 3 4 2" xfId="3889" xr:uid="{B92BFB30-E174-4FEE-B560-5E9944AEA2BE}"/>
    <cellStyle name="Normal 5 4 3 3 4 2 2" xfId="15769" xr:uid="{00D544DA-8828-462E-AF23-A23FD3FF7C46}"/>
    <cellStyle name="Normal 5 4 3 3 4 2 2 2" xfId="29459" xr:uid="{EAD24063-C377-439F-BBD9-6DD6B89E4FFB}"/>
    <cellStyle name="Normal 5 4 3 3 4 2 2 2 2" xfId="43151" xr:uid="{B8D643A5-BC2C-4892-9248-905371E64E8E}"/>
    <cellStyle name="Normal 5 4 3 3 4 2 2 2 3" xfId="58030" xr:uid="{E304FA10-23E1-4A8B-B96D-7A0E72078200}"/>
    <cellStyle name="Normal 5 4 3 3 4 2 2 3" xfId="22615" xr:uid="{4965D8D6-C8C4-478D-B5A0-84472B662116}"/>
    <cellStyle name="Normal 5 4 3 3 4 2 2 4" xfId="36305" xr:uid="{FE1395D7-CDB5-41E4-91A1-1B41650AA994}"/>
    <cellStyle name="Normal 5 4 3 3 4 2 2 5" xfId="51184" xr:uid="{A0B61F43-5CAF-46CF-9294-57740F905AB9}"/>
    <cellStyle name="Normal 5 4 3 3 4 2 3" xfId="26037" xr:uid="{DE22379C-689E-430E-982B-FC338DD0D048}"/>
    <cellStyle name="Normal 5 4 3 3 4 2 3 2" xfId="39729" xr:uid="{09B3735D-C819-4C48-978C-6A6612798AEE}"/>
    <cellStyle name="Normal 5 4 3 3 4 2 3 3" xfId="54608" xr:uid="{36FB5AD9-0DD2-4CAC-97C6-6A836D89A2DB}"/>
    <cellStyle name="Normal 5 4 3 3 4 2 4" xfId="19193" xr:uid="{3B50DBC7-ED6C-4ACD-8B0D-46A1CE15D7FD}"/>
    <cellStyle name="Normal 5 4 3 3 4 2 4 2" xfId="43676" xr:uid="{9100A84D-4C42-465E-8241-30C5E6226853}"/>
    <cellStyle name="Normal 5 4 3 3 4 2 5" xfId="32883" xr:uid="{8AF7F2D1-60A7-48F1-AFBF-AD024764E703}"/>
    <cellStyle name="Normal 5 4 3 3 4 2 6" xfId="47762" xr:uid="{666526DF-2498-48E3-A26B-2E8FD21904A8}"/>
    <cellStyle name="Normal 5 4 3 3 4 2 7" xfId="12347" xr:uid="{FDB16A5E-64E3-4BCD-A973-4ACC1829C1BA}"/>
    <cellStyle name="Normal 5 4 3 3 4 3" xfId="14057" xr:uid="{D48E9D81-EDDD-478C-A33F-955582B30773}"/>
    <cellStyle name="Normal 5 4 3 3 4 3 2" xfId="27747" xr:uid="{4A209BCF-ADF7-4374-A20A-DD21FBE4ACCC}"/>
    <cellStyle name="Normal 5 4 3 3 4 3 2 2" xfId="41439" xr:uid="{E35934A2-6BC1-4E45-A562-C6DB0EE24C13}"/>
    <cellStyle name="Normal 5 4 3 3 4 3 2 3" xfId="56318" xr:uid="{5DAECEE8-A374-4717-81C9-5C9AE76E2085}"/>
    <cellStyle name="Normal 5 4 3 3 4 3 3" xfId="20903" xr:uid="{6D2679BF-03EB-4334-B452-7A7B6494C97D}"/>
    <cellStyle name="Normal 5 4 3 3 4 3 4" xfId="34593" xr:uid="{E76AAEF2-7952-4CCF-9D7A-5ACD4BEAEEB4}"/>
    <cellStyle name="Normal 5 4 3 3 4 3 5" xfId="49472" xr:uid="{CABC72CE-13AE-4502-BD51-22D50468B9EE}"/>
    <cellStyle name="Normal 5 4 3 3 4 4" xfId="24325" xr:uid="{5D1155C0-85E0-40FC-9E5B-67A09EAAE10E}"/>
    <cellStyle name="Normal 5 4 3 3 4 4 2" xfId="38017" xr:uid="{396C4765-C27B-43F8-8E74-8C7B7F9452CE}"/>
    <cellStyle name="Normal 5 4 3 3 4 4 3" xfId="52896" xr:uid="{4B229700-6B10-41DC-AADD-4FD447C3A2EA}"/>
    <cellStyle name="Normal 5 4 3 3 4 5" xfId="17481" xr:uid="{45A1EE9E-7A3A-4146-802B-FFDD9D4BEC42}"/>
    <cellStyle name="Normal 5 4 3 3 4 5 2" xfId="43675" xr:uid="{08D4EE83-06A7-4852-98F8-835BA0A063D2}"/>
    <cellStyle name="Normal 5 4 3 3 4 6" xfId="31171" xr:uid="{92F91073-2590-47AE-9E73-623BC82AC271}"/>
    <cellStyle name="Normal 5 4 3 3 4 7" xfId="46050" xr:uid="{1857CC73-761F-4D1B-BD65-04443CAEA419}"/>
    <cellStyle name="Normal 5 4 3 3 4 8" xfId="10635" xr:uid="{8F32B347-40E5-4510-90CD-C15C0AB2D805}"/>
    <cellStyle name="Normal 5 4 3 3 5" xfId="825" xr:uid="{4C77C7E3-3EAF-41A7-941A-85E9CC786F38}"/>
    <cellStyle name="Normal 5 4 3 3 5 2" xfId="6609" xr:uid="{8BDA8CFD-2DDE-4DB5-AC0E-5EBF1D68FA1D}"/>
    <cellStyle name="Normal 5 4 3 3 5 2 2" xfId="29455" xr:uid="{F04B2DA3-6AEA-47CF-89D3-91BD83AA61CB}"/>
    <cellStyle name="Normal 5 4 3 3 5 2 2 2" xfId="43147" xr:uid="{A793F91B-8C07-48A3-B6FF-779E41406A1A}"/>
    <cellStyle name="Normal 5 4 3 3 5 2 2 3" xfId="58026" xr:uid="{1A0995F8-336B-40A9-BF60-5C57DB485D44}"/>
    <cellStyle name="Normal 5 4 3 3 5 2 3" xfId="22611" xr:uid="{5B855240-BFC5-44AA-BB65-ECA5526EE592}"/>
    <cellStyle name="Normal 5 4 3 3 5 2 4" xfId="36301" xr:uid="{F0326C16-BD78-42E5-9B57-8F1D938C677F}"/>
    <cellStyle name="Normal 5 4 3 3 5 2 5" xfId="51180" xr:uid="{4B67A416-206B-4353-B8E1-C6C2923ECDEB}"/>
    <cellStyle name="Normal 5 4 3 3 5 2 6" xfId="15765" xr:uid="{C1B76DB9-0833-4662-B3E4-877012BAE614}"/>
    <cellStyle name="Normal 5 4 3 3 5 3" xfId="26033" xr:uid="{49ED273A-24A8-4E85-87FD-B8E95D329064}"/>
    <cellStyle name="Normal 5 4 3 3 5 3 2" xfId="39725" xr:uid="{9628A0FF-3BE3-469A-BF56-52015E9734B2}"/>
    <cellStyle name="Normal 5 4 3 3 5 3 3" xfId="54604" xr:uid="{02F745D8-8A78-45A2-9F19-6548B605626E}"/>
    <cellStyle name="Normal 5 4 3 3 5 4" xfId="19189" xr:uid="{41389801-C87B-4EE7-89D5-30F604246314}"/>
    <cellStyle name="Normal 5 4 3 3 5 4 2" xfId="43677" xr:uid="{1BAC17EA-7FF4-4700-A4DD-B49AC0023BF7}"/>
    <cellStyle name="Normal 5 4 3 3 5 5" xfId="32879" xr:uid="{95A3FACF-F11C-4748-B8FE-3885CE51063A}"/>
    <cellStyle name="Normal 5 4 3 3 5 6" xfId="47758" xr:uid="{A9EC02AE-9E1F-43B2-AB36-76B018EFA1CC}"/>
    <cellStyle name="Normal 5 4 3 3 5 7" xfId="12343" xr:uid="{70A79DC9-0713-4557-B7A6-2F8A41953F2A}"/>
    <cellStyle name="Normal 5 4 3 3 6" xfId="6610" xr:uid="{183B30C6-35FF-4EA6-92F6-D53AC074D0A6}"/>
    <cellStyle name="Normal 5 4 3 3 6 2" xfId="27743" xr:uid="{9DEC8BB2-B79A-4E1C-8C93-0F3398271302}"/>
    <cellStyle name="Normal 5 4 3 3 6 2 2" xfId="41435" xr:uid="{5B103A40-0EC9-4E03-AE95-B8AF595DC107}"/>
    <cellStyle name="Normal 5 4 3 3 6 2 3" xfId="56314" xr:uid="{A95AB52A-EAE3-45D4-A265-25E8E14D4403}"/>
    <cellStyle name="Normal 5 4 3 3 6 3" xfId="20899" xr:uid="{27EFAF5F-0874-483D-B407-57A554CA3C78}"/>
    <cellStyle name="Normal 5 4 3 3 6 4" xfId="34589" xr:uid="{2C31B1D6-E64E-4DC3-9BA9-AA6755C9DF10}"/>
    <cellStyle name="Normal 5 4 3 3 6 5" xfId="49468" xr:uid="{ADC3CECF-253C-4F67-A0C2-2D0C0695C07D}"/>
    <cellStyle name="Normal 5 4 3 3 6 6" xfId="14053" xr:uid="{F66C51C3-EE0A-409D-8134-8BB70B75AD15}"/>
    <cellStyle name="Normal 5 4 3 3 7" xfId="24321" xr:uid="{74DEF16F-3D83-4580-947B-75A8D6084C2A}"/>
    <cellStyle name="Normal 5 4 3 3 7 2" xfId="38013" xr:uid="{8987D08B-28E1-4D29-9115-D650FE555D77}"/>
    <cellStyle name="Normal 5 4 3 3 7 3" xfId="52892" xr:uid="{F7766F76-67F6-42EC-BEE2-2839F3650753}"/>
    <cellStyle name="Normal 5 4 3 3 8" xfId="17477" xr:uid="{018E7598-F480-44A9-B51C-B05BC75BE21E}"/>
    <cellStyle name="Normal 5 4 3 3 8 2" xfId="43493" xr:uid="{2D163706-023E-40CC-A759-01A62DBEC0CD}"/>
    <cellStyle name="Normal 5 4 3 3 9" xfId="31167" xr:uid="{A01C7060-64E9-4FAB-8017-DC210FC9F1EC}"/>
    <cellStyle name="Normal 5 4 3 4" xfId="826" xr:uid="{9C0DE0A5-1ECD-4BB7-B576-DE8BDEE375E5}"/>
    <cellStyle name="Normal 5 4 3 4 10" xfId="46051" xr:uid="{C0717ECC-1C4D-4BF8-A5F0-1EE28B8C8551}"/>
    <cellStyle name="Normal 5 4 3 4 11" xfId="10636" xr:uid="{B7FA3CED-F40A-4482-A758-BD99881730C3}"/>
    <cellStyle name="Normal 5 4 3 4 2" xfId="827" xr:uid="{C1A9EF76-067E-42B4-89CE-93F157DB7A74}"/>
    <cellStyle name="Normal 5 4 3 4 2 2" xfId="3890" xr:uid="{6FDFC493-4A02-4180-82E9-5DF5ADC594BB}"/>
    <cellStyle name="Normal 5 4 3 4 2 2 2" xfId="3891" xr:uid="{DC3098B7-8247-4F4A-A77F-4287EAD1C1C8}"/>
    <cellStyle name="Normal 5 4 3 4 2 2 2 2" xfId="15772" xr:uid="{A6E77F6F-DE4B-4C7B-B1C6-CED249E55CE9}"/>
    <cellStyle name="Normal 5 4 3 4 2 2 2 2 2" xfId="29462" xr:uid="{4CEE0AE9-8497-4E3B-9FD3-937BADB82BD0}"/>
    <cellStyle name="Normal 5 4 3 4 2 2 2 2 2 2" xfId="43154" xr:uid="{A4C61DA1-EB3E-4D46-9EC5-F396AE6883B4}"/>
    <cellStyle name="Normal 5 4 3 4 2 2 2 2 2 3" xfId="58033" xr:uid="{15686D71-079B-471D-87E0-7E498209E74C}"/>
    <cellStyle name="Normal 5 4 3 4 2 2 2 2 3" xfId="22618" xr:uid="{36F3331B-80A8-490C-AC7B-D71CB03E0D24}"/>
    <cellStyle name="Normal 5 4 3 4 2 2 2 2 4" xfId="36308" xr:uid="{4ABEEE2F-F79F-402B-8C00-747B1ABF9633}"/>
    <cellStyle name="Normal 5 4 3 4 2 2 2 2 5" xfId="51187" xr:uid="{9A9718F8-8C8E-4089-8837-C4894AE21C84}"/>
    <cellStyle name="Normal 5 4 3 4 2 2 2 3" xfId="26040" xr:uid="{9AA85032-1F41-4D1A-B752-6A14142F7E90}"/>
    <cellStyle name="Normal 5 4 3 4 2 2 2 3 2" xfId="39732" xr:uid="{E1103242-8592-4566-A12A-C2581EDAD51F}"/>
    <cellStyle name="Normal 5 4 3 4 2 2 2 3 3" xfId="54611" xr:uid="{01043856-DEDB-4E85-A8E2-90F08B418123}"/>
    <cellStyle name="Normal 5 4 3 4 2 2 2 4" xfId="19196" xr:uid="{2B3A05AB-B28D-4213-8465-ECECFEFBCA49}"/>
    <cellStyle name="Normal 5 4 3 4 2 2 2 4 2" xfId="43679" xr:uid="{EFD6B709-FB45-4AB6-AE96-D0104E4000CC}"/>
    <cellStyle name="Normal 5 4 3 4 2 2 2 5" xfId="32886" xr:uid="{A08679F7-F416-43C3-9F99-C347053BE3F8}"/>
    <cellStyle name="Normal 5 4 3 4 2 2 2 6" xfId="47765" xr:uid="{9F52446E-944C-4008-AEF9-2EA9A8F7E9BA}"/>
    <cellStyle name="Normal 5 4 3 4 2 2 2 7" xfId="12350" xr:uid="{0EE38FD3-38E4-4CBE-A6EA-73B7E5B32FBC}"/>
    <cellStyle name="Normal 5 4 3 4 2 2 3" xfId="14060" xr:uid="{126D9C3E-FB0F-45C3-853A-917CEBE77259}"/>
    <cellStyle name="Normal 5 4 3 4 2 2 3 2" xfId="27750" xr:uid="{2FCDD673-CD58-4D68-B0F6-80E12D74B3DF}"/>
    <cellStyle name="Normal 5 4 3 4 2 2 3 2 2" xfId="41442" xr:uid="{EB43619B-606F-4BE8-9B0C-EAAC22BF5773}"/>
    <cellStyle name="Normal 5 4 3 4 2 2 3 2 3" xfId="56321" xr:uid="{7D07EE67-E2C6-41EE-9909-3BDB6FED27A6}"/>
    <cellStyle name="Normal 5 4 3 4 2 2 3 3" xfId="20906" xr:uid="{CD603183-4B60-4A8F-AB8F-6B7FE784E335}"/>
    <cellStyle name="Normal 5 4 3 4 2 2 3 4" xfId="34596" xr:uid="{9064EE02-35C2-44A5-9B9B-5865492B863B}"/>
    <cellStyle name="Normal 5 4 3 4 2 2 3 5" xfId="49475" xr:uid="{8D22457B-F55D-407A-995B-8D37EBC0914D}"/>
    <cellStyle name="Normal 5 4 3 4 2 2 4" xfId="24328" xr:uid="{B936D397-D172-404F-A138-FFE2E626AAFD}"/>
    <cellStyle name="Normal 5 4 3 4 2 2 4 2" xfId="38020" xr:uid="{5CF94AF2-F8AE-4E22-AC48-537614451E46}"/>
    <cellStyle name="Normal 5 4 3 4 2 2 4 3" xfId="52899" xr:uid="{927389CF-F58F-4A23-99C2-641D8F619E3E}"/>
    <cellStyle name="Normal 5 4 3 4 2 2 5" xfId="17484" xr:uid="{074CB940-9CAA-4FA1-BA85-6558E713ED36}"/>
    <cellStyle name="Normal 5 4 3 4 2 2 5 2" xfId="43678" xr:uid="{93B77950-C935-48AA-88DF-D2F0CA592465}"/>
    <cellStyle name="Normal 5 4 3 4 2 2 6" xfId="31174" xr:uid="{06177205-ECEF-4C2C-AF16-A2C7BFB86E8C}"/>
    <cellStyle name="Normal 5 4 3 4 2 2 7" xfId="46053" xr:uid="{64D10CA6-4519-4051-BB99-3707356A48A4}"/>
    <cellStyle name="Normal 5 4 3 4 2 2 8" xfId="10638" xr:uid="{0DB25BEC-EB68-4B42-BC8D-6A2789335E9D}"/>
    <cellStyle name="Normal 5 4 3 4 2 3" xfId="3892" xr:uid="{16D5356A-E850-4CC3-8D53-E15836C09792}"/>
    <cellStyle name="Normal 5 4 3 4 2 3 2" xfId="6611" xr:uid="{19071155-1E21-48E9-9BF9-A3EB14C11D8F}"/>
    <cellStyle name="Normal 5 4 3 4 2 3 2 2" xfId="29461" xr:uid="{FC0FA031-3968-4A4A-A55C-2CD13C0EB1A6}"/>
    <cellStyle name="Normal 5 4 3 4 2 3 2 2 2" xfId="43153" xr:uid="{78E30FE7-306B-4CA2-AEFA-7DFE07E75AED}"/>
    <cellStyle name="Normal 5 4 3 4 2 3 2 2 3" xfId="58032" xr:uid="{2A893E85-64CA-49D1-A6A4-A957E283CBA7}"/>
    <cellStyle name="Normal 5 4 3 4 2 3 2 3" xfId="22617" xr:uid="{EB7B399E-3ECE-4302-B183-4CB7A285769F}"/>
    <cellStyle name="Normal 5 4 3 4 2 3 2 4" xfId="36307" xr:uid="{8CFB06A4-13FC-41A3-BB30-4C92D0C5FEF2}"/>
    <cellStyle name="Normal 5 4 3 4 2 3 2 5" xfId="51186" xr:uid="{A1D476CE-7933-4926-A6A3-904EA434D2C6}"/>
    <cellStyle name="Normal 5 4 3 4 2 3 2 6" xfId="15771" xr:uid="{0E4F8994-41F6-4D34-947E-4DC5527A05E5}"/>
    <cellStyle name="Normal 5 4 3 4 2 3 3" xfId="26039" xr:uid="{4D471CC8-B1C0-4A86-91AC-D6DE90B4D5FA}"/>
    <cellStyle name="Normal 5 4 3 4 2 3 3 2" xfId="39731" xr:uid="{35C9DEE3-4120-4CB3-88B3-4513E448B7A4}"/>
    <cellStyle name="Normal 5 4 3 4 2 3 3 3" xfId="54610" xr:uid="{650D2468-B572-4DE8-BEA8-E5F56BC5BBC8}"/>
    <cellStyle name="Normal 5 4 3 4 2 3 4" xfId="19195" xr:uid="{93F5FAB0-7B34-405F-96CE-B2C72554FB16}"/>
    <cellStyle name="Normal 5 4 3 4 2 3 4 2" xfId="43680" xr:uid="{595362D4-1BCF-412E-8C54-8A1595D45380}"/>
    <cellStyle name="Normal 5 4 3 4 2 3 5" xfId="32885" xr:uid="{2BD10725-304D-420F-BE82-F1EA459FF0BA}"/>
    <cellStyle name="Normal 5 4 3 4 2 3 6" xfId="47764" xr:uid="{867CEC8C-EA36-4589-85EB-69ACEEFB858E}"/>
    <cellStyle name="Normal 5 4 3 4 2 3 7" xfId="12349" xr:uid="{8CAD88C7-04CA-47CE-8CB8-96F05A64A855}"/>
    <cellStyle name="Normal 5 4 3 4 2 4" xfId="6612" xr:uid="{FB181F75-2508-40BF-9D9D-4C1AAE852F51}"/>
    <cellStyle name="Normal 5 4 3 4 2 4 2" xfId="27749" xr:uid="{DE10D6C6-F6FC-4222-85E6-F566D75A1A8D}"/>
    <cellStyle name="Normal 5 4 3 4 2 4 2 2" xfId="41441" xr:uid="{C3420C40-807E-4935-A5CC-15F42663A687}"/>
    <cellStyle name="Normal 5 4 3 4 2 4 2 3" xfId="56320" xr:uid="{465C06FC-BB56-4EE8-8DCE-7895C5600A31}"/>
    <cellStyle name="Normal 5 4 3 4 2 4 3" xfId="20905" xr:uid="{F6D80599-5201-451A-AE0D-C73DB44C308B}"/>
    <cellStyle name="Normal 5 4 3 4 2 4 4" xfId="34595" xr:uid="{1995F963-589B-46FF-9C85-60436298BA1C}"/>
    <cellStyle name="Normal 5 4 3 4 2 4 5" xfId="49474" xr:uid="{C0E613DF-00C7-4979-B8A5-E94160039333}"/>
    <cellStyle name="Normal 5 4 3 4 2 4 6" xfId="14059" xr:uid="{BDF13E98-2B08-4F53-8B76-3806263F638D}"/>
    <cellStyle name="Normal 5 4 3 4 2 5" xfId="24327" xr:uid="{D112BE36-F7B7-49F2-BB99-C889C3EDDE31}"/>
    <cellStyle name="Normal 5 4 3 4 2 5 2" xfId="38019" xr:uid="{0B6EAC09-3540-4A97-A348-D765ED7488AC}"/>
    <cellStyle name="Normal 5 4 3 4 2 5 3" xfId="52898" xr:uid="{6154A123-A372-47F9-AEB8-4B1BDDED0935}"/>
    <cellStyle name="Normal 5 4 3 4 2 6" xfId="17483" xr:uid="{AECE6D8A-7CEA-4CF4-8E91-745CC34B2370}"/>
    <cellStyle name="Normal 5 4 3 4 2 6 2" xfId="43542" xr:uid="{3FDAEBB0-3939-449C-91AA-B86099D149EA}"/>
    <cellStyle name="Normal 5 4 3 4 2 7" xfId="31173" xr:uid="{A7AC1D3C-C161-43D5-B8D8-CEC4310105AF}"/>
    <cellStyle name="Normal 5 4 3 4 2 8" xfId="46052" xr:uid="{3AC67BE3-C8CB-4C27-AE3A-3B75145C1506}"/>
    <cellStyle name="Normal 5 4 3 4 2 9" xfId="10637" xr:uid="{C8BCAB69-E576-4474-8C49-917A52C953CC}"/>
    <cellStyle name="Normal 5 4 3 4 3" xfId="828" xr:uid="{D433AC18-B0F5-456D-AE8C-16D6B6B2F2C2}"/>
    <cellStyle name="Normal 5 4 3 4 3 2" xfId="3893" xr:uid="{0B03D128-5279-4076-9DF8-8BACA72C03BE}"/>
    <cellStyle name="Normal 5 4 3 4 3 2 2" xfId="15773" xr:uid="{5196F78F-4552-4BE2-8FBE-43C597893C91}"/>
    <cellStyle name="Normal 5 4 3 4 3 2 2 2" xfId="29463" xr:uid="{28B17313-7CB2-4589-BCBE-983A9E5B6E3A}"/>
    <cellStyle name="Normal 5 4 3 4 3 2 2 2 2" xfId="43155" xr:uid="{6C4204FE-1616-49F6-A1BF-C0EF4E5137E3}"/>
    <cellStyle name="Normal 5 4 3 4 3 2 2 2 3" xfId="58034" xr:uid="{9F0A2A88-FFB8-4E98-8B89-D4D97D7D7BAC}"/>
    <cellStyle name="Normal 5 4 3 4 3 2 2 3" xfId="22619" xr:uid="{148DF487-03CB-4849-A695-564FBAD2ABDD}"/>
    <cellStyle name="Normal 5 4 3 4 3 2 2 4" xfId="36309" xr:uid="{372464CE-5746-41C5-BECA-C725BFCB615F}"/>
    <cellStyle name="Normal 5 4 3 4 3 2 2 5" xfId="51188" xr:uid="{4E6F38BA-3444-474F-8C36-AEC328A83D41}"/>
    <cellStyle name="Normal 5 4 3 4 3 2 3" xfId="26041" xr:uid="{567BE5F1-0621-41CA-8A23-9DA785359A3D}"/>
    <cellStyle name="Normal 5 4 3 4 3 2 3 2" xfId="39733" xr:uid="{7266DFF1-46F9-4D29-9084-2E72A278745D}"/>
    <cellStyle name="Normal 5 4 3 4 3 2 3 3" xfId="54612" xr:uid="{C7877D9B-2BFC-4DF0-AFD4-DE43212C269A}"/>
    <cellStyle name="Normal 5 4 3 4 3 2 4" xfId="19197" xr:uid="{18D3A061-B646-40D9-8B20-1FAF8AA1EE60}"/>
    <cellStyle name="Normal 5 4 3 4 3 2 4 2" xfId="43682" xr:uid="{ACDD8D43-52A9-47AC-BA7C-CCEBC51BCCC1}"/>
    <cellStyle name="Normal 5 4 3 4 3 2 5" xfId="32887" xr:uid="{7282A0BC-6EC7-49EE-A334-7AA22B1EF783}"/>
    <cellStyle name="Normal 5 4 3 4 3 2 6" xfId="47766" xr:uid="{38E3AEA0-F9F3-4567-A622-CD8688368AB7}"/>
    <cellStyle name="Normal 5 4 3 4 3 2 7" xfId="12351" xr:uid="{5E813994-30E8-4E5D-B05D-46213DA22641}"/>
    <cellStyle name="Normal 5 4 3 4 3 3" xfId="14061" xr:uid="{55BBB711-336E-4942-AD29-7CC6F39AC05E}"/>
    <cellStyle name="Normal 5 4 3 4 3 3 2" xfId="27751" xr:uid="{CADE7DAD-F404-4A45-B97A-E9356625760F}"/>
    <cellStyle name="Normal 5 4 3 4 3 3 2 2" xfId="41443" xr:uid="{BE5F73F4-0A46-4A38-89E2-375B2F70BCC3}"/>
    <cellStyle name="Normal 5 4 3 4 3 3 2 3" xfId="56322" xr:uid="{559A2612-6DC2-4626-97E5-B4A333A70DCF}"/>
    <cellStyle name="Normal 5 4 3 4 3 3 3" xfId="20907" xr:uid="{2C77F2C3-01D7-475D-9C1C-A80B7418BD50}"/>
    <cellStyle name="Normal 5 4 3 4 3 3 4" xfId="34597" xr:uid="{68209BEC-B7A7-4756-BE72-3F62C4FCD415}"/>
    <cellStyle name="Normal 5 4 3 4 3 3 5" xfId="49476" xr:uid="{266916BE-3129-4F43-81B1-D5ED28B6E9B4}"/>
    <cellStyle name="Normal 5 4 3 4 3 4" xfId="24329" xr:uid="{544C8F74-C268-46C2-ADBA-50C70D4029BB}"/>
    <cellStyle name="Normal 5 4 3 4 3 4 2" xfId="38021" xr:uid="{C2C900A6-7FC6-4554-B32A-4B52566E04DD}"/>
    <cellStyle name="Normal 5 4 3 4 3 4 3" xfId="52900" xr:uid="{CCEFE0D5-E31A-4E6D-A130-2F5981EBC26C}"/>
    <cellStyle name="Normal 5 4 3 4 3 5" xfId="17485" xr:uid="{B225BBE4-B36B-4C07-8FED-DB5E2376C4D0}"/>
    <cellStyle name="Normal 5 4 3 4 3 5 2" xfId="43681" xr:uid="{0E66BC05-9095-4961-839B-3089A18F203E}"/>
    <cellStyle name="Normal 5 4 3 4 3 6" xfId="31175" xr:uid="{8F58A46E-6AD5-4C74-A897-4112ADB33E82}"/>
    <cellStyle name="Normal 5 4 3 4 3 7" xfId="46054" xr:uid="{9546EA23-EDF3-4702-80CD-C0C64278DB83}"/>
    <cellStyle name="Normal 5 4 3 4 3 8" xfId="10639" xr:uid="{1150950C-4347-4FDC-BC8F-E1E5A178BE5D}"/>
    <cellStyle name="Normal 5 4 3 4 4" xfId="829" xr:uid="{1F4E6C0D-F5A5-4DA6-BB69-ACC09877A713}"/>
    <cellStyle name="Normal 5 4 3 4 4 2" xfId="6613" xr:uid="{3609D615-285E-4125-B43C-A2777114CECD}"/>
    <cellStyle name="Normal 5 4 3 4 4 2 2" xfId="15774" xr:uid="{ED0BA96C-33E9-4C8E-A7EA-74440B33884B}"/>
    <cellStyle name="Normal 5 4 3 4 4 2 2 2" xfId="29464" xr:uid="{D2F1EBDB-CDEE-43F4-B815-912A05EC32FA}"/>
    <cellStyle name="Normal 5 4 3 4 4 2 2 2 2" xfId="43156" xr:uid="{8816DE06-2FBB-423F-8960-BA5B537F4E8A}"/>
    <cellStyle name="Normal 5 4 3 4 4 2 2 2 3" xfId="58035" xr:uid="{7C0B6D9A-DA6E-43EF-93BF-3D1AE1C5DFCD}"/>
    <cellStyle name="Normal 5 4 3 4 4 2 2 3" xfId="22620" xr:uid="{0A1223B1-AB97-49A7-B8FF-42FABB276EB8}"/>
    <cellStyle name="Normal 5 4 3 4 4 2 2 4" xfId="36310" xr:uid="{8FDDF3AE-4113-4E6A-8156-681A560CD867}"/>
    <cellStyle name="Normal 5 4 3 4 4 2 2 5" xfId="51189" xr:uid="{38CEE116-89ED-4BCC-AF86-E0A1E15D5FD7}"/>
    <cellStyle name="Normal 5 4 3 4 4 2 3" xfId="26042" xr:uid="{AA889BFF-B8CE-4D5B-8201-FFE1EBE82A56}"/>
    <cellStyle name="Normal 5 4 3 4 4 2 3 2" xfId="39734" xr:uid="{180EA21A-F6D9-4147-A18B-E730CB11FE7E}"/>
    <cellStyle name="Normal 5 4 3 4 4 2 3 3" xfId="54613" xr:uid="{FE22D9D3-A4A6-4537-B8F4-457BB4F73931}"/>
    <cellStyle name="Normal 5 4 3 4 4 2 4" xfId="19198" xr:uid="{DB13B8ED-CA2F-4E06-9F40-1E4B0A21D4C1}"/>
    <cellStyle name="Normal 5 4 3 4 4 2 5" xfId="32888" xr:uid="{9A8A891D-06F6-46FB-93CA-F38753E9614C}"/>
    <cellStyle name="Normal 5 4 3 4 4 2 6" xfId="47767" xr:uid="{D538F0B3-D500-43DA-BBC6-7912A6F5F012}"/>
    <cellStyle name="Normal 5 4 3 4 4 2 7" xfId="12352" xr:uid="{237E112D-91D3-4081-8D07-AE7E4A30F332}"/>
    <cellStyle name="Normal 5 4 3 4 4 3" xfId="14062" xr:uid="{8E33FFE8-D593-401F-BF83-BA60B1CA3F66}"/>
    <cellStyle name="Normal 5 4 3 4 4 3 2" xfId="27752" xr:uid="{0EF99F4A-0D65-4B68-B502-186E91F2DC5F}"/>
    <cellStyle name="Normal 5 4 3 4 4 3 2 2" xfId="41444" xr:uid="{C03DA1EE-3E7A-4F25-AF16-83808DB0E5C8}"/>
    <cellStyle name="Normal 5 4 3 4 4 3 2 3" xfId="56323" xr:uid="{CCEAB0B7-B8D3-4AFF-9460-A2298CF1205C}"/>
    <cellStyle name="Normal 5 4 3 4 4 3 3" xfId="20908" xr:uid="{BBA635A1-7F3C-4D29-847A-32F67757F0D2}"/>
    <cellStyle name="Normal 5 4 3 4 4 3 4" xfId="34598" xr:uid="{99213400-2387-4C44-957B-A12646244401}"/>
    <cellStyle name="Normal 5 4 3 4 4 3 5" xfId="49477" xr:uid="{93105061-2B71-4425-BB02-EA7AD5251434}"/>
    <cellStyle name="Normal 5 4 3 4 4 4" xfId="24330" xr:uid="{DA195EE4-7ED0-4FF6-9BCA-A533885B4BD8}"/>
    <cellStyle name="Normal 5 4 3 4 4 4 2" xfId="38022" xr:uid="{A983AAB4-9287-4A80-9A2D-30AAE8E7360F}"/>
    <cellStyle name="Normal 5 4 3 4 4 4 3" xfId="52901" xr:uid="{3F4D980D-A872-4606-9F9E-9D96293A9319}"/>
    <cellStyle name="Normal 5 4 3 4 4 5" xfId="17486" xr:uid="{0DB3D75B-3E4B-4E93-AC7F-515023414459}"/>
    <cellStyle name="Normal 5 4 3 4 4 5 2" xfId="43683" xr:uid="{F36DD1D3-64C6-4BE0-A7C8-87967EC932E8}"/>
    <cellStyle name="Normal 5 4 3 4 4 6" xfId="31176" xr:uid="{17DA8977-4905-44E9-BE48-FF01994C33A8}"/>
    <cellStyle name="Normal 5 4 3 4 4 7" xfId="46055" xr:uid="{411A6AA8-1FA0-4202-9E43-483D3DB663F3}"/>
    <cellStyle name="Normal 5 4 3 4 4 8" xfId="10640" xr:uid="{E0F785DA-7378-4AD2-B96F-A2D365EA0FF6}"/>
    <cellStyle name="Normal 5 4 3 4 5" xfId="6614" xr:uid="{8B8A1B07-0215-46E1-AF4B-4D99283884B9}"/>
    <cellStyle name="Normal 5 4 3 4 5 2" xfId="15770" xr:uid="{15BE3B55-5DED-4750-BD6D-3B471DE00F34}"/>
    <cellStyle name="Normal 5 4 3 4 5 2 2" xfId="29460" xr:uid="{FA20DB26-8B4F-43D5-A3EB-28245E9251EA}"/>
    <cellStyle name="Normal 5 4 3 4 5 2 2 2" xfId="43152" xr:uid="{8402B1ED-6EFA-4F13-A96A-0A474B587E36}"/>
    <cellStyle name="Normal 5 4 3 4 5 2 2 3" xfId="58031" xr:uid="{A2C6C401-412E-4AEA-967D-A02423456B69}"/>
    <cellStyle name="Normal 5 4 3 4 5 2 3" xfId="22616" xr:uid="{29FA6CDD-25BC-45BA-B9F3-F85ABC799C14}"/>
    <cellStyle name="Normal 5 4 3 4 5 2 4" xfId="36306" xr:uid="{C01EC893-D5A9-429A-8007-FA14B9BC90BE}"/>
    <cellStyle name="Normal 5 4 3 4 5 2 5" xfId="51185" xr:uid="{06DA0DF5-65EB-4CD5-A628-0B1D7BDEB332}"/>
    <cellStyle name="Normal 5 4 3 4 5 3" xfId="26038" xr:uid="{D44ADA30-9497-4E12-861D-9E9C34FB123D}"/>
    <cellStyle name="Normal 5 4 3 4 5 3 2" xfId="39730" xr:uid="{D54B6D47-FD03-4F57-8BD8-5ADCC5C1668D}"/>
    <cellStyle name="Normal 5 4 3 4 5 3 3" xfId="54609" xr:uid="{2A18F0D0-B9DF-4B51-A0A6-AB4359EA88D4}"/>
    <cellStyle name="Normal 5 4 3 4 5 4" xfId="19194" xr:uid="{3EEB213F-CDF2-4C43-AB5E-BC0A8FB7FE8D}"/>
    <cellStyle name="Normal 5 4 3 4 5 5" xfId="32884" xr:uid="{04794DCC-C962-43F8-85A7-B9B39A687259}"/>
    <cellStyle name="Normal 5 4 3 4 5 6" xfId="47763" xr:uid="{A03F642D-0C52-4014-A1A3-8AFA3956010A}"/>
    <cellStyle name="Normal 5 4 3 4 5 7" xfId="12348" xr:uid="{F29564AD-C7E8-4967-BF0E-1CA32C5FB973}"/>
    <cellStyle name="Normal 5 4 3 4 6" xfId="14058" xr:uid="{9B1A4ECE-F286-4CB5-876C-F28C78F6F711}"/>
    <cellStyle name="Normal 5 4 3 4 6 2" xfId="27748" xr:uid="{E5401FFC-9655-4AB8-B847-3E7DC1C17068}"/>
    <cellStyle name="Normal 5 4 3 4 6 2 2" xfId="41440" xr:uid="{4DE52128-970F-4156-87C0-14DBBB621263}"/>
    <cellStyle name="Normal 5 4 3 4 6 2 3" xfId="56319" xr:uid="{860CA6DF-7FA8-402C-94A2-1DB14AD5A451}"/>
    <cellStyle name="Normal 5 4 3 4 6 3" xfId="20904" xr:uid="{80F3AA00-C601-4B9C-8CCF-64741CB6A8CC}"/>
    <cellStyle name="Normal 5 4 3 4 6 4" xfId="34594" xr:uid="{70E73325-4CB9-4BC8-A1B5-633F62668AED}"/>
    <cellStyle name="Normal 5 4 3 4 6 5" xfId="49473" xr:uid="{56831C94-8F6A-48A3-96A9-A005F1AB8F0E}"/>
    <cellStyle name="Normal 5 4 3 4 7" xfId="24326" xr:uid="{B45B1E9F-213D-441C-9CB8-98A0D1F2813B}"/>
    <cellStyle name="Normal 5 4 3 4 7 2" xfId="38018" xr:uid="{B5C1CFCD-089A-4738-B65E-B6E65A9D8B71}"/>
    <cellStyle name="Normal 5 4 3 4 7 3" xfId="52897" xr:uid="{E1869BF6-3019-45CA-B5A6-49279D252AE7}"/>
    <cellStyle name="Normal 5 4 3 4 8" xfId="17482" xr:uid="{4F64FAB7-B26E-4E66-90AA-9863EB514A62}"/>
    <cellStyle name="Normal 5 4 3 4 8 2" xfId="43494" xr:uid="{C334ABC3-EECB-4834-AF88-B0B98A9AC6B9}"/>
    <cellStyle name="Normal 5 4 3 4 9" xfId="31172" xr:uid="{F26331C6-2A20-4221-BBE8-C6014E8144EA}"/>
    <cellStyle name="Normal 5 4 3 5" xfId="830" xr:uid="{F690916B-64BE-4A8A-AC7C-ADFE3FC335CD}"/>
    <cellStyle name="Normal 5 4 3 5 2" xfId="831" xr:uid="{039ECBE4-F0B6-4E88-9412-72C1121F7B5C}"/>
    <cellStyle name="Normal 5 4 3 5 2 2" xfId="3894" xr:uid="{EDD2A6E6-7095-4D18-824B-9FA5E92557BB}"/>
    <cellStyle name="Normal 5 4 3 5 2 2 2" xfId="15776" xr:uid="{E47AAD03-A461-43D7-9215-CB05CF887A6D}"/>
    <cellStyle name="Normal 5 4 3 5 2 2 2 2" xfId="29466" xr:uid="{20C25376-98AD-44CE-BE98-A9B5ABDC897E}"/>
    <cellStyle name="Normal 5 4 3 5 2 2 2 2 2" xfId="43158" xr:uid="{5E3F8F61-021E-4524-9948-EC1EB7BC01BB}"/>
    <cellStyle name="Normal 5 4 3 5 2 2 2 2 3" xfId="58037" xr:uid="{E41418C8-FF94-4035-9E6C-719C3F164EC1}"/>
    <cellStyle name="Normal 5 4 3 5 2 2 2 3" xfId="22622" xr:uid="{FE06C114-692D-4B03-9B5D-767D65C11579}"/>
    <cellStyle name="Normal 5 4 3 5 2 2 2 4" xfId="36312" xr:uid="{AF53F537-7A62-4D21-82F7-84D3953ED18E}"/>
    <cellStyle name="Normal 5 4 3 5 2 2 2 5" xfId="51191" xr:uid="{B06D809E-49AC-437D-90A4-FECDBD14A777}"/>
    <cellStyle name="Normal 5 4 3 5 2 2 3" xfId="26044" xr:uid="{B8AC02A2-9DB5-4BE6-924E-371CC648DFA6}"/>
    <cellStyle name="Normal 5 4 3 5 2 2 3 2" xfId="39736" xr:uid="{DA5C3709-F9F7-46E1-9658-73ABC8CC5F71}"/>
    <cellStyle name="Normal 5 4 3 5 2 2 3 3" xfId="54615" xr:uid="{B00F60A4-A7C9-4F96-BCDA-672D19089481}"/>
    <cellStyle name="Normal 5 4 3 5 2 2 4" xfId="19200" xr:uid="{C6E6C047-D486-4D24-9558-C65C6624736E}"/>
    <cellStyle name="Normal 5 4 3 5 2 2 4 2" xfId="43685" xr:uid="{8CE4D3A4-ADC4-4F59-892F-FCACF998EEB7}"/>
    <cellStyle name="Normal 5 4 3 5 2 2 5" xfId="32890" xr:uid="{69F8BE49-576B-4BEA-9250-5E1EDC3D263B}"/>
    <cellStyle name="Normal 5 4 3 5 2 2 6" xfId="47769" xr:uid="{0C7206CF-7437-42B3-AE3B-2490675883C0}"/>
    <cellStyle name="Normal 5 4 3 5 2 2 7" xfId="12354" xr:uid="{17888AF3-1AA3-471E-B6BA-F96202E36725}"/>
    <cellStyle name="Normal 5 4 3 5 2 3" xfId="14064" xr:uid="{4CABE8D5-B92F-419D-AD13-9DEA2080FD76}"/>
    <cellStyle name="Normal 5 4 3 5 2 3 2" xfId="27754" xr:uid="{4B33D50C-9D89-4E9C-B356-3E5FD0C349D0}"/>
    <cellStyle name="Normal 5 4 3 5 2 3 2 2" xfId="41446" xr:uid="{B6A8FCA7-8BBD-4A5A-A13D-6CDA75976B8A}"/>
    <cellStyle name="Normal 5 4 3 5 2 3 2 3" xfId="56325" xr:uid="{83683357-110B-43FF-B208-D3C3E701D0D6}"/>
    <cellStyle name="Normal 5 4 3 5 2 3 3" xfId="20910" xr:uid="{F6CC0591-D7EF-4100-8B6C-9225A5F0E15C}"/>
    <cellStyle name="Normal 5 4 3 5 2 3 4" xfId="34600" xr:uid="{225196F9-3F9D-410C-B06B-304B7C827D1C}"/>
    <cellStyle name="Normal 5 4 3 5 2 3 5" xfId="49479" xr:uid="{D4FC7E4A-E87C-49B7-B327-350412446307}"/>
    <cellStyle name="Normal 5 4 3 5 2 4" xfId="24332" xr:uid="{EA366FEE-3266-4118-AF75-A00FB4630500}"/>
    <cellStyle name="Normal 5 4 3 5 2 4 2" xfId="38024" xr:uid="{8CDEF9FC-4FCE-4E05-877F-57DDD34ECD7F}"/>
    <cellStyle name="Normal 5 4 3 5 2 4 3" xfId="52903" xr:uid="{7277101F-96EC-46F7-B17D-88F909C40F59}"/>
    <cellStyle name="Normal 5 4 3 5 2 5" xfId="17488" xr:uid="{223DC016-0147-44BF-B2BA-51D746080B20}"/>
    <cellStyle name="Normal 5 4 3 5 2 5 2" xfId="43684" xr:uid="{D9FA8520-23C1-456A-A15E-333D9E759813}"/>
    <cellStyle name="Normal 5 4 3 5 2 6" xfId="31178" xr:uid="{48249B72-7325-4AF3-A630-AAD7E1346D81}"/>
    <cellStyle name="Normal 5 4 3 5 2 7" xfId="46057" xr:uid="{439FA675-2855-4B0B-9DF0-9DEEB94A271D}"/>
    <cellStyle name="Normal 5 4 3 5 2 8" xfId="10642" xr:uid="{1E598C52-4336-4D17-9E3B-2DA4CACA8820}"/>
    <cellStyle name="Normal 5 4 3 5 3" xfId="832" xr:uid="{8CF80D8D-D8C3-4EAA-B5A7-7F27C0877B46}"/>
    <cellStyle name="Normal 5 4 3 5 3 2" xfId="6615" xr:uid="{2B66B15C-2E38-400E-AB95-96CD51D31FBE}"/>
    <cellStyle name="Normal 5 4 3 5 3 2 2" xfId="29465" xr:uid="{E268EA6A-180B-465D-A836-B97D31347011}"/>
    <cellStyle name="Normal 5 4 3 5 3 2 2 2" xfId="43157" xr:uid="{6B0ED243-0D72-4FCB-8DA7-AEDA8B762716}"/>
    <cellStyle name="Normal 5 4 3 5 3 2 2 3" xfId="58036" xr:uid="{23D5E8E5-1CD4-41B3-8129-5491C53C0326}"/>
    <cellStyle name="Normal 5 4 3 5 3 2 3" xfId="22621" xr:uid="{A9778C02-5F5F-4E40-B6FF-01AE82BD2E2A}"/>
    <cellStyle name="Normal 5 4 3 5 3 2 4" xfId="36311" xr:uid="{F667411D-EB19-4A79-8F53-D3FA15CBC8AE}"/>
    <cellStyle name="Normal 5 4 3 5 3 2 5" xfId="51190" xr:uid="{75E1CF2D-C496-4DE3-93B3-D83C5BCEFF76}"/>
    <cellStyle name="Normal 5 4 3 5 3 2 6" xfId="15775" xr:uid="{E7220DFC-B80F-407A-BF6C-FB586193549D}"/>
    <cellStyle name="Normal 5 4 3 5 3 3" xfId="26043" xr:uid="{70523C69-DAD1-48F8-ABFD-FEFC736E1FEF}"/>
    <cellStyle name="Normal 5 4 3 5 3 3 2" xfId="39735" xr:uid="{2B6B0123-29AA-48E8-B0C2-5A0F654199CE}"/>
    <cellStyle name="Normal 5 4 3 5 3 3 3" xfId="54614" xr:uid="{271BC1E2-6F8A-4534-B42A-CC4F255D4D0F}"/>
    <cellStyle name="Normal 5 4 3 5 3 4" xfId="19199" xr:uid="{2D7A6708-DE88-495E-BEF1-7CAB54777B96}"/>
    <cellStyle name="Normal 5 4 3 5 3 4 2" xfId="43686" xr:uid="{2546C3EB-95C2-4C57-957E-C30CD23C84A4}"/>
    <cellStyle name="Normal 5 4 3 5 3 5" xfId="32889" xr:uid="{619FEBED-3126-4EDB-94E7-37A2E816D95E}"/>
    <cellStyle name="Normal 5 4 3 5 3 6" xfId="47768" xr:uid="{5D70700C-9D16-4805-9FE0-4A888F50F94D}"/>
    <cellStyle name="Normal 5 4 3 5 3 7" xfId="12353" xr:uid="{D292FF42-5DFF-499D-A0CC-E90DCFEF44BD}"/>
    <cellStyle name="Normal 5 4 3 5 4" xfId="833" xr:uid="{427659A2-691F-499D-A637-C41D3BAA1622}"/>
    <cellStyle name="Normal 5 4 3 5 4 2" xfId="27753" xr:uid="{D9D9123A-6E19-4772-8FEC-88EF04651221}"/>
    <cellStyle name="Normal 5 4 3 5 4 2 2" xfId="41445" xr:uid="{2E3BC902-488D-411C-B767-CD52CC27D548}"/>
    <cellStyle name="Normal 5 4 3 5 4 2 3" xfId="56324" xr:uid="{B5E6C3CF-D834-499C-A437-CE20E269DD08}"/>
    <cellStyle name="Normal 5 4 3 5 4 3" xfId="20909" xr:uid="{E5389013-1006-4D44-8FC0-3B07ED811DB9}"/>
    <cellStyle name="Normal 5 4 3 5 4 3 2" xfId="43842" xr:uid="{49F40879-75DE-460A-B30A-2CEF9D389C78}"/>
    <cellStyle name="Normal 5 4 3 5 4 4" xfId="34599" xr:uid="{70F1B95C-1E85-477F-9A2D-1D3EE24A7D34}"/>
    <cellStyle name="Normal 5 4 3 5 4 5" xfId="49478" xr:uid="{F3B9C269-0D50-4187-972A-C710D1021ED3}"/>
    <cellStyle name="Normal 5 4 3 5 4 6" xfId="14063" xr:uid="{3DB52187-D066-41EF-92A5-1D3A8C67FF40}"/>
    <cellStyle name="Normal 5 4 3 5 5" xfId="24331" xr:uid="{169E9B15-9E11-448D-B7CD-E9270E6DCE1F}"/>
    <cellStyle name="Normal 5 4 3 5 5 2" xfId="38023" xr:uid="{7B2428E2-3755-4F2E-B7F4-02ECB4604B31}"/>
    <cellStyle name="Normal 5 4 3 5 5 3" xfId="52902" xr:uid="{D5CAF343-7245-4E5D-8F27-A11417F8B063}"/>
    <cellStyle name="Normal 5 4 3 5 6" xfId="17487" xr:uid="{992E11F8-506C-45DD-A599-5A0091EBDCB6}"/>
    <cellStyle name="Normal 5 4 3 5 6 2" xfId="43543" xr:uid="{598BBF33-9291-4A1D-B874-EA6417C0A2E2}"/>
    <cellStyle name="Normal 5 4 3 5 7" xfId="31177" xr:uid="{687F0376-F0C9-4B21-975F-9831EEDE04AC}"/>
    <cellStyle name="Normal 5 4 3 5 8" xfId="46056" xr:uid="{8EA9354D-492D-4153-887B-2535252E07C6}"/>
    <cellStyle name="Normal 5 4 3 5 9" xfId="10641" xr:uid="{60F15730-C10B-4823-8507-E026BB045526}"/>
    <cellStyle name="Normal 5 4 3 6" xfId="834" xr:uid="{1D8B6362-02D2-4B97-BCD9-469578362452}"/>
    <cellStyle name="Normal 5 4 3 6 2" xfId="3895" xr:uid="{21D3AABF-3595-43A0-93E1-BC3AE2FE3811}"/>
    <cellStyle name="Normal 5 4 3 6 2 2" xfId="15777" xr:uid="{5DD99565-6B35-4100-8A42-1C7F35FC3606}"/>
    <cellStyle name="Normal 5 4 3 6 2 2 2" xfId="29467" xr:uid="{0FF69ED9-3552-49C0-9548-0D6CDF1330E1}"/>
    <cellStyle name="Normal 5 4 3 6 2 2 2 2" xfId="43159" xr:uid="{A24D3B81-A404-4066-9AD2-0542EBD6C307}"/>
    <cellStyle name="Normal 5 4 3 6 2 2 2 3" xfId="58038" xr:uid="{807F27CD-1B22-47C1-B01F-25D888D3B92C}"/>
    <cellStyle name="Normal 5 4 3 6 2 2 3" xfId="22623" xr:uid="{7C56B394-061D-48F5-9381-87034CB0BF93}"/>
    <cellStyle name="Normal 5 4 3 6 2 2 4" xfId="36313" xr:uid="{E28E4D95-6FC5-460A-89DA-FDAE1C471B8E}"/>
    <cellStyle name="Normal 5 4 3 6 2 2 5" xfId="51192" xr:uid="{E421F01D-22E3-45D6-B4EF-44FA9907B699}"/>
    <cellStyle name="Normal 5 4 3 6 2 3" xfId="26045" xr:uid="{638C7F22-118B-4B0A-BABA-E94AE199D068}"/>
    <cellStyle name="Normal 5 4 3 6 2 3 2" xfId="39737" xr:uid="{2B8ED5C8-E7CC-4ED7-8398-01B9AFB8EF6C}"/>
    <cellStyle name="Normal 5 4 3 6 2 3 3" xfId="54616" xr:uid="{78C7C132-0666-4DD6-8A65-A6F101636C2D}"/>
    <cellStyle name="Normal 5 4 3 6 2 4" xfId="19201" xr:uid="{DDB3000D-8C9A-4F6F-BEB8-FFC7BEE21CCC}"/>
    <cellStyle name="Normal 5 4 3 6 2 4 2" xfId="43688" xr:uid="{50213CEC-2754-4DE5-B21F-BCE54DB5A8C2}"/>
    <cellStyle name="Normal 5 4 3 6 2 5" xfId="32891" xr:uid="{EC4167B9-E5B5-4687-AEEA-3AD32C295A4C}"/>
    <cellStyle name="Normal 5 4 3 6 2 6" xfId="47770" xr:uid="{3CB2F257-2838-4B49-9C26-19CDB27182AD}"/>
    <cellStyle name="Normal 5 4 3 6 2 7" xfId="12355" xr:uid="{9379A76E-A29E-43E0-9535-5F12BA0B143D}"/>
    <cellStyle name="Normal 5 4 3 6 3" xfId="14065" xr:uid="{D0B7B9E0-54C6-4061-B84B-CBCCBEA17C1A}"/>
    <cellStyle name="Normal 5 4 3 6 3 2" xfId="27755" xr:uid="{F7CA83CF-45AB-4B07-8BB2-A0969E3F6581}"/>
    <cellStyle name="Normal 5 4 3 6 3 2 2" xfId="41447" xr:uid="{B10E0C41-764D-4823-8EE2-0F9BEFC99F4E}"/>
    <cellStyle name="Normal 5 4 3 6 3 2 3" xfId="56326" xr:uid="{F6430D81-4FD2-4FD4-ACFD-BC78B43A8EE8}"/>
    <cellStyle name="Normal 5 4 3 6 3 3" xfId="20911" xr:uid="{3C71112D-EDF0-4412-8521-077D57F37703}"/>
    <cellStyle name="Normal 5 4 3 6 3 4" xfId="34601" xr:uid="{122D7554-3A17-40FB-88FA-DC8A95C343B5}"/>
    <cellStyle name="Normal 5 4 3 6 3 5" xfId="49480" xr:uid="{101B0B1E-DC23-430B-8903-7EF534D6F221}"/>
    <cellStyle name="Normal 5 4 3 6 4" xfId="24333" xr:uid="{39C395F8-52D5-40A5-BA56-299517344FF6}"/>
    <cellStyle name="Normal 5 4 3 6 4 2" xfId="38025" xr:uid="{5E493A70-ABF6-4932-8E3F-CBBDF844FDBA}"/>
    <cellStyle name="Normal 5 4 3 6 4 3" xfId="52904" xr:uid="{EA281877-CE91-4996-9A24-BF87F28693D3}"/>
    <cellStyle name="Normal 5 4 3 6 5" xfId="17489" xr:uid="{6AB14463-DA1F-41FC-A2E4-F273F1432637}"/>
    <cellStyle name="Normal 5 4 3 6 5 2" xfId="43687" xr:uid="{83882FB2-3DB3-4385-950A-AB183F3314C8}"/>
    <cellStyle name="Normal 5 4 3 6 6" xfId="31179" xr:uid="{F2CCA4FB-A164-41AC-AF45-2249F0EC14C4}"/>
    <cellStyle name="Normal 5 4 3 6 7" xfId="46058" xr:uid="{35582BF8-18C8-40FD-9B77-79C72560C3A1}"/>
    <cellStyle name="Normal 5 4 3 6 8" xfId="10643" xr:uid="{299C0055-E215-4540-994C-66BA83B21FE7}"/>
    <cellStyle name="Normal 5 4 3 7" xfId="835" xr:uid="{B9812E40-5480-4D93-B1F3-156FE9C2E4FD}"/>
    <cellStyle name="Normal 5 4 3 7 2" xfId="6616" xr:uid="{7969F2F9-481C-4E81-B986-6C2D94CA0DE9}"/>
    <cellStyle name="Normal 5 4 3 7 2 2" xfId="15778" xr:uid="{907FEF37-B530-45B1-B7EE-17F8B8C35E90}"/>
    <cellStyle name="Normal 5 4 3 7 2 2 2" xfId="29468" xr:uid="{0949EA93-5E98-48FA-BC43-F9B8B6FAAB9E}"/>
    <cellStyle name="Normal 5 4 3 7 2 2 2 2" xfId="43160" xr:uid="{5EAE46DF-8074-45D2-8966-02B5F89C4893}"/>
    <cellStyle name="Normal 5 4 3 7 2 2 2 3" xfId="58039" xr:uid="{47A48672-5018-4D86-B28A-D8355490D020}"/>
    <cellStyle name="Normal 5 4 3 7 2 2 3" xfId="22624" xr:uid="{986FF4BA-0251-4BCB-B587-D0C82936316E}"/>
    <cellStyle name="Normal 5 4 3 7 2 2 4" xfId="36314" xr:uid="{CB119BA3-C7B7-497D-BC28-5F84EE99DE02}"/>
    <cellStyle name="Normal 5 4 3 7 2 2 5" xfId="51193" xr:uid="{CDBC9273-8DEB-43C9-9763-F498F879AB3B}"/>
    <cellStyle name="Normal 5 4 3 7 2 3" xfId="26046" xr:uid="{4726FD72-8216-4056-9C77-9AFFF155D6F7}"/>
    <cellStyle name="Normal 5 4 3 7 2 3 2" xfId="39738" xr:uid="{98F24FEA-846C-4046-9599-D31C0DCCF5DD}"/>
    <cellStyle name="Normal 5 4 3 7 2 3 3" xfId="54617" xr:uid="{F61576A4-5381-4560-BC63-3B6449650817}"/>
    <cellStyle name="Normal 5 4 3 7 2 4" xfId="19202" xr:uid="{1210E6C4-DA05-46DF-AAD1-EE1479663B13}"/>
    <cellStyle name="Normal 5 4 3 7 2 5" xfId="32892" xr:uid="{38FF8475-8059-4D51-BBE3-6D6F0B922FBD}"/>
    <cellStyle name="Normal 5 4 3 7 2 6" xfId="47771" xr:uid="{11879098-01E0-41FE-9081-07F3259F85D8}"/>
    <cellStyle name="Normal 5 4 3 7 2 7" xfId="12356" xr:uid="{E99675B6-254D-44C7-8C02-5A0C6F74BB88}"/>
    <cellStyle name="Normal 5 4 3 7 3" xfId="14066" xr:uid="{4351987C-75D8-45C9-8EAB-C0C3A539D630}"/>
    <cellStyle name="Normal 5 4 3 7 3 2" xfId="27756" xr:uid="{EA592454-43D8-4481-B340-72DF22FF87C1}"/>
    <cellStyle name="Normal 5 4 3 7 3 2 2" xfId="41448" xr:uid="{C5EEF4B2-5B47-40DC-A283-7D96CE200800}"/>
    <cellStyle name="Normal 5 4 3 7 3 2 3" xfId="56327" xr:uid="{6787B62D-D89D-45A7-8431-E9BCECE154D7}"/>
    <cellStyle name="Normal 5 4 3 7 3 3" xfId="20912" xr:uid="{8DC4EA86-E477-4D33-95B3-575D35BD5D53}"/>
    <cellStyle name="Normal 5 4 3 7 3 4" xfId="34602" xr:uid="{FDD0EF44-D044-465E-A5C9-5BC0707D773F}"/>
    <cellStyle name="Normal 5 4 3 7 3 5" xfId="49481" xr:uid="{41D341CB-D080-473F-8CE3-1B2C5FA3B611}"/>
    <cellStyle name="Normal 5 4 3 7 4" xfId="24334" xr:uid="{4BA5EC89-4714-4C2B-B888-E1D76FA70472}"/>
    <cellStyle name="Normal 5 4 3 7 4 2" xfId="38026" xr:uid="{BC9D0F04-C312-49BE-AAC1-5E401F6F87A6}"/>
    <cellStyle name="Normal 5 4 3 7 4 3" xfId="52905" xr:uid="{0E9CBE60-D069-495E-AD01-62F58A63F9F5}"/>
    <cellStyle name="Normal 5 4 3 7 5" xfId="17490" xr:uid="{9094F5C5-5E94-486E-949A-766A95E5651E}"/>
    <cellStyle name="Normal 5 4 3 7 5 2" xfId="43689" xr:uid="{899D23AF-408A-4746-98CC-3A24377C7CDE}"/>
    <cellStyle name="Normal 5 4 3 7 6" xfId="31180" xr:uid="{60BE34BB-B2CD-4603-B1D3-1B9625F6A021}"/>
    <cellStyle name="Normal 5 4 3 7 7" xfId="46059" xr:uid="{789C43AB-08E9-40A3-B260-898E9F660DF2}"/>
    <cellStyle name="Normal 5 4 3 7 8" xfId="10644" xr:uid="{0F3C50AD-8FE2-407F-90C4-8167B95C1729}"/>
    <cellStyle name="Normal 5 4 3 8" xfId="836" xr:uid="{58FA286D-3CE7-4DC5-AD6D-AE34804B2613}"/>
    <cellStyle name="Normal 5 4 3 8 2" xfId="15749" xr:uid="{719BB6E8-70A6-41C1-9B1A-F71EEBE226A5}"/>
    <cellStyle name="Normal 5 4 3 8 2 2" xfId="29439" xr:uid="{A2379B97-32C4-4224-88A5-FDE9F1FA4464}"/>
    <cellStyle name="Normal 5 4 3 8 2 2 2" xfId="43131" xr:uid="{D6A393E8-236B-4F50-B5F9-1CC9D2133D04}"/>
    <cellStyle name="Normal 5 4 3 8 2 2 3" xfId="58010" xr:uid="{4597595B-BACA-42C2-B631-D1DDB77097D6}"/>
    <cellStyle name="Normal 5 4 3 8 2 3" xfId="22595" xr:uid="{9533A826-E391-4177-A2F9-851E9F2AA482}"/>
    <cellStyle name="Normal 5 4 3 8 2 4" xfId="36285" xr:uid="{BD8CDA8C-A989-45B6-9323-A0C0DA11A7CB}"/>
    <cellStyle name="Normal 5 4 3 8 2 5" xfId="51164" xr:uid="{3D0B014E-1032-45B9-A899-23476FBC7B92}"/>
    <cellStyle name="Normal 5 4 3 8 3" xfId="26017" xr:uid="{3CB2152F-E791-4213-8532-978AAD1952E8}"/>
    <cellStyle name="Normal 5 4 3 8 3 2" xfId="39709" xr:uid="{123B4D04-5D63-48D0-AAD4-302EEA42E2E7}"/>
    <cellStyle name="Normal 5 4 3 8 3 3" xfId="54588" xr:uid="{4D79BA21-B434-4F7C-8F9B-10A2063D4611}"/>
    <cellStyle name="Normal 5 4 3 8 4" xfId="19173" xr:uid="{BA50AAB5-80D0-40E8-92BE-234AADE1AB28}"/>
    <cellStyle name="Normal 5 4 3 8 4 2" xfId="43843" xr:uid="{C175DAB6-B711-444C-8C88-49EBF448DFD9}"/>
    <cellStyle name="Normal 5 4 3 8 5" xfId="32863" xr:uid="{BF4E0E7B-CC79-45FD-8B12-0EE4CC353D41}"/>
    <cellStyle name="Normal 5 4 3 8 6" xfId="47742" xr:uid="{5A144D21-769D-4A09-9715-85BBE6917F5D}"/>
    <cellStyle name="Normal 5 4 3 8 7" xfId="12327" xr:uid="{94AE91E6-CABA-44EC-B5CA-59C63BB7891A}"/>
    <cellStyle name="Normal 5 4 3 9" xfId="14037" xr:uid="{DB91A4ED-5103-441D-AAAE-48ED51C34979}"/>
    <cellStyle name="Normal 5 4 3 9 2" xfId="27727" xr:uid="{71D5B9D6-2A7B-49A7-9B2E-0C81F222BC36}"/>
    <cellStyle name="Normal 5 4 3 9 2 2" xfId="41419" xr:uid="{04B83E33-A18B-4D7E-A4AF-9E31194CF5D7}"/>
    <cellStyle name="Normal 5 4 3 9 2 3" xfId="56298" xr:uid="{3D744CDA-1A32-47DA-9F2D-8CE26ACCA424}"/>
    <cellStyle name="Normal 5 4 3 9 3" xfId="20883" xr:uid="{446A865B-DE90-42F8-B837-732CA2BD77F2}"/>
    <cellStyle name="Normal 5 4 3 9 4" xfId="34573" xr:uid="{677C0729-CEBF-477B-B47D-6C2A8BE0ED7F}"/>
    <cellStyle name="Normal 5 4 3 9 5" xfId="49452" xr:uid="{F232E1FB-151A-4F36-B269-AA3B3CB7052E}"/>
    <cellStyle name="Normal 5 4 4" xfId="837" xr:uid="{4FD296CA-FD84-4059-9D5F-D1A7FDDA57CC}"/>
    <cellStyle name="Normal 5 4 4 10" xfId="17491" xr:uid="{D31B5AF4-74C4-47BD-9F28-0F72F8F5C2D2}"/>
    <cellStyle name="Normal 5 4 4 10 2" xfId="43475" xr:uid="{AA1904D7-AD8F-4C4F-9717-7F64635C8307}"/>
    <cellStyle name="Normal 5 4 4 11" xfId="31181" xr:uid="{222C128B-054E-423C-8D42-052EC44F7FD8}"/>
    <cellStyle name="Normal 5 4 4 12" xfId="46060" xr:uid="{68A5A7EC-3EB3-42C3-A9FF-A53BB7E82CA1}"/>
    <cellStyle name="Normal 5 4 4 13" xfId="10645" xr:uid="{4F29C126-DAA3-4F12-8692-0F7B6C8E0A68}"/>
    <cellStyle name="Normal 5 4 4 2" xfId="838" xr:uid="{7DBC5163-DAED-4326-B582-2619B6CD16E8}"/>
    <cellStyle name="Normal 5 4 4 2 10" xfId="46061" xr:uid="{5108958A-76C5-420A-9DC3-A16BB3EE4D07}"/>
    <cellStyle name="Normal 5 4 4 2 11" xfId="10646" xr:uid="{05D53E94-EF2B-4F3F-971B-9685B9D49D24}"/>
    <cellStyle name="Normal 5 4 4 2 2" xfId="839" xr:uid="{9F09288D-E2D8-46AC-9C85-6B1355398B39}"/>
    <cellStyle name="Normal 5 4 4 2 2 2" xfId="840" xr:uid="{43D8940B-B73A-49E7-AD2E-ABBEB61BB1AE}"/>
    <cellStyle name="Normal 5 4 4 2 2 2 2" xfId="3896" xr:uid="{CD90B9ED-F9DB-4FED-981B-3CF7D7B3EFEC}"/>
    <cellStyle name="Normal 5 4 4 2 2 2 2 2" xfId="15782" xr:uid="{8B9D0230-8E23-4F11-984C-8FD25F37A4D5}"/>
    <cellStyle name="Normal 5 4 4 2 2 2 2 2 2" xfId="29472" xr:uid="{FC8EF269-6D61-4D21-AC42-A61AC283FD9A}"/>
    <cellStyle name="Normal 5 4 4 2 2 2 2 2 2 2" xfId="43164" xr:uid="{B82FC5F5-385E-4A18-AE4C-35ADDCC797B5}"/>
    <cellStyle name="Normal 5 4 4 2 2 2 2 2 2 3" xfId="58043" xr:uid="{7E781F71-061B-4B71-9639-5D049F1FACF2}"/>
    <cellStyle name="Normal 5 4 4 2 2 2 2 2 3" xfId="22628" xr:uid="{0AAAF6CD-8923-41D8-BA20-3F7A8BF700BB}"/>
    <cellStyle name="Normal 5 4 4 2 2 2 2 2 4" xfId="36318" xr:uid="{0A818D52-2811-4913-A289-886E99B0BF8E}"/>
    <cellStyle name="Normal 5 4 4 2 2 2 2 2 5" xfId="51197" xr:uid="{A5AD311F-D41F-440D-8349-56FCE03D7FB8}"/>
    <cellStyle name="Normal 5 4 4 2 2 2 2 3" xfId="26050" xr:uid="{34AA8600-ADA2-4EA6-8E20-338FF9450E74}"/>
    <cellStyle name="Normal 5 4 4 2 2 2 2 3 2" xfId="39742" xr:uid="{E452628E-A81F-4505-91D6-E1EE893263EB}"/>
    <cellStyle name="Normal 5 4 4 2 2 2 2 3 3" xfId="54621" xr:uid="{9B470834-3A33-44F1-ABFA-84054E219580}"/>
    <cellStyle name="Normal 5 4 4 2 2 2 2 4" xfId="19206" xr:uid="{B014C7C4-0F48-4BC0-9157-749926EAF232}"/>
    <cellStyle name="Normal 5 4 4 2 2 2 2 4 2" xfId="43691" xr:uid="{AFF71F1D-9408-4B66-803C-3B9580F75AAF}"/>
    <cellStyle name="Normal 5 4 4 2 2 2 2 5" xfId="32896" xr:uid="{39B12063-90E5-4721-AFDD-20C7234D5003}"/>
    <cellStyle name="Normal 5 4 4 2 2 2 2 6" xfId="47775" xr:uid="{5637BC9F-8644-425F-9A06-771D9AE28CF6}"/>
    <cellStyle name="Normal 5 4 4 2 2 2 2 7" xfId="12360" xr:uid="{53CCA2D4-ECA6-43A9-BBA6-EEF0667897EB}"/>
    <cellStyle name="Normal 5 4 4 2 2 2 3" xfId="14070" xr:uid="{39FCC2DB-74A5-4863-BD7A-BED2CD792923}"/>
    <cellStyle name="Normal 5 4 4 2 2 2 3 2" xfId="27760" xr:uid="{3707E9B8-A16F-4EFB-9C57-3FEC1EEAA400}"/>
    <cellStyle name="Normal 5 4 4 2 2 2 3 2 2" xfId="41452" xr:uid="{D253063B-2130-4640-AE25-6C6873510E77}"/>
    <cellStyle name="Normal 5 4 4 2 2 2 3 2 3" xfId="56331" xr:uid="{B4B7E0E2-6525-4C88-883F-B59F918AAD32}"/>
    <cellStyle name="Normal 5 4 4 2 2 2 3 3" xfId="20916" xr:uid="{E3CCA489-2FFC-40C2-9292-5CE6BD072517}"/>
    <cellStyle name="Normal 5 4 4 2 2 2 3 4" xfId="34606" xr:uid="{085E424E-2AD6-48E5-A045-4E91EC1E5119}"/>
    <cellStyle name="Normal 5 4 4 2 2 2 3 5" xfId="49485" xr:uid="{C661E4B0-3C72-451C-887A-88713F9B9C0C}"/>
    <cellStyle name="Normal 5 4 4 2 2 2 4" xfId="24338" xr:uid="{C5A2E5F4-D3F2-4EDE-8B44-BD360AEB561B}"/>
    <cellStyle name="Normal 5 4 4 2 2 2 4 2" xfId="38030" xr:uid="{59C32AE9-A8AC-40CE-AAA8-1756253BAF22}"/>
    <cellStyle name="Normal 5 4 4 2 2 2 4 3" xfId="52909" xr:uid="{1AEC2506-B924-47A3-AACB-04715F93165A}"/>
    <cellStyle name="Normal 5 4 4 2 2 2 5" xfId="17494" xr:uid="{619F7F75-8FD5-431E-8F90-6677DEECBCC3}"/>
    <cellStyle name="Normal 5 4 4 2 2 2 5 2" xfId="43690" xr:uid="{C4E5DB00-38FD-4200-AB91-1B1FD29E639E}"/>
    <cellStyle name="Normal 5 4 4 2 2 2 6" xfId="31184" xr:uid="{118CD389-44CA-4AC2-982A-3DC435516146}"/>
    <cellStyle name="Normal 5 4 4 2 2 2 7" xfId="46063" xr:uid="{07BB0099-C0CB-454E-A620-B5C845E88EC9}"/>
    <cellStyle name="Normal 5 4 4 2 2 2 8" xfId="10648" xr:uid="{7B94D226-B5A0-48EA-A8B3-F08D476F80A5}"/>
    <cellStyle name="Normal 5 4 4 2 2 3" xfId="841" xr:uid="{C1E8B323-30B0-4ED3-9D29-EA39DA3AF155}"/>
    <cellStyle name="Normal 5 4 4 2 2 3 2" xfId="6617" xr:uid="{3C2ACFEA-A87C-4B15-8E52-B2E82EC7EDDD}"/>
    <cellStyle name="Normal 5 4 4 2 2 3 2 2" xfId="29471" xr:uid="{A1A1590F-C4D9-4D39-9DED-3E1F5FDE6EB6}"/>
    <cellStyle name="Normal 5 4 4 2 2 3 2 2 2" xfId="43163" xr:uid="{0676FE93-B544-4D31-9185-AA207FD668CD}"/>
    <cellStyle name="Normal 5 4 4 2 2 3 2 2 3" xfId="58042" xr:uid="{785A8533-95EC-46E9-816F-6BFF10547A36}"/>
    <cellStyle name="Normal 5 4 4 2 2 3 2 3" xfId="22627" xr:uid="{4A4D908E-B9DB-47B1-9A57-6FEB40FD6F2D}"/>
    <cellStyle name="Normal 5 4 4 2 2 3 2 4" xfId="36317" xr:uid="{02E6C493-EC0E-4FC7-9E5C-7F28EA78EA6E}"/>
    <cellStyle name="Normal 5 4 4 2 2 3 2 5" xfId="51196" xr:uid="{93E984DA-CF84-4B10-8CAC-17A320FF766B}"/>
    <cellStyle name="Normal 5 4 4 2 2 3 2 6" xfId="15781" xr:uid="{EEE0B84F-23EE-4633-A878-49257EA1ADF6}"/>
    <cellStyle name="Normal 5 4 4 2 2 3 3" xfId="26049" xr:uid="{CB349C76-524D-4744-A5E3-184B4C62F0C0}"/>
    <cellStyle name="Normal 5 4 4 2 2 3 3 2" xfId="39741" xr:uid="{F0C76BC1-0E31-4490-A5F0-881072AE16A5}"/>
    <cellStyle name="Normal 5 4 4 2 2 3 3 3" xfId="54620" xr:uid="{3EEBABF2-F2E1-48CC-AFC7-579ECC903A8B}"/>
    <cellStyle name="Normal 5 4 4 2 2 3 4" xfId="19205" xr:uid="{64FE8F6D-5259-4087-AF0F-8BF584077513}"/>
    <cellStyle name="Normal 5 4 4 2 2 3 4 2" xfId="43692" xr:uid="{D551A6FD-79A0-43C8-8ABA-08E1F95E6741}"/>
    <cellStyle name="Normal 5 4 4 2 2 3 5" xfId="32895" xr:uid="{ECEE7573-852B-403A-845D-F5CBBB09C173}"/>
    <cellStyle name="Normal 5 4 4 2 2 3 6" xfId="47774" xr:uid="{0CF597F1-1F42-48BB-8703-067A3B82E3B9}"/>
    <cellStyle name="Normal 5 4 4 2 2 3 7" xfId="12359" xr:uid="{31CA2F0D-C260-4DB6-95CB-545F5D4FB8D6}"/>
    <cellStyle name="Normal 5 4 4 2 2 4" xfId="842" xr:uid="{70B801A7-78E6-4143-895F-A9A17B6E498E}"/>
    <cellStyle name="Normal 5 4 4 2 2 4 2" xfId="27759" xr:uid="{14A2FED8-46CA-42AC-BCAF-87488BFFF3C3}"/>
    <cellStyle name="Normal 5 4 4 2 2 4 2 2" xfId="41451" xr:uid="{7FD6F02B-9064-431E-9C22-EBA7D398A86E}"/>
    <cellStyle name="Normal 5 4 4 2 2 4 2 3" xfId="56330" xr:uid="{870A3E6D-3B2E-4558-A11B-D6D2A3A3F750}"/>
    <cellStyle name="Normal 5 4 4 2 2 4 3" xfId="20915" xr:uid="{AE5884DA-90B9-462C-8BAC-5A9A44813DF6}"/>
    <cellStyle name="Normal 5 4 4 2 2 4 3 2" xfId="43844" xr:uid="{E451438B-CE4A-4C2B-A4C9-BB51D0376A65}"/>
    <cellStyle name="Normal 5 4 4 2 2 4 4" xfId="34605" xr:uid="{DDEC9E96-22F3-4779-910B-013874A4C3FF}"/>
    <cellStyle name="Normal 5 4 4 2 2 4 5" xfId="49484" xr:uid="{50D4D5D6-946E-476F-BC00-88D0F7E2D5D9}"/>
    <cellStyle name="Normal 5 4 4 2 2 4 6" xfId="14069" xr:uid="{69963C60-861D-447B-AFFB-947F7E48A353}"/>
    <cellStyle name="Normal 5 4 4 2 2 5" xfId="24337" xr:uid="{E970B09D-EA2A-4EC1-953E-4A482609B014}"/>
    <cellStyle name="Normal 5 4 4 2 2 5 2" xfId="38029" xr:uid="{D6B2F9D4-3DFD-49B1-9A2C-669ABF013001}"/>
    <cellStyle name="Normal 5 4 4 2 2 5 3" xfId="52908" xr:uid="{06725055-A66C-4B2C-8B15-4C363DC191CB}"/>
    <cellStyle name="Normal 5 4 4 2 2 6" xfId="17493" xr:uid="{0283106C-9329-49FC-B20F-2AD266A94564}"/>
    <cellStyle name="Normal 5 4 4 2 2 6 2" xfId="43544" xr:uid="{0CFCA76A-0AF7-47D6-9CAC-833937C88345}"/>
    <cellStyle name="Normal 5 4 4 2 2 7" xfId="31183" xr:uid="{3C670164-1DD8-40D1-9432-599B5C99B854}"/>
    <cellStyle name="Normal 5 4 4 2 2 8" xfId="46062" xr:uid="{3FE839FE-20A8-4158-9454-3BB0D8FE3A62}"/>
    <cellStyle name="Normal 5 4 4 2 2 9" xfId="10647" xr:uid="{FCED190F-19B5-4690-B6D6-FE83529EC6A6}"/>
    <cellStyle name="Normal 5 4 4 2 3" xfId="843" xr:uid="{6E7155FA-1A67-42EB-8A1A-234B9BCE5AE6}"/>
    <cellStyle name="Normal 5 4 4 2 3 2" xfId="3897" xr:uid="{72F382CC-F6ED-4D65-A817-9AF5ED8C5DD2}"/>
    <cellStyle name="Normal 5 4 4 2 3 2 2" xfId="15783" xr:uid="{6D300184-1E15-475A-A66E-55D66F24780E}"/>
    <cellStyle name="Normal 5 4 4 2 3 2 2 2" xfId="29473" xr:uid="{49FD51F1-8C78-4C62-ACD0-75D0E4FCA117}"/>
    <cellStyle name="Normal 5 4 4 2 3 2 2 2 2" xfId="43165" xr:uid="{CE072B65-BAE5-47E2-BB7B-111BC6752808}"/>
    <cellStyle name="Normal 5 4 4 2 3 2 2 2 3" xfId="58044" xr:uid="{92B3D6AC-6C8D-443A-B9D6-26F61610507F}"/>
    <cellStyle name="Normal 5 4 4 2 3 2 2 3" xfId="22629" xr:uid="{34F5A64D-2BE4-4D48-8210-DF2EF11C92B0}"/>
    <cellStyle name="Normal 5 4 4 2 3 2 2 4" xfId="36319" xr:uid="{57FEBF86-CB00-472B-B095-ED4A8EC60A5A}"/>
    <cellStyle name="Normal 5 4 4 2 3 2 2 5" xfId="51198" xr:uid="{07CDECE9-1A65-4FC4-9932-E4AC02B7C268}"/>
    <cellStyle name="Normal 5 4 4 2 3 2 3" xfId="26051" xr:uid="{86FAB987-406C-4EFE-A03F-113BC468B880}"/>
    <cellStyle name="Normal 5 4 4 2 3 2 3 2" xfId="39743" xr:uid="{3534F4BF-7B75-48B0-8B1E-CC35FD8A5A6F}"/>
    <cellStyle name="Normal 5 4 4 2 3 2 3 3" xfId="54622" xr:uid="{EECE4958-DCBD-4EAC-B4AA-C4E7FE872D0C}"/>
    <cellStyle name="Normal 5 4 4 2 3 2 4" xfId="19207" xr:uid="{76D7CAC0-C464-4947-810D-BEC198BEAF13}"/>
    <cellStyle name="Normal 5 4 4 2 3 2 4 2" xfId="43694" xr:uid="{9EBCA17A-8E29-41D9-97EB-6C75F1CFCBAC}"/>
    <cellStyle name="Normal 5 4 4 2 3 2 5" xfId="32897" xr:uid="{7FE2E79A-C171-46D4-AB6A-6A93694A2563}"/>
    <cellStyle name="Normal 5 4 4 2 3 2 6" xfId="47776" xr:uid="{A523E3BD-8A6B-4A7A-930F-F050616DF10A}"/>
    <cellStyle name="Normal 5 4 4 2 3 2 7" xfId="12361" xr:uid="{0C180DAF-9289-4F6D-BC2B-17DE5ADF9302}"/>
    <cellStyle name="Normal 5 4 4 2 3 3" xfId="14071" xr:uid="{0A44222E-56D2-479D-9F4E-1AB05A5453C0}"/>
    <cellStyle name="Normal 5 4 4 2 3 3 2" xfId="27761" xr:uid="{9196BC7E-FF5D-47BA-AB42-D864DA2E5703}"/>
    <cellStyle name="Normal 5 4 4 2 3 3 2 2" xfId="41453" xr:uid="{DDEDDAED-254D-4E75-8D16-8FF85E295BEB}"/>
    <cellStyle name="Normal 5 4 4 2 3 3 2 3" xfId="56332" xr:uid="{4693A3FB-E512-4FE7-AA4D-359C955DDABC}"/>
    <cellStyle name="Normal 5 4 4 2 3 3 3" xfId="20917" xr:uid="{8F54753D-FF0D-4645-9E05-8B34664AA5F5}"/>
    <cellStyle name="Normal 5 4 4 2 3 3 4" xfId="34607" xr:uid="{4FFC1886-339E-496E-B6FD-871F14C708A6}"/>
    <cellStyle name="Normal 5 4 4 2 3 3 5" xfId="49486" xr:uid="{4642F05E-3370-4D8D-A70E-E4F8A59F29D6}"/>
    <cellStyle name="Normal 5 4 4 2 3 4" xfId="24339" xr:uid="{38314673-7003-41FC-8D63-E1291EEFF51F}"/>
    <cellStyle name="Normal 5 4 4 2 3 4 2" xfId="38031" xr:uid="{09270766-E35E-4707-BDD1-82D745A654D9}"/>
    <cellStyle name="Normal 5 4 4 2 3 4 3" xfId="52910" xr:uid="{F29FE6FF-F4D5-41EF-B9C7-14AB064B7BE1}"/>
    <cellStyle name="Normal 5 4 4 2 3 5" xfId="17495" xr:uid="{43921123-117F-4F82-B12E-3FBA6CD3EB04}"/>
    <cellStyle name="Normal 5 4 4 2 3 5 2" xfId="43693" xr:uid="{2B99EF96-3366-4F1E-9514-1B1B4659FEFE}"/>
    <cellStyle name="Normal 5 4 4 2 3 6" xfId="31185" xr:uid="{0DE56910-8E7F-4185-A1F4-E8F69EA8BD8A}"/>
    <cellStyle name="Normal 5 4 4 2 3 7" xfId="46064" xr:uid="{BA8159AC-C887-4109-B500-28AADCDE7AF5}"/>
    <cellStyle name="Normal 5 4 4 2 3 8" xfId="10649" xr:uid="{288B0790-95D3-4E28-8260-8E5289A4C7F9}"/>
    <cellStyle name="Normal 5 4 4 2 4" xfId="844" xr:uid="{86493D24-A202-4679-B8D2-6423DAD17ACF}"/>
    <cellStyle name="Normal 5 4 4 2 4 2" xfId="6618" xr:uid="{99DEC239-F240-4679-85BA-C957E85AE1DF}"/>
    <cellStyle name="Normal 5 4 4 2 4 2 2" xfId="15784" xr:uid="{D36AE1DC-A43C-4735-B157-1453B425CA4A}"/>
    <cellStyle name="Normal 5 4 4 2 4 2 2 2" xfId="29474" xr:uid="{D67277CA-E0FF-419C-A2B3-659829F0DD30}"/>
    <cellStyle name="Normal 5 4 4 2 4 2 2 2 2" xfId="43166" xr:uid="{D863AA0E-AA32-4179-A448-2D5A5324FAD3}"/>
    <cellStyle name="Normal 5 4 4 2 4 2 2 2 3" xfId="58045" xr:uid="{72071D6E-236B-4078-9B70-1B4FF181D5ED}"/>
    <cellStyle name="Normal 5 4 4 2 4 2 2 3" xfId="22630" xr:uid="{6A8DB383-0847-4D7B-B61A-32AD7CA8B5F7}"/>
    <cellStyle name="Normal 5 4 4 2 4 2 2 4" xfId="36320" xr:uid="{25E1FD7D-EA0F-40C7-B2D9-2ECF3A386AE8}"/>
    <cellStyle name="Normal 5 4 4 2 4 2 2 5" xfId="51199" xr:uid="{76E0FA01-C1DA-4DA1-ADA5-31E927B9CB87}"/>
    <cellStyle name="Normal 5 4 4 2 4 2 3" xfId="26052" xr:uid="{2CF966F5-64F0-45F8-9FFD-96891F989258}"/>
    <cellStyle name="Normal 5 4 4 2 4 2 3 2" xfId="39744" xr:uid="{9537940F-356A-47EB-B0D4-C3090D137F07}"/>
    <cellStyle name="Normal 5 4 4 2 4 2 3 3" xfId="54623" xr:uid="{CFB9B093-1676-4ACF-959D-62B378FA82EC}"/>
    <cellStyle name="Normal 5 4 4 2 4 2 4" xfId="19208" xr:uid="{ED82FF6D-3655-40C8-9EB1-20382FE6E368}"/>
    <cellStyle name="Normal 5 4 4 2 4 2 5" xfId="32898" xr:uid="{AA8CFCA4-B17A-40A1-B39C-E1577801B686}"/>
    <cellStyle name="Normal 5 4 4 2 4 2 6" xfId="47777" xr:uid="{34EE6AF5-225E-4AC7-A6F5-436A847BB9EC}"/>
    <cellStyle name="Normal 5 4 4 2 4 2 7" xfId="12362" xr:uid="{2D822B13-91CB-4A06-BE20-C596A02BEF48}"/>
    <cellStyle name="Normal 5 4 4 2 4 3" xfId="14072" xr:uid="{1FCBCD7D-EBEB-4072-AE70-2FC8156E8FF7}"/>
    <cellStyle name="Normal 5 4 4 2 4 3 2" xfId="27762" xr:uid="{A8291756-1855-4D66-8209-F874E62A67E7}"/>
    <cellStyle name="Normal 5 4 4 2 4 3 2 2" xfId="41454" xr:uid="{D308111E-D70B-4795-B5F4-1F8E15A3CB76}"/>
    <cellStyle name="Normal 5 4 4 2 4 3 2 3" xfId="56333" xr:uid="{1E5D65A0-ADA6-4568-95CA-33A2388CC3B1}"/>
    <cellStyle name="Normal 5 4 4 2 4 3 3" xfId="20918" xr:uid="{D91CE033-EE28-4B45-8C03-9A2F691F1F41}"/>
    <cellStyle name="Normal 5 4 4 2 4 3 4" xfId="34608" xr:uid="{54861F63-E6BE-4EC0-AD9C-5C96D15D06D1}"/>
    <cellStyle name="Normal 5 4 4 2 4 3 5" xfId="49487" xr:uid="{CA3236F1-684F-46E7-9B92-137F5B5A709B}"/>
    <cellStyle name="Normal 5 4 4 2 4 4" xfId="24340" xr:uid="{8C6F4891-BCAC-4C48-A743-066BB13A2091}"/>
    <cellStyle name="Normal 5 4 4 2 4 4 2" xfId="38032" xr:uid="{9FBCDF17-12A9-4703-826A-BD26B351A762}"/>
    <cellStyle name="Normal 5 4 4 2 4 4 3" xfId="52911" xr:uid="{60BFB648-7D35-4B69-A394-B42B167C6DF8}"/>
    <cellStyle name="Normal 5 4 4 2 4 5" xfId="17496" xr:uid="{5E2DCE5E-1D08-449D-B540-FE8E2BD51F45}"/>
    <cellStyle name="Normal 5 4 4 2 4 5 2" xfId="43695" xr:uid="{BB76A9FD-5232-4D4E-B2D1-7A2B2CF1AA7B}"/>
    <cellStyle name="Normal 5 4 4 2 4 6" xfId="31186" xr:uid="{2AA4BAD5-D629-45EB-B347-81BC5844610D}"/>
    <cellStyle name="Normal 5 4 4 2 4 7" xfId="46065" xr:uid="{8046C601-27E1-4572-99E4-4909120BF2E4}"/>
    <cellStyle name="Normal 5 4 4 2 4 8" xfId="10650" xr:uid="{FD548ED5-C061-4277-AB84-CA2149B3977E}"/>
    <cellStyle name="Normal 5 4 4 2 5" xfId="845" xr:uid="{45D2B11B-B5D8-45F8-861E-DC2CFD18548B}"/>
    <cellStyle name="Normal 5 4 4 2 5 2" xfId="15780" xr:uid="{B4B4ADF8-97F9-4ED8-9B9C-95DE3F29DB5A}"/>
    <cellStyle name="Normal 5 4 4 2 5 2 2" xfId="29470" xr:uid="{C4C45D25-D204-4538-A448-444B6DA103E0}"/>
    <cellStyle name="Normal 5 4 4 2 5 2 2 2" xfId="43162" xr:uid="{1CFFB33E-5A6B-4DC4-9CD8-EF4EF8314637}"/>
    <cellStyle name="Normal 5 4 4 2 5 2 2 3" xfId="58041" xr:uid="{43E9F842-4F0C-4CBF-A6BB-38E9C1036300}"/>
    <cellStyle name="Normal 5 4 4 2 5 2 3" xfId="22626" xr:uid="{7DCEE705-8C87-432C-9A87-48506EC5A5F7}"/>
    <cellStyle name="Normal 5 4 4 2 5 2 4" xfId="36316" xr:uid="{179377BB-14DE-4438-B50D-7421E2013039}"/>
    <cellStyle name="Normal 5 4 4 2 5 2 5" xfId="51195" xr:uid="{26EA8FBF-BD61-4241-822B-9FE7C78FC26E}"/>
    <cellStyle name="Normal 5 4 4 2 5 3" xfId="26048" xr:uid="{2270EF37-84B1-4195-9D6D-5BC3F343E79D}"/>
    <cellStyle name="Normal 5 4 4 2 5 3 2" xfId="39740" xr:uid="{5F4A3FA2-2D04-42A4-95E9-2A505A97BB5B}"/>
    <cellStyle name="Normal 5 4 4 2 5 3 3" xfId="54619" xr:uid="{A0A87E68-3F93-478D-864B-D51EDE4CB44B}"/>
    <cellStyle name="Normal 5 4 4 2 5 4" xfId="19204" xr:uid="{A59797B5-2FE4-4F59-8792-93A63027AFC4}"/>
    <cellStyle name="Normal 5 4 4 2 5 4 2" xfId="43845" xr:uid="{0F377D30-9404-44C0-BEE0-00C97A89BF95}"/>
    <cellStyle name="Normal 5 4 4 2 5 5" xfId="32894" xr:uid="{F1134660-6B60-4A4A-A8EE-499952762677}"/>
    <cellStyle name="Normal 5 4 4 2 5 6" xfId="47773" xr:uid="{D299E848-C1A6-45D6-B7AF-1804E56C6C54}"/>
    <cellStyle name="Normal 5 4 4 2 5 7" xfId="12358" xr:uid="{C56C00F5-8D0F-4044-B476-D8033A2E450F}"/>
    <cellStyle name="Normal 5 4 4 2 6" xfId="14068" xr:uid="{9F0521A7-2EC3-4078-A213-17C89E6EABC1}"/>
    <cellStyle name="Normal 5 4 4 2 6 2" xfId="27758" xr:uid="{0124531D-3CE1-4D67-ABFA-A06A99562069}"/>
    <cellStyle name="Normal 5 4 4 2 6 2 2" xfId="41450" xr:uid="{6BF61DCE-6FC2-42F3-BBB6-A90C2F9F55D6}"/>
    <cellStyle name="Normal 5 4 4 2 6 2 3" xfId="56329" xr:uid="{9ADCC611-C526-4D40-AE6E-A18A1FD6A108}"/>
    <cellStyle name="Normal 5 4 4 2 6 3" xfId="20914" xr:uid="{E5B9CC51-74CA-4396-B0D9-F0E05C75011E}"/>
    <cellStyle name="Normal 5 4 4 2 6 4" xfId="34604" xr:uid="{D745E4C1-030B-4D37-A5AA-462783E6E44F}"/>
    <cellStyle name="Normal 5 4 4 2 6 5" xfId="49483" xr:uid="{BD54D7F1-50D4-41E3-8DDA-E4908AC6B79D}"/>
    <cellStyle name="Normal 5 4 4 2 7" xfId="24336" xr:uid="{0D63D490-8C52-439A-889A-125BBCF0428B}"/>
    <cellStyle name="Normal 5 4 4 2 7 2" xfId="38028" xr:uid="{B658ED45-9DC9-46B7-BC5D-807D7DE97BF3}"/>
    <cellStyle name="Normal 5 4 4 2 7 3" xfId="52907" xr:uid="{6CC41F26-BDE2-4CC5-8D29-3FA9A4030A21}"/>
    <cellStyle name="Normal 5 4 4 2 8" xfId="17492" xr:uid="{174C7AA7-D11A-4397-A3D9-ACB1C783E860}"/>
    <cellStyle name="Normal 5 4 4 2 8 2" xfId="43515" xr:uid="{23BE2331-AE73-4A6B-972F-54EEFCBB9B5E}"/>
    <cellStyle name="Normal 5 4 4 2 9" xfId="31182" xr:uid="{91CB3B3D-8877-4E42-BEAC-A7250F36AEEC}"/>
    <cellStyle name="Normal 5 4 4 3" xfId="846" xr:uid="{415CDA1B-6109-427B-BEE0-FBD4835CB0A3}"/>
    <cellStyle name="Normal 5 4 4 3 10" xfId="46066" xr:uid="{D4D8E692-408E-41A0-890C-43C739503E39}"/>
    <cellStyle name="Normal 5 4 4 3 11" xfId="10651" xr:uid="{E311E370-7464-4604-95DF-6B380E78E9A1}"/>
    <cellStyle name="Normal 5 4 4 3 2" xfId="847" xr:uid="{623E1927-4275-4837-A9C6-89E5C66AE798}"/>
    <cellStyle name="Normal 5 4 4 3 2 2" xfId="3898" xr:uid="{3FAFE553-0C2E-44A8-B5D1-E58EFD78E2F2}"/>
    <cellStyle name="Normal 5 4 4 3 2 2 2" xfId="12365" xr:uid="{B331E4DE-C92D-458B-871F-9A926CED81D2}"/>
    <cellStyle name="Normal 5 4 4 3 2 2 2 2" xfId="15787" xr:uid="{5AD9888F-4693-4C9C-8B55-AD876F778612}"/>
    <cellStyle name="Normal 5 4 4 3 2 2 2 2 2" xfId="29477" xr:uid="{80F2C0C3-1EF3-4FAF-99CC-16D92F294077}"/>
    <cellStyle name="Normal 5 4 4 3 2 2 2 2 2 2" xfId="43169" xr:uid="{9D427F27-82DB-4A5A-93BE-A54760E31652}"/>
    <cellStyle name="Normal 5 4 4 3 2 2 2 2 2 3" xfId="58048" xr:uid="{0F344AA5-BCCB-471C-B3B5-4985E122029F}"/>
    <cellStyle name="Normal 5 4 4 3 2 2 2 2 3" xfId="22633" xr:uid="{692CFF3E-1549-4EC4-9661-6B0889FBE563}"/>
    <cellStyle name="Normal 5 4 4 3 2 2 2 2 4" xfId="36323" xr:uid="{BC4501BB-852F-48F3-880C-90EB3946103D}"/>
    <cellStyle name="Normal 5 4 4 3 2 2 2 2 5" xfId="51202" xr:uid="{7A79484F-02C7-4886-ACC3-EF07F0162CEB}"/>
    <cellStyle name="Normal 5 4 4 3 2 2 2 3" xfId="26055" xr:uid="{190C8989-BA57-475F-AF9E-F46FB97CBC05}"/>
    <cellStyle name="Normal 5 4 4 3 2 2 2 3 2" xfId="39747" xr:uid="{A08620E0-59E1-455C-878E-6CAF0B5BF14F}"/>
    <cellStyle name="Normal 5 4 4 3 2 2 2 3 3" xfId="54626" xr:uid="{CA23C10B-2332-4CF5-9942-EA953A890ED3}"/>
    <cellStyle name="Normal 5 4 4 3 2 2 2 4" xfId="19211" xr:uid="{5D565CFA-3AE1-4A27-B135-B95D04A287A6}"/>
    <cellStyle name="Normal 5 4 4 3 2 2 2 5" xfId="32901" xr:uid="{76C28BE5-EF22-48F5-ABB3-3018E7560B32}"/>
    <cellStyle name="Normal 5 4 4 3 2 2 2 6" xfId="47780" xr:uid="{391F8604-4B66-440D-8D69-5E4591DF94C1}"/>
    <cellStyle name="Normal 5 4 4 3 2 2 3" xfId="14075" xr:uid="{012F1DFF-018A-46E9-A1A6-F62EC8BF8937}"/>
    <cellStyle name="Normal 5 4 4 3 2 2 3 2" xfId="27765" xr:uid="{14608A99-88BC-42EC-84A9-F9DCB7146A42}"/>
    <cellStyle name="Normal 5 4 4 3 2 2 3 2 2" xfId="41457" xr:uid="{A77C877B-BCBB-45BE-8FD9-B325F723031F}"/>
    <cellStyle name="Normal 5 4 4 3 2 2 3 2 3" xfId="56336" xr:uid="{A999D273-3016-4D34-8DBF-918B5BCBC49C}"/>
    <cellStyle name="Normal 5 4 4 3 2 2 3 3" xfId="20921" xr:uid="{8291EBB1-A83C-488F-A7E9-6DEDC3608FB1}"/>
    <cellStyle name="Normal 5 4 4 3 2 2 3 4" xfId="34611" xr:uid="{C3372DFF-25D3-4FEE-A96F-4C7B5B819A0D}"/>
    <cellStyle name="Normal 5 4 4 3 2 2 3 5" xfId="49490" xr:uid="{9AE239FD-C413-44F2-B0A6-D3F9434A01FF}"/>
    <cellStyle name="Normal 5 4 4 3 2 2 4" xfId="24343" xr:uid="{2FB04963-0432-4070-9143-B9F409DFEF58}"/>
    <cellStyle name="Normal 5 4 4 3 2 2 4 2" xfId="38035" xr:uid="{6C957584-996D-4532-A470-E1D52BE01C47}"/>
    <cellStyle name="Normal 5 4 4 3 2 2 4 3" xfId="52914" xr:uid="{AA89D6E8-53C7-47A9-8C9A-108AD064A6EF}"/>
    <cellStyle name="Normal 5 4 4 3 2 2 5" xfId="17499" xr:uid="{89A41FF1-CC44-4849-9785-4B495A9A1A74}"/>
    <cellStyle name="Normal 5 4 4 3 2 2 5 2" xfId="43697" xr:uid="{6FEC7AB0-88D6-4AAE-9CE1-15E03ACFE0CF}"/>
    <cellStyle name="Normal 5 4 4 3 2 2 6" xfId="31189" xr:uid="{4A3B2A92-E931-4A97-BB58-89E40013AE19}"/>
    <cellStyle name="Normal 5 4 4 3 2 2 7" xfId="46068" xr:uid="{FF69E4A5-AFAA-43F9-81F9-4E88EC8E7D19}"/>
    <cellStyle name="Normal 5 4 4 3 2 2 8" xfId="10653" xr:uid="{5111F2B9-3BB3-409F-97C8-A9B6CEC3D298}"/>
    <cellStyle name="Normal 5 4 4 3 2 3" xfId="12364" xr:uid="{8BDD123D-A9F3-4B84-978F-20996D8D9D3E}"/>
    <cellStyle name="Normal 5 4 4 3 2 3 2" xfId="15786" xr:uid="{E4A05A99-FEF2-4C71-9A6B-3D6890EFDB33}"/>
    <cellStyle name="Normal 5 4 4 3 2 3 2 2" xfId="29476" xr:uid="{F24E860A-141D-43CC-A8AE-BAB9406A4DA2}"/>
    <cellStyle name="Normal 5 4 4 3 2 3 2 2 2" xfId="43168" xr:uid="{D3C8F262-A9F6-4B46-92AE-83E51647C9E8}"/>
    <cellStyle name="Normal 5 4 4 3 2 3 2 2 3" xfId="58047" xr:uid="{B0AA83DE-C404-49D6-A590-A72E9B0F5C55}"/>
    <cellStyle name="Normal 5 4 4 3 2 3 2 3" xfId="22632" xr:uid="{08FE1FF0-D4D2-4963-9323-D5973D39CC22}"/>
    <cellStyle name="Normal 5 4 4 3 2 3 2 4" xfId="36322" xr:uid="{63CDF29A-19BA-4FA0-9210-18FB5569632D}"/>
    <cellStyle name="Normal 5 4 4 3 2 3 2 5" xfId="51201" xr:uid="{18406DD9-DE05-47DB-9EB5-695215A056EA}"/>
    <cellStyle name="Normal 5 4 4 3 2 3 3" xfId="26054" xr:uid="{F11B5B94-35A1-4E0B-99E6-128D2FB13AED}"/>
    <cellStyle name="Normal 5 4 4 3 2 3 3 2" xfId="39746" xr:uid="{7EF21FD2-DA7F-41EB-BFEA-08DF10395A50}"/>
    <cellStyle name="Normal 5 4 4 3 2 3 3 3" xfId="54625" xr:uid="{537C97F0-8D63-4E28-99D9-A06F81066069}"/>
    <cellStyle name="Normal 5 4 4 3 2 3 4" xfId="19210" xr:uid="{E45E59F6-F780-413C-BE4D-B4C13039E302}"/>
    <cellStyle name="Normal 5 4 4 3 2 3 5" xfId="32900" xr:uid="{E79B19CC-B322-479D-902A-B360E2D40CFF}"/>
    <cellStyle name="Normal 5 4 4 3 2 3 6" xfId="47779" xr:uid="{A0D02416-03EE-4B1A-87A8-F73CD6B1D97E}"/>
    <cellStyle name="Normal 5 4 4 3 2 4" xfId="14074" xr:uid="{E070BE3E-6390-4489-80A0-472081FB66C4}"/>
    <cellStyle name="Normal 5 4 4 3 2 4 2" xfId="27764" xr:uid="{489B11EA-5454-4721-BED1-947042B654FA}"/>
    <cellStyle name="Normal 5 4 4 3 2 4 2 2" xfId="41456" xr:uid="{48A74A27-C169-4955-88A0-9CE144405417}"/>
    <cellStyle name="Normal 5 4 4 3 2 4 2 3" xfId="56335" xr:uid="{019D2523-9D79-437F-93ED-AA7E3D6453B7}"/>
    <cellStyle name="Normal 5 4 4 3 2 4 3" xfId="20920" xr:uid="{2D9AEFFE-8470-46DB-ACD6-57503CF98C1E}"/>
    <cellStyle name="Normal 5 4 4 3 2 4 4" xfId="34610" xr:uid="{C0FCB2FA-0163-4A52-A73C-F14A9AD12AC4}"/>
    <cellStyle name="Normal 5 4 4 3 2 4 5" xfId="49489" xr:uid="{BFF76387-540D-4322-B8B0-ACB75618EBE8}"/>
    <cellStyle name="Normal 5 4 4 3 2 5" xfId="24342" xr:uid="{42F98ADD-3B82-4A72-9C4F-82DFAC668812}"/>
    <cellStyle name="Normal 5 4 4 3 2 5 2" xfId="38034" xr:uid="{41E33E25-746C-4619-A81A-197E3EDFADDA}"/>
    <cellStyle name="Normal 5 4 4 3 2 5 3" xfId="52913" xr:uid="{868E9F84-642B-4F84-8332-58A844581295}"/>
    <cellStyle name="Normal 5 4 4 3 2 6" xfId="17498" xr:uid="{D62F0AAF-1F0A-4297-B879-6DA4AB06267E}"/>
    <cellStyle name="Normal 5 4 4 3 2 6 2" xfId="43696" xr:uid="{5CB199E0-6D4B-4CCA-B2BA-C78096D524E7}"/>
    <cellStyle name="Normal 5 4 4 3 2 7" xfId="31188" xr:uid="{7308AA90-D891-4B72-9EAD-63AD8CEE5547}"/>
    <cellStyle name="Normal 5 4 4 3 2 8" xfId="46067" xr:uid="{BE00AD42-0494-4280-8FD9-01D4A8C4BEAB}"/>
    <cellStyle name="Normal 5 4 4 3 2 9" xfId="10652" xr:uid="{DD008A46-D640-4DFE-9351-A57F03B9E6B2}"/>
    <cellStyle name="Normal 5 4 4 3 3" xfId="848" xr:uid="{F8555CFB-F848-40E5-A691-928AB321D782}"/>
    <cellStyle name="Normal 5 4 4 3 3 2" xfId="6619" xr:uid="{F8340F85-67B5-4A94-ADAD-380F868A3254}"/>
    <cellStyle name="Normal 5 4 4 3 3 2 2" xfId="15788" xr:uid="{B2BF2B1E-8028-4ED1-A98B-3F10BA2F0ADD}"/>
    <cellStyle name="Normal 5 4 4 3 3 2 2 2" xfId="29478" xr:uid="{0EFABAB8-6307-43B7-8757-E443C45FC971}"/>
    <cellStyle name="Normal 5 4 4 3 3 2 2 2 2" xfId="43170" xr:uid="{C3384CE0-E4E8-4173-85E7-EDF47671AF72}"/>
    <cellStyle name="Normal 5 4 4 3 3 2 2 2 3" xfId="58049" xr:uid="{1D17C355-4D37-4A2F-9FC0-8972F21D08CD}"/>
    <cellStyle name="Normal 5 4 4 3 3 2 2 3" xfId="22634" xr:uid="{4583CB46-7A31-48C2-8036-6EC4202DEBBD}"/>
    <cellStyle name="Normal 5 4 4 3 3 2 2 4" xfId="36324" xr:uid="{2BDF937C-1FD6-428B-AAF3-AC8B72882A16}"/>
    <cellStyle name="Normal 5 4 4 3 3 2 2 5" xfId="51203" xr:uid="{CC3A6129-B8FF-40C7-BED8-6517D85DD954}"/>
    <cellStyle name="Normal 5 4 4 3 3 2 3" xfId="26056" xr:uid="{D11052E7-6E2E-466F-9476-6B4E14934EF2}"/>
    <cellStyle name="Normal 5 4 4 3 3 2 3 2" xfId="39748" xr:uid="{6843539D-C76C-4C9E-B79B-DAE892F75C5D}"/>
    <cellStyle name="Normal 5 4 4 3 3 2 3 3" xfId="54627" xr:uid="{605820ED-3346-4EE6-BDAC-B31A61D96E58}"/>
    <cellStyle name="Normal 5 4 4 3 3 2 4" xfId="19212" xr:uid="{2D16EDC7-D3C9-4F5E-A3A4-FFAAFB815818}"/>
    <cellStyle name="Normal 5 4 4 3 3 2 5" xfId="32902" xr:uid="{97A94918-8875-4B5A-9C95-1D00FDF143B5}"/>
    <cellStyle name="Normal 5 4 4 3 3 2 6" xfId="47781" xr:uid="{CBE8063B-86A8-49E9-8483-EA8CA1503646}"/>
    <cellStyle name="Normal 5 4 4 3 3 2 7" xfId="12366" xr:uid="{C7133A3A-AA40-46D6-B9C1-63B7A35F18F3}"/>
    <cellStyle name="Normal 5 4 4 3 3 3" xfId="14076" xr:uid="{B712E3B3-79AC-45EA-B015-A2EB7DDEA0DD}"/>
    <cellStyle name="Normal 5 4 4 3 3 3 2" xfId="27766" xr:uid="{D5417DD1-4D6A-453E-ABD2-40BD298A8E8E}"/>
    <cellStyle name="Normal 5 4 4 3 3 3 2 2" xfId="41458" xr:uid="{AC7898A3-C0AE-49AD-837A-C19A31DFAD62}"/>
    <cellStyle name="Normal 5 4 4 3 3 3 2 3" xfId="56337" xr:uid="{8AD61D27-4725-4481-9357-975D67199B79}"/>
    <cellStyle name="Normal 5 4 4 3 3 3 3" xfId="20922" xr:uid="{54AF7C9B-2FE2-45B7-850E-743997517319}"/>
    <cellStyle name="Normal 5 4 4 3 3 3 4" xfId="34612" xr:uid="{F98AF24A-64E5-405E-BA1B-13FAC7A1CE7A}"/>
    <cellStyle name="Normal 5 4 4 3 3 3 5" xfId="49491" xr:uid="{77EF9CA1-994D-42FD-8ABA-D3C8A057B6EB}"/>
    <cellStyle name="Normal 5 4 4 3 3 4" xfId="24344" xr:uid="{93F5DB3B-FCED-4BB7-9BC2-13F92B54E240}"/>
    <cellStyle name="Normal 5 4 4 3 3 4 2" xfId="38036" xr:uid="{108E4D75-8B95-4E16-8AE1-D4F330308AC1}"/>
    <cellStyle name="Normal 5 4 4 3 3 4 3" xfId="52915" xr:uid="{36E12172-9D1B-4C95-B49D-160BE3CA96E3}"/>
    <cellStyle name="Normal 5 4 4 3 3 5" xfId="17500" xr:uid="{905F26F8-E903-4791-89CC-3FC3DAD35148}"/>
    <cellStyle name="Normal 5 4 4 3 3 5 2" xfId="43698" xr:uid="{998BAA2E-8BFB-4565-B167-0C5427A445DD}"/>
    <cellStyle name="Normal 5 4 4 3 3 6" xfId="31190" xr:uid="{1588662B-2060-4D42-BA88-906DB2376609}"/>
    <cellStyle name="Normal 5 4 4 3 3 7" xfId="46069" xr:uid="{D42E79A9-8184-4E6D-9903-233E9F0266DF}"/>
    <cellStyle name="Normal 5 4 4 3 3 8" xfId="10654" xr:uid="{CDE459FD-6B25-4F9C-B50B-A8F8920A702E}"/>
    <cellStyle name="Normal 5 4 4 3 4" xfId="849" xr:uid="{22849424-D195-4A30-8012-BC3CD60F0F0F}"/>
    <cellStyle name="Normal 5 4 4 3 4 2" xfId="12367" xr:uid="{BF59F1A8-9FAE-4A09-A34E-9ADAE2E38AC1}"/>
    <cellStyle name="Normal 5 4 4 3 4 2 2" xfId="15789" xr:uid="{E122FB3F-E932-41E3-BD5D-FF0DB319B969}"/>
    <cellStyle name="Normal 5 4 4 3 4 2 2 2" xfId="29479" xr:uid="{8B8FAA9C-C254-499C-A972-7136C409BC85}"/>
    <cellStyle name="Normal 5 4 4 3 4 2 2 2 2" xfId="43171" xr:uid="{642F945E-C157-44FA-9131-BA854C4E9EE9}"/>
    <cellStyle name="Normal 5 4 4 3 4 2 2 2 3" xfId="58050" xr:uid="{7A8A88EB-BE04-4812-BF98-33FEC6ADFC1C}"/>
    <cellStyle name="Normal 5 4 4 3 4 2 2 3" xfId="22635" xr:uid="{51B47D40-9B97-4C6F-B253-9DF039FD613A}"/>
    <cellStyle name="Normal 5 4 4 3 4 2 2 4" xfId="36325" xr:uid="{51DEA2B1-66B6-4867-BBE0-BAB47967E3F5}"/>
    <cellStyle name="Normal 5 4 4 3 4 2 2 5" xfId="51204" xr:uid="{98E4550F-B577-4DB2-B185-7938877169F6}"/>
    <cellStyle name="Normal 5 4 4 3 4 2 3" xfId="26057" xr:uid="{548E06E3-35F9-4AE2-9C94-445D75F556E5}"/>
    <cellStyle name="Normal 5 4 4 3 4 2 3 2" xfId="39749" xr:uid="{A8397676-D412-4F62-A9CD-C65390227DE7}"/>
    <cellStyle name="Normal 5 4 4 3 4 2 3 3" xfId="54628" xr:uid="{0DCB295E-BCFC-46EE-9CB8-74C622343076}"/>
    <cellStyle name="Normal 5 4 4 3 4 2 4" xfId="19213" xr:uid="{41CCFA6E-1F1F-4233-B648-C3C0F5218F4B}"/>
    <cellStyle name="Normal 5 4 4 3 4 2 5" xfId="32903" xr:uid="{ED2930C4-39A2-49A6-9022-6212391DA5F3}"/>
    <cellStyle name="Normal 5 4 4 3 4 2 6" xfId="47782" xr:uid="{9DE07818-89ED-4BDD-A7A4-E1F7A6EF37A1}"/>
    <cellStyle name="Normal 5 4 4 3 4 3" xfId="14077" xr:uid="{93664CF6-AFAE-4281-8C95-3693128CA04B}"/>
    <cellStyle name="Normal 5 4 4 3 4 3 2" xfId="27767" xr:uid="{CACC2C3D-CB83-4150-A28D-5A60C60F538D}"/>
    <cellStyle name="Normal 5 4 4 3 4 3 2 2" xfId="41459" xr:uid="{40F3DF84-875B-4D7F-95AB-6B7F10FD516A}"/>
    <cellStyle name="Normal 5 4 4 3 4 3 2 3" xfId="56338" xr:uid="{D21CAF38-DF2C-4B58-A350-0C65143AC3C5}"/>
    <cellStyle name="Normal 5 4 4 3 4 3 3" xfId="20923" xr:uid="{CE9719AD-4351-4CE4-8D8B-32CF64C8F4C5}"/>
    <cellStyle name="Normal 5 4 4 3 4 3 4" xfId="34613" xr:uid="{974D1F98-D16F-495A-B392-F579D7345FEE}"/>
    <cellStyle name="Normal 5 4 4 3 4 3 5" xfId="49492" xr:uid="{3E8AA7F6-4D8D-45A8-B32D-D709F9EE76F6}"/>
    <cellStyle name="Normal 5 4 4 3 4 4" xfId="24345" xr:uid="{F7825FD6-DF09-4D3C-98EF-27AB2CE04627}"/>
    <cellStyle name="Normal 5 4 4 3 4 4 2" xfId="38037" xr:uid="{F547EC36-5E24-4220-A787-906E4F7A0755}"/>
    <cellStyle name="Normal 5 4 4 3 4 4 3" xfId="52916" xr:uid="{0A5E98F0-5C3E-433F-8286-B01A5A39D2F4}"/>
    <cellStyle name="Normal 5 4 4 3 4 5" xfId="17501" xr:uid="{B675AAF3-96DD-445A-B0DE-161A303E896C}"/>
    <cellStyle name="Normal 5 4 4 3 4 5 2" xfId="43846" xr:uid="{EF9D8C70-6754-4312-8F75-26CC51AFDCE8}"/>
    <cellStyle name="Normal 5 4 4 3 4 6" xfId="31191" xr:uid="{CFF9BE6F-C8EA-4403-86C3-C19D613FDA76}"/>
    <cellStyle name="Normal 5 4 4 3 4 7" xfId="46070" xr:uid="{55610C40-8A41-4B22-BDEC-270722134745}"/>
    <cellStyle name="Normal 5 4 4 3 4 8" xfId="10655" xr:uid="{0037B32A-8B4B-4939-A93C-E3D9D592BD12}"/>
    <cellStyle name="Normal 5 4 4 3 5" xfId="12363" xr:uid="{1A38E89C-7BEB-4A29-9A04-CE1A42B784EA}"/>
    <cellStyle name="Normal 5 4 4 3 5 2" xfId="15785" xr:uid="{9FE9F789-4F3C-4423-B08E-6C00EF687D97}"/>
    <cellStyle name="Normal 5 4 4 3 5 2 2" xfId="29475" xr:uid="{99D28F3C-4265-443B-A224-5525CB990212}"/>
    <cellStyle name="Normal 5 4 4 3 5 2 2 2" xfId="43167" xr:uid="{DD6A38CD-D77C-4C41-B29D-A05D720383C4}"/>
    <cellStyle name="Normal 5 4 4 3 5 2 2 3" xfId="58046" xr:uid="{892B8FFB-1F02-4511-A9C8-A46C6D177D0F}"/>
    <cellStyle name="Normal 5 4 4 3 5 2 3" xfId="22631" xr:uid="{8890B52C-82DA-4BE6-9BB3-36C8BFEE76FD}"/>
    <cellStyle name="Normal 5 4 4 3 5 2 4" xfId="36321" xr:uid="{56FC4052-C7B9-4095-AB56-E0BD1C05A495}"/>
    <cellStyle name="Normal 5 4 4 3 5 2 5" xfId="51200" xr:uid="{5144BDB1-C125-49FA-BABA-DCDDB9B21F55}"/>
    <cellStyle name="Normal 5 4 4 3 5 3" xfId="26053" xr:uid="{7B4A8A68-A483-4D51-BFD7-706F78948AB4}"/>
    <cellStyle name="Normal 5 4 4 3 5 3 2" xfId="39745" xr:uid="{0430DA9A-5508-467F-93A8-D73F188D0EB3}"/>
    <cellStyle name="Normal 5 4 4 3 5 3 3" xfId="54624" xr:uid="{22CCE3C3-43E9-414D-9D59-50CD7706DBC0}"/>
    <cellStyle name="Normal 5 4 4 3 5 4" xfId="19209" xr:uid="{4B02CA7B-98C8-4ABD-8528-07897FB2183A}"/>
    <cellStyle name="Normal 5 4 4 3 5 5" xfId="32899" xr:uid="{A7D44712-668F-46C3-8218-A3331AD0EDC7}"/>
    <cellStyle name="Normal 5 4 4 3 5 6" xfId="47778" xr:uid="{0E117CE8-23B4-4447-8F9B-42227DF7AA31}"/>
    <cellStyle name="Normal 5 4 4 3 6" xfId="14073" xr:uid="{799913F1-A320-4FE0-9743-A087D222586D}"/>
    <cellStyle name="Normal 5 4 4 3 6 2" xfId="27763" xr:uid="{544DAB26-177F-4D34-B6CC-BD8C0020ABE0}"/>
    <cellStyle name="Normal 5 4 4 3 6 2 2" xfId="41455" xr:uid="{9AAE0094-B1D0-46D5-BEAB-853ED3976599}"/>
    <cellStyle name="Normal 5 4 4 3 6 2 3" xfId="56334" xr:uid="{860E45B5-4075-49FF-8BE1-10C4485BEF7D}"/>
    <cellStyle name="Normal 5 4 4 3 6 3" xfId="20919" xr:uid="{1E372031-2B58-4F82-908B-971F124DDFBB}"/>
    <cellStyle name="Normal 5 4 4 3 6 4" xfId="34609" xr:uid="{AF5B3580-0436-432D-877C-09C73583C48C}"/>
    <cellStyle name="Normal 5 4 4 3 6 5" xfId="49488" xr:uid="{506EE124-1C13-4453-BFD8-B4189FB6C746}"/>
    <cellStyle name="Normal 5 4 4 3 7" xfId="24341" xr:uid="{56577382-9337-415A-8973-1CE3EAC0E62E}"/>
    <cellStyle name="Normal 5 4 4 3 7 2" xfId="38033" xr:uid="{6D6E8FC0-45C7-4B1C-BF24-7B4B384885F0}"/>
    <cellStyle name="Normal 5 4 4 3 7 3" xfId="52912" xr:uid="{B3ED4DED-081E-4692-9D17-85748888A2C2}"/>
    <cellStyle name="Normal 5 4 4 3 8" xfId="17497" xr:uid="{972BDED0-114C-4BEC-8BA9-090DD583B101}"/>
    <cellStyle name="Normal 5 4 4 3 8 2" xfId="43545" xr:uid="{CED23645-84CD-4C5D-B4FB-2B4E62B09636}"/>
    <cellStyle name="Normal 5 4 4 3 9" xfId="31187" xr:uid="{A0275CF8-D623-42D2-B5A3-8B43E5FE3732}"/>
    <cellStyle name="Normal 5 4 4 4" xfId="850" xr:uid="{FE7C25BB-97A6-4379-A4F8-94C5439BDD0C}"/>
    <cellStyle name="Normal 5 4 4 4 2" xfId="851" xr:uid="{16A98822-86E7-481B-8EEA-3E1FE41F3390}"/>
    <cellStyle name="Normal 5 4 4 4 2 2" xfId="12369" xr:uid="{03F92FAD-D7CC-4DE6-B5B8-F960806059C5}"/>
    <cellStyle name="Normal 5 4 4 4 2 2 2" xfId="15791" xr:uid="{9891D210-F1CD-4678-8DB5-AD7506674527}"/>
    <cellStyle name="Normal 5 4 4 4 2 2 2 2" xfId="29481" xr:uid="{B9464F47-2A76-4032-8FBA-816CB6C143E7}"/>
    <cellStyle name="Normal 5 4 4 4 2 2 2 2 2" xfId="43173" xr:uid="{2DF620F3-DA99-48AE-8254-CED2729F04E0}"/>
    <cellStyle name="Normal 5 4 4 4 2 2 2 2 3" xfId="58052" xr:uid="{10573625-E943-4528-A6F5-CF712042268E}"/>
    <cellStyle name="Normal 5 4 4 4 2 2 2 3" xfId="22637" xr:uid="{38DBC798-A63A-4368-8C3B-3BFD83EACACD}"/>
    <cellStyle name="Normal 5 4 4 4 2 2 2 4" xfId="36327" xr:uid="{7F22EDDD-98C3-46CD-9C73-EE57152AFF76}"/>
    <cellStyle name="Normal 5 4 4 4 2 2 2 5" xfId="51206" xr:uid="{C2BD3E4E-6A19-4746-8028-A8531666F088}"/>
    <cellStyle name="Normal 5 4 4 4 2 2 3" xfId="26059" xr:uid="{00580281-0D8E-4F54-9777-8768E0BE1C59}"/>
    <cellStyle name="Normal 5 4 4 4 2 2 3 2" xfId="39751" xr:uid="{54D342EE-35FD-4112-A709-B64473567A97}"/>
    <cellStyle name="Normal 5 4 4 4 2 2 3 3" xfId="54630" xr:uid="{BE08AE23-B689-4AF3-815F-CDEB9C348EE1}"/>
    <cellStyle name="Normal 5 4 4 4 2 2 4" xfId="19215" xr:uid="{25BC3554-DA79-486D-AA5F-23F526A3E5EE}"/>
    <cellStyle name="Normal 5 4 4 4 2 2 5" xfId="32905" xr:uid="{3759E1E2-85AC-42C6-B135-AEABB7EDDAB6}"/>
    <cellStyle name="Normal 5 4 4 4 2 2 6" xfId="47784" xr:uid="{1BF93AC0-0ABA-468C-AE21-140B15500AD8}"/>
    <cellStyle name="Normal 5 4 4 4 2 3" xfId="14079" xr:uid="{37A12230-048B-4009-9ED6-316F4F8A2E02}"/>
    <cellStyle name="Normal 5 4 4 4 2 3 2" xfId="27769" xr:uid="{67BCA596-507F-4E68-91A3-3080C423DE3B}"/>
    <cellStyle name="Normal 5 4 4 4 2 3 2 2" xfId="41461" xr:uid="{B143BEDE-F876-4935-886C-2B2C42F44D93}"/>
    <cellStyle name="Normal 5 4 4 4 2 3 2 3" xfId="56340" xr:uid="{718A750A-977B-4A17-98FD-E32A1B873BF2}"/>
    <cellStyle name="Normal 5 4 4 4 2 3 3" xfId="20925" xr:uid="{F2A3A443-202F-45A4-B213-359A2E92E13B}"/>
    <cellStyle name="Normal 5 4 4 4 2 3 4" xfId="34615" xr:uid="{67098235-CE71-4E08-85CD-5BDA82F110B6}"/>
    <cellStyle name="Normal 5 4 4 4 2 3 5" xfId="49494" xr:uid="{44335DD8-3BCE-4D63-AD10-8176F7F805D9}"/>
    <cellStyle name="Normal 5 4 4 4 2 4" xfId="24347" xr:uid="{398DE078-CC30-4FB6-BB04-5AF4562DCAEE}"/>
    <cellStyle name="Normal 5 4 4 4 2 4 2" xfId="38039" xr:uid="{A56B32F9-97C9-4AEA-8730-5A09841A5254}"/>
    <cellStyle name="Normal 5 4 4 4 2 4 3" xfId="52918" xr:uid="{FE86D2D7-F1A6-49C0-B541-6B24AAF2BB2A}"/>
    <cellStyle name="Normal 5 4 4 4 2 5" xfId="17503" xr:uid="{80C5E71B-8FFE-42FF-A139-B1514A45E83F}"/>
    <cellStyle name="Normal 5 4 4 4 2 5 2" xfId="43700" xr:uid="{3DF0549C-793E-425F-8C10-D2D8B5A8A03B}"/>
    <cellStyle name="Normal 5 4 4 4 2 6" xfId="31193" xr:uid="{B2F6CE87-6C2E-4104-8C24-1F3CCC4F5B67}"/>
    <cellStyle name="Normal 5 4 4 4 2 7" xfId="46072" xr:uid="{35FDD058-8597-44EE-BCE1-ED0637309835}"/>
    <cellStyle name="Normal 5 4 4 4 2 8" xfId="10657" xr:uid="{83AD95EF-90D9-4B89-AA38-8E8EAF96C0D9}"/>
    <cellStyle name="Normal 5 4 4 4 3" xfId="852" xr:uid="{D25EF166-B5BA-4052-A97E-57B1924721D0}"/>
    <cellStyle name="Normal 5 4 4 4 3 2" xfId="15790" xr:uid="{DE61496C-C6F6-4218-9A40-FE3952ACDE2A}"/>
    <cellStyle name="Normal 5 4 4 4 3 2 2" xfId="29480" xr:uid="{AF6C3AF4-ADCD-47E3-914A-C8D6539207FC}"/>
    <cellStyle name="Normal 5 4 4 4 3 2 2 2" xfId="43172" xr:uid="{56568774-DFDA-474E-B312-AA0DA2998360}"/>
    <cellStyle name="Normal 5 4 4 4 3 2 2 3" xfId="58051" xr:uid="{4B93E5AD-2A5B-417B-953C-D027B1535E60}"/>
    <cellStyle name="Normal 5 4 4 4 3 2 3" xfId="22636" xr:uid="{83AC6F6D-0516-4125-A82C-E6147EB41F44}"/>
    <cellStyle name="Normal 5 4 4 4 3 2 4" xfId="36326" xr:uid="{D5B4F4BE-CED4-4FFF-9DAB-26059CFBC252}"/>
    <cellStyle name="Normal 5 4 4 4 3 2 5" xfId="51205" xr:uid="{DF4101B6-8DE4-4A29-B80C-3CF3C8051854}"/>
    <cellStyle name="Normal 5 4 4 4 3 3" xfId="26058" xr:uid="{9B12519D-903F-404B-A37A-3085B92313E3}"/>
    <cellStyle name="Normal 5 4 4 4 3 3 2" xfId="39750" xr:uid="{4BE54D54-483F-4D7D-8606-AC3202B5098A}"/>
    <cellStyle name="Normal 5 4 4 4 3 3 3" xfId="54629" xr:uid="{2B823B50-5983-4399-8844-7F602CD9A6D0}"/>
    <cellStyle name="Normal 5 4 4 4 3 4" xfId="19214" xr:uid="{8D8D727B-74CB-479C-A0CE-75ECE419D982}"/>
    <cellStyle name="Normal 5 4 4 4 3 4 2" xfId="43847" xr:uid="{AC804A9F-0DA9-480A-83B7-F4DC51180CC9}"/>
    <cellStyle name="Normal 5 4 4 4 3 5" xfId="32904" xr:uid="{06B61F13-D467-40C3-8E36-F4A6865C573C}"/>
    <cellStyle name="Normal 5 4 4 4 3 6" xfId="47783" xr:uid="{13897CF7-C956-4285-A57F-383885872178}"/>
    <cellStyle name="Normal 5 4 4 4 3 7" xfId="12368" xr:uid="{D0338B2F-739F-40A7-8DE5-5553F5CEC3C9}"/>
    <cellStyle name="Normal 5 4 4 4 4" xfId="853" xr:uid="{8190BB7B-DF25-4755-B0E8-4421462B71CC}"/>
    <cellStyle name="Normal 5 4 4 4 4 2" xfId="27768" xr:uid="{5B8F0586-0870-46F2-9A54-0DA86C068FAF}"/>
    <cellStyle name="Normal 5 4 4 4 4 2 2" xfId="41460" xr:uid="{B912596A-E7EC-4A53-B655-E262D50DB30E}"/>
    <cellStyle name="Normal 5 4 4 4 4 2 3" xfId="56339" xr:uid="{2A2D351B-3111-409F-ADA7-2EAA43E6F64D}"/>
    <cellStyle name="Normal 5 4 4 4 4 3" xfId="20924" xr:uid="{BE50CCC4-B3FF-455F-A017-38B38B60496F}"/>
    <cellStyle name="Normal 5 4 4 4 4 3 2" xfId="43848" xr:uid="{00D766F3-BBF1-456C-B59A-A81774ED27BE}"/>
    <cellStyle name="Normal 5 4 4 4 4 4" xfId="34614" xr:uid="{3CA0653A-528B-4A88-A9BC-DAB91726AE8E}"/>
    <cellStyle name="Normal 5 4 4 4 4 5" xfId="49493" xr:uid="{3E85A607-962B-4542-BBDC-59CDF64C91A3}"/>
    <cellStyle name="Normal 5 4 4 4 4 6" xfId="14078" xr:uid="{B745E530-ED21-47D7-B25C-683DFEE65CEF}"/>
    <cellStyle name="Normal 5 4 4 4 5" xfId="7340" xr:uid="{15F1DAA7-83DA-4694-BCE9-C9FB24E36F33}"/>
    <cellStyle name="Normal 5 4 4 4 5 2" xfId="38038" xr:uid="{4BE606C9-7B78-48B5-B9BF-9079A5A7F800}"/>
    <cellStyle name="Normal 5 4 4 4 5 3" xfId="52917" xr:uid="{EBADE6C4-B229-4EE9-B80F-F916F7FFBDA4}"/>
    <cellStyle name="Normal 5 4 4 4 5 4" xfId="24346" xr:uid="{E1F19310-71A5-4096-B5AA-D4D4C11760C9}"/>
    <cellStyle name="Normal 5 4 4 4 6" xfId="17502" xr:uid="{F4E276E7-6CF2-49EA-8BBF-EADC40E58C68}"/>
    <cellStyle name="Normal 5 4 4 4 6 2" xfId="43699" xr:uid="{99E19B49-B184-4883-881F-37A5F23CC63A}"/>
    <cellStyle name="Normal 5 4 4 4 7" xfId="31192" xr:uid="{FBE72E09-1817-4205-81AC-8C480B25CB6E}"/>
    <cellStyle name="Normal 5 4 4 4 8" xfId="46071" xr:uid="{88BE3EA5-0AF5-4E77-9998-3A6695BD5936}"/>
    <cellStyle name="Normal 5 4 4 4 9" xfId="10656" xr:uid="{CDC8E458-44DA-4BD3-ACAC-EE208AA378A1}"/>
    <cellStyle name="Normal 5 4 4 5" xfId="854" xr:uid="{8CCCAB65-5B8A-44B1-AF00-F0A52C778C58}"/>
    <cellStyle name="Normal 5 4 4 5 2" xfId="6620" xr:uid="{41A28EAA-EEB6-408E-8583-135B057CAF88}"/>
    <cellStyle name="Normal 5 4 4 5 2 2" xfId="15792" xr:uid="{E23F3B4A-E77F-4539-A13D-F2FD29B77B58}"/>
    <cellStyle name="Normal 5 4 4 5 2 2 2" xfId="29482" xr:uid="{47A69291-984E-444E-BC70-5E60E5D64128}"/>
    <cellStyle name="Normal 5 4 4 5 2 2 2 2" xfId="43174" xr:uid="{40F47A50-460C-4AF1-A372-7A36BBC0FEFB}"/>
    <cellStyle name="Normal 5 4 4 5 2 2 2 3" xfId="58053" xr:uid="{73B21821-822C-4004-AE96-56976DA6F7EB}"/>
    <cellStyle name="Normal 5 4 4 5 2 2 3" xfId="22638" xr:uid="{F1B97F98-6087-4A17-BA4A-99FE7C828C65}"/>
    <cellStyle name="Normal 5 4 4 5 2 2 4" xfId="36328" xr:uid="{9D163473-05A4-4E25-BC55-6F623492900E}"/>
    <cellStyle name="Normal 5 4 4 5 2 2 5" xfId="51207" xr:uid="{8CE04571-BB35-4F0D-8E48-036E3DE6DBE0}"/>
    <cellStyle name="Normal 5 4 4 5 2 3" xfId="26060" xr:uid="{887CFA17-585A-42FD-9A3C-F0A68FC32CD1}"/>
    <cellStyle name="Normal 5 4 4 5 2 3 2" xfId="39752" xr:uid="{4259508D-54C3-4B89-909E-9EF3A45636DF}"/>
    <cellStyle name="Normal 5 4 4 5 2 3 3" xfId="54631" xr:uid="{06FE8B43-5C6A-4B6A-9173-862AA6D12FEC}"/>
    <cellStyle name="Normal 5 4 4 5 2 4" xfId="19216" xr:uid="{8CF08368-3705-4746-BB5D-2540E1B84265}"/>
    <cellStyle name="Normal 5 4 4 5 2 5" xfId="32906" xr:uid="{516C94EF-3D33-4DEF-98D1-DECF90CF3F9F}"/>
    <cellStyle name="Normal 5 4 4 5 2 6" xfId="47785" xr:uid="{15A6FBCC-94A8-4CAC-AF2C-3455736BCDEF}"/>
    <cellStyle name="Normal 5 4 4 5 2 7" xfId="12370" xr:uid="{77F4794A-43E7-41A0-A196-8C3FCF8F8B7D}"/>
    <cellStyle name="Normal 5 4 4 5 3" xfId="14080" xr:uid="{F8E74B7B-6858-4EB3-BBA1-2EE11922E14D}"/>
    <cellStyle name="Normal 5 4 4 5 3 2" xfId="27770" xr:uid="{6CCE71F3-3CA9-482A-894C-D96070BA5C06}"/>
    <cellStyle name="Normal 5 4 4 5 3 2 2" xfId="41462" xr:uid="{EBF1F818-92D5-4319-9102-111C932CC7F0}"/>
    <cellStyle name="Normal 5 4 4 5 3 2 3" xfId="56341" xr:uid="{C0613344-6CC2-41C0-9EAE-5B00D8A72C31}"/>
    <cellStyle name="Normal 5 4 4 5 3 3" xfId="20926" xr:uid="{BD96BB55-9FB6-486F-9B95-ABE0F7E52F5F}"/>
    <cellStyle name="Normal 5 4 4 5 3 4" xfId="34616" xr:uid="{933A792E-2183-4FE0-9F90-5407ECD4DD9F}"/>
    <cellStyle name="Normal 5 4 4 5 3 5" xfId="49495" xr:uid="{35F320FD-CCD2-45D4-99DB-107512056A02}"/>
    <cellStyle name="Normal 5 4 4 5 4" xfId="24348" xr:uid="{382F2C3A-00AB-4342-B3B6-17B3407245E3}"/>
    <cellStyle name="Normal 5 4 4 5 4 2" xfId="38040" xr:uid="{0C864E0D-17F6-426E-A260-DB662D68CED7}"/>
    <cellStyle name="Normal 5 4 4 5 4 3" xfId="52919" xr:uid="{4F94E307-DA1E-4611-9B65-5FE2C62EFCA0}"/>
    <cellStyle name="Normal 5 4 4 5 5" xfId="17504" xr:uid="{04BA6430-64E8-4168-A9DD-65FCB06CDC88}"/>
    <cellStyle name="Normal 5 4 4 5 5 2" xfId="43701" xr:uid="{EFAACE56-5BAA-4D9E-8AFB-2275CEB03C32}"/>
    <cellStyle name="Normal 5 4 4 5 6" xfId="31194" xr:uid="{91BB1C17-36C2-4069-BB54-FCBE1C6307EC}"/>
    <cellStyle name="Normal 5 4 4 5 7" xfId="46073" xr:uid="{627B5998-4CF6-4E15-93CC-18FACF570033}"/>
    <cellStyle name="Normal 5 4 4 5 8" xfId="10658" xr:uid="{DDFBACA0-C5B1-4285-A6AC-FF1497A88AEC}"/>
    <cellStyle name="Normal 5 4 4 6" xfId="855" xr:uid="{BE723BCF-F353-4470-90CF-34EE4A602B58}"/>
    <cellStyle name="Normal 5 4 4 6 2" xfId="12371" xr:uid="{C909D982-6DC2-4A40-9681-45FF24B04574}"/>
    <cellStyle name="Normal 5 4 4 6 2 2" xfId="15793" xr:uid="{1732760C-1D1E-402F-97B9-016DC3DC709B}"/>
    <cellStyle name="Normal 5 4 4 6 2 2 2" xfId="29483" xr:uid="{E8ECD473-AE89-4041-A7F8-CEC1D68563E5}"/>
    <cellStyle name="Normal 5 4 4 6 2 2 2 2" xfId="43175" xr:uid="{B7F10D41-6E10-4C5E-9838-CC2CD3D3757C}"/>
    <cellStyle name="Normal 5 4 4 6 2 2 2 3" xfId="58054" xr:uid="{FC0A0AAE-C3C5-417F-B338-99423F8BA46A}"/>
    <cellStyle name="Normal 5 4 4 6 2 2 3" xfId="22639" xr:uid="{C7AB7E16-B155-4DF0-801C-DEEDA5698FEF}"/>
    <cellStyle name="Normal 5 4 4 6 2 2 4" xfId="36329" xr:uid="{FC5E4281-DFF0-4CF1-AC27-0E9D3CAA0A02}"/>
    <cellStyle name="Normal 5 4 4 6 2 2 5" xfId="51208" xr:uid="{A4C4162C-2977-4721-87D0-FFABE4894D5D}"/>
    <cellStyle name="Normal 5 4 4 6 2 3" xfId="26061" xr:uid="{E919C1CD-68D9-4CC1-940E-28B4014D4E19}"/>
    <cellStyle name="Normal 5 4 4 6 2 3 2" xfId="39753" xr:uid="{E1AF71F2-055F-4193-86A4-CC51A3D7802D}"/>
    <cellStyle name="Normal 5 4 4 6 2 3 3" xfId="54632" xr:uid="{6BBA389C-EDE2-454A-A997-BD275A70DC55}"/>
    <cellStyle name="Normal 5 4 4 6 2 4" xfId="19217" xr:uid="{26422C72-AE60-408A-AC60-8E16A20D34A3}"/>
    <cellStyle name="Normal 5 4 4 6 2 5" xfId="32907" xr:uid="{781318C3-C1C9-48D3-847F-862FBB37D47F}"/>
    <cellStyle name="Normal 5 4 4 6 2 6" xfId="47786" xr:uid="{2B235A31-123E-42D9-BE18-997FDA9BC019}"/>
    <cellStyle name="Normal 5 4 4 6 3" xfId="14081" xr:uid="{ECFC1C04-2C1A-42BC-87ED-DB86DC142881}"/>
    <cellStyle name="Normal 5 4 4 6 3 2" xfId="27771" xr:uid="{A97CADBC-B0D3-4841-BAF3-F35397844919}"/>
    <cellStyle name="Normal 5 4 4 6 3 2 2" xfId="41463" xr:uid="{29F18B7A-7643-47B1-8C34-88A497A0F0AC}"/>
    <cellStyle name="Normal 5 4 4 6 3 2 3" xfId="56342" xr:uid="{C150EA21-CCD8-452E-8949-E9B04EFFA963}"/>
    <cellStyle name="Normal 5 4 4 6 3 3" xfId="20927" xr:uid="{CD09B85A-87FE-4214-B42E-7C2CB80F8FD6}"/>
    <cellStyle name="Normal 5 4 4 6 3 4" xfId="34617" xr:uid="{8F3FEC99-FF0A-4116-B712-1AEDB2AB9AA1}"/>
    <cellStyle name="Normal 5 4 4 6 3 5" xfId="49496" xr:uid="{27450905-ED0E-4017-BE4A-9A765442C7F1}"/>
    <cellStyle name="Normal 5 4 4 6 4" xfId="24349" xr:uid="{4F5028A4-7E11-4CF8-A657-BC1F4D3836C3}"/>
    <cellStyle name="Normal 5 4 4 6 4 2" xfId="38041" xr:uid="{CFD451E3-1523-4061-9FAD-B116E9987335}"/>
    <cellStyle name="Normal 5 4 4 6 4 3" xfId="52920" xr:uid="{A482699B-3A7F-4391-BE25-B96CEDC3F59E}"/>
    <cellStyle name="Normal 5 4 4 6 5" xfId="17505" xr:uid="{382EBE03-44E8-4258-BEFE-ED3F898D5D59}"/>
    <cellStyle name="Normal 5 4 4 6 5 2" xfId="43849" xr:uid="{FFCE8CB4-8223-4FEB-80D7-3CCF0C953CA5}"/>
    <cellStyle name="Normal 5 4 4 6 6" xfId="31195" xr:uid="{20D9B596-2F47-4B1E-8B34-BF76A5EA4106}"/>
    <cellStyle name="Normal 5 4 4 6 7" xfId="46074" xr:uid="{C24410A2-4835-446B-85E8-57F8492CBED4}"/>
    <cellStyle name="Normal 5 4 4 6 8" xfId="10659" xr:uid="{46F22A12-466F-4408-A9EA-AA36E443D2FC}"/>
    <cellStyle name="Normal 5 4 4 7" xfId="856" xr:uid="{E4D797B4-7657-4959-A51B-5C9F8336203E}"/>
    <cellStyle name="Normal 5 4 4 7 2" xfId="15779" xr:uid="{EA882EEB-B6AB-4E6A-82F6-D42E1BFDD3F6}"/>
    <cellStyle name="Normal 5 4 4 7 2 2" xfId="29469" xr:uid="{33A73CAB-FC60-4536-BE2B-1B6E7BE88997}"/>
    <cellStyle name="Normal 5 4 4 7 2 2 2" xfId="43161" xr:uid="{66227686-E38D-4876-8C4B-2DC92CBBD38E}"/>
    <cellStyle name="Normal 5 4 4 7 2 2 3" xfId="58040" xr:uid="{55D5113D-1910-4D58-B5FA-C84207B321E0}"/>
    <cellStyle name="Normal 5 4 4 7 2 3" xfId="22625" xr:uid="{19A7AD99-E006-4369-9CAF-FC5856C0B309}"/>
    <cellStyle name="Normal 5 4 4 7 2 4" xfId="36315" xr:uid="{77E2F7A8-0EA3-46B7-AD03-2D8C89A6E4DD}"/>
    <cellStyle name="Normal 5 4 4 7 2 5" xfId="51194" xr:uid="{B8E1F27D-648D-4AD3-9362-88982E4F0547}"/>
    <cellStyle name="Normal 5 4 4 7 3" xfId="26047" xr:uid="{D1740FD9-76C1-4045-BE17-0C0001E3D0A5}"/>
    <cellStyle name="Normal 5 4 4 7 3 2" xfId="39739" xr:uid="{C79C3ECE-CC01-4EA4-8091-DD5492627EF7}"/>
    <cellStyle name="Normal 5 4 4 7 3 3" xfId="54618" xr:uid="{8636D4FA-B8C8-4BDE-BABB-F4ECD163075F}"/>
    <cellStyle name="Normal 5 4 4 7 4" xfId="19203" xr:uid="{BBE5DF47-9DEF-4A32-B0E1-7885F4D0A5B7}"/>
    <cellStyle name="Normal 5 4 4 7 4 2" xfId="43850" xr:uid="{5E9C0E9D-38A3-40E9-9E4A-E3EA06FF7D33}"/>
    <cellStyle name="Normal 5 4 4 7 5" xfId="32893" xr:uid="{D3E0163D-FD65-47C4-821F-FB85C5420CA8}"/>
    <cellStyle name="Normal 5 4 4 7 6" xfId="47772" xr:uid="{78FB0265-9099-4AEC-BBB1-7E3E9982F2F7}"/>
    <cellStyle name="Normal 5 4 4 7 7" xfId="12357" xr:uid="{903DA581-2478-4280-ACDD-6F0FA100C52D}"/>
    <cellStyle name="Normal 5 4 4 8" xfId="14067" xr:uid="{29B3A368-054A-46EB-9CB1-97E75264FFA9}"/>
    <cellStyle name="Normal 5 4 4 8 2" xfId="27757" xr:uid="{76D5B902-28F6-4C7F-A495-5AC604BF1B54}"/>
    <cellStyle name="Normal 5 4 4 8 2 2" xfId="41449" xr:uid="{7F746127-61A8-4C06-AD0C-11AB5C339705}"/>
    <cellStyle name="Normal 5 4 4 8 2 3" xfId="56328" xr:uid="{BD7CD938-F7FD-46E7-B99C-A9704AD81115}"/>
    <cellStyle name="Normal 5 4 4 8 3" xfId="20913" xr:uid="{BB83F684-07EB-4AD2-9004-8CF2589DAE4F}"/>
    <cellStyle name="Normal 5 4 4 8 4" xfId="34603" xr:uid="{AEA47383-E3C8-4EBB-8D1F-B08D2EA45DFD}"/>
    <cellStyle name="Normal 5 4 4 8 5" xfId="49482" xr:uid="{5A05D4CE-6841-41F3-9658-5F81C70CE392}"/>
    <cellStyle name="Normal 5 4 4 9" xfId="24335" xr:uid="{43E8497B-87CA-4E1D-AB3A-7C5106B8B5AD}"/>
    <cellStyle name="Normal 5 4 4 9 2" xfId="38027" xr:uid="{6FA89D70-5C71-4CA2-95E8-5ADE18ABE11C}"/>
    <cellStyle name="Normal 5 4 4 9 3" xfId="52906" xr:uid="{3F6E5370-DCB9-4CCD-B960-7A6A0E6DB5A2}"/>
    <cellStyle name="Normal 5 4 5" xfId="857" xr:uid="{4531A0C3-870B-4F04-A97F-AE867EBE299F}"/>
    <cellStyle name="Normal 5 4 5 10" xfId="17506" xr:uid="{96D4D6BD-4D65-43DE-856C-BC57CF55A4DF}"/>
    <cellStyle name="Normal 5 4 5 10 2" xfId="43495" xr:uid="{DCD59A49-4FAD-4F7B-AD89-F9591E8619FE}"/>
    <cellStyle name="Normal 5 4 5 11" xfId="31196" xr:uid="{693228CB-B2E6-426F-A81E-1AADA5C88F75}"/>
    <cellStyle name="Normal 5 4 5 12" xfId="46075" xr:uid="{A4DF646E-70FC-4AC0-8BC3-9775FAA53098}"/>
    <cellStyle name="Normal 5 4 5 13" xfId="10660" xr:uid="{99D4E76B-DACF-4940-B233-34C19B226227}"/>
    <cellStyle name="Normal 5 4 5 2" xfId="858" xr:uid="{EB109027-8D04-42E0-A82A-94C5A4CF67A0}"/>
    <cellStyle name="Normal 5 4 5 2 10" xfId="46076" xr:uid="{8E6F7057-ED2E-49CD-A133-5A1AF0EE46B9}"/>
    <cellStyle name="Normal 5 4 5 2 11" xfId="10661" xr:uid="{2AAB036D-978F-4A47-B05D-B71FE88DD1C4}"/>
    <cellStyle name="Normal 5 4 5 2 2" xfId="859" xr:uid="{CDB5F459-A86C-4359-AC9B-0D0BBB2EDB1E}"/>
    <cellStyle name="Normal 5 4 5 2 2 2" xfId="3899" xr:uid="{1A9B0B72-DDFC-467B-B53F-34DB981FA1F6}"/>
    <cellStyle name="Normal 5 4 5 2 2 2 2" xfId="3900" xr:uid="{723B9133-8509-407B-A735-67467BA297F0}"/>
    <cellStyle name="Normal 5 4 5 2 2 2 2 2" xfId="15797" xr:uid="{BDFA6DCB-8CF7-4178-8B88-014BFA48129B}"/>
    <cellStyle name="Normal 5 4 5 2 2 2 2 2 2" xfId="29487" xr:uid="{413148E3-DC73-4348-9916-CC00BEB95668}"/>
    <cellStyle name="Normal 5 4 5 2 2 2 2 2 2 2" xfId="43179" xr:uid="{032AE1C5-5C1F-4256-9FAD-0629713B4E7A}"/>
    <cellStyle name="Normal 5 4 5 2 2 2 2 2 2 3" xfId="58058" xr:uid="{854909A2-D185-4239-8E7F-9550328FCC26}"/>
    <cellStyle name="Normal 5 4 5 2 2 2 2 2 3" xfId="22643" xr:uid="{4B7BD66F-5F70-4CD2-95F1-3D00AF34A1A4}"/>
    <cellStyle name="Normal 5 4 5 2 2 2 2 2 4" xfId="36333" xr:uid="{67488364-4488-4AE0-AB61-93FB89180769}"/>
    <cellStyle name="Normal 5 4 5 2 2 2 2 2 5" xfId="51212" xr:uid="{19128C53-B3D7-43E9-8D42-E19D8CCF5F88}"/>
    <cellStyle name="Normal 5 4 5 2 2 2 2 3" xfId="26065" xr:uid="{235818EA-46C0-4B7A-B8A9-2DCF4759252E}"/>
    <cellStyle name="Normal 5 4 5 2 2 2 2 3 2" xfId="39757" xr:uid="{232632F0-2360-4F65-B729-109AB2960174}"/>
    <cellStyle name="Normal 5 4 5 2 2 2 2 3 3" xfId="54636" xr:uid="{9503CB14-48AE-4006-BAA9-2D3AD90504CA}"/>
    <cellStyle name="Normal 5 4 5 2 2 2 2 4" xfId="19221" xr:uid="{557BA948-C67F-4AD4-8B58-3EB6C72F6F9C}"/>
    <cellStyle name="Normal 5 4 5 2 2 2 2 4 2" xfId="43703" xr:uid="{C2221F59-A348-4C6C-90B6-5051F6954982}"/>
    <cellStyle name="Normal 5 4 5 2 2 2 2 5" xfId="32911" xr:uid="{977C11C5-DB4F-40AC-A142-E8FA9C67BFA8}"/>
    <cellStyle name="Normal 5 4 5 2 2 2 2 6" xfId="47790" xr:uid="{F6D818A5-27A2-4FFC-8799-6F925C72ADC8}"/>
    <cellStyle name="Normal 5 4 5 2 2 2 2 7" xfId="12375" xr:uid="{3A27ED37-55A5-43DC-9F4D-7F1773CC52A2}"/>
    <cellStyle name="Normal 5 4 5 2 2 2 3" xfId="14085" xr:uid="{99A21475-8983-4B3C-8B72-12118E873628}"/>
    <cellStyle name="Normal 5 4 5 2 2 2 3 2" xfId="27775" xr:uid="{7A01ABEF-E563-45E4-AA5E-A2E14EB665F2}"/>
    <cellStyle name="Normal 5 4 5 2 2 2 3 2 2" xfId="41467" xr:uid="{6A632772-30A6-43DC-BEF4-2A6FFE50A341}"/>
    <cellStyle name="Normal 5 4 5 2 2 2 3 2 3" xfId="56346" xr:uid="{4B299F20-4F59-45FE-AB1C-DCF250A24CCB}"/>
    <cellStyle name="Normal 5 4 5 2 2 2 3 3" xfId="20931" xr:uid="{84017EA3-CCC2-4AFE-8E22-14FA07015E4D}"/>
    <cellStyle name="Normal 5 4 5 2 2 2 3 4" xfId="34621" xr:uid="{B1456413-B611-41FD-8450-B735222D80AC}"/>
    <cellStyle name="Normal 5 4 5 2 2 2 3 5" xfId="49500" xr:uid="{C57C3673-4C05-469F-B92A-986F15DFCC8A}"/>
    <cellStyle name="Normal 5 4 5 2 2 2 4" xfId="24353" xr:uid="{7A772A81-C812-4EB2-9D8B-428833AE4A6A}"/>
    <cellStyle name="Normal 5 4 5 2 2 2 4 2" xfId="38045" xr:uid="{0FA3CF7D-5ED2-4C25-8AB9-00DCAE851942}"/>
    <cellStyle name="Normal 5 4 5 2 2 2 4 3" xfId="52924" xr:uid="{C93AA3E6-BE38-4374-9301-5360727B7563}"/>
    <cellStyle name="Normal 5 4 5 2 2 2 5" xfId="17509" xr:uid="{308C8092-ABCC-4297-8A9C-9C8B61C2CE72}"/>
    <cellStyle name="Normal 5 4 5 2 2 2 5 2" xfId="43702" xr:uid="{970F4678-4396-455F-AFC9-291CF3E9B78A}"/>
    <cellStyle name="Normal 5 4 5 2 2 2 6" xfId="31199" xr:uid="{7F7C56AB-A6FD-4CC1-9206-71ED4694D3FE}"/>
    <cellStyle name="Normal 5 4 5 2 2 2 7" xfId="46078" xr:uid="{B272E424-31AA-449C-8F8F-C0FFC56ACB76}"/>
    <cellStyle name="Normal 5 4 5 2 2 2 8" xfId="10663" xr:uid="{8A7876FC-F91A-4D60-B9D7-FBB09207A94B}"/>
    <cellStyle name="Normal 5 4 5 2 2 3" xfId="3901" xr:uid="{09FDFCA3-653E-4C4A-BCC6-819390B48950}"/>
    <cellStyle name="Normal 5 4 5 2 2 3 2" xfId="6621" xr:uid="{B5FC5387-5206-4A49-B16B-F37E345C58CB}"/>
    <cellStyle name="Normal 5 4 5 2 2 3 2 2" xfId="29486" xr:uid="{9A6C205B-6C17-4337-AC08-3A58FE0B4CED}"/>
    <cellStyle name="Normal 5 4 5 2 2 3 2 2 2" xfId="43178" xr:uid="{E689A7DB-35F7-4D5A-A65F-C8C966C0C62C}"/>
    <cellStyle name="Normal 5 4 5 2 2 3 2 2 3" xfId="58057" xr:uid="{12538CE9-FA05-402A-887F-3DA2628811AF}"/>
    <cellStyle name="Normal 5 4 5 2 2 3 2 3" xfId="22642" xr:uid="{F8176A71-6E2C-4BA9-A18D-49D615604C52}"/>
    <cellStyle name="Normal 5 4 5 2 2 3 2 4" xfId="36332" xr:uid="{E0430CAB-13EB-413A-AFED-92DE4F3F5838}"/>
    <cellStyle name="Normal 5 4 5 2 2 3 2 5" xfId="51211" xr:uid="{9B52F8B2-77D1-40E2-AAA3-C3A3E73A725C}"/>
    <cellStyle name="Normal 5 4 5 2 2 3 2 6" xfId="15796" xr:uid="{DC4844EC-A86C-4B2E-A252-D999A6CAD6E4}"/>
    <cellStyle name="Normal 5 4 5 2 2 3 3" xfId="26064" xr:uid="{9BA3D04C-7B40-4282-8A19-EBE70D5C36DB}"/>
    <cellStyle name="Normal 5 4 5 2 2 3 3 2" xfId="39756" xr:uid="{054825A4-69BC-4609-A361-BE69FB9847F1}"/>
    <cellStyle name="Normal 5 4 5 2 2 3 3 3" xfId="54635" xr:uid="{2EB6EE6E-C88F-486B-94E7-9B8CBAD3BE15}"/>
    <cellStyle name="Normal 5 4 5 2 2 3 4" xfId="19220" xr:uid="{3EC87FC5-9F29-453F-BD1E-1C2B67A31104}"/>
    <cellStyle name="Normal 5 4 5 2 2 3 4 2" xfId="43704" xr:uid="{91841CC3-6867-4910-BBC9-C594B4198DA2}"/>
    <cellStyle name="Normal 5 4 5 2 2 3 5" xfId="32910" xr:uid="{585F6E6F-D041-4C89-8D6E-9A78BD7DBC06}"/>
    <cellStyle name="Normal 5 4 5 2 2 3 6" xfId="47789" xr:uid="{75045F85-9AC0-411E-B758-03526A2C455F}"/>
    <cellStyle name="Normal 5 4 5 2 2 3 7" xfId="12374" xr:uid="{C8D424ED-20CD-4B2A-89F9-CA6AC0BE4193}"/>
    <cellStyle name="Normal 5 4 5 2 2 4" xfId="6622" xr:uid="{F1B79AFE-6BF4-4D6C-B814-B1D486A6EAD1}"/>
    <cellStyle name="Normal 5 4 5 2 2 4 2" xfId="27774" xr:uid="{59B2785B-BE62-411B-8DE0-A8185025B68C}"/>
    <cellStyle name="Normal 5 4 5 2 2 4 2 2" xfId="41466" xr:uid="{A532CC29-40EF-4266-907D-3F0266CF1120}"/>
    <cellStyle name="Normal 5 4 5 2 2 4 2 3" xfId="56345" xr:uid="{2218010D-B554-4099-94AC-DB787A80133A}"/>
    <cellStyle name="Normal 5 4 5 2 2 4 3" xfId="20930" xr:uid="{E3B71952-3E16-48A5-9ACE-96F757578BD4}"/>
    <cellStyle name="Normal 5 4 5 2 2 4 4" xfId="34620" xr:uid="{D3653656-7812-4CD2-A234-923BFE54E9B4}"/>
    <cellStyle name="Normal 5 4 5 2 2 4 5" xfId="49499" xr:uid="{B4ED053C-DA64-4CFE-B5D6-1BC6FA8C6A56}"/>
    <cellStyle name="Normal 5 4 5 2 2 4 6" xfId="14084" xr:uid="{E612B3D1-61F2-4150-A2F6-F9D8C5700415}"/>
    <cellStyle name="Normal 5 4 5 2 2 5" xfId="24352" xr:uid="{0F982BDE-EAD8-4C21-8B53-5E9D324465F0}"/>
    <cellStyle name="Normal 5 4 5 2 2 5 2" xfId="38044" xr:uid="{7F83E8C3-D56D-4ED0-902F-9F761B4AA7AC}"/>
    <cellStyle name="Normal 5 4 5 2 2 5 3" xfId="52923" xr:uid="{71025708-0615-4DC7-B9DF-B8BC1C842FDB}"/>
    <cellStyle name="Normal 5 4 5 2 2 6" xfId="17508" xr:uid="{663BF1CF-6116-4620-BA6F-50E87E602792}"/>
    <cellStyle name="Normal 5 4 5 2 2 6 2" xfId="43547" xr:uid="{C2356765-5F39-4E06-AEBC-77B1ED2369AD}"/>
    <cellStyle name="Normal 5 4 5 2 2 7" xfId="31198" xr:uid="{0AFF9F45-31DE-4445-A396-6F59DE177F43}"/>
    <cellStyle name="Normal 5 4 5 2 2 8" xfId="46077" xr:uid="{1A9A7317-69B1-4683-AB0F-596947BF65A6}"/>
    <cellStyle name="Normal 5 4 5 2 2 9" xfId="10662" xr:uid="{C80338D5-111C-456F-BE84-54AD3DE84FA5}"/>
    <cellStyle name="Normal 5 4 5 2 3" xfId="860" xr:uid="{41B28308-5B94-45C8-9C03-09717AB46391}"/>
    <cellStyle name="Normal 5 4 5 2 3 2" xfId="3902" xr:uid="{604D9635-8BCA-4291-89F2-2818691E7908}"/>
    <cellStyle name="Normal 5 4 5 2 3 2 2" xfId="15798" xr:uid="{B44E13F6-0C33-49D0-B63F-95F054A9EE9C}"/>
    <cellStyle name="Normal 5 4 5 2 3 2 2 2" xfId="29488" xr:uid="{AF7DF15D-F23E-4E06-8094-8777B3D6C15A}"/>
    <cellStyle name="Normal 5 4 5 2 3 2 2 2 2" xfId="43180" xr:uid="{94E904AB-12C2-4A4A-9214-7DF5784941FA}"/>
    <cellStyle name="Normal 5 4 5 2 3 2 2 2 3" xfId="58059" xr:uid="{46518B85-A98E-411F-A58D-2781FD60C1FE}"/>
    <cellStyle name="Normal 5 4 5 2 3 2 2 3" xfId="22644" xr:uid="{76131D05-438C-485E-9AF1-4BD3CD673550}"/>
    <cellStyle name="Normal 5 4 5 2 3 2 2 4" xfId="36334" xr:uid="{61030D5B-EC2E-4136-9A53-792AA779D25A}"/>
    <cellStyle name="Normal 5 4 5 2 3 2 2 5" xfId="51213" xr:uid="{D973EFD6-C110-4D91-8EF2-DC9785F2C842}"/>
    <cellStyle name="Normal 5 4 5 2 3 2 3" xfId="26066" xr:uid="{22DB0101-2917-498E-8E97-31B8AFB5BA39}"/>
    <cellStyle name="Normal 5 4 5 2 3 2 3 2" xfId="39758" xr:uid="{1CA1D844-C470-48DE-8969-7DD9BC66C4D3}"/>
    <cellStyle name="Normal 5 4 5 2 3 2 3 3" xfId="54637" xr:uid="{1BE02B9B-5996-4AC0-B78C-2160A4CEDDC1}"/>
    <cellStyle name="Normal 5 4 5 2 3 2 4" xfId="19222" xr:uid="{2CA4C9D1-4D8C-49F5-98F3-E11B0943461D}"/>
    <cellStyle name="Normal 5 4 5 2 3 2 4 2" xfId="43706" xr:uid="{A46A1631-1478-448A-83C7-48B9300DA120}"/>
    <cellStyle name="Normal 5 4 5 2 3 2 5" xfId="32912" xr:uid="{BF474AC1-9C54-4492-BF87-88824F0D432A}"/>
    <cellStyle name="Normal 5 4 5 2 3 2 6" xfId="47791" xr:uid="{E817A0A3-2FD0-4856-AFB7-785D25A90800}"/>
    <cellStyle name="Normal 5 4 5 2 3 2 7" xfId="12376" xr:uid="{74D6EBCF-4EB3-41B7-8EF1-C300A125E345}"/>
    <cellStyle name="Normal 5 4 5 2 3 3" xfId="14086" xr:uid="{59361788-C51A-4495-95EA-68DB616DB7B4}"/>
    <cellStyle name="Normal 5 4 5 2 3 3 2" xfId="27776" xr:uid="{35B48CA9-7F30-44C5-9D68-73996277ADF2}"/>
    <cellStyle name="Normal 5 4 5 2 3 3 2 2" xfId="41468" xr:uid="{FAFC4943-7680-46CC-9CE6-808291013555}"/>
    <cellStyle name="Normal 5 4 5 2 3 3 2 3" xfId="56347" xr:uid="{8F9275F7-E45A-446F-80F5-96B630319EFB}"/>
    <cellStyle name="Normal 5 4 5 2 3 3 3" xfId="20932" xr:uid="{865EE9A0-D54F-4CF9-AC54-26A4B7DEC25B}"/>
    <cellStyle name="Normal 5 4 5 2 3 3 4" xfId="34622" xr:uid="{7C1CC137-BE21-4F8A-804D-BFB1075EDD5D}"/>
    <cellStyle name="Normal 5 4 5 2 3 3 5" xfId="49501" xr:uid="{4FA5CAF1-458B-42D4-A97A-DAD4633653EF}"/>
    <cellStyle name="Normal 5 4 5 2 3 4" xfId="24354" xr:uid="{7C80EF69-9585-48DE-A261-A3AA2673B62E}"/>
    <cellStyle name="Normal 5 4 5 2 3 4 2" xfId="38046" xr:uid="{904FE4EF-2E95-4AD5-81EF-DF3AFE078144}"/>
    <cellStyle name="Normal 5 4 5 2 3 4 3" xfId="52925" xr:uid="{3D6F919F-34F0-4E3B-AF48-BE3FF2C86240}"/>
    <cellStyle name="Normal 5 4 5 2 3 5" xfId="17510" xr:uid="{837A0E8A-2EB0-4015-80A2-3A8D76249E46}"/>
    <cellStyle name="Normal 5 4 5 2 3 5 2" xfId="43705" xr:uid="{21A4E864-31D2-4DBE-B714-F46D0295A7A9}"/>
    <cellStyle name="Normal 5 4 5 2 3 6" xfId="31200" xr:uid="{ACB5CBA0-F2FE-4A57-9124-6C5E9C064EBC}"/>
    <cellStyle name="Normal 5 4 5 2 3 7" xfId="46079" xr:uid="{5CF204A1-3AB4-4D5A-9DDF-8648325099F2}"/>
    <cellStyle name="Normal 5 4 5 2 3 8" xfId="10664" xr:uid="{3CE9C4FF-ED17-4938-9C31-536C2A784AD9}"/>
    <cellStyle name="Normal 5 4 5 2 4" xfId="861" xr:uid="{3CD810EE-F477-46BC-8EA4-34EA0025909F}"/>
    <cellStyle name="Normal 5 4 5 2 4 2" xfId="6623" xr:uid="{62FE331A-B56C-4B3C-B374-5DF40C4FD84F}"/>
    <cellStyle name="Normal 5 4 5 2 4 2 2" xfId="15799" xr:uid="{6262EF1F-53C9-4529-8C1D-D290C5AA069F}"/>
    <cellStyle name="Normal 5 4 5 2 4 2 2 2" xfId="29489" xr:uid="{979C37DC-923A-4ADF-86AA-16BB879F22FF}"/>
    <cellStyle name="Normal 5 4 5 2 4 2 2 2 2" xfId="43181" xr:uid="{562A3DA1-6CAB-420E-8A2F-B8E676A4BF72}"/>
    <cellStyle name="Normal 5 4 5 2 4 2 2 2 3" xfId="58060" xr:uid="{A24337FC-768D-40B1-A0EF-8504B55559E0}"/>
    <cellStyle name="Normal 5 4 5 2 4 2 2 3" xfId="22645" xr:uid="{A4005E49-2DF3-47CF-B57B-B2A5B515C63B}"/>
    <cellStyle name="Normal 5 4 5 2 4 2 2 4" xfId="36335" xr:uid="{90FF3736-89A6-4DBE-A35C-9E99B8C07244}"/>
    <cellStyle name="Normal 5 4 5 2 4 2 2 5" xfId="51214" xr:uid="{0A2EC9FB-1EF9-469B-A1FC-8E46A9196F45}"/>
    <cellStyle name="Normal 5 4 5 2 4 2 3" xfId="26067" xr:uid="{16A10842-790B-4242-AB71-5E98CEDBF29B}"/>
    <cellStyle name="Normal 5 4 5 2 4 2 3 2" xfId="39759" xr:uid="{08BD8A75-C67D-4329-847B-DF008B154780}"/>
    <cellStyle name="Normal 5 4 5 2 4 2 3 3" xfId="54638" xr:uid="{07963457-BC43-4FD3-8D48-F4DE540FC528}"/>
    <cellStyle name="Normal 5 4 5 2 4 2 4" xfId="19223" xr:uid="{167691EF-4363-4D20-89B6-B79223B6D31E}"/>
    <cellStyle name="Normal 5 4 5 2 4 2 5" xfId="32913" xr:uid="{B3DB3928-77D7-47AB-97F1-F74E3F23DB4A}"/>
    <cellStyle name="Normal 5 4 5 2 4 2 6" xfId="47792" xr:uid="{770680D7-CF20-465F-8B37-D8B717983D8D}"/>
    <cellStyle name="Normal 5 4 5 2 4 2 7" xfId="12377" xr:uid="{CE622422-4134-4384-8BF2-BD6E6D04EC34}"/>
    <cellStyle name="Normal 5 4 5 2 4 3" xfId="14087" xr:uid="{A1254497-9538-40C6-927E-B4C33DC2CC8E}"/>
    <cellStyle name="Normal 5 4 5 2 4 3 2" xfId="27777" xr:uid="{8FCADF70-CF80-4685-8E9D-6A28028D0424}"/>
    <cellStyle name="Normal 5 4 5 2 4 3 2 2" xfId="41469" xr:uid="{43A03696-E328-499A-9FD6-5A658188A234}"/>
    <cellStyle name="Normal 5 4 5 2 4 3 2 3" xfId="56348" xr:uid="{BD7B7FB7-0A47-494B-8440-5CD1C9F346FA}"/>
    <cellStyle name="Normal 5 4 5 2 4 3 3" xfId="20933" xr:uid="{1C7CC2A5-B11F-408E-A632-11ED6FA14A35}"/>
    <cellStyle name="Normal 5 4 5 2 4 3 4" xfId="34623" xr:uid="{02585086-07D8-4A8A-875C-628133907929}"/>
    <cellStyle name="Normal 5 4 5 2 4 3 5" xfId="49502" xr:uid="{2CFB712E-980E-4EED-B423-B3FDBFC2F935}"/>
    <cellStyle name="Normal 5 4 5 2 4 4" xfId="24355" xr:uid="{C31D87A8-DDBA-454D-AC90-7BBCA608EFB6}"/>
    <cellStyle name="Normal 5 4 5 2 4 4 2" xfId="38047" xr:uid="{4E63C08F-D9A9-4EA7-AABA-D80AEDC9C6AC}"/>
    <cellStyle name="Normal 5 4 5 2 4 4 3" xfId="52926" xr:uid="{4440B428-7F57-4347-8C06-6A2242D8C165}"/>
    <cellStyle name="Normal 5 4 5 2 4 5" xfId="17511" xr:uid="{919C3259-56C6-4137-A06D-D81139411924}"/>
    <cellStyle name="Normal 5 4 5 2 4 5 2" xfId="43707" xr:uid="{56EA7DC0-3802-43FF-BB5D-F610FF226309}"/>
    <cellStyle name="Normal 5 4 5 2 4 6" xfId="31201" xr:uid="{34621D3F-45AB-4DA4-9416-38395CDCAA9E}"/>
    <cellStyle name="Normal 5 4 5 2 4 7" xfId="46080" xr:uid="{4059E993-39BF-47C2-A917-9ACF35CEF25F}"/>
    <cellStyle name="Normal 5 4 5 2 4 8" xfId="10665" xr:uid="{1E4A6C1C-B3BF-4620-A83D-82CC756332A3}"/>
    <cellStyle name="Normal 5 4 5 2 5" xfId="6624" xr:uid="{DC11229E-07F9-449D-B60E-7FD5AFEAAE3A}"/>
    <cellStyle name="Normal 5 4 5 2 5 2" xfId="15795" xr:uid="{044820E2-3D58-4E8C-9727-97E7F6575CE3}"/>
    <cellStyle name="Normal 5 4 5 2 5 2 2" xfId="29485" xr:uid="{63E04C3D-4B71-4B89-9A0D-908D55FA6748}"/>
    <cellStyle name="Normal 5 4 5 2 5 2 2 2" xfId="43177" xr:uid="{651232E5-6A1D-47A6-A921-261F4DEBDB74}"/>
    <cellStyle name="Normal 5 4 5 2 5 2 2 3" xfId="58056" xr:uid="{FE445324-62B8-410B-BC87-B91BBFCA1101}"/>
    <cellStyle name="Normal 5 4 5 2 5 2 3" xfId="22641" xr:uid="{40D1326C-5315-4C8F-917D-B27CADD29F56}"/>
    <cellStyle name="Normal 5 4 5 2 5 2 4" xfId="36331" xr:uid="{7DCF63FE-1051-400D-9DD2-0E50815B81EF}"/>
    <cellStyle name="Normal 5 4 5 2 5 2 5" xfId="51210" xr:uid="{8152F2F0-F5C8-4111-A1DD-456DE7967F54}"/>
    <cellStyle name="Normal 5 4 5 2 5 3" xfId="26063" xr:uid="{31926470-DDA2-4C44-AAA0-437D42B82B84}"/>
    <cellStyle name="Normal 5 4 5 2 5 3 2" xfId="39755" xr:uid="{C618D8A8-A49C-4F18-B276-B1FA91EDB6A7}"/>
    <cellStyle name="Normal 5 4 5 2 5 3 3" xfId="54634" xr:uid="{8AE651E5-611B-44A2-B551-26F5B6BE3B55}"/>
    <cellStyle name="Normal 5 4 5 2 5 4" xfId="19219" xr:uid="{3C553249-D42E-411F-84DD-6F9E8438260C}"/>
    <cellStyle name="Normal 5 4 5 2 5 5" xfId="32909" xr:uid="{D624B6A5-53FC-4B4E-81F9-82472F1C1D48}"/>
    <cellStyle name="Normal 5 4 5 2 5 6" xfId="47788" xr:uid="{94C3A25B-C5A3-4420-9E62-6D2699485A69}"/>
    <cellStyle name="Normal 5 4 5 2 5 7" xfId="12373" xr:uid="{03E8B43C-62E0-4308-B236-4DE4981208A8}"/>
    <cellStyle name="Normal 5 4 5 2 6" xfId="14083" xr:uid="{7E02F9E6-48C8-434B-B223-A3E5B7907ADF}"/>
    <cellStyle name="Normal 5 4 5 2 6 2" xfId="27773" xr:uid="{4C37805E-00B8-424D-9ED9-8AD01D739989}"/>
    <cellStyle name="Normal 5 4 5 2 6 2 2" xfId="41465" xr:uid="{90CFF16D-BDA9-4557-AFB0-1A736E397121}"/>
    <cellStyle name="Normal 5 4 5 2 6 2 3" xfId="56344" xr:uid="{B23B850A-5B96-4AD7-8EBE-EA2FC679E728}"/>
    <cellStyle name="Normal 5 4 5 2 6 3" xfId="20929" xr:uid="{FD5F1033-4BD1-4031-B193-D3D7995E0108}"/>
    <cellStyle name="Normal 5 4 5 2 6 4" xfId="34619" xr:uid="{5A71198A-4B88-44D8-9E4E-C329DD8D6045}"/>
    <cellStyle name="Normal 5 4 5 2 6 5" xfId="49498" xr:uid="{21E2C7C8-324E-43AF-8882-7B4E80274DED}"/>
    <cellStyle name="Normal 5 4 5 2 7" xfId="24351" xr:uid="{C2BB4D02-C065-46A9-A84E-E9AA87CB00FE}"/>
    <cellStyle name="Normal 5 4 5 2 7 2" xfId="38043" xr:uid="{0AE101AE-FCFD-49C0-9918-291D8747BB8A}"/>
    <cellStyle name="Normal 5 4 5 2 7 3" xfId="52922" xr:uid="{2D4D7FCE-57F0-4E46-9903-ADC2E7285A51}"/>
    <cellStyle name="Normal 5 4 5 2 8" xfId="17507" xr:uid="{EBE0BA2F-A316-4747-A1AC-04EAE1E688B0}"/>
    <cellStyle name="Normal 5 4 5 2 8 2" xfId="43546" xr:uid="{8DD22F86-344D-4E60-B916-C34FF8C57E65}"/>
    <cellStyle name="Normal 5 4 5 2 9" xfId="31197" xr:uid="{4FCC32AC-FED7-4DA4-AA61-34C394CB8B2A}"/>
    <cellStyle name="Normal 5 4 5 3" xfId="862" xr:uid="{DAD2CB37-AC25-4AED-8751-6AEED812D368}"/>
    <cellStyle name="Normal 5 4 5 3 10" xfId="46081" xr:uid="{99477800-D7B3-4356-8D44-3A545F5A82BE}"/>
    <cellStyle name="Normal 5 4 5 3 11" xfId="10666" xr:uid="{A33E276E-AB06-4787-870F-4B634F831C59}"/>
    <cellStyle name="Normal 5 4 5 3 2" xfId="863" xr:uid="{94404E29-F71D-4B2F-909A-E07E11E4D9BC}"/>
    <cellStyle name="Normal 5 4 5 3 2 2" xfId="3903" xr:uid="{743B8A49-1233-4B71-8C05-CC20022BE7D3}"/>
    <cellStyle name="Normal 5 4 5 3 2 2 2" xfId="12380" xr:uid="{4FF736C9-BC6F-4F18-960A-CE7E3D8A56FC}"/>
    <cellStyle name="Normal 5 4 5 3 2 2 2 2" xfId="15802" xr:uid="{0ECD3889-31F6-4DED-A0E2-6A9A94876AF2}"/>
    <cellStyle name="Normal 5 4 5 3 2 2 2 2 2" xfId="29492" xr:uid="{7296B38E-807A-42FE-9EDE-BE4B61008F0E}"/>
    <cellStyle name="Normal 5 4 5 3 2 2 2 2 2 2" xfId="43184" xr:uid="{15A6CD09-849F-440E-8CC7-62E9F15A54CE}"/>
    <cellStyle name="Normal 5 4 5 3 2 2 2 2 2 3" xfId="58063" xr:uid="{768483A1-0108-4221-B0D2-3DC2D16828D3}"/>
    <cellStyle name="Normal 5 4 5 3 2 2 2 2 3" xfId="22648" xr:uid="{E24EC286-738C-415B-A80D-2760C44F44F9}"/>
    <cellStyle name="Normal 5 4 5 3 2 2 2 2 4" xfId="36338" xr:uid="{B3DDA658-DAEF-4FE6-A686-8BC33A19E3DF}"/>
    <cellStyle name="Normal 5 4 5 3 2 2 2 2 5" xfId="51217" xr:uid="{D2C51A22-B9CA-41E4-A0EA-12DF058EE7A0}"/>
    <cellStyle name="Normal 5 4 5 3 2 2 2 3" xfId="26070" xr:uid="{797AD9F6-0B11-4BAE-A39F-19F42562E2E4}"/>
    <cellStyle name="Normal 5 4 5 3 2 2 2 3 2" xfId="39762" xr:uid="{DA0BE94B-AB79-496A-AB9E-8AB8CACFDFA6}"/>
    <cellStyle name="Normal 5 4 5 3 2 2 2 3 3" xfId="54641" xr:uid="{A1491F2F-C0EE-4E9B-B486-AD67C23A8E08}"/>
    <cellStyle name="Normal 5 4 5 3 2 2 2 4" xfId="19226" xr:uid="{4C7B02A4-B4E5-4623-A592-75F6D7A3740B}"/>
    <cellStyle name="Normal 5 4 5 3 2 2 2 5" xfId="32916" xr:uid="{952F5E38-5043-4F8C-B89B-B4AA1CC0F63B}"/>
    <cellStyle name="Normal 5 4 5 3 2 2 2 6" xfId="47795" xr:uid="{BBCA9C63-8A74-48C3-B2AA-CB2F73B0BC42}"/>
    <cellStyle name="Normal 5 4 5 3 2 2 3" xfId="14090" xr:uid="{2573064E-5AE0-403E-858E-1862B9F730C2}"/>
    <cellStyle name="Normal 5 4 5 3 2 2 3 2" xfId="27780" xr:uid="{27B099A2-969E-4AE5-BCBB-F7BE914AC42A}"/>
    <cellStyle name="Normal 5 4 5 3 2 2 3 2 2" xfId="41472" xr:uid="{ECC7C6E6-3FE0-4CCE-A96C-0E91F377717E}"/>
    <cellStyle name="Normal 5 4 5 3 2 2 3 2 3" xfId="56351" xr:uid="{5877D1D8-E72D-4D25-B7A4-15D3E0D1ADEA}"/>
    <cellStyle name="Normal 5 4 5 3 2 2 3 3" xfId="20936" xr:uid="{117ABA2B-71A6-4451-AF22-CEFAD846F5D2}"/>
    <cellStyle name="Normal 5 4 5 3 2 2 3 4" xfId="34626" xr:uid="{731C64E8-2EC9-45F9-AE91-CCCD468A6630}"/>
    <cellStyle name="Normal 5 4 5 3 2 2 3 5" xfId="49505" xr:uid="{02B5BB82-05D8-43DE-9791-A9F580D480BB}"/>
    <cellStyle name="Normal 5 4 5 3 2 2 4" xfId="24358" xr:uid="{A52965D0-BE28-4E51-8343-33CDBA454C42}"/>
    <cellStyle name="Normal 5 4 5 3 2 2 4 2" xfId="38050" xr:uid="{79400937-9608-42AA-886C-6319398AD4F9}"/>
    <cellStyle name="Normal 5 4 5 3 2 2 4 3" xfId="52929" xr:uid="{847EDFCC-0691-43B7-AD37-27E95B1C81C6}"/>
    <cellStyle name="Normal 5 4 5 3 2 2 5" xfId="17514" xr:uid="{28064B8E-88FF-4832-AF1A-4BED2E7F8DA1}"/>
    <cellStyle name="Normal 5 4 5 3 2 2 5 2" xfId="43709" xr:uid="{AC5DC301-D6C9-4A4C-9305-01078180C535}"/>
    <cellStyle name="Normal 5 4 5 3 2 2 6" xfId="31204" xr:uid="{0AA44202-8A24-4E59-B582-E6A7A30849FB}"/>
    <cellStyle name="Normal 5 4 5 3 2 2 7" xfId="46083" xr:uid="{C5C76078-73F0-49B7-AD39-AA6D4D32DB6D}"/>
    <cellStyle name="Normal 5 4 5 3 2 2 8" xfId="10668" xr:uid="{07E7844A-3585-45E6-AADB-DD55143DDB89}"/>
    <cellStyle name="Normal 5 4 5 3 2 3" xfId="12379" xr:uid="{68E444D7-55A7-42CE-9E47-2415A8270D8F}"/>
    <cellStyle name="Normal 5 4 5 3 2 3 2" xfId="15801" xr:uid="{09D6F1A9-F75F-4021-9AEC-CC3B33CF5788}"/>
    <cellStyle name="Normal 5 4 5 3 2 3 2 2" xfId="29491" xr:uid="{1005ACD2-C4E6-442E-8ACD-439045908E89}"/>
    <cellStyle name="Normal 5 4 5 3 2 3 2 2 2" xfId="43183" xr:uid="{29CFF600-0B04-4CE9-83E4-53935B37B74B}"/>
    <cellStyle name="Normal 5 4 5 3 2 3 2 2 3" xfId="58062" xr:uid="{894803DC-4D38-4AFC-B291-B15B9AF786EB}"/>
    <cellStyle name="Normal 5 4 5 3 2 3 2 3" xfId="22647" xr:uid="{A7D4AD17-3902-471C-8371-0F33146F7350}"/>
    <cellStyle name="Normal 5 4 5 3 2 3 2 4" xfId="36337" xr:uid="{96DEDD8D-C233-4BCA-8737-E011BA5FEE3E}"/>
    <cellStyle name="Normal 5 4 5 3 2 3 2 5" xfId="51216" xr:uid="{FE573B0F-7CBB-4397-A415-765204924247}"/>
    <cellStyle name="Normal 5 4 5 3 2 3 3" xfId="26069" xr:uid="{C8661B59-1D2F-4A1F-B72C-3B40AE8336C3}"/>
    <cellStyle name="Normal 5 4 5 3 2 3 3 2" xfId="39761" xr:uid="{99D016E1-22AA-446F-9342-B91C70320C08}"/>
    <cellStyle name="Normal 5 4 5 3 2 3 3 3" xfId="54640" xr:uid="{A33D94F4-2419-475E-9BEA-D85B1BF844AB}"/>
    <cellStyle name="Normal 5 4 5 3 2 3 4" xfId="19225" xr:uid="{924939AC-4636-4D48-839C-D83C47DD3234}"/>
    <cellStyle name="Normal 5 4 5 3 2 3 5" xfId="32915" xr:uid="{529CBB1C-3CC3-46A6-A0BF-4A8C8A40E84D}"/>
    <cellStyle name="Normal 5 4 5 3 2 3 6" xfId="47794" xr:uid="{48C255AD-C42E-4761-9262-BB1FBE9CEC53}"/>
    <cellStyle name="Normal 5 4 5 3 2 4" xfId="14089" xr:uid="{0607E119-2438-48A7-B608-5D8D9B17F46D}"/>
    <cellStyle name="Normal 5 4 5 3 2 4 2" xfId="27779" xr:uid="{A273F32C-EF6A-49E7-9170-769EA9787F9B}"/>
    <cellStyle name="Normal 5 4 5 3 2 4 2 2" xfId="41471" xr:uid="{6A67E719-B60B-46A7-9C97-A49375C03C3A}"/>
    <cellStyle name="Normal 5 4 5 3 2 4 2 3" xfId="56350" xr:uid="{4F0FA7E5-5019-4A29-ABAC-FFAECA8C6DE3}"/>
    <cellStyle name="Normal 5 4 5 3 2 4 3" xfId="20935" xr:uid="{B5BAFA7A-E96D-4EB0-BDA5-529839F2F319}"/>
    <cellStyle name="Normal 5 4 5 3 2 4 4" xfId="34625" xr:uid="{695063B8-3233-4F85-A2E7-EE6798AB466B}"/>
    <cellStyle name="Normal 5 4 5 3 2 4 5" xfId="49504" xr:uid="{A0511A7B-B2C6-4027-B1DE-86C779FD188D}"/>
    <cellStyle name="Normal 5 4 5 3 2 5" xfId="24357" xr:uid="{4F470C2C-DE96-4130-AE6C-6BF390792E01}"/>
    <cellStyle name="Normal 5 4 5 3 2 5 2" xfId="38049" xr:uid="{94CD3C37-620E-4D3C-BBAC-BAA9443366FE}"/>
    <cellStyle name="Normal 5 4 5 3 2 5 3" xfId="52928" xr:uid="{1223FB0C-E957-464E-AD4F-12B6FBE23AD8}"/>
    <cellStyle name="Normal 5 4 5 3 2 6" xfId="17513" xr:uid="{20C74EE7-CC32-4827-9541-95BBEFA41D3C}"/>
    <cellStyle name="Normal 5 4 5 3 2 6 2" xfId="43708" xr:uid="{A8E7D817-5AFB-4615-B9B5-F0FCFE695B88}"/>
    <cellStyle name="Normal 5 4 5 3 2 7" xfId="31203" xr:uid="{C243AB66-C4F8-443E-968C-EE8C6A8F989D}"/>
    <cellStyle name="Normal 5 4 5 3 2 8" xfId="46082" xr:uid="{581B1732-E636-4E75-A17B-76C664207F7B}"/>
    <cellStyle name="Normal 5 4 5 3 2 9" xfId="10667" xr:uid="{12FB45AC-4156-47EA-8125-36A508983386}"/>
    <cellStyle name="Normal 5 4 5 3 3" xfId="864" xr:uid="{553ED2D7-B892-4F9A-8B19-0A940E98CA6D}"/>
    <cellStyle name="Normal 5 4 5 3 3 2" xfId="6625" xr:uid="{A201D6DB-1066-4965-9702-F621412F9D29}"/>
    <cellStyle name="Normal 5 4 5 3 3 2 2" xfId="15803" xr:uid="{61D13988-DFE9-445D-B7C5-F5F49B86EB82}"/>
    <cellStyle name="Normal 5 4 5 3 3 2 2 2" xfId="29493" xr:uid="{6A18FABE-D5F4-4FB5-990C-AC7F40274C31}"/>
    <cellStyle name="Normal 5 4 5 3 3 2 2 2 2" xfId="43185" xr:uid="{1D380EBA-8FE6-49E1-8C92-F4FFE81B554F}"/>
    <cellStyle name="Normal 5 4 5 3 3 2 2 2 3" xfId="58064" xr:uid="{DFE11E70-5985-41BE-AC0E-48E22409396D}"/>
    <cellStyle name="Normal 5 4 5 3 3 2 2 3" xfId="22649" xr:uid="{1B26E743-1251-442F-882A-BB5FDC3C336C}"/>
    <cellStyle name="Normal 5 4 5 3 3 2 2 4" xfId="36339" xr:uid="{9F32155B-7734-45DF-B556-464AE026B30B}"/>
    <cellStyle name="Normal 5 4 5 3 3 2 2 5" xfId="51218" xr:uid="{A1AC7DA0-B450-47ED-A244-BDE97E8C11E6}"/>
    <cellStyle name="Normal 5 4 5 3 3 2 3" xfId="26071" xr:uid="{CD07109B-89DA-43E0-9E0C-E6A71B6BF266}"/>
    <cellStyle name="Normal 5 4 5 3 3 2 3 2" xfId="39763" xr:uid="{34920036-AB06-4F34-9990-AED961E9DB56}"/>
    <cellStyle name="Normal 5 4 5 3 3 2 3 3" xfId="54642" xr:uid="{E7703C21-5B24-4836-84BB-9691347A232F}"/>
    <cellStyle name="Normal 5 4 5 3 3 2 4" xfId="19227" xr:uid="{1394B03D-FD6F-47DF-9F00-68F8A3F20950}"/>
    <cellStyle name="Normal 5 4 5 3 3 2 5" xfId="32917" xr:uid="{7B7F081D-3E4D-47C7-9E42-414911A1CB28}"/>
    <cellStyle name="Normal 5 4 5 3 3 2 6" xfId="47796" xr:uid="{1AA56134-B36A-4D40-B73A-023D1B144B80}"/>
    <cellStyle name="Normal 5 4 5 3 3 2 7" xfId="12381" xr:uid="{0B02AF83-BABC-4380-A577-62A00E8BB573}"/>
    <cellStyle name="Normal 5 4 5 3 3 3" xfId="14091" xr:uid="{5C8ECD1C-4EB8-412A-8407-DCE54875D5CB}"/>
    <cellStyle name="Normal 5 4 5 3 3 3 2" xfId="27781" xr:uid="{8F64072C-1EA9-4030-ABB1-FEF04A0F5022}"/>
    <cellStyle name="Normal 5 4 5 3 3 3 2 2" xfId="41473" xr:uid="{0BFDD56F-6563-48C9-8223-1AEB6D019CEB}"/>
    <cellStyle name="Normal 5 4 5 3 3 3 2 3" xfId="56352" xr:uid="{09F6EBF2-A203-4F17-AB2A-A1811623B59D}"/>
    <cellStyle name="Normal 5 4 5 3 3 3 3" xfId="20937" xr:uid="{131A47D8-EE34-4E4C-843F-0BA222C10C6A}"/>
    <cellStyle name="Normal 5 4 5 3 3 3 4" xfId="34627" xr:uid="{EB59B71D-6660-469B-B5B9-8ECFDD0EB1B2}"/>
    <cellStyle name="Normal 5 4 5 3 3 3 5" xfId="49506" xr:uid="{FB65F3E5-6B22-43C2-897E-F3009073F676}"/>
    <cellStyle name="Normal 5 4 5 3 3 4" xfId="24359" xr:uid="{4280BAF1-AA4C-4E04-9357-BC16A9941D6A}"/>
    <cellStyle name="Normal 5 4 5 3 3 4 2" xfId="38051" xr:uid="{7D0B4A83-4FB6-45C6-A199-58FB71938AAB}"/>
    <cellStyle name="Normal 5 4 5 3 3 4 3" xfId="52930" xr:uid="{F9BBF8F3-0BBA-4449-8623-EE847D41F9F9}"/>
    <cellStyle name="Normal 5 4 5 3 3 5" xfId="17515" xr:uid="{FAB007A3-225D-407C-BAB4-B82A2C5C0D57}"/>
    <cellStyle name="Normal 5 4 5 3 3 5 2" xfId="43710" xr:uid="{81A0FB84-A7F7-4C4A-AF64-77E79C2605B8}"/>
    <cellStyle name="Normal 5 4 5 3 3 6" xfId="31205" xr:uid="{668B4676-0980-4D70-81B3-41F1E9B636E6}"/>
    <cellStyle name="Normal 5 4 5 3 3 7" xfId="46084" xr:uid="{4476E549-A92A-4E30-9061-C7E6C002AB45}"/>
    <cellStyle name="Normal 5 4 5 3 3 8" xfId="10669" xr:uid="{7B36F393-2621-4403-8C8D-71747445D329}"/>
    <cellStyle name="Normal 5 4 5 3 4" xfId="865" xr:uid="{777B3C21-0EF0-47CF-AA11-34F365155D4D}"/>
    <cellStyle name="Normal 5 4 5 3 4 2" xfId="12382" xr:uid="{D89C5B69-50F3-4BD3-AB75-8F0DF30809FF}"/>
    <cellStyle name="Normal 5 4 5 3 4 2 2" xfId="15804" xr:uid="{60A392AD-4780-48B2-9F11-0A3D1B8B95D8}"/>
    <cellStyle name="Normal 5 4 5 3 4 2 2 2" xfId="29494" xr:uid="{D138C001-EEFC-48B8-AA48-B91E1D9E7E9D}"/>
    <cellStyle name="Normal 5 4 5 3 4 2 2 2 2" xfId="43186" xr:uid="{95BE0DED-E761-41DF-ABAC-F238E1B2F266}"/>
    <cellStyle name="Normal 5 4 5 3 4 2 2 2 3" xfId="58065" xr:uid="{FD23F80A-5552-4B84-9D54-548443084E87}"/>
    <cellStyle name="Normal 5 4 5 3 4 2 2 3" xfId="22650" xr:uid="{416FCE00-8115-47B6-8963-7ABBA14BE9E7}"/>
    <cellStyle name="Normal 5 4 5 3 4 2 2 4" xfId="36340" xr:uid="{72D04B2B-D0BB-4DE7-8458-78944862479B}"/>
    <cellStyle name="Normal 5 4 5 3 4 2 2 5" xfId="51219" xr:uid="{E7090448-C266-43C8-9963-8D15C152CE5C}"/>
    <cellStyle name="Normal 5 4 5 3 4 2 3" xfId="26072" xr:uid="{331D9CCA-8E50-49B7-BF6D-658EFD633917}"/>
    <cellStyle name="Normal 5 4 5 3 4 2 3 2" xfId="39764" xr:uid="{89641B55-B37D-4026-87A7-F67613742F17}"/>
    <cellStyle name="Normal 5 4 5 3 4 2 3 3" xfId="54643" xr:uid="{2210EDCA-41CA-48C2-BC95-1415C1D47C46}"/>
    <cellStyle name="Normal 5 4 5 3 4 2 4" xfId="19228" xr:uid="{49A7E847-3C2B-4BF9-996F-8D2556D36ABB}"/>
    <cellStyle name="Normal 5 4 5 3 4 2 5" xfId="32918" xr:uid="{5570CE5C-6813-472C-95D3-066089D20575}"/>
    <cellStyle name="Normal 5 4 5 3 4 2 6" xfId="47797" xr:uid="{07DFFA29-43F4-471E-8F42-E79F9B8BA562}"/>
    <cellStyle name="Normal 5 4 5 3 4 3" xfId="14092" xr:uid="{BBEA9060-6724-4820-ABFE-A40F19906B9F}"/>
    <cellStyle name="Normal 5 4 5 3 4 3 2" xfId="27782" xr:uid="{4C7246E8-835B-4C71-9A3C-47D84E8F64B8}"/>
    <cellStyle name="Normal 5 4 5 3 4 3 2 2" xfId="41474" xr:uid="{381F8A68-4AC3-4258-B9AB-29C6DCEC99B2}"/>
    <cellStyle name="Normal 5 4 5 3 4 3 2 3" xfId="56353" xr:uid="{2374EAB8-67BF-428B-A19B-13571114BD52}"/>
    <cellStyle name="Normal 5 4 5 3 4 3 3" xfId="20938" xr:uid="{AA52BA10-AC8A-4B28-BF5A-18C8DA85B291}"/>
    <cellStyle name="Normal 5 4 5 3 4 3 4" xfId="34628" xr:uid="{0E9DEE84-90C1-4CE5-8EF1-3A0E599AA290}"/>
    <cellStyle name="Normal 5 4 5 3 4 3 5" xfId="49507" xr:uid="{5ED92DA0-066E-4A9B-A5F9-3FB72D8B5A5D}"/>
    <cellStyle name="Normal 5 4 5 3 4 4" xfId="24360" xr:uid="{BF0E4440-7857-4FAC-A344-9E9DBF2AA6E8}"/>
    <cellStyle name="Normal 5 4 5 3 4 4 2" xfId="38052" xr:uid="{35434F1C-5AFE-4943-9E19-CE1221318DFE}"/>
    <cellStyle name="Normal 5 4 5 3 4 4 3" xfId="52931" xr:uid="{23B596F8-8A48-479F-9AE3-E19C874B9C63}"/>
    <cellStyle name="Normal 5 4 5 3 4 5" xfId="17516" xr:uid="{26BA4335-AA99-4D1F-8614-C37D2335C360}"/>
    <cellStyle name="Normal 5 4 5 3 4 5 2" xfId="43851" xr:uid="{A8B03442-806B-4DC1-B9A6-19804A95BB92}"/>
    <cellStyle name="Normal 5 4 5 3 4 6" xfId="31206" xr:uid="{F0D299A0-2BD3-44E9-9DCB-4AB0E216DF5F}"/>
    <cellStyle name="Normal 5 4 5 3 4 7" xfId="46085" xr:uid="{3FB0EAD9-C7EA-42C0-B8B6-F23F7B6BAE57}"/>
    <cellStyle name="Normal 5 4 5 3 4 8" xfId="10670" xr:uid="{4B810C4D-CCB9-4917-BBD1-FB03130CB852}"/>
    <cellStyle name="Normal 5 4 5 3 5" xfId="12378" xr:uid="{3B52BE49-18FD-4EBE-91E9-9C3447873745}"/>
    <cellStyle name="Normal 5 4 5 3 5 2" xfId="15800" xr:uid="{0DAD69F3-1D97-464E-B11F-0955934DD833}"/>
    <cellStyle name="Normal 5 4 5 3 5 2 2" xfId="29490" xr:uid="{DD8CBD9C-6D82-481C-A15F-593D5981E8DC}"/>
    <cellStyle name="Normal 5 4 5 3 5 2 2 2" xfId="43182" xr:uid="{28A19B29-BC04-4032-92F7-7BFC92BD9CCB}"/>
    <cellStyle name="Normal 5 4 5 3 5 2 2 3" xfId="58061" xr:uid="{E320DFC7-9C9B-4687-8C4C-AE364B0A5C66}"/>
    <cellStyle name="Normal 5 4 5 3 5 2 3" xfId="22646" xr:uid="{C94541DC-9FE3-4EED-A895-8F6B61D7D1C7}"/>
    <cellStyle name="Normal 5 4 5 3 5 2 4" xfId="36336" xr:uid="{862A93C8-50B8-4F48-8AC0-B1B890A31B8B}"/>
    <cellStyle name="Normal 5 4 5 3 5 2 5" xfId="51215" xr:uid="{7B3EF3F3-03A0-44BA-B732-217CA8AFAF41}"/>
    <cellStyle name="Normal 5 4 5 3 5 3" xfId="26068" xr:uid="{E40076C4-733F-404D-B6EE-124828FAC053}"/>
    <cellStyle name="Normal 5 4 5 3 5 3 2" xfId="39760" xr:uid="{DDDE2D83-A34B-4685-A816-8201EED2E197}"/>
    <cellStyle name="Normal 5 4 5 3 5 3 3" xfId="54639" xr:uid="{56DE99FB-8128-4CFA-9AEB-0EDD3CE4AE8D}"/>
    <cellStyle name="Normal 5 4 5 3 5 4" xfId="19224" xr:uid="{78ED4975-5F15-494E-8548-F7C53C083D86}"/>
    <cellStyle name="Normal 5 4 5 3 5 5" xfId="32914" xr:uid="{8A259A1C-F0C9-4B6B-93AA-A44F34DE3CEC}"/>
    <cellStyle name="Normal 5 4 5 3 5 6" xfId="47793" xr:uid="{C82B5899-7EFE-4D67-B7D5-2A1C8D992DAF}"/>
    <cellStyle name="Normal 5 4 5 3 6" xfId="14088" xr:uid="{B60203DC-4AE3-45A0-975C-151DBEBF01C9}"/>
    <cellStyle name="Normal 5 4 5 3 6 2" xfId="27778" xr:uid="{3733ACCA-6811-46D3-A819-E6E051695A2D}"/>
    <cellStyle name="Normal 5 4 5 3 6 2 2" xfId="41470" xr:uid="{32E248F9-4523-4CFE-9242-41446218ED2E}"/>
    <cellStyle name="Normal 5 4 5 3 6 2 3" xfId="56349" xr:uid="{1CF93D9E-6C76-48A5-9263-9F89CB7A2824}"/>
    <cellStyle name="Normal 5 4 5 3 6 3" xfId="20934" xr:uid="{8C48113E-E7F7-47E5-B931-A1CE38A50F96}"/>
    <cellStyle name="Normal 5 4 5 3 6 4" xfId="34624" xr:uid="{95BE0DB6-910E-4DE9-A3CE-96685959014D}"/>
    <cellStyle name="Normal 5 4 5 3 6 5" xfId="49503" xr:uid="{6FADD433-4FAE-4121-9055-8B98A10983EB}"/>
    <cellStyle name="Normal 5 4 5 3 7" xfId="24356" xr:uid="{46F1FF13-B6B9-4B8F-BA19-E83B757B202E}"/>
    <cellStyle name="Normal 5 4 5 3 7 2" xfId="38048" xr:uid="{5B9893AE-20A5-4D27-BFD7-E9FED3A8AA2C}"/>
    <cellStyle name="Normal 5 4 5 3 7 3" xfId="52927" xr:uid="{BB58A10F-DEB3-4FAD-8311-18B6A9F16A25}"/>
    <cellStyle name="Normal 5 4 5 3 8" xfId="17512" xr:uid="{884C5C54-2623-471D-8258-A01362A5C188}"/>
    <cellStyle name="Normal 5 4 5 3 8 2" xfId="43548" xr:uid="{9A08A2EB-0787-4D75-8F28-4D85D865057A}"/>
    <cellStyle name="Normal 5 4 5 3 9" xfId="31202" xr:uid="{DE27F513-0680-428B-AF7B-74F270634D1C}"/>
    <cellStyle name="Normal 5 4 5 4" xfId="866" xr:uid="{B3055967-4656-4C9A-BA2C-4AB45F99666F}"/>
    <cellStyle name="Normal 5 4 5 4 2" xfId="3904" xr:uid="{0BA82C60-39EB-4381-97C8-0DC631DDB7BD}"/>
    <cellStyle name="Normal 5 4 5 4 2 2" xfId="12384" xr:uid="{BA1B9A3D-9F66-4B22-8261-96D9BEACE2E1}"/>
    <cellStyle name="Normal 5 4 5 4 2 2 2" xfId="15806" xr:uid="{B45564C2-0CFA-4A38-ABC6-52D36525F302}"/>
    <cellStyle name="Normal 5 4 5 4 2 2 2 2" xfId="29496" xr:uid="{5DE64842-4635-4659-A98E-9061D4A72CC5}"/>
    <cellStyle name="Normal 5 4 5 4 2 2 2 2 2" xfId="43188" xr:uid="{DF5AE9CA-03F0-430B-9E3B-1EB12CCD500E}"/>
    <cellStyle name="Normal 5 4 5 4 2 2 2 2 3" xfId="58067" xr:uid="{86A3F812-774C-4C08-9B9E-97E33780328B}"/>
    <cellStyle name="Normal 5 4 5 4 2 2 2 3" xfId="22652" xr:uid="{54491407-0810-4A81-83F0-855A8B8FC9AC}"/>
    <cellStyle name="Normal 5 4 5 4 2 2 2 4" xfId="36342" xr:uid="{F05C47FE-5E2A-4DDA-BF1D-B2F0860CCF1E}"/>
    <cellStyle name="Normal 5 4 5 4 2 2 2 5" xfId="51221" xr:uid="{AB280F84-AB0E-4E00-8A00-8A1CE059ED6B}"/>
    <cellStyle name="Normal 5 4 5 4 2 2 3" xfId="26074" xr:uid="{FC086729-BAED-405E-B021-1D210FD47303}"/>
    <cellStyle name="Normal 5 4 5 4 2 2 3 2" xfId="39766" xr:uid="{00DE24AA-1A42-46E2-AE55-DD0E72773D6F}"/>
    <cellStyle name="Normal 5 4 5 4 2 2 3 3" xfId="54645" xr:uid="{552F3F9F-F770-4F69-A39B-ACBC0DBC5374}"/>
    <cellStyle name="Normal 5 4 5 4 2 2 4" xfId="19230" xr:uid="{54601EC8-2CBC-4DBD-97AA-D091B36E5CCE}"/>
    <cellStyle name="Normal 5 4 5 4 2 2 5" xfId="32920" xr:uid="{51EDDE88-BCA3-4093-9C97-CA3B01B1CB3A}"/>
    <cellStyle name="Normal 5 4 5 4 2 2 6" xfId="47799" xr:uid="{818AB4F4-A029-4507-B11E-8B200EC61910}"/>
    <cellStyle name="Normal 5 4 5 4 2 3" xfId="14094" xr:uid="{55509D96-C355-4F8C-AE07-4613308D579A}"/>
    <cellStyle name="Normal 5 4 5 4 2 3 2" xfId="27784" xr:uid="{C651A1F8-EA49-4A43-AED0-FCBB8A342341}"/>
    <cellStyle name="Normal 5 4 5 4 2 3 2 2" xfId="41476" xr:uid="{8FA90AA8-1BD3-4501-BBE8-6F3537F4D7D0}"/>
    <cellStyle name="Normal 5 4 5 4 2 3 2 3" xfId="56355" xr:uid="{00FC3984-EA39-4CDB-9EEA-62647383F2FD}"/>
    <cellStyle name="Normal 5 4 5 4 2 3 3" xfId="20940" xr:uid="{EBDA48C2-70C4-4ACB-BCBE-622A7490CCE7}"/>
    <cellStyle name="Normal 5 4 5 4 2 3 4" xfId="34630" xr:uid="{7E595C09-3ED1-44CF-BA7F-B4356DABF395}"/>
    <cellStyle name="Normal 5 4 5 4 2 3 5" xfId="49509" xr:uid="{B18DC335-AB9B-49F5-80AA-F87BB292C444}"/>
    <cellStyle name="Normal 5 4 5 4 2 4" xfId="24362" xr:uid="{3DF11CD8-2685-4E6F-8907-A5E5AA8A6DA0}"/>
    <cellStyle name="Normal 5 4 5 4 2 4 2" xfId="38054" xr:uid="{5F364A74-EC57-4FB8-BD6E-2956095BE29C}"/>
    <cellStyle name="Normal 5 4 5 4 2 4 3" xfId="52933" xr:uid="{53B86531-D8DB-4E82-A588-279F1DC2C448}"/>
    <cellStyle name="Normal 5 4 5 4 2 5" xfId="17518" xr:uid="{8F93A061-29F2-4686-8FCA-8578A25D82D6}"/>
    <cellStyle name="Normal 5 4 5 4 2 5 2" xfId="43712" xr:uid="{B74AFC0F-161F-4973-83D2-C976B027009D}"/>
    <cellStyle name="Normal 5 4 5 4 2 6" xfId="31208" xr:uid="{578F857C-5B9F-4CA9-9D9B-C681264A0F15}"/>
    <cellStyle name="Normal 5 4 5 4 2 7" xfId="46087" xr:uid="{5F23E580-1730-4D33-B804-15E49915E7AB}"/>
    <cellStyle name="Normal 5 4 5 4 2 8" xfId="10672" xr:uid="{0674A5AB-9007-4E73-83BE-47AC045ABC90}"/>
    <cellStyle name="Normal 5 4 5 4 3" xfId="12383" xr:uid="{2412B318-B011-4D6C-A353-3D51C6A42690}"/>
    <cellStyle name="Normal 5 4 5 4 3 2" xfId="15805" xr:uid="{FA1C0A11-6CBA-48AC-AA99-84EFA7304E65}"/>
    <cellStyle name="Normal 5 4 5 4 3 2 2" xfId="29495" xr:uid="{23329871-1603-4C5E-9404-E3FAC514CEA2}"/>
    <cellStyle name="Normal 5 4 5 4 3 2 2 2" xfId="43187" xr:uid="{5F017417-4459-4D1A-AD7B-C9367C2C64D5}"/>
    <cellStyle name="Normal 5 4 5 4 3 2 2 3" xfId="58066" xr:uid="{6A05FEC0-0992-44BE-9676-9CA2551B0F03}"/>
    <cellStyle name="Normal 5 4 5 4 3 2 3" xfId="22651" xr:uid="{CECF28E7-5EC0-4AF5-A2C8-F33C0DFE1A68}"/>
    <cellStyle name="Normal 5 4 5 4 3 2 4" xfId="36341" xr:uid="{22432F84-0A06-40F0-A466-45B18E684C35}"/>
    <cellStyle name="Normal 5 4 5 4 3 2 5" xfId="51220" xr:uid="{C37CC98A-06CC-4A20-95B9-CEA00414ECA6}"/>
    <cellStyle name="Normal 5 4 5 4 3 3" xfId="26073" xr:uid="{6F93187D-0077-4300-95EB-29E86915FBD9}"/>
    <cellStyle name="Normal 5 4 5 4 3 3 2" xfId="39765" xr:uid="{EA116621-B992-42F4-A3E3-E5FA8CE078A7}"/>
    <cellStyle name="Normal 5 4 5 4 3 3 3" xfId="54644" xr:uid="{B1D7E8C4-9753-4A44-98A0-18CFEB1188E9}"/>
    <cellStyle name="Normal 5 4 5 4 3 4" xfId="19229" xr:uid="{FAEFEED5-BB1F-4816-A049-A41DB8152308}"/>
    <cellStyle name="Normal 5 4 5 4 3 5" xfId="32919" xr:uid="{24019D91-3335-457A-8B20-5757BE6CEBB3}"/>
    <cellStyle name="Normal 5 4 5 4 3 6" xfId="47798" xr:uid="{DD5B7F2F-3E08-4E1A-952A-E65E15CDF0B7}"/>
    <cellStyle name="Normal 5 4 5 4 4" xfId="14093" xr:uid="{109DD7F6-AFE5-48BB-9801-104A92EF158E}"/>
    <cellStyle name="Normal 5 4 5 4 4 2" xfId="27783" xr:uid="{AA0220B7-5C02-4E92-80C9-DD4C3CDFF433}"/>
    <cellStyle name="Normal 5 4 5 4 4 2 2" xfId="41475" xr:uid="{9CDB578E-A696-4E61-96BF-851F47FD1D01}"/>
    <cellStyle name="Normal 5 4 5 4 4 2 3" xfId="56354" xr:uid="{E64FA60C-8C2D-4C7A-AD12-D949996C4FF4}"/>
    <cellStyle name="Normal 5 4 5 4 4 3" xfId="20939" xr:uid="{1E71C6BB-971B-4DF5-9F18-D2251ABA5F03}"/>
    <cellStyle name="Normal 5 4 5 4 4 4" xfId="34629" xr:uid="{BE34A5B9-C273-4F63-9662-E0CC280293D0}"/>
    <cellStyle name="Normal 5 4 5 4 4 5" xfId="49508" xr:uid="{FBEB2ADA-E64F-4C13-81DC-858E678D6B2C}"/>
    <cellStyle name="Normal 5 4 5 4 5" xfId="24361" xr:uid="{7AA40D3B-49B2-4330-85E0-380336EC2EE3}"/>
    <cellStyle name="Normal 5 4 5 4 5 2" xfId="38053" xr:uid="{CEC35101-95EF-465F-9115-720C59AC1BFE}"/>
    <cellStyle name="Normal 5 4 5 4 5 3" xfId="52932" xr:uid="{1A13532B-E9E5-4616-B44D-A15F9A9B5BE5}"/>
    <cellStyle name="Normal 5 4 5 4 6" xfId="17517" xr:uid="{F9134F0F-6F77-4DA5-A4D1-E90670607154}"/>
    <cellStyle name="Normal 5 4 5 4 6 2" xfId="43711" xr:uid="{AF2F7225-F1FD-41A0-A246-B247A0687392}"/>
    <cellStyle name="Normal 5 4 5 4 7" xfId="31207" xr:uid="{7A3A676A-9CBD-4A2E-88E9-851263150920}"/>
    <cellStyle name="Normal 5 4 5 4 8" xfId="46086" xr:uid="{8750366C-2A2F-48E5-8064-3FE06D961C25}"/>
    <cellStyle name="Normal 5 4 5 4 9" xfId="10671" xr:uid="{816D1532-4B57-4933-87F5-53F9CF1200C6}"/>
    <cellStyle name="Normal 5 4 5 5" xfId="867" xr:uid="{8ED891E4-9989-496D-8096-850BD02D216E}"/>
    <cellStyle name="Normal 5 4 5 5 2" xfId="6626" xr:uid="{FF39A431-56DD-4A8E-BFE6-17A2B71D9E8D}"/>
    <cellStyle name="Normal 5 4 5 5 2 2" xfId="15807" xr:uid="{5A9CD57A-C668-428F-B989-3EF7611285F3}"/>
    <cellStyle name="Normal 5 4 5 5 2 2 2" xfId="29497" xr:uid="{02690E0D-086E-428D-9252-307D246B8031}"/>
    <cellStyle name="Normal 5 4 5 5 2 2 2 2" xfId="43189" xr:uid="{9AD87C96-9FA9-487A-AC80-9B2CC6A9C662}"/>
    <cellStyle name="Normal 5 4 5 5 2 2 2 3" xfId="58068" xr:uid="{C64076EA-0806-48AE-A714-27B385B3C09F}"/>
    <cellStyle name="Normal 5 4 5 5 2 2 3" xfId="22653" xr:uid="{F3AEB759-FAD8-4318-AF05-590BBE146110}"/>
    <cellStyle name="Normal 5 4 5 5 2 2 4" xfId="36343" xr:uid="{B27CA152-07AB-42F7-8483-FCBE833F38FA}"/>
    <cellStyle name="Normal 5 4 5 5 2 2 5" xfId="51222" xr:uid="{923A07B0-7793-4C18-9634-CD2A75C609D0}"/>
    <cellStyle name="Normal 5 4 5 5 2 3" xfId="26075" xr:uid="{2E352E20-A1B0-46F5-A0F0-0367AD330A6A}"/>
    <cellStyle name="Normal 5 4 5 5 2 3 2" xfId="39767" xr:uid="{B5637E2C-C09D-45CF-93E2-8CDAF392D866}"/>
    <cellStyle name="Normal 5 4 5 5 2 3 3" xfId="54646" xr:uid="{36970791-4E6E-4F89-85DE-C8F743288376}"/>
    <cellStyle name="Normal 5 4 5 5 2 4" xfId="19231" xr:uid="{FC0554CC-3A78-411D-B20B-D87F5783F9AE}"/>
    <cellStyle name="Normal 5 4 5 5 2 5" xfId="32921" xr:uid="{96A3F484-6457-4775-B6C4-F5457D8CA9DD}"/>
    <cellStyle name="Normal 5 4 5 5 2 6" xfId="47800" xr:uid="{4651CF9D-2D1C-409A-AFC2-AFC20BFF8C6B}"/>
    <cellStyle name="Normal 5 4 5 5 2 7" xfId="12385" xr:uid="{0596D0D9-B1A2-46A0-9188-380E8D94BA98}"/>
    <cellStyle name="Normal 5 4 5 5 3" xfId="14095" xr:uid="{2538ED5E-FB0F-4751-A25E-1D103284351C}"/>
    <cellStyle name="Normal 5 4 5 5 3 2" xfId="27785" xr:uid="{99A690DB-BD50-484B-BF3D-AB342963C1F2}"/>
    <cellStyle name="Normal 5 4 5 5 3 2 2" xfId="41477" xr:uid="{DE07EB61-D2C9-4690-95E9-F09E54F8CE2B}"/>
    <cellStyle name="Normal 5 4 5 5 3 2 3" xfId="56356" xr:uid="{7BECAC95-78D4-4344-B751-10A5D33FEAF0}"/>
    <cellStyle name="Normal 5 4 5 5 3 3" xfId="20941" xr:uid="{593A9BD9-7732-49A3-B929-2CBE9386C2E8}"/>
    <cellStyle name="Normal 5 4 5 5 3 4" xfId="34631" xr:uid="{5C3CE8E6-1DB4-4890-869B-BE61369EEEE2}"/>
    <cellStyle name="Normal 5 4 5 5 3 5" xfId="49510" xr:uid="{525F0041-9D46-49CD-987F-2DA4D02127AB}"/>
    <cellStyle name="Normal 5 4 5 5 4" xfId="24363" xr:uid="{15C07FCD-2CAB-40AF-941D-09B6BA00277A}"/>
    <cellStyle name="Normal 5 4 5 5 4 2" xfId="38055" xr:uid="{C1D1270B-33D4-4DCF-B5B1-099A20977497}"/>
    <cellStyle name="Normal 5 4 5 5 4 3" xfId="52934" xr:uid="{899CD681-340A-4D9F-8AA3-D52B5F4F4BF3}"/>
    <cellStyle name="Normal 5 4 5 5 5" xfId="17519" xr:uid="{6710234D-0A55-400C-9399-35BB24552464}"/>
    <cellStyle name="Normal 5 4 5 5 5 2" xfId="43713" xr:uid="{5C43D8F4-5125-4046-88F2-1A71C645B6F0}"/>
    <cellStyle name="Normal 5 4 5 5 6" xfId="31209" xr:uid="{91D9FA76-8F3C-41B7-99CC-0E0EEF0D3A19}"/>
    <cellStyle name="Normal 5 4 5 5 7" xfId="46088" xr:uid="{7EA842F1-BCCE-4C01-8A64-B0CCF7DD7DE7}"/>
    <cellStyle name="Normal 5 4 5 5 8" xfId="10673" xr:uid="{2F829B65-70AE-4FFE-B5FC-58B870697AFF}"/>
    <cellStyle name="Normal 5 4 5 6" xfId="868" xr:uid="{68AF7C73-8998-4708-9637-F5997D81CD15}"/>
    <cellStyle name="Normal 5 4 5 6 2" xfId="12386" xr:uid="{88038264-4F49-4213-9215-DCB75493782B}"/>
    <cellStyle name="Normal 5 4 5 6 2 2" xfId="15808" xr:uid="{3FABA485-ED3D-4565-B449-9B6951C8A8D8}"/>
    <cellStyle name="Normal 5 4 5 6 2 2 2" xfId="29498" xr:uid="{B2447B30-7B08-4E4C-9581-628806FA81EE}"/>
    <cellStyle name="Normal 5 4 5 6 2 2 2 2" xfId="43190" xr:uid="{27F335AF-431D-4DF9-8AB9-BDA1A73EB229}"/>
    <cellStyle name="Normal 5 4 5 6 2 2 2 3" xfId="58069" xr:uid="{48DC2405-BA9E-42A9-836E-0385F305D69A}"/>
    <cellStyle name="Normal 5 4 5 6 2 2 3" xfId="22654" xr:uid="{B9179741-5F94-4F7A-8C8A-0B22D222D2CE}"/>
    <cellStyle name="Normal 5 4 5 6 2 2 4" xfId="36344" xr:uid="{54CE10E1-BDCB-4F09-BB56-6111047348A4}"/>
    <cellStyle name="Normal 5 4 5 6 2 2 5" xfId="51223" xr:uid="{38F809F6-12A2-403F-9D43-7127AE1ADF30}"/>
    <cellStyle name="Normal 5 4 5 6 2 3" xfId="26076" xr:uid="{05623A7D-79EC-43DB-A7E7-2C2C6F1BC8C0}"/>
    <cellStyle name="Normal 5 4 5 6 2 3 2" xfId="39768" xr:uid="{ACD22D06-11E5-4C10-8454-C443AB0F6D11}"/>
    <cellStyle name="Normal 5 4 5 6 2 3 3" xfId="54647" xr:uid="{47F4EA6E-53A6-43BE-A50B-26C5E5E193D2}"/>
    <cellStyle name="Normal 5 4 5 6 2 4" xfId="19232" xr:uid="{66464F43-88BC-4440-B470-BEB814C1B5D9}"/>
    <cellStyle name="Normal 5 4 5 6 2 5" xfId="32922" xr:uid="{1427783C-094B-41B8-A78E-89D68C677764}"/>
    <cellStyle name="Normal 5 4 5 6 2 6" xfId="47801" xr:uid="{F73275F0-168A-4499-80A8-F913F755C4B1}"/>
    <cellStyle name="Normal 5 4 5 6 3" xfId="14096" xr:uid="{E2F97DCD-6516-4411-80E2-23115078D197}"/>
    <cellStyle name="Normal 5 4 5 6 3 2" xfId="27786" xr:uid="{5DA90A5F-A8BF-4128-9012-583CF78823BB}"/>
    <cellStyle name="Normal 5 4 5 6 3 2 2" xfId="41478" xr:uid="{F9E69CED-D61B-47C7-838E-6E84F252914A}"/>
    <cellStyle name="Normal 5 4 5 6 3 2 3" xfId="56357" xr:uid="{0D137738-E90C-4285-A6A5-931E3DFDB632}"/>
    <cellStyle name="Normal 5 4 5 6 3 3" xfId="20942" xr:uid="{523C9ECE-5460-468B-9B65-11010B8FEFF9}"/>
    <cellStyle name="Normal 5 4 5 6 3 4" xfId="34632" xr:uid="{FEBCDDB5-CDD5-4EF0-8268-884BF826D173}"/>
    <cellStyle name="Normal 5 4 5 6 3 5" xfId="49511" xr:uid="{531A58AE-75DE-4B81-BDC6-7078EC31EB81}"/>
    <cellStyle name="Normal 5 4 5 6 4" xfId="24364" xr:uid="{501374AA-4327-4923-B03A-F8E5A4C23B45}"/>
    <cellStyle name="Normal 5 4 5 6 4 2" xfId="38056" xr:uid="{99A3DB46-AFE8-4BDD-BAE8-A274B6187717}"/>
    <cellStyle name="Normal 5 4 5 6 4 3" xfId="52935" xr:uid="{69165D35-33A4-415D-AE00-2DB068E5C57A}"/>
    <cellStyle name="Normal 5 4 5 6 5" xfId="17520" xr:uid="{D1F24FC4-9A79-4D8B-B83F-DF442ACE902B}"/>
    <cellStyle name="Normal 5 4 5 6 5 2" xfId="43852" xr:uid="{69874456-A4F6-46F3-9480-2FB6EC9964D5}"/>
    <cellStyle name="Normal 5 4 5 6 6" xfId="31210" xr:uid="{676F4861-32DD-4334-92EE-EAADAF821E97}"/>
    <cellStyle name="Normal 5 4 5 6 7" xfId="46089" xr:uid="{75B1F18F-A0A8-4B7B-9A66-9DE18EBFECEA}"/>
    <cellStyle name="Normal 5 4 5 6 8" xfId="10674" xr:uid="{BDF9FD2A-E1F7-481A-8C06-9ED4312D4FC9}"/>
    <cellStyle name="Normal 5 4 5 7" xfId="12372" xr:uid="{A646EB77-80EA-497A-898E-1787715886E6}"/>
    <cellStyle name="Normal 5 4 5 7 2" xfId="15794" xr:uid="{FF1BB6C3-7AED-4813-93E9-203BFFAF851B}"/>
    <cellStyle name="Normal 5 4 5 7 2 2" xfId="29484" xr:uid="{CE77CB28-A5E5-4308-B268-E04A5762403F}"/>
    <cellStyle name="Normal 5 4 5 7 2 2 2" xfId="43176" xr:uid="{0F54426D-06CC-4C1D-8F54-AD709A96AB76}"/>
    <cellStyle name="Normal 5 4 5 7 2 2 3" xfId="58055" xr:uid="{304D156E-64B9-4302-81A4-FCB058883020}"/>
    <cellStyle name="Normal 5 4 5 7 2 3" xfId="22640" xr:uid="{71DF5D82-AA83-4C65-8CFC-06EB63CB966D}"/>
    <cellStyle name="Normal 5 4 5 7 2 4" xfId="36330" xr:uid="{10E0605D-649F-436C-8224-8A4887C18AAD}"/>
    <cellStyle name="Normal 5 4 5 7 2 5" xfId="51209" xr:uid="{7E028B61-47A6-4AC4-92AB-0158EBA2E6EC}"/>
    <cellStyle name="Normal 5 4 5 7 3" xfId="26062" xr:uid="{1357C60D-F2AD-494C-8CDA-7B91F03E4446}"/>
    <cellStyle name="Normal 5 4 5 7 3 2" xfId="39754" xr:uid="{9BB76E82-F259-4EB0-B5A0-642706264D17}"/>
    <cellStyle name="Normal 5 4 5 7 3 3" xfId="54633" xr:uid="{34159505-A1F3-42FF-A610-0695AB029F86}"/>
    <cellStyle name="Normal 5 4 5 7 4" xfId="19218" xr:uid="{03835E25-A718-49C8-83E2-D06A721DAC10}"/>
    <cellStyle name="Normal 5 4 5 7 5" xfId="32908" xr:uid="{092D9552-CE29-42ED-8EBD-BA2A4A238F56}"/>
    <cellStyle name="Normal 5 4 5 7 6" xfId="47787" xr:uid="{52EEFA87-1F95-4C40-AD71-D79FFB25246D}"/>
    <cellStyle name="Normal 5 4 5 8" xfId="14082" xr:uid="{015298C6-CF7A-45BF-A346-254DCF04CDFA}"/>
    <cellStyle name="Normal 5 4 5 8 2" xfId="27772" xr:uid="{99E3F728-A649-4CB4-B19E-3D011922520D}"/>
    <cellStyle name="Normal 5 4 5 8 2 2" xfId="41464" xr:uid="{00BFD52C-5DCB-4987-BFBD-8E8B89D7AE5F}"/>
    <cellStyle name="Normal 5 4 5 8 2 3" xfId="56343" xr:uid="{1EBA99AA-6B3E-4C99-A30F-1ACDC29F6814}"/>
    <cellStyle name="Normal 5 4 5 8 3" xfId="20928" xr:uid="{857F0AE0-CE41-4F4A-B09A-80CA54322149}"/>
    <cellStyle name="Normal 5 4 5 8 4" xfId="34618" xr:uid="{33CA7867-9447-484C-8BAF-807C676990A5}"/>
    <cellStyle name="Normal 5 4 5 8 5" xfId="49497" xr:uid="{96D0F70A-6367-499C-845A-63C55169FAA9}"/>
    <cellStyle name="Normal 5 4 5 9" xfId="24350" xr:uid="{B6B48D36-566A-480C-88BB-F9DC0E529C8D}"/>
    <cellStyle name="Normal 5 4 5 9 2" xfId="38042" xr:uid="{248DAEB5-0E4E-4098-A88B-B23120AA9E89}"/>
    <cellStyle name="Normal 5 4 5 9 3" xfId="52921" xr:uid="{2B652BA5-D3BA-47CA-8878-1859911FBF76}"/>
    <cellStyle name="Normal 5 4 6" xfId="869" xr:uid="{79FA0743-4E19-4A05-828A-E7447C58ECD4}"/>
    <cellStyle name="Normal 5 4 6 10" xfId="46090" xr:uid="{73952C3E-187A-4050-AC8A-A24ACC742A56}"/>
    <cellStyle name="Normal 5 4 6 11" xfId="10675" xr:uid="{8FDB39F5-AAB1-430D-9C61-63FF6C7258AD}"/>
    <cellStyle name="Normal 5 4 6 2" xfId="870" xr:uid="{E143F987-EB47-4B2E-AACC-DDB2A9A3D4C8}"/>
    <cellStyle name="Normal 5 4 6 2 2" xfId="871" xr:uid="{99AF768D-877E-42EA-B906-0980F32EA0BE}"/>
    <cellStyle name="Normal 5 4 6 2 2 2" xfId="3905" xr:uid="{137168A1-6A33-4498-9A82-2C27E90F1B68}"/>
    <cellStyle name="Normal 5 4 6 2 2 2 2" xfId="15811" xr:uid="{BE22C96C-AC17-4142-AE6A-B8A46C243E85}"/>
    <cellStyle name="Normal 5 4 6 2 2 2 2 2" xfId="29501" xr:uid="{A20045B5-A323-4D4D-AD7E-ACE4C066AD5A}"/>
    <cellStyle name="Normal 5 4 6 2 2 2 2 2 2" xfId="43193" xr:uid="{FC56AFB6-C618-4F8A-AE46-E29FD65F3BB4}"/>
    <cellStyle name="Normal 5 4 6 2 2 2 2 2 3" xfId="58072" xr:uid="{4B964A55-CADE-4C38-8CAF-1D2AA29EAC99}"/>
    <cellStyle name="Normal 5 4 6 2 2 2 2 3" xfId="22657" xr:uid="{314E75E4-0132-4727-B64B-D11CE636183E}"/>
    <cellStyle name="Normal 5 4 6 2 2 2 2 4" xfId="36347" xr:uid="{F13DEC83-EA06-40AF-8623-258786C5A86E}"/>
    <cellStyle name="Normal 5 4 6 2 2 2 2 5" xfId="51226" xr:uid="{88CBF940-EC9E-4C12-99CE-2BB577CFC879}"/>
    <cellStyle name="Normal 5 4 6 2 2 2 3" xfId="26079" xr:uid="{AA3D5D65-A60E-4993-8733-A737B38CF518}"/>
    <cellStyle name="Normal 5 4 6 2 2 2 3 2" xfId="39771" xr:uid="{AFBF1E48-D370-4C9D-AEA6-CE120FFF2EA9}"/>
    <cellStyle name="Normal 5 4 6 2 2 2 3 3" xfId="54650" xr:uid="{0E59B112-2246-4469-B8C1-263C69577588}"/>
    <cellStyle name="Normal 5 4 6 2 2 2 4" xfId="19235" xr:uid="{5B5C6AED-86BB-4478-9752-F23719B7393C}"/>
    <cellStyle name="Normal 5 4 6 2 2 2 4 2" xfId="43715" xr:uid="{CD38F72D-8A4D-43CA-BF2B-A699B15595C2}"/>
    <cellStyle name="Normal 5 4 6 2 2 2 5" xfId="32925" xr:uid="{82474CC6-63B3-48C4-853E-201BCEE6E2D2}"/>
    <cellStyle name="Normal 5 4 6 2 2 2 6" xfId="47804" xr:uid="{17C1946B-3993-48F5-9E98-85C09DA1AA48}"/>
    <cellStyle name="Normal 5 4 6 2 2 2 7" xfId="12389" xr:uid="{5F8647CA-1C8F-4F0F-BC2B-8DD2D74564CB}"/>
    <cellStyle name="Normal 5 4 6 2 2 3" xfId="14099" xr:uid="{18854433-50F4-4B17-A75A-2E564A6F04AD}"/>
    <cellStyle name="Normal 5 4 6 2 2 3 2" xfId="27789" xr:uid="{DBE9BA1D-F756-4764-BD14-73B5ADBEFBCF}"/>
    <cellStyle name="Normal 5 4 6 2 2 3 2 2" xfId="41481" xr:uid="{08765E1B-09E9-47FF-BA9F-27264D3EA6C1}"/>
    <cellStyle name="Normal 5 4 6 2 2 3 2 3" xfId="56360" xr:uid="{D74ED1DB-87C1-45CA-8827-64B32EEA2387}"/>
    <cellStyle name="Normal 5 4 6 2 2 3 3" xfId="20945" xr:uid="{314E88CA-E809-424C-AA11-2194C56C193D}"/>
    <cellStyle name="Normal 5 4 6 2 2 3 4" xfId="34635" xr:uid="{8AFE1F25-B88F-4EFE-BC11-E0EB98561371}"/>
    <cellStyle name="Normal 5 4 6 2 2 3 5" xfId="49514" xr:uid="{2CF98A14-EFC1-4589-B3DE-79E0C52198DA}"/>
    <cellStyle name="Normal 5 4 6 2 2 4" xfId="24367" xr:uid="{E19897F5-5EF8-48AF-B63F-19E75276D06E}"/>
    <cellStyle name="Normal 5 4 6 2 2 4 2" xfId="38059" xr:uid="{81537789-21E5-43C3-8BCF-70B11FA94323}"/>
    <cellStyle name="Normal 5 4 6 2 2 4 3" xfId="52938" xr:uid="{B6E9B34B-8E99-4CB6-961C-EF306F680154}"/>
    <cellStyle name="Normal 5 4 6 2 2 5" xfId="17523" xr:uid="{A0ACE8FC-DB90-4E3E-9915-0067394400DD}"/>
    <cellStyle name="Normal 5 4 6 2 2 5 2" xfId="43714" xr:uid="{A0C54F01-B573-4D09-A9C3-F0F689EF6EEA}"/>
    <cellStyle name="Normal 5 4 6 2 2 6" xfId="31213" xr:uid="{24A4777F-4A97-458B-9DEE-573B3526BCA9}"/>
    <cellStyle name="Normal 5 4 6 2 2 7" xfId="46092" xr:uid="{FD1FEAD1-2DB6-42CD-9B3A-CA83B304E276}"/>
    <cellStyle name="Normal 5 4 6 2 2 8" xfId="10677" xr:uid="{C1F0A740-1899-4407-9BCC-D0A3C81A14CF}"/>
    <cellStyle name="Normal 5 4 6 2 3" xfId="872" xr:uid="{2F58CBDF-8107-459D-A85B-45D32D539505}"/>
    <cellStyle name="Normal 5 4 6 2 3 2" xfId="6627" xr:uid="{E5A24D36-418A-4376-8C74-4A20ACEBA799}"/>
    <cellStyle name="Normal 5 4 6 2 3 2 2" xfId="29500" xr:uid="{8659C3B4-92D7-406C-AC18-E558F40873A3}"/>
    <cellStyle name="Normal 5 4 6 2 3 2 2 2" xfId="43192" xr:uid="{740C050C-C7EC-411E-9F86-96D074ECDB69}"/>
    <cellStyle name="Normal 5 4 6 2 3 2 2 3" xfId="58071" xr:uid="{E842E0A2-58AA-4CB4-8134-7D3A6B2A24F2}"/>
    <cellStyle name="Normal 5 4 6 2 3 2 3" xfId="22656" xr:uid="{C7F44013-FDC4-4579-B822-ACFA4F17E037}"/>
    <cellStyle name="Normal 5 4 6 2 3 2 4" xfId="36346" xr:uid="{ABFF87A6-CF1C-4491-93A6-D72C93F3939A}"/>
    <cellStyle name="Normal 5 4 6 2 3 2 5" xfId="51225" xr:uid="{216FEDF0-BB82-4A63-90FF-197826B39A27}"/>
    <cellStyle name="Normal 5 4 6 2 3 2 6" xfId="15810" xr:uid="{CFA5BEF2-5882-4FBA-87B5-0888A0B9D4FF}"/>
    <cellStyle name="Normal 5 4 6 2 3 3" xfId="26078" xr:uid="{CCFCFBFD-E4AC-47E6-89D2-0E6E7D5F3AAB}"/>
    <cellStyle name="Normal 5 4 6 2 3 3 2" xfId="39770" xr:uid="{5953F36C-8147-4BBF-A702-CCD4A7974611}"/>
    <cellStyle name="Normal 5 4 6 2 3 3 3" xfId="54649" xr:uid="{BF3D36FD-DFEA-4BF4-BE04-B2DC701633DA}"/>
    <cellStyle name="Normal 5 4 6 2 3 4" xfId="19234" xr:uid="{DE9B89D5-39A8-4A5C-BFD9-97DBB4FAC11B}"/>
    <cellStyle name="Normal 5 4 6 2 3 4 2" xfId="43716" xr:uid="{1062C88A-044A-49F4-9352-15C033922953}"/>
    <cellStyle name="Normal 5 4 6 2 3 5" xfId="32924" xr:uid="{DE2840B3-6EA1-4237-9311-92658EE7826C}"/>
    <cellStyle name="Normal 5 4 6 2 3 6" xfId="47803" xr:uid="{99D27CEA-2ACC-4F56-AE48-538BBEA0BB8B}"/>
    <cellStyle name="Normal 5 4 6 2 3 7" xfId="12388" xr:uid="{A74CD5CD-8941-40C2-BFA9-F68EEB8D35A3}"/>
    <cellStyle name="Normal 5 4 6 2 4" xfId="873" xr:uid="{AA359C1B-F066-4121-846D-006A36D8B219}"/>
    <cellStyle name="Normal 5 4 6 2 4 2" xfId="27788" xr:uid="{5C5CF1D9-B192-4580-ADEA-B70982DD985B}"/>
    <cellStyle name="Normal 5 4 6 2 4 2 2" xfId="41480" xr:uid="{649418C5-5494-4ED6-8416-52548848933E}"/>
    <cellStyle name="Normal 5 4 6 2 4 2 3" xfId="56359" xr:uid="{5BBE7709-D983-4ED7-AB3C-CF915FD95C07}"/>
    <cellStyle name="Normal 5 4 6 2 4 3" xfId="20944" xr:uid="{32E81F03-4624-46EE-ADE3-876D0BA62167}"/>
    <cellStyle name="Normal 5 4 6 2 4 3 2" xfId="43853" xr:uid="{C67BCE22-7037-48F7-B358-46574D0DD734}"/>
    <cellStyle name="Normal 5 4 6 2 4 4" xfId="34634" xr:uid="{68C88C78-F5B3-4DEB-A712-1534F0E44895}"/>
    <cellStyle name="Normal 5 4 6 2 4 5" xfId="49513" xr:uid="{D67DFB86-51F3-4A27-BFE5-3DBDA4766F26}"/>
    <cellStyle name="Normal 5 4 6 2 4 6" xfId="14098" xr:uid="{42F1AA58-665F-496D-89EF-305C397933A1}"/>
    <cellStyle name="Normal 5 4 6 2 5" xfId="24366" xr:uid="{B2FCD223-33BE-4C45-80E9-BE24CFBE6070}"/>
    <cellStyle name="Normal 5 4 6 2 5 2" xfId="38058" xr:uid="{A6D6F50B-3B47-4455-AAED-3FF17EBB88A2}"/>
    <cellStyle name="Normal 5 4 6 2 5 3" xfId="52937" xr:uid="{6EEA8E9E-4ED6-4B67-BAE9-3C86FE67B2C1}"/>
    <cellStyle name="Normal 5 4 6 2 6" xfId="17522" xr:uid="{9A44895D-A95D-4367-AD5A-EC85D2949959}"/>
    <cellStyle name="Normal 5 4 6 2 6 2" xfId="43549" xr:uid="{162B5AD9-D252-4F86-99DA-7CC3CCCA6D29}"/>
    <cellStyle name="Normal 5 4 6 2 7" xfId="31212" xr:uid="{1B5EE1DF-E74E-4661-BC5F-43A43B32EB9A}"/>
    <cellStyle name="Normal 5 4 6 2 8" xfId="46091" xr:uid="{97D0777C-4827-4B6F-88AE-3F927670EAA8}"/>
    <cellStyle name="Normal 5 4 6 2 9" xfId="10676" xr:uid="{6DD71013-8E02-41C1-BD71-9FE6B30E4E89}"/>
    <cellStyle name="Normal 5 4 6 3" xfId="874" xr:uid="{E33255B9-1F35-453D-A3A6-ACA99F33130D}"/>
    <cellStyle name="Normal 5 4 6 3 2" xfId="3906" xr:uid="{08C8E63C-B3B4-497D-9304-6F0B1B32F28B}"/>
    <cellStyle name="Normal 5 4 6 3 2 2" xfId="15812" xr:uid="{E5932EB4-9308-4E8D-B512-AC6AA738A9DF}"/>
    <cellStyle name="Normal 5 4 6 3 2 2 2" xfId="29502" xr:uid="{1817E640-75B1-44E0-96AA-190FF06A3DFA}"/>
    <cellStyle name="Normal 5 4 6 3 2 2 2 2" xfId="43194" xr:uid="{28CEE863-CA23-4A43-B69F-DB8E13B6AF88}"/>
    <cellStyle name="Normal 5 4 6 3 2 2 2 3" xfId="58073" xr:uid="{59E18587-E05B-44F2-9F46-CA19BF0C1741}"/>
    <cellStyle name="Normal 5 4 6 3 2 2 3" xfId="22658" xr:uid="{76EDAED9-7104-4AC7-A0DA-E2E886E6D5AC}"/>
    <cellStyle name="Normal 5 4 6 3 2 2 4" xfId="36348" xr:uid="{19F4B004-49F1-4741-83E9-78BCF394E73C}"/>
    <cellStyle name="Normal 5 4 6 3 2 2 5" xfId="51227" xr:uid="{87A600A0-78CB-4558-A886-288F731EA2FB}"/>
    <cellStyle name="Normal 5 4 6 3 2 3" xfId="26080" xr:uid="{BDF30D0E-4363-4C67-A645-BF23BDBE3D76}"/>
    <cellStyle name="Normal 5 4 6 3 2 3 2" xfId="39772" xr:uid="{0EFB4549-8104-49E3-8D4A-57AA493D560D}"/>
    <cellStyle name="Normal 5 4 6 3 2 3 3" xfId="54651" xr:uid="{7D48C30C-4373-4900-AF7E-F17854B95F79}"/>
    <cellStyle name="Normal 5 4 6 3 2 4" xfId="19236" xr:uid="{2E4F9C72-EE52-4CF7-9D0E-BD4350B082E3}"/>
    <cellStyle name="Normal 5 4 6 3 2 4 2" xfId="43718" xr:uid="{CB6DD872-3A5F-48F2-A7DF-A3FAC0C3EE14}"/>
    <cellStyle name="Normal 5 4 6 3 2 5" xfId="32926" xr:uid="{B7747CC7-43D4-431B-95FF-CAA91F7700A8}"/>
    <cellStyle name="Normal 5 4 6 3 2 6" xfId="47805" xr:uid="{F5866991-7235-4ADE-9959-BED62CFCF033}"/>
    <cellStyle name="Normal 5 4 6 3 2 7" xfId="12390" xr:uid="{67F1C1D0-045D-46B4-AE34-562A414651C3}"/>
    <cellStyle name="Normal 5 4 6 3 3" xfId="14100" xr:uid="{4DA1F226-FE35-44E3-AAD4-1507870300DE}"/>
    <cellStyle name="Normal 5 4 6 3 3 2" xfId="27790" xr:uid="{637A124B-160B-410D-A273-CE9E65AC45CF}"/>
    <cellStyle name="Normal 5 4 6 3 3 2 2" xfId="41482" xr:uid="{8CFC1CED-07D2-43C0-B4E9-B9B6B58931A7}"/>
    <cellStyle name="Normal 5 4 6 3 3 2 3" xfId="56361" xr:uid="{A9A860C5-D536-47F8-9C6C-677932D58342}"/>
    <cellStyle name="Normal 5 4 6 3 3 3" xfId="20946" xr:uid="{CA28E4D7-E1C1-41E0-BB41-442BDF03C1BB}"/>
    <cellStyle name="Normal 5 4 6 3 3 4" xfId="34636" xr:uid="{686B854F-B589-4154-8F41-CD245F2877C4}"/>
    <cellStyle name="Normal 5 4 6 3 3 5" xfId="49515" xr:uid="{420571D6-CBF1-4C50-87F0-21BD36B2515A}"/>
    <cellStyle name="Normal 5 4 6 3 4" xfId="24368" xr:uid="{8F285832-F000-4E36-8BB8-EC0D325283E4}"/>
    <cellStyle name="Normal 5 4 6 3 4 2" xfId="38060" xr:uid="{BFA8A6EE-E3E9-4E9C-9FD5-AA9822449B72}"/>
    <cellStyle name="Normal 5 4 6 3 4 3" xfId="52939" xr:uid="{7EE24313-3792-4E74-A2E2-220295D3CDCF}"/>
    <cellStyle name="Normal 5 4 6 3 5" xfId="17524" xr:uid="{76C8B19B-2A70-46B2-A202-E7EA3D07B2AF}"/>
    <cellStyle name="Normal 5 4 6 3 5 2" xfId="43717" xr:uid="{C37E8AE5-A61A-4038-96BD-E1540BCCC2C9}"/>
    <cellStyle name="Normal 5 4 6 3 6" xfId="31214" xr:uid="{AF5F4EAE-B0CF-4D92-8136-F324BEBAB558}"/>
    <cellStyle name="Normal 5 4 6 3 7" xfId="46093" xr:uid="{75D45D3C-E52B-46E3-BEE0-31A82715DFB1}"/>
    <cellStyle name="Normal 5 4 6 3 8" xfId="10678" xr:uid="{CDA23F8B-A089-4897-82AD-C6F87E89A470}"/>
    <cellStyle name="Normal 5 4 6 4" xfId="875" xr:uid="{613F1997-BA6A-49DC-9950-51E58F096E48}"/>
    <cellStyle name="Normal 5 4 6 4 2" xfId="6628" xr:uid="{CE539450-D3F9-4A5E-A820-734842D7FF99}"/>
    <cellStyle name="Normal 5 4 6 4 2 2" xfId="15813" xr:uid="{C8CCE8C8-362D-4496-AB31-B10FC1E86DE4}"/>
    <cellStyle name="Normal 5 4 6 4 2 2 2" xfId="29503" xr:uid="{02B8B17B-41FA-4546-B999-5042DC6BAED0}"/>
    <cellStyle name="Normal 5 4 6 4 2 2 2 2" xfId="43195" xr:uid="{1FD055EA-BA41-469B-BC19-A06EF231544D}"/>
    <cellStyle name="Normal 5 4 6 4 2 2 2 3" xfId="58074" xr:uid="{E0B3A317-6F8E-4354-B5A1-53DAFD835E1E}"/>
    <cellStyle name="Normal 5 4 6 4 2 2 3" xfId="22659" xr:uid="{850BA553-5C68-465A-BF16-42CBB30EC895}"/>
    <cellStyle name="Normal 5 4 6 4 2 2 4" xfId="36349" xr:uid="{9F738FB6-B55E-4C4A-8CC3-229B14006046}"/>
    <cellStyle name="Normal 5 4 6 4 2 2 5" xfId="51228" xr:uid="{051A077F-D154-4F3B-B7F4-6E9CD1DB40CD}"/>
    <cellStyle name="Normal 5 4 6 4 2 3" xfId="26081" xr:uid="{B10E8C77-B80F-46FC-86EB-B10452AB7CBF}"/>
    <cellStyle name="Normal 5 4 6 4 2 3 2" xfId="39773" xr:uid="{34E83E98-5F48-4CD1-8159-0975BAF4B8EE}"/>
    <cellStyle name="Normal 5 4 6 4 2 3 3" xfId="54652" xr:uid="{56530AA9-0FEA-4ACA-8522-834C3A812E8F}"/>
    <cellStyle name="Normal 5 4 6 4 2 4" xfId="19237" xr:uid="{A619E760-6997-4D95-9238-C9409E1E3F19}"/>
    <cellStyle name="Normal 5 4 6 4 2 5" xfId="32927" xr:uid="{7AEC763C-5A56-4A4B-97CE-3B8FA715E884}"/>
    <cellStyle name="Normal 5 4 6 4 2 6" xfId="47806" xr:uid="{F1D39072-A983-44A3-94A4-2265B689D575}"/>
    <cellStyle name="Normal 5 4 6 4 2 7" xfId="12391" xr:uid="{7626129F-8B6D-4E5B-962D-5B4DC5693A6F}"/>
    <cellStyle name="Normal 5 4 6 4 3" xfId="14101" xr:uid="{7BCF96D2-48C6-4870-B2CE-00D78C417EBC}"/>
    <cellStyle name="Normal 5 4 6 4 3 2" xfId="27791" xr:uid="{54213320-0993-4B34-AC23-1B3A2EC65152}"/>
    <cellStyle name="Normal 5 4 6 4 3 2 2" xfId="41483" xr:uid="{7656B052-F8AA-45EC-B3E8-2CA256CDEABB}"/>
    <cellStyle name="Normal 5 4 6 4 3 2 3" xfId="56362" xr:uid="{2F88A57B-AC7E-48A6-A3C2-11E285856FB9}"/>
    <cellStyle name="Normal 5 4 6 4 3 3" xfId="20947" xr:uid="{19C15BDF-8195-4EEF-BC34-860FF3B8AF62}"/>
    <cellStyle name="Normal 5 4 6 4 3 4" xfId="34637" xr:uid="{6124EE8E-66DE-49E0-A647-36C330AFB585}"/>
    <cellStyle name="Normal 5 4 6 4 3 5" xfId="49516" xr:uid="{A49084B6-5196-4F91-A6D5-C768E33B137A}"/>
    <cellStyle name="Normal 5 4 6 4 4" xfId="24369" xr:uid="{73B736AF-4306-4420-9E0B-B1609398493F}"/>
    <cellStyle name="Normal 5 4 6 4 4 2" xfId="38061" xr:uid="{170D68C2-4C51-425F-88A6-6CF7A002AFB1}"/>
    <cellStyle name="Normal 5 4 6 4 4 3" xfId="52940" xr:uid="{3B52E895-9D43-430C-ACF6-021EDC103588}"/>
    <cellStyle name="Normal 5 4 6 4 5" xfId="17525" xr:uid="{5D633DA5-5B4D-45F0-A4DC-B7BF6B24A104}"/>
    <cellStyle name="Normal 5 4 6 4 5 2" xfId="43719" xr:uid="{627D0FCD-CB39-4142-90C1-0751CEA58B7D}"/>
    <cellStyle name="Normal 5 4 6 4 6" xfId="31215" xr:uid="{651B8725-DBA4-4D99-9F49-360AF1FBE290}"/>
    <cellStyle name="Normal 5 4 6 4 7" xfId="46094" xr:uid="{2D51F642-143E-4EFC-846F-B54786188B63}"/>
    <cellStyle name="Normal 5 4 6 4 8" xfId="10679" xr:uid="{3B79BD0B-B9E5-45AA-A6DC-00CDFCC203EB}"/>
    <cellStyle name="Normal 5 4 6 5" xfId="876" xr:uid="{9CAE0DFF-58D9-4B15-9FDD-84DF0428B5E2}"/>
    <cellStyle name="Normal 5 4 6 5 2" xfId="15809" xr:uid="{C2ED38CD-B5EB-4B99-90FB-4AB27BD87339}"/>
    <cellStyle name="Normal 5 4 6 5 2 2" xfId="29499" xr:uid="{D3B7CD81-B040-4FD3-9C3C-04E436B12E4F}"/>
    <cellStyle name="Normal 5 4 6 5 2 2 2" xfId="43191" xr:uid="{CCDBD050-5787-438B-8C19-DFA520C606E3}"/>
    <cellStyle name="Normal 5 4 6 5 2 2 3" xfId="58070" xr:uid="{8F6F74B7-A4A1-45CD-98D1-46FE3049BAF9}"/>
    <cellStyle name="Normal 5 4 6 5 2 3" xfId="22655" xr:uid="{04EFC022-8036-41A2-BDD6-5B8EFAD9FFEC}"/>
    <cellStyle name="Normal 5 4 6 5 2 4" xfId="36345" xr:uid="{003EE379-7767-4950-B3F3-B14BB3795BD0}"/>
    <cellStyle name="Normal 5 4 6 5 2 5" xfId="51224" xr:uid="{76D7D973-64E9-464B-B10F-F477F1A27BCE}"/>
    <cellStyle name="Normal 5 4 6 5 3" xfId="26077" xr:uid="{557B6F29-0482-4848-9B39-9BAB1FCF299F}"/>
    <cellStyle name="Normal 5 4 6 5 3 2" xfId="39769" xr:uid="{2B0FB57A-449A-45E5-8AC1-C5899D5B5C3A}"/>
    <cellStyle name="Normal 5 4 6 5 3 3" xfId="54648" xr:uid="{7142FA6E-5D35-4FF1-B079-2C10D6BC9208}"/>
    <cellStyle name="Normal 5 4 6 5 4" xfId="19233" xr:uid="{420FCC43-F5F0-4043-B62B-D4C80F6B349B}"/>
    <cellStyle name="Normal 5 4 6 5 4 2" xfId="43854" xr:uid="{A539C1A5-A06A-4776-B2C9-22C1E3C02B21}"/>
    <cellStyle name="Normal 5 4 6 5 5" xfId="32923" xr:uid="{42335A0D-C041-41FE-B2DD-DA061F9DBDB7}"/>
    <cellStyle name="Normal 5 4 6 5 6" xfId="47802" xr:uid="{2080B6CA-5073-479C-9133-6F8A8737D814}"/>
    <cellStyle name="Normal 5 4 6 5 7" xfId="12387" xr:uid="{039A4926-6E79-44D5-BB73-1103124103FF}"/>
    <cellStyle name="Normal 5 4 6 6" xfId="14097" xr:uid="{8AA32818-9E2B-4BFD-AA83-13630413589C}"/>
    <cellStyle name="Normal 5 4 6 6 2" xfId="27787" xr:uid="{4A65D5DA-2F1C-43BF-B578-D8460F1A084D}"/>
    <cellStyle name="Normal 5 4 6 6 2 2" xfId="41479" xr:uid="{41FA13A2-D57C-47ED-9524-6F548E5757F9}"/>
    <cellStyle name="Normal 5 4 6 6 2 3" xfId="56358" xr:uid="{2FFF3279-6687-4B96-9208-4DBED5F55BC9}"/>
    <cellStyle name="Normal 5 4 6 6 3" xfId="20943" xr:uid="{1958155D-4551-4A94-89E2-1980F188F81F}"/>
    <cellStyle name="Normal 5 4 6 6 4" xfId="34633" xr:uid="{E6E9209F-DBE6-47EA-872B-538651FDC108}"/>
    <cellStyle name="Normal 5 4 6 6 5" xfId="49512" xr:uid="{854F6D25-0F72-4D37-BC19-584EC395BEC2}"/>
    <cellStyle name="Normal 5 4 6 7" xfId="24365" xr:uid="{1D8C6CB9-C20B-4A8D-A821-740BCA5A1D61}"/>
    <cellStyle name="Normal 5 4 6 7 2" xfId="38057" xr:uid="{32F3B3CC-DF04-4390-98DF-BDF69D94CA24}"/>
    <cellStyle name="Normal 5 4 6 7 3" xfId="52936" xr:uid="{59AB9293-B7A4-497D-B096-0452A8669222}"/>
    <cellStyle name="Normal 5 4 6 8" xfId="17521" xr:uid="{B3E3BDFA-9363-42F4-B7F2-4833F5FFF950}"/>
    <cellStyle name="Normal 5 4 6 8 2" xfId="43496" xr:uid="{513DA493-873F-48C9-A422-3A6FAEB52845}"/>
    <cellStyle name="Normal 5 4 6 9" xfId="31211" xr:uid="{7FA185FB-4FA4-4E04-84CE-5E289C7AB2DF}"/>
    <cellStyle name="Normal 5 4 7" xfId="877" xr:uid="{6E4E62A8-0F3C-4D6B-BDC8-C901FE31EE52}"/>
    <cellStyle name="Normal 5 4 7 10" xfId="46095" xr:uid="{67CF9C70-30EE-4314-949F-F5297D8F4F09}"/>
    <cellStyle name="Normal 5 4 7 11" xfId="10680" xr:uid="{DF763037-95F2-445A-9F3C-DE2E5F90C838}"/>
    <cellStyle name="Normal 5 4 7 2" xfId="878" xr:uid="{71C59FBA-0EA7-405A-8BA5-EF6777CCE686}"/>
    <cellStyle name="Normal 5 4 7 2 2" xfId="3907" xr:uid="{861144A9-67FD-4742-BC49-FBA184E06D04}"/>
    <cellStyle name="Normal 5 4 7 2 2 2" xfId="12394" xr:uid="{FCEF7AEC-58BD-4A24-A6D8-2ECBF59A2416}"/>
    <cellStyle name="Normal 5 4 7 2 2 2 2" xfId="15816" xr:uid="{EAE429A0-81F5-468A-B64A-E1C3B4E42993}"/>
    <cellStyle name="Normal 5 4 7 2 2 2 2 2" xfId="29506" xr:uid="{23DB9BE3-11D3-4B9A-9B15-A67711A8F6AF}"/>
    <cellStyle name="Normal 5 4 7 2 2 2 2 2 2" xfId="43198" xr:uid="{3ACB2B35-8A88-47ED-B82A-C6A4BDBC9158}"/>
    <cellStyle name="Normal 5 4 7 2 2 2 2 2 3" xfId="58077" xr:uid="{1F733099-7A23-471C-A3BC-63008A9A1BA1}"/>
    <cellStyle name="Normal 5 4 7 2 2 2 2 3" xfId="22662" xr:uid="{76A9E852-0CFA-4CC6-BDFF-4973A192AA8A}"/>
    <cellStyle name="Normal 5 4 7 2 2 2 2 4" xfId="36352" xr:uid="{5A854B82-2601-4C55-AA31-AD44159999B2}"/>
    <cellStyle name="Normal 5 4 7 2 2 2 2 5" xfId="51231" xr:uid="{9A136A0E-9AC0-4994-A33B-24AC49E2C73A}"/>
    <cellStyle name="Normal 5 4 7 2 2 2 3" xfId="26084" xr:uid="{FB4F1729-38A7-4B1B-9E05-E3A633F47682}"/>
    <cellStyle name="Normal 5 4 7 2 2 2 3 2" xfId="39776" xr:uid="{52281567-26B6-4276-A8FD-313BD1CEA890}"/>
    <cellStyle name="Normal 5 4 7 2 2 2 3 3" xfId="54655" xr:uid="{C9DDF631-9350-4080-8D64-ACEBF9FE240E}"/>
    <cellStyle name="Normal 5 4 7 2 2 2 4" xfId="19240" xr:uid="{28005E1B-3D46-45C6-919B-6626445F80C3}"/>
    <cellStyle name="Normal 5 4 7 2 2 2 5" xfId="32930" xr:uid="{ADF860C3-39F6-4297-8671-57FF6C7C68C4}"/>
    <cellStyle name="Normal 5 4 7 2 2 2 6" xfId="47809" xr:uid="{AFD70FF4-853E-4335-8AEA-C9AC2B552001}"/>
    <cellStyle name="Normal 5 4 7 2 2 3" xfId="14104" xr:uid="{DD44C362-6CF9-44D0-9873-3F5F9F85B09A}"/>
    <cellStyle name="Normal 5 4 7 2 2 3 2" xfId="27794" xr:uid="{2DFBCC68-064B-4ACB-A4AE-009227FDA8C8}"/>
    <cellStyle name="Normal 5 4 7 2 2 3 2 2" xfId="41486" xr:uid="{D9AC0C89-C419-44B3-91FD-F212AC5805CF}"/>
    <cellStyle name="Normal 5 4 7 2 2 3 2 3" xfId="56365" xr:uid="{D11D4F48-FC97-41DA-8A94-6622C9D03D86}"/>
    <cellStyle name="Normal 5 4 7 2 2 3 3" xfId="20950" xr:uid="{C0EEBD8B-BD0B-4C9F-9149-B95208ADC752}"/>
    <cellStyle name="Normal 5 4 7 2 2 3 4" xfId="34640" xr:uid="{F5BB8247-690F-4FB8-9C65-BA2836113185}"/>
    <cellStyle name="Normal 5 4 7 2 2 3 5" xfId="49519" xr:uid="{DE2FF01A-53B6-4C7A-95F3-FE3B54CBC16C}"/>
    <cellStyle name="Normal 5 4 7 2 2 4" xfId="24372" xr:uid="{841291E4-5C24-43BC-88AC-0FEEA961C999}"/>
    <cellStyle name="Normal 5 4 7 2 2 4 2" xfId="38064" xr:uid="{9E5B1187-969A-49F0-8EA4-9644DE528611}"/>
    <cellStyle name="Normal 5 4 7 2 2 4 3" xfId="52943" xr:uid="{06EAC108-B973-4D02-BAB0-6C48B807A4F9}"/>
    <cellStyle name="Normal 5 4 7 2 2 5" xfId="17528" xr:uid="{5E5BEE7F-A7CE-4880-8958-A175022F821D}"/>
    <cellStyle name="Normal 5 4 7 2 2 5 2" xfId="43721" xr:uid="{24E4BAFA-7103-4318-8C79-AABD4A1260A5}"/>
    <cellStyle name="Normal 5 4 7 2 2 6" xfId="31218" xr:uid="{0319FE9E-86AA-41A6-BB56-469375C59C97}"/>
    <cellStyle name="Normal 5 4 7 2 2 7" xfId="46097" xr:uid="{813F6AB7-6232-4518-AE16-E2EFC339C4AC}"/>
    <cellStyle name="Normal 5 4 7 2 2 8" xfId="10682" xr:uid="{ACE89458-EB81-42A3-926A-55EA3BCD25E0}"/>
    <cellStyle name="Normal 5 4 7 2 3" xfId="4395" xr:uid="{E23E5DE5-D271-4189-A433-53863837B826}"/>
    <cellStyle name="Normal 5 4 7 2 3 2" xfId="4656" xr:uid="{2B6ACCDE-8D30-44D9-ADCF-B6114CEB89F6}"/>
    <cellStyle name="Normal 5 4 7 2 3 2 2" xfId="29505" xr:uid="{B0D122C9-5AFB-496C-8485-D8202EE2CB74}"/>
    <cellStyle name="Normal 5 4 7 2 3 2 2 2" xfId="43197" xr:uid="{FE514F97-FD44-4E5D-8F2A-6AE788C4A36B}"/>
    <cellStyle name="Normal 5 4 7 2 3 2 2 3" xfId="58076" xr:uid="{F41DA4FB-8CE5-4B80-989C-D7C8A6963EDD}"/>
    <cellStyle name="Normal 5 4 7 2 3 2 3" xfId="22661" xr:uid="{CEDAC340-A54E-40F1-8E30-290AA5590A3B}"/>
    <cellStyle name="Normal 5 4 7 2 3 2 4" xfId="36351" xr:uid="{FF6AB8DD-0C1E-4D71-9C17-AB4A9B81E015}"/>
    <cellStyle name="Normal 5 4 7 2 3 2 5" xfId="51230" xr:uid="{17A48174-FE01-4076-A86D-D0371A1C70EB}"/>
    <cellStyle name="Normal 5 4 7 2 3 2 6" xfId="15815" xr:uid="{8B80D3ED-C19E-4145-8627-7E25D53CBF54}"/>
    <cellStyle name="Normal 5 4 7 2 3 3" xfId="26083" xr:uid="{D7F89333-608A-49C0-999F-D6A5FF90C90B}"/>
    <cellStyle name="Normal 5 4 7 2 3 3 2" xfId="39775" xr:uid="{5F380787-8CA0-41A4-9308-003FC9B473AB}"/>
    <cellStyle name="Normal 5 4 7 2 3 3 3" xfId="54654" xr:uid="{890BE85A-930E-48E6-BFA0-A3A58189D7DD}"/>
    <cellStyle name="Normal 5 4 7 2 3 4" xfId="19239" xr:uid="{BC2A2C98-9FBC-43D7-B5CD-4254847D2D14}"/>
    <cellStyle name="Normal 5 4 7 2 3 4 2" xfId="44048" xr:uid="{94B70FFB-24D3-418C-A980-8469707CC082}"/>
    <cellStyle name="Normal 5 4 7 2 3 5" xfId="32929" xr:uid="{7B184F3B-67E1-4EAF-B446-E2EE96FEDC16}"/>
    <cellStyle name="Normal 5 4 7 2 3 6" xfId="47808" xr:uid="{338EAA1A-46FB-4ED9-BC66-48DA84D47B76}"/>
    <cellStyle name="Normal 5 4 7 2 3 7" xfId="12393" xr:uid="{BAC286C3-1A6D-4B9B-89E0-A04B43911A61}"/>
    <cellStyle name="Normal 5 4 7 2 4" xfId="14103" xr:uid="{9F4B7ED6-CF47-402C-9553-48CA5C9E171F}"/>
    <cellStyle name="Normal 5 4 7 2 4 2" xfId="27793" xr:uid="{A8992D13-E5F3-4B7E-9A0C-031C301B01E0}"/>
    <cellStyle name="Normal 5 4 7 2 4 2 2" xfId="41485" xr:uid="{45EE3690-5FEE-462B-B076-C4C29AA2629A}"/>
    <cellStyle name="Normal 5 4 7 2 4 2 3" xfId="56364" xr:uid="{3502B9B4-880A-4BC9-A04B-3FDC39D91CB5}"/>
    <cellStyle name="Normal 5 4 7 2 4 3" xfId="20949" xr:uid="{5C1AE005-8A96-45F5-A368-FF94B38867E2}"/>
    <cellStyle name="Normal 5 4 7 2 4 4" xfId="34639" xr:uid="{D949B7B1-B6ED-42E4-AB85-3431DE21579B}"/>
    <cellStyle name="Normal 5 4 7 2 4 5" xfId="49518" xr:uid="{556AB824-92EE-482D-A241-790D5AB414A2}"/>
    <cellStyle name="Normal 5 4 7 2 5" xfId="24371" xr:uid="{1EA39DE8-23DB-4AB6-B971-EF2ED66BAA48}"/>
    <cellStyle name="Normal 5 4 7 2 5 2" xfId="38063" xr:uid="{4E31FAA9-71E6-449D-9163-B3E35448A739}"/>
    <cellStyle name="Normal 5 4 7 2 5 3" xfId="52942" xr:uid="{E9161D6E-D08C-4FF8-82E5-612B2E9467F8}"/>
    <cellStyle name="Normal 5 4 7 2 6" xfId="17527" xr:uid="{E03EF0B5-E75E-4C82-B72F-5D4D176E6D01}"/>
    <cellStyle name="Normal 5 4 7 2 6 2" xfId="43720" xr:uid="{3A275551-3421-4AFA-AA40-24CCF143B5F5}"/>
    <cellStyle name="Normal 5 4 7 2 7" xfId="31217" xr:uid="{0844246C-3307-4097-8D08-45715DEA04F7}"/>
    <cellStyle name="Normal 5 4 7 2 8" xfId="46096" xr:uid="{A018A353-F249-4BE0-86C8-176E9027E609}"/>
    <cellStyle name="Normal 5 4 7 2 9" xfId="10681" xr:uid="{E46D787C-7083-48E0-8922-8C1F0AC98089}"/>
    <cellStyle name="Normal 5 4 7 3" xfId="879" xr:uid="{2728997D-5B2A-482D-9460-2BCB4150E546}"/>
    <cellStyle name="Normal 5 4 7 3 2" xfId="6629" xr:uid="{14C32604-CAD0-4C03-BE21-E19A0CC71502}"/>
    <cellStyle name="Normal 5 4 7 3 2 2" xfId="15817" xr:uid="{0700ED7B-BA8A-4B83-B7AD-2EBBD7A9BB9B}"/>
    <cellStyle name="Normal 5 4 7 3 2 2 2" xfId="29507" xr:uid="{C1BC48B5-A6CB-4A89-ACBC-B7E92DB1D02E}"/>
    <cellStyle name="Normal 5 4 7 3 2 2 2 2" xfId="43199" xr:uid="{F5328875-C258-492D-8FF4-870FD54F3909}"/>
    <cellStyle name="Normal 5 4 7 3 2 2 2 3" xfId="58078" xr:uid="{F9341120-73BA-4A8E-A4CC-BF2757D80B95}"/>
    <cellStyle name="Normal 5 4 7 3 2 2 3" xfId="22663" xr:uid="{3398D89C-8BFD-42F7-AEE3-C57F83D5382A}"/>
    <cellStyle name="Normal 5 4 7 3 2 2 4" xfId="36353" xr:uid="{902618BE-5A44-48A5-8736-C10D87AE925B}"/>
    <cellStyle name="Normal 5 4 7 3 2 2 5" xfId="51232" xr:uid="{72CB3299-5A92-44EA-BF3B-CB0D4E54B41C}"/>
    <cellStyle name="Normal 5 4 7 3 2 3" xfId="26085" xr:uid="{B3F95C53-13ED-4D10-BC6D-50475CFB4E19}"/>
    <cellStyle name="Normal 5 4 7 3 2 3 2" xfId="39777" xr:uid="{DA3C79F1-7171-40AB-B3A3-0212773AADFC}"/>
    <cellStyle name="Normal 5 4 7 3 2 3 3" xfId="54656" xr:uid="{CFDA897C-B908-45D4-ADDD-5811A408A71C}"/>
    <cellStyle name="Normal 5 4 7 3 2 4" xfId="19241" xr:uid="{552CB8F0-262A-4C49-8E6A-CA431F374ACA}"/>
    <cellStyle name="Normal 5 4 7 3 2 5" xfId="32931" xr:uid="{9C23E9B0-D35F-41D5-AF00-7EEBA8FDDD22}"/>
    <cellStyle name="Normal 5 4 7 3 2 6" xfId="47810" xr:uid="{57643233-AC54-432F-9913-8F9BFAF8EEC8}"/>
    <cellStyle name="Normal 5 4 7 3 2 7" xfId="12395" xr:uid="{369CD2D1-3317-4032-A82D-7AF38A87A2A2}"/>
    <cellStyle name="Normal 5 4 7 3 3" xfId="14105" xr:uid="{9BEB7505-7FD5-4B7A-9689-EA0C5EA860AE}"/>
    <cellStyle name="Normal 5 4 7 3 3 2" xfId="27795" xr:uid="{23FB266D-03F0-4AA2-9D05-CB11924A4196}"/>
    <cellStyle name="Normal 5 4 7 3 3 2 2" xfId="41487" xr:uid="{7D83A64F-6C1B-49BE-9B91-54921C2254FF}"/>
    <cellStyle name="Normal 5 4 7 3 3 2 3" xfId="56366" xr:uid="{5B0086C1-63DD-4A0D-AD02-484CED781930}"/>
    <cellStyle name="Normal 5 4 7 3 3 3" xfId="20951" xr:uid="{FFBC89BD-17AF-465C-AA7A-98F5965B5439}"/>
    <cellStyle name="Normal 5 4 7 3 3 4" xfId="34641" xr:uid="{4FC817DC-CE4D-444D-AF24-5A038C06EC90}"/>
    <cellStyle name="Normal 5 4 7 3 3 5" xfId="49520" xr:uid="{51329F27-2CEA-498F-82B5-13CF129FF830}"/>
    <cellStyle name="Normal 5 4 7 3 4" xfId="24373" xr:uid="{9A50A465-A3A1-426C-BB7F-DF5C51D89937}"/>
    <cellStyle name="Normal 5 4 7 3 4 2" xfId="38065" xr:uid="{FF000857-5AA2-4859-87BB-EF22AAC5B5BC}"/>
    <cellStyle name="Normal 5 4 7 3 4 3" xfId="52944" xr:uid="{945C52B6-D405-4521-BA65-7C125B3B2B96}"/>
    <cellStyle name="Normal 5 4 7 3 5" xfId="17529" xr:uid="{0CEFFA77-F059-4D92-855C-CCFA2962CE86}"/>
    <cellStyle name="Normal 5 4 7 3 5 2" xfId="43722" xr:uid="{69F98D91-4BC5-4918-9650-29CFB8E0E33D}"/>
    <cellStyle name="Normal 5 4 7 3 6" xfId="31219" xr:uid="{1FE432DA-3D8A-4395-BBFA-5F0FFD783F30}"/>
    <cellStyle name="Normal 5 4 7 3 7" xfId="46098" xr:uid="{68BF1B8F-31F5-42C3-AA45-B30752082109}"/>
    <cellStyle name="Normal 5 4 7 3 8" xfId="10683" xr:uid="{9F3A5239-A58D-4744-8B29-38FE82EBC265}"/>
    <cellStyle name="Normal 5 4 7 4" xfId="880" xr:uid="{4A1DC49F-7649-438C-A83E-CE952C0883A0}"/>
    <cellStyle name="Normal 5 4 7 4 2" xfId="4799" xr:uid="{D8A2F3B2-C9AC-4905-9646-F68E8C2D7B4B}"/>
    <cellStyle name="Normal 5 4 7 4 2 2" xfId="15818" xr:uid="{AD74ACB5-DA7A-4BEE-BF75-6D12C879DFC8}"/>
    <cellStyle name="Normal 5 4 7 4 2 2 2" xfId="29508" xr:uid="{59188202-079C-463F-89A8-03C1C610F678}"/>
    <cellStyle name="Normal 5 4 7 4 2 2 2 2" xfId="43200" xr:uid="{2E2108C6-30B5-434D-96FE-6B827B665F47}"/>
    <cellStyle name="Normal 5 4 7 4 2 2 2 3" xfId="58079" xr:uid="{BD9AF151-9E73-42C5-8E32-18731F39080D}"/>
    <cellStyle name="Normal 5 4 7 4 2 2 3" xfId="22664" xr:uid="{78EDE642-FB43-4839-A3CA-6A30DEFFB272}"/>
    <cellStyle name="Normal 5 4 7 4 2 2 4" xfId="36354" xr:uid="{F1BC6A02-DE55-49DE-88B3-26D1904D1EFE}"/>
    <cellStyle name="Normal 5 4 7 4 2 2 5" xfId="51233" xr:uid="{45D84863-0F13-42AA-81CE-029D7571D30F}"/>
    <cellStyle name="Normal 5 4 7 4 2 3" xfId="26086" xr:uid="{6D6EAB50-2886-468D-A7DD-3864E2690267}"/>
    <cellStyle name="Normal 5 4 7 4 2 3 2" xfId="39778" xr:uid="{2520E2EC-CB57-4EDA-9425-664195232A3C}"/>
    <cellStyle name="Normal 5 4 7 4 2 3 3" xfId="54657" xr:uid="{4748E5D8-7950-4E0F-A457-088B1631A627}"/>
    <cellStyle name="Normal 5 4 7 4 2 4" xfId="19242" xr:uid="{DA45B2BC-FB8E-4409-87B6-DCD1AF523576}"/>
    <cellStyle name="Normal 5 4 7 4 2 4 2" xfId="44069" xr:uid="{36264970-A7AE-43FB-8CC3-EDCF5F746EA9}"/>
    <cellStyle name="Normal 5 4 7 4 2 5" xfId="32932" xr:uid="{2F44ACF9-B93E-41A1-802C-50148D45A4C5}"/>
    <cellStyle name="Normal 5 4 7 4 2 6" xfId="47811" xr:uid="{AB27B8A0-C421-4860-92CE-0DA085479BA5}"/>
    <cellStyle name="Normal 5 4 7 4 2 7" xfId="12396" xr:uid="{C6D87F31-E1A1-4863-AF9A-70FD8C060BF7}"/>
    <cellStyle name="Normal 5 4 7 4 3" xfId="4854" xr:uid="{0DA4695C-62AA-41A3-8F91-EE167C2165A9}"/>
    <cellStyle name="Normal 5 4 7 4 3 2" xfId="27796" xr:uid="{5F6D4D9F-AC69-4971-BDB0-A8EE85567F5F}"/>
    <cellStyle name="Normal 5 4 7 4 3 2 2" xfId="41488" xr:uid="{208C7C73-6E33-42E0-B151-EBEC9D9D5966}"/>
    <cellStyle name="Normal 5 4 7 4 3 2 3" xfId="56367" xr:uid="{C57BEDC6-34D2-4AF3-8663-0015AFCDCDC6}"/>
    <cellStyle name="Normal 5 4 7 4 3 3" xfId="20952" xr:uid="{2E00F151-3624-4B3E-949C-F38863A34A08}"/>
    <cellStyle name="Normal 5 4 7 4 3 3 2" xfId="44085" xr:uid="{6DBEDD25-E0A5-4BC2-8185-B29CA0DB5068}"/>
    <cellStyle name="Normal 5 4 7 4 3 4" xfId="34642" xr:uid="{FB14F311-BC83-474C-B473-4AEDE3DB74CB}"/>
    <cellStyle name="Normal 5 4 7 4 3 5" xfId="49521" xr:uid="{41862D2C-C3DF-402F-B92A-A04A35E9FC2C}"/>
    <cellStyle name="Normal 5 4 7 4 3 6" xfId="14106" xr:uid="{BCEDA900-A6C4-4861-B26A-3AC356209BC8}"/>
    <cellStyle name="Normal 5 4 7 4 4" xfId="4826" xr:uid="{F22D83CB-CE16-4DDC-B029-C593B533B4BC}"/>
    <cellStyle name="Normal 5 4 7 4 4 2" xfId="44079" xr:uid="{BC54021E-2E1F-4816-9113-0C20428701AA}"/>
    <cellStyle name="Normal 5 4 7 4 4 3" xfId="38066" xr:uid="{3F1106CD-8FC5-4CD1-8623-E770124F9F4F}"/>
    <cellStyle name="Normal 5 4 7 4 4 4" xfId="52945" xr:uid="{2431D61E-A439-427F-849F-C56E64D0BD16}"/>
    <cellStyle name="Normal 5 4 7 4 4 5" xfId="24374" xr:uid="{0D42BA5E-1395-4D49-AA8A-33BBDBCFC9A9}"/>
    <cellStyle name="Normal 5 4 7 4 5" xfId="17530" xr:uid="{CD568DE1-790F-489D-A46F-591D688BB66C}"/>
    <cellStyle name="Normal 5 4 7 4 5 2" xfId="43855" xr:uid="{604C493E-636C-4C16-88FE-B3914046076B}"/>
    <cellStyle name="Normal 5 4 7 4 6" xfId="31220" xr:uid="{66151D4E-58FC-4BAF-A8EC-761EAE4AAD16}"/>
    <cellStyle name="Normal 5 4 7 4 7" xfId="46099" xr:uid="{04DF37CD-DBC5-4CCB-9976-CBB0F371F415}"/>
    <cellStyle name="Normal 5 4 7 4 8" xfId="10684" xr:uid="{EBFC79E4-85B3-4B99-B741-1D48FE4BDFAD}"/>
    <cellStyle name="Normal 5 4 7 5" xfId="12392" xr:uid="{448A27BD-A9BE-435F-8580-75142A76AE29}"/>
    <cellStyle name="Normal 5 4 7 5 2" xfId="15814" xr:uid="{1F51E703-99C5-4EC1-A0FC-3F04144D0CB0}"/>
    <cellStyle name="Normal 5 4 7 5 2 2" xfId="29504" xr:uid="{BC9C20D0-F367-4065-821F-120E151F1485}"/>
    <cellStyle name="Normal 5 4 7 5 2 2 2" xfId="43196" xr:uid="{6315AF0F-9461-41A3-810B-B11BBC7A298B}"/>
    <cellStyle name="Normal 5 4 7 5 2 2 3" xfId="58075" xr:uid="{A3986DD8-9461-44D8-846C-5F9A35AE7BB7}"/>
    <cellStyle name="Normal 5 4 7 5 2 3" xfId="22660" xr:uid="{9A385B2A-69B6-4980-9BED-4B3862B1C874}"/>
    <cellStyle name="Normal 5 4 7 5 2 4" xfId="36350" xr:uid="{D0D28821-29F0-4F92-817F-43C498B203DA}"/>
    <cellStyle name="Normal 5 4 7 5 2 5" xfId="51229" xr:uid="{38328AD7-7579-4F48-BD11-5FD2439CB548}"/>
    <cellStyle name="Normal 5 4 7 5 3" xfId="26082" xr:uid="{E69A7CCB-6232-43A7-A2E8-1B038332C352}"/>
    <cellStyle name="Normal 5 4 7 5 3 2" xfId="39774" xr:uid="{41628A36-9B4F-4363-A40B-66A6DFD613BB}"/>
    <cellStyle name="Normal 5 4 7 5 3 3" xfId="54653" xr:uid="{B5898783-E21A-4186-A19C-8A589416C9AA}"/>
    <cellStyle name="Normal 5 4 7 5 4" xfId="19238" xr:uid="{9E48954B-4B3A-4AF9-BA05-74798D18A987}"/>
    <cellStyle name="Normal 5 4 7 5 5" xfId="32928" xr:uid="{3E29EF40-8D50-4CAF-BD4B-08874A9BBDE1}"/>
    <cellStyle name="Normal 5 4 7 5 6" xfId="47807" xr:uid="{BDE18776-421E-4411-B8CB-A9F1824456F7}"/>
    <cellStyle name="Normal 5 4 7 6" xfId="14102" xr:uid="{67C44E12-4048-4265-9140-1E3ACA09D101}"/>
    <cellStyle name="Normal 5 4 7 6 2" xfId="27792" xr:uid="{5E5B314B-A73C-49AE-BD91-4BF05FFC9D2A}"/>
    <cellStyle name="Normal 5 4 7 6 2 2" xfId="41484" xr:uid="{F1A28898-4146-4809-ADC1-41C184227E3B}"/>
    <cellStyle name="Normal 5 4 7 6 2 3" xfId="56363" xr:uid="{DD0E22BD-52F0-4010-B21B-607F845267BE}"/>
    <cellStyle name="Normal 5 4 7 6 3" xfId="20948" xr:uid="{8D23B889-3671-46F8-9502-80386DC3AB1F}"/>
    <cellStyle name="Normal 5 4 7 6 4" xfId="34638" xr:uid="{E6176445-26C3-482C-90B4-114527F5A152}"/>
    <cellStyle name="Normal 5 4 7 6 5" xfId="49517" xr:uid="{11254BB3-8BC0-4863-8A16-6C4703D9781D}"/>
    <cellStyle name="Normal 5 4 7 7" xfId="24370" xr:uid="{E0A80DDF-F88A-4D64-817D-D022384D7379}"/>
    <cellStyle name="Normal 5 4 7 7 2" xfId="38062" xr:uid="{9B030CD8-532F-47B3-84B7-0FE897AA3215}"/>
    <cellStyle name="Normal 5 4 7 7 3" xfId="52941" xr:uid="{A3DE89A2-22C0-462D-B1F5-F4B47D9F9320}"/>
    <cellStyle name="Normal 5 4 7 8" xfId="17526" xr:uid="{D5B1854A-DBEA-4536-9AC8-3421E887AA3E}"/>
    <cellStyle name="Normal 5 4 7 8 2" xfId="43550" xr:uid="{1079D858-3C6A-4A23-8DFE-553A39A4FEEF}"/>
    <cellStyle name="Normal 5 4 7 9" xfId="31216" xr:uid="{278AF6AA-F018-4DE7-8B57-97A2B813D1A6}"/>
    <cellStyle name="Normal 5 4 8" xfId="881" xr:uid="{B078926E-AE2E-4C36-8CD1-F7B869D4C9B8}"/>
    <cellStyle name="Normal 5 4 8 2" xfId="882" xr:uid="{5FF2B35F-A95F-4F12-8135-39DE3A3E7BF9}"/>
    <cellStyle name="Normal 5 4 8 2 2" xfId="12398" xr:uid="{DE1A8224-64CF-4712-BBE0-7F509D52717F}"/>
    <cellStyle name="Normal 5 4 8 2 2 2" xfId="15820" xr:uid="{E8EC49BB-9622-4BD2-8B14-9F043E75652B}"/>
    <cellStyle name="Normal 5 4 8 2 2 2 2" xfId="29510" xr:uid="{94BD0192-A068-4F30-A394-3168B24C6914}"/>
    <cellStyle name="Normal 5 4 8 2 2 2 2 2" xfId="43202" xr:uid="{D129946C-7C53-4788-9FDD-2D83DDF17025}"/>
    <cellStyle name="Normal 5 4 8 2 2 2 2 3" xfId="58081" xr:uid="{BD29F640-10F3-42B2-ACE7-6A0D696FC6FA}"/>
    <cellStyle name="Normal 5 4 8 2 2 2 3" xfId="22666" xr:uid="{2354EB2F-499E-4D2B-B95E-F98CC35DF4C8}"/>
    <cellStyle name="Normal 5 4 8 2 2 2 4" xfId="36356" xr:uid="{83D57BAB-AE28-4FEB-B4D3-C0E9F712FA7E}"/>
    <cellStyle name="Normal 5 4 8 2 2 2 5" xfId="51235" xr:uid="{6C2CFFCE-DAAE-4D0B-B168-E65A339121BA}"/>
    <cellStyle name="Normal 5 4 8 2 2 3" xfId="26088" xr:uid="{A194B5EC-9D5C-4899-A474-18CBE70BB017}"/>
    <cellStyle name="Normal 5 4 8 2 2 3 2" xfId="39780" xr:uid="{FAB50EE5-59AE-4B75-8E84-A2A39041FB94}"/>
    <cellStyle name="Normal 5 4 8 2 2 3 3" xfId="54659" xr:uid="{E2D9AF94-E0F0-4E6D-A117-154CBCBE07FA}"/>
    <cellStyle name="Normal 5 4 8 2 2 4" xfId="19244" xr:uid="{8CB20B6F-67BB-4CE1-B86A-F33ACBF2B2D2}"/>
    <cellStyle name="Normal 5 4 8 2 2 5" xfId="32934" xr:uid="{CA821C59-92FF-479D-8A87-6F518C7BE5AF}"/>
    <cellStyle name="Normal 5 4 8 2 2 6" xfId="47813" xr:uid="{6E288414-3730-418E-995D-90E82055F3FD}"/>
    <cellStyle name="Normal 5 4 8 2 3" xfId="14108" xr:uid="{E5654973-D6AC-48F1-B2D5-F1EABA799C57}"/>
    <cellStyle name="Normal 5 4 8 2 3 2" xfId="27798" xr:uid="{54368AF9-2396-4A83-8BA2-418945066617}"/>
    <cellStyle name="Normal 5 4 8 2 3 2 2" xfId="41490" xr:uid="{35C432FC-AA59-4485-A7D8-4CEE456D4A5B}"/>
    <cellStyle name="Normal 5 4 8 2 3 2 3" xfId="56369" xr:uid="{960F9500-EA9A-4366-8F6F-55F164713B1A}"/>
    <cellStyle name="Normal 5 4 8 2 3 3" xfId="20954" xr:uid="{40407CA4-C4BF-4995-A3A7-DE2E4888C2E8}"/>
    <cellStyle name="Normal 5 4 8 2 3 4" xfId="34644" xr:uid="{F04C1131-9DC7-4CEB-BC96-E86314F5922F}"/>
    <cellStyle name="Normal 5 4 8 2 3 5" xfId="49523" xr:uid="{2C9BDDA3-91E1-4E15-BE8F-3539FDF1CEEE}"/>
    <cellStyle name="Normal 5 4 8 2 4" xfId="24376" xr:uid="{3196E624-A5F3-4049-A026-836E01A4F3DD}"/>
    <cellStyle name="Normal 5 4 8 2 4 2" xfId="38068" xr:uid="{BD2C1B29-FA9B-4869-B852-4867C967E37A}"/>
    <cellStyle name="Normal 5 4 8 2 4 3" xfId="52947" xr:uid="{3C8E7571-9999-4D91-912D-383323DC420B}"/>
    <cellStyle name="Normal 5 4 8 2 5" xfId="17532" xr:uid="{05E7BCBC-3ADD-4E66-A1F2-DCE7BEAAED97}"/>
    <cellStyle name="Normal 5 4 8 2 5 2" xfId="43724" xr:uid="{17515516-B584-4FC9-A6E4-CE6469C67397}"/>
    <cellStyle name="Normal 5 4 8 2 6" xfId="31222" xr:uid="{C99F85E2-A57C-48A2-ACED-42BE0560D998}"/>
    <cellStyle name="Normal 5 4 8 2 7" xfId="46101" xr:uid="{E4E2E61A-5A17-4438-AF54-29FA5E5A96AD}"/>
    <cellStyle name="Normal 5 4 8 2 8" xfId="10686" xr:uid="{465413ED-020D-429A-AB1E-E28DB0B28BB6}"/>
    <cellStyle name="Normal 5 4 8 3" xfId="883" xr:uid="{6C029F2F-3F70-47E1-9BE7-9E35C2D67533}"/>
    <cellStyle name="Normal 5 4 8 3 2" xfId="15819" xr:uid="{D94F229B-DCB2-466C-96D4-D710068B4331}"/>
    <cellStyle name="Normal 5 4 8 3 2 2" xfId="29509" xr:uid="{7C368EE7-3391-439A-9019-2F99915B1FB9}"/>
    <cellStyle name="Normal 5 4 8 3 2 2 2" xfId="43201" xr:uid="{FD2483EC-4F41-4936-9265-ED6DBA14CC00}"/>
    <cellStyle name="Normal 5 4 8 3 2 2 3" xfId="58080" xr:uid="{B467A4EC-13B4-46A9-9BCC-174E0759B069}"/>
    <cellStyle name="Normal 5 4 8 3 2 3" xfId="22665" xr:uid="{23279536-E9F8-4ED8-9523-633F39BC3600}"/>
    <cellStyle name="Normal 5 4 8 3 2 4" xfId="36355" xr:uid="{F78F2626-F58D-4B8C-BA96-83B174B3119F}"/>
    <cellStyle name="Normal 5 4 8 3 2 5" xfId="51234" xr:uid="{5872FB33-A287-45B7-83F8-7E66F049E639}"/>
    <cellStyle name="Normal 5 4 8 3 3" xfId="26087" xr:uid="{04B06973-A117-4BC5-A5E5-47FBD4196A1D}"/>
    <cellStyle name="Normal 5 4 8 3 3 2" xfId="39779" xr:uid="{6129FCE0-C345-42A0-AF25-B74EBFBBC635}"/>
    <cellStyle name="Normal 5 4 8 3 3 3" xfId="54658" xr:uid="{2C50D57D-650A-46DC-94FA-BA2A11BA0447}"/>
    <cellStyle name="Normal 5 4 8 3 4" xfId="19243" xr:uid="{61579631-57B3-451D-9CFE-8DBD6331955C}"/>
    <cellStyle name="Normal 5 4 8 3 4 2" xfId="43856" xr:uid="{3525F318-9415-49A8-991B-AD94742E3E68}"/>
    <cellStyle name="Normal 5 4 8 3 5" xfId="32933" xr:uid="{E45EEC18-6D47-4AA3-ABEB-7D8DC124F900}"/>
    <cellStyle name="Normal 5 4 8 3 6" xfId="47812" xr:uid="{249AAC7E-61DD-4271-BF97-129AF0FD76F7}"/>
    <cellStyle name="Normal 5 4 8 3 7" xfId="12397" xr:uid="{098F8430-F926-44CA-8F96-266213B4ACD5}"/>
    <cellStyle name="Normal 5 4 8 4" xfId="884" xr:uid="{7DC15B25-06EE-40E5-B650-D078CF8E48D3}"/>
    <cellStyle name="Normal 5 4 8 4 2" xfId="27797" xr:uid="{C8BF4B7E-D7B5-488E-BE2C-5BC26C6D5C55}"/>
    <cellStyle name="Normal 5 4 8 4 2 2" xfId="41489" xr:uid="{E3F38FD6-C142-4493-91BF-EDAEC4DD3470}"/>
    <cellStyle name="Normal 5 4 8 4 2 3" xfId="56368" xr:uid="{61089CC0-0821-4E02-87C3-7EFD7D5095B9}"/>
    <cellStyle name="Normal 5 4 8 4 3" xfId="20953" xr:uid="{891CB6F1-BD84-4DAF-B571-81A3E633FD66}"/>
    <cellStyle name="Normal 5 4 8 4 3 2" xfId="43857" xr:uid="{0531CA4A-51D6-4809-B7E8-034106D0D324}"/>
    <cellStyle name="Normal 5 4 8 4 4" xfId="34643" xr:uid="{F1FFDF69-031A-4263-9546-2C8D6322F43E}"/>
    <cellStyle name="Normal 5 4 8 4 5" xfId="49522" xr:uid="{646EE12C-82AB-423E-9D61-D76A5068DF1F}"/>
    <cellStyle name="Normal 5 4 8 4 6" xfId="14107" xr:uid="{9B61DD15-9791-49DF-B13B-C4EC1A3C5F36}"/>
    <cellStyle name="Normal 5 4 8 5" xfId="24375" xr:uid="{5038EFDE-6DAE-45A8-906A-8AEFF64189FC}"/>
    <cellStyle name="Normal 5 4 8 5 2" xfId="38067" xr:uid="{A42CE2D3-C91E-4304-9CA1-E191D71E6AB4}"/>
    <cellStyle name="Normal 5 4 8 5 3" xfId="52946" xr:uid="{AAABB388-CEC4-4D1F-BC77-717F3779F32A}"/>
    <cellStyle name="Normal 5 4 8 6" xfId="17531" xr:uid="{DE44ED16-CD1F-48C4-8E65-F07035B736D6}"/>
    <cellStyle name="Normal 5 4 8 6 2" xfId="43723" xr:uid="{B6803CBB-21D3-4AE7-8227-F568247E9E23}"/>
    <cellStyle name="Normal 5 4 8 7" xfId="31221" xr:uid="{B1113678-4628-42AA-85FE-EC6504BC72F6}"/>
    <cellStyle name="Normal 5 4 8 8" xfId="46100" xr:uid="{9936CB90-D741-48D2-9D6D-FA2E79958081}"/>
    <cellStyle name="Normal 5 4 8 9" xfId="10685" xr:uid="{BF42327E-BAF4-481C-A7D7-9F7C1825B2B0}"/>
    <cellStyle name="Normal 5 4 9" xfId="885" xr:uid="{CA9A948E-F621-41AB-BF73-8D97E65E910B}"/>
    <cellStyle name="Normal 5 4 9 2" xfId="6630" xr:uid="{78419B2E-69AF-4CD7-B42B-0A63729862A9}"/>
    <cellStyle name="Normal 5 4 9 2 2" xfId="15821" xr:uid="{847B30AE-D018-46DA-A776-BFBE8CF0A7A9}"/>
    <cellStyle name="Normal 5 4 9 2 2 2" xfId="29511" xr:uid="{0162D14F-317C-4A30-8D06-5056B46F2E1F}"/>
    <cellStyle name="Normal 5 4 9 2 2 2 2" xfId="43203" xr:uid="{F6549C66-94C2-421B-A496-A53DFA7E1707}"/>
    <cellStyle name="Normal 5 4 9 2 2 2 3" xfId="58082" xr:uid="{DAC12894-BAF3-43EB-9E7F-CFD29CA60B69}"/>
    <cellStyle name="Normal 5 4 9 2 2 3" xfId="22667" xr:uid="{ECB7629A-080E-4D89-A8DA-67FE554F32F1}"/>
    <cellStyle name="Normal 5 4 9 2 2 4" xfId="36357" xr:uid="{C66C7CF8-7AD0-4344-A65B-ED031CE26ABF}"/>
    <cellStyle name="Normal 5 4 9 2 2 5" xfId="51236" xr:uid="{EA6037FB-1774-48A6-8FC1-AF275FD59DBD}"/>
    <cellStyle name="Normal 5 4 9 2 3" xfId="26089" xr:uid="{F38FE3E2-6DF2-4752-93C1-B0BEA1032825}"/>
    <cellStyle name="Normal 5 4 9 2 3 2" xfId="39781" xr:uid="{DF705987-6B13-4243-A7ED-6E5F0D56BF06}"/>
    <cellStyle name="Normal 5 4 9 2 3 3" xfId="54660" xr:uid="{820F4F92-B086-452A-ABAB-A98F0BACCB8C}"/>
    <cellStyle name="Normal 5 4 9 2 4" xfId="19245" xr:uid="{878278A8-C51D-4896-9BE1-B469C570664D}"/>
    <cellStyle name="Normal 5 4 9 2 5" xfId="32935" xr:uid="{D5125BEF-5D09-4801-80B7-0B50DBA29EEC}"/>
    <cellStyle name="Normal 5 4 9 2 6" xfId="47814" xr:uid="{BB7F785B-20B5-4F42-B22E-25A3E11B30EA}"/>
    <cellStyle name="Normal 5 4 9 2 7" xfId="12399" xr:uid="{FD308751-2EC2-4E2E-8230-8CE390C6D948}"/>
    <cellStyle name="Normal 5 4 9 3" xfId="14109" xr:uid="{A3BC99F6-342B-48E6-BDD3-E6A6B7C6F7C4}"/>
    <cellStyle name="Normal 5 4 9 3 2" xfId="27799" xr:uid="{E9842E63-9590-41F7-8925-0C829E430405}"/>
    <cellStyle name="Normal 5 4 9 3 2 2" xfId="41491" xr:uid="{7AAE3E7F-A411-49D5-8BC8-49590AA7E5B1}"/>
    <cellStyle name="Normal 5 4 9 3 2 3" xfId="56370" xr:uid="{A654B5D5-040A-4A35-B675-92C233F22F6B}"/>
    <cellStyle name="Normal 5 4 9 3 3" xfId="20955" xr:uid="{E5E76F2D-0FAC-4842-B0B8-3F3933252272}"/>
    <cellStyle name="Normal 5 4 9 3 4" xfId="34645" xr:uid="{13A480C8-B16D-424D-8B9C-FAC7BECA9C53}"/>
    <cellStyle name="Normal 5 4 9 3 5" xfId="49524" xr:uid="{540894B6-2AB7-4677-A5DB-44A2BB993EFC}"/>
    <cellStyle name="Normal 5 4 9 4" xfId="24377" xr:uid="{4CDE9BF0-7996-404F-9B86-9D2E5065642E}"/>
    <cellStyle name="Normal 5 4 9 4 2" xfId="38069" xr:uid="{8180077F-0ACD-49AF-9FC2-EA9944EB0B5B}"/>
    <cellStyle name="Normal 5 4 9 4 3" xfId="52948" xr:uid="{5B62C092-ACD2-41E8-9491-1194E9953B9C}"/>
    <cellStyle name="Normal 5 4 9 5" xfId="17533" xr:uid="{6D24B961-9F45-432D-8430-F2763A918EC8}"/>
    <cellStyle name="Normal 5 4 9 5 2" xfId="43725" xr:uid="{2F5FB711-A7E1-463F-A9D6-E25A8A469870}"/>
    <cellStyle name="Normal 5 4 9 6" xfId="31223" xr:uid="{6084B465-F3D2-4B94-9630-5B1817C810A8}"/>
    <cellStyle name="Normal 5 4 9 7" xfId="46102" xr:uid="{E4FD6404-3256-49F8-AD90-CD75CC46E9DB}"/>
    <cellStyle name="Normal 5 4 9 8" xfId="10687" xr:uid="{E29B46FA-89B8-42A4-9C03-9D41BE0BCD6D}"/>
    <cellStyle name="Normal 5 5" xfId="886" xr:uid="{34EA50DC-1B6F-4210-8ABC-875F286F69BE}"/>
    <cellStyle name="Normal 5 5 10" xfId="887" xr:uid="{86EE2CDD-664C-445F-9D3D-27F9A8126835}"/>
    <cellStyle name="Normal 5 5 10 2" xfId="15822" xr:uid="{7AAB950F-4D10-4F72-92BC-5F123C50CCA5}"/>
    <cellStyle name="Normal 5 5 10 2 2" xfId="29512" xr:uid="{FBD64D0B-A37D-4A64-934B-A2F02E131F66}"/>
    <cellStyle name="Normal 5 5 10 2 2 2" xfId="43204" xr:uid="{0C2B05EA-EE05-4E52-A6CE-2AE1D9FF5D89}"/>
    <cellStyle name="Normal 5 5 10 2 2 3" xfId="58083" xr:uid="{2E5C1208-A82D-4FFC-89E6-B4B46D68A900}"/>
    <cellStyle name="Normal 5 5 10 2 3" xfId="22668" xr:uid="{DD73607B-264E-42BD-A78A-F08A6D8E2DA0}"/>
    <cellStyle name="Normal 5 5 10 2 4" xfId="36358" xr:uid="{6F59BC91-BBB8-4EFD-8078-32D7F3998198}"/>
    <cellStyle name="Normal 5 5 10 2 5" xfId="51237" xr:uid="{5093606A-3AFE-49E7-BEF4-D5FE15D21915}"/>
    <cellStyle name="Normal 5 5 10 3" xfId="26090" xr:uid="{36C6ABBA-9E21-4162-AF4F-1E8544598174}"/>
    <cellStyle name="Normal 5 5 10 3 2" xfId="39782" xr:uid="{B603636D-00BC-4E05-A53B-6DB5A0FB1735}"/>
    <cellStyle name="Normal 5 5 10 3 3" xfId="54661" xr:uid="{C604D476-8FE2-4DA6-81D3-7AE6D1A4D870}"/>
    <cellStyle name="Normal 5 5 10 4" xfId="19246" xr:uid="{A5813400-091E-41CB-94E2-9C488E95D3CA}"/>
    <cellStyle name="Normal 5 5 10 4 2" xfId="43858" xr:uid="{3A762E7E-12F3-46EE-BEE8-628AA18D960E}"/>
    <cellStyle name="Normal 5 5 10 5" xfId="32936" xr:uid="{9D88CFEA-D09B-4576-B7FB-CB77A25132A9}"/>
    <cellStyle name="Normal 5 5 10 6" xfId="47815" xr:uid="{7E2B0C30-163F-4433-B1FD-6CABEF6607D1}"/>
    <cellStyle name="Normal 5 5 10 7" xfId="12400" xr:uid="{5F5BE70C-0799-4CD6-B946-F315599BDC5F}"/>
    <cellStyle name="Normal 5 5 11" xfId="888" xr:uid="{06CE72E4-AEC4-4CDB-A3D3-C02C2C55E6B5}"/>
    <cellStyle name="Normal 5 5 11 2" xfId="27800" xr:uid="{2348CF69-01A0-4764-8387-763F25E2F5EF}"/>
    <cellStyle name="Normal 5 5 11 2 2" xfId="41492" xr:uid="{C78682EC-005F-4CCF-977C-1C830E7CCD26}"/>
    <cellStyle name="Normal 5 5 11 2 3" xfId="56371" xr:uid="{D4CB39D0-EF0C-4AE7-899D-4CDC8ADC92AB}"/>
    <cellStyle name="Normal 5 5 11 3" xfId="20956" xr:uid="{367F4036-7E4E-4A71-A502-7AD21B95A17F}"/>
    <cellStyle name="Normal 5 5 11 3 2" xfId="43859" xr:uid="{AD575E09-1AC8-4A12-8634-8C2F13E10AA6}"/>
    <cellStyle name="Normal 5 5 11 4" xfId="34646" xr:uid="{B46678E6-E29E-476D-892C-BCD27C8B01C7}"/>
    <cellStyle name="Normal 5 5 11 5" xfId="49525" xr:uid="{A277006A-8FA9-4CA5-92A8-7F000F0D4E4C}"/>
    <cellStyle name="Normal 5 5 11 6" xfId="14110" xr:uid="{443DE584-0E09-4282-AB08-F8DB4BB12AEC}"/>
    <cellStyle name="Normal 5 5 12" xfId="24378" xr:uid="{73BE0912-B70A-4BBC-865C-A7F27313552B}"/>
    <cellStyle name="Normal 5 5 12 2" xfId="38070" xr:uid="{45A1EE85-9B50-45C7-9F77-2472BC66C296}"/>
    <cellStyle name="Normal 5 5 12 3" xfId="52949" xr:uid="{92FC5A50-CE2A-4B95-8F4F-4ABFC8AEF312}"/>
    <cellStyle name="Normal 5 5 13" xfId="17534" xr:uid="{8F6B9912-BC38-4E62-BDDB-B77D93F5EAD9}"/>
    <cellStyle name="Normal 5 5 13 2" xfId="43476" xr:uid="{9304520E-5E80-4131-BF46-E8F802F6005E}"/>
    <cellStyle name="Normal 5 5 14" xfId="31224" xr:uid="{446AA2C6-A80C-4813-A3CD-0B0A9F86BB40}"/>
    <cellStyle name="Normal 5 5 15" xfId="46103" xr:uid="{C903FC16-B89E-4B93-8CA7-4061F2F84ACE}"/>
    <cellStyle name="Normal 5 5 16" xfId="10688" xr:uid="{F8946C0D-3C8D-48D8-900C-C425B78CC477}"/>
    <cellStyle name="Normal 5 5 2" xfId="889" xr:uid="{8AA0F883-F9BB-445D-89F9-8CFBA44BA4E6}"/>
    <cellStyle name="Normal 5 5 2 10" xfId="24379" xr:uid="{22060DBF-A8C7-4C10-AE97-C37A3E0036C1}"/>
    <cellStyle name="Normal 5 5 2 10 2" xfId="38071" xr:uid="{3F5C5356-99D9-44B7-9468-29999831B541}"/>
    <cellStyle name="Normal 5 5 2 10 3" xfId="52950" xr:uid="{926E3F4A-FBCC-4E14-A5E6-11DFA519DF22}"/>
    <cellStyle name="Normal 5 5 2 11" xfId="17535" xr:uid="{26F616E3-BF75-40BD-98C4-3364F61E745A}"/>
    <cellStyle name="Normal 5 5 2 11 2" xfId="43477" xr:uid="{14819D26-89ED-457F-8257-9EF5FE235D2D}"/>
    <cellStyle name="Normal 5 5 2 12" xfId="31225" xr:uid="{381A4C24-C0F5-4103-967E-654FCAC05AA8}"/>
    <cellStyle name="Normal 5 5 2 13" xfId="46104" xr:uid="{8A1E63B9-3534-4C3F-9B99-634622E528EA}"/>
    <cellStyle name="Normal 5 5 2 14" xfId="10689" xr:uid="{B03B40BF-763A-4CA6-B1BA-32D4432EF8F1}"/>
    <cellStyle name="Normal 5 5 2 2" xfId="890" xr:uid="{8908BB1B-94A8-497D-B5C6-555829A15D83}"/>
    <cellStyle name="Normal 5 5 2 2 10" xfId="17536" xr:uid="{8AB85787-0028-4538-BF4B-A2AA4BD78AC2}"/>
    <cellStyle name="Normal 5 5 2 2 10 2" xfId="43478" xr:uid="{60894BE0-7665-4A03-97F2-609F1670A856}"/>
    <cellStyle name="Normal 5 5 2 2 11" xfId="31226" xr:uid="{6575BC9D-579E-4201-A0D4-E2BE23156AF9}"/>
    <cellStyle name="Normal 5 5 2 2 12" xfId="46105" xr:uid="{EBC9A2EF-3C88-49A0-88EA-B4D46FC7D4F8}"/>
    <cellStyle name="Normal 5 5 2 2 13" xfId="10690" xr:uid="{AA07C44F-DA02-46AC-ACE9-A2283DF6A39A}"/>
    <cellStyle name="Normal 5 5 2 2 2" xfId="891" xr:uid="{1F1C93C8-B980-49CD-8D6A-E911510694CE}"/>
    <cellStyle name="Normal 5 5 2 2 2 10" xfId="46106" xr:uid="{36514639-CC4A-459D-AF95-978B01AC0F21}"/>
    <cellStyle name="Normal 5 5 2 2 2 11" xfId="10691" xr:uid="{0DDAB167-AC3D-4BC3-B692-D5CAD26D584D}"/>
    <cellStyle name="Normal 5 5 2 2 2 2" xfId="892" xr:uid="{E333CB46-6C66-4760-B5DF-2D780611470E}"/>
    <cellStyle name="Normal 5 5 2 2 2 2 2" xfId="893" xr:uid="{D09C5AA7-8D44-4271-9132-52F5475712BD}"/>
    <cellStyle name="Normal 5 5 2 2 2 2 2 2" xfId="3908" xr:uid="{A5A41E2F-0CC2-4EBD-83C2-E6DAF7A3F437}"/>
    <cellStyle name="Normal 5 5 2 2 2 2 2 2 2" xfId="15827" xr:uid="{EBF349EB-1E4D-4D73-9A78-BFECDBC1E129}"/>
    <cellStyle name="Normal 5 5 2 2 2 2 2 2 2 2" xfId="29517" xr:uid="{F822A67F-06F4-4E4F-88E7-2BAD1D0DD9A6}"/>
    <cellStyle name="Normal 5 5 2 2 2 2 2 2 2 2 2" xfId="43209" xr:uid="{C4AF874D-3C62-4BFD-956F-34AE0FC1075A}"/>
    <cellStyle name="Normal 5 5 2 2 2 2 2 2 2 2 3" xfId="58088" xr:uid="{07D47A1A-E3D3-4400-9BE6-0009840DBA1A}"/>
    <cellStyle name="Normal 5 5 2 2 2 2 2 2 2 3" xfId="22673" xr:uid="{53F78586-78B3-4F06-AC0B-34D0F801BED2}"/>
    <cellStyle name="Normal 5 5 2 2 2 2 2 2 2 4" xfId="36363" xr:uid="{480D561A-D61D-40BD-8DEC-582908B9482E}"/>
    <cellStyle name="Normal 5 5 2 2 2 2 2 2 2 5" xfId="51242" xr:uid="{0B565F81-EE2C-4113-9E73-348F7529665E}"/>
    <cellStyle name="Normal 5 5 2 2 2 2 2 2 3" xfId="26095" xr:uid="{2CB8C6EB-3764-476D-9248-53B9D6D8EF25}"/>
    <cellStyle name="Normal 5 5 2 2 2 2 2 2 3 2" xfId="39787" xr:uid="{792F09A5-9D55-4406-B658-94AAE58EBC3D}"/>
    <cellStyle name="Normal 5 5 2 2 2 2 2 2 3 3" xfId="54666" xr:uid="{63A01CE1-8733-49B6-AEAA-556A87650573}"/>
    <cellStyle name="Normal 5 5 2 2 2 2 2 2 4" xfId="19251" xr:uid="{54419940-E2B9-43E5-AE0C-E612C8918E74}"/>
    <cellStyle name="Normal 5 5 2 2 2 2 2 2 4 2" xfId="43727" xr:uid="{FD197443-92E2-4872-B62B-3806AC616B5B}"/>
    <cellStyle name="Normal 5 5 2 2 2 2 2 2 5" xfId="32941" xr:uid="{CA712659-5E14-4112-8FCE-E408427F5E12}"/>
    <cellStyle name="Normal 5 5 2 2 2 2 2 2 6" xfId="47820" xr:uid="{04E1EA41-1FD1-48FB-BB76-629E47F68C59}"/>
    <cellStyle name="Normal 5 5 2 2 2 2 2 2 7" xfId="12405" xr:uid="{A885543C-A449-4661-983A-B68DA10CDA8B}"/>
    <cellStyle name="Normal 5 5 2 2 2 2 2 3" xfId="14115" xr:uid="{A0D3213B-4F43-4AA7-9975-582948BC2506}"/>
    <cellStyle name="Normal 5 5 2 2 2 2 2 3 2" xfId="27805" xr:uid="{D22532BE-9E51-4B35-AEEC-D38649070E01}"/>
    <cellStyle name="Normal 5 5 2 2 2 2 2 3 2 2" xfId="41497" xr:uid="{481278F2-6AEC-4F0D-99FA-4850D5C6830A}"/>
    <cellStyle name="Normal 5 5 2 2 2 2 2 3 2 3" xfId="56376" xr:uid="{AE3A7201-90CB-420B-8058-EA441E971FCF}"/>
    <cellStyle name="Normal 5 5 2 2 2 2 2 3 3" xfId="20961" xr:uid="{5DAE1819-3D3B-4C44-85C5-C86101AB57A9}"/>
    <cellStyle name="Normal 5 5 2 2 2 2 2 3 4" xfId="34651" xr:uid="{7448F195-2EDB-4D54-B416-04130A26156B}"/>
    <cellStyle name="Normal 5 5 2 2 2 2 2 3 5" xfId="49530" xr:uid="{DFB6473E-011D-4BD7-BBB7-AB0E8C043377}"/>
    <cellStyle name="Normal 5 5 2 2 2 2 2 4" xfId="24383" xr:uid="{75C5A0E0-136A-470C-BF05-2210108C6353}"/>
    <cellStyle name="Normal 5 5 2 2 2 2 2 4 2" xfId="38075" xr:uid="{46EB8BD1-0829-4BCB-AE84-58739402C4A4}"/>
    <cellStyle name="Normal 5 5 2 2 2 2 2 4 3" xfId="52954" xr:uid="{DC9318CE-904C-4AF0-A80A-6EC79717AA43}"/>
    <cellStyle name="Normal 5 5 2 2 2 2 2 5" xfId="17539" xr:uid="{449505FC-B953-4A49-9222-E4E857BB8DD6}"/>
    <cellStyle name="Normal 5 5 2 2 2 2 2 5 2" xfId="43726" xr:uid="{26F1A11A-FC3F-4E00-AD55-3A5BD05E3302}"/>
    <cellStyle name="Normal 5 5 2 2 2 2 2 6" xfId="31229" xr:uid="{550FC75F-D26A-436E-A7C8-6CB4D94D6DBE}"/>
    <cellStyle name="Normal 5 5 2 2 2 2 2 7" xfId="46108" xr:uid="{280ABE2F-27B5-49D9-A431-94183BDA351D}"/>
    <cellStyle name="Normal 5 5 2 2 2 2 2 8" xfId="10693" xr:uid="{A67D41FB-3069-4C8F-9C76-0F1F82C0316F}"/>
    <cellStyle name="Normal 5 5 2 2 2 2 3" xfId="894" xr:uid="{965990A0-58EF-448B-B4E0-E4A307A050C0}"/>
    <cellStyle name="Normal 5 5 2 2 2 2 3 2" xfId="6631" xr:uid="{FD2D0FCA-B0C7-4830-B3F2-B9A97DA46919}"/>
    <cellStyle name="Normal 5 5 2 2 2 2 3 2 2" xfId="29516" xr:uid="{063C6DC0-54CA-48F0-9FC1-200013BD7AF1}"/>
    <cellStyle name="Normal 5 5 2 2 2 2 3 2 2 2" xfId="43208" xr:uid="{951896F0-5A7E-454D-B2C9-D49FFEEE6ACD}"/>
    <cellStyle name="Normal 5 5 2 2 2 2 3 2 2 3" xfId="58087" xr:uid="{7B270D02-915B-476D-B939-B427C871C84A}"/>
    <cellStyle name="Normal 5 5 2 2 2 2 3 2 3" xfId="22672" xr:uid="{D63AFCD8-3847-4574-963B-3A2A444BA985}"/>
    <cellStyle name="Normal 5 5 2 2 2 2 3 2 4" xfId="36362" xr:uid="{22BFD0A6-090F-4A36-BC3A-8B3B6CD68B8B}"/>
    <cellStyle name="Normal 5 5 2 2 2 2 3 2 5" xfId="51241" xr:uid="{FD74F5EA-8F55-4F67-9605-E053327BC319}"/>
    <cellStyle name="Normal 5 5 2 2 2 2 3 2 6" xfId="15826" xr:uid="{D92DADAB-0BE6-4587-A4AE-13222F08E74B}"/>
    <cellStyle name="Normal 5 5 2 2 2 2 3 3" xfId="26094" xr:uid="{70E3D0C8-DA6E-4FFC-986D-12F5BE6D5C47}"/>
    <cellStyle name="Normal 5 5 2 2 2 2 3 3 2" xfId="39786" xr:uid="{1C801CC9-BC61-4438-9D7B-63693D1A1BF9}"/>
    <cellStyle name="Normal 5 5 2 2 2 2 3 3 3" xfId="54665" xr:uid="{5885D370-108C-4B60-83BC-ECD4A3FDDFA7}"/>
    <cellStyle name="Normal 5 5 2 2 2 2 3 4" xfId="19250" xr:uid="{ADC5FECD-10D7-4DEC-AB3E-0ED61018E53B}"/>
    <cellStyle name="Normal 5 5 2 2 2 2 3 4 2" xfId="43728" xr:uid="{C6C1CBBD-825B-4899-89D5-D06F280361EA}"/>
    <cellStyle name="Normal 5 5 2 2 2 2 3 5" xfId="32940" xr:uid="{11B7AE77-B4C9-4777-A77F-9E1D5E25138C}"/>
    <cellStyle name="Normal 5 5 2 2 2 2 3 6" xfId="47819" xr:uid="{25B48705-2A6A-43B6-96C3-317B46BBC32B}"/>
    <cellStyle name="Normal 5 5 2 2 2 2 3 7" xfId="12404" xr:uid="{671039B7-DCAA-4B50-9F1D-ECCA8BBA6825}"/>
    <cellStyle name="Normal 5 5 2 2 2 2 4" xfId="895" xr:uid="{EFA0ADEF-8B50-4342-9387-7B8B6B57CDA6}"/>
    <cellStyle name="Normal 5 5 2 2 2 2 4 2" xfId="27804" xr:uid="{D4BDCBC4-A250-4014-A249-09F248A5F8E1}"/>
    <cellStyle name="Normal 5 5 2 2 2 2 4 2 2" xfId="41496" xr:uid="{BB0213BC-B211-4755-9268-5146EDB52AB9}"/>
    <cellStyle name="Normal 5 5 2 2 2 2 4 2 3" xfId="56375" xr:uid="{3731732E-3693-455B-A0BA-29B20B09B440}"/>
    <cellStyle name="Normal 5 5 2 2 2 2 4 3" xfId="20960" xr:uid="{3F633513-96A9-4C73-A978-2AB7D37BDC65}"/>
    <cellStyle name="Normal 5 5 2 2 2 2 4 3 2" xfId="43860" xr:uid="{29A2263D-231F-4E74-A916-03213F8220AF}"/>
    <cellStyle name="Normal 5 5 2 2 2 2 4 4" xfId="34650" xr:uid="{9D63318A-954B-42C3-B8A6-A1353D1CB33D}"/>
    <cellStyle name="Normal 5 5 2 2 2 2 4 5" xfId="49529" xr:uid="{F5F15B9F-CBC3-4B5C-81F2-0ED9A8BBB51D}"/>
    <cellStyle name="Normal 5 5 2 2 2 2 4 6" xfId="14114" xr:uid="{C105F3E9-9A62-455C-BE5F-AE66B7A90733}"/>
    <cellStyle name="Normal 5 5 2 2 2 2 5" xfId="24382" xr:uid="{7E59D26A-296D-4083-8270-325E846DB502}"/>
    <cellStyle name="Normal 5 5 2 2 2 2 5 2" xfId="38074" xr:uid="{DAF3EA42-2440-417C-B07C-90CE5B2F2D57}"/>
    <cellStyle name="Normal 5 5 2 2 2 2 5 3" xfId="52953" xr:uid="{D10605FC-0B81-4D68-871D-C869F1E9C4F2}"/>
    <cellStyle name="Normal 5 5 2 2 2 2 6" xfId="17538" xr:uid="{C4FB5EFD-B408-4E21-9D9C-67513B8DCA93}"/>
    <cellStyle name="Normal 5 5 2 2 2 2 6 2" xfId="43551" xr:uid="{89750D96-6F25-4B12-87E5-3E094001732C}"/>
    <cellStyle name="Normal 5 5 2 2 2 2 7" xfId="31228" xr:uid="{00C1BC63-CE15-4872-952D-109CF534B60A}"/>
    <cellStyle name="Normal 5 5 2 2 2 2 8" xfId="46107" xr:uid="{0A48C16D-3366-4AB4-B9CE-F25AC23552D0}"/>
    <cellStyle name="Normal 5 5 2 2 2 2 9" xfId="10692" xr:uid="{DAD0E8BD-B7C2-4B96-91BD-74BA6DE9602D}"/>
    <cellStyle name="Normal 5 5 2 2 2 3" xfId="896" xr:uid="{527B27CB-8656-4322-8044-70896F14D2FF}"/>
    <cellStyle name="Normal 5 5 2 2 2 3 2" xfId="897" xr:uid="{2A4FA7B4-60E0-4E1E-94C2-2B497EC61B30}"/>
    <cellStyle name="Normal 5 5 2 2 2 3 2 2" xfId="15828" xr:uid="{5E929D55-EEBB-473E-96F3-C7BFD013A1E8}"/>
    <cellStyle name="Normal 5 5 2 2 2 3 2 2 2" xfId="29518" xr:uid="{536FDE1F-B79F-4FAC-A41F-2B755FE06E95}"/>
    <cellStyle name="Normal 5 5 2 2 2 3 2 2 2 2" xfId="43210" xr:uid="{6730366C-9E27-4941-975E-C96C47E50A3A}"/>
    <cellStyle name="Normal 5 5 2 2 2 3 2 2 2 3" xfId="58089" xr:uid="{084CD9A6-9080-497A-9E83-C51037B74FBD}"/>
    <cellStyle name="Normal 5 5 2 2 2 3 2 2 3" xfId="22674" xr:uid="{BF1E0AA2-346B-4D30-98FC-9D0C20E74BE7}"/>
    <cellStyle name="Normal 5 5 2 2 2 3 2 2 4" xfId="36364" xr:uid="{D3F51E03-2B05-420D-86A5-FE63B2FDFF13}"/>
    <cellStyle name="Normal 5 5 2 2 2 3 2 2 5" xfId="51243" xr:uid="{05906EFC-04DE-46F1-9B3D-689AE84DEC56}"/>
    <cellStyle name="Normal 5 5 2 2 2 3 2 3" xfId="26096" xr:uid="{35C838E8-4B4E-421A-92C6-5C2DDD9103A4}"/>
    <cellStyle name="Normal 5 5 2 2 2 3 2 3 2" xfId="39788" xr:uid="{550713BD-1ED7-4059-A797-203A634D51B1}"/>
    <cellStyle name="Normal 5 5 2 2 2 3 2 3 3" xfId="54667" xr:uid="{2CEB5793-0B2D-4217-A2F2-ADDA7730B928}"/>
    <cellStyle name="Normal 5 5 2 2 2 3 2 4" xfId="19252" xr:uid="{E8B10B16-D7A8-4AC0-BA71-50186E6C5125}"/>
    <cellStyle name="Normal 5 5 2 2 2 3 2 4 2" xfId="43730" xr:uid="{AC9C5E27-3E8A-45CB-A663-B70882793AE1}"/>
    <cellStyle name="Normal 5 5 2 2 2 3 2 5" xfId="32942" xr:uid="{CF3BE920-CB8B-499C-BD59-D4B49C2B1585}"/>
    <cellStyle name="Normal 5 5 2 2 2 3 2 6" xfId="47821" xr:uid="{98F1D743-00BC-45C3-B52F-B3C7E117AA40}"/>
    <cellStyle name="Normal 5 5 2 2 2 3 2 7" xfId="12406" xr:uid="{18AD44FC-9124-4C9E-8206-7766202BFB72}"/>
    <cellStyle name="Normal 5 5 2 2 2 3 3" xfId="898" xr:uid="{16939FEE-E944-4A0D-8F18-FDCDA6FC5984}"/>
    <cellStyle name="Normal 5 5 2 2 2 3 3 2" xfId="27806" xr:uid="{144D6E51-03BA-4440-B9CC-07E68A463580}"/>
    <cellStyle name="Normal 5 5 2 2 2 3 3 2 2" xfId="41498" xr:uid="{72E57D7C-23D2-4662-9B73-33287501C95C}"/>
    <cellStyle name="Normal 5 5 2 2 2 3 3 2 3" xfId="56377" xr:uid="{044CACA5-CBEB-4E1D-8CDB-EF933487D8E9}"/>
    <cellStyle name="Normal 5 5 2 2 2 3 3 3" xfId="20962" xr:uid="{366A17E7-A715-432E-BEAD-0F9ADDF90B42}"/>
    <cellStyle name="Normal 5 5 2 2 2 3 3 3 2" xfId="43861" xr:uid="{95A2676D-5426-43E0-B1B4-62AF6D24D00B}"/>
    <cellStyle name="Normal 5 5 2 2 2 3 3 4" xfId="34652" xr:uid="{E1DBCDF3-E23B-4B15-9375-FBF6DB3925D0}"/>
    <cellStyle name="Normal 5 5 2 2 2 3 3 5" xfId="49531" xr:uid="{03803035-EC40-4053-935E-B9AA9FFD5C0F}"/>
    <cellStyle name="Normal 5 5 2 2 2 3 3 6" xfId="14116" xr:uid="{B022F334-79B6-47EE-996D-194388419443}"/>
    <cellStyle name="Normal 5 5 2 2 2 3 4" xfId="899" xr:uid="{8774A1CD-AF0D-4300-81A0-A958F2FF0E0E}"/>
    <cellStyle name="Normal 5 5 2 2 2 3 4 2" xfId="43862" xr:uid="{9869DAEF-E41A-4C49-A957-188D85864CAD}"/>
    <cellStyle name="Normal 5 5 2 2 2 3 4 3" xfId="38076" xr:uid="{0A4771DC-7FE7-4459-8128-928EA735EEB6}"/>
    <cellStyle name="Normal 5 5 2 2 2 3 4 4" xfId="52955" xr:uid="{22DF3077-D974-4C83-AB2F-1A6EB05C9B9E}"/>
    <cellStyle name="Normal 5 5 2 2 2 3 4 5" xfId="24384" xr:uid="{CDB8D0E5-35C2-4175-9E37-EF1501CBA71D}"/>
    <cellStyle name="Normal 5 5 2 2 2 3 5" xfId="17540" xr:uid="{0D443453-B5F0-44B1-BE80-306761AD51F7}"/>
    <cellStyle name="Normal 5 5 2 2 2 3 5 2" xfId="43729" xr:uid="{83011F87-BED3-49A1-AC97-EBF0134A14E9}"/>
    <cellStyle name="Normal 5 5 2 2 2 3 6" xfId="31230" xr:uid="{73ACFDD7-F3A4-4890-A583-BD54D8D0EFF2}"/>
    <cellStyle name="Normal 5 5 2 2 2 3 7" xfId="46109" xr:uid="{D50DFBCB-C2C9-48BF-9029-98E4BE41419D}"/>
    <cellStyle name="Normal 5 5 2 2 2 3 8" xfId="10694" xr:uid="{05E01424-9EA3-470F-BF38-1E0DDA6F631A}"/>
    <cellStyle name="Normal 5 5 2 2 2 4" xfId="900" xr:uid="{7E70E787-E635-4425-A009-54C64844FBF0}"/>
    <cellStyle name="Normal 5 5 2 2 2 4 2" xfId="6632" xr:uid="{6DC914A0-AD42-45ED-BC2C-AF87DC26F9A3}"/>
    <cellStyle name="Normal 5 5 2 2 2 4 2 2" xfId="15829" xr:uid="{F9D29C5E-89F5-444B-B9C2-B30A230ADE46}"/>
    <cellStyle name="Normal 5 5 2 2 2 4 2 2 2" xfId="29519" xr:uid="{0D9D7E2A-33B9-46B7-BD96-97292A77B865}"/>
    <cellStyle name="Normal 5 5 2 2 2 4 2 2 2 2" xfId="43211" xr:uid="{DBB18CAE-EBAF-4231-BF72-959566EB1A97}"/>
    <cellStyle name="Normal 5 5 2 2 2 4 2 2 2 3" xfId="58090" xr:uid="{296C675A-B8A9-4598-B21F-338CE362B764}"/>
    <cellStyle name="Normal 5 5 2 2 2 4 2 2 3" xfId="22675" xr:uid="{E4C4E105-DE8A-4E5A-A18E-97E2FDD2103E}"/>
    <cellStyle name="Normal 5 5 2 2 2 4 2 2 4" xfId="36365" xr:uid="{534B5A7B-6E7A-459F-B864-5EBFAF1F00F4}"/>
    <cellStyle name="Normal 5 5 2 2 2 4 2 2 5" xfId="51244" xr:uid="{BA9AED82-4092-4BDC-AE97-1E21F3FE31C6}"/>
    <cellStyle name="Normal 5 5 2 2 2 4 2 3" xfId="26097" xr:uid="{80E60D2D-0345-4703-B55A-4A7440BB5A4F}"/>
    <cellStyle name="Normal 5 5 2 2 2 4 2 3 2" xfId="39789" xr:uid="{FE3E1873-D8F8-493A-BAE9-E918FC3DABFE}"/>
    <cellStyle name="Normal 5 5 2 2 2 4 2 3 3" xfId="54668" xr:uid="{20954BAA-66FA-4ACC-BF9A-219CEB44C1CF}"/>
    <cellStyle name="Normal 5 5 2 2 2 4 2 4" xfId="19253" xr:uid="{1DFFBEEE-3F93-4D92-A19B-744AB10412D9}"/>
    <cellStyle name="Normal 5 5 2 2 2 4 2 5" xfId="32943" xr:uid="{3AAE0C0C-D6A9-4D0E-B5D2-0CB7C30B3D80}"/>
    <cellStyle name="Normal 5 5 2 2 2 4 2 6" xfId="47822" xr:uid="{EF0045BA-F3CD-4930-AEAA-27D2BB75FA1F}"/>
    <cellStyle name="Normal 5 5 2 2 2 4 2 7" xfId="12407" xr:uid="{C64CF2A6-8AEA-4491-9891-4DBF3FA3793A}"/>
    <cellStyle name="Normal 5 5 2 2 2 4 3" xfId="14117" xr:uid="{BF1A2E54-1206-4EA5-86B3-0D581ADCFBFC}"/>
    <cellStyle name="Normal 5 5 2 2 2 4 3 2" xfId="27807" xr:uid="{883F8127-01F6-4579-B243-B2F875D67117}"/>
    <cellStyle name="Normal 5 5 2 2 2 4 3 2 2" xfId="41499" xr:uid="{9F0AE511-83B7-4BD8-92AB-D9910B2E534D}"/>
    <cellStyle name="Normal 5 5 2 2 2 4 3 2 3" xfId="56378" xr:uid="{5B4DB2BB-6DA4-4CE8-ABF9-4327D0A14D36}"/>
    <cellStyle name="Normal 5 5 2 2 2 4 3 3" xfId="20963" xr:uid="{D1D5937A-E272-4C0A-B433-069C19FFE0B3}"/>
    <cellStyle name="Normal 5 5 2 2 2 4 3 4" xfId="34653" xr:uid="{44851CF1-AD32-412B-B2CF-F59C240444ED}"/>
    <cellStyle name="Normal 5 5 2 2 2 4 3 5" xfId="49532" xr:uid="{1F33DD04-BF85-496B-B95A-8F570CB170A3}"/>
    <cellStyle name="Normal 5 5 2 2 2 4 4" xfId="24385" xr:uid="{995556C8-86B3-4724-98CC-BC3B0FCFD9EA}"/>
    <cellStyle name="Normal 5 5 2 2 2 4 4 2" xfId="38077" xr:uid="{A7AE4C88-B668-4EE9-BD9A-A508495638FD}"/>
    <cellStyle name="Normal 5 5 2 2 2 4 4 3" xfId="52956" xr:uid="{5EA9C70B-8D08-48E0-B6FD-E120F53C820F}"/>
    <cellStyle name="Normal 5 5 2 2 2 4 5" xfId="17541" xr:uid="{4E0AEADB-1771-4100-86ED-E48F42ECFF48}"/>
    <cellStyle name="Normal 5 5 2 2 2 4 5 2" xfId="43731" xr:uid="{BD653EA0-AA19-491C-AE13-FD8C97C59C96}"/>
    <cellStyle name="Normal 5 5 2 2 2 4 6" xfId="31231" xr:uid="{44526821-2559-4DB2-AD41-8E3BBE4F750D}"/>
    <cellStyle name="Normal 5 5 2 2 2 4 7" xfId="46110" xr:uid="{985CE1E0-F64A-458E-AE04-F54B75F146F9}"/>
    <cellStyle name="Normal 5 5 2 2 2 4 8" xfId="10695" xr:uid="{0EAF4628-1833-492D-B1FD-0BF41E3191C1}"/>
    <cellStyle name="Normal 5 5 2 2 2 5" xfId="901" xr:uid="{E18FE213-467B-4CF5-94A3-90B9CDCDBC50}"/>
    <cellStyle name="Normal 5 5 2 2 2 5 2" xfId="15825" xr:uid="{D5A62FF6-A153-4F47-9B02-FF696C0CED0C}"/>
    <cellStyle name="Normal 5 5 2 2 2 5 2 2" xfId="29515" xr:uid="{98CA387E-864E-413B-9BC1-B699928DF758}"/>
    <cellStyle name="Normal 5 5 2 2 2 5 2 2 2" xfId="43207" xr:uid="{3B9CD9E7-D6A4-4DC1-AE79-2825F81E8216}"/>
    <cellStyle name="Normal 5 5 2 2 2 5 2 2 3" xfId="58086" xr:uid="{827FBF71-28D3-42F7-AC0E-B0C73EB9BE45}"/>
    <cellStyle name="Normal 5 5 2 2 2 5 2 3" xfId="22671" xr:uid="{90CC2523-D6F7-490B-ADF2-C2E58CE73C92}"/>
    <cellStyle name="Normal 5 5 2 2 2 5 2 4" xfId="36361" xr:uid="{1DF7F3EE-FCB8-4AB3-8F98-9FC82DA8BCA4}"/>
    <cellStyle name="Normal 5 5 2 2 2 5 2 5" xfId="51240" xr:uid="{5C337B73-4269-4C69-A281-AB047FD74AE5}"/>
    <cellStyle name="Normal 5 5 2 2 2 5 3" xfId="26093" xr:uid="{A7E5D58B-53EA-4EA0-BC80-670766E15B4C}"/>
    <cellStyle name="Normal 5 5 2 2 2 5 3 2" xfId="39785" xr:uid="{977C33E4-D75D-4E04-8E5A-D10ACAF2CA4F}"/>
    <cellStyle name="Normal 5 5 2 2 2 5 3 3" xfId="54664" xr:uid="{3002DF1B-9E20-4309-B1C2-C56B12104552}"/>
    <cellStyle name="Normal 5 5 2 2 2 5 4" xfId="19249" xr:uid="{9A564113-A972-4273-AF3D-47D4A057EF24}"/>
    <cellStyle name="Normal 5 5 2 2 2 5 4 2" xfId="43863" xr:uid="{F70178F4-ABD0-4005-932A-744D6EFE3B40}"/>
    <cellStyle name="Normal 5 5 2 2 2 5 5" xfId="32939" xr:uid="{606A21DB-EABA-474D-9152-17B0F3E379AA}"/>
    <cellStyle name="Normal 5 5 2 2 2 5 6" xfId="47818" xr:uid="{91DC2E2A-B94D-407B-AAE9-6761C0900C07}"/>
    <cellStyle name="Normal 5 5 2 2 2 5 7" xfId="12403" xr:uid="{47D0E7C2-6698-47F8-A70E-96E1EAD9AF95}"/>
    <cellStyle name="Normal 5 5 2 2 2 6" xfId="902" xr:uid="{A909DB1C-A6CB-4303-85A7-A79EFEEF9B27}"/>
    <cellStyle name="Normal 5 5 2 2 2 6 2" xfId="27803" xr:uid="{098A8E21-1DE4-4D6E-8CB2-7B5B395DC045}"/>
    <cellStyle name="Normal 5 5 2 2 2 6 2 2" xfId="41495" xr:uid="{449C0985-C76A-4848-9AE9-5E9E83303F0E}"/>
    <cellStyle name="Normal 5 5 2 2 2 6 2 3" xfId="56374" xr:uid="{969AA120-557B-44A2-A0EE-A55BDFE34F07}"/>
    <cellStyle name="Normal 5 5 2 2 2 6 3" xfId="20959" xr:uid="{2EC24130-9A69-4DE7-9FF7-06B2A099A352}"/>
    <cellStyle name="Normal 5 5 2 2 2 6 3 2" xfId="43864" xr:uid="{E699C395-6076-47BD-866A-6B115509DE7F}"/>
    <cellStyle name="Normal 5 5 2 2 2 6 4" xfId="34649" xr:uid="{A42E5FE4-FA81-42A0-B10A-DAD756AEE4E3}"/>
    <cellStyle name="Normal 5 5 2 2 2 6 5" xfId="49528" xr:uid="{15AF7318-F195-424C-BBBA-E94AF8FA189B}"/>
    <cellStyle name="Normal 5 5 2 2 2 6 6" xfId="14113" xr:uid="{EEFDDB7F-DCEB-458F-90FF-D4FE530061A6}"/>
    <cellStyle name="Normal 5 5 2 2 2 7" xfId="24381" xr:uid="{7D8CE9AD-E218-43C7-9739-6AA958CE3019}"/>
    <cellStyle name="Normal 5 5 2 2 2 7 2" xfId="38073" xr:uid="{5019AAAC-7928-46D3-A9FC-F7CCBE691725}"/>
    <cellStyle name="Normal 5 5 2 2 2 7 3" xfId="52952" xr:uid="{5BC9E8D8-C920-4CEA-8F01-2F61DC278972}"/>
    <cellStyle name="Normal 5 5 2 2 2 8" xfId="17537" xr:uid="{76940572-F907-4C8D-94C6-831D41D9C81E}"/>
    <cellStyle name="Normal 5 5 2 2 2 8 2" xfId="43497" xr:uid="{2A034009-1892-4832-9D9F-320FA3C7D4A8}"/>
    <cellStyle name="Normal 5 5 2 2 2 9" xfId="31227" xr:uid="{94D76D9C-4EBD-4980-BFEE-FF7DA68767A2}"/>
    <cellStyle name="Normal 5 5 2 2 3" xfId="903" xr:uid="{E5792450-EAC6-4C88-8B82-49CEB79D1DB5}"/>
    <cellStyle name="Normal 5 5 2 2 3 10" xfId="46111" xr:uid="{A80A50BB-B775-449E-BEA0-7EF25BC87B0E}"/>
    <cellStyle name="Normal 5 5 2 2 3 11" xfId="10696" xr:uid="{65218CF3-407B-481D-B12A-611F48D3CFF7}"/>
    <cellStyle name="Normal 5 5 2 2 3 2" xfId="904" xr:uid="{3EB3A90D-5F78-48B1-8378-8F51AFA908D8}"/>
    <cellStyle name="Normal 5 5 2 2 3 2 2" xfId="905" xr:uid="{EC3188A9-51C3-4F6E-95E6-E27722529118}"/>
    <cellStyle name="Normal 5 5 2 2 3 2 2 2" xfId="12410" xr:uid="{78317A47-1E77-49FA-AE52-A3627E685339}"/>
    <cellStyle name="Normal 5 5 2 2 3 2 2 2 2" xfId="15832" xr:uid="{4ED580E0-BF2C-4366-9C43-1E4993323F0A}"/>
    <cellStyle name="Normal 5 5 2 2 3 2 2 2 2 2" xfId="29522" xr:uid="{D576B003-E94F-498A-B625-4EB5764AA4D9}"/>
    <cellStyle name="Normal 5 5 2 2 3 2 2 2 2 2 2" xfId="43214" xr:uid="{6909A867-B58B-4028-9CFD-2F6F35BB68BF}"/>
    <cellStyle name="Normal 5 5 2 2 3 2 2 2 2 2 3" xfId="58093" xr:uid="{1918671B-5B6C-42B0-A513-D73664856486}"/>
    <cellStyle name="Normal 5 5 2 2 3 2 2 2 2 3" xfId="22678" xr:uid="{40866BB0-3F3F-4465-9A1F-16AF69BDFED2}"/>
    <cellStyle name="Normal 5 5 2 2 3 2 2 2 2 4" xfId="36368" xr:uid="{4A757474-6A38-41E9-8604-E6E22C560B59}"/>
    <cellStyle name="Normal 5 5 2 2 3 2 2 2 2 5" xfId="51247" xr:uid="{C9534A6E-85B5-43F8-91C5-1E0A06989034}"/>
    <cellStyle name="Normal 5 5 2 2 3 2 2 2 3" xfId="26100" xr:uid="{19813806-AFEF-4DBB-B07D-9CE5C3F68949}"/>
    <cellStyle name="Normal 5 5 2 2 3 2 2 2 3 2" xfId="39792" xr:uid="{1CC1AFB7-02B4-40A6-8308-FA9E28B50F47}"/>
    <cellStyle name="Normal 5 5 2 2 3 2 2 2 3 3" xfId="54671" xr:uid="{E3F26866-7D9F-421A-8CF4-A63AE261580A}"/>
    <cellStyle name="Normal 5 5 2 2 3 2 2 2 4" xfId="19256" xr:uid="{0E2C5B49-D5A2-4886-AF9C-29742EF634EC}"/>
    <cellStyle name="Normal 5 5 2 2 3 2 2 2 5" xfId="32946" xr:uid="{A494243E-46BD-43A3-AE8B-C2A6A627DDA9}"/>
    <cellStyle name="Normal 5 5 2 2 3 2 2 2 6" xfId="47825" xr:uid="{F5AC4096-8854-4A44-89BE-C0B5F2DED378}"/>
    <cellStyle name="Normal 5 5 2 2 3 2 2 3" xfId="14120" xr:uid="{25B36FAC-6B68-4AFE-A584-CD049AA002E9}"/>
    <cellStyle name="Normal 5 5 2 2 3 2 2 3 2" xfId="27810" xr:uid="{C2A9B036-BCD5-4997-990E-66A87AEF4AD5}"/>
    <cellStyle name="Normal 5 5 2 2 3 2 2 3 2 2" xfId="41502" xr:uid="{226207C3-9926-4989-9678-51ED6675C056}"/>
    <cellStyle name="Normal 5 5 2 2 3 2 2 3 2 3" xfId="56381" xr:uid="{2AEAE9BC-61C6-46B3-8F68-BF2A25901408}"/>
    <cellStyle name="Normal 5 5 2 2 3 2 2 3 3" xfId="20966" xr:uid="{1D3EEB0E-A626-4673-87F5-CFB61C0021FE}"/>
    <cellStyle name="Normal 5 5 2 2 3 2 2 3 4" xfId="34656" xr:uid="{369AE340-EAB7-4F0D-8FBD-0E6E3182A4E1}"/>
    <cellStyle name="Normal 5 5 2 2 3 2 2 3 5" xfId="49535" xr:uid="{5368F815-A452-4B54-8B0F-34E1439E3963}"/>
    <cellStyle name="Normal 5 5 2 2 3 2 2 4" xfId="24388" xr:uid="{237A4839-F745-4A34-B7FF-07B360B2E8D4}"/>
    <cellStyle name="Normal 5 5 2 2 3 2 2 4 2" xfId="38080" xr:uid="{A68838C4-07CD-443A-A198-E8B34576BE86}"/>
    <cellStyle name="Normal 5 5 2 2 3 2 2 4 3" xfId="52959" xr:uid="{A0A0FD57-B1D1-491B-9A25-B1C3A355242D}"/>
    <cellStyle name="Normal 5 5 2 2 3 2 2 5" xfId="17544" xr:uid="{C5404341-F1C6-4348-A042-95A7BCC8DBE4}"/>
    <cellStyle name="Normal 5 5 2 2 3 2 2 5 2" xfId="43733" xr:uid="{F83CC92D-E6A7-4708-9DF0-6BF90D71C401}"/>
    <cellStyle name="Normal 5 5 2 2 3 2 2 6" xfId="31234" xr:uid="{A7C32FE3-13FA-4EFA-95DB-FE1572F2C43F}"/>
    <cellStyle name="Normal 5 5 2 2 3 2 2 7" xfId="46113" xr:uid="{48294986-F61F-48F7-961F-1A8742FC1774}"/>
    <cellStyle name="Normal 5 5 2 2 3 2 2 8" xfId="10698" xr:uid="{EB20C5EC-A4DC-4142-9AA4-C0DC10D56E00}"/>
    <cellStyle name="Normal 5 5 2 2 3 2 3" xfId="906" xr:uid="{138F9C5D-3ACC-4A21-8FE0-D8676DD38741}"/>
    <cellStyle name="Normal 5 5 2 2 3 2 3 2" xfId="15831" xr:uid="{E5200DF9-4D71-46ED-A8F4-0A862A750D34}"/>
    <cellStyle name="Normal 5 5 2 2 3 2 3 2 2" xfId="29521" xr:uid="{4ABC9622-1D2A-4A0F-857C-6633CCF7EA10}"/>
    <cellStyle name="Normal 5 5 2 2 3 2 3 2 2 2" xfId="43213" xr:uid="{76396CC4-24B8-4C5A-82F8-F04AF078F074}"/>
    <cellStyle name="Normal 5 5 2 2 3 2 3 2 2 3" xfId="58092" xr:uid="{041D35BE-DFDF-4338-B7B8-0B4B3C8F9189}"/>
    <cellStyle name="Normal 5 5 2 2 3 2 3 2 3" xfId="22677" xr:uid="{5E74CCEE-3B38-487F-A43E-D2EE44D79561}"/>
    <cellStyle name="Normal 5 5 2 2 3 2 3 2 4" xfId="36367" xr:uid="{7448ECE2-CE1A-47DC-BC7F-E3E56D704CF7}"/>
    <cellStyle name="Normal 5 5 2 2 3 2 3 2 5" xfId="51246" xr:uid="{531AA927-C4FC-46C7-80BA-09530E5356E1}"/>
    <cellStyle name="Normal 5 5 2 2 3 2 3 3" xfId="26099" xr:uid="{484AD007-681D-4B95-A201-3A69AF0435CF}"/>
    <cellStyle name="Normal 5 5 2 2 3 2 3 3 2" xfId="39791" xr:uid="{4A513771-7D85-413C-B208-B57D4F1BBACA}"/>
    <cellStyle name="Normal 5 5 2 2 3 2 3 3 3" xfId="54670" xr:uid="{125AB2F2-C075-45A4-A87F-A6FACE53A284}"/>
    <cellStyle name="Normal 5 5 2 2 3 2 3 4" xfId="19255" xr:uid="{53FF4C1B-E88E-40C4-9FB1-DE609E2F52C2}"/>
    <cellStyle name="Normal 5 5 2 2 3 2 3 4 2" xfId="43865" xr:uid="{7EE35897-26FA-44CC-B06E-98C3B81D19B7}"/>
    <cellStyle name="Normal 5 5 2 2 3 2 3 5" xfId="32945" xr:uid="{5DDCDA2B-548C-4331-BC06-A7A1D730B9D0}"/>
    <cellStyle name="Normal 5 5 2 2 3 2 3 6" xfId="47824" xr:uid="{5A5EF1B7-C68B-4C20-B954-0BAF62FE397D}"/>
    <cellStyle name="Normal 5 5 2 2 3 2 3 7" xfId="12409" xr:uid="{0BD3E7E8-8E7B-4ED1-B412-7C39AE4EDC0A}"/>
    <cellStyle name="Normal 5 5 2 2 3 2 4" xfId="907" xr:uid="{C09DEF45-B626-4FD1-B2BD-7034E4743622}"/>
    <cellStyle name="Normal 5 5 2 2 3 2 4 2" xfId="27809" xr:uid="{797D1BCF-856B-49EE-8EC4-F813910892A7}"/>
    <cellStyle name="Normal 5 5 2 2 3 2 4 2 2" xfId="41501" xr:uid="{CE877AF6-D5BF-4386-9DB2-8003FAED2D04}"/>
    <cellStyle name="Normal 5 5 2 2 3 2 4 2 3" xfId="56380" xr:uid="{D1BD0A0F-B190-4187-BF2A-CB2958B2955B}"/>
    <cellStyle name="Normal 5 5 2 2 3 2 4 3" xfId="20965" xr:uid="{90393CDF-8AAE-4185-AF85-A2BF0DA61B10}"/>
    <cellStyle name="Normal 5 5 2 2 3 2 4 3 2" xfId="43866" xr:uid="{4BF4813C-9F79-46BF-896E-A9B48800389C}"/>
    <cellStyle name="Normal 5 5 2 2 3 2 4 4" xfId="34655" xr:uid="{8D0F5600-3083-472B-B260-BCDEC5F5B382}"/>
    <cellStyle name="Normal 5 5 2 2 3 2 4 5" xfId="49534" xr:uid="{0429118E-470E-4FEC-A3EE-54988FE80958}"/>
    <cellStyle name="Normal 5 5 2 2 3 2 4 6" xfId="14119" xr:uid="{23FE74B0-B8F4-4F6F-997F-8BB5508E82FA}"/>
    <cellStyle name="Normal 5 5 2 2 3 2 5" xfId="24387" xr:uid="{2321A8C6-63FC-4BA0-84CC-120F04526F89}"/>
    <cellStyle name="Normal 5 5 2 2 3 2 5 2" xfId="38079" xr:uid="{A403BE0D-06F4-4A8A-9BBE-A22DC97AE2DA}"/>
    <cellStyle name="Normal 5 5 2 2 3 2 5 3" xfId="52958" xr:uid="{C76E792F-A85A-4C0A-B1C1-79115215C41E}"/>
    <cellStyle name="Normal 5 5 2 2 3 2 6" xfId="17543" xr:uid="{05B8D3A9-867A-4B85-9B7F-2C302B80D3C8}"/>
    <cellStyle name="Normal 5 5 2 2 3 2 6 2" xfId="43732" xr:uid="{266050BD-B59D-4494-AED4-B1060F4FC4C8}"/>
    <cellStyle name="Normal 5 5 2 2 3 2 7" xfId="31233" xr:uid="{144BF62C-8B3F-41F5-A6CE-158D77D2F751}"/>
    <cellStyle name="Normal 5 5 2 2 3 2 8" xfId="46112" xr:uid="{F4C3BAE4-B85E-4126-96DC-A08FCC5D7194}"/>
    <cellStyle name="Normal 5 5 2 2 3 2 9" xfId="10697" xr:uid="{F7E13134-6F65-4833-8077-354BF80DC47A}"/>
    <cellStyle name="Normal 5 5 2 2 3 3" xfId="908" xr:uid="{3807DE84-7BC0-4BDD-965D-FC3EDF2328DF}"/>
    <cellStyle name="Normal 5 5 2 2 3 3 2" xfId="6633" xr:uid="{044E0BE6-C8B7-4930-8777-C9BF57D818EA}"/>
    <cellStyle name="Normal 5 5 2 2 3 3 2 2" xfId="15833" xr:uid="{475060DD-606C-4194-BB68-67731B18EA08}"/>
    <cellStyle name="Normal 5 5 2 2 3 3 2 2 2" xfId="29523" xr:uid="{60B4E8A7-8806-4F6E-A7AB-F8EC047EB38B}"/>
    <cellStyle name="Normal 5 5 2 2 3 3 2 2 2 2" xfId="43215" xr:uid="{26957452-37BC-4AB0-950A-DA1A106ED1E7}"/>
    <cellStyle name="Normal 5 5 2 2 3 3 2 2 2 3" xfId="58094" xr:uid="{F35442C0-6C2F-43DD-A162-BF7D8A5C640E}"/>
    <cellStyle name="Normal 5 5 2 2 3 3 2 2 3" xfId="22679" xr:uid="{D84A84A4-D1B5-4F45-8397-415B3DDC7DD2}"/>
    <cellStyle name="Normal 5 5 2 2 3 3 2 2 4" xfId="36369" xr:uid="{46FA2E1F-F5EC-4A2E-B04D-54993E7D4070}"/>
    <cellStyle name="Normal 5 5 2 2 3 3 2 2 5" xfId="51248" xr:uid="{2DE47C32-12A1-400C-A49D-04A3AD247FAE}"/>
    <cellStyle name="Normal 5 5 2 2 3 3 2 3" xfId="26101" xr:uid="{33320C9A-0685-45A5-93D0-41FC28702A37}"/>
    <cellStyle name="Normal 5 5 2 2 3 3 2 3 2" xfId="39793" xr:uid="{24C810CD-76C2-43D7-94DF-3597818686A3}"/>
    <cellStyle name="Normal 5 5 2 2 3 3 2 3 3" xfId="54672" xr:uid="{20296508-C8BB-430E-B190-A047325841BB}"/>
    <cellStyle name="Normal 5 5 2 2 3 3 2 4" xfId="19257" xr:uid="{939C512F-89EC-4C91-9267-600717DE9BB0}"/>
    <cellStyle name="Normal 5 5 2 2 3 3 2 5" xfId="32947" xr:uid="{E109ED6E-AF30-4867-8FF4-A41C18236A18}"/>
    <cellStyle name="Normal 5 5 2 2 3 3 2 6" xfId="47826" xr:uid="{41694E31-D5AF-4CDA-B977-998C9650012E}"/>
    <cellStyle name="Normal 5 5 2 2 3 3 2 7" xfId="12411" xr:uid="{A8DCF744-7A5A-4761-96A7-8417D30C82BE}"/>
    <cellStyle name="Normal 5 5 2 2 3 3 3" xfId="14121" xr:uid="{A91D9A35-FB83-4E8C-8446-1B9969AC2A18}"/>
    <cellStyle name="Normal 5 5 2 2 3 3 3 2" xfId="27811" xr:uid="{40561FC5-C236-4679-892C-553A174F0748}"/>
    <cellStyle name="Normal 5 5 2 2 3 3 3 2 2" xfId="41503" xr:uid="{51C200DD-3915-4F6B-8E3E-35AF6A8E867A}"/>
    <cellStyle name="Normal 5 5 2 2 3 3 3 2 3" xfId="56382" xr:uid="{9D9BD58C-3A9B-4F08-B717-1A7D526E53EF}"/>
    <cellStyle name="Normal 5 5 2 2 3 3 3 3" xfId="20967" xr:uid="{20974CF6-4CF9-4421-B30E-FE7301B29156}"/>
    <cellStyle name="Normal 5 5 2 2 3 3 3 4" xfId="34657" xr:uid="{93742E6B-F762-475A-83C4-138CC8B7FFCB}"/>
    <cellStyle name="Normal 5 5 2 2 3 3 3 5" xfId="49536" xr:uid="{8EF1BF94-AF73-4467-8BAA-AFB7CB2E7FEC}"/>
    <cellStyle name="Normal 5 5 2 2 3 3 4" xfId="24389" xr:uid="{2E70F666-2B45-459F-8E18-B7A6EBD2CD0D}"/>
    <cellStyle name="Normal 5 5 2 2 3 3 4 2" xfId="38081" xr:uid="{C774EEB7-5829-40AC-B2A4-6B6F54048FB9}"/>
    <cellStyle name="Normal 5 5 2 2 3 3 4 3" xfId="52960" xr:uid="{8B493B30-948E-42D6-92F7-718DD7D40DCF}"/>
    <cellStyle name="Normal 5 5 2 2 3 3 5" xfId="17545" xr:uid="{0E640044-BBC6-4276-9416-AC4CB264092A}"/>
    <cellStyle name="Normal 5 5 2 2 3 3 5 2" xfId="43734" xr:uid="{A3809901-799A-49F6-B9A6-E5D93402A648}"/>
    <cellStyle name="Normal 5 5 2 2 3 3 6" xfId="31235" xr:uid="{046B0D05-A51C-4DC1-B956-F146B4FDEF14}"/>
    <cellStyle name="Normal 5 5 2 2 3 3 7" xfId="46114" xr:uid="{522C8DAA-635F-45B3-B2AE-D53154910C68}"/>
    <cellStyle name="Normal 5 5 2 2 3 3 8" xfId="10699" xr:uid="{3A3FBC05-9435-4002-A6FB-D6970AFF2142}"/>
    <cellStyle name="Normal 5 5 2 2 3 4" xfId="909" xr:uid="{1F126835-5F89-4E63-A649-E409B1F9EC46}"/>
    <cellStyle name="Normal 5 5 2 2 3 4 2" xfId="12412" xr:uid="{8029D1A7-409E-4BF4-A527-69C522342398}"/>
    <cellStyle name="Normal 5 5 2 2 3 4 2 2" xfId="15834" xr:uid="{DC3E7E0C-D974-42F8-935B-C4E75EFC3D5E}"/>
    <cellStyle name="Normal 5 5 2 2 3 4 2 2 2" xfId="29524" xr:uid="{E5C7DDEA-A8CE-43A8-B0B0-F9C0891930BC}"/>
    <cellStyle name="Normal 5 5 2 2 3 4 2 2 2 2" xfId="43216" xr:uid="{970E3B75-D516-4711-B258-850A81A39470}"/>
    <cellStyle name="Normal 5 5 2 2 3 4 2 2 2 3" xfId="58095" xr:uid="{231DD4CC-1459-47C1-87E5-37A856B9D638}"/>
    <cellStyle name="Normal 5 5 2 2 3 4 2 2 3" xfId="22680" xr:uid="{197EB39D-D085-490C-9019-A7295D1F3B53}"/>
    <cellStyle name="Normal 5 5 2 2 3 4 2 2 4" xfId="36370" xr:uid="{AA0F2C14-929D-4A86-BE5F-E04DCAF6FACD}"/>
    <cellStyle name="Normal 5 5 2 2 3 4 2 2 5" xfId="51249" xr:uid="{C8B22513-1DCB-45CF-B4BB-E63F15CF3743}"/>
    <cellStyle name="Normal 5 5 2 2 3 4 2 3" xfId="26102" xr:uid="{CD6FBF3A-E545-4865-9915-C9C3CDB6479A}"/>
    <cellStyle name="Normal 5 5 2 2 3 4 2 3 2" xfId="39794" xr:uid="{3F313736-BE04-462F-AA59-13A631E82592}"/>
    <cellStyle name="Normal 5 5 2 2 3 4 2 3 3" xfId="54673" xr:uid="{F4C23E58-57D5-4539-8AFD-0728A2875761}"/>
    <cellStyle name="Normal 5 5 2 2 3 4 2 4" xfId="19258" xr:uid="{224B053A-C6AD-425B-AC5F-60EC5A26151C}"/>
    <cellStyle name="Normal 5 5 2 2 3 4 2 5" xfId="32948" xr:uid="{88542205-EB52-470A-ACC4-CE9ECD2B8D7D}"/>
    <cellStyle name="Normal 5 5 2 2 3 4 2 6" xfId="47827" xr:uid="{6D77C1BF-27D8-4B85-8212-EEC8D7BAAB77}"/>
    <cellStyle name="Normal 5 5 2 2 3 4 3" xfId="14122" xr:uid="{99312154-70D3-4669-A40F-569BC40A55CB}"/>
    <cellStyle name="Normal 5 5 2 2 3 4 3 2" xfId="27812" xr:uid="{0B43F2D5-1492-4C69-BC70-F69554CAE9D1}"/>
    <cellStyle name="Normal 5 5 2 2 3 4 3 2 2" xfId="41504" xr:uid="{1CDC1543-5538-499D-A557-D49B4387E747}"/>
    <cellStyle name="Normal 5 5 2 2 3 4 3 2 3" xfId="56383" xr:uid="{A8A2706B-C396-4679-AAEF-6AD1CACA5119}"/>
    <cellStyle name="Normal 5 5 2 2 3 4 3 3" xfId="20968" xr:uid="{DB92165D-05BF-46E0-BFF9-5898045789A0}"/>
    <cellStyle name="Normal 5 5 2 2 3 4 3 4" xfId="34658" xr:uid="{3BBFC709-5F36-4374-806D-AAFF3C4C3DE3}"/>
    <cellStyle name="Normal 5 5 2 2 3 4 3 5" xfId="49537" xr:uid="{2606A920-D508-4D47-8D8A-A911F9EF4B4A}"/>
    <cellStyle name="Normal 5 5 2 2 3 4 4" xfId="24390" xr:uid="{060ED4E9-236A-4FDE-B0DC-FE1547214D85}"/>
    <cellStyle name="Normal 5 5 2 2 3 4 4 2" xfId="38082" xr:uid="{97018E46-A532-4A12-8B88-7152A6F65DC9}"/>
    <cellStyle name="Normal 5 5 2 2 3 4 4 3" xfId="52961" xr:uid="{9629285E-6C28-4901-9E2A-096D5F24D922}"/>
    <cellStyle name="Normal 5 5 2 2 3 4 5" xfId="17546" xr:uid="{ED079C4F-3193-41D0-A175-369E479BD7A4}"/>
    <cellStyle name="Normal 5 5 2 2 3 4 5 2" xfId="43867" xr:uid="{13A088C0-1669-44B9-AA51-7EE7CB77092D}"/>
    <cellStyle name="Normal 5 5 2 2 3 4 6" xfId="31236" xr:uid="{4BFD39B2-136E-415D-9BBB-05C94BB9AEC3}"/>
    <cellStyle name="Normal 5 5 2 2 3 4 7" xfId="46115" xr:uid="{42BD637B-4ABC-4D37-A414-D8DB8562B412}"/>
    <cellStyle name="Normal 5 5 2 2 3 4 8" xfId="10700" xr:uid="{DA7C2404-B23C-4427-A743-2251F1447E60}"/>
    <cellStyle name="Normal 5 5 2 2 3 5" xfId="910" xr:uid="{8E61A3E1-627B-4AB2-A415-0E5C645789D1}"/>
    <cellStyle name="Normal 5 5 2 2 3 5 2" xfId="15830" xr:uid="{FA003FEB-6EE8-413E-844C-0AD9EFD28311}"/>
    <cellStyle name="Normal 5 5 2 2 3 5 2 2" xfId="29520" xr:uid="{9578BF5B-7267-45E0-820A-9A21FBE3EB5A}"/>
    <cellStyle name="Normal 5 5 2 2 3 5 2 2 2" xfId="43212" xr:uid="{C23FF697-6081-4B19-9AFE-892A12D1952A}"/>
    <cellStyle name="Normal 5 5 2 2 3 5 2 2 3" xfId="58091" xr:uid="{460ECB5E-2FA7-4619-B6C1-B84C1FB0AACE}"/>
    <cellStyle name="Normal 5 5 2 2 3 5 2 3" xfId="22676" xr:uid="{C339087D-9809-4F7C-9355-26257221720D}"/>
    <cellStyle name="Normal 5 5 2 2 3 5 2 4" xfId="36366" xr:uid="{E70683A5-B5BC-49F7-9F5B-0D3970D5641C}"/>
    <cellStyle name="Normal 5 5 2 2 3 5 2 5" xfId="51245" xr:uid="{C1632F0B-95B1-48A6-9CF7-1D8E72617650}"/>
    <cellStyle name="Normal 5 5 2 2 3 5 3" xfId="26098" xr:uid="{6AA6179A-5593-4DC0-B2D1-8D6558A57D74}"/>
    <cellStyle name="Normal 5 5 2 2 3 5 3 2" xfId="39790" xr:uid="{89109107-C68E-41C3-9C96-E4BD230BAB06}"/>
    <cellStyle name="Normal 5 5 2 2 3 5 3 3" xfId="54669" xr:uid="{F5EA7279-BE36-4748-88C7-9047D73EB56A}"/>
    <cellStyle name="Normal 5 5 2 2 3 5 4" xfId="19254" xr:uid="{35D310AB-C403-4631-8A8F-7295B59F00A6}"/>
    <cellStyle name="Normal 5 5 2 2 3 5 4 2" xfId="43868" xr:uid="{3F8504C4-4A12-4ABF-8BFE-BAB8A729CADE}"/>
    <cellStyle name="Normal 5 5 2 2 3 5 5" xfId="32944" xr:uid="{3D5E4B42-2DEE-43B9-89C3-E169E987602F}"/>
    <cellStyle name="Normal 5 5 2 2 3 5 6" xfId="47823" xr:uid="{4ABE7A72-433B-4527-BAC0-B3EB75474F16}"/>
    <cellStyle name="Normal 5 5 2 2 3 5 7" xfId="12408" xr:uid="{5EF529A9-03E9-4D2C-8508-B3B1C76B8140}"/>
    <cellStyle name="Normal 5 5 2 2 3 6" xfId="14118" xr:uid="{9D76C93A-ED9D-4CB2-90AF-439FFAD74A4A}"/>
    <cellStyle name="Normal 5 5 2 2 3 6 2" xfId="27808" xr:uid="{40892286-D7D5-40DE-A653-1D413DCB312E}"/>
    <cellStyle name="Normal 5 5 2 2 3 6 2 2" xfId="41500" xr:uid="{8BF1D9E0-55F5-45A7-995F-F04FC24D824A}"/>
    <cellStyle name="Normal 5 5 2 2 3 6 2 3" xfId="56379" xr:uid="{AE7FAF43-CB01-4FF9-8C57-E4D2153A194B}"/>
    <cellStyle name="Normal 5 5 2 2 3 6 3" xfId="20964" xr:uid="{DF8670A3-5303-4B3B-8783-8A5790AB2F23}"/>
    <cellStyle name="Normal 5 5 2 2 3 6 4" xfId="34654" xr:uid="{AF9018F0-9A90-4614-88AF-BFF514E82948}"/>
    <cellStyle name="Normal 5 5 2 2 3 6 5" xfId="49533" xr:uid="{27DBA093-E38C-454E-AE35-B82EB38AAA3B}"/>
    <cellStyle name="Normal 5 5 2 2 3 7" xfId="24386" xr:uid="{BBE4E86B-6752-4324-8C61-F9D28FAA2567}"/>
    <cellStyle name="Normal 5 5 2 2 3 7 2" xfId="38078" xr:uid="{9F24CF6B-D673-4986-B474-F59AF6B8F3E6}"/>
    <cellStyle name="Normal 5 5 2 2 3 7 3" xfId="52957" xr:uid="{9B06E009-9680-4AF9-BBBF-8A9E4CE6DF1C}"/>
    <cellStyle name="Normal 5 5 2 2 3 8" xfId="17542" xr:uid="{3CBD62CF-314F-47F2-9D39-45BDEC0F8F3E}"/>
    <cellStyle name="Normal 5 5 2 2 3 8 2" xfId="43552" xr:uid="{BCE08D8C-C186-480C-928D-5D95E314150E}"/>
    <cellStyle name="Normal 5 5 2 2 3 9" xfId="31232" xr:uid="{FE61E619-7A6A-4A9E-A979-3266A7D98167}"/>
    <cellStyle name="Normal 5 5 2 2 4" xfId="911" xr:uid="{F2A062DE-2053-4166-878C-ACD04DA386D7}"/>
    <cellStyle name="Normal 5 5 2 2 4 2" xfId="912" xr:uid="{D2ED30AA-0194-486F-BC5A-C94FB3EE068B}"/>
    <cellStyle name="Normal 5 5 2 2 4 2 2" xfId="12414" xr:uid="{F21239F5-D199-45A1-8083-68A32632A47B}"/>
    <cellStyle name="Normal 5 5 2 2 4 2 2 2" xfId="15836" xr:uid="{876364CE-F7DE-4948-A671-E792CE952B07}"/>
    <cellStyle name="Normal 5 5 2 2 4 2 2 2 2" xfId="29526" xr:uid="{D3414075-5869-4D35-80AE-A51235E372F7}"/>
    <cellStyle name="Normal 5 5 2 2 4 2 2 2 2 2" xfId="43218" xr:uid="{C2C2D1E3-7C0F-4C9E-ACE8-F47B966F8422}"/>
    <cellStyle name="Normal 5 5 2 2 4 2 2 2 2 3" xfId="58097" xr:uid="{ED5048DE-10C1-4D44-8DE8-47660CFB1588}"/>
    <cellStyle name="Normal 5 5 2 2 4 2 2 2 3" xfId="22682" xr:uid="{BC0A4FDF-06DF-48DD-B40D-8D614FCADF4A}"/>
    <cellStyle name="Normal 5 5 2 2 4 2 2 2 4" xfId="36372" xr:uid="{CBC1B2D8-E036-4C09-B9BA-9167A1C451A5}"/>
    <cellStyle name="Normal 5 5 2 2 4 2 2 2 5" xfId="51251" xr:uid="{1CCACB98-BC56-4ABA-9CA2-608B217A6DD7}"/>
    <cellStyle name="Normal 5 5 2 2 4 2 2 3" xfId="26104" xr:uid="{86850DD0-D0EE-45D0-964E-94FDB795224E}"/>
    <cellStyle name="Normal 5 5 2 2 4 2 2 3 2" xfId="39796" xr:uid="{424A36B1-C7FD-4569-8A92-7CB7BCF48914}"/>
    <cellStyle name="Normal 5 5 2 2 4 2 2 3 3" xfId="54675" xr:uid="{77146326-A4DE-4FC7-830D-5CDB68A2790C}"/>
    <cellStyle name="Normal 5 5 2 2 4 2 2 4" xfId="19260" xr:uid="{03F5201F-14C6-4566-9011-AA2A4EF558B3}"/>
    <cellStyle name="Normal 5 5 2 2 4 2 2 5" xfId="32950" xr:uid="{2A85644C-5B9D-4567-A975-47F09DC56645}"/>
    <cellStyle name="Normal 5 5 2 2 4 2 2 6" xfId="47829" xr:uid="{71517294-6410-4178-9AF5-69BBAD7B4052}"/>
    <cellStyle name="Normal 5 5 2 2 4 2 3" xfId="14124" xr:uid="{EC40D9D0-7E50-46F5-BBE7-6711172CDD41}"/>
    <cellStyle name="Normal 5 5 2 2 4 2 3 2" xfId="27814" xr:uid="{D98CEFBA-2E8B-41D7-BC0D-3618A2000931}"/>
    <cellStyle name="Normal 5 5 2 2 4 2 3 2 2" xfId="41506" xr:uid="{5A5B8B04-F022-4C4E-BEBC-27D8D7657FCD}"/>
    <cellStyle name="Normal 5 5 2 2 4 2 3 2 3" xfId="56385" xr:uid="{2FBE9A54-6456-494F-9DFA-6C6CF2701829}"/>
    <cellStyle name="Normal 5 5 2 2 4 2 3 3" xfId="20970" xr:uid="{B281C092-4C67-4F86-9B24-FF8E1A343464}"/>
    <cellStyle name="Normal 5 5 2 2 4 2 3 4" xfId="34660" xr:uid="{3E4BD04A-8D29-4E6B-9819-2E69E986ABEE}"/>
    <cellStyle name="Normal 5 5 2 2 4 2 3 5" xfId="49539" xr:uid="{1E41E98D-AB21-45C4-A5A5-735AFFC5F672}"/>
    <cellStyle name="Normal 5 5 2 2 4 2 4" xfId="24392" xr:uid="{EF7E683E-C27A-45C4-B6F5-455FF77FC7CC}"/>
    <cellStyle name="Normal 5 5 2 2 4 2 4 2" xfId="38084" xr:uid="{56CCE34A-0D80-4844-8926-C9D4D6C61261}"/>
    <cellStyle name="Normal 5 5 2 2 4 2 4 3" xfId="52963" xr:uid="{A05D4FBB-F2D9-40C0-ABD1-3EBF2C368394}"/>
    <cellStyle name="Normal 5 5 2 2 4 2 5" xfId="17548" xr:uid="{769588ED-D711-4A4C-B298-B5089B184953}"/>
    <cellStyle name="Normal 5 5 2 2 4 2 5 2" xfId="43736" xr:uid="{50C2EABC-A91C-4CD1-A943-935046DDE2C7}"/>
    <cellStyle name="Normal 5 5 2 2 4 2 6" xfId="31238" xr:uid="{60D4B879-44DA-47A2-B909-7EBE88E0361C}"/>
    <cellStyle name="Normal 5 5 2 2 4 2 7" xfId="46117" xr:uid="{871029D7-1ED8-4D12-AEED-A78C4232C64E}"/>
    <cellStyle name="Normal 5 5 2 2 4 2 8" xfId="10702" xr:uid="{933A3145-38AD-42D5-994D-9281DD06BC06}"/>
    <cellStyle name="Normal 5 5 2 2 4 3" xfId="913" xr:uid="{10C6E906-0151-4B1F-B855-6FF1F9804AF3}"/>
    <cellStyle name="Normal 5 5 2 2 4 3 2" xfId="15835" xr:uid="{50BDC656-CB3F-48CF-A232-31624B849DFE}"/>
    <cellStyle name="Normal 5 5 2 2 4 3 2 2" xfId="29525" xr:uid="{7C6EF73C-625F-46F8-B88F-AC8177EDE139}"/>
    <cellStyle name="Normal 5 5 2 2 4 3 2 2 2" xfId="43217" xr:uid="{583CEF0B-866A-4CA3-B8B7-AD9EAE6E4C75}"/>
    <cellStyle name="Normal 5 5 2 2 4 3 2 2 3" xfId="58096" xr:uid="{A8307854-D5C3-47AF-9D2F-2E72A0115B07}"/>
    <cellStyle name="Normal 5 5 2 2 4 3 2 3" xfId="22681" xr:uid="{D61AC222-E812-4BCF-B1F4-F603F30FBF3B}"/>
    <cellStyle name="Normal 5 5 2 2 4 3 2 4" xfId="36371" xr:uid="{9CE9D485-F176-4EC9-8E2D-2E693D1EC32C}"/>
    <cellStyle name="Normal 5 5 2 2 4 3 2 5" xfId="51250" xr:uid="{E3C5F269-4C48-40B0-B673-576190678BFC}"/>
    <cellStyle name="Normal 5 5 2 2 4 3 3" xfId="26103" xr:uid="{0ECF9FDC-645A-4C8F-BCC6-8DF829C875AB}"/>
    <cellStyle name="Normal 5 5 2 2 4 3 3 2" xfId="39795" xr:uid="{6FA81B23-D0EB-4601-B8B7-AA2B9F8E7347}"/>
    <cellStyle name="Normal 5 5 2 2 4 3 3 3" xfId="54674" xr:uid="{BC3A1EFA-1139-4FCA-9A97-670F08E6450B}"/>
    <cellStyle name="Normal 5 5 2 2 4 3 4" xfId="19259" xr:uid="{81FC7B94-8452-443B-9C3E-7EFA59A47393}"/>
    <cellStyle name="Normal 5 5 2 2 4 3 4 2" xfId="43869" xr:uid="{8260F36A-17DB-46B2-A4E1-91F535F990DB}"/>
    <cellStyle name="Normal 5 5 2 2 4 3 5" xfId="32949" xr:uid="{F8FD0314-90F6-4E51-9FFD-3E15DAA972B7}"/>
    <cellStyle name="Normal 5 5 2 2 4 3 6" xfId="47828" xr:uid="{A166F49F-299A-4291-8ABD-6885E85622AB}"/>
    <cellStyle name="Normal 5 5 2 2 4 3 7" xfId="12413" xr:uid="{342ADE3C-3C3C-4CBA-A08D-7D884A9490D1}"/>
    <cellStyle name="Normal 5 5 2 2 4 4" xfId="914" xr:uid="{F0F2F04B-9FEC-4066-81CA-4E2475926D6B}"/>
    <cellStyle name="Normal 5 5 2 2 4 4 2" xfId="27813" xr:uid="{FDE1EAB8-E74F-4055-964C-5CA0269D02FE}"/>
    <cellStyle name="Normal 5 5 2 2 4 4 2 2" xfId="41505" xr:uid="{3F1E779C-F186-48E3-9EEC-121437AF5FB8}"/>
    <cellStyle name="Normal 5 5 2 2 4 4 2 3" xfId="56384" xr:uid="{996064AF-2F90-4179-8E6E-78EF5ECEC5F0}"/>
    <cellStyle name="Normal 5 5 2 2 4 4 3" xfId="20969" xr:uid="{15F3D973-4CF3-4FA0-8AEB-414B45A8E65E}"/>
    <cellStyle name="Normal 5 5 2 2 4 4 3 2" xfId="43870" xr:uid="{847B881F-03F9-4402-BF45-347F97AD37B5}"/>
    <cellStyle name="Normal 5 5 2 2 4 4 4" xfId="34659" xr:uid="{AA6E4756-0819-44A8-BCB9-33D91F2CD7DD}"/>
    <cellStyle name="Normal 5 5 2 2 4 4 5" xfId="49538" xr:uid="{2538C9CF-6A0A-41F7-A624-BBE81DCB7B03}"/>
    <cellStyle name="Normal 5 5 2 2 4 4 6" xfId="14123" xr:uid="{2BD70660-5F4B-47CF-BCCB-127DCBFE9B3D}"/>
    <cellStyle name="Normal 5 5 2 2 4 5" xfId="24391" xr:uid="{6472DF23-E5CF-4D49-BD34-22DFDD8B1F35}"/>
    <cellStyle name="Normal 5 5 2 2 4 5 2" xfId="38083" xr:uid="{3BADDE3C-11F2-4200-914A-B7F63F0FD253}"/>
    <cellStyle name="Normal 5 5 2 2 4 5 3" xfId="52962" xr:uid="{D9C54C6E-A228-4077-A472-4D96F8F0DC41}"/>
    <cellStyle name="Normal 5 5 2 2 4 6" xfId="17547" xr:uid="{0BEC6D64-BFC9-4CB4-B1B4-34EADCA1C1F0}"/>
    <cellStyle name="Normal 5 5 2 2 4 6 2" xfId="43735" xr:uid="{E60A68F0-4692-47D7-AAEF-04E606D1B356}"/>
    <cellStyle name="Normal 5 5 2 2 4 7" xfId="31237" xr:uid="{E37B3BA0-D060-40A2-8BCF-43BF668D97C7}"/>
    <cellStyle name="Normal 5 5 2 2 4 8" xfId="46116" xr:uid="{0B4CC264-C9A7-4B46-B69A-B463CF1BC8E8}"/>
    <cellStyle name="Normal 5 5 2 2 4 9" xfId="10701" xr:uid="{D88B4097-E3E0-4AE4-99CD-9447C047536B}"/>
    <cellStyle name="Normal 5 5 2 2 5" xfId="915" xr:uid="{FFDAE716-25F6-4FCB-92B1-9ABDF72004C9}"/>
    <cellStyle name="Normal 5 5 2 2 5 2" xfId="916" xr:uid="{CD562446-D6D4-413D-B90F-F0FD3145AF55}"/>
    <cellStyle name="Normal 5 5 2 2 5 2 2" xfId="15837" xr:uid="{5D1192E5-3948-4232-84B6-17FE398B2258}"/>
    <cellStyle name="Normal 5 5 2 2 5 2 2 2" xfId="29527" xr:uid="{868AB131-6BD6-4368-9C4C-AAC3AC2E6C2A}"/>
    <cellStyle name="Normal 5 5 2 2 5 2 2 2 2" xfId="43219" xr:uid="{9D46ADB8-94A8-4E61-A62D-13E82FE52831}"/>
    <cellStyle name="Normal 5 5 2 2 5 2 2 2 3" xfId="58098" xr:uid="{A06BC883-6665-4F37-B982-1E0E953F60B5}"/>
    <cellStyle name="Normal 5 5 2 2 5 2 2 3" xfId="22683" xr:uid="{37834D24-0287-4B06-993D-1415C55AC5AA}"/>
    <cellStyle name="Normal 5 5 2 2 5 2 2 4" xfId="36373" xr:uid="{5F6AD3A6-7ABA-4BB6-9C35-285D65246CC8}"/>
    <cellStyle name="Normal 5 5 2 2 5 2 2 5" xfId="51252" xr:uid="{A61A6DC7-3057-47F8-A7D5-D784861200A6}"/>
    <cellStyle name="Normal 5 5 2 2 5 2 3" xfId="26105" xr:uid="{D63C387E-20EF-487A-8771-5546D899354F}"/>
    <cellStyle name="Normal 5 5 2 2 5 2 3 2" xfId="39797" xr:uid="{408549F1-89B5-412A-9F84-8E95EAF62BD1}"/>
    <cellStyle name="Normal 5 5 2 2 5 2 3 3" xfId="54676" xr:uid="{8CBB243E-14C3-42EA-AB41-67DDD616D55F}"/>
    <cellStyle name="Normal 5 5 2 2 5 2 4" xfId="19261" xr:uid="{6294B017-F125-4724-9C31-7475420E57C2}"/>
    <cellStyle name="Normal 5 5 2 2 5 2 4 2" xfId="43871" xr:uid="{1ABE497E-DB06-432C-A087-D833AC665526}"/>
    <cellStyle name="Normal 5 5 2 2 5 2 5" xfId="32951" xr:uid="{9ABFF132-EC23-4A0F-BE75-D808BACB219E}"/>
    <cellStyle name="Normal 5 5 2 2 5 2 6" xfId="47830" xr:uid="{BC02BA75-5D0F-4B77-B346-E045EF68CE39}"/>
    <cellStyle name="Normal 5 5 2 2 5 2 7" xfId="12415" xr:uid="{A4C86488-611D-4BFC-BC26-8145E0E3D899}"/>
    <cellStyle name="Normal 5 5 2 2 5 3" xfId="917" xr:uid="{4FF2D909-F586-4F62-88A8-9880CB14FEF3}"/>
    <cellStyle name="Normal 5 5 2 2 5 3 2" xfId="27815" xr:uid="{A4D1F5B9-C974-4092-94B9-9A0085CD98E1}"/>
    <cellStyle name="Normal 5 5 2 2 5 3 2 2" xfId="41507" xr:uid="{9DAA4179-F2C3-487A-8ED8-EF5616EC983E}"/>
    <cellStyle name="Normal 5 5 2 2 5 3 2 3" xfId="56386" xr:uid="{6D2A2CF4-734E-44F9-984C-C98A64695E42}"/>
    <cellStyle name="Normal 5 5 2 2 5 3 3" xfId="20971" xr:uid="{A9D7423E-2F5E-4447-B178-4314769CD6D6}"/>
    <cellStyle name="Normal 5 5 2 2 5 3 3 2" xfId="43872" xr:uid="{454A9B30-57F5-4708-8B53-979E86F227BF}"/>
    <cellStyle name="Normal 5 5 2 2 5 3 4" xfId="34661" xr:uid="{6F593C82-B0E9-41E6-B803-9B55F421E5B1}"/>
    <cellStyle name="Normal 5 5 2 2 5 3 5" xfId="49540" xr:uid="{019358F0-E932-4A51-B3B2-FA93743C1356}"/>
    <cellStyle name="Normal 5 5 2 2 5 3 6" xfId="14125" xr:uid="{D8F2A240-0068-4279-B807-349FCAB965A7}"/>
    <cellStyle name="Normal 5 5 2 2 5 4" xfId="918" xr:uid="{DDEED529-B059-4570-AC96-70C5778D4A74}"/>
    <cellStyle name="Normal 5 5 2 2 5 4 2" xfId="43873" xr:uid="{190C5B59-F16F-4D94-96F2-8D08286CFDCD}"/>
    <cellStyle name="Normal 5 5 2 2 5 4 3" xfId="38085" xr:uid="{B261C6B5-5279-4F2B-8A24-368FC3335DA2}"/>
    <cellStyle name="Normal 5 5 2 2 5 4 4" xfId="52964" xr:uid="{AED5518A-2F3E-46AD-93A1-703541AD1CC3}"/>
    <cellStyle name="Normal 5 5 2 2 5 4 5" xfId="24393" xr:uid="{19212F2D-9E67-49D0-9197-36A4F3D143E5}"/>
    <cellStyle name="Normal 5 5 2 2 5 5" xfId="17549" xr:uid="{E2B9617C-76B7-42F1-BA89-E2047ED14C00}"/>
    <cellStyle name="Normal 5 5 2 2 5 5 2" xfId="43737" xr:uid="{E50DE3E7-8AE6-4C9B-BE12-04F74C62EA4C}"/>
    <cellStyle name="Normal 5 5 2 2 5 6" xfId="31239" xr:uid="{DDE62DB9-4565-4A35-AFB4-83B143A1E839}"/>
    <cellStyle name="Normal 5 5 2 2 5 7" xfId="46118" xr:uid="{995921E7-13AE-421F-A4DF-F6A4F2235F82}"/>
    <cellStyle name="Normal 5 5 2 2 5 8" xfId="10703" xr:uid="{2212037B-64F6-4C1A-A852-C9BFBD6D69DD}"/>
    <cellStyle name="Normal 5 5 2 2 6" xfId="919" xr:uid="{A0E3492D-4CD0-45D1-B1B3-73870CE6A71E}"/>
    <cellStyle name="Normal 5 5 2 2 6 2" xfId="12416" xr:uid="{1127A732-E728-4AF3-BB50-4BF994907989}"/>
    <cellStyle name="Normal 5 5 2 2 6 2 2" xfId="15838" xr:uid="{5C854735-E0F1-4F2B-A36B-6F87AAF01E2C}"/>
    <cellStyle name="Normal 5 5 2 2 6 2 2 2" xfId="29528" xr:uid="{E65AA3CA-7414-4BBE-9746-5089DECF781B}"/>
    <cellStyle name="Normal 5 5 2 2 6 2 2 2 2" xfId="43220" xr:uid="{4B9E45A0-AF29-4B80-8483-7FBF7BCDF481}"/>
    <cellStyle name="Normal 5 5 2 2 6 2 2 2 3" xfId="58099" xr:uid="{91D9050D-AFB1-46BE-A7E3-9254D7D4346F}"/>
    <cellStyle name="Normal 5 5 2 2 6 2 2 3" xfId="22684" xr:uid="{F6692084-F743-497E-9A67-2BAD9B4A146F}"/>
    <cellStyle name="Normal 5 5 2 2 6 2 2 4" xfId="36374" xr:uid="{D09E8D05-D828-479D-AB9F-F729CFD1BCFF}"/>
    <cellStyle name="Normal 5 5 2 2 6 2 2 5" xfId="51253" xr:uid="{CBA8B80E-A124-44BB-A029-69EA9881C2E9}"/>
    <cellStyle name="Normal 5 5 2 2 6 2 3" xfId="26106" xr:uid="{1F7B8E08-C043-44AE-A680-190F9CDEB88E}"/>
    <cellStyle name="Normal 5 5 2 2 6 2 3 2" xfId="39798" xr:uid="{66B4FD32-46A4-4F2C-B7B8-F5A332473857}"/>
    <cellStyle name="Normal 5 5 2 2 6 2 3 3" xfId="54677" xr:uid="{BBEB4BE3-B562-4300-A212-0B3FC3197415}"/>
    <cellStyle name="Normal 5 5 2 2 6 2 4" xfId="19262" xr:uid="{C2A70340-DE53-4195-9CA4-B04696ACC734}"/>
    <cellStyle name="Normal 5 5 2 2 6 2 5" xfId="32952" xr:uid="{82EE9CE4-6D0C-4D80-9C00-C8D02B93883C}"/>
    <cellStyle name="Normal 5 5 2 2 6 2 6" xfId="47831" xr:uid="{F76BB5C7-2D5B-4036-AC18-C3979B03FD7E}"/>
    <cellStyle name="Normal 5 5 2 2 6 3" xfId="14126" xr:uid="{FCCAFC5C-9780-4085-A8F1-0BADDE132088}"/>
    <cellStyle name="Normal 5 5 2 2 6 3 2" xfId="27816" xr:uid="{229D3B99-52E2-4DA7-9307-69B2F816199F}"/>
    <cellStyle name="Normal 5 5 2 2 6 3 2 2" xfId="41508" xr:uid="{A3E069B4-E1DD-4C1E-99A0-F5E4AA43C495}"/>
    <cellStyle name="Normal 5 5 2 2 6 3 2 3" xfId="56387" xr:uid="{761F0AB4-3CA7-4EFD-953F-36FE4EB03896}"/>
    <cellStyle name="Normal 5 5 2 2 6 3 3" xfId="20972" xr:uid="{947998F7-C955-4213-A90E-CD2A012A7797}"/>
    <cellStyle name="Normal 5 5 2 2 6 3 4" xfId="34662" xr:uid="{AE4C3CFF-640A-443A-AAFD-186C1BDDACCB}"/>
    <cellStyle name="Normal 5 5 2 2 6 3 5" xfId="49541" xr:uid="{79DF9A49-0697-4E37-9FA6-D3561952B894}"/>
    <cellStyle name="Normal 5 5 2 2 6 4" xfId="24394" xr:uid="{12134020-48CC-4217-A563-5F2F7D4D20ED}"/>
    <cellStyle name="Normal 5 5 2 2 6 4 2" xfId="38086" xr:uid="{D5764B12-F0C2-4982-91D5-1EC5A1A3AACB}"/>
    <cellStyle name="Normal 5 5 2 2 6 4 3" xfId="52965" xr:uid="{3FC607CF-B769-4EEB-A815-5DBA12B13295}"/>
    <cellStyle name="Normal 5 5 2 2 6 5" xfId="17550" xr:uid="{6113CDBA-DD1C-435A-AF5E-C8F72D47F89D}"/>
    <cellStyle name="Normal 5 5 2 2 6 5 2" xfId="43874" xr:uid="{E41E7553-E9B5-4A2C-B50D-3B1D206D9FE6}"/>
    <cellStyle name="Normal 5 5 2 2 6 6" xfId="31240" xr:uid="{758262DC-BD65-495B-87C5-1154EA80FC50}"/>
    <cellStyle name="Normal 5 5 2 2 6 7" xfId="46119" xr:uid="{5C0D7A38-3860-4ECA-B45C-5EC117ED7083}"/>
    <cellStyle name="Normal 5 5 2 2 6 8" xfId="10704" xr:uid="{4CDF75D1-FF1C-4481-8B2D-44B89A8374CE}"/>
    <cellStyle name="Normal 5 5 2 2 7" xfId="920" xr:uid="{141FC0BB-675F-4D11-B39B-6014AAE607EE}"/>
    <cellStyle name="Normal 5 5 2 2 7 2" xfId="15824" xr:uid="{CDE503CE-47FD-48D1-B7C2-C72C504B659A}"/>
    <cellStyle name="Normal 5 5 2 2 7 2 2" xfId="29514" xr:uid="{B7E004D6-79D1-4814-AA56-CABF3BB50993}"/>
    <cellStyle name="Normal 5 5 2 2 7 2 2 2" xfId="43206" xr:uid="{8FA17751-18D0-4CEE-A280-A1FC7C5909ED}"/>
    <cellStyle name="Normal 5 5 2 2 7 2 2 3" xfId="58085" xr:uid="{09531E17-7863-4F7C-B9F8-F43B9176B847}"/>
    <cellStyle name="Normal 5 5 2 2 7 2 3" xfId="22670" xr:uid="{135CF8A2-D2BB-4D59-888A-2718E8A5BCAE}"/>
    <cellStyle name="Normal 5 5 2 2 7 2 4" xfId="36360" xr:uid="{F7406B68-C630-416B-B7AF-F61D48949688}"/>
    <cellStyle name="Normal 5 5 2 2 7 2 5" xfId="51239" xr:uid="{C6B3DF2A-6690-44B7-B164-A53761094135}"/>
    <cellStyle name="Normal 5 5 2 2 7 3" xfId="26092" xr:uid="{4255275C-32B3-444B-984A-463DF1DA22B4}"/>
    <cellStyle name="Normal 5 5 2 2 7 3 2" xfId="39784" xr:uid="{1EFA112E-506E-4205-9553-B05A39B24BFF}"/>
    <cellStyle name="Normal 5 5 2 2 7 3 3" xfId="54663" xr:uid="{188519E2-FCE0-4511-AC43-CE6111170F6B}"/>
    <cellStyle name="Normal 5 5 2 2 7 4" xfId="19248" xr:uid="{E13948CB-AE7B-4B20-8E8E-7E8CED140AB1}"/>
    <cellStyle name="Normal 5 5 2 2 7 4 2" xfId="43875" xr:uid="{C4989BC7-763B-4622-B73B-E89355DB4F44}"/>
    <cellStyle name="Normal 5 5 2 2 7 5" xfId="32938" xr:uid="{3C16A9E8-98C5-4EB1-87E2-5297646D5E4D}"/>
    <cellStyle name="Normal 5 5 2 2 7 6" xfId="47817" xr:uid="{AC5D4F84-4B6C-47EF-9533-F90447961248}"/>
    <cellStyle name="Normal 5 5 2 2 7 7" xfId="12402" xr:uid="{DBB07BF3-991D-468D-B921-50691AD07442}"/>
    <cellStyle name="Normal 5 5 2 2 8" xfId="921" xr:uid="{7FA6020B-BFAB-4C37-9044-B1B1AE5BB80E}"/>
    <cellStyle name="Normal 5 5 2 2 8 2" xfId="27802" xr:uid="{028D4DFB-99DD-4E9D-84C5-135E7583F502}"/>
    <cellStyle name="Normal 5 5 2 2 8 2 2" xfId="41494" xr:uid="{C8A61C04-B2FC-42E7-BDA6-4F7F5F203A4B}"/>
    <cellStyle name="Normal 5 5 2 2 8 2 3" xfId="56373" xr:uid="{005CE71A-F823-4A61-BD2F-9CF148AE3484}"/>
    <cellStyle name="Normal 5 5 2 2 8 3" xfId="20958" xr:uid="{61BA8965-2F53-4BCF-8D1C-18790AB90CE5}"/>
    <cellStyle name="Normal 5 5 2 2 8 3 2" xfId="43876" xr:uid="{B2590516-F76C-468B-A3F6-B2E54C2056F9}"/>
    <cellStyle name="Normal 5 5 2 2 8 4" xfId="34648" xr:uid="{7766B5FD-2EC4-43F9-B21F-E5F5D43EDA36}"/>
    <cellStyle name="Normal 5 5 2 2 8 5" xfId="49527" xr:uid="{B3AE7E1A-FADE-4584-A45C-B4D75A80117A}"/>
    <cellStyle name="Normal 5 5 2 2 8 6" xfId="14112" xr:uid="{036B851B-57CB-460F-BA30-9F179415D7CD}"/>
    <cellStyle name="Normal 5 5 2 2 9" xfId="24380" xr:uid="{251CF105-6A0E-45B9-AA10-C21F54466400}"/>
    <cellStyle name="Normal 5 5 2 2 9 2" xfId="38072" xr:uid="{6B12E605-E757-466C-AFD9-7BCBB79FEE3C}"/>
    <cellStyle name="Normal 5 5 2 2 9 3" xfId="52951" xr:uid="{D9DDFB42-E541-4987-88A4-7DA8C8849408}"/>
    <cellStyle name="Normal 5 5 2 3" xfId="922" xr:uid="{35659F4E-7C0E-44DC-A811-C042A725DB0C}"/>
    <cellStyle name="Normal 5 5 2 3 10" xfId="46120" xr:uid="{28CA2478-979D-430F-AD68-C393EAE57685}"/>
    <cellStyle name="Normal 5 5 2 3 11" xfId="10705" xr:uid="{F1903E39-DDA1-4445-BF27-A9668AB2B6D6}"/>
    <cellStyle name="Normal 5 5 2 3 2" xfId="923" xr:uid="{84CE3F78-88A8-4B40-B0E7-A11E65C1ADA1}"/>
    <cellStyle name="Normal 5 5 2 3 2 2" xfId="924" xr:uid="{56E10BC2-48F1-47B7-86B9-F31BD7D0486E}"/>
    <cellStyle name="Normal 5 5 2 3 2 2 2" xfId="3909" xr:uid="{E81C8B48-3920-4498-AB03-584F3B71D777}"/>
    <cellStyle name="Normal 5 5 2 3 2 2 2 2" xfId="3910" xr:uid="{27CCEFE7-A491-40DF-ACC5-4F5387338463}"/>
    <cellStyle name="Normal 5 5 2 3 2 2 2 2 2" xfId="29531" xr:uid="{CE3C5BC2-C10B-4F83-9B15-B5AB4AA287DE}"/>
    <cellStyle name="Normal 5 5 2 3 2 2 2 2 2 2" xfId="43223" xr:uid="{DC9BBDFF-10B5-488F-9159-2E2F93F8E91D}"/>
    <cellStyle name="Normal 5 5 2 3 2 2 2 2 2 3" xfId="58102" xr:uid="{9EBDE485-4B69-440D-AF55-2BE058DF88AA}"/>
    <cellStyle name="Normal 5 5 2 3 2 2 2 2 3" xfId="22687" xr:uid="{D89B489B-B3F7-4DB6-9AC1-13952859856A}"/>
    <cellStyle name="Normal 5 5 2 3 2 2 2 2 3 2" xfId="43739" xr:uid="{0214836F-5EED-4C96-92B2-42056AF39840}"/>
    <cellStyle name="Normal 5 5 2 3 2 2 2 2 4" xfId="36377" xr:uid="{6D801F27-1139-481C-8770-9076025079FD}"/>
    <cellStyle name="Normal 5 5 2 3 2 2 2 2 5" xfId="51256" xr:uid="{6FB83E96-02C9-4759-8121-BD5625D6B3BE}"/>
    <cellStyle name="Normal 5 5 2 3 2 2 2 2 6" xfId="15841" xr:uid="{DA509A9C-2424-4D5E-9EA3-9DC802857E9D}"/>
    <cellStyle name="Normal 5 5 2 3 2 2 2 3" xfId="26109" xr:uid="{A2F88FC8-261B-4305-982B-98D4554D47EC}"/>
    <cellStyle name="Normal 5 5 2 3 2 2 2 3 2" xfId="39801" xr:uid="{7A32627D-D6FA-4A1F-A1F7-1C413372B21D}"/>
    <cellStyle name="Normal 5 5 2 3 2 2 2 3 3" xfId="54680" xr:uid="{2AF1EE43-0811-470C-8F98-61300BFD9874}"/>
    <cellStyle name="Normal 5 5 2 3 2 2 2 4" xfId="19265" xr:uid="{74027E79-BDB1-4C34-B33C-8421CD6A44E4}"/>
    <cellStyle name="Normal 5 5 2 3 2 2 2 4 2" xfId="43738" xr:uid="{2EFD3EC6-B77D-426C-B122-C748D525AAAE}"/>
    <cellStyle name="Normal 5 5 2 3 2 2 2 5" xfId="32955" xr:uid="{A0AF0BA2-5E8D-40E9-84AC-F18019536F6E}"/>
    <cellStyle name="Normal 5 5 2 3 2 2 2 6" xfId="47834" xr:uid="{F6CA2E96-D5F0-4A5A-B966-1769B9D88931}"/>
    <cellStyle name="Normal 5 5 2 3 2 2 2 7" xfId="12419" xr:uid="{DE8D265A-A8F2-427E-94AF-E53D42B9438F}"/>
    <cellStyle name="Normal 5 5 2 3 2 2 3" xfId="3911" xr:uid="{959394B7-4041-4975-98A6-56F936703B51}"/>
    <cellStyle name="Normal 5 5 2 3 2 2 3 2" xfId="6634" xr:uid="{169EE0F1-8A36-4085-9F37-C38B482859D4}"/>
    <cellStyle name="Normal 5 5 2 3 2 2 3 2 2" xfId="41511" xr:uid="{F6695D1F-7DE4-4D2D-A3AF-21518C05B7B5}"/>
    <cellStyle name="Normal 5 5 2 3 2 2 3 2 3" xfId="56390" xr:uid="{70730A0E-717F-46D7-9DFF-0C3E3B62519E}"/>
    <cellStyle name="Normal 5 5 2 3 2 2 3 2 4" xfId="27819" xr:uid="{989C3163-F406-441E-BE78-6F30599B0B3A}"/>
    <cellStyle name="Normal 5 5 2 3 2 2 3 3" xfId="20975" xr:uid="{8867292F-3B45-4509-8A26-3FA31CC84710}"/>
    <cellStyle name="Normal 5 5 2 3 2 2 3 3 2" xfId="43740" xr:uid="{ECBCF248-7F65-4B49-A5CF-BE422413F9C4}"/>
    <cellStyle name="Normal 5 5 2 3 2 2 3 4" xfId="34665" xr:uid="{A16A0101-507B-4787-9CCE-73D5CE4009E0}"/>
    <cellStyle name="Normal 5 5 2 3 2 2 3 5" xfId="49544" xr:uid="{A6D0568C-0932-48F8-AB8A-4CBE9E29B56C}"/>
    <cellStyle name="Normal 5 5 2 3 2 2 3 6" xfId="14129" xr:uid="{464DC194-6E36-45EC-A566-E0EFB9A2EEA8}"/>
    <cellStyle name="Normal 5 5 2 3 2 2 4" xfId="6635" xr:uid="{D6E1ED70-EBB4-4849-96C6-08CA38ECCE94}"/>
    <cellStyle name="Normal 5 5 2 3 2 2 4 2" xfId="38089" xr:uid="{A6AF13C7-3B56-4BBA-ADE4-2398299E940F}"/>
    <cellStyle name="Normal 5 5 2 3 2 2 4 3" xfId="52968" xr:uid="{EEFB10D6-5096-4036-B9BF-310B6CAD1930}"/>
    <cellStyle name="Normal 5 5 2 3 2 2 4 4" xfId="24397" xr:uid="{CF0DA292-702D-4BCA-AB0F-F19409292E18}"/>
    <cellStyle name="Normal 5 5 2 3 2 2 5" xfId="17553" xr:uid="{D2F2A64E-7721-476E-BEFD-92BADD2019E7}"/>
    <cellStyle name="Normal 5 5 2 3 2 2 5 2" xfId="43554" xr:uid="{A81D3966-4B51-4E9A-AFA9-F80B18D5611B}"/>
    <cellStyle name="Normal 5 5 2 3 2 2 6" xfId="31243" xr:uid="{40192DA1-1981-4FFB-9DF1-8CCEB9640D79}"/>
    <cellStyle name="Normal 5 5 2 3 2 2 7" xfId="46122" xr:uid="{3B008D90-42A0-4AFC-A27B-4E3502518B69}"/>
    <cellStyle name="Normal 5 5 2 3 2 2 8" xfId="10707" xr:uid="{84705864-2051-4CAC-BB3B-54DCF6411B06}"/>
    <cellStyle name="Normal 5 5 2 3 2 3" xfId="925" xr:uid="{3520283F-E7E5-4FD7-AA1E-1619F7AD0227}"/>
    <cellStyle name="Normal 5 5 2 3 2 3 2" xfId="3912" xr:uid="{679164B7-EB50-4A47-B0EA-75E12CAEE2BB}"/>
    <cellStyle name="Normal 5 5 2 3 2 3 2 2" xfId="29530" xr:uid="{9D82943E-9BAE-4024-AB29-74A308CD10F6}"/>
    <cellStyle name="Normal 5 5 2 3 2 3 2 2 2" xfId="43222" xr:uid="{BE0385A1-4E6D-407C-A88D-4586A9ED2B1E}"/>
    <cellStyle name="Normal 5 5 2 3 2 3 2 2 3" xfId="58101" xr:uid="{B2805576-AE97-4EA7-B364-4656E735C556}"/>
    <cellStyle name="Normal 5 5 2 3 2 3 2 3" xfId="22686" xr:uid="{2FD608B6-5EFB-4898-AF97-F407A315987D}"/>
    <cellStyle name="Normal 5 5 2 3 2 3 2 3 2" xfId="43742" xr:uid="{8987D55B-82B9-421C-BDF9-92058EA05719}"/>
    <cellStyle name="Normal 5 5 2 3 2 3 2 4" xfId="36376" xr:uid="{6BE55207-B0EB-4F73-BE72-6245552843DC}"/>
    <cellStyle name="Normal 5 5 2 3 2 3 2 5" xfId="51255" xr:uid="{35C5C3A2-55E6-41DB-843D-DCBCB3A863FE}"/>
    <cellStyle name="Normal 5 5 2 3 2 3 2 6" xfId="15840" xr:uid="{9F5BA025-C787-4775-AE3B-4237EB2296B0}"/>
    <cellStyle name="Normal 5 5 2 3 2 3 3" xfId="26108" xr:uid="{0B80A078-9E41-4659-8811-425DE13EBFB2}"/>
    <cellStyle name="Normal 5 5 2 3 2 3 3 2" xfId="39800" xr:uid="{18B1DF51-8416-44EC-A844-6BA3F657A3B6}"/>
    <cellStyle name="Normal 5 5 2 3 2 3 3 3" xfId="54679" xr:uid="{B547A0A8-8550-407D-A460-38D32605700E}"/>
    <cellStyle name="Normal 5 5 2 3 2 3 4" xfId="19264" xr:uid="{300D5F04-0EDA-40E7-9924-F1D417E4E53B}"/>
    <cellStyle name="Normal 5 5 2 3 2 3 4 2" xfId="43741" xr:uid="{01096E5C-4427-4F71-8A47-5F2C63A3946A}"/>
    <cellStyle name="Normal 5 5 2 3 2 3 5" xfId="32954" xr:uid="{CA241423-3302-4919-A157-5E58A29485E6}"/>
    <cellStyle name="Normal 5 5 2 3 2 3 6" xfId="47833" xr:uid="{967D0D32-08C4-4CDF-BA64-C87E4FDA6419}"/>
    <cellStyle name="Normal 5 5 2 3 2 3 7" xfId="12418" xr:uid="{A4D46C4F-9BE0-4601-8A62-1D8E9ABA75D1}"/>
    <cellStyle name="Normal 5 5 2 3 2 4" xfId="926" xr:uid="{FAF68B75-B3B6-4CE8-A203-6A620E8A6C07}"/>
    <cellStyle name="Normal 5 5 2 3 2 4 2" xfId="6636" xr:uid="{089C4EFC-6F72-433F-9AF2-28F9E99DEE3A}"/>
    <cellStyle name="Normal 5 5 2 3 2 4 2 2" xfId="41510" xr:uid="{C46215A9-8789-413D-8A00-7F5400CA7D71}"/>
    <cellStyle name="Normal 5 5 2 3 2 4 2 3" xfId="56389" xr:uid="{C3377ABF-12D0-4BFA-A3AD-C3D2D7587610}"/>
    <cellStyle name="Normal 5 5 2 3 2 4 2 4" xfId="27818" xr:uid="{4C2D42E4-777F-406C-87B9-5E8ED57CE0DD}"/>
    <cellStyle name="Normal 5 5 2 3 2 4 3" xfId="20974" xr:uid="{AAB0F3F3-75FE-4CCA-BCB3-480A689F3C15}"/>
    <cellStyle name="Normal 5 5 2 3 2 4 3 2" xfId="43743" xr:uid="{CD825DA7-85D2-4082-851A-AD696FAA6431}"/>
    <cellStyle name="Normal 5 5 2 3 2 4 4" xfId="34664" xr:uid="{D48453EA-2FED-4B95-B3CF-97540D328CD3}"/>
    <cellStyle name="Normal 5 5 2 3 2 4 5" xfId="49543" xr:uid="{B35D19A8-0E4B-4AFA-A226-6BFEBBF3529E}"/>
    <cellStyle name="Normal 5 5 2 3 2 4 6" xfId="14128" xr:uid="{590CC3EE-C94B-4778-A1B9-D38AF9696985}"/>
    <cellStyle name="Normal 5 5 2 3 2 5" xfId="6637" xr:uid="{9A5B896C-1D42-45DA-BEFD-4152C941F447}"/>
    <cellStyle name="Normal 5 5 2 3 2 5 2" xfId="38088" xr:uid="{B1D38DBA-34D6-429A-A864-7305CD388048}"/>
    <cellStyle name="Normal 5 5 2 3 2 5 3" xfId="52967" xr:uid="{DCC5F74A-62A9-43EA-AAD2-DF62539F30D3}"/>
    <cellStyle name="Normal 5 5 2 3 2 5 4" xfId="24396" xr:uid="{422D3781-810E-4585-A429-E10E30F45E7A}"/>
    <cellStyle name="Normal 5 5 2 3 2 6" xfId="17552" xr:uid="{395E121E-FFBD-420E-BF54-47E778A1333C}"/>
    <cellStyle name="Normal 5 5 2 3 2 6 2" xfId="43553" xr:uid="{CEB5FC15-BE6F-4FEA-99CD-21D33FA63978}"/>
    <cellStyle name="Normal 5 5 2 3 2 7" xfId="31242" xr:uid="{866AB715-65BE-4C4D-A105-ECEBCEF140C7}"/>
    <cellStyle name="Normal 5 5 2 3 2 8" xfId="46121" xr:uid="{C987FAFC-4A04-40A3-B99F-6D901BFCB7C0}"/>
    <cellStyle name="Normal 5 5 2 3 2 9" xfId="10706" xr:uid="{310FD5C5-953B-4661-A715-7AE40AE3F1FE}"/>
    <cellStyle name="Normal 5 5 2 3 3" xfId="927" xr:uid="{559B9713-077F-4076-BE4A-FD6F10AD59B4}"/>
    <cellStyle name="Normal 5 5 2 3 3 2" xfId="928" xr:uid="{27CACE74-4065-449B-84BA-62BAE4112199}"/>
    <cellStyle name="Normal 5 5 2 3 3 2 2" xfId="3913" xr:uid="{F6D6F812-BA54-48FB-9744-D1B1C231DE43}"/>
    <cellStyle name="Normal 5 5 2 3 3 2 2 2" xfId="29532" xr:uid="{881B1014-C647-414C-ABE8-C90810C0C491}"/>
    <cellStyle name="Normal 5 5 2 3 3 2 2 2 2" xfId="43224" xr:uid="{335566B0-4CE0-4A24-8315-7B0984B27839}"/>
    <cellStyle name="Normal 5 5 2 3 3 2 2 2 3" xfId="58103" xr:uid="{388C2F3C-165B-4949-93A9-08BFDB68B780}"/>
    <cellStyle name="Normal 5 5 2 3 3 2 2 3" xfId="22688" xr:uid="{130F3733-A3CA-4445-89B1-9E530AF336BB}"/>
    <cellStyle name="Normal 5 5 2 3 3 2 2 3 2" xfId="43745" xr:uid="{16659C83-D73D-4634-93D3-95EC247A78B3}"/>
    <cellStyle name="Normal 5 5 2 3 3 2 2 4" xfId="36378" xr:uid="{BB66F7BA-7D6B-4D10-BAA2-0726597F36DC}"/>
    <cellStyle name="Normal 5 5 2 3 3 2 2 5" xfId="51257" xr:uid="{E08378AA-E95C-4A8B-B2AE-A624E2FB85C4}"/>
    <cellStyle name="Normal 5 5 2 3 3 2 2 6" xfId="15842" xr:uid="{56D2944B-43EE-48A1-9F39-A21518D74840}"/>
    <cellStyle name="Normal 5 5 2 3 3 2 3" xfId="26110" xr:uid="{E6EDF268-EB56-4D8B-B222-D651FF5F0FE8}"/>
    <cellStyle name="Normal 5 5 2 3 3 2 3 2" xfId="39802" xr:uid="{826A7A02-66B7-4B90-9355-ECA4B45D5024}"/>
    <cellStyle name="Normal 5 5 2 3 3 2 3 3" xfId="54681" xr:uid="{A8EA4175-1E8A-4B9A-B77B-52434D612E38}"/>
    <cellStyle name="Normal 5 5 2 3 3 2 4" xfId="19266" xr:uid="{378BD6C8-392B-4163-A36D-0403FA734B23}"/>
    <cellStyle name="Normal 5 5 2 3 3 2 4 2" xfId="43744" xr:uid="{8A3F2B2D-CA6E-47AE-ACF5-EA54360F129F}"/>
    <cellStyle name="Normal 5 5 2 3 3 2 5" xfId="32956" xr:uid="{F5D1C431-7250-414F-A0D8-1C6A8297A3C4}"/>
    <cellStyle name="Normal 5 5 2 3 3 2 6" xfId="47835" xr:uid="{FA0897A7-8C3F-40E8-9B9F-B805E4EDB0F5}"/>
    <cellStyle name="Normal 5 5 2 3 3 2 7" xfId="12420" xr:uid="{6BA4C46C-E3C0-4325-983F-C90A5A43BE39}"/>
    <cellStyle name="Normal 5 5 2 3 3 3" xfId="929" xr:uid="{A67F7257-AB12-445E-9ECA-3713F4025708}"/>
    <cellStyle name="Normal 5 5 2 3 3 3 2" xfId="6638" xr:uid="{8A324D1D-0999-46ED-86F5-CD34AE8A18F9}"/>
    <cellStyle name="Normal 5 5 2 3 3 3 2 2" xfId="41512" xr:uid="{953C27AB-B9BA-448A-AD5F-72F43F47D103}"/>
    <cellStyle name="Normal 5 5 2 3 3 3 2 3" xfId="56391" xr:uid="{5DB6EF09-55BE-4A2B-AFFE-870C7D82578D}"/>
    <cellStyle name="Normal 5 5 2 3 3 3 2 4" xfId="27820" xr:uid="{BFDBED2E-68E5-4C78-921F-D12CB547C4DA}"/>
    <cellStyle name="Normal 5 5 2 3 3 3 3" xfId="20976" xr:uid="{CEA68737-4AD7-4A42-8876-7F60A557C24D}"/>
    <cellStyle name="Normal 5 5 2 3 3 3 3 2" xfId="43746" xr:uid="{228CE74E-0AE5-4155-968F-FE8DFD349475}"/>
    <cellStyle name="Normal 5 5 2 3 3 3 4" xfId="34666" xr:uid="{BE186B9E-3B60-48E6-A91A-9FC9E34B86A1}"/>
    <cellStyle name="Normal 5 5 2 3 3 3 5" xfId="49545" xr:uid="{47EB2606-631F-470F-BA80-760157FAFC80}"/>
    <cellStyle name="Normal 5 5 2 3 3 3 6" xfId="14130" xr:uid="{BF6C240D-A65C-4409-843D-267E79EFBA00}"/>
    <cellStyle name="Normal 5 5 2 3 3 4" xfId="930" xr:uid="{9EB2AEEE-C069-4E63-B808-C98D3D94968F}"/>
    <cellStyle name="Normal 5 5 2 3 3 4 2" xfId="43877" xr:uid="{05F2FC2D-83CB-4954-A428-B0460F8143CC}"/>
    <cellStyle name="Normal 5 5 2 3 3 4 3" xfId="38090" xr:uid="{08B11D7C-EE01-4708-BA9B-6EAECD75DDCE}"/>
    <cellStyle name="Normal 5 5 2 3 3 4 4" xfId="52969" xr:uid="{38614293-A16D-4164-9E7C-FF26D6606A97}"/>
    <cellStyle name="Normal 5 5 2 3 3 4 5" xfId="24398" xr:uid="{0A333D64-615F-4868-8C4D-60F5D12973C9}"/>
    <cellStyle name="Normal 5 5 2 3 3 5" xfId="17554" xr:uid="{FAB64036-C464-400B-B00A-5FCC612C5960}"/>
    <cellStyle name="Normal 5 5 2 3 3 5 2" xfId="43555" xr:uid="{39EAB12D-C0ED-43E3-B048-AF725ECB1DB0}"/>
    <cellStyle name="Normal 5 5 2 3 3 6" xfId="31244" xr:uid="{92C79A40-8291-47B1-84A0-74FBBE997905}"/>
    <cellStyle name="Normal 5 5 2 3 3 7" xfId="46123" xr:uid="{98813CF6-1B7B-40E8-BEFC-AB24953E05BD}"/>
    <cellStyle name="Normal 5 5 2 3 3 8" xfId="10708" xr:uid="{EB1F9942-D490-4E4F-9D88-B4EB566888E7}"/>
    <cellStyle name="Normal 5 5 2 3 4" xfId="931" xr:uid="{B272F7E4-0CDF-45BC-9136-DC74FB8D2F59}"/>
    <cellStyle name="Normal 5 5 2 3 4 2" xfId="3914" xr:uid="{5599F1E3-BB11-49D7-9062-A98477F21A07}"/>
    <cellStyle name="Normal 5 5 2 3 4 2 2" xfId="15843" xr:uid="{C3703E64-B0F6-41BC-9FCB-49C3A59ED2AC}"/>
    <cellStyle name="Normal 5 5 2 3 4 2 2 2" xfId="29533" xr:uid="{810BAF12-448C-4FFE-80D5-7E9F3F7895DA}"/>
    <cellStyle name="Normal 5 5 2 3 4 2 2 2 2" xfId="43225" xr:uid="{469E332C-06C6-42FD-872B-A0DFB2A0531F}"/>
    <cellStyle name="Normal 5 5 2 3 4 2 2 2 3" xfId="58104" xr:uid="{5BF7110D-13BE-4C83-8567-EFD7F3F1E0C4}"/>
    <cellStyle name="Normal 5 5 2 3 4 2 2 3" xfId="22689" xr:uid="{EAF60D0B-58B3-430E-BEEA-4B8156903B0F}"/>
    <cellStyle name="Normal 5 5 2 3 4 2 2 4" xfId="36379" xr:uid="{B179D1B8-33B8-4A80-844E-68266E9429D1}"/>
    <cellStyle name="Normal 5 5 2 3 4 2 2 5" xfId="51258" xr:uid="{71ADAD19-6288-4AA6-928B-242FFE601D63}"/>
    <cellStyle name="Normal 5 5 2 3 4 2 3" xfId="26111" xr:uid="{AD5A488E-37CE-499D-9B59-2A2DBB4DE3F4}"/>
    <cellStyle name="Normal 5 5 2 3 4 2 3 2" xfId="39803" xr:uid="{E3D08B83-0FA1-4B8D-BC98-5C9CE66C0C87}"/>
    <cellStyle name="Normal 5 5 2 3 4 2 3 3" xfId="54682" xr:uid="{60882900-BFC4-4D42-87C2-E580F6C337AB}"/>
    <cellStyle name="Normal 5 5 2 3 4 2 4" xfId="19267" xr:uid="{0640A7C7-4F94-4E55-A176-3F756323DB72}"/>
    <cellStyle name="Normal 5 5 2 3 4 2 4 2" xfId="43748" xr:uid="{B7F17B95-D6D6-42A7-A218-F5A9D3FB6C56}"/>
    <cellStyle name="Normal 5 5 2 3 4 2 5" xfId="32957" xr:uid="{6B8DCC02-4170-4845-89F0-4B788A18F1FC}"/>
    <cellStyle name="Normal 5 5 2 3 4 2 6" xfId="47836" xr:uid="{D79B5980-D479-4EAB-8A20-4ED3D3C18697}"/>
    <cellStyle name="Normal 5 5 2 3 4 2 7" xfId="12421" xr:uid="{F74D1FD4-AA68-4170-B7E9-3A9311D772C6}"/>
    <cellStyle name="Normal 5 5 2 3 4 3" xfId="14131" xr:uid="{DE7A985D-D039-46F0-B0B4-21BD47D6514D}"/>
    <cellStyle name="Normal 5 5 2 3 4 3 2" xfId="27821" xr:uid="{BCBD726D-07CC-4630-B5FC-D91A4C169AFE}"/>
    <cellStyle name="Normal 5 5 2 3 4 3 2 2" xfId="41513" xr:uid="{62B21268-C3E5-4A0E-B1B0-4D0DD2CD0B12}"/>
    <cellStyle name="Normal 5 5 2 3 4 3 2 3" xfId="56392" xr:uid="{3AAD4B9E-426C-42EF-B486-C0CF9335EBC6}"/>
    <cellStyle name="Normal 5 5 2 3 4 3 3" xfId="20977" xr:uid="{B252FE7C-40C5-479C-AD46-8E6B9CD97104}"/>
    <cellStyle name="Normal 5 5 2 3 4 3 4" xfId="34667" xr:uid="{8D893B5A-8B0E-47E6-A8C6-D3EB15A426B6}"/>
    <cellStyle name="Normal 5 5 2 3 4 3 5" xfId="49546" xr:uid="{13440CFE-9883-481E-9131-E0FA93FB185C}"/>
    <cellStyle name="Normal 5 5 2 3 4 4" xfId="24399" xr:uid="{5B0BF240-E0AF-4586-BFD8-6714F2C2A7C1}"/>
    <cellStyle name="Normal 5 5 2 3 4 4 2" xfId="38091" xr:uid="{77E08EC7-0BF3-488C-BD36-14F79D9C4E4B}"/>
    <cellStyle name="Normal 5 5 2 3 4 4 3" xfId="52970" xr:uid="{F73BE19B-C305-4A3B-96D4-CD55B82031F0}"/>
    <cellStyle name="Normal 5 5 2 3 4 5" xfId="17555" xr:uid="{7BF9C3C5-D3ED-47C4-9988-BE8C295717BE}"/>
    <cellStyle name="Normal 5 5 2 3 4 5 2" xfId="43747" xr:uid="{5926A4FE-5450-4913-9936-5FEF431092AB}"/>
    <cellStyle name="Normal 5 5 2 3 4 6" xfId="31245" xr:uid="{C55E9E04-93DE-4F70-B4D3-04027BC73696}"/>
    <cellStyle name="Normal 5 5 2 3 4 7" xfId="46124" xr:uid="{26159EB6-8A23-4FE4-8B38-145F019C9E90}"/>
    <cellStyle name="Normal 5 5 2 3 4 8" xfId="10709" xr:uid="{F27997C6-F696-4C18-A824-3F3763B4D9EB}"/>
    <cellStyle name="Normal 5 5 2 3 5" xfId="932" xr:uid="{09668C67-774F-4EF7-9475-C34E7B98F0B8}"/>
    <cellStyle name="Normal 5 5 2 3 5 2" xfId="6639" xr:uid="{70C953E7-DDA4-471B-8720-0D24D7CA8DAA}"/>
    <cellStyle name="Normal 5 5 2 3 5 2 2" xfId="29529" xr:uid="{BB43BD39-D285-49FF-97E7-DEFD43AC3D2A}"/>
    <cellStyle name="Normal 5 5 2 3 5 2 2 2" xfId="43221" xr:uid="{7BFDC616-3183-4775-99D0-490A4FF0C9BC}"/>
    <cellStyle name="Normal 5 5 2 3 5 2 2 3" xfId="58100" xr:uid="{8F823DF6-FEBE-467E-9C84-C283B44DD526}"/>
    <cellStyle name="Normal 5 5 2 3 5 2 3" xfId="22685" xr:uid="{8E88ED9E-FD37-45C3-9D15-F89ED298E051}"/>
    <cellStyle name="Normal 5 5 2 3 5 2 4" xfId="36375" xr:uid="{7A51EAAC-FF06-4FF9-8397-D3B92C22FEBA}"/>
    <cellStyle name="Normal 5 5 2 3 5 2 5" xfId="51254" xr:uid="{B610518D-F509-4701-831A-B246898F47FD}"/>
    <cellStyle name="Normal 5 5 2 3 5 2 6" xfId="15839" xr:uid="{1A03BF92-E2F0-4E10-B100-36061399AA01}"/>
    <cellStyle name="Normal 5 5 2 3 5 3" xfId="26107" xr:uid="{D71111C2-3F4A-4CCB-B401-F9A608724138}"/>
    <cellStyle name="Normal 5 5 2 3 5 3 2" xfId="39799" xr:uid="{835EB420-4F56-47D7-9E9A-AD9ADC5A3268}"/>
    <cellStyle name="Normal 5 5 2 3 5 3 3" xfId="54678" xr:uid="{6D2A4BF8-703D-43BB-8B6B-149FDA5C01B6}"/>
    <cellStyle name="Normal 5 5 2 3 5 4" xfId="19263" xr:uid="{13899317-574B-4EEC-93D6-80827B5A119F}"/>
    <cellStyle name="Normal 5 5 2 3 5 4 2" xfId="43749" xr:uid="{D206A16F-8E67-4B28-BB07-3C9BA1C39166}"/>
    <cellStyle name="Normal 5 5 2 3 5 5" xfId="32953" xr:uid="{EF22D040-52A8-40E7-A0B0-95C43D2C8E55}"/>
    <cellStyle name="Normal 5 5 2 3 5 6" xfId="47832" xr:uid="{F5A6F025-1BFA-4475-894A-6207A1411D35}"/>
    <cellStyle name="Normal 5 5 2 3 5 7" xfId="12417" xr:uid="{77D16F80-3CF3-4C80-B8FE-A2E39E2F347B}"/>
    <cellStyle name="Normal 5 5 2 3 6" xfId="933" xr:uid="{ECF7DD26-BB6E-4B6D-AE47-42CCBECE4B78}"/>
    <cellStyle name="Normal 5 5 2 3 6 2" xfId="27817" xr:uid="{944F28A3-59C7-47B1-B718-28D31115D0D1}"/>
    <cellStyle name="Normal 5 5 2 3 6 2 2" xfId="41509" xr:uid="{3A471E14-A40D-4188-9DEE-186C2B8DBEA9}"/>
    <cellStyle name="Normal 5 5 2 3 6 2 3" xfId="56388" xr:uid="{8274D5FA-B8A6-4EF5-A7C0-FECCA6A352AD}"/>
    <cellStyle name="Normal 5 5 2 3 6 3" xfId="20973" xr:uid="{5957430D-F5B9-4B35-87B4-2CD694E16304}"/>
    <cellStyle name="Normal 5 5 2 3 6 3 2" xfId="43878" xr:uid="{35A85488-5C11-4043-8760-2911EAEBB006}"/>
    <cellStyle name="Normal 5 5 2 3 6 4" xfId="34663" xr:uid="{5375A845-3FFB-453D-84F5-296F0D80A084}"/>
    <cellStyle name="Normal 5 5 2 3 6 5" xfId="49542" xr:uid="{43F21DF7-F763-4C9D-B5E2-17FB5EB70983}"/>
    <cellStyle name="Normal 5 5 2 3 6 6" xfId="14127" xr:uid="{7F6E85CA-0FD2-4D35-B3C1-E89143378A3E}"/>
    <cellStyle name="Normal 5 5 2 3 7" xfId="24395" xr:uid="{FE58ADA8-A6D1-4184-8352-DC0ED287D612}"/>
    <cellStyle name="Normal 5 5 2 3 7 2" xfId="38087" xr:uid="{9306D2A9-FC5D-449A-9032-C4F3CEDEB821}"/>
    <cellStyle name="Normal 5 5 2 3 7 3" xfId="52966" xr:uid="{DCE3E6CD-5F24-41DF-85FD-975273A5C281}"/>
    <cellStyle name="Normal 5 5 2 3 8" xfId="17551" xr:uid="{57D55CC3-E998-4933-A57C-6335370FA2DA}"/>
    <cellStyle name="Normal 5 5 2 3 8 2" xfId="43498" xr:uid="{D494C7C2-8B50-4DD4-A076-A2D968690379}"/>
    <cellStyle name="Normal 5 5 2 3 9" xfId="31241" xr:uid="{9527E788-7A67-4608-91AD-F163CA7F865E}"/>
    <cellStyle name="Normal 5 5 2 4" xfId="934" xr:uid="{23A78E37-5BBE-40E3-8A25-F655844315D9}"/>
    <cellStyle name="Normal 5 5 2 4 10" xfId="46125" xr:uid="{B3F9E1CB-36A8-4913-8979-48A3C51E2860}"/>
    <cellStyle name="Normal 5 5 2 4 11" xfId="10710" xr:uid="{7F8C9933-110B-467A-A090-ADDD9AF7DC35}"/>
    <cellStyle name="Normal 5 5 2 4 2" xfId="935" xr:uid="{23151006-E65C-4005-93C0-8BBF20E7A977}"/>
    <cellStyle name="Normal 5 5 2 4 2 2" xfId="936" xr:uid="{1115B75C-701A-4A32-8197-32574F4AC6BE}"/>
    <cellStyle name="Normal 5 5 2 4 2 2 2" xfId="3915" xr:uid="{E438701B-7BAB-42C7-BBD9-BB5AF6E81A26}"/>
    <cellStyle name="Normal 5 5 2 4 2 2 2 2" xfId="15846" xr:uid="{4646621C-29E4-4023-BD08-ED4048376E2E}"/>
    <cellStyle name="Normal 5 5 2 4 2 2 2 2 2" xfId="29536" xr:uid="{9A4E9998-F348-4976-BEF9-29385653E011}"/>
    <cellStyle name="Normal 5 5 2 4 2 2 2 2 2 2" xfId="43228" xr:uid="{95340ED4-DD70-47D8-AAC7-619ADDDE5F98}"/>
    <cellStyle name="Normal 5 5 2 4 2 2 2 2 2 3" xfId="58107" xr:uid="{EF2B538F-EEA2-48A6-A70A-1EF6BA7B9DDE}"/>
    <cellStyle name="Normal 5 5 2 4 2 2 2 2 3" xfId="22692" xr:uid="{4A7F17E3-8B0F-4155-A992-C47D87EC46DF}"/>
    <cellStyle name="Normal 5 5 2 4 2 2 2 2 4" xfId="36382" xr:uid="{290C1251-DC26-4692-A8B2-83462BE364AE}"/>
    <cellStyle name="Normal 5 5 2 4 2 2 2 2 5" xfId="51261" xr:uid="{EF3602E8-EF77-41D4-ABBE-ACDE84AA6C36}"/>
    <cellStyle name="Normal 5 5 2 4 2 2 2 3" xfId="26114" xr:uid="{0472C17F-73E7-4C7F-A462-C90125348F86}"/>
    <cellStyle name="Normal 5 5 2 4 2 2 2 3 2" xfId="39806" xr:uid="{33AFA40B-D11D-4288-9CF2-94D8FB1BE55A}"/>
    <cellStyle name="Normal 5 5 2 4 2 2 2 3 3" xfId="54685" xr:uid="{C6352E34-27B1-457B-9C94-8782A2E0294D}"/>
    <cellStyle name="Normal 5 5 2 4 2 2 2 4" xfId="19270" xr:uid="{A02BCB3A-32C7-4056-9312-25365706DC6E}"/>
    <cellStyle name="Normal 5 5 2 4 2 2 2 4 2" xfId="43751" xr:uid="{6EA0BEC0-1EFD-4B28-87D7-6171B7FBC7A4}"/>
    <cellStyle name="Normal 5 5 2 4 2 2 2 5" xfId="32960" xr:uid="{F308B432-342F-4C05-BC3A-A0D2FC2EA1DD}"/>
    <cellStyle name="Normal 5 5 2 4 2 2 2 6" xfId="47839" xr:uid="{3BCFB671-3BEE-4C65-9C19-BDD9F6321F78}"/>
    <cellStyle name="Normal 5 5 2 4 2 2 2 7" xfId="12424" xr:uid="{83980FE6-ED0A-4C15-8B4D-279273B834F9}"/>
    <cellStyle name="Normal 5 5 2 4 2 2 3" xfId="14134" xr:uid="{938C82CA-71D9-4A5D-A349-B828AD43EED7}"/>
    <cellStyle name="Normal 5 5 2 4 2 2 3 2" xfId="27824" xr:uid="{4F105317-E6AF-4A8E-89B3-AD67A81486CB}"/>
    <cellStyle name="Normal 5 5 2 4 2 2 3 2 2" xfId="41516" xr:uid="{F5FDCFBF-B3DF-4534-AE1E-BABAF0B491FE}"/>
    <cellStyle name="Normal 5 5 2 4 2 2 3 2 3" xfId="56395" xr:uid="{2E1A441D-EEAE-4371-B857-757803503985}"/>
    <cellStyle name="Normal 5 5 2 4 2 2 3 3" xfId="20980" xr:uid="{0D65F49E-6910-4A3F-B1C7-7233C1A3402F}"/>
    <cellStyle name="Normal 5 5 2 4 2 2 3 4" xfId="34670" xr:uid="{8DD9F4B5-5DBB-45F4-BEB5-C7BCCA299AD9}"/>
    <cellStyle name="Normal 5 5 2 4 2 2 3 5" xfId="49549" xr:uid="{A6F1A4E0-7B74-4496-B61F-802AEB2C512F}"/>
    <cellStyle name="Normal 5 5 2 4 2 2 4" xfId="24402" xr:uid="{FB2F1A1C-31BB-4E3D-A94D-CF7037D66832}"/>
    <cellStyle name="Normal 5 5 2 4 2 2 4 2" xfId="38094" xr:uid="{9BBC7247-C9B4-40A9-B9B4-70996E4A3932}"/>
    <cellStyle name="Normal 5 5 2 4 2 2 4 3" xfId="52973" xr:uid="{D509BE86-626D-48AE-887E-F394743F6C61}"/>
    <cellStyle name="Normal 5 5 2 4 2 2 5" xfId="17558" xr:uid="{9F9B6D84-E13C-4E3E-B4DB-758DA063D682}"/>
    <cellStyle name="Normal 5 5 2 4 2 2 5 2" xfId="43750" xr:uid="{522E5FE5-727F-4ED7-BFA7-A1726FA82C05}"/>
    <cellStyle name="Normal 5 5 2 4 2 2 6" xfId="31248" xr:uid="{C9D71E3D-A7EC-470E-9FC9-19DBB19E5447}"/>
    <cellStyle name="Normal 5 5 2 4 2 2 7" xfId="46127" xr:uid="{9B314FA5-8BFA-4CEF-A82D-B313D3468C5C}"/>
    <cellStyle name="Normal 5 5 2 4 2 2 8" xfId="10712" xr:uid="{357A5B7E-70E2-4985-894A-A14F26350189}"/>
    <cellStyle name="Normal 5 5 2 4 2 3" xfId="937" xr:uid="{CABF8C3C-557D-4287-8C39-999DE0D720F8}"/>
    <cellStyle name="Normal 5 5 2 4 2 3 2" xfId="6640" xr:uid="{25BB0855-45FA-4726-BAEB-D9F9B0857572}"/>
    <cellStyle name="Normal 5 5 2 4 2 3 2 2" xfId="29535" xr:uid="{7B7794B0-EFC1-4A47-BC61-4456245CCC0A}"/>
    <cellStyle name="Normal 5 5 2 4 2 3 2 2 2" xfId="43227" xr:uid="{0B9A278B-FB49-455E-B677-05B733B2C514}"/>
    <cellStyle name="Normal 5 5 2 4 2 3 2 2 3" xfId="58106" xr:uid="{AD113418-FD0A-4A7C-B3E2-6E5D55C7C1A0}"/>
    <cellStyle name="Normal 5 5 2 4 2 3 2 3" xfId="22691" xr:uid="{1EFE5371-F54B-4B92-B5B5-8D2DB895D087}"/>
    <cellStyle name="Normal 5 5 2 4 2 3 2 4" xfId="36381" xr:uid="{FDE7A857-BA89-4856-B9A5-045C227969DC}"/>
    <cellStyle name="Normal 5 5 2 4 2 3 2 5" xfId="51260" xr:uid="{22D391F0-253E-401C-B1F8-D1D5706D4A28}"/>
    <cellStyle name="Normal 5 5 2 4 2 3 2 6" xfId="15845" xr:uid="{0E09CE19-4EC8-4B33-BF1B-E65E170A36E6}"/>
    <cellStyle name="Normal 5 5 2 4 2 3 3" xfId="26113" xr:uid="{99DB56FF-E42B-44C4-B2DF-9C6C7096289D}"/>
    <cellStyle name="Normal 5 5 2 4 2 3 3 2" xfId="39805" xr:uid="{CF0EB1A4-E4C2-4218-8E80-2831AA46752C}"/>
    <cellStyle name="Normal 5 5 2 4 2 3 3 3" xfId="54684" xr:uid="{12BCA820-C827-4E8B-8992-3BF2BBC1639A}"/>
    <cellStyle name="Normal 5 5 2 4 2 3 4" xfId="19269" xr:uid="{7DFE9AFF-0B14-4C5C-88A1-7DF3FD4C809F}"/>
    <cellStyle name="Normal 5 5 2 4 2 3 4 2" xfId="43752" xr:uid="{4F9459BB-7039-455A-86AD-1663E1AA68CB}"/>
    <cellStyle name="Normal 5 5 2 4 2 3 5" xfId="32959" xr:uid="{BFEA6502-E356-484E-B736-2F035674A707}"/>
    <cellStyle name="Normal 5 5 2 4 2 3 6" xfId="47838" xr:uid="{CBBFCFCC-7D53-4B72-ABD8-C327E29E859E}"/>
    <cellStyle name="Normal 5 5 2 4 2 3 7" xfId="12423" xr:uid="{F4C2C4A0-A01E-408A-ACE9-7F1901CD8B2D}"/>
    <cellStyle name="Normal 5 5 2 4 2 4" xfId="938" xr:uid="{57D1E07E-2CC6-4BEA-87C6-9FF55395B3BE}"/>
    <cellStyle name="Normal 5 5 2 4 2 4 2" xfId="27823" xr:uid="{FEC8FACE-5F40-4B68-8B23-EB423D13B06A}"/>
    <cellStyle name="Normal 5 5 2 4 2 4 2 2" xfId="41515" xr:uid="{AC761F66-3C44-44F6-8A56-D0AD211A7937}"/>
    <cellStyle name="Normal 5 5 2 4 2 4 2 3" xfId="56394" xr:uid="{26DCBEE6-7EF9-453F-9AF8-EFF6CECBE99F}"/>
    <cellStyle name="Normal 5 5 2 4 2 4 3" xfId="20979" xr:uid="{17C131FB-3F15-4D03-A1A4-8F5F5752FE03}"/>
    <cellStyle name="Normal 5 5 2 4 2 4 3 2" xfId="43879" xr:uid="{99CD1A57-73B9-4E67-A117-398BA2288C4B}"/>
    <cellStyle name="Normal 5 5 2 4 2 4 4" xfId="34669" xr:uid="{65F08D80-D8A3-4489-9193-4843A858C56E}"/>
    <cellStyle name="Normal 5 5 2 4 2 4 5" xfId="49548" xr:uid="{F5D81232-A53D-4C76-B030-794D5B096AB3}"/>
    <cellStyle name="Normal 5 5 2 4 2 4 6" xfId="14133" xr:uid="{B85FF672-3BE6-49E3-B105-CFE68E0A5347}"/>
    <cellStyle name="Normal 5 5 2 4 2 5" xfId="24401" xr:uid="{CE50AEE1-5F2E-448D-A8C7-1ED17D5F9CBF}"/>
    <cellStyle name="Normal 5 5 2 4 2 5 2" xfId="38093" xr:uid="{EFBCE06C-8782-4F76-A014-785E2A72ADB0}"/>
    <cellStyle name="Normal 5 5 2 4 2 5 3" xfId="52972" xr:uid="{4472FD88-621C-4EC9-B105-8B52B7A6D5DC}"/>
    <cellStyle name="Normal 5 5 2 4 2 6" xfId="17557" xr:uid="{FDD6A8D2-9513-4617-A82A-38AF11EDF57A}"/>
    <cellStyle name="Normal 5 5 2 4 2 6 2" xfId="43556" xr:uid="{BA4C234A-A70C-465D-A972-D9BFFEC4B0B3}"/>
    <cellStyle name="Normal 5 5 2 4 2 7" xfId="31247" xr:uid="{520C1BC1-A797-464D-A754-1A85F11D4A5C}"/>
    <cellStyle name="Normal 5 5 2 4 2 8" xfId="46126" xr:uid="{3EBC896F-B40F-45BC-ADA4-3A051B011C15}"/>
    <cellStyle name="Normal 5 5 2 4 2 9" xfId="10711" xr:uid="{2B6A1736-1D9E-490F-985B-027AF5CA15EB}"/>
    <cellStyle name="Normal 5 5 2 4 3" xfId="939" xr:uid="{CDEBE9EF-ED62-4AC9-BCAA-6BA6184C01A8}"/>
    <cellStyle name="Normal 5 5 2 4 3 2" xfId="3916" xr:uid="{4618DFFA-5291-45C9-9C7E-8454D6130C7A}"/>
    <cellStyle name="Normal 5 5 2 4 3 2 2" xfId="15847" xr:uid="{01ED78E5-8C5E-437B-BBF3-51970A4859AF}"/>
    <cellStyle name="Normal 5 5 2 4 3 2 2 2" xfId="29537" xr:uid="{02396CF4-5A40-488D-9A0A-2794E48D0F93}"/>
    <cellStyle name="Normal 5 5 2 4 3 2 2 2 2" xfId="43229" xr:uid="{90E6F1CD-3C25-48CA-A30E-27961DAA4FD0}"/>
    <cellStyle name="Normal 5 5 2 4 3 2 2 2 3" xfId="58108" xr:uid="{EAB3EEF3-7728-4C2B-80AD-AECB51B24350}"/>
    <cellStyle name="Normal 5 5 2 4 3 2 2 3" xfId="22693" xr:uid="{75E5D3D8-C033-434E-9840-D58F1650D164}"/>
    <cellStyle name="Normal 5 5 2 4 3 2 2 4" xfId="36383" xr:uid="{D7B731F2-2A12-47E6-9A0B-090EB9B2BDB6}"/>
    <cellStyle name="Normal 5 5 2 4 3 2 2 5" xfId="51262" xr:uid="{41656DF3-AF0B-417F-AC1A-44DAE746B2F9}"/>
    <cellStyle name="Normal 5 5 2 4 3 2 3" xfId="26115" xr:uid="{BFBF0582-8EFE-410E-97A1-D051D33BC94D}"/>
    <cellStyle name="Normal 5 5 2 4 3 2 3 2" xfId="39807" xr:uid="{CD59CB29-4027-4BE4-A9D7-E460DCFC71F2}"/>
    <cellStyle name="Normal 5 5 2 4 3 2 3 3" xfId="54686" xr:uid="{960641D1-E78B-439A-93A1-98CC0453BD92}"/>
    <cellStyle name="Normal 5 5 2 4 3 2 4" xfId="19271" xr:uid="{FF14861A-41CA-49B5-BE10-A96E62844135}"/>
    <cellStyle name="Normal 5 5 2 4 3 2 4 2" xfId="43754" xr:uid="{7CFE63C0-7F7A-4CD9-8C60-D9ABFAFF4C79}"/>
    <cellStyle name="Normal 5 5 2 4 3 2 5" xfId="32961" xr:uid="{E9D65EAE-1143-4430-939D-159159190A6F}"/>
    <cellStyle name="Normal 5 5 2 4 3 2 6" xfId="47840" xr:uid="{2F776D28-D53E-4FE4-9A1D-3DFFCC0EF7ED}"/>
    <cellStyle name="Normal 5 5 2 4 3 2 7" xfId="12425" xr:uid="{FD8662F5-96E9-47CD-BACE-E7ADCE2A33E7}"/>
    <cellStyle name="Normal 5 5 2 4 3 3" xfId="14135" xr:uid="{4B23346C-4C2C-41F2-8BA0-2401294A9EC6}"/>
    <cellStyle name="Normal 5 5 2 4 3 3 2" xfId="27825" xr:uid="{223B56FC-5B01-4C3B-92A9-51C41AB850F3}"/>
    <cellStyle name="Normal 5 5 2 4 3 3 2 2" xfId="41517" xr:uid="{8D598603-9F1C-461A-9817-427DEE15E3BC}"/>
    <cellStyle name="Normal 5 5 2 4 3 3 2 3" xfId="56396" xr:uid="{3544313E-AC13-43D4-8BC1-E58FE8D450D0}"/>
    <cellStyle name="Normal 5 5 2 4 3 3 3" xfId="20981" xr:uid="{F9887BD1-75C1-41FB-9A42-F87D1669F1ED}"/>
    <cellStyle name="Normal 5 5 2 4 3 3 4" xfId="34671" xr:uid="{95FB37E7-DC96-4A46-BE16-E7299FF33AF3}"/>
    <cellStyle name="Normal 5 5 2 4 3 3 5" xfId="49550" xr:uid="{61B77274-6365-4A80-B797-B21873E52A9D}"/>
    <cellStyle name="Normal 5 5 2 4 3 4" xfId="24403" xr:uid="{146BAB6C-14AB-4081-A3A6-E905F245A8CC}"/>
    <cellStyle name="Normal 5 5 2 4 3 4 2" xfId="38095" xr:uid="{A7302A69-CBDD-4569-878C-3D286788A3BE}"/>
    <cellStyle name="Normal 5 5 2 4 3 4 3" xfId="52974" xr:uid="{8E74DFFA-6A85-4BBA-92D0-D30A330B7942}"/>
    <cellStyle name="Normal 5 5 2 4 3 5" xfId="17559" xr:uid="{1775A0DF-6C32-45AB-9A2A-5C5648149EB6}"/>
    <cellStyle name="Normal 5 5 2 4 3 5 2" xfId="43753" xr:uid="{489F1EA6-1D72-4ECB-81DE-49749C7B964F}"/>
    <cellStyle name="Normal 5 5 2 4 3 6" xfId="31249" xr:uid="{427FDEA4-7178-4256-A895-CE066670C55E}"/>
    <cellStyle name="Normal 5 5 2 4 3 7" xfId="46128" xr:uid="{B3191339-EAE8-4BD3-89A4-49DD36FE3EB4}"/>
    <cellStyle name="Normal 5 5 2 4 3 8" xfId="10713" xr:uid="{1EFB6BC8-F1B7-4237-A197-6CE69810DEAB}"/>
    <cellStyle name="Normal 5 5 2 4 4" xfId="940" xr:uid="{BF337BAC-4014-4F99-A703-C2D428FC83A6}"/>
    <cellStyle name="Normal 5 5 2 4 4 2" xfId="6641" xr:uid="{85294FF9-286B-45A7-BCDD-3DFE67D90DBC}"/>
    <cellStyle name="Normal 5 5 2 4 4 2 2" xfId="15848" xr:uid="{E4C62303-1F39-4D50-AD65-2179BB681F7B}"/>
    <cellStyle name="Normal 5 5 2 4 4 2 2 2" xfId="29538" xr:uid="{740C04E4-73F3-4DDF-AD19-F9754102B2CA}"/>
    <cellStyle name="Normal 5 5 2 4 4 2 2 2 2" xfId="43230" xr:uid="{8D581379-D089-4278-8AD4-A92716A865B2}"/>
    <cellStyle name="Normal 5 5 2 4 4 2 2 2 3" xfId="58109" xr:uid="{9F16F45B-6A84-48DC-A257-04DD127442D9}"/>
    <cellStyle name="Normal 5 5 2 4 4 2 2 3" xfId="22694" xr:uid="{7604D7E9-8282-4EAF-A5CC-F72AE8B7AC13}"/>
    <cellStyle name="Normal 5 5 2 4 4 2 2 4" xfId="36384" xr:uid="{A26D33AA-6C19-45DA-A40D-310C16082F68}"/>
    <cellStyle name="Normal 5 5 2 4 4 2 2 5" xfId="51263" xr:uid="{B7811A17-D761-407C-92F3-3F69DDF283C3}"/>
    <cellStyle name="Normal 5 5 2 4 4 2 3" xfId="26116" xr:uid="{A4BB0694-5E0E-4449-BB57-63ADFFAF9A83}"/>
    <cellStyle name="Normal 5 5 2 4 4 2 3 2" xfId="39808" xr:uid="{0B4341E9-42EB-45A2-A194-3587B08F3908}"/>
    <cellStyle name="Normal 5 5 2 4 4 2 3 3" xfId="54687" xr:uid="{CBC80315-6826-45B8-95C6-BB51ECDC963D}"/>
    <cellStyle name="Normal 5 5 2 4 4 2 4" xfId="19272" xr:uid="{0B4DA70C-B616-4CCC-917C-3585B38CEFBB}"/>
    <cellStyle name="Normal 5 5 2 4 4 2 5" xfId="32962" xr:uid="{197ADC5B-B22B-4AA3-89B9-C5C4760A7A89}"/>
    <cellStyle name="Normal 5 5 2 4 4 2 6" xfId="47841" xr:uid="{70C9ACC3-C333-412B-BE7A-6B68DD0E76D3}"/>
    <cellStyle name="Normal 5 5 2 4 4 2 7" xfId="12426" xr:uid="{759326DE-1F92-453B-98BB-B9E00DE46906}"/>
    <cellStyle name="Normal 5 5 2 4 4 3" xfId="14136" xr:uid="{B59B32FC-B7EA-4662-8EF5-9F203493A6DA}"/>
    <cellStyle name="Normal 5 5 2 4 4 3 2" xfId="27826" xr:uid="{96F9D1B2-5392-4151-A585-BA5BC70D844F}"/>
    <cellStyle name="Normal 5 5 2 4 4 3 2 2" xfId="41518" xr:uid="{E2FF13BC-4452-410B-A67A-BD3BEC3082CC}"/>
    <cellStyle name="Normal 5 5 2 4 4 3 2 3" xfId="56397" xr:uid="{69C63491-7D7D-4649-8F85-13CB8F35ED2F}"/>
    <cellStyle name="Normal 5 5 2 4 4 3 3" xfId="20982" xr:uid="{8EC9F3EA-E275-4803-A39A-04C13F95DEC1}"/>
    <cellStyle name="Normal 5 5 2 4 4 3 4" xfId="34672" xr:uid="{9A42406D-F562-4A54-8E81-F05F04BA2820}"/>
    <cellStyle name="Normal 5 5 2 4 4 3 5" xfId="49551" xr:uid="{B8ED1897-932C-45D6-B08D-8375C2C17E17}"/>
    <cellStyle name="Normal 5 5 2 4 4 4" xfId="24404" xr:uid="{1D32ED5E-0A2C-415F-8209-C636B84E86DA}"/>
    <cellStyle name="Normal 5 5 2 4 4 4 2" xfId="38096" xr:uid="{E108989D-3243-49A2-B450-28776059141D}"/>
    <cellStyle name="Normal 5 5 2 4 4 4 3" xfId="52975" xr:uid="{3174692F-6D3E-4165-991C-9C2E72373372}"/>
    <cellStyle name="Normal 5 5 2 4 4 5" xfId="17560" xr:uid="{D30141A5-0B62-4671-A0CB-7B8064778023}"/>
    <cellStyle name="Normal 5 5 2 4 4 5 2" xfId="43755" xr:uid="{90F6B46B-5274-4862-88AD-C88807E4AAD4}"/>
    <cellStyle name="Normal 5 5 2 4 4 6" xfId="31250" xr:uid="{C39D264F-7064-4B28-8353-2B0E2F3AB41A}"/>
    <cellStyle name="Normal 5 5 2 4 4 7" xfId="46129" xr:uid="{D5013096-F176-43E4-9E08-B67E8F169B50}"/>
    <cellStyle name="Normal 5 5 2 4 4 8" xfId="10714" xr:uid="{35D276B0-3B10-4590-B3A1-8548457D11CB}"/>
    <cellStyle name="Normal 5 5 2 4 5" xfId="941" xr:uid="{9BDC34A6-67D3-47D1-B0C5-538654E1940E}"/>
    <cellStyle name="Normal 5 5 2 4 5 2" xfId="15844" xr:uid="{EEAD795D-B7D4-4FDD-8F3D-98747B492F56}"/>
    <cellStyle name="Normal 5 5 2 4 5 2 2" xfId="29534" xr:uid="{6289D77E-F6ED-4A30-AA18-80A1B08EFAF5}"/>
    <cellStyle name="Normal 5 5 2 4 5 2 2 2" xfId="43226" xr:uid="{B792CDE5-A986-42FC-94D8-3108FC1E968A}"/>
    <cellStyle name="Normal 5 5 2 4 5 2 2 3" xfId="58105" xr:uid="{16EFBCB4-165A-45CB-8DF3-BC929CA167E5}"/>
    <cellStyle name="Normal 5 5 2 4 5 2 3" xfId="22690" xr:uid="{CBEE03C2-68B1-4D53-A281-44924EAA0514}"/>
    <cellStyle name="Normal 5 5 2 4 5 2 4" xfId="36380" xr:uid="{35E93B6E-553C-4772-94C4-775CAF351A41}"/>
    <cellStyle name="Normal 5 5 2 4 5 2 5" xfId="51259" xr:uid="{9BA5F449-91A3-40AB-A5A3-BE240CAF9BDA}"/>
    <cellStyle name="Normal 5 5 2 4 5 3" xfId="26112" xr:uid="{C474E5D5-135E-4574-B216-D0B769FA66AF}"/>
    <cellStyle name="Normal 5 5 2 4 5 3 2" xfId="39804" xr:uid="{E77A12E1-1415-4D73-99B7-05A5752E5744}"/>
    <cellStyle name="Normal 5 5 2 4 5 3 3" xfId="54683" xr:uid="{3D250C27-70EF-49F9-A5FF-5791B3D60C4A}"/>
    <cellStyle name="Normal 5 5 2 4 5 4" xfId="19268" xr:uid="{CD1CD98B-6FCE-4C00-87F8-113C59D45EDF}"/>
    <cellStyle name="Normal 5 5 2 4 5 4 2" xfId="43880" xr:uid="{173A61C6-F47D-4538-A015-DB628759E0E5}"/>
    <cellStyle name="Normal 5 5 2 4 5 5" xfId="32958" xr:uid="{F2C30CCA-CC81-42B8-A187-246DDCC58CDC}"/>
    <cellStyle name="Normal 5 5 2 4 5 6" xfId="47837" xr:uid="{82A4DA5D-3D80-455D-9D8D-12677AB704BD}"/>
    <cellStyle name="Normal 5 5 2 4 5 7" xfId="12422" xr:uid="{9D9BEE79-D9B1-46CF-B7C5-7C395CE0886D}"/>
    <cellStyle name="Normal 5 5 2 4 6" xfId="14132" xr:uid="{64F154CC-A2EE-4EE1-8E3C-C81397E31FD3}"/>
    <cellStyle name="Normal 5 5 2 4 6 2" xfId="27822" xr:uid="{E6D15104-2D7A-485C-AB09-79528F9848EE}"/>
    <cellStyle name="Normal 5 5 2 4 6 2 2" xfId="41514" xr:uid="{F09061F8-CF4C-439D-875F-AE2151AC4E21}"/>
    <cellStyle name="Normal 5 5 2 4 6 2 3" xfId="56393" xr:uid="{FF37ECA8-E1F9-4DF4-A798-A0302126DDE5}"/>
    <cellStyle name="Normal 5 5 2 4 6 3" xfId="20978" xr:uid="{BC6BC4B6-48F9-44A3-8CE7-16DFC192A507}"/>
    <cellStyle name="Normal 5 5 2 4 6 4" xfId="34668" xr:uid="{511C64C4-DF2E-4E88-85FA-B25CCC30F7B2}"/>
    <cellStyle name="Normal 5 5 2 4 6 5" xfId="49547" xr:uid="{3A820361-363F-443F-9A20-306A575F7F0D}"/>
    <cellStyle name="Normal 5 5 2 4 7" xfId="24400" xr:uid="{FDB7A9FB-C907-4DA6-B4DA-BED287CB32A5}"/>
    <cellStyle name="Normal 5 5 2 4 7 2" xfId="38092" xr:uid="{50C99EA1-45C9-4B03-90BD-A0A2D01E1796}"/>
    <cellStyle name="Normal 5 5 2 4 7 3" xfId="52971" xr:uid="{8DCA2259-6A84-49EF-9E1B-B80E140CAB9F}"/>
    <cellStyle name="Normal 5 5 2 4 8" xfId="17556" xr:uid="{C65558D6-36BE-46D8-BD78-21546C4279E5}"/>
    <cellStyle name="Normal 5 5 2 4 8 2" xfId="43499" xr:uid="{B4327C35-A511-4F52-B528-DBB588E8BC65}"/>
    <cellStyle name="Normal 5 5 2 4 9" xfId="31246" xr:uid="{9D2ABAFE-CD65-483B-92D8-2FB1F720E6FD}"/>
    <cellStyle name="Normal 5 5 2 5" xfId="942" xr:uid="{8E809FB1-3961-4F8C-9988-CE65FF3AACE3}"/>
    <cellStyle name="Normal 5 5 2 5 2" xfId="943" xr:uid="{EB4016C5-76EA-43B0-8AB4-033F1DB2F698}"/>
    <cellStyle name="Normal 5 5 2 5 2 2" xfId="3917" xr:uid="{734DA1E0-64AD-4BE5-8E87-CA22CFC57876}"/>
    <cellStyle name="Normal 5 5 2 5 2 2 2" xfId="15850" xr:uid="{48838D99-FBCD-4193-94FD-382DD26DA3E9}"/>
    <cellStyle name="Normal 5 5 2 5 2 2 2 2" xfId="29540" xr:uid="{8AD8BD1D-0323-43B9-BA62-765B5BA7E43A}"/>
    <cellStyle name="Normal 5 5 2 5 2 2 2 2 2" xfId="43232" xr:uid="{0A631EBF-B760-48C4-B211-730BA78714DA}"/>
    <cellStyle name="Normal 5 5 2 5 2 2 2 2 3" xfId="58111" xr:uid="{39B1F1FB-7319-44FD-9D20-5D9793985685}"/>
    <cellStyle name="Normal 5 5 2 5 2 2 2 3" xfId="22696" xr:uid="{61197F36-0A20-470A-8BD4-43C5C72DCDEE}"/>
    <cellStyle name="Normal 5 5 2 5 2 2 2 4" xfId="36386" xr:uid="{0CBD374F-F762-4D49-974D-70F23127BC9C}"/>
    <cellStyle name="Normal 5 5 2 5 2 2 2 5" xfId="51265" xr:uid="{6D71191D-0429-45E2-8D60-9DF0AB290AF9}"/>
    <cellStyle name="Normal 5 5 2 5 2 2 3" xfId="26118" xr:uid="{44A8F07C-C368-4F73-971B-CE174E3DDEF6}"/>
    <cellStyle name="Normal 5 5 2 5 2 2 3 2" xfId="39810" xr:uid="{07A5981D-CEF3-46D6-9FA3-438CBF5B25F1}"/>
    <cellStyle name="Normal 5 5 2 5 2 2 3 3" xfId="54689" xr:uid="{B6228ADE-6C81-4802-8CD0-4A2CC5BAA6C0}"/>
    <cellStyle name="Normal 5 5 2 5 2 2 4" xfId="19274" xr:uid="{FE02D4EC-2845-4672-8062-673F7C735D6D}"/>
    <cellStyle name="Normal 5 5 2 5 2 2 4 2" xfId="43757" xr:uid="{C9873C66-77AB-45FC-ADDD-98325A6CFCF5}"/>
    <cellStyle name="Normal 5 5 2 5 2 2 5" xfId="32964" xr:uid="{CA273E93-986D-49D1-8A25-AE64625ED403}"/>
    <cellStyle name="Normal 5 5 2 5 2 2 6" xfId="47843" xr:uid="{F4F0EA2E-D8F6-4B6A-8926-90AFD1A120F4}"/>
    <cellStyle name="Normal 5 5 2 5 2 2 7" xfId="12428" xr:uid="{C6125A1C-6C5B-45D9-AA77-BB3CC73011FD}"/>
    <cellStyle name="Normal 5 5 2 5 2 3" xfId="14138" xr:uid="{FF98D747-C4B6-4B0A-A01B-7914E851AFDA}"/>
    <cellStyle name="Normal 5 5 2 5 2 3 2" xfId="27828" xr:uid="{3A57570A-976C-4D3C-91C3-AD60AE25268D}"/>
    <cellStyle name="Normal 5 5 2 5 2 3 2 2" xfId="41520" xr:uid="{5A8354CD-BAE4-43D5-A79C-B6CC9BF9F402}"/>
    <cellStyle name="Normal 5 5 2 5 2 3 2 3" xfId="56399" xr:uid="{6E3B206C-78B4-46B2-9028-9B24E6238745}"/>
    <cellStyle name="Normal 5 5 2 5 2 3 3" xfId="20984" xr:uid="{AC72AD99-DCA7-43D7-BA9B-34DDF4B73809}"/>
    <cellStyle name="Normal 5 5 2 5 2 3 4" xfId="34674" xr:uid="{01782E25-F581-49F1-AF91-0D3C842A6261}"/>
    <cellStyle name="Normal 5 5 2 5 2 3 5" xfId="49553" xr:uid="{68FD656E-5004-4AF0-935C-9211F2DF7D38}"/>
    <cellStyle name="Normal 5 5 2 5 2 4" xfId="24406" xr:uid="{2CA1B0FA-A9F6-4568-9CA5-16ECE1AE6998}"/>
    <cellStyle name="Normal 5 5 2 5 2 4 2" xfId="38098" xr:uid="{88F863D8-5EDB-407D-BA25-819D491C4CEB}"/>
    <cellStyle name="Normal 5 5 2 5 2 4 3" xfId="52977" xr:uid="{1A86B851-C099-466E-A817-AAE539724AEE}"/>
    <cellStyle name="Normal 5 5 2 5 2 5" xfId="17562" xr:uid="{58610726-6FB5-4B67-B404-37794712616D}"/>
    <cellStyle name="Normal 5 5 2 5 2 5 2" xfId="43756" xr:uid="{EC5D9FA8-6BE6-474D-A589-E0F50C80EF6C}"/>
    <cellStyle name="Normal 5 5 2 5 2 6" xfId="31252" xr:uid="{66B853BC-2965-40FE-8A34-7E37F7FAE3EE}"/>
    <cellStyle name="Normal 5 5 2 5 2 7" xfId="46131" xr:uid="{BFFF0E6F-C14E-4C2E-A68E-8AD353A6728B}"/>
    <cellStyle name="Normal 5 5 2 5 2 8" xfId="10716" xr:uid="{6498B45E-0E2B-4E5A-A800-8199D9B6D820}"/>
    <cellStyle name="Normal 5 5 2 5 3" xfId="944" xr:uid="{B34ED6C8-9119-4DEF-9843-412FC5E1626F}"/>
    <cellStyle name="Normal 5 5 2 5 3 2" xfId="6642" xr:uid="{1BC940BE-D6FA-469C-A6A6-25211F8BBB0D}"/>
    <cellStyle name="Normal 5 5 2 5 3 2 2" xfId="29539" xr:uid="{2FC08597-66A1-49CE-9043-A5BB905A3D91}"/>
    <cellStyle name="Normal 5 5 2 5 3 2 2 2" xfId="43231" xr:uid="{AE79E0E6-1993-4699-9579-7837053059C2}"/>
    <cellStyle name="Normal 5 5 2 5 3 2 2 3" xfId="58110" xr:uid="{D066400F-3262-419B-BB72-5827759A78AE}"/>
    <cellStyle name="Normal 5 5 2 5 3 2 3" xfId="22695" xr:uid="{43C1A82F-3CB0-47F9-963C-E8DF6E766B33}"/>
    <cellStyle name="Normal 5 5 2 5 3 2 4" xfId="36385" xr:uid="{5D49FFBE-679E-4FA8-9F67-DBC7B9F5B6D9}"/>
    <cellStyle name="Normal 5 5 2 5 3 2 5" xfId="51264" xr:uid="{809C8267-972D-4BB6-8566-834F852DFDAF}"/>
    <cellStyle name="Normal 5 5 2 5 3 2 6" xfId="15849" xr:uid="{D6BBB74F-603C-406D-8249-891105647316}"/>
    <cellStyle name="Normal 5 5 2 5 3 3" xfId="26117" xr:uid="{31147734-1E87-4236-9787-432EDEDC4A97}"/>
    <cellStyle name="Normal 5 5 2 5 3 3 2" xfId="39809" xr:uid="{1B94426B-0DED-4AA8-92B4-6FF8D4F80F54}"/>
    <cellStyle name="Normal 5 5 2 5 3 3 3" xfId="54688" xr:uid="{6E2D85D4-EE80-4C11-B80A-9B570FC71CA9}"/>
    <cellStyle name="Normal 5 5 2 5 3 4" xfId="19273" xr:uid="{CD5BB2C3-700F-4908-9E78-194C499A6660}"/>
    <cellStyle name="Normal 5 5 2 5 3 4 2" xfId="43758" xr:uid="{402C9C9C-E77D-4D5F-8929-75D55661AA5D}"/>
    <cellStyle name="Normal 5 5 2 5 3 5" xfId="32963" xr:uid="{3412551E-078F-4A5F-9674-2DC2CA52D7A1}"/>
    <cellStyle name="Normal 5 5 2 5 3 6" xfId="47842" xr:uid="{F177F310-9800-42D1-AA27-899AC03FFD31}"/>
    <cellStyle name="Normal 5 5 2 5 3 7" xfId="12427" xr:uid="{A07A8D7A-57ED-48EF-9E8A-75CAA95C96AD}"/>
    <cellStyle name="Normal 5 5 2 5 4" xfId="945" xr:uid="{458C67DF-3164-4980-B5A1-369C93E7F319}"/>
    <cellStyle name="Normal 5 5 2 5 4 2" xfId="27827" xr:uid="{7EC2BA67-2A66-4108-B7EA-D47C5855C733}"/>
    <cellStyle name="Normal 5 5 2 5 4 2 2" xfId="41519" xr:uid="{AA7FB23F-2E1C-4782-B554-69FEDE2CFA21}"/>
    <cellStyle name="Normal 5 5 2 5 4 2 3" xfId="56398" xr:uid="{B5FA6736-3C54-4C42-A7FD-6990A52B11CF}"/>
    <cellStyle name="Normal 5 5 2 5 4 3" xfId="20983" xr:uid="{5A7495CF-1295-4DB3-A679-D853FD9CAA90}"/>
    <cellStyle name="Normal 5 5 2 5 4 3 2" xfId="43881" xr:uid="{A688CA1A-0157-4356-A8F9-9C55BC775B30}"/>
    <cellStyle name="Normal 5 5 2 5 4 4" xfId="34673" xr:uid="{69C44A34-02A1-49F5-AA25-0A6AA0B7BBDD}"/>
    <cellStyle name="Normal 5 5 2 5 4 5" xfId="49552" xr:uid="{CD9C7C65-6F1A-4829-BEC5-851224BC4E7B}"/>
    <cellStyle name="Normal 5 5 2 5 4 6" xfId="14137" xr:uid="{FFBF2A4D-5867-490F-B5BA-28A6ADAD862F}"/>
    <cellStyle name="Normal 5 5 2 5 5" xfId="24405" xr:uid="{0E12480D-32E4-46AD-B3FC-8820BBA9E338}"/>
    <cellStyle name="Normal 5 5 2 5 5 2" xfId="38097" xr:uid="{EDD2B683-BFA2-45D4-A3E1-6833ED82F48B}"/>
    <cellStyle name="Normal 5 5 2 5 5 3" xfId="52976" xr:uid="{A0A04F1B-D288-4B25-87D4-3D7CD5A5D77D}"/>
    <cellStyle name="Normal 5 5 2 5 6" xfId="17561" xr:uid="{55C1AE07-0516-4F38-A9C6-459D448C40E6}"/>
    <cellStyle name="Normal 5 5 2 5 6 2" xfId="43500" xr:uid="{87BCFD7F-86D0-4254-850F-79506080A7D3}"/>
    <cellStyle name="Normal 5 5 2 5 7" xfId="31251" xr:uid="{317682CB-9640-4DD1-B1D6-056FD2B4AC30}"/>
    <cellStyle name="Normal 5 5 2 5 8" xfId="46130" xr:uid="{AEFB23A3-4633-4704-BBEF-5C88FE2DF232}"/>
    <cellStyle name="Normal 5 5 2 5 9" xfId="10715" xr:uid="{5CBA603B-787D-49D8-B169-64D3FCC18239}"/>
    <cellStyle name="Normal 5 5 2 6" xfId="946" xr:uid="{4277C8DC-5F3D-4FAF-8448-1BB63DE9D755}"/>
    <cellStyle name="Normal 5 5 2 6 2" xfId="947" xr:uid="{18A4B28A-4B55-41C5-A7DA-357D3F82D31F}"/>
    <cellStyle name="Normal 5 5 2 6 2 2" xfId="15851" xr:uid="{FB09EB89-18C7-43D5-8763-939BBA646461}"/>
    <cellStyle name="Normal 5 5 2 6 2 2 2" xfId="29541" xr:uid="{BF56C078-4862-4FFE-B8B9-32704AEA5C9C}"/>
    <cellStyle name="Normal 5 5 2 6 2 2 2 2" xfId="43233" xr:uid="{BA41E8A2-4A50-49EB-BC37-D3A54AD62E74}"/>
    <cellStyle name="Normal 5 5 2 6 2 2 2 3" xfId="58112" xr:uid="{F21647E6-A87B-4C2C-B5C4-57DA12B0F697}"/>
    <cellStyle name="Normal 5 5 2 6 2 2 3" xfId="22697" xr:uid="{D95C11E3-6E40-4F4B-A450-D06C64DB929C}"/>
    <cellStyle name="Normal 5 5 2 6 2 2 4" xfId="36387" xr:uid="{71877063-EC1B-4072-8436-463AD270C93D}"/>
    <cellStyle name="Normal 5 5 2 6 2 2 5" xfId="51266" xr:uid="{DE439524-0543-458A-8221-D2609434C81C}"/>
    <cellStyle name="Normal 5 5 2 6 2 3" xfId="26119" xr:uid="{7B14C686-D725-41E2-8174-D8390E4A6C3E}"/>
    <cellStyle name="Normal 5 5 2 6 2 3 2" xfId="39811" xr:uid="{CA852602-BD1E-466D-9FBE-C2A73751B251}"/>
    <cellStyle name="Normal 5 5 2 6 2 3 3" xfId="54690" xr:uid="{77E06E8B-1208-4FAD-AFE6-8EEC3FAE5C59}"/>
    <cellStyle name="Normal 5 5 2 6 2 4" xfId="19275" xr:uid="{D0BFD052-2857-4713-98CC-1E3A29C4E35F}"/>
    <cellStyle name="Normal 5 5 2 6 2 4 2" xfId="43760" xr:uid="{66A089EC-E118-454E-8BBD-52969E186EBC}"/>
    <cellStyle name="Normal 5 5 2 6 2 5" xfId="32965" xr:uid="{81581162-954E-4B4E-8F0E-694A716618CA}"/>
    <cellStyle name="Normal 5 5 2 6 2 6" xfId="47844" xr:uid="{545653E9-D8B1-4AC2-AD50-53BD43C26A52}"/>
    <cellStyle name="Normal 5 5 2 6 2 7" xfId="12429" xr:uid="{D851BFEE-5933-4FB8-9BBB-1BC9841653BA}"/>
    <cellStyle name="Normal 5 5 2 6 3" xfId="948" xr:uid="{0C754204-EE7F-4AE5-8AAD-012DF7031F99}"/>
    <cellStyle name="Normal 5 5 2 6 3 2" xfId="27829" xr:uid="{8DE67116-E7CC-414C-9B81-0D937C3E124D}"/>
    <cellStyle name="Normal 5 5 2 6 3 2 2" xfId="41521" xr:uid="{5E75FE2A-A2BA-48E0-8B01-C1C9F7490E22}"/>
    <cellStyle name="Normal 5 5 2 6 3 2 3" xfId="56400" xr:uid="{2F6D28F4-73F0-4230-8FCF-E8A5AC7EC0B6}"/>
    <cellStyle name="Normal 5 5 2 6 3 3" xfId="20985" xr:uid="{09D71B75-882B-41E1-A082-F90B2A7BC624}"/>
    <cellStyle name="Normal 5 5 2 6 3 3 2" xfId="43882" xr:uid="{A1510003-F1AD-478E-A4DB-6418DEA4649F}"/>
    <cellStyle name="Normal 5 5 2 6 3 4" xfId="34675" xr:uid="{E389FC47-943C-4616-9630-E0FCEF91534A}"/>
    <cellStyle name="Normal 5 5 2 6 3 5" xfId="49554" xr:uid="{58651431-A5E7-4874-AB5B-D1E732903D18}"/>
    <cellStyle name="Normal 5 5 2 6 3 6" xfId="14139" xr:uid="{7455B856-54FB-4E0F-B736-2A00F8B6749F}"/>
    <cellStyle name="Normal 5 5 2 6 4" xfId="949" xr:uid="{A2B06A44-2C86-4F03-8E04-373A1F950208}"/>
    <cellStyle name="Normal 5 5 2 6 4 2" xfId="43883" xr:uid="{ECEC2B51-8887-4525-8FD7-D60580914359}"/>
    <cellStyle name="Normal 5 5 2 6 4 3" xfId="38099" xr:uid="{C55B85D6-5DCA-473F-A137-B39FCD38EF7B}"/>
    <cellStyle name="Normal 5 5 2 6 4 4" xfId="52978" xr:uid="{F170F965-B3B1-40FD-BBE9-650BB69ED236}"/>
    <cellStyle name="Normal 5 5 2 6 4 5" xfId="24407" xr:uid="{479D0855-6A9F-4222-8F2C-AB2CCA15643B}"/>
    <cellStyle name="Normal 5 5 2 6 5" xfId="17563" xr:uid="{E25B2082-760C-496E-BB04-BAA3767A5943}"/>
    <cellStyle name="Normal 5 5 2 6 5 2" xfId="43759" xr:uid="{DA984078-7342-4EC4-BD7E-9D9FCF61AA26}"/>
    <cellStyle name="Normal 5 5 2 6 6" xfId="31253" xr:uid="{5AC375B1-E2FA-440C-BB16-F79A372F3C5B}"/>
    <cellStyle name="Normal 5 5 2 6 7" xfId="46132" xr:uid="{876D8183-C716-4A58-8A34-24AC197810A5}"/>
    <cellStyle name="Normal 5 5 2 6 8" xfId="10717" xr:uid="{DD559A28-FED6-47C2-9F1F-A879723F053C}"/>
    <cellStyle name="Normal 5 5 2 7" xfId="950" xr:uid="{3E9510B6-F3CA-4CDB-94B2-76D8EB437D35}"/>
    <cellStyle name="Normal 5 5 2 7 2" xfId="6643" xr:uid="{F24A5475-9CE2-469D-B292-5C6803C7CFDB}"/>
    <cellStyle name="Normal 5 5 2 7 2 2" xfId="15852" xr:uid="{0578A3A0-EEF9-499E-92D0-1A46FE4F1F21}"/>
    <cellStyle name="Normal 5 5 2 7 2 2 2" xfId="29542" xr:uid="{B68A5656-5A2D-489D-959D-DA6156113408}"/>
    <cellStyle name="Normal 5 5 2 7 2 2 2 2" xfId="43234" xr:uid="{77AA8F91-5C0B-4896-BDD1-FA36E71784A1}"/>
    <cellStyle name="Normal 5 5 2 7 2 2 2 3" xfId="58113" xr:uid="{147622FB-9894-42EE-BC10-2D3526377C54}"/>
    <cellStyle name="Normal 5 5 2 7 2 2 3" xfId="22698" xr:uid="{14D3750A-F080-4245-BB71-EB0193C8E282}"/>
    <cellStyle name="Normal 5 5 2 7 2 2 4" xfId="36388" xr:uid="{1816A0E1-E25D-4059-A68A-A809C1F0DE7F}"/>
    <cellStyle name="Normal 5 5 2 7 2 2 5" xfId="51267" xr:uid="{2334E36C-0346-49DF-AD4F-8F040C97ED12}"/>
    <cellStyle name="Normal 5 5 2 7 2 3" xfId="26120" xr:uid="{BC044CA9-A896-45AE-B0C9-45E73F0A39E0}"/>
    <cellStyle name="Normal 5 5 2 7 2 3 2" xfId="39812" xr:uid="{F0AC195D-3E50-4CDB-9EC2-59FF62B0E6E5}"/>
    <cellStyle name="Normal 5 5 2 7 2 3 3" xfId="54691" xr:uid="{87F62B0C-9767-4778-BB80-2617153BD8D1}"/>
    <cellStyle name="Normal 5 5 2 7 2 4" xfId="19276" xr:uid="{950F3385-BEEB-48C5-9E41-F0D4CF9F1B34}"/>
    <cellStyle name="Normal 5 5 2 7 2 5" xfId="32966" xr:uid="{DECAB244-48F9-4C19-A9A8-30ED36E6B6CA}"/>
    <cellStyle name="Normal 5 5 2 7 2 6" xfId="47845" xr:uid="{41FD16E7-FCD6-474C-B043-EE8F38765AC2}"/>
    <cellStyle name="Normal 5 5 2 7 2 7" xfId="12430" xr:uid="{0608E63B-9F95-4ED1-BEC4-63E3DAF47DD4}"/>
    <cellStyle name="Normal 5 5 2 7 3" xfId="14140" xr:uid="{52E7F29A-8883-45DF-8B94-45E958BE821C}"/>
    <cellStyle name="Normal 5 5 2 7 3 2" xfId="27830" xr:uid="{C2217751-F3BE-4AA0-9273-0542C0232A78}"/>
    <cellStyle name="Normal 5 5 2 7 3 2 2" xfId="41522" xr:uid="{EEB2B7A0-0584-48D8-924C-C7C37DCBE15C}"/>
    <cellStyle name="Normal 5 5 2 7 3 2 3" xfId="56401" xr:uid="{220BE772-5078-4A79-BB58-AB5E4964C4DB}"/>
    <cellStyle name="Normal 5 5 2 7 3 3" xfId="20986" xr:uid="{41721C15-4B19-4627-9EDE-8220B8A4CA23}"/>
    <cellStyle name="Normal 5 5 2 7 3 4" xfId="34676" xr:uid="{410ABEE2-3186-42F2-BF1D-614DE124815D}"/>
    <cellStyle name="Normal 5 5 2 7 3 5" xfId="49555" xr:uid="{BB71CBA0-7B27-413E-B919-612F8D9D547A}"/>
    <cellStyle name="Normal 5 5 2 7 4" xfId="24408" xr:uid="{99F4A736-E348-4FB8-877D-841238DCC28F}"/>
    <cellStyle name="Normal 5 5 2 7 4 2" xfId="38100" xr:uid="{2D51C95A-C590-404A-A110-B2BE1FE52FA7}"/>
    <cellStyle name="Normal 5 5 2 7 4 3" xfId="52979" xr:uid="{E3610005-ADBF-4F74-8558-5CA656B5C946}"/>
    <cellStyle name="Normal 5 5 2 7 5" xfId="17564" xr:uid="{90692218-764B-4551-A3A4-573CBC358ABA}"/>
    <cellStyle name="Normal 5 5 2 7 5 2" xfId="43761" xr:uid="{D5507367-2C5E-4FC4-8ADC-BD400E34B915}"/>
    <cellStyle name="Normal 5 5 2 7 6" xfId="31254" xr:uid="{AB76DBD9-EF4E-4B1C-9D49-1D70A35CC21F}"/>
    <cellStyle name="Normal 5 5 2 7 7" xfId="46133" xr:uid="{D6D63F5D-5DB7-4D3B-A087-9F51981127E2}"/>
    <cellStyle name="Normal 5 5 2 7 8" xfId="10718" xr:uid="{820848F2-8DAF-49AA-B1DA-055E1C6DB47F}"/>
    <cellStyle name="Normal 5 5 2 8" xfId="951" xr:uid="{CD8F39CB-42ED-4F7E-BF12-D02E344D88A4}"/>
    <cellStyle name="Normal 5 5 2 8 2" xfId="15823" xr:uid="{B140C3DC-AF3E-4368-BDE8-3B44C755C7EC}"/>
    <cellStyle name="Normal 5 5 2 8 2 2" xfId="29513" xr:uid="{B21D2761-3F08-437D-9490-B9A008510B00}"/>
    <cellStyle name="Normal 5 5 2 8 2 2 2" xfId="43205" xr:uid="{62256266-4689-4837-B061-461CC9A247F8}"/>
    <cellStyle name="Normal 5 5 2 8 2 2 3" xfId="58084" xr:uid="{633FE494-17FC-48CE-B96F-32079ABC6E27}"/>
    <cellStyle name="Normal 5 5 2 8 2 3" xfId="22669" xr:uid="{CD76D30C-F5F6-461F-81A0-7E1B7A5BA707}"/>
    <cellStyle name="Normal 5 5 2 8 2 4" xfId="36359" xr:uid="{D2E0F29C-161A-47CA-B47A-0E0AB2D3336F}"/>
    <cellStyle name="Normal 5 5 2 8 2 5" xfId="51238" xr:uid="{F43E4FDA-4122-4744-A9A6-93BE090E3912}"/>
    <cellStyle name="Normal 5 5 2 8 3" xfId="26091" xr:uid="{8AA32D9D-06D6-434B-B63A-70DF5553A8D3}"/>
    <cellStyle name="Normal 5 5 2 8 3 2" xfId="39783" xr:uid="{9E50FE8A-7A94-46D3-97F7-55CD5BDFB88F}"/>
    <cellStyle name="Normal 5 5 2 8 3 3" xfId="54662" xr:uid="{67B6C242-2EBB-444D-982D-BF91D501462F}"/>
    <cellStyle name="Normal 5 5 2 8 4" xfId="19247" xr:uid="{AC7FE710-895D-4214-8BD5-249C1C549C0B}"/>
    <cellStyle name="Normal 5 5 2 8 4 2" xfId="43884" xr:uid="{F84F338D-0D01-4D46-B99C-088A9259FFFE}"/>
    <cellStyle name="Normal 5 5 2 8 5" xfId="32937" xr:uid="{E753DF32-45EA-4D6B-B8D9-2585CC7B563B}"/>
    <cellStyle name="Normal 5 5 2 8 6" xfId="47816" xr:uid="{3F01EEEA-EB6F-4B1E-8980-73D8BCBBBC61}"/>
    <cellStyle name="Normal 5 5 2 8 7" xfId="12401" xr:uid="{AED803D8-3A04-4579-89F5-91EBFBA1E053}"/>
    <cellStyle name="Normal 5 5 2 9" xfId="952" xr:uid="{F1B1A398-3BA4-465D-AE1E-DC63736B4622}"/>
    <cellStyle name="Normal 5 5 2 9 2" xfId="27801" xr:uid="{11408C43-1B40-40E2-8A80-EB83707AF62D}"/>
    <cellStyle name="Normal 5 5 2 9 2 2" xfId="41493" xr:uid="{720AEC4C-0547-43E0-B908-337382DD88E5}"/>
    <cellStyle name="Normal 5 5 2 9 2 3" xfId="56372" xr:uid="{BE2D3E02-24B0-454B-8C39-C763D6D41EC2}"/>
    <cellStyle name="Normal 5 5 2 9 3" xfId="20957" xr:uid="{20E6DC84-D3FC-44EA-A3B6-AF4D73919EAD}"/>
    <cellStyle name="Normal 5 5 2 9 3 2" xfId="43885" xr:uid="{43C8687A-70E8-45D5-82BF-2AB29A7AE2A3}"/>
    <cellStyle name="Normal 5 5 2 9 4" xfId="34647" xr:uid="{D7786718-45A9-435A-95F4-B21A50CF6968}"/>
    <cellStyle name="Normal 5 5 2 9 5" xfId="49526" xr:uid="{1111F81E-DE89-4A84-B498-542315109FC6}"/>
    <cellStyle name="Normal 5 5 2 9 6" xfId="14111" xr:uid="{A5833083-A260-4C03-9594-36988B271940}"/>
    <cellStyle name="Normal 5 5 3" xfId="953" xr:uid="{4E2A943A-68AE-49F8-A334-9CB6DE3CC74A}"/>
    <cellStyle name="Normal 5 5 3 10" xfId="17565" xr:uid="{B920B093-9299-4573-BEA2-471333D080EA}"/>
    <cellStyle name="Normal 5 5 3 10 2" xfId="43479" xr:uid="{C6A65836-4FC1-4C5B-B8C5-83C899BCC14F}"/>
    <cellStyle name="Normal 5 5 3 11" xfId="31255" xr:uid="{13501E23-79A0-4E92-9891-67E27FA7FB1C}"/>
    <cellStyle name="Normal 5 5 3 12" xfId="46134" xr:uid="{2D1D6658-EED3-4285-B9DE-F7D45B21618E}"/>
    <cellStyle name="Normal 5 5 3 13" xfId="10719" xr:uid="{0167D1DC-226D-4C86-995D-668EE76D011C}"/>
    <cellStyle name="Normal 5 5 3 2" xfId="954" xr:uid="{89F8ECBB-B4A0-4A87-BFF4-C6097F7F8F2D}"/>
    <cellStyle name="Normal 5 5 3 2 10" xfId="46135" xr:uid="{B7500F85-C0B7-4A2F-A023-46CDBC23927F}"/>
    <cellStyle name="Normal 5 5 3 2 11" xfId="10720" xr:uid="{E11FCDE3-C4EF-4C67-AEEC-340CE6BA8EA9}"/>
    <cellStyle name="Normal 5 5 3 2 2" xfId="955" xr:uid="{92F58ED9-8C80-41AC-BA32-AE8C236BA99A}"/>
    <cellStyle name="Normal 5 5 3 2 2 2" xfId="956" xr:uid="{B86B1DD7-4D06-48C8-881E-F7E7E2B989AD}"/>
    <cellStyle name="Normal 5 5 3 2 2 2 2" xfId="3918" xr:uid="{695CAF81-35BD-405E-A7F3-524ACA476B87}"/>
    <cellStyle name="Normal 5 5 3 2 2 2 2 2" xfId="4723" xr:uid="{D0858BC2-4139-4D4C-AFA7-4EFA513B12A8}"/>
    <cellStyle name="Normal 5 5 3 2 2 2 2 2 2" xfId="29546" xr:uid="{A8EF6442-20D2-4B09-8EE6-532DD4D59F9B}"/>
    <cellStyle name="Normal 5 5 3 2 2 2 2 2 2 2" xfId="43238" xr:uid="{B2E74F9F-D7E1-4C0B-B569-F19620817935}"/>
    <cellStyle name="Normal 5 5 3 2 2 2 2 2 2 3" xfId="58117" xr:uid="{2917962D-38D7-4FA9-9039-6A980D44F390}"/>
    <cellStyle name="Normal 5 5 3 2 2 2 2 2 3" xfId="22702" xr:uid="{EA0C2A75-67E4-4B9D-9A75-ED381DAE100A}"/>
    <cellStyle name="Normal 5 5 3 2 2 2 2 2 3 2" xfId="44057" xr:uid="{30C3FBB5-5660-4010-AF62-FB861C02E8C6}"/>
    <cellStyle name="Normal 5 5 3 2 2 2 2 2 4" xfId="36392" xr:uid="{431D3074-2F33-4B33-BAD7-A53F8A68F55A}"/>
    <cellStyle name="Normal 5 5 3 2 2 2 2 2 5" xfId="51271" xr:uid="{D4952D69-6E78-4BD0-A3A3-D362F7A19E94}"/>
    <cellStyle name="Normal 5 5 3 2 2 2 2 2 6" xfId="15856" xr:uid="{1AA40B10-6A7A-4ACC-AC23-44E2CBF0BB84}"/>
    <cellStyle name="Normal 5 5 3 2 2 2 2 3" xfId="26124" xr:uid="{4210FC47-D002-4BF7-998A-973DF4446402}"/>
    <cellStyle name="Normal 5 5 3 2 2 2 2 3 2" xfId="39816" xr:uid="{D31F3506-9C0F-4486-B51A-210DE666C1C0}"/>
    <cellStyle name="Normal 5 5 3 2 2 2 2 3 3" xfId="54695" xr:uid="{D3585E52-72C9-4D1A-97D6-0F00138ED41B}"/>
    <cellStyle name="Normal 5 5 3 2 2 2 2 4" xfId="19280" xr:uid="{CB33BB61-945A-411F-BD12-1B3C518C7C64}"/>
    <cellStyle name="Normal 5 5 3 2 2 2 2 4 2" xfId="43763" xr:uid="{4D3B47A2-4977-416A-A2CD-DF654524EF1B}"/>
    <cellStyle name="Normal 5 5 3 2 2 2 2 5" xfId="32970" xr:uid="{C711886A-E637-4739-BF65-56F3CC463942}"/>
    <cellStyle name="Normal 5 5 3 2 2 2 2 6" xfId="47849" xr:uid="{3D4493DA-2C2E-4038-B159-AE75DC2EEBE4}"/>
    <cellStyle name="Normal 5 5 3 2 2 2 2 7" xfId="12434" xr:uid="{212C50DD-A938-4166-9F3A-821DFCBB8778}"/>
    <cellStyle name="Normal 5 5 3 2 2 2 3" xfId="4724" xr:uid="{4CA56485-990D-41E3-AC91-DF49C63F5828}"/>
    <cellStyle name="Normal 5 5 3 2 2 2 3 2" xfId="27834" xr:uid="{44E72FB5-9B14-4FB9-9AE9-3C13754E4252}"/>
    <cellStyle name="Normal 5 5 3 2 2 2 3 2 2" xfId="41526" xr:uid="{37589317-75DE-4714-93FE-21DBBFF87810}"/>
    <cellStyle name="Normal 5 5 3 2 2 2 3 2 3" xfId="56405" xr:uid="{0A4770A7-4E7A-4FD7-BFF8-FDBCADE9655C}"/>
    <cellStyle name="Normal 5 5 3 2 2 2 3 3" xfId="20990" xr:uid="{3EA41D9E-E6B3-444C-BA5A-EBA66BE894B4}"/>
    <cellStyle name="Normal 5 5 3 2 2 2 3 3 2" xfId="44058" xr:uid="{3BEC2D5F-DB4E-4058-B503-DE424B91779B}"/>
    <cellStyle name="Normal 5 5 3 2 2 2 3 4" xfId="34680" xr:uid="{22A60C07-D1C1-4A94-8F2C-AEBC31145E6A}"/>
    <cellStyle name="Normal 5 5 3 2 2 2 3 5" xfId="49559" xr:uid="{2696B622-1C86-4352-B799-5DBB74052388}"/>
    <cellStyle name="Normal 5 5 3 2 2 2 3 6" xfId="14144" xr:uid="{0083B4B0-D8EE-461F-9867-8E65B45E4897}"/>
    <cellStyle name="Normal 5 5 3 2 2 2 4" xfId="24412" xr:uid="{6B1D3737-84DD-4E6C-9012-8F9327A42D91}"/>
    <cellStyle name="Normal 5 5 3 2 2 2 4 2" xfId="38104" xr:uid="{E9EAAD6C-5AAD-4CEE-8985-3331AA6EB00A}"/>
    <cellStyle name="Normal 5 5 3 2 2 2 4 3" xfId="52983" xr:uid="{3AD6DD7C-6BBB-4689-8D7E-D64C63BC29FD}"/>
    <cellStyle name="Normal 5 5 3 2 2 2 5" xfId="17568" xr:uid="{C9560FF8-7E99-48DE-99B4-66CB9025438E}"/>
    <cellStyle name="Normal 5 5 3 2 2 2 5 2" xfId="43762" xr:uid="{2D24BE0C-772B-4792-A891-8F8F81BB5BFD}"/>
    <cellStyle name="Normal 5 5 3 2 2 2 6" xfId="31258" xr:uid="{170BEB59-5F59-4CFF-A7E2-6072BB0BF4DD}"/>
    <cellStyle name="Normal 5 5 3 2 2 2 7" xfId="46137" xr:uid="{B956F201-AC17-4F2B-ABA3-43C8B1F3B72A}"/>
    <cellStyle name="Normal 5 5 3 2 2 2 8" xfId="10722" xr:uid="{820C36B8-9962-4A93-B44F-98F3C2927273}"/>
    <cellStyle name="Normal 5 5 3 2 2 3" xfId="957" xr:uid="{AEA6ADE4-9A6A-463D-8FFB-68091265EAD1}"/>
    <cellStyle name="Normal 5 5 3 2 2 3 2" xfId="4725" xr:uid="{93A9890E-E0E0-4130-B6C9-416E014F6017}"/>
    <cellStyle name="Normal 5 5 3 2 2 3 2 2" xfId="29545" xr:uid="{B29EFCB0-4C35-4CDE-BA50-255E8BD2F2FC}"/>
    <cellStyle name="Normal 5 5 3 2 2 3 2 2 2" xfId="43237" xr:uid="{B2AAB9C9-5EC9-4611-9695-ACD8BEE30A78}"/>
    <cellStyle name="Normal 5 5 3 2 2 3 2 2 3" xfId="58116" xr:uid="{42E8DCD3-A2DE-4FD3-9F61-01D8A2E2B6E0}"/>
    <cellStyle name="Normal 5 5 3 2 2 3 2 3" xfId="22701" xr:uid="{F056E4A0-69C9-4AB9-BB13-1BA219117CE6}"/>
    <cellStyle name="Normal 5 5 3 2 2 3 2 3 2" xfId="44059" xr:uid="{D31CF3DC-9CDA-42BD-998A-36D32A168DA3}"/>
    <cellStyle name="Normal 5 5 3 2 2 3 2 4" xfId="36391" xr:uid="{0497C123-A2C9-400F-98D8-938E8341E039}"/>
    <cellStyle name="Normal 5 5 3 2 2 3 2 5" xfId="51270" xr:uid="{1C85F70B-E55F-482B-9B9F-E0D20293FEDE}"/>
    <cellStyle name="Normal 5 5 3 2 2 3 2 6" xfId="15855" xr:uid="{961E4059-9205-4136-9293-F3DFE9A76ACD}"/>
    <cellStyle name="Normal 5 5 3 2 2 3 3" xfId="26123" xr:uid="{D5ACED89-F86A-4A78-9A8E-10E20720D3AF}"/>
    <cellStyle name="Normal 5 5 3 2 2 3 3 2" xfId="39815" xr:uid="{0A205E77-B490-419D-A00B-A57ED260EAAF}"/>
    <cellStyle name="Normal 5 5 3 2 2 3 3 3" xfId="54694" xr:uid="{D7C85238-C234-466B-8516-6ACA205B5EFF}"/>
    <cellStyle name="Normal 5 5 3 2 2 3 4" xfId="19279" xr:uid="{B7120052-1B91-4C05-9C20-657C200BB8F6}"/>
    <cellStyle name="Normal 5 5 3 2 2 3 4 2" xfId="43764" xr:uid="{05E0467A-7084-4F4E-AA09-72EAF9BFB34C}"/>
    <cellStyle name="Normal 5 5 3 2 2 3 5" xfId="32969" xr:uid="{FB839C84-D1B8-4B9D-AF15-A30875F62E31}"/>
    <cellStyle name="Normal 5 5 3 2 2 3 6" xfId="47848" xr:uid="{F9F8BC8E-1490-4887-BBF5-B879DF43164C}"/>
    <cellStyle name="Normal 5 5 3 2 2 3 7" xfId="12433" xr:uid="{9DA5B46E-1FE1-482B-8223-D92DA8764E98}"/>
    <cellStyle name="Normal 5 5 3 2 2 4" xfId="958" xr:uid="{94E6BBD6-9E0A-43D9-8271-9831688F3DE5}"/>
    <cellStyle name="Normal 5 5 3 2 2 4 2" xfId="27833" xr:uid="{E6E10FD7-63AB-4BA8-BB08-312998B1C0E9}"/>
    <cellStyle name="Normal 5 5 3 2 2 4 2 2" xfId="41525" xr:uid="{B09443BB-6CC3-4A63-9A43-E5CD81D17273}"/>
    <cellStyle name="Normal 5 5 3 2 2 4 2 3" xfId="56404" xr:uid="{FE8E4F64-2F79-4C4C-8E90-E1AE1EC17720}"/>
    <cellStyle name="Normal 5 5 3 2 2 4 3" xfId="20989" xr:uid="{3E39074A-8CF4-4117-801E-D69C682D9113}"/>
    <cellStyle name="Normal 5 5 3 2 2 4 3 2" xfId="43886" xr:uid="{5C46007F-4618-4F95-B192-8B8764491459}"/>
    <cellStyle name="Normal 5 5 3 2 2 4 4" xfId="34679" xr:uid="{6800BAB5-7EF4-43FD-B59E-567AD7EAFFC3}"/>
    <cellStyle name="Normal 5 5 3 2 2 4 5" xfId="49558" xr:uid="{857018AB-C19F-4D63-94BA-53BFB5FCEEA4}"/>
    <cellStyle name="Normal 5 5 3 2 2 4 6" xfId="14143" xr:uid="{83D931E8-29CD-4620-AB66-BD661B014A52}"/>
    <cellStyle name="Normal 5 5 3 2 2 5" xfId="24411" xr:uid="{151137FA-C22A-41DD-938E-C016B29DBF60}"/>
    <cellStyle name="Normal 5 5 3 2 2 5 2" xfId="38103" xr:uid="{59036E86-B7E4-4AD0-A9E6-8FF900336B7D}"/>
    <cellStyle name="Normal 5 5 3 2 2 5 3" xfId="52982" xr:uid="{59D91A5F-6FF5-41DB-A2CC-848C725462A6}"/>
    <cellStyle name="Normal 5 5 3 2 2 6" xfId="17567" xr:uid="{31B41C3D-465D-4709-A9E1-05BDDE92BD1B}"/>
    <cellStyle name="Normal 5 5 3 2 2 6 2" xfId="43557" xr:uid="{F1448A0A-7188-4A77-BCC6-2E63B55FB198}"/>
    <cellStyle name="Normal 5 5 3 2 2 7" xfId="31257" xr:uid="{54C58C19-1B78-49D0-8DFB-7B9ED4F509A6}"/>
    <cellStyle name="Normal 5 5 3 2 2 8" xfId="46136" xr:uid="{EF716FAC-41AC-48A9-BC97-EF88B07570C5}"/>
    <cellStyle name="Normal 5 5 3 2 2 9" xfId="10721" xr:uid="{E71E6CEC-3FCC-47DD-B3B2-447848126E6A}"/>
    <cellStyle name="Normal 5 5 3 2 3" xfId="959" xr:uid="{0E220357-427A-4B4A-B289-CC6717FD5608}"/>
    <cellStyle name="Normal 5 5 3 2 3 2" xfId="960" xr:uid="{EBF44E5F-C002-4391-80A3-4B9FB854BFDC}"/>
    <cellStyle name="Normal 5 5 3 2 3 2 2" xfId="4726" xr:uid="{FD748440-813E-45C5-B80A-40A8234F791C}"/>
    <cellStyle name="Normal 5 5 3 2 3 2 2 2" xfId="29547" xr:uid="{8E8CB4C6-EF62-488E-82B1-2FE484F95EB5}"/>
    <cellStyle name="Normal 5 5 3 2 3 2 2 2 2" xfId="43239" xr:uid="{ED488F36-89A4-4D48-9A05-9A215B988C6D}"/>
    <cellStyle name="Normal 5 5 3 2 3 2 2 2 3" xfId="58118" xr:uid="{8DB23465-F1E9-4F94-9A3D-5BA53C39AE6E}"/>
    <cellStyle name="Normal 5 5 3 2 3 2 2 3" xfId="22703" xr:uid="{3BD4EA34-4E97-4336-8F41-7036CB87C0DC}"/>
    <cellStyle name="Normal 5 5 3 2 3 2 2 3 2" xfId="44060" xr:uid="{E91A4188-9EEC-4D55-A596-8F0B93936C6C}"/>
    <cellStyle name="Normal 5 5 3 2 3 2 2 4" xfId="36393" xr:uid="{F39BC931-E6C6-4040-A3EF-3EF1F54DB69B}"/>
    <cellStyle name="Normal 5 5 3 2 3 2 2 5" xfId="51272" xr:uid="{E0711983-D1CC-4DB6-BF38-263EC2544F17}"/>
    <cellStyle name="Normal 5 5 3 2 3 2 2 6" xfId="15857" xr:uid="{0A0CD0D0-458E-43B0-8857-9A3D8FB93A4B}"/>
    <cellStyle name="Normal 5 5 3 2 3 2 3" xfId="26125" xr:uid="{5BBE1B22-895D-4B84-AD68-8915EA97EB9E}"/>
    <cellStyle name="Normal 5 5 3 2 3 2 3 2" xfId="39817" xr:uid="{B57D9DB7-0083-45AE-8CA0-B418152B0ABC}"/>
    <cellStyle name="Normal 5 5 3 2 3 2 3 3" xfId="54696" xr:uid="{D96BDCB1-1E13-4280-82CD-8A95D558B099}"/>
    <cellStyle name="Normal 5 5 3 2 3 2 4" xfId="19281" xr:uid="{5D633D24-9A94-4D80-9AE7-CCE17E6EA7C5}"/>
    <cellStyle name="Normal 5 5 3 2 3 2 4 2" xfId="43766" xr:uid="{F2ED9D87-7C95-4635-AA5E-AE446A6A2F3C}"/>
    <cellStyle name="Normal 5 5 3 2 3 2 5" xfId="32971" xr:uid="{E6992D3D-1E58-459D-A077-73A91C1DE611}"/>
    <cellStyle name="Normal 5 5 3 2 3 2 6" xfId="47850" xr:uid="{C933E2AF-EAE8-499A-BDBA-C91DAB68CFE7}"/>
    <cellStyle name="Normal 5 5 3 2 3 2 7" xfId="12435" xr:uid="{F760BDE9-AA44-4422-A2D4-6EA1236326CF}"/>
    <cellStyle name="Normal 5 5 3 2 3 3" xfId="961" xr:uid="{EB774D6C-621A-43D1-98A8-8C4A3EE4FA94}"/>
    <cellStyle name="Normal 5 5 3 2 3 3 2" xfId="27835" xr:uid="{2A6132A4-96CD-4462-BC9C-01E063D7E612}"/>
    <cellStyle name="Normal 5 5 3 2 3 3 2 2" xfId="41527" xr:uid="{1D3FEA36-5DCA-4A85-82AE-64414435C4A5}"/>
    <cellStyle name="Normal 5 5 3 2 3 3 2 3" xfId="56406" xr:uid="{074BC115-254B-404E-994C-EDE412136378}"/>
    <cellStyle name="Normal 5 5 3 2 3 3 3" xfId="20991" xr:uid="{8AF3097E-5106-4B34-93D4-2959B3013964}"/>
    <cellStyle name="Normal 5 5 3 2 3 3 3 2" xfId="43887" xr:uid="{E9903DB0-29B0-48E3-B442-F18A37D4156A}"/>
    <cellStyle name="Normal 5 5 3 2 3 3 4" xfId="34681" xr:uid="{0720E9C1-3FD2-44AC-9C7B-57E6D2B2943B}"/>
    <cellStyle name="Normal 5 5 3 2 3 3 5" xfId="49560" xr:uid="{B0E07F8D-96E1-41B4-8C25-B3C21D93A53B}"/>
    <cellStyle name="Normal 5 5 3 2 3 3 6" xfId="14145" xr:uid="{51E84F3C-2060-4A73-9346-492FE0EF3CB4}"/>
    <cellStyle name="Normal 5 5 3 2 3 4" xfId="962" xr:uid="{01DA9B2D-78DA-4782-880D-3946FBB6D856}"/>
    <cellStyle name="Normal 5 5 3 2 3 4 2" xfId="43888" xr:uid="{04F965C0-24DE-4708-A49F-086644C5FD6E}"/>
    <cellStyle name="Normal 5 5 3 2 3 4 3" xfId="38105" xr:uid="{F68C4CD1-99E6-4C49-9FD5-53DAEF1A6F43}"/>
    <cellStyle name="Normal 5 5 3 2 3 4 4" xfId="52984" xr:uid="{EC605324-61E8-4FB4-9A6A-D7BC71F7A11F}"/>
    <cellStyle name="Normal 5 5 3 2 3 4 5" xfId="24413" xr:uid="{27B68315-676F-45A9-9CE8-1EAE6A2E9F89}"/>
    <cellStyle name="Normal 5 5 3 2 3 5" xfId="17569" xr:uid="{2670336A-2163-40ED-BDA7-CFDB30AF6D2C}"/>
    <cellStyle name="Normal 5 5 3 2 3 5 2" xfId="43765" xr:uid="{89E8EDAD-345A-43BC-A18C-AAE42855034D}"/>
    <cellStyle name="Normal 5 5 3 2 3 6" xfId="31259" xr:uid="{C24363B0-9BD3-4E28-843F-37C362421E7F}"/>
    <cellStyle name="Normal 5 5 3 2 3 7" xfId="46138" xr:uid="{B7900B2E-633C-45D7-83F9-30AB1E8C0720}"/>
    <cellStyle name="Normal 5 5 3 2 3 8" xfId="10723" xr:uid="{AD169CED-A389-41C7-A30D-88C194237B1B}"/>
    <cellStyle name="Normal 5 5 3 2 4" xfId="963" xr:uid="{9BE6D131-097D-44C2-99BE-19E7ED31D686}"/>
    <cellStyle name="Normal 5 5 3 2 4 2" xfId="4727" xr:uid="{67E1B3E4-8BAE-40CD-A254-400C0456E318}"/>
    <cellStyle name="Normal 5 5 3 2 4 2 2" xfId="15858" xr:uid="{8840A501-C5FB-44F4-BDD2-4976C545D13A}"/>
    <cellStyle name="Normal 5 5 3 2 4 2 2 2" xfId="29548" xr:uid="{D0EBC821-FE92-4D4F-AB9E-69951BA00513}"/>
    <cellStyle name="Normal 5 5 3 2 4 2 2 2 2" xfId="43240" xr:uid="{9BEACDE9-3E4F-48CB-AEE0-4FCEA89FD113}"/>
    <cellStyle name="Normal 5 5 3 2 4 2 2 2 3" xfId="58119" xr:uid="{550AC09A-CBF5-4662-8FCD-80A45A20C08D}"/>
    <cellStyle name="Normal 5 5 3 2 4 2 2 3" xfId="22704" xr:uid="{F7E0DAFE-649A-4971-81D0-D5A3AAC3E49C}"/>
    <cellStyle name="Normal 5 5 3 2 4 2 2 4" xfId="36394" xr:uid="{3A9FE2FB-92E1-47E1-9C08-1E5087495730}"/>
    <cellStyle name="Normal 5 5 3 2 4 2 2 5" xfId="51273" xr:uid="{EE664626-E3EA-4456-8626-2746B5B7E79D}"/>
    <cellStyle name="Normal 5 5 3 2 4 2 3" xfId="26126" xr:uid="{C8388A96-3880-40F9-ADB3-4DDD3CF4B2AB}"/>
    <cellStyle name="Normal 5 5 3 2 4 2 3 2" xfId="39818" xr:uid="{1B89C1C5-DAA9-441B-B3CD-C99778955018}"/>
    <cellStyle name="Normal 5 5 3 2 4 2 3 3" xfId="54697" xr:uid="{FA723ABB-AD39-4249-967F-DF95F023A31D}"/>
    <cellStyle name="Normal 5 5 3 2 4 2 4" xfId="19282" xr:uid="{410554DB-4228-4B7A-8119-FD4113D80D3E}"/>
    <cellStyle name="Normal 5 5 3 2 4 2 4 2" xfId="44061" xr:uid="{03CF4933-908F-476E-B9A7-2DFF2A745DD5}"/>
    <cellStyle name="Normal 5 5 3 2 4 2 5" xfId="32972" xr:uid="{FD517EA5-200D-426A-B792-36C938E3D109}"/>
    <cellStyle name="Normal 5 5 3 2 4 2 6" xfId="47851" xr:uid="{663618A7-6E1A-456E-815C-2C491B0DA05D}"/>
    <cellStyle name="Normal 5 5 3 2 4 2 7" xfId="12436" xr:uid="{F045E04B-8601-4439-9F8A-897670490B51}"/>
    <cellStyle name="Normal 5 5 3 2 4 3" xfId="14146" xr:uid="{43F0EC50-E24C-4A8D-8068-33CCDEA80BD2}"/>
    <cellStyle name="Normal 5 5 3 2 4 3 2" xfId="27836" xr:uid="{C807CE9E-6E6A-4D87-93DC-F3950772D41D}"/>
    <cellStyle name="Normal 5 5 3 2 4 3 2 2" xfId="41528" xr:uid="{E6F64719-AE6D-4F85-90FF-1CC2F0C6E867}"/>
    <cellStyle name="Normal 5 5 3 2 4 3 2 3" xfId="56407" xr:uid="{8D2BF9E1-9D4C-4D30-9E21-086DA169FD11}"/>
    <cellStyle name="Normal 5 5 3 2 4 3 3" xfId="20992" xr:uid="{F9E86EF1-9BDE-4808-AD36-C49927548DC7}"/>
    <cellStyle name="Normal 5 5 3 2 4 3 4" xfId="34682" xr:uid="{CAEE119F-272A-41AC-BEA2-80C5AEE9526F}"/>
    <cellStyle name="Normal 5 5 3 2 4 3 5" xfId="49561" xr:uid="{3A38E595-0213-4A11-BF24-A3C320E69264}"/>
    <cellStyle name="Normal 5 5 3 2 4 4" xfId="24414" xr:uid="{74040B3E-42FB-4236-B6CD-709F66325420}"/>
    <cellStyle name="Normal 5 5 3 2 4 4 2" xfId="38106" xr:uid="{C432893C-2307-4C77-A637-BF51868DE632}"/>
    <cellStyle name="Normal 5 5 3 2 4 4 3" xfId="52985" xr:uid="{33D379F4-5468-47C2-9AEE-231BE5AACED7}"/>
    <cellStyle name="Normal 5 5 3 2 4 5" xfId="17570" xr:uid="{9B3C8C11-A7D1-4B48-940E-4B2929A79339}"/>
    <cellStyle name="Normal 5 5 3 2 4 5 2" xfId="43767" xr:uid="{953037DA-A9AE-4D59-A4A6-6E87C76EEB0A}"/>
    <cellStyle name="Normal 5 5 3 2 4 6" xfId="31260" xr:uid="{FE087BAF-E3DB-4591-98B2-DBF8DB52E544}"/>
    <cellStyle name="Normal 5 5 3 2 4 7" xfId="46139" xr:uid="{FC145EE5-A86C-4823-BC5C-FE4712145B4C}"/>
    <cellStyle name="Normal 5 5 3 2 4 8" xfId="10724" xr:uid="{C2248676-2F35-43F1-ABB1-3F1DA5A04B5E}"/>
    <cellStyle name="Normal 5 5 3 2 5" xfId="964" xr:uid="{B1898D40-5873-427C-A4B2-1558F056B9AF}"/>
    <cellStyle name="Normal 5 5 3 2 5 2" xfId="15854" xr:uid="{546AA15B-73D9-4F00-B3DC-F0C283879459}"/>
    <cellStyle name="Normal 5 5 3 2 5 2 2" xfId="29544" xr:uid="{8ADDBBB8-954E-4BF9-923F-6740EDD4E792}"/>
    <cellStyle name="Normal 5 5 3 2 5 2 2 2" xfId="43236" xr:uid="{6AEA286D-4524-4ACC-BFB1-34BE207AFE88}"/>
    <cellStyle name="Normal 5 5 3 2 5 2 2 3" xfId="58115" xr:uid="{5C49A307-063E-40F6-B5D4-1398A5B8CDA1}"/>
    <cellStyle name="Normal 5 5 3 2 5 2 3" xfId="22700" xr:uid="{29775790-7C36-45AC-A910-8652E64BFF43}"/>
    <cellStyle name="Normal 5 5 3 2 5 2 4" xfId="36390" xr:uid="{01902C9D-E887-4432-B608-F266B91FC8A1}"/>
    <cellStyle name="Normal 5 5 3 2 5 2 5" xfId="51269" xr:uid="{E43E5785-E1B1-4958-9D8E-97BB73AD4F17}"/>
    <cellStyle name="Normal 5 5 3 2 5 3" xfId="26122" xr:uid="{D514F6DE-799C-43C4-9E65-63E907948E19}"/>
    <cellStyle name="Normal 5 5 3 2 5 3 2" xfId="39814" xr:uid="{405F65A4-129F-40DF-9E07-3E03CBF84E8F}"/>
    <cellStyle name="Normal 5 5 3 2 5 3 3" xfId="54693" xr:uid="{6B6C5AB0-3779-46DA-9F2B-004CBF10F2B5}"/>
    <cellStyle name="Normal 5 5 3 2 5 4" xfId="19278" xr:uid="{B186B369-70C7-4CCC-96D7-CAD4EC5AA4B5}"/>
    <cellStyle name="Normal 5 5 3 2 5 4 2" xfId="43889" xr:uid="{965D6F92-CD69-4BB6-8484-C1708A58C774}"/>
    <cellStyle name="Normal 5 5 3 2 5 5" xfId="32968" xr:uid="{41198B58-CB78-4E78-8382-031FCA9BCC8C}"/>
    <cellStyle name="Normal 5 5 3 2 5 6" xfId="47847" xr:uid="{72D7BD33-3305-42C6-8D2A-C52A8AB3850B}"/>
    <cellStyle name="Normal 5 5 3 2 5 7" xfId="12432" xr:uid="{979DF98C-A70A-498D-82C9-6D4366877CD0}"/>
    <cellStyle name="Normal 5 5 3 2 6" xfId="965" xr:uid="{59D89A81-1410-4DA8-955C-9A8D8029932D}"/>
    <cellStyle name="Normal 5 5 3 2 6 2" xfId="27832" xr:uid="{3BDD525B-D6C7-428A-81CA-86F711159A2E}"/>
    <cellStyle name="Normal 5 5 3 2 6 2 2" xfId="41524" xr:uid="{84F707CA-AA1A-4DEC-A7DF-9A508F8D29C6}"/>
    <cellStyle name="Normal 5 5 3 2 6 2 3" xfId="56403" xr:uid="{C00469D3-5B93-420A-8408-05B12A35FAF0}"/>
    <cellStyle name="Normal 5 5 3 2 6 3" xfId="20988" xr:uid="{8F1B9A77-A4E3-48FE-968A-C2EB00005E2D}"/>
    <cellStyle name="Normal 5 5 3 2 6 3 2" xfId="43890" xr:uid="{3A1B0C11-C0EE-4DD4-8150-E1C813E12EE4}"/>
    <cellStyle name="Normal 5 5 3 2 6 4" xfId="34678" xr:uid="{47773A30-28E4-42E1-8872-C34CE3BFF663}"/>
    <cellStyle name="Normal 5 5 3 2 6 5" xfId="49557" xr:uid="{F5E90F6A-B597-4D3A-9FCB-4B09FDEFD07D}"/>
    <cellStyle name="Normal 5 5 3 2 6 6" xfId="14142" xr:uid="{215E2B5A-0716-4346-8C5D-C42CA9B49E56}"/>
    <cellStyle name="Normal 5 5 3 2 7" xfId="24410" xr:uid="{EEBED83E-9512-4EB7-86A5-EC89DE7A1C80}"/>
    <cellStyle name="Normal 5 5 3 2 7 2" xfId="38102" xr:uid="{B9918F36-9B16-428C-B706-AC7FCE1284B1}"/>
    <cellStyle name="Normal 5 5 3 2 7 3" xfId="52981" xr:uid="{0780708F-ACDF-456B-ADAF-6C500D588D6E}"/>
    <cellStyle name="Normal 5 5 3 2 8" xfId="17566" xr:uid="{EB9D1F82-F793-4CDD-AAD4-AF93239B01DE}"/>
    <cellStyle name="Normal 5 5 3 2 8 2" xfId="43480" xr:uid="{2D1961FC-1E68-4B63-B25C-0673AA893FFA}"/>
    <cellStyle name="Normal 5 5 3 2 9" xfId="31256" xr:uid="{31CD222D-534E-4A56-BA13-BFA100F52702}"/>
    <cellStyle name="Normal 5 5 3 3" xfId="966" xr:uid="{1BDF6DD2-CC35-4A9A-9952-66F2116CF0C7}"/>
    <cellStyle name="Normal 5 5 3 3 10" xfId="46140" xr:uid="{F4958BE3-B398-403A-87FD-44B33AD1A5B6}"/>
    <cellStyle name="Normal 5 5 3 3 11" xfId="10725" xr:uid="{C8F956C8-CDFF-4633-8377-33DFF8068E49}"/>
    <cellStyle name="Normal 5 5 3 3 2" xfId="967" xr:uid="{2FC1C9DA-2458-4CE1-8913-0476D0A8D4EB}"/>
    <cellStyle name="Normal 5 5 3 3 2 2" xfId="968" xr:uid="{B154C1C4-04ED-4127-9650-0F059F9F6CB0}"/>
    <cellStyle name="Normal 5 5 3 3 2 2 2" xfId="4728" xr:uid="{669C216F-8B2A-40E7-B2F2-31F4CEB4BFB3}"/>
    <cellStyle name="Normal 5 5 3 3 2 2 2 2" xfId="15861" xr:uid="{D6A25573-BB44-42E3-BAF4-BF4C1939601C}"/>
    <cellStyle name="Normal 5 5 3 3 2 2 2 2 2" xfId="29551" xr:uid="{F5ACB21D-F598-45F4-9A6B-8800163B0D27}"/>
    <cellStyle name="Normal 5 5 3 3 2 2 2 2 2 2" xfId="43243" xr:uid="{F5CED43A-61B4-436E-8F61-1E927A347632}"/>
    <cellStyle name="Normal 5 5 3 3 2 2 2 2 2 3" xfId="58122" xr:uid="{BD70A7BD-1BFB-4FBF-8687-5FA23FCB4A01}"/>
    <cellStyle name="Normal 5 5 3 3 2 2 2 2 3" xfId="22707" xr:uid="{7235AD94-6B5B-4812-A9DD-CF99A31B1DF5}"/>
    <cellStyle name="Normal 5 5 3 3 2 2 2 2 4" xfId="36397" xr:uid="{17CB3DC5-A1A6-4D46-8850-7877DC7679AC}"/>
    <cellStyle name="Normal 5 5 3 3 2 2 2 2 5" xfId="51276" xr:uid="{1C8C3369-6CDA-4654-936E-1E9790B264C0}"/>
    <cellStyle name="Normal 5 5 3 3 2 2 2 3" xfId="26129" xr:uid="{FB83A127-64ED-41CE-A186-3D3C18432AE9}"/>
    <cellStyle name="Normal 5 5 3 3 2 2 2 3 2" xfId="39821" xr:uid="{34150654-EBE5-45B0-A4B5-F38A807F5BBE}"/>
    <cellStyle name="Normal 5 5 3 3 2 2 2 3 3" xfId="54700" xr:uid="{1AEA56D3-3AD6-43BE-90FE-46CB381CD2BD}"/>
    <cellStyle name="Normal 5 5 3 3 2 2 2 4" xfId="19285" xr:uid="{1C05AA2E-782F-4D06-97BA-327E1AEFE334}"/>
    <cellStyle name="Normal 5 5 3 3 2 2 2 4 2" xfId="44062" xr:uid="{3CB25AD8-0CFC-40A8-BFB0-921C0F675DAA}"/>
    <cellStyle name="Normal 5 5 3 3 2 2 2 5" xfId="32975" xr:uid="{4734C185-07C5-4D3A-A588-53E6C4A4E7BA}"/>
    <cellStyle name="Normal 5 5 3 3 2 2 2 6" xfId="47854" xr:uid="{F1F764AB-9D4F-4A1D-976F-BC4E688A6777}"/>
    <cellStyle name="Normal 5 5 3 3 2 2 2 7" xfId="12439" xr:uid="{47C84A65-769F-4885-A52F-CEBD4B2FA3ED}"/>
    <cellStyle name="Normal 5 5 3 3 2 2 3" xfId="14149" xr:uid="{35664105-2F6C-4412-93AE-67BB006B7566}"/>
    <cellStyle name="Normal 5 5 3 3 2 2 3 2" xfId="27839" xr:uid="{2BFE3612-5BCB-4EB2-B82B-ED068B09223C}"/>
    <cellStyle name="Normal 5 5 3 3 2 2 3 2 2" xfId="41531" xr:uid="{36EC49BA-AEBC-4CB1-9B2B-EECF862DDA9A}"/>
    <cellStyle name="Normal 5 5 3 3 2 2 3 2 3" xfId="56410" xr:uid="{7E5C5A92-D70E-4DFC-ABFF-3C2CE34FC70F}"/>
    <cellStyle name="Normal 5 5 3 3 2 2 3 3" xfId="20995" xr:uid="{A188142B-A2A8-453B-9412-3AD2BD8C53CC}"/>
    <cellStyle name="Normal 5 5 3 3 2 2 3 4" xfId="34685" xr:uid="{0B3AFC4B-3296-4892-811A-975FCE031430}"/>
    <cellStyle name="Normal 5 5 3 3 2 2 3 5" xfId="49564" xr:uid="{B4D70C35-FA6F-413E-8C4E-1610C6E42310}"/>
    <cellStyle name="Normal 5 5 3 3 2 2 4" xfId="24417" xr:uid="{4FE346B0-B73B-429C-B68F-70CE9E516121}"/>
    <cellStyle name="Normal 5 5 3 3 2 2 4 2" xfId="38109" xr:uid="{D2B7854F-1285-4C2B-A1B5-C322CA5D4790}"/>
    <cellStyle name="Normal 5 5 3 3 2 2 4 3" xfId="52988" xr:uid="{87560257-C870-407E-96F1-97188FECAD83}"/>
    <cellStyle name="Normal 5 5 3 3 2 2 5" xfId="17573" xr:uid="{1F18AFEA-8127-4EAE-AADA-5F2949751882}"/>
    <cellStyle name="Normal 5 5 3 3 2 2 5 2" xfId="43769" xr:uid="{BB1855F6-6B7A-4B16-9A31-3F668A04DB0D}"/>
    <cellStyle name="Normal 5 5 3 3 2 2 6" xfId="31263" xr:uid="{58A60730-532B-4272-A6D3-9EA4C595A829}"/>
    <cellStyle name="Normal 5 5 3 3 2 2 7" xfId="46142" xr:uid="{ECB7766C-D864-4976-82A2-DE8279B0D624}"/>
    <cellStyle name="Normal 5 5 3 3 2 2 8" xfId="10727" xr:uid="{28E64E5E-7937-488C-994B-CE1B1E10F90C}"/>
    <cellStyle name="Normal 5 5 3 3 2 3" xfId="969" xr:uid="{212F550F-D749-4DE6-8D11-8A7EB43181D6}"/>
    <cellStyle name="Normal 5 5 3 3 2 3 2" xfId="15860" xr:uid="{C8D24FA2-6F1B-473E-A2B9-8601CA112F5C}"/>
    <cellStyle name="Normal 5 5 3 3 2 3 2 2" xfId="29550" xr:uid="{E972773C-09A8-40C5-A49F-996AB09BAB43}"/>
    <cellStyle name="Normal 5 5 3 3 2 3 2 2 2" xfId="43242" xr:uid="{B6CBF198-6A8A-4A7B-9A48-6E7E3DFAD1FB}"/>
    <cellStyle name="Normal 5 5 3 3 2 3 2 2 3" xfId="58121" xr:uid="{EE8EB98B-2797-4532-9127-5E0D9397E6D2}"/>
    <cellStyle name="Normal 5 5 3 3 2 3 2 3" xfId="22706" xr:uid="{CA00E753-3EC6-429E-B87A-B2AD84BFC15F}"/>
    <cellStyle name="Normal 5 5 3 3 2 3 2 4" xfId="36396" xr:uid="{09E7F3AA-5B88-4C6A-9932-06BEC04D8392}"/>
    <cellStyle name="Normal 5 5 3 3 2 3 2 5" xfId="51275" xr:uid="{9E70CD1D-1366-43FB-909D-AA46EC31CEB2}"/>
    <cellStyle name="Normal 5 5 3 3 2 3 3" xfId="26128" xr:uid="{8D50D0F7-FBDA-4029-8A42-FFE0834E788A}"/>
    <cellStyle name="Normal 5 5 3 3 2 3 3 2" xfId="39820" xr:uid="{860EAE86-8CD3-4EDD-9F69-B230068A56BC}"/>
    <cellStyle name="Normal 5 5 3 3 2 3 3 3" xfId="54699" xr:uid="{0A0346A5-1483-4ABD-A42E-A55693D36B07}"/>
    <cellStyle name="Normal 5 5 3 3 2 3 4" xfId="19284" xr:uid="{359C23E2-B103-43D6-836D-671719CD22B3}"/>
    <cellStyle name="Normal 5 5 3 3 2 3 4 2" xfId="43891" xr:uid="{922EB476-08B3-4104-867C-DA0A071BB29D}"/>
    <cellStyle name="Normal 5 5 3 3 2 3 5" xfId="32974" xr:uid="{36300D36-6592-4E4D-A969-C95CE844D70F}"/>
    <cellStyle name="Normal 5 5 3 3 2 3 6" xfId="47853" xr:uid="{BE14EF2F-2507-43BF-98B4-A0AC64F920D9}"/>
    <cellStyle name="Normal 5 5 3 3 2 3 7" xfId="12438" xr:uid="{89881146-B676-4A9F-8943-02E8236A580B}"/>
    <cellStyle name="Normal 5 5 3 3 2 4" xfId="970" xr:uid="{C8E1F24F-89DC-4800-92CD-A3214A9C0A5C}"/>
    <cellStyle name="Normal 5 5 3 3 2 4 2" xfId="27838" xr:uid="{6F50952E-16C6-4EDF-88CC-2B6DE6CB6530}"/>
    <cellStyle name="Normal 5 5 3 3 2 4 2 2" xfId="41530" xr:uid="{B12997B3-E4D7-4DAF-8242-3BD9ED9057FF}"/>
    <cellStyle name="Normal 5 5 3 3 2 4 2 3" xfId="56409" xr:uid="{EDBFC24F-DB07-49FF-9911-E9B7B735D70B}"/>
    <cellStyle name="Normal 5 5 3 3 2 4 3" xfId="20994" xr:uid="{2F37A76C-D40D-4936-B32C-95F1C2BBD5D4}"/>
    <cellStyle name="Normal 5 5 3 3 2 4 3 2" xfId="43892" xr:uid="{810A9070-211D-4A3B-8845-26622A4A1EFF}"/>
    <cellStyle name="Normal 5 5 3 3 2 4 4" xfId="34684" xr:uid="{CBB5C945-0E92-4BBB-8DA7-077056BE6967}"/>
    <cellStyle name="Normal 5 5 3 3 2 4 5" xfId="49563" xr:uid="{32D1D97C-F3F6-4B84-B060-105F5025D6AB}"/>
    <cellStyle name="Normal 5 5 3 3 2 4 6" xfId="14148" xr:uid="{F64DE11F-1648-4756-8F8D-CBEC3F07C5B7}"/>
    <cellStyle name="Normal 5 5 3 3 2 5" xfId="24416" xr:uid="{4BE33AFF-B4AD-4162-8F6C-C793BC99E347}"/>
    <cellStyle name="Normal 5 5 3 3 2 5 2" xfId="38108" xr:uid="{95E427F4-7A82-426F-ACC5-6149BA5D9F9E}"/>
    <cellStyle name="Normal 5 5 3 3 2 5 3" xfId="52987" xr:uid="{64EBC44A-46BA-4667-81EF-DC0B17B5E06D}"/>
    <cellStyle name="Normal 5 5 3 3 2 6" xfId="17572" xr:uid="{1589E24A-0968-4A3F-849E-333FE8019636}"/>
    <cellStyle name="Normal 5 5 3 3 2 6 2" xfId="43768" xr:uid="{5B6961F3-6B0E-496D-98D2-884234C55801}"/>
    <cellStyle name="Normal 5 5 3 3 2 7" xfId="31262" xr:uid="{79EE3430-10DE-403B-9447-2267D3DE0A1E}"/>
    <cellStyle name="Normal 5 5 3 3 2 8" xfId="46141" xr:uid="{40B0652E-DFDC-4506-A886-1DA1B677A239}"/>
    <cellStyle name="Normal 5 5 3 3 2 9" xfId="10726" xr:uid="{324A6C9D-765D-4142-9408-831358A60133}"/>
    <cellStyle name="Normal 5 5 3 3 3" xfId="971" xr:uid="{A82E5C44-017A-47B3-93CD-9101D8FE3681}"/>
    <cellStyle name="Normal 5 5 3 3 3 2" xfId="4729" xr:uid="{E8574A3D-5A12-462A-9353-67533B6F4FD0}"/>
    <cellStyle name="Normal 5 5 3 3 3 2 2" xfId="15862" xr:uid="{D282101E-1D85-4BB2-B21E-59FD81B8CCF3}"/>
    <cellStyle name="Normal 5 5 3 3 3 2 2 2" xfId="29552" xr:uid="{02AF37C9-EFE3-4D5D-8329-6AF280C50656}"/>
    <cellStyle name="Normal 5 5 3 3 3 2 2 2 2" xfId="43244" xr:uid="{691185FE-A162-49C8-8F23-F0985E3EE2B3}"/>
    <cellStyle name="Normal 5 5 3 3 3 2 2 2 3" xfId="58123" xr:uid="{225BE18E-D16A-4B3F-8CF8-0A45671580EE}"/>
    <cellStyle name="Normal 5 5 3 3 3 2 2 3" xfId="22708" xr:uid="{2083A9C4-F8E0-47EF-8733-DF9BA1700D98}"/>
    <cellStyle name="Normal 5 5 3 3 3 2 2 4" xfId="36398" xr:uid="{F75FB697-3319-4B09-9CBF-E12147D3647E}"/>
    <cellStyle name="Normal 5 5 3 3 3 2 2 5" xfId="51277" xr:uid="{CC8002B3-F3C1-439D-BF2D-1C221BFEC9DE}"/>
    <cellStyle name="Normal 5 5 3 3 3 2 3" xfId="26130" xr:uid="{BBC24854-42E6-4BA9-83C2-A3BA49F989BC}"/>
    <cellStyle name="Normal 5 5 3 3 3 2 3 2" xfId="39822" xr:uid="{AFB2DBEF-6327-4B55-9B94-2E465574F1A0}"/>
    <cellStyle name="Normal 5 5 3 3 3 2 3 3" xfId="54701" xr:uid="{776E9A50-7EA9-4969-92BF-AC8FBA8F77B6}"/>
    <cellStyle name="Normal 5 5 3 3 3 2 4" xfId="19286" xr:uid="{C6E071FF-6B62-4D73-BC2F-1D440E6966F0}"/>
    <cellStyle name="Normal 5 5 3 3 3 2 4 2" xfId="44063" xr:uid="{AB30FC90-A2EB-45DA-84CF-11A2ABC2AD69}"/>
    <cellStyle name="Normal 5 5 3 3 3 2 5" xfId="32976" xr:uid="{1E9CFD28-3B1D-48C4-A746-B982972A139E}"/>
    <cellStyle name="Normal 5 5 3 3 3 2 6" xfId="47855" xr:uid="{9FBAC154-B2EA-474D-96F6-5FAA81D616D4}"/>
    <cellStyle name="Normal 5 5 3 3 3 2 7" xfId="12440" xr:uid="{2E481C6A-E407-4F93-AD36-9FC339F89F10}"/>
    <cellStyle name="Normal 5 5 3 3 3 3" xfId="14150" xr:uid="{720C0969-7D24-42FA-B4A5-EB4A3ED44EB2}"/>
    <cellStyle name="Normal 5 5 3 3 3 3 2" xfId="27840" xr:uid="{209F78A8-3D35-4284-B3A8-B44DECD7383F}"/>
    <cellStyle name="Normal 5 5 3 3 3 3 2 2" xfId="41532" xr:uid="{3F8FAA98-C1BD-467F-996A-61C94EFCBD66}"/>
    <cellStyle name="Normal 5 5 3 3 3 3 2 3" xfId="56411" xr:uid="{102C92FA-1BED-4403-8A33-F165A35D0BBD}"/>
    <cellStyle name="Normal 5 5 3 3 3 3 3" xfId="20996" xr:uid="{72C05B37-61C1-45F1-AC1E-43A0FD873CBF}"/>
    <cellStyle name="Normal 5 5 3 3 3 3 4" xfId="34686" xr:uid="{7A30E75B-F2A3-4801-AF06-8A13B781E070}"/>
    <cellStyle name="Normal 5 5 3 3 3 3 5" xfId="49565" xr:uid="{160FB8E4-6276-4A85-8BC4-C97BBD35EDFB}"/>
    <cellStyle name="Normal 5 5 3 3 3 4" xfId="24418" xr:uid="{70DF26DC-6C19-4A08-B8B0-54EDED9D85A3}"/>
    <cellStyle name="Normal 5 5 3 3 3 4 2" xfId="38110" xr:uid="{67CF8DD0-2052-4E64-9F8F-9B3993BA6604}"/>
    <cellStyle name="Normal 5 5 3 3 3 4 3" xfId="52989" xr:uid="{7D02691D-5690-4178-BB63-2154B1395FCE}"/>
    <cellStyle name="Normal 5 5 3 3 3 5" xfId="17574" xr:uid="{4945E059-377C-4F75-A03F-A616B62603EE}"/>
    <cellStyle name="Normal 5 5 3 3 3 5 2" xfId="43770" xr:uid="{B9B5D01B-349C-4083-A896-D85FCEF131FC}"/>
    <cellStyle name="Normal 5 5 3 3 3 6" xfId="31264" xr:uid="{50353F0F-AC0D-4C9F-AA70-B8CC875D1368}"/>
    <cellStyle name="Normal 5 5 3 3 3 7" xfId="46143" xr:uid="{CEDC0DFD-69D6-4968-AFB5-C6C7A55D8DEE}"/>
    <cellStyle name="Normal 5 5 3 3 3 8" xfId="10728" xr:uid="{F714DFFB-4080-4CF1-B031-3285EDD974AB}"/>
    <cellStyle name="Normal 5 5 3 3 4" xfId="972" xr:uid="{8D24D37C-CC11-471C-9ACF-323AA1C4BFA2}"/>
    <cellStyle name="Normal 5 5 3 3 4 2" xfId="12441" xr:uid="{6710B0DD-458E-4F38-8F08-5F7C351DE302}"/>
    <cellStyle name="Normal 5 5 3 3 4 2 2" xfId="15863" xr:uid="{057C8D92-7248-47D2-9084-752F747BEDBC}"/>
    <cellStyle name="Normal 5 5 3 3 4 2 2 2" xfId="29553" xr:uid="{B574B7A9-E8AC-42B5-A289-FAFD156FAC7F}"/>
    <cellStyle name="Normal 5 5 3 3 4 2 2 2 2" xfId="43245" xr:uid="{6F33884A-FC03-4FBE-A7E2-AF8CDB08DD11}"/>
    <cellStyle name="Normal 5 5 3 3 4 2 2 2 3" xfId="58124" xr:uid="{59FB3EFB-5311-4FCD-96A8-D070898E8626}"/>
    <cellStyle name="Normal 5 5 3 3 4 2 2 3" xfId="22709" xr:uid="{A1F91D8D-863A-4D12-BF5A-13C4E5F82900}"/>
    <cellStyle name="Normal 5 5 3 3 4 2 2 4" xfId="36399" xr:uid="{289A0404-2E37-48C6-89AA-87C831106558}"/>
    <cellStyle name="Normal 5 5 3 3 4 2 2 5" xfId="51278" xr:uid="{6F5F928C-7DB3-4E05-8368-D20FF5EF08B9}"/>
    <cellStyle name="Normal 5 5 3 3 4 2 3" xfId="26131" xr:uid="{FD3B7E28-4188-45C0-9A81-DA493537F18A}"/>
    <cellStyle name="Normal 5 5 3 3 4 2 3 2" xfId="39823" xr:uid="{0D0C9430-1586-4621-BF6D-3E2863776068}"/>
    <cellStyle name="Normal 5 5 3 3 4 2 3 3" xfId="54702" xr:uid="{CB233052-309F-4787-8DE0-CD44D478B7E9}"/>
    <cellStyle name="Normal 5 5 3 3 4 2 4" xfId="19287" xr:uid="{44C10D8A-434E-4B4E-8763-561847CE8E03}"/>
    <cellStyle name="Normal 5 5 3 3 4 2 5" xfId="32977" xr:uid="{42237BE5-97D7-4422-B5C8-355B36DDC5F3}"/>
    <cellStyle name="Normal 5 5 3 3 4 2 6" xfId="47856" xr:uid="{4C54FAE2-C76B-47FE-A6BD-CCE2711C0E90}"/>
    <cellStyle name="Normal 5 5 3 3 4 3" xfId="14151" xr:uid="{7D4417FA-89AD-4B99-A8B6-F19ABD7B93B3}"/>
    <cellStyle name="Normal 5 5 3 3 4 3 2" xfId="27841" xr:uid="{8599F99C-0ACD-4990-839E-F8924ACBDCFA}"/>
    <cellStyle name="Normal 5 5 3 3 4 3 2 2" xfId="41533" xr:uid="{FD230583-F07B-4B0C-9847-FCB34D5AD4E7}"/>
    <cellStyle name="Normal 5 5 3 3 4 3 2 3" xfId="56412" xr:uid="{B132D8CC-3151-4EE1-ADFF-EE4ADA32382F}"/>
    <cellStyle name="Normal 5 5 3 3 4 3 3" xfId="20997" xr:uid="{28CE7106-3F36-4427-A6D5-A581AF501F84}"/>
    <cellStyle name="Normal 5 5 3 3 4 3 4" xfId="34687" xr:uid="{11DCF546-E603-4102-B5F9-734FDD31F4BF}"/>
    <cellStyle name="Normal 5 5 3 3 4 3 5" xfId="49566" xr:uid="{810D2184-563B-4964-B78C-6A5D8CC41377}"/>
    <cellStyle name="Normal 5 5 3 3 4 4" xfId="24419" xr:uid="{A7724B5F-4420-4715-BF87-187BDC9BF73A}"/>
    <cellStyle name="Normal 5 5 3 3 4 4 2" xfId="38111" xr:uid="{8F237FB4-8E80-446A-A8F0-2FDFE3BBBAFD}"/>
    <cellStyle name="Normal 5 5 3 3 4 4 3" xfId="52990" xr:uid="{21483F57-5A32-47E0-8B22-C9E084C759B3}"/>
    <cellStyle name="Normal 5 5 3 3 4 5" xfId="17575" xr:uid="{8BAEFAFB-7D39-4256-80B0-8AEDA8FFCD9F}"/>
    <cellStyle name="Normal 5 5 3 3 4 5 2" xfId="43893" xr:uid="{9D98A25C-85CB-453E-BB83-ED35D0FC0897}"/>
    <cellStyle name="Normal 5 5 3 3 4 6" xfId="31265" xr:uid="{643B1B23-9905-4085-A615-B6A6E7D7DD84}"/>
    <cellStyle name="Normal 5 5 3 3 4 7" xfId="46144" xr:uid="{B7ACEF94-5DF1-44A9-8598-C77C2806C569}"/>
    <cellStyle name="Normal 5 5 3 3 4 8" xfId="10729" xr:uid="{12D3AB0B-97A0-4774-88EE-C563214A8F2C}"/>
    <cellStyle name="Normal 5 5 3 3 5" xfId="973" xr:uid="{3F1FDD3E-0769-4FF5-9F5A-BD3BCF407973}"/>
    <cellStyle name="Normal 5 5 3 3 5 2" xfId="15859" xr:uid="{A9CF55B7-E047-4181-B4E0-468222FD3AF3}"/>
    <cellStyle name="Normal 5 5 3 3 5 2 2" xfId="29549" xr:uid="{C23506DB-F1A2-4516-B662-ABDF7F4F5116}"/>
    <cellStyle name="Normal 5 5 3 3 5 2 2 2" xfId="43241" xr:uid="{0F70DE46-46D5-4D23-9345-8603AB6E074B}"/>
    <cellStyle name="Normal 5 5 3 3 5 2 2 3" xfId="58120" xr:uid="{AEECF9CB-BABC-4BEC-B345-B07F95370C3D}"/>
    <cellStyle name="Normal 5 5 3 3 5 2 3" xfId="22705" xr:uid="{49D169B9-9AEA-4657-B9A9-40D6C364C3B4}"/>
    <cellStyle name="Normal 5 5 3 3 5 2 4" xfId="36395" xr:uid="{83A67120-57A8-4131-8934-6B1EC527548D}"/>
    <cellStyle name="Normal 5 5 3 3 5 2 5" xfId="51274" xr:uid="{9A82509D-ABD8-4F5A-B7F5-06DEF36A8EFC}"/>
    <cellStyle name="Normal 5 5 3 3 5 3" xfId="26127" xr:uid="{B02D4FF7-2B6A-4FF1-A2B5-E224CA845ED8}"/>
    <cellStyle name="Normal 5 5 3 3 5 3 2" xfId="39819" xr:uid="{966CEDD0-62F8-4A04-B7AE-935EC0107386}"/>
    <cellStyle name="Normal 5 5 3 3 5 3 3" xfId="54698" xr:uid="{19A42005-F750-4A27-8A37-F3CB9ADB3E54}"/>
    <cellStyle name="Normal 5 5 3 3 5 4" xfId="19283" xr:uid="{502E7624-99A1-445F-A11A-36393D869514}"/>
    <cellStyle name="Normal 5 5 3 3 5 4 2" xfId="43894" xr:uid="{9AD1FB65-E750-4DDD-B7FD-09C8A9092B72}"/>
    <cellStyle name="Normal 5 5 3 3 5 5" xfId="32973" xr:uid="{7CC825CD-70C9-42BA-B05B-7BF75B109FD2}"/>
    <cellStyle name="Normal 5 5 3 3 5 6" xfId="47852" xr:uid="{C3E6ACD9-6CA2-4ACE-845E-82BBBDE8F162}"/>
    <cellStyle name="Normal 5 5 3 3 5 7" xfId="12437" xr:uid="{DC75C800-1BC9-42B0-A4F4-97F048A0FBCA}"/>
    <cellStyle name="Normal 5 5 3 3 6" xfId="14147" xr:uid="{CA11F362-D71A-4BAD-B06A-E11E4499498E}"/>
    <cellStyle name="Normal 5 5 3 3 6 2" xfId="27837" xr:uid="{FCA04AE1-D327-448D-A8A0-ECC8DB8883CD}"/>
    <cellStyle name="Normal 5 5 3 3 6 2 2" xfId="41529" xr:uid="{463708EE-2EEE-4839-AB85-2962BC0EACEA}"/>
    <cellStyle name="Normal 5 5 3 3 6 2 3" xfId="56408" xr:uid="{85C27C04-3DD7-423F-BB57-6232E4CD2845}"/>
    <cellStyle name="Normal 5 5 3 3 6 3" xfId="20993" xr:uid="{11F988D5-EBA2-4E15-A7D6-2545FD1CC736}"/>
    <cellStyle name="Normal 5 5 3 3 6 4" xfId="34683" xr:uid="{B502BBCE-D03A-409F-BD85-3F6F77A04A17}"/>
    <cellStyle name="Normal 5 5 3 3 6 5" xfId="49562" xr:uid="{69D8736E-19BC-4993-95F2-FBD130D4A195}"/>
    <cellStyle name="Normal 5 5 3 3 7" xfId="24415" xr:uid="{3954CBD9-841E-4DDE-9199-3EB0273565DE}"/>
    <cellStyle name="Normal 5 5 3 3 7 2" xfId="38107" xr:uid="{56DB6F47-26A7-489C-9E6C-2883FE1B2467}"/>
    <cellStyle name="Normal 5 5 3 3 7 3" xfId="52986" xr:uid="{3505A6D4-D2F2-4CE1-8FEB-D7FD3C065F13}"/>
    <cellStyle name="Normal 5 5 3 3 8" xfId="17571" xr:uid="{EB16AB8B-7DD2-44E0-B789-24BFEE716D63}"/>
    <cellStyle name="Normal 5 5 3 3 8 2" xfId="43501" xr:uid="{CA925C36-4EAC-4D80-B758-4413EFDAAAB6}"/>
    <cellStyle name="Normal 5 5 3 3 9" xfId="31261" xr:uid="{608B6FF8-36F3-437C-9750-9ABBD125EB72}"/>
    <cellStyle name="Normal 5 5 3 4" xfId="974" xr:uid="{C7A0EA70-6716-4F5A-B54B-9329EAB666DD}"/>
    <cellStyle name="Normal 5 5 3 4 2" xfId="975" xr:uid="{508C811E-E7FB-49AA-B072-2A18438274B1}"/>
    <cellStyle name="Normal 5 5 3 4 2 2" xfId="4730" xr:uid="{7C4FC75C-9F82-441F-895C-217D73872FC7}"/>
    <cellStyle name="Normal 5 5 3 4 2 2 2" xfId="15865" xr:uid="{530D740F-DF7B-42FA-91C7-230002DE1A74}"/>
    <cellStyle name="Normal 5 5 3 4 2 2 2 2" xfId="29555" xr:uid="{1078B705-48B4-4B4C-B9D1-CBDE5966B064}"/>
    <cellStyle name="Normal 5 5 3 4 2 2 2 2 2" xfId="43247" xr:uid="{682D7BE3-9CDB-4835-B573-FF18AF1EEA0A}"/>
    <cellStyle name="Normal 5 5 3 4 2 2 2 2 3" xfId="58126" xr:uid="{FAB6AB19-E88E-4972-AEB8-0BD78F3C9755}"/>
    <cellStyle name="Normal 5 5 3 4 2 2 2 3" xfId="22711" xr:uid="{ACCC838E-1DCC-45E1-B1B2-26372AA41F97}"/>
    <cellStyle name="Normal 5 5 3 4 2 2 2 4" xfId="36401" xr:uid="{D571A39D-5B5D-4ECF-AADF-FA238F246594}"/>
    <cellStyle name="Normal 5 5 3 4 2 2 2 5" xfId="51280" xr:uid="{CFDCF355-9968-4931-8F99-13ECDD52B468}"/>
    <cellStyle name="Normal 5 5 3 4 2 2 3" xfId="26133" xr:uid="{33637BDC-712E-4E16-AC77-FDE7720AB24E}"/>
    <cellStyle name="Normal 5 5 3 4 2 2 3 2" xfId="39825" xr:uid="{8FC81DCB-C272-48AF-9C17-EFC4E1916599}"/>
    <cellStyle name="Normal 5 5 3 4 2 2 3 3" xfId="54704" xr:uid="{37F0BC05-C10F-43E5-BFC2-E820527E2780}"/>
    <cellStyle name="Normal 5 5 3 4 2 2 4" xfId="19289" xr:uid="{E69CB835-9A14-4C94-9F03-1A79645F8190}"/>
    <cellStyle name="Normal 5 5 3 4 2 2 4 2" xfId="44064" xr:uid="{36F02FF1-36E1-470D-90E3-D86F2B9DEA70}"/>
    <cellStyle name="Normal 5 5 3 4 2 2 5" xfId="32979" xr:uid="{3DFDB513-6124-4617-84CE-BFB66BE11C97}"/>
    <cellStyle name="Normal 5 5 3 4 2 2 6" xfId="47858" xr:uid="{27222B8E-16E7-4E29-B04C-598350429ADF}"/>
    <cellStyle name="Normal 5 5 3 4 2 2 7" xfId="12443" xr:uid="{56DDAD4C-67FC-4B11-8D4E-F44DB125E641}"/>
    <cellStyle name="Normal 5 5 3 4 2 3" xfId="14153" xr:uid="{D82EAB43-545B-4B74-8260-D1DCD8F6F367}"/>
    <cellStyle name="Normal 5 5 3 4 2 3 2" xfId="27843" xr:uid="{998D5DE1-0E78-4CF4-B483-A91EA8FD295E}"/>
    <cellStyle name="Normal 5 5 3 4 2 3 2 2" xfId="41535" xr:uid="{B0B649C1-EDC5-411A-AD66-35FB9CDF8A09}"/>
    <cellStyle name="Normal 5 5 3 4 2 3 2 3" xfId="56414" xr:uid="{2FA124EA-261E-407C-BD7C-D9042C23F856}"/>
    <cellStyle name="Normal 5 5 3 4 2 3 3" xfId="20999" xr:uid="{2F2557C5-8746-4ED2-B5BC-9F89A993EF22}"/>
    <cellStyle name="Normal 5 5 3 4 2 3 4" xfId="34689" xr:uid="{7D89B3DC-FBE1-45C8-B87B-643E6C72665F}"/>
    <cellStyle name="Normal 5 5 3 4 2 3 5" xfId="49568" xr:uid="{0A149EF7-4584-4667-B2CC-F79B32977E9B}"/>
    <cellStyle name="Normal 5 5 3 4 2 4" xfId="24421" xr:uid="{0ABE7DD9-3CF6-45EF-9700-BA0D39FC45DA}"/>
    <cellStyle name="Normal 5 5 3 4 2 4 2" xfId="38113" xr:uid="{95441655-BB55-49CE-A5F4-2AA6DE195572}"/>
    <cellStyle name="Normal 5 5 3 4 2 4 3" xfId="52992" xr:uid="{883559A8-DB97-4E1D-82B2-8947B6A27957}"/>
    <cellStyle name="Normal 5 5 3 4 2 5" xfId="17577" xr:uid="{59035906-A584-4211-9FCA-B3F9BE6E248C}"/>
    <cellStyle name="Normal 5 5 3 4 2 5 2" xfId="43772" xr:uid="{39D7953A-5903-4E14-9B4D-7C35F13525B3}"/>
    <cellStyle name="Normal 5 5 3 4 2 6" xfId="31267" xr:uid="{B801DDA4-6522-495E-B187-7CC6DD9CBF99}"/>
    <cellStyle name="Normal 5 5 3 4 2 7" xfId="46146" xr:uid="{CF0DF347-4741-466C-A87A-5ACF94E83EDA}"/>
    <cellStyle name="Normal 5 5 3 4 2 8" xfId="10731" xr:uid="{0F4DF294-DA42-4771-A100-7881915B99E1}"/>
    <cellStyle name="Normal 5 5 3 4 3" xfId="976" xr:uid="{790FE22A-54CD-4166-B9B3-533ED67297EA}"/>
    <cellStyle name="Normal 5 5 3 4 3 2" xfId="15864" xr:uid="{C2690273-8BB0-44F4-9B2E-78EBC552B054}"/>
    <cellStyle name="Normal 5 5 3 4 3 2 2" xfId="29554" xr:uid="{068F63F0-5100-477E-ACA8-D4C37390017E}"/>
    <cellStyle name="Normal 5 5 3 4 3 2 2 2" xfId="43246" xr:uid="{D090A799-C86D-43DD-9CF4-FB285C71B1FE}"/>
    <cellStyle name="Normal 5 5 3 4 3 2 2 3" xfId="58125" xr:uid="{C615C5D3-101C-460C-8824-280BA7BD00AE}"/>
    <cellStyle name="Normal 5 5 3 4 3 2 3" xfId="22710" xr:uid="{2A6E30A9-99C7-4600-A4CC-73A0CC65DFD1}"/>
    <cellStyle name="Normal 5 5 3 4 3 2 4" xfId="36400" xr:uid="{657B4D99-58D4-4C48-BB01-4865DCF66F23}"/>
    <cellStyle name="Normal 5 5 3 4 3 2 5" xfId="51279" xr:uid="{BBB6E10D-61DC-4786-875C-1F8B12C73EC3}"/>
    <cellStyle name="Normal 5 5 3 4 3 3" xfId="26132" xr:uid="{189EBFF8-39D7-4C7E-8417-F8DC795D5C80}"/>
    <cellStyle name="Normal 5 5 3 4 3 3 2" xfId="39824" xr:uid="{D573FC59-4F59-4E24-988E-47B70D4C3EA6}"/>
    <cellStyle name="Normal 5 5 3 4 3 3 3" xfId="54703" xr:uid="{E9DDFE21-75EB-467A-A9BB-81BD4FFF81B5}"/>
    <cellStyle name="Normal 5 5 3 4 3 4" xfId="19288" xr:uid="{DED9A759-78D0-4092-AE68-8439D3F990EA}"/>
    <cellStyle name="Normal 5 5 3 4 3 4 2" xfId="43895" xr:uid="{6BD19652-1192-4E15-89D1-174C0B8F81F9}"/>
    <cellStyle name="Normal 5 5 3 4 3 5" xfId="32978" xr:uid="{33C36E64-908C-4CE5-9194-1D12E2CD75B5}"/>
    <cellStyle name="Normal 5 5 3 4 3 6" xfId="47857" xr:uid="{2D096018-2B5E-42D7-920A-A2BCC5956940}"/>
    <cellStyle name="Normal 5 5 3 4 3 7" xfId="12442" xr:uid="{42885E22-45A8-4A7C-8E56-ED72A3A3BF25}"/>
    <cellStyle name="Normal 5 5 3 4 4" xfId="977" xr:uid="{71A0428F-1031-43F8-847D-6D008CDBFC28}"/>
    <cellStyle name="Normal 5 5 3 4 4 2" xfId="27842" xr:uid="{85172DE3-EF2A-4C40-B132-22EF43A634A1}"/>
    <cellStyle name="Normal 5 5 3 4 4 2 2" xfId="41534" xr:uid="{3D8DE623-0905-4775-A851-139551DB0360}"/>
    <cellStyle name="Normal 5 5 3 4 4 2 3" xfId="56413" xr:uid="{2CCFA7DD-1C20-4221-84FB-8297ECAA0EF0}"/>
    <cellStyle name="Normal 5 5 3 4 4 3" xfId="20998" xr:uid="{7A415AFC-C769-46CC-963A-F39A1EFE149F}"/>
    <cellStyle name="Normal 5 5 3 4 4 3 2" xfId="43896" xr:uid="{A8D9EC27-2C30-4568-8CB0-821A43DE9A06}"/>
    <cellStyle name="Normal 5 5 3 4 4 4" xfId="34688" xr:uid="{F33E4625-B96F-4562-A070-5A9E0856DFD2}"/>
    <cellStyle name="Normal 5 5 3 4 4 5" xfId="49567" xr:uid="{FF5F9764-F7BA-43EC-962F-CB30C83AC73E}"/>
    <cellStyle name="Normal 5 5 3 4 4 6" xfId="14152" xr:uid="{FE7E99FB-B694-45E3-8586-772C5DF40FCF}"/>
    <cellStyle name="Normal 5 5 3 4 5" xfId="24420" xr:uid="{CA8877FB-1322-4B47-9F3A-1DB922C652E3}"/>
    <cellStyle name="Normal 5 5 3 4 5 2" xfId="38112" xr:uid="{5BA350F5-C3FC-4FFD-A066-90CF800B99B7}"/>
    <cellStyle name="Normal 5 5 3 4 5 3" xfId="52991" xr:uid="{A1708220-B3EF-450F-9A20-7B9640F4AA5B}"/>
    <cellStyle name="Normal 5 5 3 4 6" xfId="17576" xr:uid="{32A4329D-071D-4FED-B29C-0F9FB9928F32}"/>
    <cellStyle name="Normal 5 5 3 4 6 2" xfId="43771" xr:uid="{FD26A525-0521-4AB4-98D8-25B77196FDED}"/>
    <cellStyle name="Normal 5 5 3 4 7" xfId="31266" xr:uid="{D4257ADD-EC37-45D0-81F1-B01DC69E4A8F}"/>
    <cellStyle name="Normal 5 5 3 4 8" xfId="46145" xr:uid="{589E5F9E-8224-4E76-96DE-80782BEA5B49}"/>
    <cellStyle name="Normal 5 5 3 4 9" xfId="10730" xr:uid="{C9871107-A1F3-4FE7-BAAF-2296D11CF4E6}"/>
    <cellStyle name="Normal 5 5 3 5" xfId="978" xr:uid="{0E24F61E-C823-413F-B6CB-660F71EE0B60}"/>
    <cellStyle name="Normal 5 5 3 5 2" xfId="979" xr:uid="{FCA38351-B024-4A04-8B47-6DC8D496933B}"/>
    <cellStyle name="Normal 5 5 3 5 2 2" xfId="15866" xr:uid="{373D2FEF-3362-4A15-B8A5-F7DCBF0B4EB2}"/>
    <cellStyle name="Normal 5 5 3 5 2 2 2" xfId="29556" xr:uid="{3359DF44-F600-4574-A6B9-78C3D534A165}"/>
    <cellStyle name="Normal 5 5 3 5 2 2 2 2" xfId="43248" xr:uid="{F7C7547E-29F4-49B1-B9C0-7D488CCC33F5}"/>
    <cellStyle name="Normal 5 5 3 5 2 2 2 3" xfId="58127" xr:uid="{E5572FD6-BE20-47D7-8F9D-2D93F40D4ED9}"/>
    <cellStyle name="Normal 5 5 3 5 2 2 3" xfId="22712" xr:uid="{C0AC4A31-6584-4E0C-9860-BAAA348CB165}"/>
    <cellStyle name="Normal 5 5 3 5 2 2 4" xfId="36402" xr:uid="{BA3CD830-4420-477F-B40E-BC10AD2D16A6}"/>
    <cellStyle name="Normal 5 5 3 5 2 2 5" xfId="51281" xr:uid="{F09B407A-84D3-4B7F-9EAF-626C3349376F}"/>
    <cellStyle name="Normal 5 5 3 5 2 3" xfId="26134" xr:uid="{EE06B00F-775D-4D6E-8814-2E5501FD1FD1}"/>
    <cellStyle name="Normal 5 5 3 5 2 3 2" xfId="39826" xr:uid="{144F77A6-68F2-4469-846F-BDADD6F403BF}"/>
    <cellStyle name="Normal 5 5 3 5 2 3 3" xfId="54705" xr:uid="{9666CD8F-5089-4956-B87A-93787EB5146B}"/>
    <cellStyle name="Normal 5 5 3 5 2 4" xfId="19290" xr:uid="{7A9FCA56-D965-41CC-9080-83A5B25FBBF6}"/>
    <cellStyle name="Normal 5 5 3 5 2 4 2" xfId="43897" xr:uid="{9CCBFDEA-5536-4AEE-AB6B-F8AF040FBEAA}"/>
    <cellStyle name="Normal 5 5 3 5 2 5" xfId="32980" xr:uid="{C8621C1F-00D9-412A-A189-D4CD134FE8C9}"/>
    <cellStyle name="Normal 5 5 3 5 2 6" xfId="47859" xr:uid="{404F4BE8-4FC9-477A-9C3F-43E55F73A93B}"/>
    <cellStyle name="Normal 5 5 3 5 2 7" xfId="12444" xr:uid="{414963B4-2515-4960-A006-7C0DAE1850C7}"/>
    <cellStyle name="Normal 5 5 3 5 3" xfId="980" xr:uid="{CA8C1E35-FEB5-4BA5-AA86-4C434B83E7EB}"/>
    <cellStyle name="Normal 5 5 3 5 3 2" xfId="27844" xr:uid="{7CEFD5E1-C6CA-43A5-AEB7-5AC7CB5BB910}"/>
    <cellStyle name="Normal 5 5 3 5 3 2 2" xfId="41536" xr:uid="{81558835-25BC-49A4-B8EC-EC1517143E5A}"/>
    <cellStyle name="Normal 5 5 3 5 3 2 3" xfId="56415" xr:uid="{EAE7A8BB-BA8E-4F68-8537-9FC2A563EFD4}"/>
    <cellStyle name="Normal 5 5 3 5 3 3" xfId="21000" xr:uid="{911B6A37-82A1-45FD-AE2D-7DF6676AAEEA}"/>
    <cellStyle name="Normal 5 5 3 5 3 3 2" xfId="43898" xr:uid="{86C11516-6121-4E61-8E7D-A253509B4991}"/>
    <cellStyle name="Normal 5 5 3 5 3 4" xfId="34690" xr:uid="{994D34C1-7243-43F4-979B-FC807F3D3148}"/>
    <cellStyle name="Normal 5 5 3 5 3 5" xfId="49569" xr:uid="{B210D7A4-12F0-4AA8-8752-2ED2C3D68BCA}"/>
    <cellStyle name="Normal 5 5 3 5 3 6" xfId="14154" xr:uid="{5A7C2DD4-76A6-4765-B934-5CEDE9EA4E31}"/>
    <cellStyle name="Normal 5 5 3 5 4" xfId="981" xr:uid="{BCC149A7-45B4-4F08-BE30-77F9EB5B942B}"/>
    <cellStyle name="Normal 5 5 3 5 4 2" xfId="43899" xr:uid="{1F369F79-91CF-4E15-81E8-5E3F39A9D43D}"/>
    <cellStyle name="Normal 5 5 3 5 4 3" xfId="38114" xr:uid="{B1843522-1776-4170-8589-D7DA2F74E83E}"/>
    <cellStyle name="Normal 5 5 3 5 4 4" xfId="52993" xr:uid="{D9D207E3-AAF7-4837-ACD7-EBAED6DFC059}"/>
    <cellStyle name="Normal 5 5 3 5 4 5" xfId="24422" xr:uid="{929EEAE2-91BC-4214-A19C-3054E21EAD48}"/>
    <cellStyle name="Normal 5 5 3 5 5" xfId="17578" xr:uid="{962C1AC7-26F5-492A-968A-8150D44D6ADD}"/>
    <cellStyle name="Normal 5 5 3 5 5 2" xfId="43773" xr:uid="{E9665B91-48BE-47E0-9935-3FD198449C5B}"/>
    <cellStyle name="Normal 5 5 3 5 6" xfId="31268" xr:uid="{F8C72E4E-F9DB-4EFF-8A4F-7BB79DB62260}"/>
    <cellStyle name="Normal 5 5 3 5 7" xfId="46147" xr:uid="{0486C3CE-F4A8-447A-915B-2F73DF488C67}"/>
    <cellStyle name="Normal 5 5 3 5 8" xfId="10732" xr:uid="{E409E17F-ADFD-4B1D-8883-6FF12160EDBE}"/>
    <cellStyle name="Normal 5 5 3 6" xfId="982" xr:uid="{08CD64B4-1508-481F-8342-9A8A7E635184}"/>
    <cellStyle name="Normal 5 5 3 6 2" xfId="12445" xr:uid="{8B8AB946-0744-4C21-A008-62895271EDE2}"/>
    <cellStyle name="Normal 5 5 3 6 2 2" xfId="15867" xr:uid="{117BF8A7-0395-40D3-B1B4-9F52748C5DA6}"/>
    <cellStyle name="Normal 5 5 3 6 2 2 2" xfId="29557" xr:uid="{EE8B54C2-C9B7-4996-9ABF-F9E8BBA625D4}"/>
    <cellStyle name="Normal 5 5 3 6 2 2 2 2" xfId="43249" xr:uid="{92DF38C9-319D-42C4-8B16-D9908A899393}"/>
    <cellStyle name="Normal 5 5 3 6 2 2 2 3" xfId="58128" xr:uid="{B96CF4B4-B410-42BB-884E-BC624A8B2330}"/>
    <cellStyle name="Normal 5 5 3 6 2 2 3" xfId="22713" xr:uid="{4271A4C2-8F50-4740-8932-3937A55D654E}"/>
    <cellStyle name="Normal 5 5 3 6 2 2 4" xfId="36403" xr:uid="{EF236762-F996-4B11-B120-8F607C31A548}"/>
    <cellStyle name="Normal 5 5 3 6 2 2 5" xfId="51282" xr:uid="{53E8E8A8-C95A-45B3-9073-E13526AD0981}"/>
    <cellStyle name="Normal 5 5 3 6 2 3" xfId="26135" xr:uid="{C319052F-FFAE-44A3-A5E7-2481A86F2F79}"/>
    <cellStyle name="Normal 5 5 3 6 2 3 2" xfId="39827" xr:uid="{89360ED1-0D3C-43E1-A111-33371A09009C}"/>
    <cellStyle name="Normal 5 5 3 6 2 3 3" xfId="54706" xr:uid="{29A967D0-14A2-4E88-984D-9EAF452B3158}"/>
    <cellStyle name="Normal 5 5 3 6 2 4" xfId="19291" xr:uid="{A566E9E3-F174-430F-AB7F-6BD2FE82FF66}"/>
    <cellStyle name="Normal 5 5 3 6 2 5" xfId="32981" xr:uid="{F459B21D-B108-4A71-84EF-90C313CEFCDF}"/>
    <cellStyle name="Normal 5 5 3 6 2 6" xfId="47860" xr:uid="{181560D0-7C86-4B22-B57D-C53B5715D1CD}"/>
    <cellStyle name="Normal 5 5 3 6 3" xfId="14155" xr:uid="{4BBC10DF-61FB-467B-9BFE-DCFE3095588D}"/>
    <cellStyle name="Normal 5 5 3 6 3 2" xfId="27845" xr:uid="{B5C176AF-80D7-45E5-BB40-915607053979}"/>
    <cellStyle name="Normal 5 5 3 6 3 2 2" xfId="41537" xr:uid="{FCED711B-97C1-4D52-85DE-A31320761CF5}"/>
    <cellStyle name="Normal 5 5 3 6 3 2 3" xfId="56416" xr:uid="{5DB84F57-9B31-4465-BD8B-F873BCEAB102}"/>
    <cellStyle name="Normal 5 5 3 6 3 3" xfId="21001" xr:uid="{BED731A8-0873-49DB-A099-629D4E15FE6D}"/>
    <cellStyle name="Normal 5 5 3 6 3 4" xfId="34691" xr:uid="{A66C5CC7-3BBD-4370-87EA-13E52D0608B2}"/>
    <cellStyle name="Normal 5 5 3 6 3 5" xfId="49570" xr:uid="{8F1B3EBE-0AC3-4DD3-944C-AFAC87070869}"/>
    <cellStyle name="Normal 5 5 3 6 4" xfId="24423" xr:uid="{55DD6DC4-3646-4761-BDB1-82F510DAB621}"/>
    <cellStyle name="Normal 5 5 3 6 4 2" xfId="38115" xr:uid="{30A660F4-CA62-4A49-8CD1-92073CB5E96E}"/>
    <cellStyle name="Normal 5 5 3 6 4 3" xfId="52994" xr:uid="{EE5BCE6F-648F-4FF3-8374-50B2E2A4B1D3}"/>
    <cellStyle name="Normal 5 5 3 6 5" xfId="17579" xr:uid="{19387F84-1C2E-4946-87AA-1BE5FFC4876E}"/>
    <cellStyle name="Normal 5 5 3 6 5 2" xfId="43900" xr:uid="{35253E60-2F8D-413C-9B6A-8B30DF492CFC}"/>
    <cellStyle name="Normal 5 5 3 6 6" xfId="31269" xr:uid="{8BD54994-647D-485D-96C6-22E14AD9BAD9}"/>
    <cellStyle name="Normal 5 5 3 6 7" xfId="46148" xr:uid="{6A21C342-5B6E-4C05-AD8D-5A0BDB5D0D25}"/>
    <cellStyle name="Normal 5 5 3 6 8" xfId="10733" xr:uid="{47A1885A-5EEF-4FC4-90F9-5BBB1E218AA0}"/>
    <cellStyle name="Normal 5 5 3 7" xfId="983" xr:uid="{779D6495-5DB7-405B-AACB-19F78BFAD5F3}"/>
    <cellStyle name="Normal 5 5 3 7 2" xfId="15853" xr:uid="{F9C9B0AA-26A1-4073-B4EB-ABA558B5FD35}"/>
    <cellStyle name="Normal 5 5 3 7 2 2" xfId="29543" xr:uid="{37C278F4-985B-4DF0-A7CB-E0A40D871EC9}"/>
    <cellStyle name="Normal 5 5 3 7 2 2 2" xfId="43235" xr:uid="{94A0BB6A-4AE2-42AE-BB0D-6AA95CF2ADB6}"/>
    <cellStyle name="Normal 5 5 3 7 2 2 3" xfId="58114" xr:uid="{DA0C314A-CB12-44A5-914A-4B00CDBE2B24}"/>
    <cellStyle name="Normal 5 5 3 7 2 3" xfId="22699" xr:uid="{077B675D-E630-4C43-9880-5C69BE919C5B}"/>
    <cellStyle name="Normal 5 5 3 7 2 4" xfId="36389" xr:uid="{969187BE-B0E6-4715-939E-2DAA15E645CF}"/>
    <cellStyle name="Normal 5 5 3 7 2 5" xfId="51268" xr:uid="{C8E18355-AC8D-4304-B6F2-7F56C78B1612}"/>
    <cellStyle name="Normal 5 5 3 7 3" xfId="26121" xr:uid="{D3F0BCA3-49CA-4079-B57F-B2E9745F426A}"/>
    <cellStyle name="Normal 5 5 3 7 3 2" xfId="39813" xr:uid="{529C0D69-6009-412D-9956-FA82AD4BBD3F}"/>
    <cellStyle name="Normal 5 5 3 7 3 3" xfId="54692" xr:uid="{79E32C64-98D3-40EF-98D7-8254212ED507}"/>
    <cellStyle name="Normal 5 5 3 7 4" xfId="19277" xr:uid="{548CD608-9814-4C3C-B70B-D560F3EFBAC1}"/>
    <cellStyle name="Normal 5 5 3 7 4 2" xfId="43901" xr:uid="{F73338CB-1049-469F-A631-4F7D32427C83}"/>
    <cellStyle name="Normal 5 5 3 7 5" xfId="32967" xr:uid="{7A4E72F1-80AF-4A70-8140-F1163724FA81}"/>
    <cellStyle name="Normal 5 5 3 7 6" xfId="47846" xr:uid="{5C000CFA-BA20-4B48-BB49-EE3972DEC514}"/>
    <cellStyle name="Normal 5 5 3 7 7" xfId="12431" xr:uid="{0DB3D7D3-6E15-4AFA-BD71-F721BA7AC8DF}"/>
    <cellStyle name="Normal 5 5 3 8" xfId="984" xr:uid="{04AFD74B-6DAF-43D4-84D1-A0CBD7326654}"/>
    <cellStyle name="Normal 5 5 3 8 2" xfId="27831" xr:uid="{8E1E605B-E1B1-44B1-A8BB-DF8867A36F8A}"/>
    <cellStyle name="Normal 5 5 3 8 2 2" xfId="41523" xr:uid="{9282E52C-DE08-4633-97FF-463E1A65FC3B}"/>
    <cellStyle name="Normal 5 5 3 8 2 3" xfId="56402" xr:uid="{573D5735-04CD-4A98-8A8C-431619CF11D3}"/>
    <cellStyle name="Normal 5 5 3 8 3" xfId="20987" xr:uid="{A52DC4C9-8EF9-4236-B5C9-B8DA23D511AB}"/>
    <cellStyle name="Normal 5 5 3 8 3 2" xfId="43902" xr:uid="{461775A8-AF14-4E4C-B677-48751D559AC7}"/>
    <cellStyle name="Normal 5 5 3 8 4" xfId="34677" xr:uid="{C77AD949-BB9B-4E26-9F76-56AC37D438B1}"/>
    <cellStyle name="Normal 5 5 3 8 5" xfId="49556" xr:uid="{D1C36857-1E98-49AE-BAD3-CD632A3C7C05}"/>
    <cellStyle name="Normal 5 5 3 8 6" xfId="14141" xr:uid="{A45415D2-E941-408C-8CE4-67C4A36EF642}"/>
    <cellStyle name="Normal 5 5 3 9" xfId="24409" xr:uid="{9CD36D8A-AE18-43CB-84E9-B4C6E8336A7D}"/>
    <cellStyle name="Normal 5 5 3 9 2" xfId="38101" xr:uid="{5EB0DC4B-0BFB-4187-9720-7AE11ED369C8}"/>
    <cellStyle name="Normal 5 5 3 9 3" xfId="52980" xr:uid="{B34BCD03-9EF6-4F13-ABD7-C807D27B6641}"/>
    <cellStyle name="Normal 5 5 4" xfId="985" xr:uid="{45F445E4-B18E-42CE-98D6-4634EA61557B}"/>
    <cellStyle name="Normal 5 5 4 10" xfId="17580" xr:uid="{F20D3C31-EF79-40E2-B29D-CCE49FDD9B44}"/>
    <cellStyle name="Normal 5 5 4 10 2" xfId="43481" xr:uid="{4C5C52DE-BAA9-4B0C-85A7-DEC615B81AEB}"/>
    <cellStyle name="Normal 5 5 4 11" xfId="31270" xr:uid="{ED35DD12-8AD8-4E4A-AD11-ECC1486D24ED}"/>
    <cellStyle name="Normal 5 5 4 12" xfId="46149" xr:uid="{A40E46D2-6337-4FD7-8E93-29BD516933BC}"/>
    <cellStyle name="Normal 5 5 4 13" xfId="10734" xr:uid="{9E3FE2D2-AB7F-4898-B8E5-6449E9629BB9}"/>
    <cellStyle name="Normal 5 5 4 2" xfId="986" xr:uid="{64399FE8-7C7B-4CC8-9CAF-792E58395128}"/>
    <cellStyle name="Normal 5 5 4 2 10" xfId="46150" xr:uid="{9EDB740B-C8E8-4B97-9CCF-D21F614F8BD0}"/>
    <cellStyle name="Normal 5 5 4 2 11" xfId="10735" xr:uid="{7C6B41F0-7AAF-45C0-A0A8-B1440B6E9647}"/>
    <cellStyle name="Normal 5 5 4 2 2" xfId="987" xr:uid="{D9AF5823-14BB-4EC2-B959-7410E42AFA67}"/>
    <cellStyle name="Normal 5 5 4 2 2 2" xfId="988" xr:uid="{8E358718-696C-4D6D-A1DE-A1D56739B43A}"/>
    <cellStyle name="Normal 5 5 4 2 2 2 2" xfId="3919" xr:uid="{721F80C3-2010-4679-8B78-DE649AA4DC52}"/>
    <cellStyle name="Normal 5 5 4 2 2 2 2 2" xfId="15871" xr:uid="{47500B5C-49BD-49CA-9DB9-8BB3EDC0B0D6}"/>
    <cellStyle name="Normal 5 5 4 2 2 2 2 2 2" xfId="29561" xr:uid="{C127C6FE-99E4-4FAD-94C8-34830F6E1EE3}"/>
    <cellStyle name="Normal 5 5 4 2 2 2 2 2 2 2" xfId="43253" xr:uid="{4B01A155-D637-4CDB-96D3-27E4612A1769}"/>
    <cellStyle name="Normal 5 5 4 2 2 2 2 2 2 3" xfId="58132" xr:uid="{3678E599-1A59-463A-BFC8-705D1C3C5CEB}"/>
    <cellStyle name="Normal 5 5 4 2 2 2 2 2 3" xfId="22717" xr:uid="{3E0A3161-3BAF-4FA4-A554-121F0F9016C4}"/>
    <cellStyle name="Normal 5 5 4 2 2 2 2 2 4" xfId="36407" xr:uid="{281DF86A-9FB0-4F47-9F03-EBFB201433F6}"/>
    <cellStyle name="Normal 5 5 4 2 2 2 2 2 5" xfId="51286" xr:uid="{9B57602C-4343-418E-81D7-4222ABD297B5}"/>
    <cellStyle name="Normal 5 5 4 2 2 2 2 3" xfId="26139" xr:uid="{46AB85EC-E27F-4C05-A6E6-6846C9F2A410}"/>
    <cellStyle name="Normal 5 5 4 2 2 2 2 3 2" xfId="39831" xr:uid="{2037C7E4-CBD4-42E7-BA0A-836C611BDFC7}"/>
    <cellStyle name="Normal 5 5 4 2 2 2 2 3 3" xfId="54710" xr:uid="{89AB884B-CE95-47A0-B171-F3165334C84E}"/>
    <cellStyle name="Normal 5 5 4 2 2 2 2 4" xfId="19295" xr:uid="{692F5B1C-6FCF-4A06-9746-40FF61616C09}"/>
    <cellStyle name="Normal 5 5 4 2 2 2 2 4 2" xfId="43775" xr:uid="{49388301-AA46-4B59-AB53-E93A219842A2}"/>
    <cellStyle name="Normal 5 5 4 2 2 2 2 5" xfId="32985" xr:uid="{428B2D28-DA50-4337-B407-25B6137B2101}"/>
    <cellStyle name="Normal 5 5 4 2 2 2 2 6" xfId="47864" xr:uid="{E736C6C9-E224-415F-A1E0-6675F29CCA52}"/>
    <cellStyle name="Normal 5 5 4 2 2 2 2 7" xfId="12449" xr:uid="{67E4DC62-C983-496D-8A8B-0D4C67EC12AB}"/>
    <cellStyle name="Normal 5 5 4 2 2 2 3" xfId="14159" xr:uid="{A435C45E-0E86-4414-AF97-07F63200F5D1}"/>
    <cellStyle name="Normal 5 5 4 2 2 2 3 2" xfId="27849" xr:uid="{26E0632D-F44F-4FA4-8D6C-1BE974AE6A20}"/>
    <cellStyle name="Normal 5 5 4 2 2 2 3 2 2" xfId="41541" xr:uid="{3B2D9DC8-7628-4A9C-A37E-3C577958D946}"/>
    <cellStyle name="Normal 5 5 4 2 2 2 3 2 3" xfId="56420" xr:uid="{D6145D4C-8581-4BD7-8F36-A41FE915218F}"/>
    <cellStyle name="Normal 5 5 4 2 2 2 3 3" xfId="21005" xr:uid="{CC11649E-947A-4696-B5C5-18CEAFD1F0BF}"/>
    <cellStyle name="Normal 5 5 4 2 2 2 3 4" xfId="34695" xr:uid="{C7EE1A06-4F92-4B4A-9A41-257A0543A5DA}"/>
    <cellStyle name="Normal 5 5 4 2 2 2 3 5" xfId="49574" xr:uid="{3B1A4ACF-DF9F-496C-8D5A-3D68097B8F84}"/>
    <cellStyle name="Normal 5 5 4 2 2 2 4" xfId="24427" xr:uid="{74102E2A-1A7E-424E-BE7C-9C94363A68C1}"/>
    <cellStyle name="Normal 5 5 4 2 2 2 4 2" xfId="38119" xr:uid="{489C5471-C757-4E90-83C6-3A291DC126A4}"/>
    <cellStyle name="Normal 5 5 4 2 2 2 4 3" xfId="52998" xr:uid="{747362AB-420C-4FBB-9A22-4C88D009AA49}"/>
    <cellStyle name="Normal 5 5 4 2 2 2 5" xfId="17583" xr:uid="{D11D80A3-AD72-4179-A13E-FA7EEE6E2555}"/>
    <cellStyle name="Normal 5 5 4 2 2 2 5 2" xfId="43774" xr:uid="{F998E6BE-FA4A-4A81-8E90-B3081F243376}"/>
    <cellStyle name="Normal 5 5 4 2 2 2 6" xfId="31273" xr:uid="{D31CA6E8-B0C0-4B7E-8763-C41311FC8263}"/>
    <cellStyle name="Normal 5 5 4 2 2 2 7" xfId="46152" xr:uid="{339EC4AD-37BA-45EF-A5A4-196B906ED0B3}"/>
    <cellStyle name="Normal 5 5 4 2 2 2 8" xfId="10737" xr:uid="{8823DCFF-22EF-49FC-8C61-F82704DA4839}"/>
    <cellStyle name="Normal 5 5 4 2 2 3" xfId="989" xr:uid="{4825DE97-0CD3-4F31-8B4E-BF93DF8DD94E}"/>
    <cellStyle name="Normal 5 5 4 2 2 3 2" xfId="6644" xr:uid="{5B19A8D8-684A-421D-B39A-F507C475F8AE}"/>
    <cellStyle name="Normal 5 5 4 2 2 3 2 2" xfId="29560" xr:uid="{7053E452-B880-467E-B62C-A3880EE2AB1D}"/>
    <cellStyle name="Normal 5 5 4 2 2 3 2 2 2" xfId="43252" xr:uid="{32E30898-C19F-4F0F-A968-FEFBD3A109CC}"/>
    <cellStyle name="Normal 5 5 4 2 2 3 2 2 3" xfId="58131" xr:uid="{4267C995-2463-4CA2-B47D-4AFAC9A2F105}"/>
    <cellStyle name="Normal 5 5 4 2 2 3 2 3" xfId="22716" xr:uid="{86B58436-D30B-44DC-A840-057436D0DDE9}"/>
    <cellStyle name="Normal 5 5 4 2 2 3 2 4" xfId="36406" xr:uid="{6F9D8B1F-D716-4046-80BF-E4B126160B06}"/>
    <cellStyle name="Normal 5 5 4 2 2 3 2 5" xfId="51285" xr:uid="{DC5D5608-D415-4AEC-BC0C-1FADBC784EF3}"/>
    <cellStyle name="Normal 5 5 4 2 2 3 2 6" xfId="15870" xr:uid="{E971F8F8-B68E-4E24-A04C-1A52C097E6C5}"/>
    <cellStyle name="Normal 5 5 4 2 2 3 3" xfId="26138" xr:uid="{6CC965A0-E4B0-484D-A45E-67F1F8DE0EB5}"/>
    <cellStyle name="Normal 5 5 4 2 2 3 3 2" xfId="39830" xr:uid="{FC6DC207-8FC8-459B-80A3-05F88FD382B2}"/>
    <cellStyle name="Normal 5 5 4 2 2 3 3 3" xfId="54709" xr:uid="{9DF0E191-7142-4026-8DD5-8F7114DA8992}"/>
    <cellStyle name="Normal 5 5 4 2 2 3 4" xfId="19294" xr:uid="{E88D511B-8E11-4AB8-91A0-158C79A892E4}"/>
    <cellStyle name="Normal 5 5 4 2 2 3 4 2" xfId="43776" xr:uid="{08B21E50-49AB-47F1-AA59-B32AB3E295F6}"/>
    <cellStyle name="Normal 5 5 4 2 2 3 5" xfId="32984" xr:uid="{7A244722-2E51-408A-BEAC-A5A74EDAC115}"/>
    <cellStyle name="Normal 5 5 4 2 2 3 6" xfId="47863" xr:uid="{2BF25CB8-7CCA-4DEF-A368-1E2023B86B27}"/>
    <cellStyle name="Normal 5 5 4 2 2 3 7" xfId="12448" xr:uid="{FF4BD3BB-995C-4745-A60A-8B31F35DE7AD}"/>
    <cellStyle name="Normal 5 5 4 2 2 4" xfId="990" xr:uid="{90AEAAFC-88AF-4FE8-AB7D-074D7D53EA45}"/>
    <cellStyle name="Normal 5 5 4 2 2 4 2" xfId="27848" xr:uid="{8D3AABE9-E0A9-48B2-9107-255F8DE503AD}"/>
    <cellStyle name="Normal 5 5 4 2 2 4 2 2" xfId="41540" xr:uid="{65629091-26DC-4473-9360-1F008B186921}"/>
    <cellStyle name="Normal 5 5 4 2 2 4 2 3" xfId="56419" xr:uid="{F1DE22B1-6C3D-431C-ADA0-C7CFD41F68D4}"/>
    <cellStyle name="Normal 5 5 4 2 2 4 3" xfId="21004" xr:uid="{D7A88BB4-9FC7-4905-A91C-14A1B6197969}"/>
    <cellStyle name="Normal 5 5 4 2 2 4 3 2" xfId="43903" xr:uid="{1DEA548B-82E3-41DB-A800-4603D938A263}"/>
    <cellStyle name="Normal 5 5 4 2 2 4 4" xfId="34694" xr:uid="{7EE02710-5990-4D5C-BAF3-8176ADA78260}"/>
    <cellStyle name="Normal 5 5 4 2 2 4 5" xfId="49573" xr:uid="{202A3ACF-DABB-44C3-BDF3-0999FF9276C5}"/>
    <cellStyle name="Normal 5 5 4 2 2 4 6" xfId="14158" xr:uid="{0E7977BC-F20B-4C77-8CB9-4CA213DEF354}"/>
    <cellStyle name="Normal 5 5 4 2 2 5" xfId="24426" xr:uid="{58001D67-D7EC-47DE-AFC3-C881F9DD05D2}"/>
    <cellStyle name="Normal 5 5 4 2 2 5 2" xfId="38118" xr:uid="{3AACAC61-26DE-4C92-8F3E-B5B535E00492}"/>
    <cellStyle name="Normal 5 5 4 2 2 5 3" xfId="52997" xr:uid="{3238F79F-7CF7-4C45-A1AD-C8E122E16192}"/>
    <cellStyle name="Normal 5 5 4 2 2 6" xfId="17582" xr:uid="{8CC1C2B8-659A-42D2-94C6-CBDC1338AFED}"/>
    <cellStyle name="Normal 5 5 4 2 2 6 2" xfId="43559" xr:uid="{7A2D6D6B-6B78-4C2C-8B89-D48585ABA20C}"/>
    <cellStyle name="Normal 5 5 4 2 2 7" xfId="31272" xr:uid="{45259EE1-3574-4B77-801F-7D9510F0A216}"/>
    <cellStyle name="Normal 5 5 4 2 2 8" xfId="46151" xr:uid="{4D1B73A7-44F3-4EB3-854E-B66B494328ED}"/>
    <cellStyle name="Normal 5 5 4 2 2 9" xfId="10736" xr:uid="{82E0FEBD-5528-43F7-A327-4559E70C5BDD}"/>
    <cellStyle name="Normal 5 5 4 2 3" xfId="991" xr:uid="{F158D4B5-4523-4C32-8861-1F1A66BBD20A}"/>
    <cellStyle name="Normal 5 5 4 2 3 2" xfId="3920" xr:uid="{EA645930-9E32-4E38-A7B4-C9602FAF0BD6}"/>
    <cellStyle name="Normal 5 5 4 2 3 2 2" xfId="15872" xr:uid="{03C75191-2EAA-48A6-99CD-283F2BB9EF8B}"/>
    <cellStyle name="Normal 5 5 4 2 3 2 2 2" xfId="29562" xr:uid="{F74E4766-F439-4FD9-A2A4-978FDE13367C}"/>
    <cellStyle name="Normal 5 5 4 2 3 2 2 2 2" xfId="43254" xr:uid="{23F50FED-F85D-4275-B311-3531C72622B6}"/>
    <cellStyle name="Normal 5 5 4 2 3 2 2 2 3" xfId="58133" xr:uid="{A8952FEA-FCDC-4C79-AD5D-1BD039EA0E1A}"/>
    <cellStyle name="Normal 5 5 4 2 3 2 2 3" xfId="22718" xr:uid="{FBBEECA8-717E-4D30-B4D7-C93531409EDB}"/>
    <cellStyle name="Normal 5 5 4 2 3 2 2 4" xfId="36408" xr:uid="{E5ECEF30-B034-43F6-98D0-FF80DB48371E}"/>
    <cellStyle name="Normal 5 5 4 2 3 2 2 5" xfId="51287" xr:uid="{C2F9F17A-AF87-41D4-A31A-106ED6B8247F}"/>
    <cellStyle name="Normal 5 5 4 2 3 2 3" xfId="26140" xr:uid="{992A4E3F-E859-4F37-8D27-30284494DD82}"/>
    <cellStyle name="Normal 5 5 4 2 3 2 3 2" xfId="39832" xr:uid="{2CF007F1-96C8-44EB-B9CA-CCFE9EF80D2B}"/>
    <cellStyle name="Normal 5 5 4 2 3 2 3 3" xfId="54711" xr:uid="{D0AB43BC-4612-49E2-8FDD-264E7C280DBA}"/>
    <cellStyle name="Normal 5 5 4 2 3 2 4" xfId="19296" xr:uid="{3E4F9F2D-A83B-464F-9A83-90C28AB068E1}"/>
    <cellStyle name="Normal 5 5 4 2 3 2 4 2" xfId="43778" xr:uid="{1FE5BAC7-4386-4CC8-920C-AB6EC5E8CB23}"/>
    <cellStyle name="Normal 5 5 4 2 3 2 5" xfId="32986" xr:uid="{788CF6D4-F968-43FE-8E39-0554049C3BB0}"/>
    <cellStyle name="Normal 5 5 4 2 3 2 6" xfId="47865" xr:uid="{ACD87414-1EDD-4C54-BD7F-CA1B11243909}"/>
    <cellStyle name="Normal 5 5 4 2 3 2 7" xfId="12450" xr:uid="{6FE5356F-980E-40FA-884A-EF346C3F4753}"/>
    <cellStyle name="Normal 5 5 4 2 3 3" xfId="14160" xr:uid="{3E72F715-48C8-4853-9C79-DAB10E293A5C}"/>
    <cellStyle name="Normal 5 5 4 2 3 3 2" xfId="27850" xr:uid="{1DB540A0-BD37-4E36-B3CE-A69FA3723792}"/>
    <cellStyle name="Normal 5 5 4 2 3 3 2 2" xfId="41542" xr:uid="{4CFDE64C-8835-47DF-B942-E8B007B8E693}"/>
    <cellStyle name="Normal 5 5 4 2 3 3 2 3" xfId="56421" xr:uid="{B6BAF947-C81B-4328-91D2-F8A4B9DFFAAC}"/>
    <cellStyle name="Normal 5 5 4 2 3 3 3" xfId="21006" xr:uid="{DE84C31E-E50B-4AE5-9E3C-B623EE2A5B35}"/>
    <cellStyle name="Normal 5 5 4 2 3 3 4" xfId="34696" xr:uid="{03F96740-F610-4541-96C1-A9A16B7A60D6}"/>
    <cellStyle name="Normal 5 5 4 2 3 3 5" xfId="49575" xr:uid="{5EE391E2-4E10-47FB-AAA0-71EB16CD5BA3}"/>
    <cellStyle name="Normal 5 5 4 2 3 4" xfId="24428" xr:uid="{CBB1D0D6-7412-4B54-AC95-63117A997EF5}"/>
    <cellStyle name="Normal 5 5 4 2 3 4 2" xfId="38120" xr:uid="{0246D05F-881C-4A77-8639-E02F3364481B}"/>
    <cellStyle name="Normal 5 5 4 2 3 4 3" xfId="52999" xr:uid="{D50C4564-BB7D-4F99-9AB6-42D60C52DFE6}"/>
    <cellStyle name="Normal 5 5 4 2 3 5" xfId="17584" xr:uid="{668A3AA4-DBA3-4BE2-822C-377464B71377}"/>
    <cellStyle name="Normal 5 5 4 2 3 5 2" xfId="43777" xr:uid="{FBFD80AB-7A9A-4040-9372-8B1C88A435A1}"/>
    <cellStyle name="Normal 5 5 4 2 3 6" xfId="31274" xr:uid="{703C6E09-CF3C-40A0-9D8B-5D3DE0FECC30}"/>
    <cellStyle name="Normal 5 5 4 2 3 7" xfId="46153" xr:uid="{8A96F8A8-2317-4A14-AB3C-69E497443567}"/>
    <cellStyle name="Normal 5 5 4 2 3 8" xfId="10738" xr:uid="{C24C60D7-628C-4BBE-9F37-AF0AC4586FDF}"/>
    <cellStyle name="Normal 5 5 4 2 4" xfId="992" xr:uid="{755F79ED-1456-46E1-8010-BD1AB24CD6D4}"/>
    <cellStyle name="Normal 5 5 4 2 4 2" xfId="6645" xr:uid="{8D099712-8830-45A5-B8D9-D86D7DE791B9}"/>
    <cellStyle name="Normal 5 5 4 2 4 2 2" xfId="15873" xr:uid="{B60F1895-E190-4C34-9E5C-166E6491DE1B}"/>
    <cellStyle name="Normal 5 5 4 2 4 2 2 2" xfId="29563" xr:uid="{82FC1A1A-E9F8-4044-BE66-45C586041292}"/>
    <cellStyle name="Normal 5 5 4 2 4 2 2 2 2" xfId="43255" xr:uid="{0CADB703-7E95-4DEC-AE40-D24F07695F48}"/>
    <cellStyle name="Normal 5 5 4 2 4 2 2 2 3" xfId="58134" xr:uid="{1A6E6A08-BB5B-423B-BFC8-566496EB67B8}"/>
    <cellStyle name="Normal 5 5 4 2 4 2 2 3" xfId="22719" xr:uid="{E67E06CA-2298-445A-B868-4F64987F95F1}"/>
    <cellStyle name="Normal 5 5 4 2 4 2 2 4" xfId="36409" xr:uid="{895ACF98-9793-418C-8E8C-7F188E1DF8F1}"/>
    <cellStyle name="Normal 5 5 4 2 4 2 2 5" xfId="51288" xr:uid="{E51EDCEA-D842-430E-AF05-A940A1604400}"/>
    <cellStyle name="Normal 5 5 4 2 4 2 3" xfId="26141" xr:uid="{677FC3CD-5164-485E-841C-24A00FE29CC3}"/>
    <cellStyle name="Normal 5 5 4 2 4 2 3 2" xfId="39833" xr:uid="{68B63558-9F4D-43FA-9DA0-8B81B8D2257D}"/>
    <cellStyle name="Normal 5 5 4 2 4 2 3 3" xfId="54712" xr:uid="{FC998ABD-570F-4ACF-AFE1-9FB5E62AD816}"/>
    <cellStyle name="Normal 5 5 4 2 4 2 4" xfId="19297" xr:uid="{CB95F45B-1065-4A08-8DFC-8BD0FCA8FE55}"/>
    <cellStyle name="Normal 5 5 4 2 4 2 5" xfId="32987" xr:uid="{9286757C-AF49-4394-AC64-0F9782654C04}"/>
    <cellStyle name="Normal 5 5 4 2 4 2 6" xfId="47866" xr:uid="{1A934F7E-8484-4C50-B32F-65630DB2B2B3}"/>
    <cellStyle name="Normal 5 5 4 2 4 2 7" xfId="12451" xr:uid="{FE2B84C8-DC82-4AC5-ADD2-D5DF013A4462}"/>
    <cellStyle name="Normal 5 5 4 2 4 3" xfId="14161" xr:uid="{4C528D5C-FDA6-435A-B855-FB355920FA34}"/>
    <cellStyle name="Normal 5 5 4 2 4 3 2" xfId="27851" xr:uid="{D5688723-9A2F-46BE-97E8-771826DC792C}"/>
    <cellStyle name="Normal 5 5 4 2 4 3 2 2" xfId="41543" xr:uid="{B7E934BB-D14C-4051-A9FA-939F2A14A578}"/>
    <cellStyle name="Normal 5 5 4 2 4 3 2 3" xfId="56422" xr:uid="{68A073CB-0E0A-4935-8338-58AEA6496352}"/>
    <cellStyle name="Normal 5 5 4 2 4 3 3" xfId="21007" xr:uid="{D913FD12-4EEA-4A05-B5DE-8CA22CC6378F}"/>
    <cellStyle name="Normal 5 5 4 2 4 3 4" xfId="34697" xr:uid="{42C7B6D2-E68C-49D0-9E30-EC3F0CF55CB6}"/>
    <cellStyle name="Normal 5 5 4 2 4 3 5" xfId="49576" xr:uid="{4209EDB0-9407-47ED-8CBD-E43397F944F0}"/>
    <cellStyle name="Normal 5 5 4 2 4 4" xfId="24429" xr:uid="{9140770E-C1CB-42A2-BABA-3032F2B6136B}"/>
    <cellStyle name="Normal 5 5 4 2 4 4 2" xfId="38121" xr:uid="{0FB9FF94-7885-4695-9987-15A337A03313}"/>
    <cellStyle name="Normal 5 5 4 2 4 4 3" xfId="53000" xr:uid="{18ABD2B2-F2F5-401E-BD86-84D577D8E07B}"/>
    <cellStyle name="Normal 5 5 4 2 4 5" xfId="17585" xr:uid="{E56B8A8E-B47D-4B9C-9918-8328C9E7A01F}"/>
    <cellStyle name="Normal 5 5 4 2 4 5 2" xfId="43779" xr:uid="{4FA53B50-8118-4DB4-B7C1-B7D8757A2FFE}"/>
    <cellStyle name="Normal 5 5 4 2 4 6" xfId="31275" xr:uid="{07C0B8C7-8A57-4553-809A-DF202E16915E}"/>
    <cellStyle name="Normal 5 5 4 2 4 7" xfId="46154" xr:uid="{E55E8618-F644-49FE-AC08-BDBD327E380B}"/>
    <cellStyle name="Normal 5 5 4 2 4 8" xfId="10739" xr:uid="{5F130D1D-0431-4D67-A1E5-E95CA20EFB01}"/>
    <cellStyle name="Normal 5 5 4 2 5" xfId="993" xr:uid="{2B118E84-E605-401C-B52A-3E7CCA9F3213}"/>
    <cellStyle name="Normal 5 5 4 2 5 2" xfId="15869" xr:uid="{06EB484B-13D6-4F87-831E-17605503839B}"/>
    <cellStyle name="Normal 5 5 4 2 5 2 2" xfId="29559" xr:uid="{1078DD16-7041-44BD-93B8-CE966C9CC281}"/>
    <cellStyle name="Normal 5 5 4 2 5 2 2 2" xfId="43251" xr:uid="{72D125D4-3C4B-4086-8F3C-79DC9D817ADA}"/>
    <cellStyle name="Normal 5 5 4 2 5 2 2 3" xfId="58130" xr:uid="{90CE8152-DA70-4831-858A-EE0942597FEE}"/>
    <cellStyle name="Normal 5 5 4 2 5 2 3" xfId="22715" xr:uid="{ED9F70E1-04D8-4943-9D62-35B42BEC2A75}"/>
    <cellStyle name="Normal 5 5 4 2 5 2 4" xfId="36405" xr:uid="{793924EC-BBDA-4B7C-9ACF-5AB1B0666DB7}"/>
    <cellStyle name="Normal 5 5 4 2 5 2 5" xfId="51284" xr:uid="{24341719-D36D-4A96-8594-7F815533130D}"/>
    <cellStyle name="Normal 5 5 4 2 5 3" xfId="26137" xr:uid="{B708F1B3-C543-4624-97A9-75337FC647C0}"/>
    <cellStyle name="Normal 5 5 4 2 5 3 2" xfId="39829" xr:uid="{70B3641D-88A1-4179-BE22-7A589825E483}"/>
    <cellStyle name="Normal 5 5 4 2 5 3 3" xfId="54708" xr:uid="{88B9886A-99F6-4719-B08B-427541DEA1DE}"/>
    <cellStyle name="Normal 5 5 4 2 5 4" xfId="19293" xr:uid="{C356FAC3-0118-4510-8E16-B835F17288E5}"/>
    <cellStyle name="Normal 5 5 4 2 5 4 2" xfId="43904" xr:uid="{3BC04D49-EF74-4632-BA0C-C6B87B6569FA}"/>
    <cellStyle name="Normal 5 5 4 2 5 5" xfId="32983" xr:uid="{4D00923F-3ACB-4CDB-8C82-5DA8DC945672}"/>
    <cellStyle name="Normal 5 5 4 2 5 6" xfId="47862" xr:uid="{2C3373ED-9F39-49B9-8D8F-84714E4DB1AA}"/>
    <cellStyle name="Normal 5 5 4 2 5 7" xfId="12447" xr:uid="{6BA9FB56-5D50-49F3-8B12-88F32A1A3708}"/>
    <cellStyle name="Normal 5 5 4 2 6" xfId="14157" xr:uid="{F4AE1BE9-D2DA-49C6-BB44-0DFE8F35AA0B}"/>
    <cellStyle name="Normal 5 5 4 2 6 2" xfId="27847" xr:uid="{86D7AE4D-3587-4D80-BB68-60C30931FA3D}"/>
    <cellStyle name="Normal 5 5 4 2 6 2 2" xfId="41539" xr:uid="{20A76A8C-1E5D-46C3-BE08-685BEAF7AFCC}"/>
    <cellStyle name="Normal 5 5 4 2 6 2 3" xfId="56418" xr:uid="{84F35AA0-6825-4966-9811-0E75324281C6}"/>
    <cellStyle name="Normal 5 5 4 2 6 3" xfId="21003" xr:uid="{D1E53D52-E51B-40C9-902A-5664BB1B500F}"/>
    <cellStyle name="Normal 5 5 4 2 6 4" xfId="34693" xr:uid="{D1857A31-9AA7-4318-A5D4-378F27C25E27}"/>
    <cellStyle name="Normal 5 5 4 2 6 5" xfId="49572" xr:uid="{F98B8C67-AB9E-4C68-B41E-CA9E570E1192}"/>
    <cellStyle name="Normal 5 5 4 2 7" xfId="24425" xr:uid="{DAB9F8F1-FBC2-4C60-8705-D2642E1067BA}"/>
    <cellStyle name="Normal 5 5 4 2 7 2" xfId="38117" xr:uid="{8E8F889F-CC76-4A63-9002-642C79E2F4BC}"/>
    <cellStyle name="Normal 5 5 4 2 7 3" xfId="52996" xr:uid="{B1E36424-B47A-4E3E-909C-DB7DEE85601A}"/>
    <cellStyle name="Normal 5 5 4 2 8" xfId="17581" xr:uid="{D3F1ADC6-C215-4E59-9DEE-75B91D8AB889}"/>
    <cellStyle name="Normal 5 5 4 2 8 2" xfId="43558" xr:uid="{5D564227-DC98-42D3-B9CA-55298A4ED318}"/>
    <cellStyle name="Normal 5 5 4 2 9" xfId="31271" xr:uid="{8CAB588E-F711-4E5B-80DA-3685FF57B02F}"/>
    <cellStyle name="Normal 5 5 4 3" xfId="994" xr:uid="{69672173-2B84-4ADF-A646-75B79DBE45F8}"/>
    <cellStyle name="Normal 5 5 4 3 10" xfId="46155" xr:uid="{5FE2D686-5ED1-45A0-A566-E185A3D1A6E0}"/>
    <cellStyle name="Normal 5 5 4 3 11" xfId="10740" xr:uid="{A1A008C3-C91F-4225-BB53-3C08A25B812A}"/>
    <cellStyle name="Normal 5 5 4 3 2" xfId="995" xr:uid="{D47DFCB9-0851-431B-8BF6-76E24A276002}"/>
    <cellStyle name="Normal 5 5 4 3 2 2" xfId="3921" xr:uid="{223F2761-6012-4ADA-BBD5-4C3EB2664ADD}"/>
    <cellStyle name="Normal 5 5 4 3 2 2 2" xfId="12454" xr:uid="{38D2810F-A195-4475-992D-5807D507643F}"/>
    <cellStyle name="Normal 5 5 4 3 2 2 2 2" xfId="15876" xr:uid="{2CE5A5C6-8F42-4A7E-BA8F-003093492D2E}"/>
    <cellStyle name="Normal 5 5 4 3 2 2 2 2 2" xfId="29566" xr:uid="{3901A014-9246-4F95-8405-CFBC8CFF059B}"/>
    <cellStyle name="Normal 5 5 4 3 2 2 2 2 2 2" xfId="43258" xr:uid="{D2966DCD-0247-4689-991B-B733AA275E80}"/>
    <cellStyle name="Normal 5 5 4 3 2 2 2 2 2 3" xfId="58137" xr:uid="{980E956D-06D1-44A3-BA46-694BFC35F809}"/>
    <cellStyle name="Normal 5 5 4 3 2 2 2 2 3" xfId="22722" xr:uid="{665A6750-9FE9-4240-9FA0-6527B3B37C1F}"/>
    <cellStyle name="Normal 5 5 4 3 2 2 2 2 4" xfId="36412" xr:uid="{C84AE551-14C4-472B-BB3D-951A024534DE}"/>
    <cellStyle name="Normal 5 5 4 3 2 2 2 2 5" xfId="51291" xr:uid="{234E1EE3-9D02-4685-B5D2-01D06E8853DC}"/>
    <cellStyle name="Normal 5 5 4 3 2 2 2 3" xfId="26144" xr:uid="{969F8D35-C499-4C96-9253-6A80AA0B7AD6}"/>
    <cellStyle name="Normal 5 5 4 3 2 2 2 3 2" xfId="39836" xr:uid="{033BF3E0-5851-446C-9C6D-55D348C5B2EE}"/>
    <cellStyle name="Normal 5 5 4 3 2 2 2 3 3" xfId="54715" xr:uid="{44EDA46E-488B-4DB9-A3DB-21B5DA2FD789}"/>
    <cellStyle name="Normal 5 5 4 3 2 2 2 4" xfId="19300" xr:uid="{8941B9E5-1CAB-44EC-8FC3-E750C57CF362}"/>
    <cellStyle name="Normal 5 5 4 3 2 2 2 5" xfId="32990" xr:uid="{360226C3-1850-4767-BB1B-FC3176355F24}"/>
    <cellStyle name="Normal 5 5 4 3 2 2 2 6" xfId="47869" xr:uid="{B16B87EC-3DCD-458A-B490-B488EF35E7FB}"/>
    <cellStyle name="Normal 5 5 4 3 2 2 3" xfId="14164" xr:uid="{DACA8A69-6CE5-4163-A0D1-7E0FAF4BA2CF}"/>
    <cellStyle name="Normal 5 5 4 3 2 2 3 2" xfId="27854" xr:uid="{FCCFC84D-3D78-486C-BB00-7BAC7FDDDC13}"/>
    <cellStyle name="Normal 5 5 4 3 2 2 3 2 2" xfId="41546" xr:uid="{E1B3FFE1-1690-4F9F-83DC-8920D05DD49A}"/>
    <cellStyle name="Normal 5 5 4 3 2 2 3 2 3" xfId="56425" xr:uid="{7127210A-AE42-4EA2-8CA5-67875A0A758A}"/>
    <cellStyle name="Normal 5 5 4 3 2 2 3 3" xfId="21010" xr:uid="{0DB198BA-F12B-4D0A-AEDA-8B4D9DBA22E9}"/>
    <cellStyle name="Normal 5 5 4 3 2 2 3 4" xfId="34700" xr:uid="{7BFA5051-7F7E-4C91-A5F8-F00FA11BAFD9}"/>
    <cellStyle name="Normal 5 5 4 3 2 2 3 5" xfId="49579" xr:uid="{ECBD4834-C1A5-4C54-A663-161349B2E4E4}"/>
    <cellStyle name="Normal 5 5 4 3 2 2 4" xfId="24432" xr:uid="{7C730A6F-F422-47CB-9185-971A0A711684}"/>
    <cellStyle name="Normal 5 5 4 3 2 2 4 2" xfId="38124" xr:uid="{CAD1ADC0-8D1F-4017-A575-B9A7335B9D23}"/>
    <cellStyle name="Normal 5 5 4 3 2 2 4 3" xfId="53003" xr:uid="{EF64FFD2-3DFE-4523-A0F8-392CA8ABA817}"/>
    <cellStyle name="Normal 5 5 4 3 2 2 5" xfId="17588" xr:uid="{0F5370AD-D876-4CA3-950D-E01A5815C1E6}"/>
    <cellStyle name="Normal 5 5 4 3 2 2 5 2" xfId="43781" xr:uid="{81736CF4-47AA-4340-A4D3-58EC152199A9}"/>
    <cellStyle name="Normal 5 5 4 3 2 2 6" xfId="31278" xr:uid="{9CA30C7F-F95A-4B62-B5E4-0A92CB6451D6}"/>
    <cellStyle name="Normal 5 5 4 3 2 2 7" xfId="46157" xr:uid="{FB6633B6-59CC-4EE0-AA88-31044F54BDA0}"/>
    <cellStyle name="Normal 5 5 4 3 2 2 8" xfId="10742" xr:uid="{F250B347-0054-4B34-9BDA-0BDA91007CDC}"/>
    <cellStyle name="Normal 5 5 4 3 2 3" xfId="12453" xr:uid="{F08B24BB-CEA0-4CFF-891D-03E5CA7222F8}"/>
    <cellStyle name="Normal 5 5 4 3 2 3 2" xfId="15875" xr:uid="{6C74FCA1-6A93-4F22-940A-F75A3C662CEE}"/>
    <cellStyle name="Normal 5 5 4 3 2 3 2 2" xfId="29565" xr:uid="{1F686760-0AD6-4B4A-B371-8EF098556A46}"/>
    <cellStyle name="Normal 5 5 4 3 2 3 2 2 2" xfId="43257" xr:uid="{F2806201-C047-4A2F-AD79-4E5B6154399F}"/>
    <cellStyle name="Normal 5 5 4 3 2 3 2 2 3" xfId="58136" xr:uid="{37AA77FA-E7D5-4075-8D89-A605337711C9}"/>
    <cellStyle name="Normal 5 5 4 3 2 3 2 3" xfId="22721" xr:uid="{6BB14155-D326-4667-8693-837CE39B394F}"/>
    <cellStyle name="Normal 5 5 4 3 2 3 2 4" xfId="36411" xr:uid="{9DDFE1C7-AB2A-4889-AABF-0E3A62388D29}"/>
    <cellStyle name="Normal 5 5 4 3 2 3 2 5" xfId="51290" xr:uid="{8FCA3D27-4908-40B3-9D49-9AF902B8A4B8}"/>
    <cellStyle name="Normal 5 5 4 3 2 3 3" xfId="26143" xr:uid="{E813E3F0-C443-48E5-86C3-16C19E824782}"/>
    <cellStyle name="Normal 5 5 4 3 2 3 3 2" xfId="39835" xr:uid="{AE2D701F-C9C1-4B77-BBD5-81F5C96D7E5C}"/>
    <cellStyle name="Normal 5 5 4 3 2 3 3 3" xfId="54714" xr:uid="{CF7F5DD6-9AF0-449C-A2AA-AFFA6AC5B625}"/>
    <cellStyle name="Normal 5 5 4 3 2 3 4" xfId="19299" xr:uid="{980EFF6D-C1BB-4752-8795-47A3AB9EE23D}"/>
    <cellStyle name="Normal 5 5 4 3 2 3 5" xfId="32989" xr:uid="{146E3EE7-BB78-4FBD-994C-C2B5511AF1C3}"/>
    <cellStyle name="Normal 5 5 4 3 2 3 6" xfId="47868" xr:uid="{06C4318F-327C-4730-BAFF-CFE123949EAC}"/>
    <cellStyle name="Normal 5 5 4 3 2 4" xfId="14163" xr:uid="{9340114E-3EE0-4F03-8423-4376F1628ABE}"/>
    <cellStyle name="Normal 5 5 4 3 2 4 2" xfId="27853" xr:uid="{6F158F5C-B50B-4F20-B59B-5FF760FA1A98}"/>
    <cellStyle name="Normal 5 5 4 3 2 4 2 2" xfId="41545" xr:uid="{73F65F48-00FD-47E5-9D62-35CD27671859}"/>
    <cellStyle name="Normal 5 5 4 3 2 4 2 3" xfId="56424" xr:uid="{C4C85722-74AA-44F0-B219-DABA3454E0E8}"/>
    <cellStyle name="Normal 5 5 4 3 2 4 3" xfId="21009" xr:uid="{061A6521-C6F5-4AF9-B9EF-57C28E68883A}"/>
    <cellStyle name="Normal 5 5 4 3 2 4 4" xfId="34699" xr:uid="{A93408B6-D8F4-4AC6-8881-2035AB028B79}"/>
    <cellStyle name="Normal 5 5 4 3 2 4 5" xfId="49578" xr:uid="{F70FD8C2-1529-448F-B7C0-66DCD9979EC6}"/>
    <cellStyle name="Normal 5 5 4 3 2 5" xfId="24431" xr:uid="{37F777CB-F58A-4742-9037-7CE498ADB76F}"/>
    <cellStyle name="Normal 5 5 4 3 2 5 2" xfId="38123" xr:uid="{2DDD9C6F-55BC-4864-B7D2-2BB12BE79870}"/>
    <cellStyle name="Normal 5 5 4 3 2 5 3" xfId="53002" xr:uid="{F3D37A9A-38BE-43BC-8CE7-72CC2CAB97DC}"/>
    <cellStyle name="Normal 5 5 4 3 2 6" xfId="17587" xr:uid="{3A58071E-9D00-438E-98A2-924717016438}"/>
    <cellStyle name="Normal 5 5 4 3 2 6 2" xfId="43780" xr:uid="{A53C1760-300A-4E31-B4FF-BA70AC0A9797}"/>
    <cellStyle name="Normal 5 5 4 3 2 7" xfId="31277" xr:uid="{3AF25147-B58D-47EE-B311-F025ED1E8EB0}"/>
    <cellStyle name="Normal 5 5 4 3 2 8" xfId="46156" xr:uid="{192A7D0F-A540-4DD3-A5E4-CD4DB0304494}"/>
    <cellStyle name="Normal 5 5 4 3 2 9" xfId="10741" xr:uid="{AC547234-CEE0-49EE-948E-8023041FF408}"/>
    <cellStyle name="Normal 5 5 4 3 3" xfId="996" xr:uid="{279A5712-B73E-420D-8D2D-6F41292C0D6A}"/>
    <cellStyle name="Normal 5 5 4 3 3 2" xfId="6646" xr:uid="{4E8EB277-7F54-42A9-AF55-C862467AE400}"/>
    <cellStyle name="Normal 5 5 4 3 3 2 2" xfId="15877" xr:uid="{DDF5B80F-756F-47D1-A43D-C7AD8625730E}"/>
    <cellStyle name="Normal 5 5 4 3 3 2 2 2" xfId="29567" xr:uid="{AD15DB95-B6AA-4615-A70F-0156B6831894}"/>
    <cellStyle name="Normal 5 5 4 3 3 2 2 2 2" xfId="43259" xr:uid="{D7F65F5D-FA42-4EBB-9980-277F377D6095}"/>
    <cellStyle name="Normal 5 5 4 3 3 2 2 2 3" xfId="58138" xr:uid="{0BCF9D79-4717-4251-B939-EC1F90250BA4}"/>
    <cellStyle name="Normal 5 5 4 3 3 2 2 3" xfId="22723" xr:uid="{8DE30383-FF2C-42D0-9D8E-08B16BE2FA84}"/>
    <cellStyle name="Normal 5 5 4 3 3 2 2 4" xfId="36413" xr:uid="{A9FA1765-8323-4151-A9EA-430D7F473866}"/>
    <cellStyle name="Normal 5 5 4 3 3 2 2 5" xfId="51292" xr:uid="{0BD2C8CD-447A-4DFC-8DD2-3811440F092A}"/>
    <cellStyle name="Normal 5 5 4 3 3 2 3" xfId="26145" xr:uid="{81586EA9-F0A5-49E4-96F2-A310163637BC}"/>
    <cellStyle name="Normal 5 5 4 3 3 2 3 2" xfId="39837" xr:uid="{9377FE62-C93B-4B3B-AF0D-B9EF5DCD8489}"/>
    <cellStyle name="Normal 5 5 4 3 3 2 3 3" xfId="54716" xr:uid="{4FD46009-235E-4663-8A55-A40AB506DB06}"/>
    <cellStyle name="Normal 5 5 4 3 3 2 4" xfId="19301" xr:uid="{E3543AAF-6EA7-490D-B214-D5B3B35186D1}"/>
    <cellStyle name="Normal 5 5 4 3 3 2 5" xfId="32991" xr:uid="{1D9BF6A5-BAAF-4428-A9BF-B1EE07550EA8}"/>
    <cellStyle name="Normal 5 5 4 3 3 2 6" xfId="47870" xr:uid="{5E6FC731-83D0-45FD-8B79-01948894C4CC}"/>
    <cellStyle name="Normal 5 5 4 3 3 2 7" xfId="12455" xr:uid="{08D05616-0FC3-4638-9409-AF16AD8D362B}"/>
    <cellStyle name="Normal 5 5 4 3 3 3" xfId="14165" xr:uid="{E73188F4-5CDF-4176-AEB8-B35EFE7DFA20}"/>
    <cellStyle name="Normal 5 5 4 3 3 3 2" xfId="27855" xr:uid="{61116215-FE30-4BA1-B201-28860D9937F0}"/>
    <cellStyle name="Normal 5 5 4 3 3 3 2 2" xfId="41547" xr:uid="{08267528-CD27-42E2-8EA3-C03316D265C2}"/>
    <cellStyle name="Normal 5 5 4 3 3 3 2 3" xfId="56426" xr:uid="{78FF6930-7FE6-4B53-922A-3049E19EDD45}"/>
    <cellStyle name="Normal 5 5 4 3 3 3 3" xfId="21011" xr:uid="{698EE293-0CAE-45EA-9EAD-067A1FD61E90}"/>
    <cellStyle name="Normal 5 5 4 3 3 3 4" xfId="34701" xr:uid="{5C68B8CD-737A-4E0D-8BD4-4DD37379A5D0}"/>
    <cellStyle name="Normal 5 5 4 3 3 3 5" xfId="49580" xr:uid="{0E8707CF-035A-4DC6-B79B-1D577540D3DC}"/>
    <cellStyle name="Normal 5 5 4 3 3 4" xfId="24433" xr:uid="{BD7C63E3-CAAF-4A5C-962D-D215548CD0D4}"/>
    <cellStyle name="Normal 5 5 4 3 3 4 2" xfId="38125" xr:uid="{64567AEE-5A7A-4AF1-B61D-16D3AE031A42}"/>
    <cellStyle name="Normal 5 5 4 3 3 4 3" xfId="53004" xr:uid="{4BC624BE-9E85-4F68-93DE-8AA2F141AA4E}"/>
    <cellStyle name="Normal 5 5 4 3 3 5" xfId="17589" xr:uid="{18D9F802-4279-4E7A-85AD-BE9BFB0CC494}"/>
    <cellStyle name="Normal 5 5 4 3 3 5 2" xfId="43782" xr:uid="{837CC93D-5D91-4323-8043-A42A30667FF6}"/>
    <cellStyle name="Normal 5 5 4 3 3 6" xfId="31279" xr:uid="{A6444C7A-8A7E-4C8A-B74B-107274068718}"/>
    <cellStyle name="Normal 5 5 4 3 3 7" xfId="46158" xr:uid="{5690C50D-55DF-4865-9CF0-869324F59A7B}"/>
    <cellStyle name="Normal 5 5 4 3 3 8" xfId="10743" xr:uid="{205CEE35-19D4-4257-AA88-7F3441364154}"/>
    <cellStyle name="Normal 5 5 4 3 4" xfId="997" xr:uid="{FE66CBD1-6C20-4244-B3F1-BDBD0D29F999}"/>
    <cellStyle name="Normal 5 5 4 3 4 2" xfId="12456" xr:uid="{E3D913D1-56B4-499F-8E5D-3DE853FD0361}"/>
    <cellStyle name="Normal 5 5 4 3 4 2 2" xfId="15878" xr:uid="{1F114676-8A6B-4237-BB65-C5F9FD0D51D4}"/>
    <cellStyle name="Normal 5 5 4 3 4 2 2 2" xfId="29568" xr:uid="{0B69BDD9-A9AA-4F55-8218-B9B8DE90FA29}"/>
    <cellStyle name="Normal 5 5 4 3 4 2 2 2 2" xfId="43260" xr:uid="{A88BDBD8-C47E-4C67-9B41-908333D919CC}"/>
    <cellStyle name="Normal 5 5 4 3 4 2 2 2 3" xfId="58139" xr:uid="{520ED573-114D-4707-8D29-15DFDF290C23}"/>
    <cellStyle name="Normal 5 5 4 3 4 2 2 3" xfId="22724" xr:uid="{30C734C2-DA97-4ACF-9D56-CB94B7760CCE}"/>
    <cellStyle name="Normal 5 5 4 3 4 2 2 4" xfId="36414" xr:uid="{1B427BAE-D74D-4B94-B9E2-E5F3A39A0AFF}"/>
    <cellStyle name="Normal 5 5 4 3 4 2 2 5" xfId="51293" xr:uid="{439D70AE-C22F-4088-98C7-E96B9A848779}"/>
    <cellStyle name="Normal 5 5 4 3 4 2 3" xfId="26146" xr:uid="{682FEF73-5F26-495B-A74A-47639954D979}"/>
    <cellStyle name="Normal 5 5 4 3 4 2 3 2" xfId="39838" xr:uid="{CB1F6642-889D-4A10-B660-6484A8E2CE6A}"/>
    <cellStyle name="Normal 5 5 4 3 4 2 3 3" xfId="54717" xr:uid="{73ED9C81-A8D9-4D13-8EB6-92416BC02019}"/>
    <cellStyle name="Normal 5 5 4 3 4 2 4" xfId="19302" xr:uid="{038234FC-6DF5-43AF-8610-D91C3FBFAAF9}"/>
    <cellStyle name="Normal 5 5 4 3 4 2 5" xfId="32992" xr:uid="{39D74840-C553-4457-BB99-028E45B02A8C}"/>
    <cellStyle name="Normal 5 5 4 3 4 2 6" xfId="47871" xr:uid="{30559A5D-4384-4D53-A443-3B971CB588EA}"/>
    <cellStyle name="Normal 5 5 4 3 4 3" xfId="14166" xr:uid="{8F4D3081-25CF-4A30-90A6-52A761AFC550}"/>
    <cellStyle name="Normal 5 5 4 3 4 3 2" xfId="27856" xr:uid="{CE3134D3-495A-4944-9761-62A4B8237CB3}"/>
    <cellStyle name="Normal 5 5 4 3 4 3 2 2" xfId="41548" xr:uid="{C57A3BAA-A12D-4727-A954-4507903945E5}"/>
    <cellStyle name="Normal 5 5 4 3 4 3 2 3" xfId="56427" xr:uid="{97EBFEF9-E5C0-492A-A567-29102C74E3E7}"/>
    <cellStyle name="Normal 5 5 4 3 4 3 3" xfId="21012" xr:uid="{D87E04A4-941C-47FA-B1E4-AAF7448FD3EA}"/>
    <cellStyle name="Normal 5 5 4 3 4 3 4" xfId="34702" xr:uid="{A0C0A408-BCF9-4801-A60D-639CB40E5F1E}"/>
    <cellStyle name="Normal 5 5 4 3 4 3 5" xfId="49581" xr:uid="{7DD211A0-5A84-4AC1-92AB-EA20E837141F}"/>
    <cellStyle name="Normal 5 5 4 3 4 4" xfId="24434" xr:uid="{E89D59C3-4CF4-4BF5-9097-EE38AC06AB8B}"/>
    <cellStyle name="Normal 5 5 4 3 4 4 2" xfId="38126" xr:uid="{39F3ABD9-8FA5-43FA-9BA7-3292F6B9BAFE}"/>
    <cellStyle name="Normal 5 5 4 3 4 4 3" xfId="53005" xr:uid="{C80B4531-0880-4D41-AC91-952C6BCFC734}"/>
    <cellStyle name="Normal 5 5 4 3 4 5" xfId="17590" xr:uid="{A13DD6FE-D968-44F8-BAC0-6C06BAFB397E}"/>
    <cellStyle name="Normal 5 5 4 3 4 5 2" xfId="43905" xr:uid="{17C32B57-C0AD-49A2-8D35-7F8949FC87E3}"/>
    <cellStyle name="Normal 5 5 4 3 4 6" xfId="31280" xr:uid="{52984862-AF17-49F1-BDB8-80D18AAC9A76}"/>
    <cellStyle name="Normal 5 5 4 3 4 7" xfId="46159" xr:uid="{4101422C-448E-4126-B52E-493DB6DE21E1}"/>
    <cellStyle name="Normal 5 5 4 3 4 8" xfId="10744" xr:uid="{179992FD-395E-4728-BA96-E144C881D5BB}"/>
    <cellStyle name="Normal 5 5 4 3 5" xfId="12452" xr:uid="{1994790D-AA8C-4AA7-BB89-63FE645E501C}"/>
    <cellStyle name="Normal 5 5 4 3 5 2" xfId="15874" xr:uid="{C2EE9BCE-5EBF-4560-B264-0EA32B6772A7}"/>
    <cellStyle name="Normal 5 5 4 3 5 2 2" xfId="29564" xr:uid="{4F327C0D-FEED-415A-BC2D-644004A4B3D2}"/>
    <cellStyle name="Normal 5 5 4 3 5 2 2 2" xfId="43256" xr:uid="{369ADC9D-B848-434D-888A-080E598E1CAE}"/>
    <cellStyle name="Normal 5 5 4 3 5 2 2 3" xfId="58135" xr:uid="{4F7F07FA-EE15-4390-9786-FC693C5B94DF}"/>
    <cellStyle name="Normal 5 5 4 3 5 2 3" xfId="22720" xr:uid="{DB856326-24F9-4A64-8959-B443A11DEE8D}"/>
    <cellStyle name="Normal 5 5 4 3 5 2 4" xfId="36410" xr:uid="{2750E18A-6DA9-473D-A97B-76838B8731C8}"/>
    <cellStyle name="Normal 5 5 4 3 5 2 5" xfId="51289" xr:uid="{4DE46E7A-E3C7-460E-9BB8-3D0D6511E94C}"/>
    <cellStyle name="Normal 5 5 4 3 5 3" xfId="26142" xr:uid="{887C7F36-5ACA-4444-9F29-06FE357AF987}"/>
    <cellStyle name="Normal 5 5 4 3 5 3 2" xfId="39834" xr:uid="{636041CE-A057-4762-BE34-D39AC3A71EC0}"/>
    <cellStyle name="Normal 5 5 4 3 5 3 3" xfId="54713" xr:uid="{8EA997EC-6FA8-426C-A663-A176D995901A}"/>
    <cellStyle name="Normal 5 5 4 3 5 4" xfId="19298" xr:uid="{5A4F3209-3754-4490-94E6-AEDA262011C6}"/>
    <cellStyle name="Normal 5 5 4 3 5 5" xfId="32988" xr:uid="{451B7B61-7BA7-4311-8B3F-53FD58FAD4A1}"/>
    <cellStyle name="Normal 5 5 4 3 5 6" xfId="47867" xr:uid="{819537B3-E9EB-4710-A0E1-095CF3F11094}"/>
    <cellStyle name="Normal 5 5 4 3 6" xfId="14162" xr:uid="{4E4C475D-215E-4DFB-AB73-D3A9ACEB0320}"/>
    <cellStyle name="Normal 5 5 4 3 6 2" xfId="27852" xr:uid="{247237A5-BAC2-47D1-913F-AC297E872968}"/>
    <cellStyle name="Normal 5 5 4 3 6 2 2" xfId="41544" xr:uid="{FC0B5658-B3E2-4BFF-99E3-76EFAFEC87C7}"/>
    <cellStyle name="Normal 5 5 4 3 6 2 3" xfId="56423" xr:uid="{40C4A252-43A7-4FD3-9FAC-CE1283B17895}"/>
    <cellStyle name="Normal 5 5 4 3 6 3" xfId="21008" xr:uid="{7C63E4FF-906A-47E7-9AB2-7FE8E323DCCE}"/>
    <cellStyle name="Normal 5 5 4 3 6 4" xfId="34698" xr:uid="{B169454C-BE2D-46F7-A382-0514B50FBFB0}"/>
    <cellStyle name="Normal 5 5 4 3 6 5" xfId="49577" xr:uid="{5A9C73A9-81EE-48FB-9E96-2C4C03EF1A3C}"/>
    <cellStyle name="Normal 5 5 4 3 7" xfId="24430" xr:uid="{AD412C2F-3F9C-4F48-88C0-09FAD99B1FA0}"/>
    <cellStyle name="Normal 5 5 4 3 7 2" xfId="38122" xr:uid="{8F3125DB-DA0A-448D-AA1C-187B6DCB3EE9}"/>
    <cellStyle name="Normal 5 5 4 3 7 3" xfId="53001" xr:uid="{379939CE-6C57-46F7-9BAC-B0234FDBBF60}"/>
    <cellStyle name="Normal 5 5 4 3 8" xfId="17586" xr:uid="{3B9B52EF-69D5-453E-A5BF-3EBD37A8588F}"/>
    <cellStyle name="Normal 5 5 4 3 8 2" xfId="43560" xr:uid="{296281ED-0FB2-4381-893B-E22635E8391D}"/>
    <cellStyle name="Normal 5 5 4 3 9" xfId="31276" xr:uid="{97A63B6C-581B-4C06-A7B5-C54C01B22019}"/>
    <cellStyle name="Normal 5 5 4 4" xfId="998" xr:uid="{2971A755-59BF-4C2A-9961-ED0A66D0FB9D}"/>
    <cellStyle name="Normal 5 5 4 4 2" xfId="999" xr:uid="{ECE70157-BFB2-4AD2-82C8-D642F6057F27}"/>
    <cellStyle name="Normal 5 5 4 4 2 2" xfId="12458" xr:uid="{47213BAA-AB35-4207-877E-4B6F1E29E724}"/>
    <cellStyle name="Normal 5 5 4 4 2 2 2" xfId="15880" xr:uid="{2784C622-79B8-4EA9-9041-28A54A47EB16}"/>
    <cellStyle name="Normal 5 5 4 4 2 2 2 2" xfId="29570" xr:uid="{92D076AE-29C7-49D0-A717-8ADF69615B0C}"/>
    <cellStyle name="Normal 5 5 4 4 2 2 2 2 2" xfId="43262" xr:uid="{0F81ACC3-3352-42C9-BDF2-6FFA592E4B0A}"/>
    <cellStyle name="Normal 5 5 4 4 2 2 2 2 3" xfId="58141" xr:uid="{05625C26-B590-44CF-9DE9-042273B732D9}"/>
    <cellStyle name="Normal 5 5 4 4 2 2 2 3" xfId="22726" xr:uid="{1E17FE3F-23C0-4628-8585-4BCD3CC1927D}"/>
    <cellStyle name="Normal 5 5 4 4 2 2 2 4" xfId="36416" xr:uid="{40D5E2B9-4778-4E01-B9A1-235BAB078D8C}"/>
    <cellStyle name="Normal 5 5 4 4 2 2 2 5" xfId="51295" xr:uid="{BC5053EF-2158-4B62-933B-8BDD9CA1E156}"/>
    <cellStyle name="Normal 5 5 4 4 2 2 3" xfId="26148" xr:uid="{71F25871-1EE1-42ED-BEDF-2572E8EFCD86}"/>
    <cellStyle name="Normal 5 5 4 4 2 2 3 2" xfId="39840" xr:uid="{6ACEF07B-21CC-49F2-8049-84E2C956AE43}"/>
    <cellStyle name="Normal 5 5 4 4 2 2 3 3" xfId="54719" xr:uid="{AC88C511-23B5-4A6B-8F69-682312C1F17B}"/>
    <cellStyle name="Normal 5 5 4 4 2 2 4" xfId="19304" xr:uid="{577FDD3C-A77D-40D7-A0A2-CDBC98289F32}"/>
    <cellStyle name="Normal 5 5 4 4 2 2 5" xfId="32994" xr:uid="{F8DDCDA5-BE26-4AD0-9129-C4C3203C2F32}"/>
    <cellStyle name="Normal 5 5 4 4 2 2 6" xfId="47873" xr:uid="{DBAD4C1B-FCA1-4472-B933-F4A63F29FC99}"/>
    <cellStyle name="Normal 5 5 4 4 2 3" xfId="14168" xr:uid="{EFAAE758-B71F-4212-B054-10C0F137D51E}"/>
    <cellStyle name="Normal 5 5 4 4 2 3 2" xfId="27858" xr:uid="{A9DF1A70-F05A-4093-9FC4-CA3183B7AAF6}"/>
    <cellStyle name="Normal 5 5 4 4 2 3 2 2" xfId="41550" xr:uid="{639F9CCF-710D-40B4-8E39-0BF50399AAB1}"/>
    <cellStyle name="Normal 5 5 4 4 2 3 2 3" xfId="56429" xr:uid="{5EFF5C37-7B80-4292-AFD8-12A8595B036C}"/>
    <cellStyle name="Normal 5 5 4 4 2 3 3" xfId="21014" xr:uid="{45429973-C350-46A1-AB88-2BA1AA38AB28}"/>
    <cellStyle name="Normal 5 5 4 4 2 3 4" xfId="34704" xr:uid="{62E749A0-887B-4A60-A170-7EFAC983D75B}"/>
    <cellStyle name="Normal 5 5 4 4 2 3 5" xfId="49583" xr:uid="{C93263B3-5D06-46F5-9548-5A053BD4D99E}"/>
    <cellStyle name="Normal 5 5 4 4 2 4" xfId="24436" xr:uid="{ED636B49-59B1-4B32-93B6-D4E8DAC1B3FC}"/>
    <cellStyle name="Normal 5 5 4 4 2 4 2" xfId="38128" xr:uid="{D2B80A72-3625-4E5E-9851-F26E9EB730D7}"/>
    <cellStyle name="Normal 5 5 4 4 2 4 3" xfId="53007" xr:uid="{492DC7D8-921A-4E13-9761-DC45BA4C97B3}"/>
    <cellStyle name="Normal 5 5 4 4 2 5" xfId="17592" xr:uid="{8D024638-1994-4625-BB14-E3A13C13F397}"/>
    <cellStyle name="Normal 5 5 4 4 2 5 2" xfId="43784" xr:uid="{EF0F8A06-8895-4B35-AFB0-7884F00914D6}"/>
    <cellStyle name="Normal 5 5 4 4 2 6" xfId="31282" xr:uid="{6513065F-0891-4E74-9BF1-1E03C8E9DADF}"/>
    <cellStyle name="Normal 5 5 4 4 2 7" xfId="46161" xr:uid="{0BD43623-F2BE-46F6-8899-4C83A5B9BE72}"/>
    <cellStyle name="Normal 5 5 4 4 2 8" xfId="10746" xr:uid="{3887E66C-12A9-4C0D-A919-5C8575BFC0F0}"/>
    <cellStyle name="Normal 5 5 4 4 3" xfId="1000" xr:uid="{27DAA157-1194-4901-83AE-0C8BF35F1D1C}"/>
    <cellStyle name="Normal 5 5 4 4 3 2" xfId="15879" xr:uid="{F13754A4-53E8-4079-B657-39D379D1C187}"/>
    <cellStyle name="Normal 5 5 4 4 3 2 2" xfId="29569" xr:uid="{9B18A015-47C0-4F4E-8371-5E782C6B2FA5}"/>
    <cellStyle name="Normal 5 5 4 4 3 2 2 2" xfId="43261" xr:uid="{40BB1AB1-BDCA-44CA-894C-F1D77FD5C073}"/>
    <cellStyle name="Normal 5 5 4 4 3 2 2 3" xfId="58140" xr:uid="{BEA9C249-CAED-4814-8030-E01FDF2E0901}"/>
    <cellStyle name="Normal 5 5 4 4 3 2 3" xfId="22725" xr:uid="{5830D6B3-9407-4C31-9A03-1C3C58ADC492}"/>
    <cellStyle name="Normal 5 5 4 4 3 2 4" xfId="36415" xr:uid="{07999806-F96B-4646-B9E0-60E14C28CD15}"/>
    <cellStyle name="Normal 5 5 4 4 3 2 5" xfId="51294" xr:uid="{43B3ADCA-7B7D-413C-AB52-418BF54AE254}"/>
    <cellStyle name="Normal 5 5 4 4 3 3" xfId="26147" xr:uid="{F5C4115C-83BA-40D1-B7FE-663603337F93}"/>
    <cellStyle name="Normal 5 5 4 4 3 3 2" xfId="39839" xr:uid="{4A8DED61-A4E4-4E8E-9085-8159147FA9E1}"/>
    <cellStyle name="Normal 5 5 4 4 3 3 3" xfId="54718" xr:uid="{F745012B-B414-41F0-A039-F318936CC112}"/>
    <cellStyle name="Normal 5 5 4 4 3 4" xfId="19303" xr:uid="{B7FC60C7-0E66-460A-B2C3-9F5F563387F8}"/>
    <cellStyle name="Normal 5 5 4 4 3 4 2" xfId="43906" xr:uid="{455CBB19-C38F-4A45-80D3-815660D63826}"/>
    <cellStyle name="Normal 5 5 4 4 3 5" xfId="32993" xr:uid="{D85AA040-5604-4F67-861E-93897E44B19D}"/>
    <cellStyle name="Normal 5 5 4 4 3 6" xfId="47872" xr:uid="{DFDE8B57-32BD-4C6B-A94E-071269D56910}"/>
    <cellStyle name="Normal 5 5 4 4 3 7" xfId="12457" xr:uid="{B6D17B11-2B1A-40AA-96C2-18F2B8173905}"/>
    <cellStyle name="Normal 5 5 4 4 4" xfId="1001" xr:uid="{B5CB86B1-35D3-4432-85EE-824DA555AB3A}"/>
    <cellStyle name="Normal 5 5 4 4 4 2" xfId="27857" xr:uid="{339D1513-A000-461D-93D1-276A5BA7170B}"/>
    <cellStyle name="Normal 5 5 4 4 4 2 2" xfId="41549" xr:uid="{27EAC912-EE78-4EC5-96A6-18CAF74C215F}"/>
    <cellStyle name="Normal 5 5 4 4 4 2 3" xfId="56428" xr:uid="{1DCF98F7-9F58-4B45-93EE-CD4ECA829AC1}"/>
    <cellStyle name="Normal 5 5 4 4 4 3" xfId="21013" xr:uid="{ADA834C4-01F5-405B-950F-9ECF2B9DCAAE}"/>
    <cellStyle name="Normal 5 5 4 4 4 3 2" xfId="43907" xr:uid="{86118DB4-217A-4FED-BFAF-ECB7BBCEA348}"/>
    <cellStyle name="Normal 5 5 4 4 4 4" xfId="34703" xr:uid="{27D9E05B-8D6E-4503-82C2-6AB00B36244E}"/>
    <cellStyle name="Normal 5 5 4 4 4 5" xfId="49582" xr:uid="{16F1E9CB-12A0-4489-A635-F9EAA0D8A316}"/>
    <cellStyle name="Normal 5 5 4 4 4 6" xfId="14167" xr:uid="{AB7647C6-5DB0-4DFD-88E6-6922CB8CC94A}"/>
    <cellStyle name="Normal 5 5 4 4 5" xfId="24435" xr:uid="{26B654CC-C7E5-4B02-8E4D-0479BEAE5547}"/>
    <cellStyle name="Normal 5 5 4 4 5 2" xfId="38127" xr:uid="{BBBE657B-80E1-4AF6-A239-A376D5794B05}"/>
    <cellStyle name="Normal 5 5 4 4 5 3" xfId="53006" xr:uid="{2F0F36B6-0719-44B7-A9EC-505C9B94AAEC}"/>
    <cellStyle name="Normal 5 5 4 4 6" xfId="17591" xr:uid="{0698377C-6D1D-4331-8A89-2B32ADA9B93D}"/>
    <cellStyle name="Normal 5 5 4 4 6 2" xfId="43783" xr:uid="{90DFE66B-A844-4371-8339-667DFDEFFA44}"/>
    <cellStyle name="Normal 5 5 4 4 7" xfId="31281" xr:uid="{FDEC62D6-7F11-48EE-87D0-4B68816279F2}"/>
    <cellStyle name="Normal 5 5 4 4 8" xfId="46160" xr:uid="{A3F50E25-807D-46A4-8347-2CCDD96ADC0E}"/>
    <cellStyle name="Normal 5 5 4 4 9" xfId="10745" xr:uid="{948E975D-FB36-4FF8-9916-BB9FF8B48F01}"/>
    <cellStyle name="Normal 5 5 4 5" xfId="1002" xr:uid="{21407BB6-986E-46FC-9BC9-F7B323EA1099}"/>
    <cellStyle name="Normal 5 5 4 5 2" xfId="6647" xr:uid="{D3F48E25-5934-4CF9-B5B2-32E60F81EE0B}"/>
    <cellStyle name="Normal 5 5 4 5 2 2" xfId="15881" xr:uid="{FDEA114A-605D-4B22-AFEA-36F991F6937D}"/>
    <cellStyle name="Normal 5 5 4 5 2 2 2" xfId="29571" xr:uid="{1F33BF54-3E9E-4552-9A2C-E362E92DB251}"/>
    <cellStyle name="Normal 5 5 4 5 2 2 2 2" xfId="43263" xr:uid="{8C224E40-665B-410D-9324-9056187A0773}"/>
    <cellStyle name="Normal 5 5 4 5 2 2 2 3" xfId="58142" xr:uid="{D6A22B60-69F8-440E-9D14-9F518FA0D8FD}"/>
    <cellStyle name="Normal 5 5 4 5 2 2 3" xfId="22727" xr:uid="{AD6D5A1F-FA73-44EF-BC99-7A3C726414DD}"/>
    <cellStyle name="Normal 5 5 4 5 2 2 4" xfId="36417" xr:uid="{ACC7C74C-852E-45E1-80C7-23F3ABF3A1E1}"/>
    <cellStyle name="Normal 5 5 4 5 2 2 5" xfId="51296" xr:uid="{F5214338-6DBD-43DA-BE0A-86C9AA89A5A2}"/>
    <cellStyle name="Normal 5 5 4 5 2 3" xfId="26149" xr:uid="{99B26CCA-1E80-4E97-BF75-CB9E2C778DF8}"/>
    <cellStyle name="Normal 5 5 4 5 2 3 2" xfId="39841" xr:uid="{6DEE710B-969A-4C10-BD7B-5AF51D7CE879}"/>
    <cellStyle name="Normal 5 5 4 5 2 3 3" xfId="54720" xr:uid="{2D5E4847-D6A4-4ADC-A54C-837EA3217B59}"/>
    <cellStyle name="Normal 5 5 4 5 2 4" xfId="19305" xr:uid="{AE34C562-F9B3-4584-BCDB-8EE948952BC7}"/>
    <cellStyle name="Normal 5 5 4 5 2 5" xfId="32995" xr:uid="{7D07A72A-4F9C-4FDF-AB21-64AC9075B595}"/>
    <cellStyle name="Normal 5 5 4 5 2 6" xfId="47874" xr:uid="{F643E0CB-5C8F-41DC-83F9-EF4FE363C4CC}"/>
    <cellStyle name="Normal 5 5 4 5 2 7" xfId="12459" xr:uid="{0EA4FCD4-172D-4861-A9F9-B15A980AD061}"/>
    <cellStyle name="Normal 5 5 4 5 3" xfId="14169" xr:uid="{C5957B28-EC5E-44E7-A88A-315A6384AE52}"/>
    <cellStyle name="Normal 5 5 4 5 3 2" xfId="27859" xr:uid="{6260D01C-FD85-472F-8565-EBAE0F7852C6}"/>
    <cellStyle name="Normal 5 5 4 5 3 2 2" xfId="41551" xr:uid="{3F6A0F7A-1889-400F-9992-7E865C7314BD}"/>
    <cellStyle name="Normal 5 5 4 5 3 2 3" xfId="56430" xr:uid="{CFB3B995-0422-495E-8B65-32F34FDDB5E4}"/>
    <cellStyle name="Normal 5 5 4 5 3 3" xfId="21015" xr:uid="{311B6AE7-9EBF-4C6A-B830-26C38D1042A7}"/>
    <cellStyle name="Normal 5 5 4 5 3 4" xfId="34705" xr:uid="{09971D49-65F9-4639-825A-9E989916FFC9}"/>
    <cellStyle name="Normal 5 5 4 5 3 5" xfId="49584" xr:uid="{B4C12922-5233-4DE9-AD74-F09CDEE4D122}"/>
    <cellStyle name="Normal 5 5 4 5 4" xfId="24437" xr:uid="{A5053866-ACDB-42B8-83DA-3D7BF13C6CC9}"/>
    <cellStyle name="Normal 5 5 4 5 4 2" xfId="38129" xr:uid="{F303D1EA-2F99-4FA1-80A9-AF701DEBAE71}"/>
    <cellStyle name="Normal 5 5 4 5 4 3" xfId="53008" xr:uid="{8E0FB7D6-F18F-4070-89EB-F644AFFB53F4}"/>
    <cellStyle name="Normal 5 5 4 5 5" xfId="17593" xr:uid="{6FAE5DC9-656A-4D26-B85C-AD45EA999345}"/>
    <cellStyle name="Normal 5 5 4 5 5 2" xfId="43785" xr:uid="{40290494-5259-4998-95AB-6FEBDD04C153}"/>
    <cellStyle name="Normal 5 5 4 5 6" xfId="31283" xr:uid="{36B51877-0EA6-4A54-A2C9-E2EB1268502B}"/>
    <cellStyle name="Normal 5 5 4 5 7" xfId="46162" xr:uid="{9EF14EEA-F33F-4FEF-B649-EE8E649E5F0F}"/>
    <cellStyle name="Normal 5 5 4 5 8" xfId="10747" xr:uid="{E3780D48-8D49-45EB-AE47-A2D605F75E98}"/>
    <cellStyle name="Normal 5 5 4 6" xfId="1003" xr:uid="{C2E2F993-37F7-406A-865C-092567826CCA}"/>
    <cellStyle name="Normal 5 5 4 6 2" xfId="12460" xr:uid="{28C64371-C6AF-4D8A-B7E2-FD86770A1AB7}"/>
    <cellStyle name="Normal 5 5 4 6 2 2" xfId="15882" xr:uid="{671E5755-1D04-40BA-AAD3-191A8DB83B22}"/>
    <cellStyle name="Normal 5 5 4 6 2 2 2" xfId="29572" xr:uid="{C363E89D-E2BB-4507-BB44-AE9F21BE3735}"/>
    <cellStyle name="Normal 5 5 4 6 2 2 2 2" xfId="43264" xr:uid="{40E41D1A-36BA-43D2-A801-777EF1F9C25E}"/>
    <cellStyle name="Normal 5 5 4 6 2 2 2 3" xfId="58143" xr:uid="{CA5358E1-78F2-4079-837E-B88F2F073AB8}"/>
    <cellStyle name="Normal 5 5 4 6 2 2 3" xfId="22728" xr:uid="{D72B806C-B920-4458-ACAF-791C4BD39C30}"/>
    <cellStyle name="Normal 5 5 4 6 2 2 4" xfId="36418" xr:uid="{3DA64D07-F968-4DFC-8887-0186CF8002C3}"/>
    <cellStyle name="Normal 5 5 4 6 2 2 5" xfId="51297" xr:uid="{4F707CC1-DB3D-4367-80DC-82659202C1E1}"/>
    <cellStyle name="Normal 5 5 4 6 2 3" xfId="26150" xr:uid="{0B35CFAF-0CF0-4436-9029-7CEDF6B3BD01}"/>
    <cellStyle name="Normal 5 5 4 6 2 3 2" xfId="39842" xr:uid="{1CA3E9E1-2994-4C47-8B33-E20020575E73}"/>
    <cellStyle name="Normal 5 5 4 6 2 3 3" xfId="54721" xr:uid="{85093FB0-B5C9-4853-BE4C-90364E2954A7}"/>
    <cellStyle name="Normal 5 5 4 6 2 4" xfId="19306" xr:uid="{5F525C9B-06E5-431C-A374-F2CC33E39ED9}"/>
    <cellStyle name="Normal 5 5 4 6 2 5" xfId="32996" xr:uid="{D2FE5CF1-2FE3-4DB1-AA06-ACE851AE7E9E}"/>
    <cellStyle name="Normal 5 5 4 6 2 6" xfId="47875" xr:uid="{D2A5414A-2155-4108-BA05-BEF1B3918D9B}"/>
    <cellStyle name="Normal 5 5 4 6 3" xfId="14170" xr:uid="{F76E1B4D-8986-42DC-BAD7-F9D7CCB5AF3D}"/>
    <cellStyle name="Normal 5 5 4 6 3 2" xfId="27860" xr:uid="{7FAE7C8B-2EC8-48F0-B260-AF503A6C4559}"/>
    <cellStyle name="Normal 5 5 4 6 3 2 2" xfId="41552" xr:uid="{1608BE5F-C418-4D05-AD68-217C13050543}"/>
    <cellStyle name="Normal 5 5 4 6 3 2 3" xfId="56431" xr:uid="{E0714001-E6FA-4272-9A14-D42B75CEC2AD}"/>
    <cellStyle name="Normal 5 5 4 6 3 3" xfId="21016" xr:uid="{0E17126A-4FE6-4F81-B23D-A2E50E1C922F}"/>
    <cellStyle name="Normal 5 5 4 6 3 4" xfId="34706" xr:uid="{1B49E17E-4297-4D17-83D0-5A6916282552}"/>
    <cellStyle name="Normal 5 5 4 6 3 5" xfId="49585" xr:uid="{6B94E5B7-830E-4604-89B2-C2762F5DD455}"/>
    <cellStyle name="Normal 5 5 4 6 4" xfId="24438" xr:uid="{BA6FE36F-F276-4C8E-9507-DF7CEBCB2E1B}"/>
    <cellStyle name="Normal 5 5 4 6 4 2" xfId="38130" xr:uid="{32681614-8961-443C-930E-BFB92811DF0C}"/>
    <cellStyle name="Normal 5 5 4 6 4 3" xfId="53009" xr:uid="{8332B5E8-C315-40DC-966A-3D956E86460A}"/>
    <cellStyle name="Normal 5 5 4 6 5" xfId="17594" xr:uid="{F9B4AC20-64CC-4BBB-9C05-02BD701D4035}"/>
    <cellStyle name="Normal 5 5 4 6 5 2" xfId="43908" xr:uid="{B0CA68D9-0478-4679-9008-9956007B2BC1}"/>
    <cellStyle name="Normal 5 5 4 6 6" xfId="31284" xr:uid="{60389965-1A0E-4AA9-A5E3-40D8041DC98F}"/>
    <cellStyle name="Normal 5 5 4 6 7" xfId="46163" xr:uid="{17A8B0CE-515B-4FF2-A96C-FDDB10B35694}"/>
    <cellStyle name="Normal 5 5 4 6 8" xfId="10748" xr:uid="{BAB06916-0B85-48EA-B2AA-6D530059C3A7}"/>
    <cellStyle name="Normal 5 5 4 7" xfId="1004" xr:uid="{201368BD-3FE7-4B81-88E7-7544D4369099}"/>
    <cellStyle name="Normal 5 5 4 7 2" xfId="15868" xr:uid="{64F1850D-89A8-4A37-BDAF-B3F6848D77DA}"/>
    <cellStyle name="Normal 5 5 4 7 2 2" xfId="29558" xr:uid="{563131ED-ACB5-4FCA-A0FF-1B1C141FAF1A}"/>
    <cellStyle name="Normal 5 5 4 7 2 2 2" xfId="43250" xr:uid="{CEB78D0A-CF98-4937-A190-58CFC48B2844}"/>
    <cellStyle name="Normal 5 5 4 7 2 2 3" xfId="58129" xr:uid="{A5E4A76F-D97D-4FCE-9825-A65843ACAF0C}"/>
    <cellStyle name="Normal 5 5 4 7 2 3" xfId="22714" xr:uid="{692682AF-ED0B-4313-99C4-C128FD9CD744}"/>
    <cellStyle name="Normal 5 5 4 7 2 4" xfId="36404" xr:uid="{7B414CEA-6BA4-4B6F-B12B-B718E0DAE903}"/>
    <cellStyle name="Normal 5 5 4 7 2 5" xfId="51283" xr:uid="{B19F9290-19A3-41C3-AF0C-CE419A821463}"/>
    <cellStyle name="Normal 5 5 4 7 3" xfId="26136" xr:uid="{AAD1CF23-106E-459A-8F56-AAE8A405EE4E}"/>
    <cellStyle name="Normal 5 5 4 7 3 2" xfId="39828" xr:uid="{93080AA6-9549-4F02-9A3E-2725BA29A91C}"/>
    <cellStyle name="Normal 5 5 4 7 3 3" xfId="54707" xr:uid="{BCA12160-D4A3-495A-ADDE-9D715C9AD942}"/>
    <cellStyle name="Normal 5 5 4 7 4" xfId="19292" xr:uid="{1E1538E9-C318-42C3-8A72-3305E1050FB3}"/>
    <cellStyle name="Normal 5 5 4 7 4 2" xfId="43909" xr:uid="{C34E93C8-DF75-4FEB-B093-6E544EA5FFC1}"/>
    <cellStyle name="Normal 5 5 4 7 5" xfId="32982" xr:uid="{2A1C4BF9-FEAF-4D09-8B12-DB5636F6778D}"/>
    <cellStyle name="Normal 5 5 4 7 6" xfId="47861" xr:uid="{6E83ECB6-A466-42F2-9043-A1F3EC6E26AA}"/>
    <cellStyle name="Normal 5 5 4 7 7" xfId="12446" xr:uid="{3762AC62-1B05-4661-BAB7-74DF9E2AF7D8}"/>
    <cellStyle name="Normal 5 5 4 8" xfId="14156" xr:uid="{AE9CE8FB-D131-4DDF-BEBC-FD69A1398807}"/>
    <cellStyle name="Normal 5 5 4 8 2" xfId="27846" xr:uid="{A8F01058-75FE-46DE-BF69-18F970DAFD5D}"/>
    <cellStyle name="Normal 5 5 4 8 2 2" xfId="41538" xr:uid="{B033DD4C-E693-4FA4-A003-BBE3919DEFF3}"/>
    <cellStyle name="Normal 5 5 4 8 2 3" xfId="56417" xr:uid="{763EF64C-DFB9-41EE-B09D-613629836AF3}"/>
    <cellStyle name="Normal 5 5 4 8 3" xfId="21002" xr:uid="{05CA3A40-8A28-4425-B9D4-E253D6AFD71A}"/>
    <cellStyle name="Normal 5 5 4 8 4" xfId="34692" xr:uid="{041E9166-EC47-4BD6-8D5F-4783369CDD71}"/>
    <cellStyle name="Normal 5 5 4 8 5" xfId="49571" xr:uid="{940A9E58-28C6-4649-9A0A-70CA0503DF34}"/>
    <cellStyle name="Normal 5 5 4 9" xfId="24424" xr:uid="{A22B4006-165B-4BF3-A21D-34F742EA9092}"/>
    <cellStyle name="Normal 5 5 4 9 2" xfId="38116" xr:uid="{DD4F930B-F9DC-4945-BAB6-7D40A0038D48}"/>
    <cellStyle name="Normal 5 5 4 9 3" xfId="52995" xr:uid="{F72116F5-E1D4-448B-824E-61F0083C1843}"/>
    <cellStyle name="Normal 5 5 5" xfId="1005" xr:uid="{22AA5E21-F6F1-4F51-9B67-EFC7B2B9545B}"/>
    <cellStyle name="Normal 5 5 5 10" xfId="46164" xr:uid="{9884C041-F1AC-43EA-A7C9-8636887A436A}"/>
    <cellStyle name="Normal 5 5 5 11" xfId="10749" xr:uid="{F2AD5770-ACD3-4118-A99D-86B485852056}"/>
    <cellStyle name="Normal 5 5 5 2" xfId="1006" xr:uid="{8CEB7342-7FDA-4C40-95F8-9D6C09E0D88D}"/>
    <cellStyle name="Normal 5 5 5 2 2" xfId="1007" xr:uid="{36CCD613-5FE9-4C5E-9095-6A243E268CAD}"/>
    <cellStyle name="Normal 5 5 5 2 2 2" xfId="3922" xr:uid="{FAF9B1C1-8038-4B5D-9BF8-F85A72613EF8}"/>
    <cellStyle name="Normal 5 5 5 2 2 2 2" xfId="15885" xr:uid="{5A29F5F4-8D02-4FC7-A422-1B6CC9385FA3}"/>
    <cellStyle name="Normal 5 5 5 2 2 2 2 2" xfId="29575" xr:uid="{0140AD91-ABAE-46C5-891C-E96489E82BC4}"/>
    <cellStyle name="Normal 5 5 5 2 2 2 2 2 2" xfId="43267" xr:uid="{F7D4DC57-8DD4-4B70-A712-CF45053834EF}"/>
    <cellStyle name="Normal 5 5 5 2 2 2 2 2 3" xfId="58146" xr:uid="{3E1F449C-0D73-4059-BAF2-2DA9BE4F83ED}"/>
    <cellStyle name="Normal 5 5 5 2 2 2 2 3" xfId="22731" xr:uid="{A179DF34-4DFF-4E61-9935-68ED1AB3778B}"/>
    <cellStyle name="Normal 5 5 5 2 2 2 2 4" xfId="36421" xr:uid="{8DDE3502-02E7-4E04-BC77-3E46C145F136}"/>
    <cellStyle name="Normal 5 5 5 2 2 2 2 5" xfId="51300" xr:uid="{93C08872-4262-4577-BAD2-8A38B4962E71}"/>
    <cellStyle name="Normal 5 5 5 2 2 2 3" xfId="26153" xr:uid="{64680928-9DBC-4EC6-857E-F518A41E77E7}"/>
    <cellStyle name="Normal 5 5 5 2 2 2 3 2" xfId="39845" xr:uid="{02DC017C-5E2A-4003-9951-11B19B9B3390}"/>
    <cellStyle name="Normal 5 5 5 2 2 2 3 3" xfId="54724" xr:uid="{899D76F6-7153-4333-9064-0290B714E407}"/>
    <cellStyle name="Normal 5 5 5 2 2 2 4" xfId="19309" xr:uid="{6359670C-85B2-4237-BAD6-D2CA369F9BD6}"/>
    <cellStyle name="Normal 5 5 5 2 2 2 4 2" xfId="43787" xr:uid="{9035E8C2-2C05-49B1-840A-DC246D29E354}"/>
    <cellStyle name="Normal 5 5 5 2 2 2 5" xfId="32999" xr:uid="{2F997D73-B1FB-4B2D-966E-C491A64A7D16}"/>
    <cellStyle name="Normal 5 5 5 2 2 2 6" xfId="47878" xr:uid="{F35ECE60-348A-43F8-A3DC-F250BD683F79}"/>
    <cellStyle name="Normal 5 5 5 2 2 2 7" xfId="12463" xr:uid="{F9EF21BA-FC48-4FAB-930F-E59ADE7FE337}"/>
    <cellStyle name="Normal 5 5 5 2 2 3" xfId="14173" xr:uid="{5993BB16-F6AD-4290-9AAD-77FBEBC61ADF}"/>
    <cellStyle name="Normal 5 5 5 2 2 3 2" xfId="27863" xr:uid="{0B9BEF5F-F203-4F6A-87CF-72BEFA687943}"/>
    <cellStyle name="Normal 5 5 5 2 2 3 2 2" xfId="41555" xr:uid="{B38F7DE5-73BC-4C33-B180-7E2D0B85EAA8}"/>
    <cellStyle name="Normal 5 5 5 2 2 3 2 3" xfId="56434" xr:uid="{671FCB0A-2DB5-48FD-B3BA-F946ED62D080}"/>
    <cellStyle name="Normal 5 5 5 2 2 3 3" xfId="21019" xr:uid="{B52F66B1-13D9-4B3E-9E66-3F4DC997EFE0}"/>
    <cellStyle name="Normal 5 5 5 2 2 3 4" xfId="34709" xr:uid="{28D44C2A-B028-4CD2-A7CD-89145B40AA04}"/>
    <cellStyle name="Normal 5 5 5 2 2 3 5" xfId="49588" xr:uid="{71672D49-8C2C-41CD-99A6-ED3DC71E4834}"/>
    <cellStyle name="Normal 5 5 5 2 2 4" xfId="24441" xr:uid="{C1510FB2-0023-4B2D-B99E-16431939DCF8}"/>
    <cellStyle name="Normal 5 5 5 2 2 4 2" xfId="38133" xr:uid="{ACEDCABD-7BAF-41D1-9F8A-0B61B76856C0}"/>
    <cellStyle name="Normal 5 5 5 2 2 4 3" xfId="53012" xr:uid="{41609CB3-33B2-4399-A8B2-2C6173A87DC6}"/>
    <cellStyle name="Normal 5 5 5 2 2 5" xfId="17597" xr:uid="{F3B03F00-22E2-44AE-9A2F-AF9C21E970FB}"/>
    <cellStyle name="Normal 5 5 5 2 2 5 2" xfId="43786" xr:uid="{3254071B-196A-40AC-9110-39CD0F8FB209}"/>
    <cellStyle name="Normal 5 5 5 2 2 6" xfId="31287" xr:uid="{BDF2E4D8-1703-411C-8AEF-9F2EA32D2FFF}"/>
    <cellStyle name="Normal 5 5 5 2 2 7" xfId="46166" xr:uid="{2472F4A4-D489-4E6E-9325-F11CAADC730A}"/>
    <cellStyle name="Normal 5 5 5 2 2 8" xfId="10751" xr:uid="{66A3976B-3F35-4BA6-AB27-4A86F3E21A08}"/>
    <cellStyle name="Normal 5 5 5 2 3" xfId="1008" xr:uid="{BA9D6A01-113B-47AB-AF06-EF4497E9EE58}"/>
    <cellStyle name="Normal 5 5 5 2 3 2" xfId="6648" xr:uid="{419C3E67-76D2-44F6-BA02-98A8B5DE302C}"/>
    <cellStyle name="Normal 5 5 5 2 3 2 2" xfId="29574" xr:uid="{1D4C8F69-7758-4DC1-84DE-02FDF041B5A9}"/>
    <cellStyle name="Normal 5 5 5 2 3 2 2 2" xfId="43266" xr:uid="{6F817C29-D601-46B9-86B3-44B38570BF80}"/>
    <cellStyle name="Normal 5 5 5 2 3 2 2 3" xfId="58145" xr:uid="{C15AE741-6993-43A7-8D0D-F136B78EA111}"/>
    <cellStyle name="Normal 5 5 5 2 3 2 3" xfId="22730" xr:uid="{D2989B4B-099B-4B15-8EE2-5604BC300C59}"/>
    <cellStyle name="Normal 5 5 5 2 3 2 4" xfId="36420" xr:uid="{E18FAD71-9A40-4449-B532-8936F575841D}"/>
    <cellStyle name="Normal 5 5 5 2 3 2 5" xfId="51299" xr:uid="{32651507-0093-4DEB-9BB7-05F91C0686C3}"/>
    <cellStyle name="Normal 5 5 5 2 3 2 6" xfId="15884" xr:uid="{54175A1C-A401-4809-A76E-B9FC3BEE279F}"/>
    <cellStyle name="Normal 5 5 5 2 3 3" xfId="26152" xr:uid="{1E3B6710-93D9-41F0-8651-DD794D7598C2}"/>
    <cellStyle name="Normal 5 5 5 2 3 3 2" xfId="39844" xr:uid="{416A9538-96AE-4741-BD05-AD20871B7D4F}"/>
    <cellStyle name="Normal 5 5 5 2 3 3 3" xfId="54723" xr:uid="{0FD77E25-15EB-4C80-B100-32CDCD33A310}"/>
    <cellStyle name="Normal 5 5 5 2 3 4" xfId="19308" xr:uid="{F1A6FDAB-0A5F-4255-81F8-EDCF0B77998C}"/>
    <cellStyle name="Normal 5 5 5 2 3 4 2" xfId="43788" xr:uid="{08407120-271D-4497-A21C-FAC6ED105533}"/>
    <cellStyle name="Normal 5 5 5 2 3 5" xfId="32998" xr:uid="{E269E063-B0A0-44A1-BA5E-361246B84484}"/>
    <cellStyle name="Normal 5 5 5 2 3 6" xfId="47877" xr:uid="{B8093DE9-2E68-4126-A2DF-0F226EF7A887}"/>
    <cellStyle name="Normal 5 5 5 2 3 7" xfId="12462" xr:uid="{E96484DD-CB5B-4617-B7E7-DC2C8760E5D2}"/>
    <cellStyle name="Normal 5 5 5 2 4" xfId="1009" xr:uid="{1458080D-3155-4357-A985-762860EEDD46}"/>
    <cellStyle name="Normal 5 5 5 2 4 2" xfId="27862" xr:uid="{D8DB9060-7A1A-4B76-9E62-3561CD854FBD}"/>
    <cellStyle name="Normal 5 5 5 2 4 2 2" xfId="41554" xr:uid="{63BB2A32-32B1-43C9-BBE9-FD75ED4040D1}"/>
    <cellStyle name="Normal 5 5 5 2 4 2 3" xfId="56433" xr:uid="{955FFFA0-0056-45C1-B7EC-DB1E7164429C}"/>
    <cellStyle name="Normal 5 5 5 2 4 3" xfId="21018" xr:uid="{73C1B37B-CF71-4391-AA6B-947B022C9397}"/>
    <cellStyle name="Normal 5 5 5 2 4 3 2" xfId="43910" xr:uid="{B31A3895-710B-43B9-93CD-A9C1B3487A37}"/>
    <cellStyle name="Normal 5 5 5 2 4 4" xfId="34708" xr:uid="{8954B426-D0E3-40ED-88A6-4E311214C36C}"/>
    <cellStyle name="Normal 5 5 5 2 4 5" xfId="49587" xr:uid="{DCF25FBE-91DC-419E-8BD5-AC1B29A74544}"/>
    <cellStyle name="Normal 5 5 5 2 4 6" xfId="14172" xr:uid="{C5DC55C2-0E9C-4B77-972A-2D0FC15EAEB7}"/>
    <cellStyle name="Normal 5 5 5 2 5" xfId="24440" xr:uid="{1F1CD3B7-D8A9-4F4F-93D3-0465BD44D325}"/>
    <cellStyle name="Normal 5 5 5 2 5 2" xfId="38132" xr:uid="{9EA53258-8444-4CB0-9077-6D992231C52D}"/>
    <cellStyle name="Normal 5 5 5 2 5 3" xfId="53011" xr:uid="{6ADA28FB-5031-4CD5-928D-7B9EA82CFFC9}"/>
    <cellStyle name="Normal 5 5 5 2 6" xfId="17596" xr:uid="{3516EB89-7296-4551-96E6-539BBA1D4E2D}"/>
    <cellStyle name="Normal 5 5 5 2 6 2" xfId="43561" xr:uid="{8D45001D-FFE4-4105-82D8-A3E8C9B27850}"/>
    <cellStyle name="Normal 5 5 5 2 7" xfId="31286" xr:uid="{1468C7BF-079E-4788-8125-F14306AAE9E1}"/>
    <cellStyle name="Normal 5 5 5 2 8" xfId="46165" xr:uid="{12C101C9-C719-45A8-AAC6-30138F31F292}"/>
    <cellStyle name="Normal 5 5 5 2 9" xfId="10750" xr:uid="{6A828D4C-2B67-42D8-89C6-96EA11ACD6E1}"/>
    <cellStyle name="Normal 5 5 5 3" xfId="1010" xr:uid="{FBB5CE70-9494-4A7F-BDF8-7418FB6141BE}"/>
    <cellStyle name="Normal 5 5 5 3 2" xfId="1011" xr:uid="{6CE7D822-79E8-4FDD-9A0C-B69A71D09511}"/>
    <cellStyle name="Normal 5 5 5 3 2 2" xfId="15886" xr:uid="{28357CD5-A5A9-4862-98D9-9EA3846907B9}"/>
    <cellStyle name="Normal 5 5 5 3 2 2 2" xfId="29576" xr:uid="{308C06CA-C423-4DBA-AC69-FFC5CB52D3FD}"/>
    <cellStyle name="Normal 5 5 5 3 2 2 2 2" xfId="43268" xr:uid="{0BE09BCF-406F-4DBB-AC46-015541324FAD}"/>
    <cellStyle name="Normal 5 5 5 3 2 2 2 3" xfId="58147" xr:uid="{4F6D5F8D-90EE-468A-87EC-3F55570B08B2}"/>
    <cellStyle name="Normal 5 5 5 3 2 2 3" xfId="22732" xr:uid="{360F6341-59A7-406B-8B1D-B7CCBB8D7CF0}"/>
    <cellStyle name="Normal 5 5 5 3 2 2 4" xfId="36422" xr:uid="{7541C3F9-0E94-4069-B3C1-9260F2F8A9CB}"/>
    <cellStyle name="Normal 5 5 5 3 2 2 5" xfId="51301" xr:uid="{7120C958-DAEB-409C-9DE0-3B5FE880F983}"/>
    <cellStyle name="Normal 5 5 5 3 2 3" xfId="26154" xr:uid="{8702BC12-354F-4E4F-9BD5-A82BAFBA8E49}"/>
    <cellStyle name="Normal 5 5 5 3 2 3 2" xfId="39846" xr:uid="{6C411BC8-86E6-4E12-82F0-D5F8FF640DA1}"/>
    <cellStyle name="Normal 5 5 5 3 2 3 3" xfId="54725" xr:uid="{FE10D96E-403B-408F-9E75-D1DE3D000CFB}"/>
    <cellStyle name="Normal 5 5 5 3 2 4" xfId="19310" xr:uid="{F19EAB29-6124-471D-A8FD-C28FC282DAB3}"/>
    <cellStyle name="Normal 5 5 5 3 2 4 2" xfId="43790" xr:uid="{70F723C7-8695-4CF3-BDEC-A43DF2B0DA61}"/>
    <cellStyle name="Normal 5 5 5 3 2 5" xfId="33000" xr:uid="{E5F91723-08FE-423C-9342-2003085BCC7F}"/>
    <cellStyle name="Normal 5 5 5 3 2 6" xfId="47879" xr:uid="{D780B81C-27AD-4031-9A40-C2BFD962D0AE}"/>
    <cellStyle name="Normal 5 5 5 3 2 7" xfId="12464" xr:uid="{D2BB9A0E-BF4B-4A74-8A18-83FA32AEE5B0}"/>
    <cellStyle name="Normal 5 5 5 3 3" xfId="1012" xr:uid="{FBD79C6C-A172-4904-8397-8B0E6752AED3}"/>
    <cellStyle name="Normal 5 5 5 3 3 2" xfId="27864" xr:uid="{EEE9A796-B0FA-4412-80EF-333AE9C20866}"/>
    <cellStyle name="Normal 5 5 5 3 3 2 2" xfId="41556" xr:uid="{4D2D45F1-8EDB-4045-924C-3E7093307D9F}"/>
    <cellStyle name="Normal 5 5 5 3 3 2 3" xfId="56435" xr:uid="{FD8ECD2A-83DE-465B-8B88-A1E2C9596840}"/>
    <cellStyle name="Normal 5 5 5 3 3 3" xfId="21020" xr:uid="{A4610834-21E5-49C4-B2C5-A829BD42E591}"/>
    <cellStyle name="Normal 5 5 5 3 3 3 2" xfId="43911" xr:uid="{658C2B4E-6BDF-4FF1-805C-C70C51A160E3}"/>
    <cellStyle name="Normal 5 5 5 3 3 4" xfId="34710" xr:uid="{2219A9DA-6D44-4034-8578-445A39F1CF68}"/>
    <cellStyle name="Normal 5 5 5 3 3 5" xfId="49589" xr:uid="{0BFC6929-EB01-44B6-806B-A89CF903877F}"/>
    <cellStyle name="Normal 5 5 5 3 3 6" xfId="14174" xr:uid="{B8232280-7F81-4A9C-8B7B-3D80CA7442D7}"/>
    <cellStyle name="Normal 5 5 5 3 4" xfId="1013" xr:uid="{7C608346-0BD5-4792-8729-8738C597CD17}"/>
    <cellStyle name="Normal 5 5 5 3 4 2" xfId="43912" xr:uid="{D25D2E43-9387-4AF3-A2F2-295156A7EFA4}"/>
    <cellStyle name="Normal 5 5 5 3 4 3" xfId="38134" xr:uid="{6C26BC98-D28E-48E1-8659-89156FED75B9}"/>
    <cellStyle name="Normal 5 5 5 3 4 4" xfId="53013" xr:uid="{9534D2CB-E9CF-433F-8777-CC2AF9433431}"/>
    <cellStyle name="Normal 5 5 5 3 4 5" xfId="24442" xr:uid="{DD848AB7-D4BF-45CD-B217-FE7C561FC27C}"/>
    <cellStyle name="Normal 5 5 5 3 5" xfId="17598" xr:uid="{70689345-B8DB-4B61-8EC1-65817445CFDD}"/>
    <cellStyle name="Normal 5 5 5 3 5 2" xfId="43789" xr:uid="{CCA13848-D8A0-465D-AC0E-EB6987870067}"/>
    <cellStyle name="Normal 5 5 5 3 6" xfId="31288" xr:uid="{8E1A1725-D7CD-476D-AE4C-71FD382F1CDA}"/>
    <cellStyle name="Normal 5 5 5 3 7" xfId="46167" xr:uid="{D59C672F-677F-41BE-8384-A1A88F6CA544}"/>
    <cellStyle name="Normal 5 5 5 3 8" xfId="10752" xr:uid="{552B864F-CD76-4726-97A0-F2613110E73D}"/>
    <cellStyle name="Normal 5 5 5 4" xfId="1014" xr:uid="{EB694E6E-BEC3-4388-A1A8-9A2895887F09}"/>
    <cellStyle name="Normal 5 5 5 4 2" xfId="6649" xr:uid="{1DA96123-2472-4BA5-BB35-A5F7EDA91E3C}"/>
    <cellStyle name="Normal 5 5 5 4 2 2" xfId="15887" xr:uid="{CBDE4300-F835-4685-9219-CA0AC904FE02}"/>
    <cellStyle name="Normal 5 5 5 4 2 2 2" xfId="29577" xr:uid="{A80AC78F-6CDD-469F-88AA-1B70633C43DA}"/>
    <cellStyle name="Normal 5 5 5 4 2 2 2 2" xfId="43269" xr:uid="{BB20F0E4-6AE7-4F86-A980-E21AEE880704}"/>
    <cellStyle name="Normal 5 5 5 4 2 2 2 3" xfId="58148" xr:uid="{920D0182-7F81-411C-A475-804FB007015E}"/>
    <cellStyle name="Normal 5 5 5 4 2 2 3" xfId="22733" xr:uid="{FD0EDFF3-77F2-4A6D-8FA4-FF992A45788B}"/>
    <cellStyle name="Normal 5 5 5 4 2 2 4" xfId="36423" xr:uid="{927DD414-E3A2-49E0-B522-FE9355029348}"/>
    <cellStyle name="Normal 5 5 5 4 2 2 5" xfId="51302" xr:uid="{5E4192DB-F284-48C1-BC90-E3CC1F078E13}"/>
    <cellStyle name="Normal 5 5 5 4 2 3" xfId="26155" xr:uid="{8BD3FEE5-959C-4C82-83D0-E8F04D2E2AF7}"/>
    <cellStyle name="Normal 5 5 5 4 2 3 2" xfId="39847" xr:uid="{4FA8F87B-3B41-472A-8619-6372CC05722F}"/>
    <cellStyle name="Normal 5 5 5 4 2 3 3" xfId="54726" xr:uid="{1A6F7823-196B-4CEE-9406-EC2187E5D1C9}"/>
    <cellStyle name="Normal 5 5 5 4 2 4" xfId="19311" xr:uid="{61C7FF7B-216C-4720-A8E9-54A16DCB05A6}"/>
    <cellStyle name="Normal 5 5 5 4 2 5" xfId="33001" xr:uid="{652A198E-A933-4D69-8C6A-835C583054AE}"/>
    <cellStyle name="Normal 5 5 5 4 2 6" xfId="47880" xr:uid="{4D555E10-772E-43C9-ABF7-89C3010A0318}"/>
    <cellStyle name="Normal 5 5 5 4 2 7" xfId="12465" xr:uid="{9ECBB328-8EE8-490D-B65F-3390447F5CE4}"/>
    <cellStyle name="Normal 5 5 5 4 3" xfId="14175" xr:uid="{3C71A5A1-B54E-4BD5-8FBA-0860D64F6528}"/>
    <cellStyle name="Normal 5 5 5 4 3 2" xfId="27865" xr:uid="{CB81DA39-00A5-4D02-BDF7-A655AA034125}"/>
    <cellStyle name="Normal 5 5 5 4 3 2 2" xfId="41557" xr:uid="{62E42552-74AC-44E0-9A02-AF685FF59074}"/>
    <cellStyle name="Normal 5 5 5 4 3 2 3" xfId="56436" xr:uid="{EC414CAC-87DC-417C-83FA-6C576E9BD2B4}"/>
    <cellStyle name="Normal 5 5 5 4 3 3" xfId="21021" xr:uid="{24CD8695-AED9-46A2-8059-3D1B0A51713E}"/>
    <cellStyle name="Normal 5 5 5 4 3 4" xfId="34711" xr:uid="{6AF18E60-6A4E-4E87-B07A-E52ABE2D2995}"/>
    <cellStyle name="Normal 5 5 5 4 3 5" xfId="49590" xr:uid="{B27D697F-3B9E-4395-967C-A118E16CEE79}"/>
    <cellStyle name="Normal 5 5 5 4 4" xfId="24443" xr:uid="{26F819EA-FBFD-43CB-B34A-2E29D0A37019}"/>
    <cellStyle name="Normal 5 5 5 4 4 2" xfId="38135" xr:uid="{2EFE2897-7443-48A4-A60F-844E208D88CD}"/>
    <cellStyle name="Normal 5 5 5 4 4 3" xfId="53014" xr:uid="{DE1DED67-9856-42D7-9FFF-EECF9ED16283}"/>
    <cellStyle name="Normal 5 5 5 4 5" xfId="17599" xr:uid="{77F61DE0-27A4-4870-8CF3-619035C1AA71}"/>
    <cellStyle name="Normal 5 5 5 4 5 2" xfId="43791" xr:uid="{70301E66-3D07-4266-8076-C30771608B6D}"/>
    <cellStyle name="Normal 5 5 5 4 6" xfId="31289" xr:uid="{66EA17F5-D259-4566-8D0A-71B2967244E3}"/>
    <cellStyle name="Normal 5 5 5 4 7" xfId="46168" xr:uid="{4EC9515F-31EF-40FE-8B99-2F58FF692874}"/>
    <cellStyle name="Normal 5 5 5 4 8" xfId="10753" xr:uid="{87363C8B-119A-4B4B-AAF1-58750DF4DC2F}"/>
    <cellStyle name="Normal 5 5 5 5" xfId="1015" xr:uid="{0B797C39-A2DE-40A2-90B1-A3D0AD4BEE42}"/>
    <cellStyle name="Normal 5 5 5 5 2" xfId="15883" xr:uid="{A3CD9577-B01E-4A69-B1E6-35AF56FBCD40}"/>
    <cellStyle name="Normal 5 5 5 5 2 2" xfId="29573" xr:uid="{63C68B37-A6F6-4563-A74A-AFA6AF58CC8C}"/>
    <cellStyle name="Normal 5 5 5 5 2 2 2" xfId="43265" xr:uid="{DDA23DB0-C116-47B7-A5EE-FCA473874D2D}"/>
    <cellStyle name="Normal 5 5 5 5 2 2 3" xfId="58144" xr:uid="{05EB01ED-700E-4082-AE5D-C904C72A7D3B}"/>
    <cellStyle name="Normal 5 5 5 5 2 3" xfId="22729" xr:uid="{94D6016F-20F2-4D8B-925D-41EB503399E8}"/>
    <cellStyle name="Normal 5 5 5 5 2 4" xfId="36419" xr:uid="{6FC87EFB-92DE-4648-A164-A1B34C2C1049}"/>
    <cellStyle name="Normal 5 5 5 5 2 5" xfId="51298" xr:uid="{87BC56DB-C482-4E40-AE67-69682839E0A9}"/>
    <cellStyle name="Normal 5 5 5 5 3" xfId="26151" xr:uid="{E50557C2-3346-4E96-83DE-23EAD8CCF65D}"/>
    <cellStyle name="Normal 5 5 5 5 3 2" xfId="39843" xr:uid="{1AE578BF-EF31-49F0-86D4-8A6AD22EAE11}"/>
    <cellStyle name="Normal 5 5 5 5 3 3" xfId="54722" xr:uid="{32BEA0D7-7558-4ED9-AB93-06791436A823}"/>
    <cellStyle name="Normal 5 5 5 5 4" xfId="19307" xr:uid="{E8EBC71A-288A-4056-83EA-19D5B74919B7}"/>
    <cellStyle name="Normal 5 5 5 5 4 2" xfId="43913" xr:uid="{BD11DC58-B09C-4213-98F3-E508207A4C88}"/>
    <cellStyle name="Normal 5 5 5 5 5" xfId="32997" xr:uid="{4D8257CD-0ED8-456D-9912-C94C127FD0EF}"/>
    <cellStyle name="Normal 5 5 5 5 6" xfId="47876" xr:uid="{DF71BCD2-A4CB-4973-8259-31AC79A2984E}"/>
    <cellStyle name="Normal 5 5 5 5 7" xfId="12461" xr:uid="{C937E022-B3D5-44DC-B194-8248B1F760AC}"/>
    <cellStyle name="Normal 5 5 5 6" xfId="1016" xr:uid="{7EB0CA83-4FFC-438E-98BD-BD97D420B90A}"/>
    <cellStyle name="Normal 5 5 5 6 2" xfId="27861" xr:uid="{7BDADFCA-7A3D-47AF-BDDE-0D63A4326E53}"/>
    <cellStyle name="Normal 5 5 5 6 2 2" xfId="41553" xr:uid="{CE812810-D83B-462D-807D-878D5CBCE563}"/>
    <cellStyle name="Normal 5 5 5 6 2 3" xfId="56432" xr:uid="{C7951D46-5094-44A7-AC66-02A320A495EB}"/>
    <cellStyle name="Normal 5 5 5 6 3" xfId="21017" xr:uid="{BDCB8CC8-657B-44E2-A0E7-AA4703325277}"/>
    <cellStyle name="Normal 5 5 5 6 3 2" xfId="43914" xr:uid="{4FAE5BED-DB77-483C-A0C0-4637006CF4EC}"/>
    <cellStyle name="Normal 5 5 5 6 4" xfId="34707" xr:uid="{E278624E-D032-4D23-8052-EC05FF9FEB45}"/>
    <cellStyle name="Normal 5 5 5 6 5" xfId="49586" xr:uid="{3082D46C-C040-4D1E-AD8A-E311DBBD6736}"/>
    <cellStyle name="Normal 5 5 5 6 6" xfId="14171" xr:uid="{C5615F90-4EBB-401F-8768-606DA09DC7C7}"/>
    <cellStyle name="Normal 5 5 5 7" xfId="24439" xr:uid="{8D7D18B1-06BD-43EE-8212-842309A59EFC}"/>
    <cellStyle name="Normal 5 5 5 7 2" xfId="38131" xr:uid="{1363AA05-8AF2-43CF-B927-A07C658C9BEA}"/>
    <cellStyle name="Normal 5 5 5 7 3" xfId="53010" xr:uid="{29707E8F-4856-4555-B36D-B02070C54FDE}"/>
    <cellStyle name="Normal 5 5 5 8" xfId="17595" xr:uid="{CBB3BE19-DC6C-4B80-8198-82272AE016FC}"/>
    <cellStyle name="Normal 5 5 5 8 2" xfId="43502" xr:uid="{6683EB78-3937-4913-BA0E-9D855E003837}"/>
    <cellStyle name="Normal 5 5 5 9" xfId="31285" xr:uid="{F25AE3AC-D665-48FC-81C7-D2C033F081AF}"/>
    <cellStyle name="Normal 5 5 6" xfId="1017" xr:uid="{D7A81DB2-C714-4F8E-91E2-7FE2C41837E7}"/>
    <cellStyle name="Normal 5 5 6 10" xfId="46169" xr:uid="{AC270890-B9EE-41EE-AC54-A5C9E6447B67}"/>
    <cellStyle name="Normal 5 5 6 11" xfId="10754" xr:uid="{A111CE70-9392-4B48-9816-4C195C627DDE}"/>
    <cellStyle name="Normal 5 5 6 2" xfId="1018" xr:uid="{408B80D7-ADD9-4DFA-A9AC-AEFC7670F46A}"/>
    <cellStyle name="Normal 5 5 6 2 2" xfId="1019" xr:uid="{02F6433B-AE1E-4362-B1FD-20D1547EE053}"/>
    <cellStyle name="Normal 5 5 6 2 2 2" xfId="12468" xr:uid="{E98CF8C4-0388-4CAC-9621-525F1489C162}"/>
    <cellStyle name="Normal 5 5 6 2 2 2 2" xfId="15890" xr:uid="{1F107ED5-455E-49FA-B87F-A2CA497387BA}"/>
    <cellStyle name="Normal 5 5 6 2 2 2 2 2" xfId="29580" xr:uid="{543EE645-110A-4AF4-AE38-134F005E250B}"/>
    <cellStyle name="Normal 5 5 6 2 2 2 2 2 2" xfId="43272" xr:uid="{97361502-6A4C-4DEB-8D32-324E71DDF3DF}"/>
    <cellStyle name="Normal 5 5 6 2 2 2 2 2 3" xfId="58151" xr:uid="{F56A3D07-6CFA-4652-9DBE-E53E36CA9FA1}"/>
    <cellStyle name="Normal 5 5 6 2 2 2 2 3" xfId="22736" xr:uid="{4517D913-2D7D-4137-ABE2-6811B7790B59}"/>
    <cellStyle name="Normal 5 5 6 2 2 2 2 4" xfId="36426" xr:uid="{58CD8BD0-7A67-498F-B810-878949F7A116}"/>
    <cellStyle name="Normal 5 5 6 2 2 2 2 5" xfId="51305" xr:uid="{7F2E312E-0841-4B3B-B6D1-EAF3D7F5DC6B}"/>
    <cellStyle name="Normal 5 5 6 2 2 2 3" xfId="26158" xr:uid="{0CCEFEF8-A1B2-4440-83E6-2B91BD222F8C}"/>
    <cellStyle name="Normal 5 5 6 2 2 2 3 2" xfId="39850" xr:uid="{51CB3411-D308-462E-BACE-D471EE16C102}"/>
    <cellStyle name="Normal 5 5 6 2 2 2 3 3" xfId="54729" xr:uid="{F612F8FF-0F93-429E-B3FA-63C3E5FDBC95}"/>
    <cellStyle name="Normal 5 5 6 2 2 2 4" xfId="19314" xr:uid="{D755E050-0578-4A7A-A937-C27DD571010F}"/>
    <cellStyle name="Normal 5 5 6 2 2 2 5" xfId="33004" xr:uid="{4D4B89ED-0EF2-4513-980B-1557DD252846}"/>
    <cellStyle name="Normal 5 5 6 2 2 2 6" xfId="47883" xr:uid="{052D3A0B-FF99-4A64-9633-EDF1CEE3D8D9}"/>
    <cellStyle name="Normal 5 5 6 2 2 3" xfId="14178" xr:uid="{6454939E-7803-4B2C-B1F8-86097FB20EFC}"/>
    <cellStyle name="Normal 5 5 6 2 2 3 2" xfId="27868" xr:uid="{6B96AAE5-18C0-437D-99C0-E95D18369C71}"/>
    <cellStyle name="Normal 5 5 6 2 2 3 2 2" xfId="41560" xr:uid="{FA0C59AD-6481-4D78-882A-8ADCC397A1B3}"/>
    <cellStyle name="Normal 5 5 6 2 2 3 2 3" xfId="56439" xr:uid="{6FA8A18C-FDE9-4009-8DC5-DA07E0B237E6}"/>
    <cellStyle name="Normal 5 5 6 2 2 3 3" xfId="21024" xr:uid="{45E5A628-59F4-4281-A84C-7AB7566E85CD}"/>
    <cellStyle name="Normal 5 5 6 2 2 3 4" xfId="34714" xr:uid="{5B5A0C12-1647-42C8-833E-7FDFB915C813}"/>
    <cellStyle name="Normal 5 5 6 2 2 3 5" xfId="49593" xr:uid="{C3B09004-7D33-401B-AD0C-9D561979A646}"/>
    <cellStyle name="Normal 5 5 6 2 2 4" xfId="24446" xr:uid="{40A595BA-750E-49F5-87AB-56540F0BAED8}"/>
    <cellStyle name="Normal 5 5 6 2 2 4 2" xfId="38138" xr:uid="{FE379055-CCF8-4F14-9C9A-26C595DA283A}"/>
    <cellStyle name="Normal 5 5 6 2 2 4 3" xfId="53017" xr:uid="{17AC6974-ADEE-4205-8192-963A5EDBC064}"/>
    <cellStyle name="Normal 5 5 6 2 2 5" xfId="17602" xr:uid="{0AD1665D-BEF1-40FD-B1AE-FEC46718936D}"/>
    <cellStyle name="Normal 5 5 6 2 2 5 2" xfId="43793" xr:uid="{12F67D76-F53D-443F-BEBD-7D2CEA532333}"/>
    <cellStyle name="Normal 5 5 6 2 2 6" xfId="31292" xr:uid="{9DF2D366-8186-4CD4-BF50-123C15F14405}"/>
    <cellStyle name="Normal 5 5 6 2 2 7" xfId="46171" xr:uid="{58116EF8-61E5-4945-95CE-45E6EDF70EC1}"/>
    <cellStyle name="Normal 5 5 6 2 2 8" xfId="10756" xr:uid="{1AFB26C0-C161-46E4-82AD-15196D3E56FA}"/>
    <cellStyle name="Normal 5 5 6 2 3" xfId="1020" xr:uid="{D5CC1671-372A-47D8-B01B-114DF270655F}"/>
    <cellStyle name="Normal 5 5 6 2 3 2" xfId="15889" xr:uid="{4B4CA2AC-FFCA-441F-883B-8F89F16B7C3F}"/>
    <cellStyle name="Normal 5 5 6 2 3 2 2" xfId="29579" xr:uid="{1AEDADF2-6397-4928-8CF5-89926BFE91E4}"/>
    <cellStyle name="Normal 5 5 6 2 3 2 2 2" xfId="43271" xr:uid="{579CAE9A-F511-470A-87DE-8250C1441EE1}"/>
    <cellStyle name="Normal 5 5 6 2 3 2 2 3" xfId="58150" xr:uid="{CD72E5AB-011A-478A-B8CD-4914BCBB9D92}"/>
    <cellStyle name="Normal 5 5 6 2 3 2 3" xfId="22735" xr:uid="{3BFED3D9-0A5F-40E7-967B-D36423B17237}"/>
    <cellStyle name="Normal 5 5 6 2 3 2 4" xfId="36425" xr:uid="{417FD448-EBC2-4876-ABAC-362A01E0916C}"/>
    <cellStyle name="Normal 5 5 6 2 3 2 5" xfId="51304" xr:uid="{9E6D8A5A-D3D2-4A73-808C-E2CABFCFC23C}"/>
    <cellStyle name="Normal 5 5 6 2 3 3" xfId="26157" xr:uid="{A09DA5DC-3DC8-4D80-B7F8-5C00E4254990}"/>
    <cellStyle name="Normal 5 5 6 2 3 3 2" xfId="39849" xr:uid="{23B31F43-2F08-4B89-8884-520B00585602}"/>
    <cellStyle name="Normal 5 5 6 2 3 3 3" xfId="54728" xr:uid="{8F6B2AC9-7916-4463-815D-2D5F7BC7B7C2}"/>
    <cellStyle name="Normal 5 5 6 2 3 4" xfId="19313" xr:uid="{72EB8AD1-F26B-4425-A9B3-C51967D5FC4D}"/>
    <cellStyle name="Normal 5 5 6 2 3 4 2" xfId="43915" xr:uid="{CE7DC89C-973B-461B-8BF4-A49CCFAA8E83}"/>
    <cellStyle name="Normal 5 5 6 2 3 5" xfId="33003" xr:uid="{106DE3F2-8BFF-445F-8529-2BE6A6010542}"/>
    <cellStyle name="Normal 5 5 6 2 3 6" xfId="47882" xr:uid="{5F223155-305E-4B8E-B50F-915EF81E8543}"/>
    <cellStyle name="Normal 5 5 6 2 3 7" xfId="12467" xr:uid="{1A0136CD-2EEA-4386-974A-9B47C765D66F}"/>
    <cellStyle name="Normal 5 5 6 2 4" xfId="1021" xr:uid="{D51F8F1F-3B05-45CA-9C2B-0318478AB21A}"/>
    <cellStyle name="Normal 5 5 6 2 4 2" xfId="27867" xr:uid="{D3E58CA4-2EA1-4690-99D3-4FE434E2285B}"/>
    <cellStyle name="Normal 5 5 6 2 4 2 2" xfId="41559" xr:uid="{AAA7DC11-BC07-40F4-8639-7E3CBC306E3A}"/>
    <cellStyle name="Normal 5 5 6 2 4 2 3" xfId="56438" xr:uid="{9E465AE2-E950-463A-A7A0-0995860703D3}"/>
    <cellStyle name="Normal 5 5 6 2 4 3" xfId="21023" xr:uid="{416BD664-112E-4CA2-BA9F-68223358F053}"/>
    <cellStyle name="Normal 5 5 6 2 4 3 2" xfId="43916" xr:uid="{8C056883-4032-40E5-B1A6-93963AD70D4C}"/>
    <cellStyle name="Normal 5 5 6 2 4 4" xfId="34713" xr:uid="{E345D63A-057B-401D-8DBB-384D29423AAC}"/>
    <cellStyle name="Normal 5 5 6 2 4 5" xfId="49592" xr:uid="{8F484A61-7284-4E68-B2D4-137129B40FF6}"/>
    <cellStyle name="Normal 5 5 6 2 4 6" xfId="14177" xr:uid="{94DA9BD2-B054-4BEF-9272-8B1742A807D6}"/>
    <cellStyle name="Normal 5 5 6 2 5" xfId="24445" xr:uid="{0B43EEEA-A5EC-4935-800E-562E7F602D12}"/>
    <cellStyle name="Normal 5 5 6 2 5 2" xfId="38137" xr:uid="{2574E880-0272-46B1-A560-3A289E321C43}"/>
    <cellStyle name="Normal 5 5 6 2 5 3" xfId="53016" xr:uid="{24216F5E-6FA9-412A-B9B7-1B9D2179B51E}"/>
    <cellStyle name="Normal 5 5 6 2 6" xfId="17601" xr:uid="{9211238E-2716-4838-B2B7-7FCAF6C1F876}"/>
    <cellStyle name="Normal 5 5 6 2 6 2" xfId="43792" xr:uid="{F19E1E30-D6DE-49DA-B3E1-A74E8DDFFC3F}"/>
    <cellStyle name="Normal 5 5 6 2 7" xfId="31291" xr:uid="{75BD30B1-6D89-4955-9258-F547EB8099E6}"/>
    <cellStyle name="Normal 5 5 6 2 8" xfId="46170" xr:uid="{377B1995-8A82-4449-A914-7C8E025ACD9E}"/>
    <cellStyle name="Normal 5 5 6 2 9" xfId="10755" xr:uid="{F4683A47-C008-44FE-BAC0-8B40D1357AEC}"/>
    <cellStyle name="Normal 5 5 6 3" xfId="1022" xr:uid="{689ACADE-B080-4BF7-BDFD-B107427CE59C}"/>
    <cellStyle name="Normal 5 5 6 3 2" xfId="6650" xr:uid="{C8B1D34E-EF6A-441C-B0AA-80082343BDCF}"/>
    <cellStyle name="Normal 5 5 6 3 2 2" xfId="15891" xr:uid="{9CFA6735-6429-499E-9D2D-9A65BDC9951C}"/>
    <cellStyle name="Normal 5 5 6 3 2 2 2" xfId="29581" xr:uid="{4B7F7EA1-0A92-4525-8086-484414A7FAC6}"/>
    <cellStyle name="Normal 5 5 6 3 2 2 2 2" xfId="43273" xr:uid="{C747B7D3-060F-40D1-B9C6-20F4E3D72B17}"/>
    <cellStyle name="Normal 5 5 6 3 2 2 2 3" xfId="58152" xr:uid="{AAF8D1C5-4D99-4DD9-ACE5-1699FA267F6F}"/>
    <cellStyle name="Normal 5 5 6 3 2 2 3" xfId="22737" xr:uid="{FC2B1BA5-E230-45A6-828E-C4CB004837B4}"/>
    <cellStyle name="Normal 5 5 6 3 2 2 4" xfId="36427" xr:uid="{B36904A3-AE3A-4843-A79B-5F935F65A36A}"/>
    <cellStyle name="Normal 5 5 6 3 2 2 5" xfId="51306" xr:uid="{8669DD4B-731E-426B-9929-C65D1C4072E8}"/>
    <cellStyle name="Normal 5 5 6 3 2 3" xfId="26159" xr:uid="{58FF6756-0F3D-4948-8770-50A74DA8CC03}"/>
    <cellStyle name="Normal 5 5 6 3 2 3 2" xfId="39851" xr:uid="{FFF88B45-F584-43D0-A38E-34D72066F4B5}"/>
    <cellStyle name="Normal 5 5 6 3 2 3 3" xfId="54730" xr:uid="{C6A2DEC9-51B6-4A0C-A5AC-F6923C3B6420}"/>
    <cellStyle name="Normal 5 5 6 3 2 4" xfId="19315" xr:uid="{B2092802-A932-41DF-97FD-28AF6B7335C0}"/>
    <cellStyle name="Normal 5 5 6 3 2 5" xfId="33005" xr:uid="{B597E241-383D-423B-8C95-1DB06B591B01}"/>
    <cellStyle name="Normal 5 5 6 3 2 6" xfId="47884" xr:uid="{8F029F30-B983-4890-9214-0360F870C9DD}"/>
    <cellStyle name="Normal 5 5 6 3 2 7" xfId="12469" xr:uid="{59222CD6-C382-4F55-A34F-E8525D2DB972}"/>
    <cellStyle name="Normal 5 5 6 3 3" xfId="14179" xr:uid="{D227E928-C97F-448D-9452-B3E5516A97A5}"/>
    <cellStyle name="Normal 5 5 6 3 3 2" xfId="27869" xr:uid="{E0483AFA-17B3-4D5D-9F25-C2E23412B2D5}"/>
    <cellStyle name="Normal 5 5 6 3 3 2 2" xfId="41561" xr:uid="{A977C3D6-B3CB-4148-92AF-9118098085D0}"/>
    <cellStyle name="Normal 5 5 6 3 3 2 3" xfId="56440" xr:uid="{F56755A3-C1B0-4A0A-818D-B38AB75D6690}"/>
    <cellStyle name="Normal 5 5 6 3 3 3" xfId="21025" xr:uid="{A862CABE-C626-49D0-9A6E-B31DB9662B28}"/>
    <cellStyle name="Normal 5 5 6 3 3 4" xfId="34715" xr:uid="{FAE1EF48-A355-493C-B1E3-4B16C28BB3ED}"/>
    <cellStyle name="Normal 5 5 6 3 3 5" xfId="49594" xr:uid="{308B9966-A269-47DC-AA95-CAA4A27CF92B}"/>
    <cellStyle name="Normal 5 5 6 3 4" xfId="24447" xr:uid="{EF7977E5-2D09-4AF8-A6CD-713F3554C5A0}"/>
    <cellStyle name="Normal 5 5 6 3 4 2" xfId="38139" xr:uid="{E0C38136-161E-40D5-BA89-3EEDDB39FF7C}"/>
    <cellStyle name="Normal 5 5 6 3 4 3" xfId="53018" xr:uid="{B641147E-F078-41BE-AC8A-87F70C5C24D6}"/>
    <cellStyle name="Normal 5 5 6 3 5" xfId="17603" xr:uid="{724DF592-4BE8-476B-9CC7-FD7F421CA9A2}"/>
    <cellStyle name="Normal 5 5 6 3 5 2" xfId="43794" xr:uid="{9162DB23-2028-4613-A4FD-D48245A65FF6}"/>
    <cellStyle name="Normal 5 5 6 3 6" xfId="31293" xr:uid="{A191A84E-8765-4756-8778-3805A57DECD8}"/>
    <cellStyle name="Normal 5 5 6 3 7" xfId="46172" xr:uid="{3E3DBF95-5EF4-43B8-BE9F-5D3183CA2935}"/>
    <cellStyle name="Normal 5 5 6 3 8" xfId="10757" xr:uid="{40ADF0C3-2A8D-416B-852B-FC3C6433E507}"/>
    <cellStyle name="Normal 5 5 6 4" xfId="1023" xr:uid="{4001F035-13B0-4398-9C3C-BBA6F820A577}"/>
    <cellStyle name="Normal 5 5 6 4 2" xfId="12470" xr:uid="{15456F9A-83AC-4F0B-B8D6-A0DD6D9F0EBB}"/>
    <cellStyle name="Normal 5 5 6 4 2 2" xfId="15892" xr:uid="{8F256145-17C6-4F8F-9B8E-D84EBFB6FDAC}"/>
    <cellStyle name="Normal 5 5 6 4 2 2 2" xfId="29582" xr:uid="{7D4F0EA3-179F-4E56-BCB7-FB719B05EE4A}"/>
    <cellStyle name="Normal 5 5 6 4 2 2 2 2" xfId="43274" xr:uid="{6C8A9EBC-D13B-4F18-81B9-CB6238EF60C2}"/>
    <cellStyle name="Normal 5 5 6 4 2 2 2 3" xfId="58153" xr:uid="{EC66FFDA-22DA-47CC-8D5C-6383E1B7D161}"/>
    <cellStyle name="Normal 5 5 6 4 2 2 3" xfId="22738" xr:uid="{26FBC389-6127-43C2-A780-2E7DADA9253D}"/>
    <cellStyle name="Normal 5 5 6 4 2 2 4" xfId="36428" xr:uid="{42393BB4-FCE6-4790-AE60-0FF4E0ED776A}"/>
    <cellStyle name="Normal 5 5 6 4 2 2 5" xfId="51307" xr:uid="{5AD9AFCA-3F8A-4994-BA94-2692435B715E}"/>
    <cellStyle name="Normal 5 5 6 4 2 3" xfId="26160" xr:uid="{1FCCA26C-95FB-40D6-BD59-623559179983}"/>
    <cellStyle name="Normal 5 5 6 4 2 3 2" xfId="39852" xr:uid="{45E5B3C1-DC05-4006-A5EE-05140E9C34BF}"/>
    <cellStyle name="Normal 5 5 6 4 2 3 3" xfId="54731" xr:uid="{5B0649D9-A07B-4B5B-861E-028FCC02AF7E}"/>
    <cellStyle name="Normal 5 5 6 4 2 4" xfId="19316" xr:uid="{AD252597-474E-4C4E-924F-467AC9FD65E1}"/>
    <cellStyle name="Normal 5 5 6 4 2 5" xfId="33006" xr:uid="{EA78A8DC-A33B-467D-A17B-4783D08BD512}"/>
    <cellStyle name="Normal 5 5 6 4 2 6" xfId="47885" xr:uid="{283D406F-10D4-47B0-ACDC-6C9F3EA17E78}"/>
    <cellStyle name="Normal 5 5 6 4 3" xfId="14180" xr:uid="{A9A31AA3-B765-4F77-ACC9-345AB94CAB78}"/>
    <cellStyle name="Normal 5 5 6 4 3 2" xfId="27870" xr:uid="{159C0353-9338-4F7C-9703-E9EE02960428}"/>
    <cellStyle name="Normal 5 5 6 4 3 2 2" xfId="41562" xr:uid="{834E2FEF-A82C-4FB1-BEB0-1A1CFB73B60E}"/>
    <cellStyle name="Normal 5 5 6 4 3 2 3" xfId="56441" xr:uid="{CEB57CED-61C6-47D3-B15A-0638048BE6C8}"/>
    <cellStyle name="Normal 5 5 6 4 3 3" xfId="21026" xr:uid="{55ED815A-EFD5-4739-BA48-745BF2106141}"/>
    <cellStyle name="Normal 5 5 6 4 3 4" xfId="34716" xr:uid="{859CC8F9-8C04-4C19-A01E-8821B1583206}"/>
    <cellStyle name="Normal 5 5 6 4 3 5" xfId="49595" xr:uid="{3B248A6E-5971-4144-ACA3-BA159CE49C54}"/>
    <cellStyle name="Normal 5 5 6 4 4" xfId="24448" xr:uid="{D3687BC4-73D0-4A08-AC48-5261504A0967}"/>
    <cellStyle name="Normal 5 5 6 4 4 2" xfId="38140" xr:uid="{0C6BA589-D4E0-4153-A915-4EBF0CE67A56}"/>
    <cellStyle name="Normal 5 5 6 4 4 3" xfId="53019" xr:uid="{8F343A7E-285B-4019-A7C2-28D578F8DBB9}"/>
    <cellStyle name="Normal 5 5 6 4 5" xfId="17604" xr:uid="{A7E6DBCB-D4F2-45C0-ABE3-7278E9CD54BE}"/>
    <cellStyle name="Normal 5 5 6 4 5 2" xfId="43917" xr:uid="{D28BABA8-22D0-46DF-8F49-8AB57F53B90C}"/>
    <cellStyle name="Normal 5 5 6 4 6" xfId="31294" xr:uid="{D68F4C2D-AD7E-481D-8BFF-EA54A3CE717E}"/>
    <cellStyle name="Normal 5 5 6 4 7" xfId="46173" xr:uid="{83F9E8B4-B234-4F49-A0B4-950E6A865ADE}"/>
    <cellStyle name="Normal 5 5 6 4 8" xfId="10758" xr:uid="{9937E460-43BD-4524-B895-BDCFCB059F00}"/>
    <cellStyle name="Normal 5 5 6 5" xfId="1024" xr:uid="{9610CFBE-BA67-4A8A-81B5-F774277449C5}"/>
    <cellStyle name="Normal 5 5 6 5 2" xfId="15888" xr:uid="{C4B42C50-E534-4B8A-BB9D-789806487208}"/>
    <cellStyle name="Normal 5 5 6 5 2 2" xfId="29578" xr:uid="{4C27F0E4-4CA0-431E-86D7-C81C19989839}"/>
    <cellStyle name="Normal 5 5 6 5 2 2 2" xfId="43270" xr:uid="{C7A73686-A415-45A4-89D2-367AE45D7FDD}"/>
    <cellStyle name="Normal 5 5 6 5 2 2 3" xfId="58149" xr:uid="{7C580EE4-2A20-4D02-9DC5-608A546CA8A8}"/>
    <cellStyle name="Normal 5 5 6 5 2 3" xfId="22734" xr:uid="{D53030A0-EB82-47CE-8F5D-01495E34EBEE}"/>
    <cellStyle name="Normal 5 5 6 5 2 4" xfId="36424" xr:uid="{BB4230F2-9EAE-44E0-8A03-FB868DE7593E}"/>
    <cellStyle name="Normal 5 5 6 5 2 5" xfId="51303" xr:uid="{90FD992B-B128-406E-9AA3-6B17491FFA04}"/>
    <cellStyle name="Normal 5 5 6 5 3" xfId="26156" xr:uid="{B334724A-E003-44C2-994A-224A2C0A5797}"/>
    <cellStyle name="Normal 5 5 6 5 3 2" xfId="39848" xr:uid="{25C029D4-E61D-4C8D-93D8-154D32A16357}"/>
    <cellStyle name="Normal 5 5 6 5 3 3" xfId="54727" xr:uid="{32338862-10F3-49D3-BAB4-B84A2BC88A1A}"/>
    <cellStyle name="Normal 5 5 6 5 4" xfId="19312" xr:uid="{C419B6BC-6D6B-4B8E-AE18-D10A6B743FDC}"/>
    <cellStyle name="Normal 5 5 6 5 4 2" xfId="43918" xr:uid="{34016682-D4A8-4A1D-B1ED-8E5C89F53CBE}"/>
    <cellStyle name="Normal 5 5 6 5 5" xfId="33002" xr:uid="{EEF236AF-EB33-447A-B3FF-28452702945B}"/>
    <cellStyle name="Normal 5 5 6 5 6" xfId="47881" xr:uid="{8DB7D529-3218-4DCD-9645-F9966244B8E8}"/>
    <cellStyle name="Normal 5 5 6 5 7" xfId="12466" xr:uid="{D3C294F0-45ED-4268-894E-EF0913E4CE9B}"/>
    <cellStyle name="Normal 5 5 6 6" xfId="14176" xr:uid="{0ADB7EF9-0DA0-4D08-A96A-43C573BBC087}"/>
    <cellStyle name="Normal 5 5 6 6 2" xfId="27866" xr:uid="{6E002588-EA7F-4218-A822-92BB0CFFD3E0}"/>
    <cellStyle name="Normal 5 5 6 6 2 2" xfId="41558" xr:uid="{2C7659AC-1FCB-4C89-BBCC-51D0923E385C}"/>
    <cellStyle name="Normal 5 5 6 6 2 3" xfId="56437" xr:uid="{D8E369FA-D1A0-4FDC-9793-32437D749A80}"/>
    <cellStyle name="Normal 5 5 6 6 3" xfId="21022" xr:uid="{45283582-93CF-4CB9-BC18-D090A20AB05D}"/>
    <cellStyle name="Normal 5 5 6 6 4" xfId="34712" xr:uid="{B8BC9E45-03EE-4BBF-A26A-2B917D95BB19}"/>
    <cellStyle name="Normal 5 5 6 6 5" xfId="49591" xr:uid="{217AC521-E3D0-4F64-9B25-E3FB3BA03860}"/>
    <cellStyle name="Normal 5 5 6 7" xfId="24444" xr:uid="{10CCB73F-3850-4F29-AAE6-BCE5AA9EA5EF}"/>
    <cellStyle name="Normal 5 5 6 7 2" xfId="38136" xr:uid="{A2E9D9AA-A086-4B53-8DA0-C9E3E97BAEB4}"/>
    <cellStyle name="Normal 5 5 6 7 3" xfId="53015" xr:uid="{B3970096-A370-4A7C-8E77-667C79F886CE}"/>
    <cellStyle name="Normal 5 5 6 8" xfId="17600" xr:uid="{FABEF683-6A0D-45C4-9C82-BD3AAA260A4E}"/>
    <cellStyle name="Normal 5 5 6 8 2" xfId="43503" xr:uid="{5F78E805-7C23-4CC5-B5C9-783BEEA9B75C}"/>
    <cellStyle name="Normal 5 5 6 9" xfId="31290" xr:uid="{912D8DB9-7CF2-482C-B080-719A520F6B4B}"/>
    <cellStyle name="Normal 5 5 7" xfId="1025" xr:uid="{87D1A0F3-B84C-4981-BE1E-10F1DDCF626E}"/>
    <cellStyle name="Normal 5 5 7 2" xfId="1026" xr:uid="{F0218816-5B96-45C7-9DDE-389D5D20E41A}"/>
    <cellStyle name="Normal 5 5 7 2 2" xfId="12472" xr:uid="{EE83B909-B2F5-4657-9734-0FA6D6AF8051}"/>
    <cellStyle name="Normal 5 5 7 2 2 2" xfId="15894" xr:uid="{3D3D1493-DECB-446A-BB8D-01E9EF7EA277}"/>
    <cellStyle name="Normal 5 5 7 2 2 2 2" xfId="29584" xr:uid="{24A711FA-DE0F-4276-A64C-3027471F8D43}"/>
    <cellStyle name="Normal 5 5 7 2 2 2 2 2" xfId="43276" xr:uid="{4D54F45B-3070-4E80-ABF2-08F418943AAA}"/>
    <cellStyle name="Normal 5 5 7 2 2 2 2 3" xfId="58155" xr:uid="{696EA9AD-02A7-4BC5-AB88-810640806029}"/>
    <cellStyle name="Normal 5 5 7 2 2 2 3" xfId="22740" xr:uid="{7E0A6F41-2B8D-43ED-AAB0-EE7F0757F463}"/>
    <cellStyle name="Normal 5 5 7 2 2 2 4" xfId="36430" xr:uid="{27723C90-80E1-4C74-83AD-D3932656F5FE}"/>
    <cellStyle name="Normal 5 5 7 2 2 2 5" xfId="51309" xr:uid="{0C2B11A2-F27A-4B9F-BDC6-9A4F5DADFB1B}"/>
    <cellStyle name="Normal 5 5 7 2 2 3" xfId="26162" xr:uid="{C2E32B04-B30F-4A13-ACCD-E627A1D82DE5}"/>
    <cellStyle name="Normal 5 5 7 2 2 3 2" xfId="39854" xr:uid="{8F2A814E-A492-4B9A-B63D-8571A298F6BB}"/>
    <cellStyle name="Normal 5 5 7 2 2 3 3" xfId="54733" xr:uid="{114DF576-60F0-47FA-9784-F1385749F745}"/>
    <cellStyle name="Normal 5 5 7 2 2 4" xfId="19318" xr:uid="{CA303966-65A3-43F2-A187-B92D30D477AF}"/>
    <cellStyle name="Normal 5 5 7 2 2 5" xfId="33008" xr:uid="{737F52DB-A6A4-4B56-9859-F6FD52D004AE}"/>
    <cellStyle name="Normal 5 5 7 2 2 6" xfId="47887" xr:uid="{BAB08950-BCC8-4275-A3C9-2EE809961E52}"/>
    <cellStyle name="Normal 5 5 7 2 3" xfId="14182" xr:uid="{7E07814E-6F77-4A7D-AA49-E8BA34139D39}"/>
    <cellStyle name="Normal 5 5 7 2 3 2" xfId="27872" xr:uid="{D474BD91-10A9-440F-AC94-919DBB361582}"/>
    <cellStyle name="Normal 5 5 7 2 3 2 2" xfId="41564" xr:uid="{6380B6D7-C349-4278-8261-8A93809E14E4}"/>
    <cellStyle name="Normal 5 5 7 2 3 2 3" xfId="56443" xr:uid="{A2B8B3C9-8A29-4B08-B9D6-0995666F7DD1}"/>
    <cellStyle name="Normal 5 5 7 2 3 3" xfId="21028" xr:uid="{4B75D9A0-9A22-4047-A33C-1DF47256F964}"/>
    <cellStyle name="Normal 5 5 7 2 3 4" xfId="34718" xr:uid="{5596A3A8-F8B9-49F3-A3B7-10809A1E9981}"/>
    <cellStyle name="Normal 5 5 7 2 3 5" xfId="49597" xr:uid="{0318ACD4-D928-4A88-A58E-A80CE368E85E}"/>
    <cellStyle name="Normal 5 5 7 2 4" xfId="24450" xr:uid="{CF94A890-9261-48BA-8E41-1BBC1B83018E}"/>
    <cellStyle name="Normal 5 5 7 2 4 2" xfId="38142" xr:uid="{220E032C-544F-4961-9E7A-031F38CEB90C}"/>
    <cellStyle name="Normal 5 5 7 2 4 3" xfId="53021" xr:uid="{0C3F6E43-60FD-49BA-BADC-23EB4D7F603D}"/>
    <cellStyle name="Normal 5 5 7 2 5" xfId="17606" xr:uid="{64890B74-208B-471D-A3B5-26021656CBD6}"/>
    <cellStyle name="Normal 5 5 7 2 5 2" xfId="43796" xr:uid="{24BD4FC1-3830-4FEB-957A-1D9E25FA458A}"/>
    <cellStyle name="Normal 5 5 7 2 6" xfId="31296" xr:uid="{42357729-69BD-460E-AD46-7EE8F2454149}"/>
    <cellStyle name="Normal 5 5 7 2 7" xfId="46175" xr:uid="{71D53B1B-4745-4B94-9732-809EB6BA3CF4}"/>
    <cellStyle name="Normal 5 5 7 2 8" xfId="10760" xr:uid="{DE3785C1-B4C4-4100-87BB-19A6D1EB6CCA}"/>
    <cellStyle name="Normal 5 5 7 3" xfId="1027" xr:uid="{F065C516-722D-43DD-9BC2-2B51BDCFC6CC}"/>
    <cellStyle name="Normal 5 5 7 3 2" xfId="15893" xr:uid="{2DC91433-3324-426C-AFAA-ED8E9A565AF4}"/>
    <cellStyle name="Normal 5 5 7 3 2 2" xfId="29583" xr:uid="{C11C3A07-83E9-4768-99C3-7A0410E425B3}"/>
    <cellStyle name="Normal 5 5 7 3 2 2 2" xfId="43275" xr:uid="{34346835-A668-4EC2-B242-1BBD22B920C2}"/>
    <cellStyle name="Normal 5 5 7 3 2 2 3" xfId="58154" xr:uid="{AB12C353-F59F-4D52-9FE7-74C021D12BAB}"/>
    <cellStyle name="Normal 5 5 7 3 2 3" xfId="22739" xr:uid="{709CA6DA-2754-49B0-9294-091813E6EA9B}"/>
    <cellStyle name="Normal 5 5 7 3 2 4" xfId="36429" xr:uid="{3878D267-0A82-4947-9A7A-4A2666146EAA}"/>
    <cellStyle name="Normal 5 5 7 3 2 5" xfId="51308" xr:uid="{F59A5310-28B1-4836-AA1B-668AFA3FC050}"/>
    <cellStyle name="Normal 5 5 7 3 3" xfId="26161" xr:uid="{2860BBC6-FC2B-43BE-BB1D-7EC2B61AEC45}"/>
    <cellStyle name="Normal 5 5 7 3 3 2" xfId="39853" xr:uid="{8D41C6F9-2195-4D6B-8C26-687630703CDC}"/>
    <cellStyle name="Normal 5 5 7 3 3 3" xfId="54732" xr:uid="{ED63E9DB-EE16-4F83-8014-5E4E922AB8C3}"/>
    <cellStyle name="Normal 5 5 7 3 4" xfId="19317" xr:uid="{7784C026-0298-4C01-8FAF-C0EC28B97D58}"/>
    <cellStyle name="Normal 5 5 7 3 4 2" xfId="43919" xr:uid="{8A75B4D3-7FF3-4611-B880-7F510E6F560B}"/>
    <cellStyle name="Normal 5 5 7 3 5" xfId="33007" xr:uid="{388B0A79-4A2A-4558-B423-627290D66096}"/>
    <cellStyle name="Normal 5 5 7 3 6" xfId="47886" xr:uid="{BED9264D-82C0-41A5-97D1-896ACA06E573}"/>
    <cellStyle name="Normal 5 5 7 3 7" xfId="12471" xr:uid="{EF231108-B80D-48FA-9296-5D6CF0C7C3B3}"/>
    <cellStyle name="Normal 5 5 7 4" xfId="1028" xr:uid="{79DCB5BA-1E77-4CD7-9358-A93525D9B50B}"/>
    <cellStyle name="Normal 5 5 7 4 2" xfId="27871" xr:uid="{9E1878B0-AC09-4FFB-A703-05AA1A3B0B1E}"/>
    <cellStyle name="Normal 5 5 7 4 2 2" xfId="41563" xr:uid="{37501136-3E12-4D5B-9466-83AB43B21138}"/>
    <cellStyle name="Normal 5 5 7 4 2 3" xfId="56442" xr:uid="{FAF55257-4E0A-4870-9D17-F92BD7E87019}"/>
    <cellStyle name="Normal 5 5 7 4 3" xfId="21027" xr:uid="{EE263763-6B62-44BA-B240-716B792B8673}"/>
    <cellStyle name="Normal 5 5 7 4 3 2" xfId="43920" xr:uid="{9E47DAAA-DCE3-46CF-ACBA-32F128D310AA}"/>
    <cellStyle name="Normal 5 5 7 4 4" xfId="34717" xr:uid="{9B765EDC-712C-4C49-93F0-CBC395F2EB9D}"/>
    <cellStyle name="Normal 5 5 7 4 5" xfId="49596" xr:uid="{566C78D5-1F90-4646-AD1D-0BABBB8FAC28}"/>
    <cellStyle name="Normal 5 5 7 4 6" xfId="14181" xr:uid="{3C0FC1B9-03FA-4F70-BFF6-C82436295893}"/>
    <cellStyle name="Normal 5 5 7 5" xfId="24449" xr:uid="{4C4C5DB1-3B73-4031-942E-E82BEDC3B45C}"/>
    <cellStyle name="Normal 5 5 7 5 2" xfId="38141" xr:uid="{C6629077-D41B-4038-AE70-4D7158B8349D}"/>
    <cellStyle name="Normal 5 5 7 5 3" xfId="53020" xr:uid="{03A7D60E-84B4-4CC2-809D-8A738C84594F}"/>
    <cellStyle name="Normal 5 5 7 6" xfId="17605" xr:uid="{B6515A3A-F1A0-4DC5-A859-A72DAAB209B6}"/>
    <cellStyle name="Normal 5 5 7 6 2" xfId="43795" xr:uid="{A8949E39-972C-43A8-A5BE-EEE7F71ABDB2}"/>
    <cellStyle name="Normal 5 5 7 7" xfId="31295" xr:uid="{8D0B0C60-A12B-4AEA-9E67-810CE5801C76}"/>
    <cellStyle name="Normal 5 5 7 8" xfId="46174" xr:uid="{98CF2BA7-6070-4323-9164-8A95B2756EE3}"/>
    <cellStyle name="Normal 5 5 7 9" xfId="10759" xr:uid="{F70AEC98-2355-4CCE-8690-FE5C21C39051}"/>
    <cellStyle name="Normal 5 5 8" xfId="1029" xr:uid="{0791C7EF-1086-4574-8CFA-0E64A67A907B}"/>
    <cellStyle name="Normal 5 5 8 2" xfId="1030" xr:uid="{346F024E-45E3-4D63-95C0-014DEAA36AB7}"/>
    <cellStyle name="Normal 5 5 8 2 2" xfId="15895" xr:uid="{53483363-8856-4D8E-8A0B-7F9AC5B15B32}"/>
    <cellStyle name="Normal 5 5 8 2 2 2" xfId="29585" xr:uid="{98279C9D-830E-4275-A3F9-D741A0677C84}"/>
    <cellStyle name="Normal 5 5 8 2 2 2 2" xfId="43277" xr:uid="{F7DE2A17-B5D0-4EB6-9D00-1EF6DA9659DB}"/>
    <cellStyle name="Normal 5 5 8 2 2 2 3" xfId="58156" xr:uid="{E5462F9B-23A6-468C-A703-B19F6F8B34ED}"/>
    <cellStyle name="Normal 5 5 8 2 2 3" xfId="22741" xr:uid="{15AA56EC-C50E-4EE0-B18D-B37705F52B70}"/>
    <cellStyle name="Normal 5 5 8 2 2 4" xfId="36431" xr:uid="{A5A702FA-06F6-453E-AF95-C7F11BD8A522}"/>
    <cellStyle name="Normal 5 5 8 2 2 5" xfId="51310" xr:uid="{D4EFF93F-2ED3-4AD4-9F08-75F683A37428}"/>
    <cellStyle name="Normal 5 5 8 2 3" xfId="26163" xr:uid="{15B4F59F-4716-4C8C-BCBE-67D5C6DE8ACA}"/>
    <cellStyle name="Normal 5 5 8 2 3 2" xfId="39855" xr:uid="{E91A0389-AC0F-4674-9F7B-70D0A60B4E50}"/>
    <cellStyle name="Normal 5 5 8 2 3 3" xfId="54734" xr:uid="{CE6F6235-5E1A-4567-A7BD-20D84BA065B5}"/>
    <cellStyle name="Normal 5 5 8 2 4" xfId="19319" xr:uid="{A8369F44-7060-4F65-AB84-D937F2BA5D8A}"/>
    <cellStyle name="Normal 5 5 8 2 4 2" xfId="43921" xr:uid="{956F64B2-B025-4A9A-8DB5-105821D65C48}"/>
    <cellStyle name="Normal 5 5 8 2 5" xfId="33009" xr:uid="{3560A991-7B66-4EAB-A574-497079CB83A1}"/>
    <cellStyle name="Normal 5 5 8 2 6" xfId="47888" xr:uid="{5A5259C2-5D74-4D8C-BA4E-487F6B14AC8A}"/>
    <cellStyle name="Normal 5 5 8 2 7" xfId="12473" xr:uid="{BF159D38-BA45-4EBB-B49B-5809750D54B0}"/>
    <cellStyle name="Normal 5 5 8 3" xfId="1031" xr:uid="{832A4ABB-B3A0-4F66-BCB4-F4E412434BF1}"/>
    <cellStyle name="Normal 5 5 8 3 2" xfId="27873" xr:uid="{4676C7C0-B010-4DD9-8CC2-51EC6873C094}"/>
    <cellStyle name="Normal 5 5 8 3 2 2" xfId="41565" xr:uid="{2AA5971E-87EA-4188-AC1D-50D929A8E5F7}"/>
    <cellStyle name="Normal 5 5 8 3 2 3" xfId="56444" xr:uid="{32D4CDAA-0993-4F73-83CC-1B072A7298DD}"/>
    <cellStyle name="Normal 5 5 8 3 3" xfId="21029" xr:uid="{DFF04023-97D3-4F77-B791-FE417E6223B4}"/>
    <cellStyle name="Normal 5 5 8 3 3 2" xfId="43922" xr:uid="{C4B19042-6C87-49C0-BDF0-5B7AD7B2B775}"/>
    <cellStyle name="Normal 5 5 8 3 4" xfId="34719" xr:uid="{4BC5FC76-64A3-42D3-8DAA-B872E41FB7AD}"/>
    <cellStyle name="Normal 5 5 8 3 5" xfId="49598" xr:uid="{738DD083-7AB4-4968-991C-018B27B02287}"/>
    <cellStyle name="Normal 5 5 8 3 6" xfId="14183" xr:uid="{90385B42-FAD0-47C0-8625-E9ECE6B79301}"/>
    <cellStyle name="Normal 5 5 8 4" xfId="1032" xr:uid="{F62193A5-864A-4F30-B366-E8D235189E22}"/>
    <cellStyle name="Normal 5 5 8 4 2" xfId="43923" xr:uid="{9C53F1E2-B582-4261-8A07-FFCB00C4752C}"/>
    <cellStyle name="Normal 5 5 8 4 3" xfId="38143" xr:uid="{193E9533-D43F-40F4-A0AA-E571035DE14F}"/>
    <cellStyle name="Normal 5 5 8 4 4" xfId="53022" xr:uid="{0C0C8E3D-89DB-433A-B1CF-A5874FAA6DF8}"/>
    <cellStyle name="Normal 5 5 8 4 5" xfId="24451" xr:uid="{1E031BFF-81AE-4E6D-93C5-58329ECFD89F}"/>
    <cellStyle name="Normal 5 5 8 5" xfId="17607" xr:uid="{05FBAFBC-F282-47D8-972E-2768CCDA789F}"/>
    <cellStyle name="Normal 5 5 8 5 2" xfId="43797" xr:uid="{E3D547EA-20F7-41DE-BE76-016B3517970A}"/>
    <cellStyle name="Normal 5 5 8 6" xfId="31297" xr:uid="{427FA883-B9A2-4D38-9B4E-D271398D3D5B}"/>
    <cellStyle name="Normal 5 5 8 7" xfId="46176" xr:uid="{7DDBE825-8B19-4CB4-85CD-F9D10B3C4BE5}"/>
    <cellStyle name="Normal 5 5 8 8" xfId="10761" xr:uid="{61CABAA7-6A5D-43D0-81A1-D36E0ED223D8}"/>
    <cellStyle name="Normal 5 5 9" xfId="1033" xr:uid="{EA3A74B8-83F6-4FCB-8A1C-F3894B3B530B}"/>
    <cellStyle name="Normal 5 5 9 2" xfId="12474" xr:uid="{03C90A9D-64BC-4311-ADB6-FF17171DEA9B}"/>
    <cellStyle name="Normal 5 5 9 2 2" xfId="15896" xr:uid="{A5E96544-4B85-4CEF-944C-84C0905C9F65}"/>
    <cellStyle name="Normal 5 5 9 2 2 2" xfId="29586" xr:uid="{9E1B98CD-249F-4A21-88D1-EF457F862CCE}"/>
    <cellStyle name="Normal 5 5 9 2 2 2 2" xfId="43278" xr:uid="{7875645E-5C64-4AD7-8344-762E51CC7EE6}"/>
    <cellStyle name="Normal 5 5 9 2 2 2 3" xfId="58157" xr:uid="{4A7726DB-8F88-479B-BEAB-809C584E8BF9}"/>
    <cellStyle name="Normal 5 5 9 2 2 3" xfId="22742" xr:uid="{29846740-6A27-4F77-92C0-27799B9878ED}"/>
    <cellStyle name="Normal 5 5 9 2 2 4" xfId="36432" xr:uid="{12616C5E-73A6-4A36-BF1F-A27D090ED08C}"/>
    <cellStyle name="Normal 5 5 9 2 2 5" xfId="51311" xr:uid="{C8A12E7D-581E-4337-818D-193A54975942}"/>
    <cellStyle name="Normal 5 5 9 2 3" xfId="26164" xr:uid="{66332878-0BF6-4A39-9308-88222CCAE50C}"/>
    <cellStyle name="Normal 5 5 9 2 3 2" xfId="39856" xr:uid="{600AA09E-7812-46F3-953C-1729C0A2ECDD}"/>
    <cellStyle name="Normal 5 5 9 2 3 3" xfId="54735" xr:uid="{47EC5492-D171-49C7-A70F-02381E1B5D6E}"/>
    <cellStyle name="Normal 5 5 9 2 4" xfId="19320" xr:uid="{2E26D2EA-B568-40B5-9A6E-462D57FCAA9C}"/>
    <cellStyle name="Normal 5 5 9 2 5" xfId="33010" xr:uid="{BD2F7994-6539-45A2-8C3D-E8A84667D3FF}"/>
    <cellStyle name="Normal 5 5 9 2 6" xfId="47889" xr:uid="{CC10AFDF-7CD8-44D7-BDD4-0627D4F42811}"/>
    <cellStyle name="Normal 5 5 9 3" xfId="14184" xr:uid="{621F9DB5-6982-400C-8B54-E82E93D7D0DA}"/>
    <cellStyle name="Normal 5 5 9 3 2" xfId="27874" xr:uid="{CD324BEC-ABCA-4D6D-A71C-790EDC780C7C}"/>
    <cellStyle name="Normal 5 5 9 3 2 2" xfId="41566" xr:uid="{C652706F-F592-4A04-88C4-F6F4F2351538}"/>
    <cellStyle name="Normal 5 5 9 3 2 3" xfId="56445" xr:uid="{B9B7830E-E08F-425F-A7CA-FAE75C39A32A}"/>
    <cellStyle name="Normal 5 5 9 3 3" xfId="21030" xr:uid="{5F56D8FE-AE86-404F-A8A1-FE33F57FE341}"/>
    <cellStyle name="Normal 5 5 9 3 4" xfId="34720" xr:uid="{B1673778-FD48-4911-81DC-989C48460453}"/>
    <cellStyle name="Normal 5 5 9 3 5" xfId="49599" xr:uid="{6A84728C-E37C-4D43-9DFF-C81400FFDD8B}"/>
    <cellStyle name="Normal 5 5 9 4" xfId="24452" xr:uid="{BDEDD8CD-CC43-4D57-87DE-67890DC01DDE}"/>
    <cellStyle name="Normal 5 5 9 4 2" xfId="38144" xr:uid="{0A302D5D-DC15-487D-8AF9-AC13A339B4A3}"/>
    <cellStyle name="Normal 5 5 9 4 3" xfId="53023" xr:uid="{87B8F9A0-E7B2-4042-A3F3-3DA926728C38}"/>
    <cellStyle name="Normal 5 5 9 5" xfId="17608" xr:uid="{94DF8B72-2115-4723-8806-4A4169354D0D}"/>
    <cellStyle name="Normal 5 5 9 5 2" xfId="43924" xr:uid="{A91DC6B4-830C-4210-B31C-55F4E36906B8}"/>
    <cellStyle name="Normal 5 5 9 6" xfId="31298" xr:uid="{B2BE5FD6-2E1E-4E32-B743-1B8576B7FB80}"/>
    <cellStyle name="Normal 5 5 9 7" xfId="46177" xr:uid="{094C31F6-0AF2-44FD-9249-70C301CC61D8}"/>
    <cellStyle name="Normal 5 5 9 8" xfId="10762" xr:uid="{C33AED91-3AE8-4667-9441-4F9E4ABCD2E2}"/>
    <cellStyle name="Normal 5 6" xfId="1034" xr:uid="{D0394AAE-4EA5-45D3-ADF8-DB830259E117}"/>
    <cellStyle name="Normal 5 6 10" xfId="1035" xr:uid="{4317977E-30DA-4F66-B8D4-834C0CAFF4E0}"/>
    <cellStyle name="Normal 5 6 10 2" xfId="43925" xr:uid="{D29256FE-5E5A-4869-85B0-6F1C98905085}"/>
    <cellStyle name="Normal 5 6 10 3" xfId="38145" xr:uid="{41126D2F-AE4A-4862-9601-8F9FAA98F6B4}"/>
    <cellStyle name="Normal 5 6 10 4" xfId="53024" xr:uid="{F53E44B8-6B01-44F2-AF89-F6B68DD2F524}"/>
    <cellStyle name="Normal 5 6 10 5" xfId="24453" xr:uid="{3300BB9B-A26E-495E-851A-19EBFC9CDEDD}"/>
    <cellStyle name="Normal 5 6 11" xfId="1036" xr:uid="{E2841FE8-5DF4-4893-B83D-1544BD375C15}"/>
    <cellStyle name="Normal 5 6 11 2" xfId="43926" xr:uid="{FA98BDB7-8D2A-4FF1-9F1A-385169815C19}"/>
    <cellStyle name="Normal 5 6 11 3" xfId="17609" xr:uid="{56DEFF4D-D65A-4381-8E0B-8FC6C7110FC7}"/>
    <cellStyle name="Normal 5 6 12" xfId="43482" xr:uid="{7DE54801-0B19-4588-ADBF-1FA8488998D8}"/>
    <cellStyle name="Normal 5 6 13" xfId="31299" xr:uid="{806312E0-192C-47C9-AF82-AD223BABD3B4}"/>
    <cellStyle name="Normal 5 6 14" xfId="46178" xr:uid="{DF54C91F-D772-4C72-9585-AB3C9EB631B4}"/>
    <cellStyle name="Normal 5 6 15" xfId="10763" xr:uid="{CA3DCD87-84DB-4368-A56F-F035B06ECC89}"/>
    <cellStyle name="Normal 5 6 2" xfId="1037" xr:uid="{1C92EA32-7ED4-468A-A02D-A3B37FECED66}"/>
    <cellStyle name="Normal 5 6 2 10" xfId="17610" xr:uid="{BA098478-21D7-44A7-A7FE-B6E690A2D21D}"/>
    <cellStyle name="Normal 5 6 2 10 2" xfId="43483" xr:uid="{A94E596D-6386-4495-B800-9FE48EC9813E}"/>
    <cellStyle name="Normal 5 6 2 11" xfId="31300" xr:uid="{6396E60D-6123-4135-ADB5-BA762B7CA0F0}"/>
    <cellStyle name="Normal 5 6 2 12" xfId="46179" xr:uid="{9FA572B8-C6E2-40EB-AABF-0BF893A438E3}"/>
    <cellStyle name="Normal 5 6 2 13" xfId="10764" xr:uid="{C5572BD3-B0B0-4140-A79E-A5AD46464D31}"/>
    <cellStyle name="Normal 5 6 2 2" xfId="1038" xr:uid="{E604E150-B541-4BBD-8020-5100858E1B46}"/>
    <cellStyle name="Normal 5 6 2 2 10" xfId="31301" xr:uid="{5931AA34-B7EE-4B59-BCD7-CA8D06E6A2CD}"/>
    <cellStyle name="Normal 5 6 2 2 11" xfId="46180" xr:uid="{517BD13F-D1AB-4F25-84E6-B3C34E245F5C}"/>
    <cellStyle name="Normal 5 6 2 2 12" xfId="10765" xr:uid="{30B0865D-7F9F-4152-B205-DF64CD403AE0}"/>
    <cellStyle name="Normal 5 6 2 2 2" xfId="1039" xr:uid="{32E34EF1-064A-4CFE-B22F-8038BFB82AAF}"/>
    <cellStyle name="Normal 5 6 2 2 2 10" xfId="10766" xr:uid="{0C4E989D-9BB6-4E0D-8CD0-B4D337929666}"/>
    <cellStyle name="Normal 5 6 2 2 2 2" xfId="1040" xr:uid="{25F23081-B0CD-4F3A-9A6E-7C6DE77245DE}"/>
    <cellStyle name="Normal 5 6 2 2 2 2 2" xfId="1041" xr:uid="{BE8AF7DD-A3C8-4E9E-8084-58ECACCBC002}"/>
    <cellStyle name="Normal 5 6 2 2 2 2 2 2" xfId="15901" xr:uid="{79DEED52-9558-45B1-987B-8EBFF7C60C30}"/>
    <cellStyle name="Normal 5 6 2 2 2 2 2 2 2" xfId="29591" xr:uid="{8FDF9AE8-6589-4CCB-9556-A0CA51DE2492}"/>
    <cellStyle name="Normal 5 6 2 2 2 2 2 2 2 2" xfId="43283" xr:uid="{A873D751-9D35-45C2-87DD-BD78CFA0CCD3}"/>
    <cellStyle name="Normal 5 6 2 2 2 2 2 2 2 3" xfId="58162" xr:uid="{3D8DED7E-EF5C-43DA-97DA-FB276364D4FA}"/>
    <cellStyle name="Normal 5 6 2 2 2 2 2 2 3" xfId="22747" xr:uid="{F31274AE-88E1-4428-91FA-FFC03FB8C98E}"/>
    <cellStyle name="Normal 5 6 2 2 2 2 2 2 4" xfId="36437" xr:uid="{A548617C-D902-4630-AE8B-2D2D13FD986B}"/>
    <cellStyle name="Normal 5 6 2 2 2 2 2 2 5" xfId="51316" xr:uid="{AB86D1E2-C530-4FCC-9992-90B408F9FDE7}"/>
    <cellStyle name="Normal 5 6 2 2 2 2 2 3" xfId="26169" xr:uid="{9EEA61DF-968E-4F4A-B20A-40AC383C8942}"/>
    <cellStyle name="Normal 5 6 2 2 2 2 2 3 2" xfId="39861" xr:uid="{A4F33FF2-6D33-4576-988F-A6A62E76F102}"/>
    <cellStyle name="Normal 5 6 2 2 2 2 2 3 3" xfId="54740" xr:uid="{7E758BFD-8C86-455A-8013-A1C4AA7678B5}"/>
    <cellStyle name="Normal 5 6 2 2 2 2 2 4" xfId="19325" xr:uid="{256FE9FC-1FA6-4FDF-B64B-C6C677D60EAC}"/>
    <cellStyle name="Normal 5 6 2 2 2 2 2 4 2" xfId="43798" xr:uid="{A093235F-8CA2-46A2-8B03-22377BEA89E1}"/>
    <cellStyle name="Normal 5 6 2 2 2 2 2 5" xfId="33015" xr:uid="{4B0B82A8-9D2F-4CC4-B667-5F4638C73483}"/>
    <cellStyle name="Normal 5 6 2 2 2 2 2 6" xfId="47894" xr:uid="{9B0DF8B5-74F9-465D-99D8-E9E31DA1684F}"/>
    <cellStyle name="Normal 5 6 2 2 2 2 2 7" xfId="12479" xr:uid="{4DF1E659-5675-4C3A-9895-A3FC827DEDFC}"/>
    <cellStyle name="Normal 5 6 2 2 2 2 3" xfId="1042" xr:uid="{FDBEC50B-5312-4861-90FA-A3082E657009}"/>
    <cellStyle name="Normal 5 6 2 2 2 2 3 2" xfId="27879" xr:uid="{FE08DFE1-E55F-4CFB-B3A8-58EE36D79CD6}"/>
    <cellStyle name="Normal 5 6 2 2 2 2 3 2 2" xfId="41571" xr:uid="{426F6CA3-A73B-489E-999E-80C9209FBB42}"/>
    <cellStyle name="Normal 5 6 2 2 2 2 3 2 3" xfId="56450" xr:uid="{31E787BA-3701-43CF-8110-DD9745BA84D2}"/>
    <cellStyle name="Normal 5 6 2 2 2 2 3 3" xfId="21035" xr:uid="{2B105632-45A2-44AF-B895-4699476D300D}"/>
    <cellStyle name="Normal 5 6 2 2 2 2 3 3 2" xfId="43927" xr:uid="{8C4EAC10-3377-41CC-A35F-9D65E0541548}"/>
    <cellStyle name="Normal 5 6 2 2 2 2 3 4" xfId="34725" xr:uid="{32F4248D-75A8-4188-A419-617F235F8ECC}"/>
    <cellStyle name="Normal 5 6 2 2 2 2 3 5" xfId="49604" xr:uid="{1461B84B-1309-4632-9E76-A46C323639E7}"/>
    <cellStyle name="Normal 5 6 2 2 2 2 3 6" xfId="14189" xr:uid="{A12701D3-0DDB-4CAF-80C8-C43EB29C3615}"/>
    <cellStyle name="Normal 5 6 2 2 2 2 4" xfId="1043" xr:uid="{FA42F7EA-1A39-4184-9FB1-38A731D3B30A}"/>
    <cellStyle name="Normal 5 6 2 2 2 2 4 2" xfId="43928" xr:uid="{E1DD65D1-DA83-4033-AEEA-18BC46F690AE}"/>
    <cellStyle name="Normal 5 6 2 2 2 2 4 3" xfId="38149" xr:uid="{A21B0B1C-384F-44B2-961E-22F701B0D28F}"/>
    <cellStyle name="Normal 5 6 2 2 2 2 4 4" xfId="53028" xr:uid="{F609278D-AE73-4E51-838B-79FFE5234422}"/>
    <cellStyle name="Normal 5 6 2 2 2 2 4 5" xfId="24457" xr:uid="{83F6BE94-BFFA-4DAE-9D47-D955E13F5086}"/>
    <cellStyle name="Normal 5 6 2 2 2 2 5" xfId="17613" xr:uid="{7F84B7E9-9B7F-47CA-9A01-AE4CD47615FD}"/>
    <cellStyle name="Normal 5 6 2 2 2 2 5 2" xfId="43563" xr:uid="{A2D63941-25BC-4974-8065-5E6319C88DBB}"/>
    <cellStyle name="Normal 5 6 2 2 2 2 6" xfId="31303" xr:uid="{30063B33-5715-4CC2-9751-DA3A0852BEF4}"/>
    <cellStyle name="Normal 5 6 2 2 2 2 7" xfId="46182" xr:uid="{945E591F-26E2-42AB-B7B1-C4FA300D0E64}"/>
    <cellStyle name="Normal 5 6 2 2 2 2 8" xfId="10767" xr:uid="{243386C1-26C4-4E05-94FB-8DDBD1182FA1}"/>
    <cellStyle name="Normal 5 6 2 2 2 3" xfId="1044" xr:uid="{8F6EC5D7-1399-49C3-8601-1C2EA5A53152}"/>
    <cellStyle name="Normal 5 6 2 2 2 3 2" xfId="1045" xr:uid="{1BBB06D1-AF6F-426B-87E4-AA6E56C62C32}"/>
    <cellStyle name="Normal 5 6 2 2 2 3 2 2" xfId="29590" xr:uid="{5D395895-8446-4E00-80D2-68B3443B1B45}"/>
    <cellStyle name="Normal 5 6 2 2 2 3 2 2 2" xfId="43282" xr:uid="{932FBC71-F394-454F-9125-F5CD534E3AAC}"/>
    <cellStyle name="Normal 5 6 2 2 2 3 2 2 3" xfId="58161" xr:uid="{FE8080DA-2A9F-4A21-9FF0-D5783E73908C}"/>
    <cellStyle name="Normal 5 6 2 2 2 3 2 3" xfId="22746" xr:uid="{B5B5CE1A-FC44-4891-B6D1-3B418C3AFD4A}"/>
    <cellStyle name="Normal 5 6 2 2 2 3 2 3 2" xfId="43929" xr:uid="{F406627C-4424-43A6-A844-765443E048AD}"/>
    <cellStyle name="Normal 5 6 2 2 2 3 2 4" xfId="36436" xr:uid="{E48D9CA0-7C1D-4BA3-87B5-18DFAB9EC87C}"/>
    <cellStyle name="Normal 5 6 2 2 2 3 2 5" xfId="51315" xr:uid="{5DA27C53-5C1A-48DD-A9C1-5B8AB9F1DD17}"/>
    <cellStyle name="Normal 5 6 2 2 2 3 2 6" xfId="15900" xr:uid="{09380BA8-42CD-402F-A2FD-E679870CF41E}"/>
    <cellStyle name="Normal 5 6 2 2 2 3 3" xfId="1046" xr:uid="{A92336D5-17A6-41A2-862A-F979262ECB53}"/>
    <cellStyle name="Normal 5 6 2 2 2 3 3 2" xfId="43930" xr:uid="{63BB28B3-5A4F-4F74-993D-EF7606D37598}"/>
    <cellStyle name="Normal 5 6 2 2 2 3 3 3" xfId="39860" xr:uid="{3F840A7E-80A0-43C7-94FF-FB0B4200D0C9}"/>
    <cellStyle name="Normal 5 6 2 2 2 3 3 4" xfId="54739" xr:uid="{172B61FA-E6C8-412C-B763-559299A85711}"/>
    <cellStyle name="Normal 5 6 2 2 2 3 3 5" xfId="26168" xr:uid="{8B7742FA-8E1E-48C9-BAB9-3E832EAE04F4}"/>
    <cellStyle name="Normal 5 6 2 2 2 3 4" xfId="1047" xr:uid="{FD3BF598-4AEF-4F73-BAFE-A7E988FFF4D1}"/>
    <cellStyle name="Normal 5 6 2 2 2 3 4 2" xfId="43931" xr:uid="{FFC23673-FA9F-4C2E-AA14-4CEC0410A6AA}"/>
    <cellStyle name="Normal 5 6 2 2 2 3 4 3" xfId="19324" xr:uid="{BA7D54BC-0941-416B-88E2-4992028F9446}"/>
    <cellStyle name="Normal 5 6 2 2 2 3 5" xfId="43799" xr:uid="{95EBADAB-248D-45F8-B063-3E5BD2BAFAC0}"/>
    <cellStyle name="Normal 5 6 2 2 2 3 6" xfId="33014" xr:uid="{35C6D464-2D20-43AC-86B2-2F5A5CA68E44}"/>
    <cellStyle name="Normal 5 6 2 2 2 3 7" xfId="47893" xr:uid="{CF00B8DF-A0F9-4DBC-AEE8-06BC56F8FDC9}"/>
    <cellStyle name="Normal 5 6 2 2 2 3 8" xfId="12478" xr:uid="{20118537-EABC-45E7-B0AA-B5C851F9AC87}"/>
    <cellStyle name="Normal 5 6 2 2 2 4" xfId="1048" xr:uid="{059BFC08-84C8-49E2-AEF1-CF5A46BFAEFC}"/>
    <cellStyle name="Normal 5 6 2 2 2 4 2" xfId="27878" xr:uid="{A40AFCCB-C5B1-4545-8CEE-70D2FDBD6BBE}"/>
    <cellStyle name="Normal 5 6 2 2 2 4 2 2" xfId="41570" xr:uid="{74F4529C-4CB0-4E02-BF84-DA4E92B1617B}"/>
    <cellStyle name="Normal 5 6 2 2 2 4 2 3" xfId="56449" xr:uid="{368A74EA-84CB-44CB-A13E-D01F5B992A14}"/>
    <cellStyle name="Normal 5 6 2 2 2 4 3" xfId="21034" xr:uid="{348C98DA-96EF-47E8-AD61-DCBEE84BC487}"/>
    <cellStyle name="Normal 5 6 2 2 2 4 3 2" xfId="43932" xr:uid="{7DDE6425-9A4B-4CA9-8E85-93D8336882F6}"/>
    <cellStyle name="Normal 5 6 2 2 2 4 4" xfId="34724" xr:uid="{8D39015E-ED36-4337-A019-EDB43D1A6EFA}"/>
    <cellStyle name="Normal 5 6 2 2 2 4 5" xfId="49603" xr:uid="{4EF2B42E-EB9B-4266-9666-0FB87E07EA51}"/>
    <cellStyle name="Normal 5 6 2 2 2 4 6" xfId="14188" xr:uid="{6CC5E4DA-7E80-4C82-B4FF-AA0C5786B486}"/>
    <cellStyle name="Normal 5 6 2 2 2 5" xfId="1049" xr:uid="{98046C75-7947-4A89-92B2-AAC40BA0D828}"/>
    <cellStyle name="Normal 5 6 2 2 2 5 2" xfId="43933" xr:uid="{C4EC92ED-BC15-49C4-A3EA-F0634E771309}"/>
    <cellStyle name="Normal 5 6 2 2 2 5 3" xfId="38148" xr:uid="{DAD1C3F3-31BF-4F05-9571-1C568E957F03}"/>
    <cellStyle name="Normal 5 6 2 2 2 5 4" xfId="53027" xr:uid="{98E18990-A4C4-42B3-B961-796BB2F0F4EA}"/>
    <cellStyle name="Normal 5 6 2 2 2 5 5" xfId="24456" xr:uid="{2DE7A488-DD64-4004-87E7-AA9419DF1408}"/>
    <cellStyle name="Normal 5 6 2 2 2 6" xfId="1050" xr:uid="{7473A90D-8C95-483B-B7D9-C6D94C8FC9E3}"/>
    <cellStyle name="Normal 5 6 2 2 2 6 2" xfId="43934" xr:uid="{5D90ABB2-08D7-4A7C-9AC2-19F6FFEB18F3}"/>
    <cellStyle name="Normal 5 6 2 2 2 6 3" xfId="17612" xr:uid="{6C7E7FF2-D4A9-4A18-B2EE-A984BC3EC3C3}"/>
    <cellStyle name="Normal 5 6 2 2 2 7" xfId="43562" xr:uid="{D0071575-33E6-417A-A479-5EA737B274F7}"/>
    <cellStyle name="Normal 5 6 2 2 2 8" xfId="31302" xr:uid="{56648545-CDE2-4B4B-8F24-3CA8529D315A}"/>
    <cellStyle name="Normal 5 6 2 2 2 9" xfId="46181" xr:uid="{F332F652-7136-4E80-9AB7-D0477FD29E85}"/>
    <cellStyle name="Normal 5 6 2 2 3" xfId="1051" xr:uid="{9946EFC1-3FAB-4116-A716-A5CA22559C8F}"/>
    <cellStyle name="Normal 5 6 2 2 3 2" xfId="1052" xr:uid="{0A425D84-3743-4DE8-AB31-2AB4A391A552}"/>
    <cellStyle name="Normal 5 6 2 2 3 2 2" xfId="1053" xr:uid="{AA018209-E189-4C30-8BB5-314C03BAC47E}"/>
    <cellStyle name="Normal 5 6 2 2 3 2 2 2" xfId="29592" xr:uid="{C16ED445-657A-477D-AC53-EDEC7F662293}"/>
    <cellStyle name="Normal 5 6 2 2 3 2 2 2 2" xfId="43284" xr:uid="{CEB8826B-BFE0-45FA-AE75-96B25292F29B}"/>
    <cellStyle name="Normal 5 6 2 2 3 2 2 2 3" xfId="58163" xr:uid="{0974814B-1969-47E3-8414-F6E0F2F43156}"/>
    <cellStyle name="Normal 5 6 2 2 3 2 2 3" xfId="22748" xr:uid="{3A2945BC-F0E4-4833-AAFD-7E1C4B83CBEF}"/>
    <cellStyle name="Normal 5 6 2 2 3 2 2 3 2" xfId="43935" xr:uid="{23820457-89B2-4F7E-A7C8-F8705241D24E}"/>
    <cellStyle name="Normal 5 6 2 2 3 2 2 4" xfId="36438" xr:uid="{05452A4B-4041-4CA9-813A-137F341E9ED3}"/>
    <cellStyle name="Normal 5 6 2 2 3 2 2 5" xfId="51317" xr:uid="{CB73D865-7007-458F-81B6-38D4F085F72D}"/>
    <cellStyle name="Normal 5 6 2 2 3 2 2 6" xfId="15902" xr:uid="{1F1614FF-3E9E-4B59-A12B-09F519BE218B}"/>
    <cellStyle name="Normal 5 6 2 2 3 2 3" xfId="1054" xr:uid="{21D1B691-F7CB-4062-8A0C-3ACA4F073EF8}"/>
    <cellStyle name="Normal 5 6 2 2 3 2 3 2" xfId="43936" xr:uid="{F8B9AB34-A48C-4B31-9B0B-1D40E73E01A5}"/>
    <cellStyle name="Normal 5 6 2 2 3 2 3 3" xfId="39862" xr:uid="{42058270-853A-4501-A119-8EF1F7C8BE65}"/>
    <cellStyle name="Normal 5 6 2 2 3 2 3 4" xfId="54741" xr:uid="{B8E9DFF8-72D0-4542-872F-DBA4E1885954}"/>
    <cellStyle name="Normal 5 6 2 2 3 2 3 5" xfId="26170" xr:uid="{C0BC17F9-8CDE-4A52-A1CE-B69822ABF2E4}"/>
    <cellStyle name="Normal 5 6 2 2 3 2 4" xfId="1055" xr:uid="{4BBCF58E-9743-4A3A-AAF0-B00247B24FFE}"/>
    <cellStyle name="Normal 5 6 2 2 3 2 4 2" xfId="43937" xr:uid="{622569E1-4DD0-493C-8D3C-B042742BDB6D}"/>
    <cellStyle name="Normal 5 6 2 2 3 2 4 3" xfId="19326" xr:uid="{E2656950-5109-436D-99E6-21237A6D99B8}"/>
    <cellStyle name="Normal 5 6 2 2 3 2 5" xfId="43800" xr:uid="{AF13DE09-9270-4DAA-BB61-42C6E3C9DD92}"/>
    <cellStyle name="Normal 5 6 2 2 3 2 6" xfId="33016" xr:uid="{2CA08BC0-1E85-4241-8543-D46330B57097}"/>
    <cellStyle name="Normal 5 6 2 2 3 2 7" xfId="47895" xr:uid="{C18AC06E-2A1F-4225-85D6-0E494DC4B696}"/>
    <cellStyle name="Normal 5 6 2 2 3 2 8" xfId="12480" xr:uid="{022C9805-7EC8-440E-BD2F-3C2B20FEEEB6}"/>
    <cellStyle name="Normal 5 6 2 2 3 3" xfId="1056" xr:uid="{ABE5D0DD-5910-48F2-8B1A-46070139FC43}"/>
    <cellStyle name="Normal 5 6 2 2 3 3 2" xfId="27880" xr:uid="{C3832803-ED67-4DC2-B93E-2A6D81566DF7}"/>
    <cellStyle name="Normal 5 6 2 2 3 3 2 2" xfId="41572" xr:uid="{CCAADD4C-3EC6-4733-BA3C-54286D9B5E4A}"/>
    <cellStyle name="Normal 5 6 2 2 3 3 2 3" xfId="56451" xr:uid="{88B54C95-8229-45BB-A835-F451E7377409}"/>
    <cellStyle name="Normal 5 6 2 2 3 3 3" xfId="21036" xr:uid="{65022693-A38A-48CA-B3BF-F894F8CFE1A5}"/>
    <cellStyle name="Normal 5 6 2 2 3 3 3 2" xfId="43938" xr:uid="{B8AD0197-365B-4D9B-AE85-42EE6C80ED1C}"/>
    <cellStyle name="Normal 5 6 2 2 3 3 4" xfId="34726" xr:uid="{FE294A04-A257-4607-8EDD-6E50D4157FEA}"/>
    <cellStyle name="Normal 5 6 2 2 3 3 5" xfId="49605" xr:uid="{EACC5D04-0418-4A30-AA80-B7AE496C2464}"/>
    <cellStyle name="Normal 5 6 2 2 3 3 6" xfId="14190" xr:uid="{7385142C-C74D-4ED0-9084-5F37D766FDE9}"/>
    <cellStyle name="Normal 5 6 2 2 3 4" xfId="1057" xr:uid="{33C006C1-8229-4C01-BF96-B34851BBA9DB}"/>
    <cellStyle name="Normal 5 6 2 2 3 4 2" xfId="43939" xr:uid="{ECBE3BD7-250E-4E05-9BF5-13D32F27FC2E}"/>
    <cellStyle name="Normal 5 6 2 2 3 4 3" xfId="38150" xr:uid="{5200808E-C861-43D4-ADE2-CD33AD40CA6B}"/>
    <cellStyle name="Normal 5 6 2 2 3 4 4" xfId="53029" xr:uid="{AAB500BD-9EB7-407F-92A9-66DB25E9FCD8}"/>
    <cellStyle name="Normal 5 6 2 2 3 4 5" xfId="24458" xr:uid="{652913BA-CC27-408F-9280-3F0418D566E2}"/>
    <cellStyle name="Normal 5 6 2 2 3 5" xfId="1058" xr:uid="{97CFBF44-0A94-458F-A8FB-8831D0D801DF}"/>
    <cellStyle name="Normal 5 6 2 2 3 5 2" xfId="43940" xr:uid="{0030397F-F93F-4266-B1E9-34F066B2EF82}"/>
    <cellStyle name="Normal 5 6 2 2 3 5 3" xfId="17614" xr:uid="{49653460-9870-4E6E-8404-E1FE70C21AE7}"/>
    <cellStyle name="Normal 5 6 2 2 3 6" xfId="43564" xr:uid="{5C113116-316B-4511-B12D-5772DAE60A08}"/>
    <cellStyle name="Normal 5 6 2 2 3 7" xfId="31304" xr:uid="{53C2F042-BCE2-4CD3-B565-FC3BF82E304C}"/>
    <cellStyle name="Normal 5 6 2 2 3 8" xfId="46183" xr:uid="{964B7C24-83F6-49A3-9AAB-7E302287F462}"/>
    <cellStyle name="Normal 5 6 2 2 3 9" xfId="10768" xr:uid="{DF0D5098-33B7-479F-A093-B4B8FC1DA895}"/>
    <cellStyle name="Normal 5 6 2 2 4" xfId="1059" xr:uid="{BCBEF8A7-DC0A-4E8F-BF46-27CFE1D67FC5}"/>
    <cellStyle name="Normal 5 6 2 2 4 2" xfId="1060" xr:uid="{D7B9418D-5895-4ABB-B8F0-CDD7AF211388}"/>
    <cellStyle name="Normal 5 6 2 2 4 2 2" xfId="15903" xr:uid="{9D2775D6-779A-44C7-B224-E203CEE41CEC}"/>
    <cellStyle name="Normal 5 6 2 2 4 2 2 2" xfId="29593" xr:uid="{6511E043-FE14-47D1-A418-B2FA27B8D337}"/>
    <cellStyle name="Normal 5 6 2 2 4 2 2 2 2" xfId="43285" xr:uid="{F195E734-0BE6-4190-9A65-A18775492CF5}"/>
    <cellStyle name="Normal 5 6 2 2 4 2 2 2 3" xfId="58164" xr:uid="{3F265EB6-F038-424F-8524-5E320D7BE3AE}"/>
    <cellStyle name="Normal 5 6 2 2 4 2 2 3" xfId="22749" xr:uid="{0A75CE17-DF8E-40E8-A3AA-6B0363B35430}"/>
    <cellStyle name="Normal 5 6 2 2 4 2 2 4" xfId="36439" xr:uid="{B533D690-B319-4C8B-A287-A9A9A1BE6176}"/>
    <cellStyle name="Normal 5 6 2 2 4 2 2 5" xfId="51318" xr:uid="{7D5F710D-2187-42C3-B974-701F25C86B1C}"/>
    <cellStyle name="Normal 5 6 2 2 4 2 3" xfId="26171" xr:uid="{58738485-86C9-440E-BFC4-CEC3A08DFEBF}"/>
    <cellStyle name="Normal 5 6 2 2 4 2 3 2" xfId="39863" xr:uid="{85049EF1-1712-4D60-B4DF-8B6EF9D78822}"/>
    <cellStyle name="Normal 5 6 2 2 4 2 3 3" xfId="54742" xr:uid="{87B41059-120D-4341-8DF8-DC1FAA72CF32}"/>
    <cellStyle name="Normal 5 6 2 2 4 2 4" xfId="19327" xr:uid="{5EA63F9E-029D-4D8B-B1A7-EED8924EAF82}"/>
    <cellStyle name="Normal 5 6 2 2 4 2 4 2" xfId="43941" xr:uid="{945FD468-79DA-4311-A280-848B343A7792}"/>
    <cellStyle name="Normal 5 6 2 2 4 2 5" xfId="33017" xr:uid="{4C18A998-B225-46D2-A185-ADC5201BAC3A}"/>
    <cellStyle name="Normal 5 6 2 2 4 2 6" xfId="47896" xr:uid="{90720953-C863-4E72-90E5-8FE1F921AAEA}"/>
    <cellStyle name="Normal 5 6 2 2 4 2 7" xfId="12481" xr:uid="{43AB2F68-0529-460F-81F9-CDEDF114BF2A}"/>
    <cellStyle name="Normal 5 6 2 2 4 3" xfId="1061" xr:uid="{7440ABB9-DA57-4F09-9525-A77820F65B62}"/>
    <cellStyle name="Normal 5 6 2 2 4 3 2" xfId="27881" xr:uid="{8267B2D2-C7AA-4574-8883-C910FA23C2E2}"/>
    <cellStyle name="Normal 5 6 2 2 4 3 2 2" xfId="41573" xr:uid="{90CC916C-CC87-4FE9-9AB3-968DD596DFEE}"/>
    <cellStyle name="Normal 5 6 2 2 4 3 2 3" xfId="56452" xr:uid="{C8CA88F7-9DD8-4A1E-A835-DC19DFBDEB7C}"/>
    <cellStyle name="Normal 5 6 2 2 4 3 3" xfId="21037" xr:uid="{DB7D4EA2-54B1-4113-A84C-EBC99C671FB7}"/>
    <cellStyle name="Normal 5 6 2 2 4 3 3 2" xfId="43942" xr:uid="{215CEE51-4BB5-472D-9D89-454560A8C2E8}"/>
    <cellStyle name="Normal 5 6 2 2 4 3 4" xfId="34727" xr:uid="{6F038226-B998-483B-99D2-03D1522CEB25}"/>
    <cellStyle name="Normal 5 6 2 2 4 3 5" xfId="49606" xr:uid="{1EFE4E2F-CA62-41ED-BA95-DAAFE01F26A9}"/>
    <cellStyle name="Normal 5 6 2 2 4 3 6" xfId="14191" xr:uid="{37DA9C89-4236-4770-BFF7-0D78E19D4B35}"/>
    <cellStyle name="Normal 5 6 2 2 4 4" xfId="1062" xr:uid="{C41EDDF9-DB67-4F00-A17B-3D44F0D7CC02}"/>
    <cellStyle name="Normal 5 6 2 2 4 4 2" xfId="43943" xr:uid="{448673E6-3F17-4D10-97E8-DDBD4EC5D0A3}"/>
    <cellStyle name="Normal 5 6 2 2 4 4 3" xfId="38151" xr:uid="{C1424DCA-12EF-4C0D-8075-B479193073E2}"/>
    <cellStyle name="Normal 5 6 2 2 4 4 4" xfId="53030" xr:uid="{CC6B91A7-D8DA-4259-A0D5-5D7905B72E8F}"/>
    <cellStyle name="Normal 5 6 2 2 4 4 5" xfId="24459" xr:uid="{D8F528E1-A0C5-49E6-92DD-305C65DB5C99}"/>
    <cellStyle name="Normal 5 6 2 2 4 5" xfId="17615" xr:uid="{D2AD828E-1523-46EB-8A5B-B1DB12C6781F}"/>
    <cellStyle name="Normal 5 6 2 2 4 5 2" xfId="43801" xr:uid="{81D056FC-6A8D-49F7-AEA6-DC71E7DC0423}"/>
    <cellStyle name="Normal 5 6 2 2 4 6" xfId="31305" xr:uid="{821B3467-0029-41C5-BC94-3088D974CB1C}"/>
    <cellStyle name="Normal 5 6 2 2 4 7" xfId="46184" xr:uid="{AD0E9426-CE95-4B71-B5D9-D3DABECBD5F0}"/>
    <cellStyle name="Normal 5 6 2 2 4 8" xfId="10769" xr:uid="{64E03CAD-6E4A-48A4-89BD-C972372F40EC}"/>
    <cellStyle name="Normal 5 6 2 2 5" xfId="1063" xr:uid="{4467BC84-3D81-4503-B022-738545F6D730}"/>
    <cellStyle name="Normal 5 6 2 2 5 2" xfId="1064" xr:uid="{778AB450-7CB1-4DEE-987D-4147B69070A7}"/>
    <cellStyle name="Normal 5 6 2 2 5 2 2" xfId="29589" xr:uid="{63B8B3D2-FA14-4CC0-8D69-23AB669AB95B}"/>
    <cellStyle name="Normal 5 6 2 2 5 2 2 2" xfId="43281" xr:uid="{9CEFEE78-33D2-4233-92C9-96CF7434F5ED}"/>
    <cellStyle name="Normal 5 6 2 2 5 2 2 3" xfId="58160" xr:uid="{16594891-EAEC-4C24-9C97-71FEBED81835}"/>
    <cellStyle name="Normal 5 6 2 2 5 2 3" xfId="22745" xr:uid="{8E961693-7B75-4C1A-A77D-F273073DA8FA}"/>
    <cellStyle name="Normal 5 6 2 2 5 2 3 2" xfId="43945" xr:uid="{8A522FBD-157E-4D74-BF9A-0D7B2933C81F}"/>
    <cellStyle name="Normal 5 6 2 2 5 2 4" xfId="36435" xr:uid="{0C8FC757-38ED-4FED-9259-4944C74B1A4D}"/>
    <cellStyle name="Normal 5 6 2 2 5 2 5" xfId="51314" xr:uid="{8539FCBD-58E6-45A9-8BA4-E709685F3C54}"/>
    <cellStyle name="Normal 5 6 2 2 5 2 6" xfId="15899" xr:uid="{255D6A0B-9698-435F-A05C-617BDBFF009E}"/>
    <cellStyle name="Normal 5 6 2 2 5 3" xfId="1065" xr:uid="{56BF571E-785E-477B-8639-761841A912BB}"/>
    <cellStyle name="Normal 5 6 2 2 5 3 2" xfId="43946" xr:uid="{6B6305E7-0D7F-4890-A86B-CE18A490823A}"/>
    <cellStyle name="Normal 5 6 2 2 5 3 3" xfId="39859" xr:uid="{123CCA4A-57F2-437D-915C-8B74C895AEDE}"/>
    <cellStyle name="Normal 5 6 2 2 5 3 4" xfId="54738" xr:uid="{7205072A-8CB4-47F4-9C83-3786A054B2A2}"/>
    <cellStyle name="Normal 5 6 2 2 5 3 5" xfId="26167" xr:uid="{7924261D-1AE9-48DD-AC7B-8F1F46CA499E}"/>
    <cellStyle name="Normal 5 6 2 2 5 4" xfId="1066" xr:uid="{F7D7EFD6-DC5B-4F71-A1A8-97C585B56BEA}"/>
    <cellStyle name="Normal 5 6 2 2 5 4 2" xfId="43947" xr:uid="{95497178-C08E-4187-B0DA-95AA70FD65AF}"/>
    <cellStyle name="Normal 5 6 2 2 5 4 3" xfId="19323" xr:uid="{0F6C5C91-E133-4007-9238-66504B6C79E1}"/>
    <cellStyle name="Normal 5 6 2 2 5 5" xfId="43944" xr:uid="{76C63AFD-BA5A-4A90-8AD4-E7912C8842F1}"/>
    <cellStyle name="Normal 5 6 2 2 5 6" xfId="33013" xr:uid="{09F16EBD-FA46-49B9-9DD5-D89D66727072}"/>
    <cellStyle name="Normal 5 6 2 2 5 7" xfId="47892" xr:uid="{1C80190F-DAE8-4518-A3B8-435A0401A056}"/>
    <cellStyle name="Normal 5 6 2 2 5 8" xfId="12477" xr:uid="{A5E67D89-EAC2-440D-8954-8D7A1E058C62}"/>
    <cellStyle name="Normal 5 6 2 2 6" xfId="1067" xr:uid="{78EA010A-4B2C-4C4A-B1E7-F7499348E69E}"/>
    <cellStyle name="Normal 5 6 2 2 6 2" xfId="27877" xr:uid="{E1536E4A-4AE3-414F-B748-FB42727FF50C}"/>
    <cellStyle name="Normal 5 6 2 2 6 2 2" xfId="41569" xr:uid="{6987ADFB-BDF5-48A3-B986-2D9421943D8C}"/>
    <cellStyle name="Normal 5 6 2 2 6 2 3" xfId="56448" xr:uid="{03830A13-0CC3-45C1-A00D-AEF6011B88FA}"/>
    <cellStyle name="Normal 5 6 2 2 6 3" xfId="21033" xr:uid="{1D4381D3-6CF4-43B6-A9A0-71EDF74F346C}"/>
    <cellStyle name="Normal 5 6 2 2 6 3 2" xfId="43948" xr:uid="{88A1527C-AC07-4A2D-AADF-F285A6EDC4E1}"/>
    <cellStyle name="Normal 5 6 2 2 6 4" xfId="34723" xr:uid="{6FA36C9F-8B1D-4B75-8495-5566C0DF0EBC}"/>
    <cellStyle name="Normal 5 6 2 2 6 5" xfId="49602" xr:uid="{99FC65D2-D152-44F2-BEB6-18812A9D52CC}"/>
    <cellStyle name="Normal 5 6 2 2 6 6" xfId="14187" xr:uid="{AD664282-0DF8-413A-B97E-50E5B77DC733}"/>
    <cellStyle name="Normal 5 6 2 2 7" xfId="1068" xr:uid="{891AD601-6111-4724-B8E9-D81C4F333FE4}"/>
    <cellStyle name="Normal 5 6 2 2 7 2" xfId="43949" xr:uid="{5CD992B4-9B52-45FE-86EF-3AB64538E018}"/>
    <cellStyle name="Normal 5 6 2 2 7 3" xfId="38147" xr:uid="{940A21DF-039A-43A8-8B5E-E97E4F9065A7}"/>
    <cellStyle name="Normal 5 6 2 2 7 4" xfId="53026" xr:uid="{BB0661FD-E6AF-4EAD-BAF0-4EA36A6FD545}"/>
    <cellStyle name="Normal 5 6 2 2 7 5" xfId="24455" xr:uid="{CA32B4E3-DAF4-4582-BB36-86C97774F4DA}"/>
    <cellStyle name="Normal 5 6 2 2 8" xfId="1069" xr:uid="{264C89FA-A924-4885-91AD-8BFEFBBC1473}"/>
    <cellStyle name="Normal 5 6 2 2 8 2" xfId="43950" xr:uid="{13D3409E-63E1-4F6F-9DD7-863D56952FB6}"/>
    <cellStyle name="Normal 5 6 2 2 8 3" xfId="17611" xr:uid="{4FA41BCC-A52C-4C3E-B443-238DA9E53C12}"/>
    <cellStyle name="Normal 5 6 2 2 9" xfId="43504" xr:uid="{DD87BCC5-59D3-4BFF-A4BB-6A61707B50FD}"/>
    <cellStyle name="Normal 5 6 2 3" xfId="1070" xr:uid="{EC955E8C-99DE-4539-BA20-7A98F9733460}"/>
    <cellStyle name="Normal 5 6 2 3 10" xfId="46185" xr:uid="{92ADEAFF-4796-42E6-9925-5C0F2F10949D}"/>
    <cellStyle name="Normal 5 6 2 3 11" xfId="10770" xr:uid="{FDC0C26D-ABA0-4D9D-A480-5D57B695714B}"/>
    <cellStyle name="Normal 5 6 2 3 2" xfId="1071" xr:uid="{5A904745-97FE-47B0-A870-C88C554769BC}"/>
    <cellStyle name="Normal 5 6 2 3 2 2" xfId="1072" xr:uid="{B68BC580-94A0-4CB7-A588-36F55E3FF1E1}"/>
    <cellStyle name="Normal 5 6 2 3 2 2 2" xfId="12484" xr:uid="{4F56C70F-41E8-496F-B681-6946B5663F53}"/>
    <cellStyle name="Normal 5 6 2 3 2 2 2 2" xfId="15906" xr:uid="{0F06B023-B5BD-4D06-899D-BA42C2F61147}"/>
    <cellStyle name="Normal 5 6 2 3 2 2 2 2 2" xfId="29596" xr:uid="{3FAD1A24-9341-48C0-80CD-EFFD0388418E}"/>
    <cellStyle name="Normal 5 6 2 3 2 2 2 2 2 2" xfId="43288" xr:uid="{FF705689-9715-42D6-A2B0-DA48A0E631C4}"/>
    <cellStyle name="Normal 5 6 2 3 2 2 2 2 2 3" xfId="58167" xr:uid="{F5C2937D-2707-4BBA-8160-5B2B48FC1831}"/>
    <cellStyle name="Normal 5 6 2 3 2 2 2 2 3" xfId="22752" xr:uid="{79B799E6-A27F-4C19-8369-A5C4286863D9}"/>
    <cellStyle name="Normal 5 6 2 3 2 2 2 2 4" xfId="36442" xr:uid="{B142E3D6-FF63-41C8-827B-554E9C4BB1A9}"/>
    <cellStyle name="Normal 5 6 2 3 2 2 2 2 5" xfId="51321" xr:uid="{4B9A95B7-9AFD-4C92-9504-5A0BE6FF0B50}"/>
    <cellStyle name="Normal 5 6 2 3 2 2 2 3" xfId="26174" xr:uid="{8CEFC0B5-5DA1-41C0-879D-0103B42B5A2C}"/>
    <cellStyle name="Normal 5 6 2 3 2 2 2 3 2" xfId="39866" xr:uid="{EFC1C913-0CB9-49C9-9BF3-68439F54BE40}"/>
    <cellStyle name="Normal 5 6 2 3 2 2 2 3 3" xfId="54745" xr:uid="{9FD44F48-FDA5-46A3-8617-0D21E15B335E}"/>
    <cellStyle name="Normal 5 6 2 3 2 2 2 4" xfId="19330" xr:uid="{389F0CDB-810E-4AA0-B208-36D57B72A439}"/>
    <cellStyle name="Normal 5 6 2 3 2 2 2 5" xfId="33020" xr:uid="{94D0C89C-5493-4D73-9FF3-63936945205C}"/>
    <cellStyle name="Normal 5 6 2 3 2 2 2 6" xfId="47899" xr:uid="{0A09532D-45D8-44FE-B955-3B3269A6987B}"/>
    <cellStyle name="Normal 5 6 2 3 2 2 3" xfId="14194" xr:uid="{6ED0D010-A870-4848-A2EC-024B69889956}"/>
    <cellStyle name="Normal 5 6 2 3 2 2 3 2" xfId="27884" xr:uid="{62A6F5BA-EA7C-4AEB-91D6-2586407EA6D2}"/>
    <cellStyle name="Normal 5 6 2 3 2 2 3 2 2" xfId="41576" xr:uid="{77727EF1-A6A6-4154-B3D4-5029E3671A19}"/>
    <cellStyle name="Normal 5 6 2 3 2 2 3 2 3" xfId="56455" xr:uid="{C1EF1F21-9399-470A-91F9-A79965EC95BF}"/>
    <cellStyle name="Normal 5 6 2 3 2 2 3 3" xfId="21040" xr:uid="{856BB85A-5D89-4A5E-BB7E-C0B92DEE1190}"/>
    <cellStyle name="Normal 5 6 2 3 2 2 3 4" xfId="34730" xr:uid="{53532EC7-67C0-4FEB-8184-DCDB1303340D}"/>
    <cellStyle name="Normal 5 6 2 3 2 2 3 5" xfId="49609" xr:uid="{90BF6AFC-1557-41EE-B8DF-73C0EF6C3028}"/>
    <cellStyle name="Normal 5 6 2 3 2 2 4" xfId="24462" xr:uid="{5FDB8855-58A4-45D5-87C1-514773AE519B}"/>
    <cellStyle name="Normal 5 6 2 3 2 2 4 2" xfId="38154" xr:uid="{DE6475BD-8E22-4CC5-B5BF-7AEC2C14C493}"/>
    <cellStyle name="Normal 5 6 2 3 2 2 4 3" xfId="53033" xr:uid="{1A543A18-7AB8-4AC9-AC48-E9A110CC30D7}"/>
    <cellStyle name="Normal 5 6 2 3 2 2 5" xfId="17618" xr:uid="{D6CDE852-EBB6-48ED-AE45-FFEEEC6A9E3A}"/>
    <cellStyle name="Normal 5 6 2 3 2 2 5 2" xfId="43567" xr:uid="{F0CB7D72-C940-4D03-AAB2-84F25A785286}"/>
    <cellStyle name="Normal 5 6 2 3 2 2 6" xfId="31308" xr:uid="{4195291C-AB6B-4039-8A39-33E8441FB7CA}"/>
    <cellStyle name="Normal 5 6 2 3 2 2 7" xfId="46187" xr:uid="{D10C2C12-A691-4148-ABD6-12D2711C1FEF}"/>
    <cellStyle name="Normal 5 6 2 3 2 2 8" xfId="10772" xr:uid="{3866271C-401F-4291-9264-DEF5B8468CF8}"/>
    <cellStyle name="Normal 5 6 2 3 2 3" xfId="1073" xr:uid="{214E73E0-B305-4E59-A463-6EC984275F35}"/>
    <cellStyle name="Normal 5 6 2 3 2 3 2" xfId="15905" xr:uid="{749FCD3C-F972-4419-B2E0-28B94EB37F5E}"/>
    <cellStyle name="Normal 5 6 2 3 2 3 2 2" xfId="29595" xr:uid="{B2D3E983-68A2-4914-9760-9D4D6FB803BA}"/>
    <cellStyle name="Normal 5 6 2 3 2 3 2 2 2" xfId="43287" xr:uid="{D5D4A76A-5EB7-4057-B90F-94827D4C7158}"/>
    <cellStyle name="Normal 5 6 2 3 2 3 2 2 3" xfId="58166" xr:uid="{51A17A7E-67A6-4A6F-82DC-6B2BEF65F884}"/>
    <cellStyle name="Normal 5 6 2 3 2 3 2 3" xfId="22751" xr:uid="{C5C5654E-FD3A-4AAE-BF5C-A66192D13D3E}"/>
    <cellStyle name="Normal 5 6 2 3 2 3 2 4" xfId="36441" xr:uid="{D4C0B87B-2CFD-4813-9546-A1C04CF31CB8}"/>
    <cellStyle name="Normal 5 6 2 3 2 3 2 5" xfId="51320" xr:uid="{EE9EA24F-5B4D-40CF-BC5F-E1E33F38B492}"/>
    <cellStyle name="Normal 5 6 2 3 2 3 3" xfId="26173" xr:uid="{00B7804C-CF6F-46C2-A38A-64722DC0FF56}"/>
    <cellStyle name="Normal 5 6 2 3 2 3 3 2" xfId="39865" xr:uid="{F3B53B52-3F54-464F-8800-73EA2244E3C6}"/>
    <cellStyle name="Normal 5 6 2 3 2 3 3 3" xfId="54744" xr:uid="{CDBDB70F-A0BC-4C13-8111-8306EE0FB33C}"/>
    <cellStyle name="Normal 5 6 2 3 2 3 4" xfId="19329" xr:uid="{7C175A2D-C04C-4578-BD46-3654C32F4DAC}"/>
    <cellStyle name="Normal 5 6 2 3 2 3 4 2" xfId="43951" xr:uid="{C312B0B7-536E-4D6D-9388-7091A932D2D4}"/>
    <cellStyle name="Normal 5 6 2 3 2 3 5" xfId="33019" xr:uid="{E81E3954-9812-4D41-B05F-DA230B019615}"/>
    <cellStyle name="Normal 5 6 2 3 2 3 6" xfId="47898" xr:uid="{78205826-5EDB-491F-A14E-6CD8E210D4B7}"/>
    <cellStyle name="Normal 5 6 2 3 2 3 7" xfId="12483" xr:uid="{A9477FB0-ED07-4BD9-9EB7-D883197A258C}"/>
    <cellStyle name="Normal 5 6 2 3 2 4" xfId="1074" xr:uid="{774AFE0F-39AD-488D-A001-A215C0E1FF5E}"/>
    <cellStyle name="Normal 5 6 2 3 2 4 2" xfId="27883" xr:uid="{A6FCAB88-4CBF-4E90-B85A-596B61943658}"/>
    <cellStyle name="Normal 5 6 2 3 2 4 2 2" xfId="41575" xr:uid="{35A5C638-D0BD-4F92-A8EC-F220AA6E1A6D}"/>
    <cellStyle name="Normal 5 6 2 3 2 4 2 3" xfId="56454" xr:uid="{D01F17A9-2CB7-4A57-91D5-A3F3405597F2}"/>
    <cellStyle name="Normal 5 6 2 3 2 4 3" xfId="21039" xr:uid="{A5DCD892-5C55-4529-8F88-B7A171EBF530}"/>
    <cellStyle name="Normal 5 6 2 3 2 4 3 2" xfId="43952" xr:uid="{811F8C54-13EA-43C8-BE03-122E4AC561D6}"/>
    <cellStyle name="Normal 5 6 2 3 2 4 4" xfId="34729" xr:uid="{CD440069-C43C-44EE-A1C4-967B3A23D76E}"/>
    <cellStyle name="Normal 5 6 2 3 2 4 5" xfId="49608" xr:uid="{8612B1BB-7F89-46B2-A821-BD6B332AFB07}"/>
    <cellStyle name="Normal 5 6 2 3 2 4 6" xfId="14193" xr:uid="{1D2BDDE6-ACF1-4F91-87D6-081B32D57504}"/>
    <cellStyle name="Normal 5 6 2 3 2 5" xfId="24461" xr:uid="{903417DA-FACC-4573-BE3E-BB2E0BDF09D1}"/>
    <cellStyle name="Normal 5 6 2 3 2 5 2" xfId="38153" xr:uid="{FCDA8407-7E6F-40D6-8027-E880C534B0F7}"/>
    <cellStyle name="Normal 5 6 2 3 2 5 3" xfId="53032" xr:uid="{80CB2DC1-0589-48AA-8ECA-144C170EE41C}"/>
    <cellStyle name="Normal 5 6 2 3 2 6" xfId="17617" xr:uid="{24E7C0AB-8B09-447A-A0DC-3AC1CB469EED}"/>
    <cellStyle name="Normal 5 6 2 3 2 6 2" xfId="43566" xr:uid="{57B26F52-3C38-4B4E-B10C-3094A7921585}"/>
    <cellStyle name="Normal 5 6 2 3 2 7" xfId="31307" xr:uid="{7700D551-1E93-4112-84CD-1A70D43C0A69}"/>
    <cellStyle name="Normal 5 6 2 3 2 8" xfId="46186" xr:uid="{6BCA5F64-8D31-410B-9ACB-193C971B69C4}"/>
    <cellStyle name="Normal 5 6 2 3 2 9" xfId="10771" xr:uid="{2C13CB08-39FF-42FF-8168-30358252C605}"/>
    <cellStyle name="Normal 5 6 2 3 3" xfId="1075" xr:uid="{5B6B49B1-F522-4F29-9E84-39185B2B04BD}"/>
    <cellStyle name="Normal 5 6 2 3 3 2" xfId="1076" xr:uid="{C7BA2FEB-FA12-472B-A65C-D73662ECEBF5}"/>
    <cellStyle name="Normal 5 6 2 3 3 2 2" xfId="15907" xr:uid="{301211E7-B881-4B3C-BBD4-5CD72944B109}"/>
    <cellStyle name="Normal 5 6 2 3 3 2 2 2" xfId="29597" xr:uid="{A1621F87-7233-4977-B3BA-BE8053BF6ECF}"/>
    <cellStyle name="Normal 5 6 2 3 3 2 2 2 2" xfId="43289" xr:uid="{A70B70A0-5591-494B-B2C7-D87662935DD9}"/>
    <cellStyle name="Normal 5 6 2 3 3 2 2 2 3" xfId="58168" xr:uid="{C143D358-B545-455F-87C9-EF33B4B9A4CE}"/>
    <cellStyle name="Normal 5 6 2 3 3 2 2 3" xfId="22753" xr:uid="{C62AD88C-9752-4D1D-9419-BE44CDF20E2D}"/>
    <cellStyle name="Normal 5 6 2 3 3 2 2 4" xfId="36443" xr:uid="{3E8937B2-8F2F-4046-A0C4-AA22C200A1E6}"/>
    <cellStyle name="Normal 5 6 2 3 3 2 2 5" xfId="51322" xr:uid="{078EAE16-4591-4D62-95CB-D434FF3602F9}"/>
    <cellStyle name="Normal 5 6 2 3 3 2 3" xfId="26175" xr:uid="{EF673BC9-EC33-4E18-89E0-D702558BB0EF}"/>
    <cellStyle name="Normal 5 6 2 3 3 2 3 2" xfId="39867" xr:uid="{3F3760E5-0198-4587-8987-255873DA6E6C}"/>
    <cellStyle name="Normal 5 6 2 3 3 2 3 3" xfId="54746" xr:uid="{534B65BA-0A46-43D5-8B23-4B277D3E2B5A}"/>
    <cellStyle name="Normal 5 6 2 3 3 2 4" xfId="19331" xr:uid="{B608529E-2EF1-4F9F-B63C-B4088A980A47}"/>
    <cellStyle name="Normal 5 6 2 3 3 2 4 2" xfId="43953" xr:uid="{81DB1271-BB3D-4708-ACB9-E72C38B7EA65}"/>
    <cellStyle name="Normal 5 6 2 3 3 2 5" xfId="33021" xr:uid="{52F009D9-69B7-4676-90C3-8CFDCBF13C5A}"/>
    <cellStyle name="Normal 5 6 2 3 3 2 6" xfId="47900" xr:uid="{9B57F3BA-283D-48F8-A797-74AD18E75647}"/>
    <cellStyle name="Normal 5 6 2 3 3 2 7" xfId="12485" xr:uid="{A7F705D4-F448-4115-8144-5EFCF433776A}"/>
    <cellStyle name="Normal 5 6 2 3 3 3" xfId="1077" xr:uid="{8C9B30DE-34BB-4289-B6A0-31EAEADDC283}"/>
    <cellStyle name="Normal 5 6 2 3 3 3 2" xfId="27885" xr:uid="{E5527090-8A25-4407-9F4A-9E56E103A509}"/>
    <cellStyle name="Normal 5 6 2 3 3 3 2 2" xfId="41577" xr:uid="{F31B54BC-4B92-4B81-BC42-F1EA4A47F657}"/>
    <cellStyle name="Normal 5 6 2 3 3 3 2 3" xfId="56456" xr:uid="{46C19A61-C5D1-4CD1-8DF7-2F0927819E9E}"/>
    <cellStyle name="Normal 5 6 2 3 3 3 3" xfId="21041" xr:uid="{B12E1A51-3E7A-439F-A068-38D209F1DC6F}"/>
    <cellStyle name="Normal 5 6 2 3 3 3 3 2" xfId="43954" xr:uid="{1E702D20-9D32-415B-98D4-55F3A91B0676}"/>
    <cellStyle name="Normal 5 6 2 3 3 3 4" xfId="34731" xr:uid="{525088DE-0B10-407A-8F8C-DD322B73122D}"/>
    <cellStyle name="Normal 5 6 2 3 3 3 5" xfId="49610" xr:uid="{448A5592-DC94-42AC-943F-2444C19DDFCB}"/>
    <cellStyle name="Normal 5 6 2 3 3 3 6" xfId="14195" xr:uid="{49AAA32E-F24D-409E-8942-957F878DE1F3}"/>
    <cellStyle name="Normal 5 6 2 3 3 4" xfId="1078" xr:uid="{40BF6028-8714-4897-B8C7-C99166C4635D}"/>
    <cellStyle name="Normal 5 6 2 3 3 4 2" xfId="43955" xr:uid="{A9202D03-57AA-40A2-8139-B0400371E3B6}"/>
    <cellStyle name="Normal 5 6 2 3 3 4 3" xfId="38155" xr:uid="{692DF6CB-055C-4789-B710-867EE5FF71D2}"/>
    <cellStyle name="Normal 5 6 2 3 3 4 4" xfId="53034" xr:uid="{E518A2D1-D5A0-421C-BF06-6EBDB87D35E6}"/>
    <cellStyle name="Normal 5 6 2 3 3 4 5" xfId="24463" xr:uid="{CBD88475-DF6C-4F2B-A032-844F007498CD}"/>
    <cellStyle name="Normal 5 6 2 3 3 5" xfId="17619" xr:uid="{E44B6A56-3B65-480C-A37F-46FDC2693A21}"/>
    <cellStyle name="Normal 5 6 2 3 3 5 2" xfId="43568" xr:uid="{12A8567C-B2BB-41FC-BD62-B31D5AD6E77D}"/>
    <cellStyle name="Normal 5 6 2 3 3 6" xfId="31309" xr:uid="{CB588FBB-E46B-4A94-9463-9E902918DD9E}"/>
    <cellStyle name="Normal 5 6 2 3 3 7" xfId="46188" xr:uid="{842B7C2F-34AE-428C-8F6C-0A8C70091176}"/>
    <cellStyle name="Normal 5 6 2 3 3 8" xfId="10773" xr:uid="{A5E80BAB-C9DA-4087-937C-412DEE08868E}"/>
    <cellStyle name="Normal 5 6 2 3 4" xfId="1079" xr:uid="{D1DCB035-5AB0-42CB-991F-D173F7EF84CB}"/>
    <cellStyle name="Normal 5 6 2 3 4 2" xfId="12486" xr:uid="{9DBAD116-23AB-46FD-A118-A2E1B424D3CE}"/>
    <cellStyle name="Normal 5 6 2 3 4 2 2" xfId="15908" xr:uid="{4E8295B8-EED0-4FBD-9F03-CD8CB72C9610}"/>
    <cellStyle name="Normal 5 6 2 3 4 2 2 2" xfId="29598" xr:uid="{7A617DBF-3ED7-4F79-BFC3-BFDC0C79B516}"/>
    <cellStyle name="Normal 5 6 2 3 4 2 2 2 2" xfId="43290" xr:uid="{A809A157-4BDD-4279-867B-BA715BEA9812}"/>
    <cellStyle name="Normal 5 6 2 3 4 2 2 2 3" xfId="58169" xr:uid="{0B723C24-5DC5-405B-85A0-12268AC113C0}"/>
    <cellStyle name="Normal 5 6 2 3 4 2 2 3" xfId="22754" xr:uid="{964357B8-4C35-4A4B-B183-2185A236660F}"/>
    <cellStyle name="Normal 5 6 2 3 4 2 2 4" xfId="36444" xr:uid="{F747D5F5-70E9-4BF1-9106-BB329DCC3B7E}"/>
    <cellStyle name="Normal 5 6 2 3 4 2 2 5" xfId="51323" xr:uid="{2703689E-A38A-4DAA-BF7B-ED900E63BA3E}"/>
    <cellStyle name="Normal 5 6 2 3 4 2 3" xfId="26176" xr:uid="{FFF6F6AA-C5E5-422B-AE9A-1F1909087663}"/>
    <cellStyle name="Normal 5 6 2 3 4 2 3 2" xfId="39868" xr:uid="{6D1EFACC-0C64-4D9D-93A5-4AB1C208C54D}"/>
    <cellStyle name="Normal 5 6 2 3 4 2 3 3" xfId="54747" xr:uid="{F27A1778-1C38-41B2-862E-9DAC10797758}"/>
    <cellStyle name="Normal 5 6 2 3 4 2 4" xfId="19332" xr:uid="{6B1AD094-92C1-4E43-AC18-FFD424C5A246}"/>
    <cellStyle name="Normal 5 6 2 3 4 2 5" xfId="33022" xr:uid="{05665940-9068-4DD5-B9EC-3BB3EF8943BB}"/>
    <cellStyle name="Normal 5 6 2 3 4 2 6" xfId="47901" xr:uid="{4D7704DF-A4DA-4F6B-AD09-AFC8BCA8C206}"/>
    <cellStyle name="Normal 5 6 2 3 4 3" xfId="14196" xr:uid="{7971C316-A7C7-4F4D-9570-AF1C46006742}"/>
    <cellStyle name="Normal 5 6 2 3 4 3 2" xfId="27886" xr:uid="{D5ED6036-A624-44F1-BB91-F86A40FABB5B}"/>
    <cellStyle name="Normal 5 6 2 3 4 3 2 2" xfId="41578" xr:uid="{F4CD4E0A-30E8-4D58-8E47-CFC9A8517AB7}"/>
    <cellStyle name="Normal 5 6 2 3 4 3 2 3" xfId="56457" xr:uid="{4CA3417A-B5A0-4B99-B4CF-27B3859F682D}"/>
    <cellStyle name="Normal 5 6 2 3 4 3 3" xfId="21042" xr:uid="{15AF9D1A-C754-4A6D-B321-731CFC12E5FA}"/>
    <cellStyle name="Normal 5 6 2 3 4 3 4" xfId="34732" xr:uid="{E251DDDA-B7A1-43FA-B367-34153DA4B196}"/>
    <cellStyle name="Normal 5 6 2 3 4 3 5" xfId="49611" xr:uid="{8285D1DB-0629-45BD-81ED-9A2F5A203261}"/>
    <cellStyle name="Normal 5 6 2 3 4 4" xfId="24464" xr:uid="{86F5FC44-0601-46CD-A45F-510B2D67A34B}"/>
    <cellStyle name="Normal 5 6 2 3 4 4 2" xfId="38156" xr:uid="{5B8285AA-CC59-47B1-B6A9-023CBFEA9932}"/>
    <cellStyle name="Normal 5 6 2 3 4 4 3" xfId="53035" xr:uid="{48B0387A-002E-45C5-9496-BBDF6798350C}"/>
    <cellStyle name="Normal 5 6 2 3 4 5" xfId="17620" xr:uid="{546E21E2-530D-4F47-8F34-84AF26BFE91C}"/>
    <cellStyle name="Normal 5 6 2 3 4 5 2" xfId="43956" xr:uid="{AA328B1D-56CC-4311-BD8D-F897EA5FAF4A}"/>
    <cellStyle name="Normal 5 6 2 3 4 6" xfId="31310" xr:uid="{05978369-DD35-4B1B-B254-B911027E5D99}"/>
    <cellStyle name="Normal 5 6 2 3 4 7" xfId="46189" xr:uid="{B7964AA1-A9B4-489B-92A5-069550B1E905}"/>
    <cellStyle name="Normal 5 6 2 3 4 8" xfId="10774" xr:uid="{44F1B365-216D-4EDF-AD12-E70C76B993E4}"/>
    <cellStyle name="Normal 5 6 2 3 5" xfId="1080" xr:uid="{09FDA066-95E8-4757-AA1A-16D662F1D27B}"/>
    <cellStyle name="Normal 5 6 2 3 5 2" xfId="15904" xr:uid="{C7340B21-DE7C-45AF-9555-9CE8388318FE}"/>
    <cellStyle name="Normal 5 6 2 3 5 2 2" xfId="29594" xr:uid="{0F7D61A8-55B0-4C06-865E-F8BCBBA66966}"/>
    <cellStyle name="Normal 5 6 2 3 5 2 2 2" xfId="43286" xr:uid="{CDC743E5-2561-4AA2-B8D2-9FA9DCB9C852}"/>
    <cellStyle name="Normal 5 6 2 3 5 2 2 3" xfId="58165" xr:uid="{AD6AE05B-E9CD-46A9-ABA4-C2C30D3DB9E0}"/>
    <cellStyle name="Normal 5 6 2 3 5 2 3" xfId="22750" xr:uid="{BAF58497-976B-46D2-9218-F8AD9AAC23F7}"/>
    <cellStyle name="Normal 5 6 2 3 5 2 4" xfId="36440" xr:uid="{12DFFA75-56D7-4A03-B68D-09A80827940A}"/>
    <cellStyle name="Normal 5 6 2 3 5 2 5" xfId="51319" xr:uid="{7E7EAFEF-4A03-4959-9F99-1141AA627019}"/>
    <cellStyle name="Normal 5 6 2 3 5 3" xfId="26172" xr:uid="{10503C41-500D-47DD-863D-2EC261524070}"/>
    <cellStyle name="Normal 5 6 2 3 5 3 2" xfId="39864" xr:uid="{AF4AA9CB-D572-4F47-8290-E59A936D5226}"/>
    <cellStyle name="Normal 5 6 2 3 5 3 3" xfId="54743" xr:uid="{92AED60C-825F-4BFA-97CB-4522984F1243}"/>
    <cellStyle name="Normal 5 6 2 3 5 4" xfId="19328" xr:uid="{6B12F175-9B7C-4DE6-8458-19C3481A8812}"/>
    <cellStyle name="Normal 5 6 2 3 5 4 2" xfId="43957" xr:uid="{6CB6CD55-309B-4DE4-B5A3-A63E87A2CAF4}"/>
    <cellStyle name="Normal 5 6 2 3 5 5" xfId="33018" xr:uid="{576159DF-47B5-4250-9760-451A373F03CA}"/>
    <cellStyle name="Normal 5 6 2 3 5 6" xfId="47897" xr:uid="{8868BEC9-A954-4CD4-9212-435437B9BD6C}"/>
    <cellStyle name="Normal 5 6 2 3 5 7" xfId="12482" xr:uid="{D394A828-4183-4058-8BA2-98B613B8BFAF}"/>
    <cellStyle name="Normal 5 6 2 3 6" xfId="1081" xr:uid="{A0BE4D58-9F21-472D-A52C-284DBDFC6ACD}"/>
    <cellStyle name="Normal 5 6 2 3 6 2" xfId="27882" xr:uid="{797E25E5-AC2D-4B40-973F-A4DD1946743B}"/>
    <cellStyle name="Normal 5 6 2 3 6 2 2" xfId="41574" xr:uid="{5402994D-0DB5-4490-BF01-F4EF54DCE700}"/>
    <cellStyle name="Normal 5 6 2 3 6 2 3" xfId="56453" xr:uid="{B1C289D8-2222-4ABB-8F91-157C08D0A914}"/>
    <cellStyle name="Normal 5 6 2 3 6 3" xfId="21038" xr:uid="{3B1154C8-AC84-4EB4-9BB8-7120F50BC105}"/>
    <cellStyle name="Normal 5 6 2 3 6 3 2" xfId="43958" xr:uid="{35775CB8-83AF-4BB5-AEDD-128A735FD377}"/>
    <cellStyle name="Normal 5 6 2 3 6 4" xfId="34728" xr:uid="{3B10AA99-42B0-46D8-A4B0-750B60FB8B06}"/>
    <cellStyle name="Normal 5 6 2 3 6 5" xfId="49607" xr:uid="{3EA3F638-20D0-43D6-8C80-98FC1A5869A0}"/>
    <cellStyle name="Normal 5 6 2 3 6 6" xfId="14192" xr:uid="{EC130274-AADE-49AD-A555-516E4CA6A6F3}"/>
    <cellStyle name="Normal 5 6 2 3 7" xfId="24460" xr:uid="{46B8F72B-F0A0-496C-B8BB-39BF77AD09A5}"/>
    <cellStyle name="Normal 5 6 2 3 7 2" xfId="38152" xr:uid="{F3320B4A-0943-47BC-BF34-8BFC098BF567}"/>
    <cellStyle name="Normal 5 6 2 3 7 3" xfId="53031" xr:uid="{59C7031E-DCFB-4033-80DC-8BBD64EA5C1A}"/>
    <cellStyle name="Normal 5 6 2 3 8" xfId="17616" xr:uid="{7C2AA260-28B9-4E60-ABA0-C5341FD4D79E}"/>
    <cellStyle name="Normal 5 6 2 3 8 2" xfId="43565" xr:uid="{BFA8D421-3F5F-4122-8014-33F0523E654C}"/>
    <cellStyle name="Normal 5 6 2 3 9" xfId="31306" xr:uid="{3D672A8C-7664-4B89-8855-268159BFCBAC}"/>
    <cellStyle name="Normal 5 6 2 4" xfId="1082" xr:uid="{D2B54D33-A16A-479A-9147-A59BF70F2C9F}"/>
    <cellStyle name="Normal 5 6 2 4 2" xfId="1083" xr:uid="{DA1F7A2B-81F3-4126-A1AE-F30154954DD8}"/>
    <cellStyle name="Normal 5 6 2 4 2 2" xfId="1084" xr:uid="{7587D628-3FBB-42CA-ABCF-2F113D05889D}"/>
    <cellStyle name="Normal 5 6 2 4 2 2 2" xfId="15910" xr:uid="{C636E00C-3E33-425A-A76F-96FB9421CD0A}"/>
    <cellStyle name="Normal 5 6 2 4 2 2 2 2" xfId="29600" xr:uid="{41067A4C-0EE5-4C7E-9773-33145CE561E9}"/>
    <cellStyle name="Normal 5 6 2 4 2 2 2 2 2" xfId="43292" xr:uid="{E32B0919-B766-4F17-BB6C-A6CD0F9860DA}"/>
    <cellStyle name="Normal 5 6 2 4 2 2 2 2 3" xfId="58171" xr:uid="{DB2D1E96-51C2-484C-84EA-93331BA75258}"/>
    <cellStyle name="Normal 5 6 2 4 2 2 2 3" xfId="22756" xr:uid="{7E126B72-7DBF-4BEB-A9D9-3521A6507CBD}"/>
    <cellStyle name="Normal 5 6 2 4 2 2 2 4" xfId="36446" xr:uid="{69447237-8B70-4A1E-862B-F6668DDC5714}"/>
    <cellStyle name="Normal 5 6 2 4 2 2 2 5" xfId="51325" xr:uid="{24F72CFB-D691-4BCA-B3E9-E7ED035D6BF4}"/>
    <cellStyle name="Normal 5 6 2 4 2 2 3" xfId="26178" xr:uid="{BDEBB07A-3642-4B77-9297-19DDBCA7A4D4}"/>
    <cellStyle name="Normal 5 6 2 4 2 2 3 2" xfId="39870" xr:uid="{75E38246-887C-42C1-B3E4-64EFABE125E8}"/>
    <cellStyle name="Normal 5 6 2 4 2 2 3 3" xfId="54749" xr:uid="{79EA434C-0049-44CC-B01C-50DAC822F338}"/>
    <cellStyle name="Normal 5 6 2 4 2 2 4" xfId="19334" xr:uid="{945FBB4E-7898-46B8-9F96-5C5266B12FA8}"/>
    <cellStyle name="Normal 5 6 2 4 2 2 4 2" xfId="43959" xr:uid="{51A97BD3-6B7C-4315-9AB4-7FFD05C299F6}"/>
    <cellStyle name="Normal 5 6 2 4 2 2 5" xfId="33024" xr:uid="{128F5ABA-BF5B-4984-9232-98BA26940596}"/>
    <cellStyle name="Normal 5 6 2 4 2 2 6" xfId="47903" xr:uid="{E56D37A1-F6ED-4524-A702-9E6CA6AFF434}"/>
    <cellStyle name="Normal 5 6 2 4 2 2 7" xfId="12488" xr:uid="{C5873E3C-F817-4B6E-8DDD-9EA6FBF624E2}"/>
    <cellStyle name="Normal 5 6 2 4 2 3" xfId="1085" xr:uid="{6DBE6527-CA01-4632-B201-852DAB4EB0A9}"/>
    <cellStyle name="Normal 5 6 2 4 2 3 2" xfId="27888" xr:uid="{D637086F-732B-4975-B65F-9E4A63262103}"/>
    <cellStyle name="Normal 5 6 2 4 2 3 2 2" xfId="41580" xr:uid="{E6B045F1-2228-482E-8792-90F0908D1040}"/>
    <cellStyle name="Normal 5 6 2 4 2 3 2 3" xfId="56459" xr:uid="{AE5FD581-D7AF-4538-805D-F0E09C06A573}"/>
    <cellStyle name="Normal 5 6 2 4 2 3 3" xfId="21044" xr:uid="{3993715B-2801-4D6C-A259-699AD9C59299}"/>
    <cellStyle name="Normal 5 6 2 4 2 3 3 2" xfId="43960" xr:uid="{AB148EE1-5CBE-4FB1-8F37-7148D255C929}"/>
    <cellStyle name="Normal 5 6 2 4 2 3 4" xfId="34734" xr:uid="{92614593-8A5A-45D9-AAA0-8F12AEA7C705}"/>
    <cellStyle name="Normal 5 6 2 4 2 3 5" xfId="49613" xr:uid="{326B2011-EC59-4A4C-93A3-57C36686F923}"/>
    <cellStyle name="Normal 5 6 2 4 2 3 6" xfId="14198" xr:uid="{FC265D70-1474-4004-9612-B03C47605414}"/>
    <cellStyle name="Normal 5 6 2 4 2 4" xfId="1086" xr:uid="{630B5C52-105E-43E1-A6DD-6ED1CBC07882}"/>
    <cellStyle name="Normal 5 6 2 4 2 4 2" xfId="43961" xr:uid="{75B2FD3E-F5B7-4B38-8DB1-2652E01C6CE2}"/>
    <cellStyle name="Normal 5 6 2 4 2 4 3" xfId="38158" xr:uid="{EACA4DD5-06BE-4E63-8AFB-C2F784C427C4}"/>
    <cellStyle name="Normal 5 6 2 4 2 4 4" xfId="53037" xr:uid="{8F72D173-F992-429C-BD5B-9A94EB740702}"/>
    <cellStyle name="Normal 5 6 2 4 2 4 5" xfId="24466" xr:uid="{8B397ED7-0A08-4974-97EB-7ACEE7FD200C}"/>
    <cellStyle name="Normal 5 6 2 4 2 5" xfId="17622" xr:uid="{85ACA118-323A-4D73-88AD-835FA8F5FB9A}"/>
    <cellStyle name="Normal 5 6 2 4 2 5 2" xfId="43570" xr:uid="{5570BA08-E001-43D2-A0CE-202432699C98}"/>
    <cellStyle name="Normal 5 6 2 4 2 6" xfId="31312" xr:uid="{8BC53DC2-CA33-42F5-82C8-EF4ED98CE1F1}"/>
    <cellStyle name="Normal 5 6 2 4 2 7" xfId="46191" xr:uid="{2FD9AB9C-81D8-4524-83F2-1A945D63E28D}"/>
    <cellStyle name="Normal 5 6 2 4 2 8" xfId="10776" xr:uid="{2F6D2087-B970-4418-9F01-DD323A697CA5}"/>
    <cellStyle name="Normal 5 6 2 4 3" xfId="1087" xr:uid="{A951AFD9-E20A-4929-85F4-BBA80CBE2202}"/>
    <cellStyle name="Normal 5 6 2 4 3 2" xfId="15909" xr:uid="{900B08DA-844E-4398-A954-99F38F71AEEB}"/>
    <cellStyle name="Normal 5 6 2 4 3 2 2" xfId="29599" xr:uid="{600D666C-5546-4A8B-A900-B86BF7E07853}"/>
    <cellStyle name="Normal 5 6 2 4 3 2 2 2" xfId="43291" xr:uid="{DA9D993E-B675-4D3C-B018-071FB74FAF40}"/>
    <cellStyle name="Normal 5 6 2 4 3 2 2 3" xfId="58170" xr:uid="{9B9E6CC7-701E-4FEC-B467-982179177011}"/>
    <cellStyle name="Normal 5 6 2 4 3 2 3" xfId="22755" xr:uid="{45ADF096-EFAE-4993-A547-E476D7C039E0}"/>
    <cellStyle name="Normal 5 6 2 4 3 2 4" xfId="36445" xr:uid="{48B6A398-B85E-4052-862F-9A26A432607B}"/>
    <cellStyle name="Normal 5 6 2 4 3 2 5" xfId="51324" xr:uid="{AFE37009-7CF6-4173-A35E-7EA4BBBF7D54}"/>
    <cellStyle name="Normal 5 6 2 4 3 3" xfId="26177" xr:uid="{5709AB37-75CB-4280-B52F-CC5796592D7C}"/>
    <cellStyle name="Normal 5 6 2 4 3 3 2" xfId="39869" xr:uid="{9E7EE14C-AFA0-44FD-8E18-1CFCA58E28DA}"/>
    <cellStyle name="Normal 5 6 2 4 3 3 3" xfId="54748" xr:uid="{15DD6C65-6488-4262-85BD-FD22A9BC1E08}"/>
    <cellStyle name="Normal 5 6 2 4 3 4" xfId="19333" xr:uid="{FDB7C86F-2731-431F-9C75-DBA44A276DBC}"/>
    <cellStyle name="Normal 5 6 2 4 3 4 2" xfId="43962" xr:uid="{7526577B-004C-4108-8100-B40DB288DF42}"/>
    <cellStyle name="Normal 5 6 2 4 3 5" xfId="33023" xr:uid="{9B7BF767-CBDB-4AA1-BFF8-01A896352888}"/>
    <cellStyle name="Normal 5 6 2 4 3 6" xfId="47902" xr:uid="{9D8F42B2-5366-43A8-8501-89F210021759}"/>
    <cellStyle name="Normal 5 6 2 4 3 7" xfId="12487" xr:uid="{2111780D-E1F5-4844-96A5-5E41F4C2830A}"/>
    <cellStyle name="Normal 5 6 2 4 4" xfId="1088" xr:uid="{6C28959E-7C65-4C08-BD82-D76C726E7B91}"/>
    <cellStyle name="Normal 5 6 2 4 4 2" xfId="27887" xr:uid="{17D0E851-905D-4556-996E-BA32219CE357}"/>
    <cellStyle name="Normal 5 6 2 4 4 2 2" xfId="41579" xr:uid="{584E24D4-A6D5-40D3-991B-D9C92081D99C}"/>
    <cellStyle name="Normal 5 6 2 4 4 2 3" xfId="56458" xr:uid="{C8F74744-60F4-4E15-9A4A-AB8936C160CC}"/>
    <cellStyle name="Normal 5 6 2 4 4 3" xfId="21043" xr:uid="{FA2B4C41-946D-4BBF-88BB-23E9775D9072}"/>
    <cellStyle name="Normal 5 6 2 4 4 3 2" xfId="43963" xr:uid="{2D7D259C-4C8F-4E34-8BDE-2D36A4410C5F}"/>
    <cellStyle name="Normal 5 6 2 4 4 4" xfId="34733" xr:uid="{8E802BE3-F307-4104-92DB-5EE59E22D15F}"/>
    <cellStyle name="Normal 5 6 2 4 4 5" xfId="49612" xr:uid="{1299FF2C-1D7E-4615-9B17-E70CC12B4A87}"/>
    <cellStyle name="Normal 5 6 2 4 4 6" xfId="14197" xr:uid="{EF90C584-158A-4DAC-940D-D0C716D1E344}"/>
    <cellStyle name="Normal 5 6 2 4 5" xfId="1089" xr:uid="{8491FDD1-54A2-4EEF-B9E4-2653D299F6F8}"/>
    <cellStyle name="Normal 5 6 2 4 5 2" xfId="43964" xr:uid="{1BA99279-A1A4-4C3E-9F0D-327821D19B8C}"/>
    <cellStyle name="Normal 5 6 2 4 5 3" xfId="38157" xr:uid="{2EADBD97-82E8-4A43-A280-2AC722268E13}"/>
    <cellStyle name="Normal 5 6 2 4 5 4" xfId="53036" xr:uid="{FBE52FCE-1264-4D15-95EA-1A536333A4B2}"/>
    <cellStyle name="Normal 5 6 2 4 5 5" xfId="24465" xr:uid="{AC71CB6D-5E5A-4872-99A4-9490FE06A272}"/>
    <cellStyle name="Normal 5 6 2 4 6" xfId="17621" xr:uid="{4FA80619-934B-4477-A105-061B17C607B2}"/>
    <cellStyle name="Normal 5 6 2 4 6 2" xfId="43569" xr:uid="{3B215935-78BC-492C-8001-F106C0436BF0}"/>
    <cellStyle name="Normal 5 6 2 4 7" xfId="31311" xr:uid="{D69B3DD6-09D6-4AD4-A97C-4D3BC383295A}"/>
    <cellStyle name="Normal 5 6 2 4 8" xfId="46190" xr:uid="{4BB2199A-5BA1-4D43-90B5-63A54CE78AFB}"/>
    <cellStyle name="Normal 5 6 2 4 9" xfId="10775" xr:uid="{5AAFBEB4-E23A-4B32-9A2F-ECED66BAD5B5}"/>
    <cellStyle name="Normal 5 6 2 5" xfId="1090" xr:uid="{1EF610FD-3B88-4B84-BE1F-3A97EE33A878}"/>
    <cellStyle name="Normal 5 6 2 5 2" xfId="1091" xr:uid="{E453AB09-9086-4D8F-8829-96E366DC318A}"/>
    <cellStyle name="Normal 5 6 2 5 2 2" xfId="15911" xr:uid="{726EFC48-42F2-44DC-9D12-CAED108F8FF8}"/>
    <cellStyle name="Normal 5 6 2 5 2 2 2" xfId="29601" xr:uid="{7B129221-1885-4BFD-8CBD-2E51863CB94E}"/>
    <cellStyle name="Normal 5 6 2 5 2 2 2 2" xfId="43293" xr:uid="{D1888471-2E38-4BB1-959C-0E87FA8F4173}"/>
    <cellStyle name="Normal 5 6 2 5 2 2 2 3" xfId="58172" xr:uid="{85E90048-358F-40C2-9F5A-C09847F3F0DD}"/>
    <cellStyle name="Normal 5 6 2 5 2 2 3" xfId="22757" xr:uid="{CBD0AA87-6D7F-4C33-94F4-76AB27B3B9B0}"/>
    <cellStyle name="Normal 5 6 2 5 2 2 4" xfId="36447" xr:uid="{B36B9802-6475-4A46-9845-1934D95EEB69}"/>
    <cellStyle name="Normal 5 6 2 5 2 2 5" xfId="51326" xr:uid="{B16B9D54-8911-4F2A-87A0-A4FC1350519B}"/>
    <cellStyle name="Normal 5 6 2 5 2 3" xfId="26179" xr:uid="{A86569A2-1A04-42F7-AB6D-A0184A5F4F52}"/>
    <cellStyle name="Normal 5 6 2 5 2 3 2" xfId="39871" xr:uid="{72281DD4-635E-41B9-815B-49A0019B1378}"/>
    <cellStyle name="Normal 5 6 2 5 2 3 3" xfId="54750" xr:uid="{4D9626B1-A2BA-4DD8-836B-98F8CFD8286C}"/>
    <cellStyle name="Normal 5 6 2 5 2 4" xfId="19335" xr:uid="{F1EBDC15-190D-44F0-AA29-88112DC9A800}"/>
    <cellStyle name="Normal 5 6 2 5 2 4 2" xfId="43965" xr:uid="{872FBD9B-5CC9-40F4-9B51-AD2E060DEE3E}"/>
    <cellStyle name="Normal 5 6 2 5 2 5" xfId="33025" xr:uid="{E515E867-0F8E-4BAC-8381-BB2F7F36239A}"/>
    <cellStyle name="Normal 5 6 2 5 2 6" xfId="47904" xr:uid="{EC965A86-A4FB-464A-8412-62E3C2979ED4}"/>
    <cellStyle name="Normal 5 6 2 5 2 7" xfId="12489" xr:uid="{25CF06DA-05B1-477C-8323-136E8E7052AF}"/>
    <cellStyle name="Normal 5 6 2 5 3" xfId="1092" xr:uid="{EDED71BF-3FAB-4EA1-90D5-D2DD1B1A2D6C}"/>
    <cellStyle name="Normal 5 6 2 5 3 2" xfId="27889" xr:uid="{6DDEEC20-4855-47B5-A46C-A7F2A16AB68A}"/>
    <cellStyle name="Normal 5 6 2 5 3 2 2" xfId="41581" xr:uid="{3BB59536-F38A-4B69-B6F9-33BC97FBA967}"/>
    <cellStyle name="Normal 5 6 2 5 3 2 3" xfId="56460" xr:uid="{93B72884-2368-489C-BE12-1B2434605B08}"/>
    <cellStyle name="Normal 5 6 2 5 3 3" xfId="21045" xr:uid="{1A06FD79-57D7-4F7C-866F-FF65CA2C46AF}"/>
    <cellStyle name="Normal 5 6 2 5 3 3 2" xfId="43966" xr:uid="{45E760BF-B8FC-43FF-A9D1-74C7C177FB81}"/>
    <cellStyle name="Normal 5 6 2 5 3 4" xfId="34735" xr:uid="{BA32777E-5887-4367-9BD1-7C98B3C06506}"/>
    <cellStyle name="Normal 5 6 2 5 3 5" xfId="49614" xr:uid="{A50953E4-EA80-4F57-9278-92E45FDFBC35}"/>
    <cellStyle name="Normal 5 6 2 5 3 6" xfId="14199" xr:uid="{65DBD335-C051-4534-BAE7-BCC17B9A3C4C}"/>
    <cellStyle name="Normal 5 6 2 5 4" xfId="1093" xr:uid="{0010890E-FDE2-489C-B05C-05DF43C528FD}"/>
    <cellStyle name="Normal 5 6 2 5 4 2" xfId="43967" xr:uid="{C55EBDED-F637-4496-9978-844107FE7ADA}"/>
    <cellStyle name="Normal 5 6 2 5 4 3" xfId="38159" xr:uid="{8DC12B3E-4F4A-4569-959F-20351DD5A6D6}"/>
    <cellStyle name="Normal 5 6 2 5 4 4" xfId="53038" xr:uid="{9535B1C0-BAAC-4815-BE72-5BBA052EBF52}"/>
    <cellStyle name="Normal 5 6 2 5 4 5" xfId="24467" xr:uid="{00BBD8E5-3308-4296-AF3A-05E57616D182}"/>
    <cellStyle name="Normal 5 6 2 5 5" xfId="17623" xr:uid="{E003D40D-A796-428A-B2A9-B608D1C32202}"/>
    <cellStyle name="Normal 5 6 2 5 5 2" xfId="43571" xr:uid="{2D90A48E-7EB2-4EA7-A2FF-4F02EABB7CD7}"/>
    <cellStyle name="Normal 5 6 2 5 6" xfId="31313" xr:uid="{31E8389A-A696-4C69-962A-C8FD0178043B}"/>
    <cellStyle name="Normal 5 6 2 5 7" xfId="46192" xr:uid="{662C4427-A154-4965-A77A-085B12257114}"/>
    <cellStyle name="Normal 5 6 2 5 8" xfId="10777" xr:uid="{7B3F696F-E71B-47BC-A00D-8521BB7F4FD5}"/>
    <cellStyle name="Normal 5 6 2 6" xfId="1094" xr:uid="{87044265-B3A6-47E3-8A5A-61DB796FA97B}"/>
    <cellStyle name="Normal 5 6 2 6 2" xfId="1095" xr:uid="{58EA6F70-A82E-46B5-AB91-2F1DA9D79C1D}"/>
    <cellStyle name="Normal 5 6 2 6 2 2" xfId="15912" xr:uid="{C90A691A-D3A2-4723-B3BF-D3E806A93551}"/>
    <cellStyle name="Normal 5 6 2 6 2 2 2" xfId="29602" xr:uid="{D059B148-BFD5-4F78-95A7-FAA4782191EE}"/>
    <cellStyle name="Normal 5 6 2 6 2 2 2 2" xfId="43294" xr:uid="{255CFA5F-6F72-463C-969C-D2F2F8706A68}"/>
    <cellStyle name="Normal 5 6 2 6 2 2 2 3" xfId="58173" xr:uid="{869BE2D9-F9CD-4DE1-80C6-190B94D58A31}"/>
    <cellStyle name="Normal 5 6 2 6 2 2 3" xfId="22758" xr:uid="{CA7A632F-ED5C-46C7-BB25-16E984CB0CE6}"/>
    <cellStyle name="Normal 5 6 2 6 2 2 4" xfId="36448" xr:uid="{420CBCF1-ED03-4151-83D3-ABED06B41001}"/>
    <cellStyle name="Normal 5 6 2 6 2 2 5" xfId="51327" xr:uid="{52867D6C-82C6-4D27-8D63-9ACB3C2AA136}"/>
    <cellStyle name="Normal 5 6 2 6 2 3" xfId="26180" xr:uid="{CA0D25DF-6D2A-4261-9AF3-45CDB2031DAA}"/>
    <cellStyle name="Normal 5 6 2 6 2 3 2" xfId="39872" xr:uid="{0CE5BCF5-4579-4183-B1F1-02E6A66CA809}"/>
    <cellStyle name="Normal 5 6 2 6 2 3 3" xfId="54751" xr:uid="{5827AF1E-754E-4863-875A-02A739723F53}"/>
    <cellStyle name="Normal 5 6 2 6 2 4" xfId="19336" xr:uid="{496E38E5-E938-409D-9F3D-A37C916DBBCD}"/>
    <cellStyle name="Normal 5 6 2 6 2 4 2" xfId="43969" xr:uid="{BD34B309-F1E3-4D4D-9DE9-797B172D6E28}"/>
    <cellStyle name="Normal 5 6 2 6 2 5" xfId="33026" xr:uid="{0425EAED-D77F-4759-BB30-76DCB60440FD}"/>
    <cellStyle name="Normal 5 6 2 6 2 6" xfId="47905" xr:uid="{FB528F83-8F53-4292-AB02-5622B6EEB31E}"/>
    <cellStyle name="Normal 5 6 2 6 2 7" xfId="12490" xr:uid="{9DD57BB4-BCF6-46E9-8EE3-2529B54AB42B}"/>
    <cellStyle name="Normal 5 6 2 6 3" xfId="1096" xr:uid="{3BD2F791-832A-4329-A145-157A935C6C84}"/>
    <cellStyle name="Normal 5 6 2 6 3 2" xfId="27890" xr:uid="{6BE2C19A-D6F9-40D1-A332-D09B3A599318}"/>
    <cellStyle name="Normal 5 6 2 6 3 2 2" xfId="41582" xr:uid="{BC0CD61D-7DB1-41D7-B0D5-FE90B6892151}"/>
    <cellStyle name="Normal 5 6 2 6 3 2 3" xfId="56461" xr:uid="{81C21395-57FF-4041-AC7D-0B52E14C42AC}"/>
    <cellStyle name="Normal 5 6 2 6 3 3" xfId="21046" xr:uid="{34B949D3-AE9B-4D4C-B2E0-F7D74FD11B66}"/>
    <cellStyle name="Normal 5 6 2 6 3 3 2" xfId="43970" xr:uid="{9043AA89-C774-4D26-A2F7-7B82EF49811E}"/>
    <cellStyle name="Normal 5 6 2 6 3 4" xfId="34736" xr:uid="{408D0D12-C55D-4A99-9F5C-DA372C567CAE}"/>
    <cellStyle name="Normal 5 6 2 6 3 5" xfId="49615" xr:uid="{F613DC16-A372-4D8D-A73F-C0245BE3C5BF}"/>
    <cellStyle name="Normal 5 6 2 6 3 6" xfId="14200" xr:uid="{AC429C4D-9F77-497E-B225-C795D66F211D}"/>
    <cellStyle name="Normal 5 6 2 6 4" xfId="1097" xr:uid="{34BE2BF5-B668-428B-B558-AFA8C39435A0}"/>
    <cellStyle name="Normal 5 6 2 6 4 2" xfId="43971" xr:uid="{64A14779-5364-4D6E-8A36-F750A8CCB837}"/>
    <cellStyle name="Normal 5 6 2 6 4 3" xfId="38160" xr:uid="{036C5446-89E0-48D7-8F91-0170054881EB}"/>
    <cellStyle name="Normal 5 6 2 6 4 4" xfId="53039" xr:uid="{BE09C189-17D5-4AAF-B8AD-1BBDE8BCAD58}"/>
    <cellStyle name="Normal 5 6 2 6 4 5" xfId="24468" xr:uid="{638D2557-984A-434F-9CFD-3CD46EB22992}"/>
    <cellStyle name="Normal 5 6 2 6 5" xfId="17624" xr:uid="{5011930E-B77A-47F8-999F-D3B3B74F1D0A}"/>
    <cellStyle name="Normal 5 6 2 6 5 2" xfId="43968" xr:uid="{DCF7C802-C456-4541-9F80-E282D6D20F79}"/>
    <cellStyle name="Normal 5 6 2 6 6" xfId="31314" xr:uid="{0A9671AD-316F-4726-9E30-289F4A6A3F8C}"/>
    <cellStyle name="Normal 5 6 2 6 7" xfId="46193" xr:uid="{F54ED67A-A70F-4988-B8BD-8D64E3B4537F}"/>
    <cellStyle name="Normal 5 6 2 6 8" xfId="10778" xr:uid="{E5A450C9-06B1-4345-B460-02A828066607}"/>
    <cellStyle name="Normal 5 6 2 7" xfId="1098" xr:uid="{B95C02AD-8750-4D3E-9440-B4386104210D}"/>
    <cellStyle name="Normal 5 6 2 7 2" xfId="15898" xr:uid="{9A7DD47B-EFB9-4F6A-B74E-EA78F3424A45}"/>
    <cellStyle name="Normal 5 6 2 7 2 2" xfId="29588" xr:uid="{A7DD6329-5864-4440-9145-84AC0F850037}"/>
    <cellStyle name="Normal 5 6 2 7 2 2 2" xfId="43280" xr:uid="{7DB11D7A-5F30-4CE8-BE91-856C466D4D38}"/>
    <cellStyle name="Normal 5 6 2 7 2 2 3" xfId="58159" xr:uid="{C9C64851-B2C2-4A9E-BD5E-9861E3FB7A00}"/>
    <cellStyle name="Normal 5 6 2 7 2 3" xfId="22744" xr:uid="{60FE19FF-7BD3-4905-A389-AFCBD67FFD86}"/>
    <cellStyle name="Normal 5 6 2 7 2 4" xfId="36434" xr:uid="{9B75A1A6-4DA7-4EFF-8E04-41C31B432200}"/>
    <cellStyle name="Normal 5 6 2 7 2 5" xfId="51313" xr:uid="{F67F637A-DD84-4C2B-815D-E4D2BB274651}"/>
    <cellStyle name="Normal 5 6 2 7 3" xfId="26166" xr:uid="{B53B711D-C1C9-40E1-A9DB-B7F76A46CB95}"/>
    <cellStyle name="Normal 5 6 2 7 3 2" xfId="39858" xr:uid="{27DB3226-57A2-4AF8-A9BF-AE6E9BEB57FC}"/>
    <cellStyle name="Normal 5 6 2 7 3 3" xfId="54737" xr:uid="{0085B4BD-EA6E-4247-861F-685C9BB91ACA}"/>
    <cellStyle name="Normal 5 6 2 7 4" xfId="19322" xr:uid="{79040504-3E90-4529-B6E8-EC6593D33DD5}"/>
    <cellStyle name="Normal 5 6 2 7 4 2" xfId="43972" xr:uid="{985FEC04-C622-4862-84CB-F44F5B241853}"/>
    <cellStyle name="Normal 5 6 2 7 5" xfId="33012" xr:uid="{12B24A53-A2CD-4926-A3C3-5288A89DDC86}"/>
    <cellStyle name="Normal 5 6 2 7 6" xfId="47891" xr:uid="{1F201FD6-C2F1-4C49-931C-936786D2501D}"/>
    <cellStyle name="Normal 5 6 2 7 7" xfId="12476" xr:uid="{99F8F4DF-DD84-41EB-AC64-2BDDCEBABC27}"/>
    <cellStyle name="Normal 5 6 2 8" xfId="1099" xr:uid="{2B2DEF22-B901-4EBE-A880-9FDC6574FFBB}"/>
    <cellStyle name="Normal 5 6 2 8 2" xfId="27876" xr:uid="{54A0BDF4-8883-48F6-BD96-696ECB54AD55}"/>
    <cellStyle name="Normal 5 6 2 8 2 2" xfId="41568" xr:uid="{DC129CE2-E8CE-48C7-9677-E8FDC6B09CAD}"/>
    <cellStyle name="Normal 5 6 2 8 2 3" xfId="56447" xr:uid="{E6872BE0-96E9-4AA4-9665-DA77B65328FE}"/>
    <cellStyle name="Normal 5 6 2 8 3" xfId="21032" xr:uid="{B2EFE159-A6EB-4668-929E-AA47E5CCDCDE}"/>
    <cellStyle name="Normal 5 6 2 8 3 2" xfId="43973" xr:uid="{9BAB6008-90F9-4E5D-ACB1-8ACBDCCEFEC8}"/>
    <cellStyle name="Normal 5 6 2 8 4" xfId="34722" xr:uid="{32090EAA-8808-4305-A6A0-A42B4B1A1AF3}"/>
    <cellStyle name="Normal 5 6 2 8 5" xfId="49601" xr:uid="{A52EA0E9-D95B-4509-B3C7-DD799A7BE4CD}"/>
    <cellStyle name="Normal 5 6 2 8 6" xfId="14186" xr:uid="{1473EA4E-99BE-46C8-AC5B-29DBFFC0B954}"/>
    <cellStyle name="Normal 5 6 2 9" xfId="1100" xr:uid="{ED8105DC-A50D-4DC1-A864-638DB41A7DB9}"/>
    <cellStyle name="Normal 5 6 2 9 2" xfId="43974" xr:uid="{3AC2B1AD-AF8C-4942-81B0-F0BAA942873D}"/>
    <cellStyle name="Normal 5 6 2 9 3" xfId="38146" xr:uid="{1C2D4785-29B9-4689-BA35-1D2B2F2A3337}"/>
    <cellStyle name="Normal 5 6 2 9 4" xfId="53025" xr:uid="{167BF5EC-D8B2-4EB2-BB5A-C32641CC19C7}"/>
    <cellStyle name="Normal 5 6 2 9 5" xfId="24454" xr:uid="{B3A53952-D51F-420F-A7C7-49B48E0798BE}"/>
    <cellStyle name="Normal 5 6 3" xfId="1101" xr:uid="{569E4A41-6859-4CBE-8093-73ED22AD9839}"/>
    <cellStyle name="Normal 5 6 3 10" xfId="31315" xr:uid="{2C380752-78D2-44B2-930A-C5C949F1CE8E}"/>
    <cellStyle name="Normal 5 6 3 11" xfId="46194" xr:uid="{896A034B-065E-4D0E-8715-DEB8F2D6324C}"/>
    <cellStyle name="Normal 5 6 3 12" xfId="10779" xr:uid="{9F88D4EA-79C4-4701-B9D9-3C8D8724D63F}"/>
    <cellStyle name="Normal 5 6 3 2" xfId="1102" xr:uid="{C23A724F-93C9-4261-B37B-54BF59845C89}"/>
    <cellStyle name="Normal 5 6 3 2 10" xfId="10780" xr:uid="{93998A73-56C6-42C3-9AC8-DF181C85D204}"/>
    <cellStyle name="Normal 5 6 3 2 2" xfId="1103" xr:uid="{1B1B0146-11A2-473E-82D6-058B6A9BC97D}"/>
    <cellStyle name="Normal 5 6 3 2 2 2" xfId="1104" xr:uid="{D9F593A7-8209-44EA-90C6-525AC45D1060}"/>
    <cellStyle name="Normal 5 6 3 2 2 2 2" xfId="3923" xr:uid="{37C443DD-40F2-4E72-AA39-EAA1620F79B6}"/>
    <cellStyle name="Normal 5 6 3 2 2 2 2 2" xfId="29605" xr:uid="{1036BE1F-0489-4543-8137-C919C207EAA7}"/>
    <cellStyle name="Normal 5 6 3 2 2 2 2 2 2" xfId="43297" xr:uid="{DEAC459D-CDB7-4F2F-BCE7-354462BCB59E}"/>
    <cellStyle name="Normal 5 6 3 2 2 2 2 2 3" xfId="58176" xr:uid="{63A361A3-12E0-4B6B-A959-1DB6C17F28A6}"/>
    <cellStyle name="Normal 5 6 3 2 2 2 2 3" xfId="22761" xr:uid="{1A5CC386-E0D6-4523-A122-3061AB360C60}"/>
    <cellStyle name="Normal 5 6 3 2 2 2 2 3 2" xfId="43803" xr:uid="{DEBD1BCB-D89A-46BB-9612-DF130ACB0B83}"/>
    <cellStyle name="Normal 5 6 3 2 2 2 2 4" xfId="36451" xr:uid="{41E28E13-EE5B-4CAE-8C28-698A21E35899}"/>
    <cellStyle name="Normal 5 6 3 2 2 2 2 5" xfId="51330" xr:uid="{C4BFA526-CB08-4880-9E8E-7AC2E61E2BA2}"/>
    <cellStyle name="Normal 5 6 3 2 2 2 2 6" xfId="15915" xr:uid="{DE3693F4-3657-407A-87E5-B0728E6C72D1}"/>
    <cellStyle name="Normal 5 6 3 2 2 2 3" xfId="26183" xr:uid="{06B8DCEE-D067-4453-8CA9-5BB5214BE99A}"/>
    <cellStyle name="Normal 5 6 3 2 2 2 3 2" xfId="39875" xr:uid="{E65CF2ED-BF82-49F1-A229-68A5B560BE72}"/>
    <cellStyle name="Normal 5 6 3 2 2 2 3 3" xfId="54754" xr:uid="{881B2DD0-13F9-411C-ACFC-9ED4D40F6100}"/>
    <cellStyle name="Normal 5 6 3 2 2 2 4" xfId="19339" xr:uid="{25FE94BA-7B4C-4C3F-8E47-570945F58A8F}"/>
    <cellStyle name="Normal 5 6 3 2 2 2 4 2" xfId="43802" xr:uid="{58F69DFA-B512-40E0-A718-0331FAC6AAF2}"/>
    <cellStyle name="Normal 5 6 3 2 2 2 5" xfId="33029" xr:uid="{5E4B5B5B-FD49-4DC1-9580-703213B3F7E0}"/>
    <cellStyle name="Normal 5 6 3 2 2 2 6" xfId="47908" xr:uid="{0F28B68A-D418-45B3-9D36-41BE4077A870}"/>
    <cellStyle name="Normal 5 6 3 2 2 2 7" xfId="12493" xr:uid="{5F5D6984-80FC-412E-A616-C21A868368B0}"/>
    <cellStyle name="Normal 5 6 3 2 2 3" xfId="1105" xr:uid="{E0047183-5186-4472-8D25-CF2F2C79CFB4}"/>
    <cellStyle name="Normal 5 6 3 2 2 3 2" xfId="6651" xr:uid="{55AFE0E2-EFE9-433F-8066-437CB451FB9C}"/>
    <cellStyle name="Normal 5 6 3 2 2 3 2 2" xfId="41585" xr:uid="{F91D1F01-96C6-48AA-BE19-7BC624D2C9DA}"/>
    <cellStyle name="Normal 5 6 3 2 2 3 2 3" xfId="56464" xr:uid="{2AE26D0E-4485-4695-A883-AE517157D020}"/>
    <cellStyle name="Normal 5 6 3 2 2 3 2 4" xfId="27893" xr:uid="{0BA4221B-1AA6-4121-A93E-D0AC28470AEF}"/>
    <cellStyle name="Normal 5 6 3 2 2 3 3" xfId="21049" xr:uid="{28DE4882-38CF-4F3B-BB44-99003E0DC359}"/>
    <cellStyle name="Normal 5 6 3 2 2 3 3 2" xfId="43804" xr:uid="{029D2E46-F7B0-4572-92BC-A5C1D09221EA}"/>
    <cellStyle name="Normal 5 6 3 2 2 3 4" xfId="34739" xr:uid="{A55291EF-8339-4631-B5A0-2032355A0495}"/>
    <cellStyle name="Normal 5 6 3 2 2 3 5" xfId="49618" xr:uid="{5FE87B95-0E86-477B-94B3-993979139FF0}"/>
    <cellStyle name="Normal 5 6 3 2 2 3 6" xfId="14203" xr:uid="{3E060BEA-F362-43DA-9E91-513D39FC98D6}"/>
    <cellStyle name="Normal 5 6 3 2 2 4" xfId="1106" xr:uid="{AE45D761-8195-42B3-B3B9-AA4B1694A31B}"/>
    <cellStyle name="Normal 5 6 3 2 2 4 2" xfId="43975" xr:uid="{4548CF29-16BB-4CD1-ABF2-69806796D421}"/>
    <cellStyle name="Normal 5 6 3 2 2 4 3" xfId="38163" xr:uid="{9A77811D-4A75-4EDC-A147-93DB864A9203}"/>
    <cellStyle name="Normal 5 6 3 2 2 4 4" xfId="53042" xr:uid="{32B88EFE-F43B-456E-BAED-0608EB0E442E}"/>
    <cellStyle name="Normal 5 6 3 2 2 4 5" xfId="24471" xr:uid="{E66E95DA-D9DC-4508-875E-1495EDB3B044}"/>
    <cellStyle name="Normal 5 6 3 2 2 5" xfId="17627" xr:uid="{E4D10088-11C3-44FB-98DA-C9073C0CAB51}"/>
    <cellStyle name="Normal 5 6 3 2 2 5 2" xfId="43573" xr:uid="{3A13E391-C6BA-470B-B27D-EBFC84D921F7}"/>
    <cellStyle name="Normal 5 6 3 2 2 6" xfId="31317" xr:uid="{705D96C7-4335-40D7-A8AB-2279DE473A67}"/>
    <cellStyle name="Normal 5 6 3 2 2 7" xfId="46196" xr:uid="{9A4F9CEA-BCD6-4341-99E9-48EFBC47FA22}"/>
    <cellStyle name="Normal 5 6 3 2 2 8" xfId="10781" xr:uid="{9462ED3D-FA4D-4269-BC6F-3F986BA41027}"/>
    <cellStyle name="Normal 5 6 3 2 3" xfId="1107" xr:uid="{65288974-714B-4244-818E-C7FFF6E487E5}"/>
    <cellStyle name="Normal 5 6 3 2 3 2" xfId="1108" xr:uid="{BCE13A67-656A-430D-93FD-F660E7EC08D4}"/>
    <cellStyle name="Normal 5 6 3 2 3 2 2" xfId="29604" xr:uid="{D04477AA-7EAF-4154-A5CF-8084B95102C5}"/>
    <cellStyle name="Normal 5 6 3 2 3 2 2 2" xfId="43296" xr:uid="{7BF84B63-FA2B-4B2F-9B22-A37247C5CCB5}"/>
    <cellStyle name="Normal 5 6 3 2 3 2 2 3" xfId="58175" xr:uid="{57A277AE-CA82-491D-BBB0-39CDE7E5AC2E}"/>
    <cellStyle name="Normal 5 6 3 2 3 2 3" xfId="22760" xr:uid="{75FEC902-343E-435B-B50F-6FF00B239559}"/>
    <cellStyle name="Normal 5 6 3 2 3 2 3 2" xfId="43806" xr:uid="{6420A735-FD90-4F41-A29E-3920D49C6BBD}"/>
    <cellStyle name="Normal 5 6 3 2 3 2 4" xfId="36450" xr:uid="{A1C3591F-D9CC-47E0-82B2-935BC89FDBDE}"/>
    <cellStyle name="Normal 5 6 3 2 3 2 5" xfId="51329" xr:uid="{DB8E73A3-1767-4D3E-B2EA-A89D4551CA4A}"/>
    <cellStyle name="Normal 5 6 3 2 3 2 6" xfId="15914" xr:uid="{EC110C33-BC83-4C1B-8341-BF2F574EB250}"/>
    <cellStyle name="Normal 5 6 3 2 3 3" xfId="1109" xr:uid="{4AE7C956-90DD-4CA7-AADA-D2BA3CDFA0C0}"/>
    <cellStyle name="Normal 5 6 3 2 3 3 2" xfId="43976" xr:uid="{B0968C6C-A980-428E-A712-F1155E74DA08}"/>
    <cellStyle name="Normal 5 6 3 2 3 3 3" xfId="39874" xr:uid="{21E5C70E-1B8F-4AFE-BB2C-675D87BB636F}"/>
    <cellStyle name="Normal 5 6 3 2 3 3 4" xfId="54753" xr:uid="{B71A0E5C-5669-4A16-B443-EE01AF7FEABC}"/>
    <cellStyle name="Normal 5 6 3 2 3 3 5" xfId="26182" xr:uid="{7A027442-F183-4083-893D-E06E2762B659}"/>
    <cellStyle name="Normal 5 6 3 2 3 4" xfId="1110" xr:uid="{C4B47F11-D0E9-4536-A581-495A8A660377}"/>
    <cellStyle name="Normal 5 6 3 2 3 4 2" xfId="43977" xr:uid="{38A0B0E6-E71F-446C-94C0-EF9435E18303}"/>
    <cellStyle name="Normal 5 6 3 2 3 4 3" xfId="19338" xr:uid="{D9888657-5B9B-4A34-9EF0-6805C83F0991}"/>
    <cellStyle name="Normal 5 6 3 2 3 5" xfId="43805" xr:uid="{F9FA76DD-9667-42F5-966A-89E366CEA924}"/>
    <cellStyle name="Normal 5 6 3 2 3 6" xfId="33028" xr:uid="{C1C104C3-FA2C-4594-9C45-B465AA4EABC1}"/>
    <cellStyle name="Normal 5 6 3 2 3 7" xfId="47907" xr:uid="{6E20098D-95EC-4CD2-90AC-877017BD83FE}"/>
    <cellStyle name="Normal 5 6 3 2 3 8" xfId="12492" xr:uid="{EE292827-D654-4FE0-B3D1-1F389EFD3ACC}"/>
    <cellStyle name="Normal 5 6 3 2 4" xfId="1111" xr:uid="{349790C0-59BC-44A8-9111-3D8D3EE52A85}"/>
    <cellStyle name="Normal 5 6 3 2 4 2" xfId="6652" xr:uid="{A576CBC3-E35A-498E-85CC-E810F317B122}"/>
    <cellStyle name="Normal 5 6 3 2 4 2 2" xfId="41584" xr:uid="{2B7F367F-8597-4A4F-8364-7C6B840F40A0}"/>
    <cellStyle name="Normal 5 6 3 2 4 2 3" xfId="56463" xr:uid="{B26CF83B-E242-4144-896E-A1C7ED64A478}"/>
    <cellStyle name="Normal 5 6 3 2 4 2 4" xfId="27892" xr:uid="{E84ADABF-27B0-41CF-B876-2547AB2768BB}"/>
    <cellStyle name="Normal 5 6 3 2 4 3" xfId="21048" xr:uid="{DE6A9BF1-0AF6-4934-851F-92FB0AFFA726}"/>
    <cellStyle name="Normal 5 6 3 2 4 3 2" xfId="43807" xr:uid="{0709DD44-9B74-47C1-9F68-DD09C4BFF5A0}"/>
    <cellStyle name="Normal 5 6 3 2 4 4" xfId="34738" xr:uid="{34E82072-DF00-47AD-903F-5E49A35D4A99}"/>
    <cellStyle name="Normal 5 6 3 2 4 5" xfId="49617" xr:uid="{7549E4A2-C684-4E77-B87F-8F9A548C04AD}"/>
    <cellStyle name="Normal 5 6 3 2 4 6" xfId="14202" xr:uid="{66B8E224-A6B6-436D-8A3A-2296620A89A0}"/>
    <cellStyle name="Normal 5 6 3 2 5" xfId="1112" xr:uid="{1A3E2565-AFAB-41BF-BEF7-34966DF5B552}"/>
    <cellStyle name="Normal 5 6 3 2 5 2" xfId="43978" xr:uid="{C0921B5E-9088-446D-8AC9-C676A1686F7B}"/>
    <cellStyle name="Normal 5 6 3 2 5 3" xfId="38162" xr:uid="{371949A6-9A54-4481-AABD-A68F8A766CD0}"/>
    <cellStyle name="Normal 5 6 3 2 5 4" xfId="53041" xr:uid="{67123025-C417-47CC-8095-D3A0450C7868}"/>
    <cellStyle name="Normal 5 6 3 2 5 5" xfId="24470" xr:uid="{3B94E6A3-4D95-489B-A341-5956DC798655}"/>
    <cellStyle name="Normal 5 6 3 2 6" xfId="1113" xr:uid="{C33FC248-E2D9-4BBD-B5C5-1E663FFB256E}"/>
    <cellStyle name="Normal 5 6 3 2 6 2" xfId="43979" xr:uid="{18A6FC7A-C750-4AFA-B7DF-221B8BDA562F}"/>
    <cellStyle name="Normal 5 6 3 2 6 3" xfId="17626" xr:uid="{1A9A4017-658A-4A9A-B4A4-C1859697A108}"/>
    <cellStyle name="Normal 5 6 3 2 7" xfId="43572" xr:uid="{ED25006D-823E-49DB-9576-FA2C9677DBB2}"/>
    <cellStyle name="Normal 5 6 3 2 8" xfId="31316" xr:uid="{0456383D-ACB4-4EA2-B437-50DFC45D8CF0}"/>
    <cellStyle name="Normal 5 6 3 2 9" xfId="46195" xr:uid="{B977A2AD-923C-4070-9098-06726ACA8BDA}"/>
    <cellStyle name="Normal 5 6 3 3" xfId="1114" xr:uid="{6595028D-7286-4A5A-9224-21FB86C7EB12}"/>
    <cellStyle name="Normal 5 6 3 3 2" xfId="1115" xr:uid="{E4C9787A-F19A-41E6-A0A0-90345800D16A}"/>
    <cellStyle name="Normal 5 6 3 3 2 2" xfId="1116" xr:uid="{96BB703F-4580-4FCA-8A72-7714D7CA4838}"/>
    <cellStyle name="Normal 5 6 3 3 2 2 2" xfId="29606" xr:uid="{5D453B39-0529-4E4E-8472-FDC9DBEF3825}"/>
    <cellStyle name="Normal 5 6 3 3 2 2 2 2" xfId="43298" xr:uid="{232EDC2E-CB6B-44B5-BA47-2E11851432A8}"/>
    <cellStyle name="Normal 5 6 3 3 2 2 2 3" xfId="58177" xr:uid="{98C9BA1B-7678-452D-8BEE-D9F2797CDECB}"/>
    <cellStyle name="Normal 5 6 3 3 2 2 3" xfId="22762" xr:uid="{C7FD01A2-E184-457A-8138-17AA5EB3B845}"/>
    <cellStyle name="Normal 5 6 3 3 2 2 3 2" xfId="43809" xr:uid="{8A8594B0-DCC5-4574-97A2-BEF5561D781D}"/>
    <cellStyle name="Normal 5 6 3 3 2 2 4" xfId="36452" xr:uid="{8101803B-0234-4EFB-A74E-39F78D646098}"/>
    <cellStyle name="Normal 5 6 3 3 2 2 5" xfId="51331" xr:uid="{51F3D95F-AA00-4EA7-A42E-A5BAE8C2AA6E}"/>
    <cellStyle name="Normal 5 6 3 3 2 2 6" xfId="15916" xr:uid="{41F62856-4B03-49AF-915D-CC2EBBC67DA2}"/>
    <cellStyle name="Normal 5 6 3 3 2 3" xfId="1117" xr:uid="{A3050DF7-F92A-42C5-82FD-FDB8DC6A7F60}"/>
    <cellStyle name="Normal 5 6 3 3 2 3 2" xfId="43980" xr:uid="{C24D9A0B-8E28-4DD1-AE10-698119C61BA3}"/>
    <cellStyle name="Normal 5 6 3 3 2 3 3" xfId="39876" xr:uid="{6EEEAA1B-5D68-486B-8728-B262474841DE}"/>
    <cellStyle name="Normal 5 6 3 3 2 3 4" xfId="54755" xr:uid="{1B0C0F44-A490-4988-A30A-A851F3408A54}"/>
    <cellStyle name="Normal 5 6 3 3 2 3 5" xfId="26184" xr:uid="{677292C3-6DBE-41AB-8CC6-57F104EA05D4}"/>
    <cellStyle name="Normal 5 6 3 3 2 4" xfId="1118" xr:uid="{157DEFDF-8F3E-4ECA-B547-A75AEEBB5E60}"/>
    <cellStyle name="Normal 5 6 3 3 2 4 2" xfId="43981" xr:uid="{DBB5658B-BB0D-4822-8E1C-55F1FDA0A975}"/>
    <cellStyle name="Normal 5 6 3 3 2 4 3" xfId="19340" xr:uid="{8A12CAEF-A5CD-4FAC-8654-477C17372642}"/>
    <cellStyle name="Normal 5 6 3 3 2 5" xfId="43808" xr:uid="{E466134D-8EE5-458E-AB83-C78E63E33CF9}"/>
    <cellStyle name="Normal 5 6 3 3 2 6" xfId="33030" xr:uid="{9483E90F-60E4-418E-9F91-C2B4566AED94}"/>
    <cellStyle name="Normal 5 6 3 3 2 7" xfId="47909" xr:uid="{F9F894CC-133F-4DCB-BA92-23420E9F5A52}"/>
    <cellStyle name="Normal 5 6 3 3 2 8" xfId="12494" xr:uid="{D14A51FA-283A-49D0-B9B3-D3705BE1FB52}"/>
    <cellStyle name="Normal 5 6 3 3 3" xfId="1119" xr:uid="{D991D0D9-C713-4B89-8EEC-C3BD4B1A3237}"/>
    <cellStyle name="Normal 5 6 3 3 3 2" xfId="6653" xr:uid="{6E7A0DB6-7AD1-4BDE-9F93-B722ED75BD3D}"/>
    <cellStyle name="Normal 5 6 3 3 3 2 2" xfId="41586" xr:uid="{965923CC-36FA-42B7-AA55-7B12AA5DBD99}"/>
    <cellStyle name="Normal 5 6 3 3 3 2 3" xfId="56465" xr:uid="{3FDD66A2-FA94-4AAA-A79E-8565BBE270D7}"/>
    <cellStyle name="Normal 5 6 3 3 3 2 4" xfId="27894" xr:uid="{A2C5D11A-C44A-4B0B-8DF0-DB41D5380146}"/>
    <cellStyle name="Normal 5 6 3 3 3 3" xfId="21050" xr:uid="{8F0562F8-94CC-4BA2-8AC2-101CC1F6A8AA}"/>
    <cellStyle name="Normal 5 6 3 3 3 3 2" xfId="43810" xr:uid="{2DB06B8B-DFF0-40E5-9667-9E6EAF3F4BF5}"/>
    <cellStyle name="Normal 5 6 3 3 3 4" xfId="34740" xr:uid="{A4FC8355-AE01-4036-9F21-CD18C954FB97}"/>
    <cellStyle name="Normal 5 6 3 3 3 5" xfId="49619" xr:uid="{50BAF363-B0EC-4CCE-813A-D14EC18C08FD}"/>
    <cellStyle name="Normal 5 6 3 3 3 6" xfId="14204" xr:uid="{B1640816-AEB6-4B8A-A371-CD947EFD0091}"/>
    <cellStyle name="Normal 5 6 3 3 4" xfId="1120" xr:uid="{0644D1E3-76A9-40A1-A522-79D30D4CB9E6}"/>
    <cellStyle name="Normal 5 6 3 3 4 2" xfId="43982" xr:uid="{7EE69B66-1304-4E19-8F17-FB006A23658D}"/>
    <cellStyle name="Normal 5 6 3 3 4 3" xfId="38164" xr:uid="{5FA5639A-20AC-4F29-97C5-65F16BCF1E78}"/>
    <cellStyle name="Normal 5 6 3 3 4 4" xfId="53043" xr:uid="{D0211841-BFB3-465F-AAB8-2A08F2DEA775}"/>
    <cellStyle name="Normal 5 6 3 3 4 5" xfId="24472" xr:uid="{ED30CA26-8E72-42B1-98A8-6EA8BE9C1D6F}"/>
    <cellStyle name="Normal 5 6 3 3 5" xfId="1121" xr:uid="{670DDE52-22F5-4A81-8192-07551F8C52A0}"/>
    <cellStyle name="Normal 5 6 3 3 5 2" xfId="43983" xr:uid="{9BD7FFB6-DF27-4C4B-BC9D-5BBB26327637}"/>
    <cellStyle name="Normal 5 6 3 3 5 3" xfId="17628" xr:uid="{DAE2CA3C-B39B-488B-8131-7F5805A89800}"/>
    <cellStyle name="Normal 5 6 3 3 6" xfId="43574" xr:uid="{AF63BA39-A566-4879-9BB4-AF41B4B88EA1}"/>
    <cellStyle name="Normal 5 6 3 3 7" xfId="31318" xr:uid="{06725BDB-9E30-40E3-BB3D-9EC13811D12F}"/>
    <cellStyle name="Normal 5 6 3 3 8" xfId="46197" xr:uid="{66751295-D565-40B5-9636-6FD6789B3C7A}"/>
    <cellStyle name="Normal 5 6 3 3 9" xfId="10782" xr:uid="{1D0AD937-C7F8-40E7-AB8E-0267C652C181}"/>
    <cellStyle name="Normal 5 6 3 4" xfId="1122" xr:uid="{6EBBD822-0917-43DB-874A-512B7948EFA1}"/>
    <cellStyle name="Normal 5 6 3 4 2" xfId="1123" xr:uid="{6C8EF718-5038-4623-B113-FA229C850358}"/>
    <cellStyle name="Normal 5 6 3 4 2 2" xfId="15917" xr:uid="{D33D5AE1-824E-4B52-AB8A-FB1449461742}"/>
    <cellStyle name="Normal 5 6 3 4 2 2 2" xfId="29607" xr:uid="{3309EB19-1208-45EB-87DD-9D94ADE5CF1E}"/>
    <cellStyle name="Normal 5 6 3 4 2 2 2 2" xfId="43299" xr:uid="{5AAC876A-20E3-438A-B560-6172CD3D7E71}"/>
    <cellStyle name="Normal 5 6 3 4 2 2 2 3" xfId="58178" xr:uid="{2E6AF955-F313-4133-9F60-4CFA32BA43C3}"/>
    <cellStyle name="Normal 5 6 3 4 2 2 3" xfId="22763" xr:uid="{154F35C0-523F-48B9-A3D6-119D0168A1F6}"/>
    <cellStyle name="Normal 5 6 3 4 2 2 4" xfId="36453" xr:uid="{4B0BB3BD-D0BB-4899-8CD6-02AB884A3E5B}"/>
    <cellStyle name="Normal 5 6 3 4 2 2 5" xfId="51332" xr:uid="{274AEFE7-43AF-4F97-B165-AF2C596318DE}"/>
    <cellStyle name="Normal 5 6 3 4 2 3" xfId="26185" xr:uid="{D3657E83-47C1-475D-A953-E91E3AFA160B}"/>
    <cellStyle name="Normal 5 6 3 4 2 3 2" xfId="39877" xr:uid="{A73DEB21-6324-4729-A9CE-9F73204020F6}"/>
    <cellStyle name="Normal 5 6 3 4 2 3 3" xfId="54756" xr:uid="{9F61CD88-0FFE-4967-852D-781A3A0BD0DC}"/>
    <cellStyle name="Normal 5 6 3 4 2 4" xfId="19341" xr:uid="{E0A66134-891B-4CBE-A0BD-547A823293A4}"/>
    <cellStyle name="Normal 5 6 3 4 2 4 2" xfId="43812" xr:uid="{D75826E9-27F7-422C-BCE1-6515494CFDFE}"/>
    <cellStyle name="Normal 5 6 3 4 2 5" xfId="33031" xr:uid="{BE8F71C6-6141-4F25-A147-E9B0DEFF5A01}"/>
    <cellStyle name="Normal 5 6 3 4 2 6" xfId="47910" xr:uid="{8552E627-9723-4F52-9BD6-9F00F1B64EA0}"/>
    <cellStyle name="Normal 5 6 3 4 2 7" xfId="12495" xr:uid="{4D6D083B-DFA6-4D84-A7FB-886CF1EF50D1}"/>
    <cellStyle name="Normal 5 6 3 4 3" xfId="1124" xr:uid="{6C3CD0FA-855E-4580-BAB2-BBB8F289B179}"/>
    <cellStyle name="Normal 5 6 3 4 3 2" xfId="27895" xr:uid="{95BB2ACD-4DB8-4A4C-850A-6B95A3BE3789}"/>
    <cellStyle name="Normal 5 6 3 4 3 2 2" xfId="41587" xr:uid="{4CCD62BC-0FD2-4C07-A92A-E731BBDAA62D}"/>
    <cellStyle name="Normal 5 6 3 4 3 2 3" xfId="56466" xr:uid="{EA8C6F3E-D4ED-4873-9509-189A9C2191C9}"/>
    <cellStyle name="Normal 5 6 3 4 3 3" xfId="21051" xr:uid="{D039674F-D715-4830-AFA8-AFA7117D1359}"/>
    <cellStyle name="Normal 5 6 3 4 3 3 2" xfId="43984" xr:uid="{31D38F18-8319-4471-BEB1-A702942DC3C3}"/>
    <cellStyle name="Normal 5 6 3 4 3 4" xfId="34741" xr:uid="{41E9E051-7F36-46EA-BE85-6641D9A13848}"/>
    <cellStyle name="Normal 5 6 3 4 3 5" xfId="49620" xr:uid="{E37CC5D9-3430-4AAE-9647-6D434B9272C0}"/>
    <cellStyle name="Normal 5 6 3 4 3 6" xfId="14205" xr:uid="{0CB57373-B144-4DFF-997B-08B68283E4FB}"/>
    <cellStyle name="Normal 5 6 3 4 4" xfId="1125" xr:uid="{F3567293-3553-4C55-9755-909F49A1414F}"/>
    <cellStyle name="Normal 5 6 3 4 4 2" xfId="43985" xr:uid="{AFAC253A-80A9-4777-A1AE-0590B24E6B05}"/>
    <cellStyle name="Normal 5 6 3 4 4 3" xfId="38165" xr:uid="{E3027512-5442-4273-A26C-A76AC260274E}"/>
    <cellStyle name="Normal 5 6 3 4 4 4" xfId="53044" xr:uid="{626A9055-663E-4DC2-8F43-88E605DE8496}"/>
    <cellStyle name="Normal 5 6 3 4 4 5" xfId="24473" xr:uid="{F94DC204-5B06-4F1B-81DB-C016AD1E122B}"/>
    <cellStyle name="Normal 5 6 3 4 5" xfId="17629" xr:uid="{84EFBB28-3496-44DB-8DC2-846CF0AB71F2}"/>
    <cellStyle name="Normal 5 6 3 4 5 2" xfId="43811" xr:uid="{67EC604B-5276-4C32-80FC-1230C605BA19}"/>
    <cellStyle name="Normal 5 6 3 4 6" xfId="31319" xr:uid="{C23218E2-D47E-4CF9-B3A9-E9EA178F0DC3}"/>
    <cellStyle name="Normal 5 6 3 4 7" xfId="46198" xr:uid="{472231AD-7405-413F-9E54-ED1B45FB3389}"/>
    <cellStyle name="Normal 5 6 3 4 8" xfId="10783" xr:uid="{CBBC5C5E-5FA6-4A3C-87FC-6691A188A941}"/>
    <cellStyle name="Normal 5 6 3 5" xfId="1126" xr:uid="{26026151-F395-4938-A50F-82D8BAD78021}"/>
    <cellStyle name="Normal 5 6 3 5 2" xfId="1127" xr:uid="{C7FBC624-8946-4D0F-8FA0-C706384CA7F3}"/>
    <cellStyle name="Normal 5 6 3 5 2 2" xfId="29603" xr:uid="{C4819014-BB67-44E7-9169-810A28264292}"/>
    <cellStyle name="Normal 5 6 3 5 2 2 2" xfId="43295" xr:uid="{F9A982F5-9498-47F4-904E-C8AD43E64F34}"/>
    <cellStyle name="Normal 5 6 3 5 2 2 3" xfId="58174" xr:uid="{CE87DE97-9C82-4242-A0A1-D9364C4A06EB}"/>
    <cellStyle name="Normal 5 6 3 5 2 3" xfId="22759" xr:uid="{B30BC1EA-4F09-4CCF-B37A-3FEE4EFFCFC7}"/>
    <cellStyle name="Normal 5 6 3 5 2 3 2" xfId="43986" xr:uid="{94D739C6-3BD8-4214-93EC-12324B6F0635}"/>
    <cellStyle name="Normal 5 6 3 5 2 4" xfId="36449" xr:uid="{37010613-C511-4237-B843-752C6B57F6C4}"/>
    <cellStyle name="Normal 5 6 3 5 2 5" xfId="51328" xr:uid="{5D9A9EB7-43C8-4A80-914D-BA61D518B198}"/>
    <cellStyle name="Normal 5 6 3 5 2 6" xfId="15913" xr:uid="{6A1C82AD-FBBD-4156-B556-D34B4EE0059D}"/>
    <cellStyle name="Normal 5 6 3 5 3" xfId="1128" xr:uid="{768AE716-7411-41AA-B24D-2179F7FED97C}"/>
    <cellStyle name="Normal 5 6 3 5 3 2" xfId="43987" xr:uid="{4A6D3E6C-4605-4428-8D00-D4DB22D88194}"/>
    <cellStyle name="Normal 5 6 3 5 3 3" xfId="39873" xr:uid="{1C4C2D39-3440-4C57-8FF7-3314E5D7B0B6}"/>
    <cellStyle name="Normal 5 6 3 5 3 4" xfId="54752" xr:uid="{FC3DF214-9C56-40C4-86B7-8396CC650D8C}"/>
    <cellStyle name="Normal 5 6 3 5 3 5" xfId="26181" xr:uid="{BB8D75BB-F109-44C6-96C9-0A9C03797D93}"/>
    <cellStyle name="Normal 5 6 3 5 4" xfId="1129" xr:uid="{77E426A9-3F07-4B7A-9C82-D381373F33C6}"/>
    <cellStyle name="Normal 5 6 3 5 4 2" xfId="43988" xr:uid="{B34E8EC7-2860-4B88-95FC-F2E746DC4644}"/>
    <cellStyle name="Normal 5 6 3 5 4 3" xfId="19337" xr:uid="{7EED06D7-BF19-498C-AD5D-D3E6BD7453ED}"/>
    <cellStyle name="Normal 5 6 3 5 5" xfId="43813" xr:uid="{12D6316B-10A2-44E6-8A3B-486365784F73}"/>
    <cellStyle name="Normal 5 6 3 5 6" xfId="33027" xr:uid="{AC5BCBEB-7B0A-463C-9554-2D0DDD5DCF4C}"/>
    <cellStyle name="Normal 5 6 3 5 7" xfId="47906" xr:uid="{46037F30-39D5-466E-8928-E669B8F369B2}"/>
    <cellStyle name="Normal 5 6 3 5 8" xfId="12491" xr:uid="{B72C3571-5C5E-46D1-9F6A-E9D0B7E02E90}"/>
    <cellStyle name="Normal 5 6 3 6" xfId="1130" xr:uid="{4FDC38ED-DEA6-4EC4-930C-44561953D033}"/>
    <cellStyle name="Normal 5 6 3 6 2" xfId="27891" xr:uid="{0F3DEE4A-28B5-49D1-8A4D-2A189675583B}"/>
    <cellStyle name="Normal 5 6 3 6 2 2" xfId="41583" xr:uid="{5F19A0DA-FEF3-4B17-B02C-17D93CAAB063}"/>
    <cellStyle name="Normal 5 6 3 6 2 3" xfId="56462" xr:uid="{AF0B748A-C045-4849-8152-ABCD19D73D66}"/>
    <cellStyle name="Normal 5 6 3 6 3" xfId="21047" xr:uid="{E9320330-0BA0-44C2-88B5-D23AD23FF624}"/>
    <cellStyle name="Normal 5 6 3 6 3 2" xfId="43989" xr:uid="{BBA76685-6BD3-40D1-A0B7-AB613AB586AE}"/>
    <cellStyle name="Normal 5 6 3 6 4" xfId="34737" xr:uid="{5B73667A-A128-4F55-9DC6-2DC4C541A76C}"/>
    <cellStyle name="Normal 5 6 3 6 5" xfId="49616" xr:uid="{D1828551-2542-479D-A929-2449A88A71E1}"/>
    <cellStyle name="Normal 5 6 3 6 6" xfId="14201" xr:uid="{240676CB-F375-4B87-AEC6-84E6AA63F1CE}"/>
    <cellStyle name="Normal 5 6 3 7" xfId="1131" xr:uid="{03DD8722-003B-4851-9F90-9E8C2D2D517F}"/>
    <cellStyle name="Normal 5 6 3 7 2" xfId="43990" xr:uid="{7CAEDE68-3B5F-45EB-9BAC-9D1C284ED42D}"/>
    <cellStyle name="Normal 5 6 3 7 3" xfId="38161" xr:uid="{B468030D-E59C-44A2-8A58-C20429EFA11F}"/>
    <cellStyle name="Normal 5 6 3 7 4" xfId="53040" xr:uid="{6BA36DF2-4719-45DC-B3E5-006BE810B24F}"/>
    <cellStyle name="Normal 5 6 3 7 5" xfId="24469" xr:uid="{7D635ECA-B82C-4CC4-8E16-ACA490BC3D11}"/>
    <cellStyle name="Normal 5 6 3 8" xfId="1132" xr:uid="{8B8F693F-01F2-402B-A9D7-E70142E42113}"/>
    <cellStyle name="Normal 5 6 3 8 2" xfId="43991" xr:uid="{24E0DE73-6DC3-40A2-A51B-8C54237E729C}"/>
    <cellStyle name="Normal 5 6 3 8 3" xfId="17625" xr:uid="{21F98605-9C92-4027-BEE1-B4025E7DF8E0}"/>
    <cellStyle name="Normal 5 6 3 9" xfId="43505" xr:uid="{C215B1FC-F81E-40BA-9249-7F4D33347C79}"/>
    <cellStyle name="Normal 5 6 4" xfId="1133" xr:uid="{C33E99E5-35CD-4A5F-8138-DDFAA7227C8B}"/>
    <cellStyle name="Normal 5 6 4 10" xfId="46199" xr:uid="{B667D0ED-2E48-4C10-87A1-A7EB1689E2F4}"/>
    <cellStyle name="Normal 5 6 4 11" xfId="10784" xr:uid="{71D582C1-DBED-4C62-932D-43498F853BDB}"/>
    <cellStyle name="Normal 5 6 4 2" xfId="1134" xr:uid="{427702B9-17BF-46EA-AAE5-1D6B793F74F3}"/>
    <cellStyle name="Normal 5 6 4 2 2" xfId="1135" xr:uid="{32A3955A-9C8B-4416-AD6B-45B3AEECF5FF}"/>
    <cellStyle name="Normal 5 6 4 2 2 2" xfId="1136" xr:uid="{074A64B5-4CFB-426C-89AB-B37DEB80864B}"/>
    <cellStyle name="Normal 5 6 4 2 2 2 2" xfId="15920" xr:uid="{A025D342-DCD3-49C3-B49A-243CBBCD82B3}"/>
    <cellStyle name="Normal 5 6 4 2 2 2 2 2" xfId="29610" xr:uid="{C4C78C6E-91DA-4C78-91BB-3C2DC159CCCB}"/>
    <cellStyle name="Normal 5 6 4 2 2 2 2 2 2" xfId="43302" xr:uid="{FCA52440-0DDD-4BDF-8048-193A5D3C5B5C}"/>
    <cellStyle name="Normal 5 6 4 2 2 2 2 2 3" xfId="58181" xr:uid="{D6798B14-3306-4E91-BA5D-5929056302AE}"/>
    <cellStyle name="Normal 5 6 4 2 2 2 2 3" xfId="22766" xr:uid="{9A74B9AF-285E-4838-822B-0DE992FFA735}"/>
    <cellStyle name="Normal 5 6 4 2 2 2 2 4" xfId="36456" xr:uid="{C58759A8-3FF2-4215-854B-EC22C0D1A411}"/>
    <cellStyle name="Normal 5 6 4 2 2 2 2 5" xfId="51335" xr:uid="{47557BC2-2A45-44D1-98E8-07AFBBB7ECCE}"/>
    <cellStyle name="Normal 5 6 4 2 2 2 3" xfId="26188" xr:uid="{772A13FE-64AA-4C68-92C1-8967C7F65B47}"/>
    <cellStyle name="Normal 5 6 4 2 2 2 3 2" xfId="39880" xr:uid="{F32AA1A6-39BD-4318-A4C9-8213C7FCAC16}"/>
    <cellStyle name="Normal 5 6 4 2 2 2 3 3" xfId="54759" xr:uid="{87C99881-1A26-48C9-BB72-8069FEE3766D}"/>
    <cellStyle name="Normal 5 6 4 2 2 2 4" xfId="19344" xr:uid="{E9EB8AE2-C0FF-4054-8CAD-A827272BCA98}"/>
    <cellStyle name="Normal 5 6 4 2 2 2 4 2" xfId="43814" xr:uid="{8144D610-FF37-4D36-8E2C-111F76077F14}"/>
    <cellStyle name="Normal 5 6 4 2 2 2 5" xfId="33034" xr:uid="{EBDB8DAE-601C-424C-92A2-A0355BFE60F6}"/>
    <cellStyle name="Normal 5 6 4 2 2 2 6" xfId="47913" xr:uid="{A3F8F618-2D95-4DE1-BC56-0F8609F8F435}"/>
    <cellStyle name="Normal 5 6 4 2 2 2 7" xfId="12498" xr:uid="{59C811CB-BEF9-477D-95A7-CAEFE6C041E0}"/>
    <cellStyle name="Normal 5 6 4 2 2 3" xfId="1137" xr:uid="{D7B6CB0E-97CB-4625-B1B9-49AE3BC4CCEA}"/>
    <cellStyle name="Normal 5 6 4 2 2 3 2" xfId="27898" xr:uid="{6A353D13-67C9-4D36-917C-D4FF6FC82BBA}"/>
    <cellStyle name="Normal 5 6 4 2 2 3 2 2" xfId="41590" xr:uid="{449CC9CD-44E3-4128-86FB-F396B1218DBC}"/>
    <cellStyle name="Normal 5 6 4 2 2 3 2 3" xfId="56469" xr:uid="{69B575AC-78A7-451B-A9AE-D16418B36A31}"/>
    <cellStyle name="Normal 5 6 4 2 2 3 3" xfId="21054" xr:uid="{38974BC9-F07E-4A27-880D-8492015DD442}"/>
    <cellStyle name="Normal 5 6 4 2 2 3 3 2" xfId="43992" xr:uid="{59ED21F4-B4EB-4B84-B35D-DD48E726CB98}"/>
    <cellStyle name="Normal 5 6 4 2 2 3 4" xfId="34744" xr:uid="{5B0323CD-C176-4792-8514-87121D4C78BA}"/>
    <cellStyle name="Normal 5 6 4 2 2 3 5" xfId="49623" xr:uid="{3013A949-894A-4636-99C2-69EC96DD87FB}"/>
    <cellStyle name="Normal 5 6 4 2 2 3 6" xfId="14208" xr:uid="{BD29F6C9-E65E-4C9F-9558-95D630E75066}"/>
    <cellStyle name="Normal 5 6 4 2 2 4" xfId="1138" xr:uid="{FE67F4FC-B36E-4A76-89BC-580FB4E56BAC}"/>
    <cellStyle name="Normal 5 6 4 2 2 4 2" xfId="43993" xr:uid="{F766E7BE-156A-497D-8FDB-C996E144DC97}"/>
    <cellStyle name="Normal 5 6 4 2 2 4 3" xfId="38168" xr:uid="{A43D1372-81A7-4706-9768-F1CAE4225A88}"/>
    <cellStyle name="Normal 5 6 4 2 2 4 4" xfId="53047" xr:uid="{B5AEDDFB-C4EC-471F-83F6-C7D57CD43C7B}"/>
    <cellStyle name="Normal 5 6 4 2 2 4 5" xfId="24476" xr:uid="{686BF264-A910-471D-9116-E6E8A3A2736C}"/>
    <cellStyle name="Normal 5 6 4 2 2 5" xfId="17632" xr:uid="{FD53BBF4-FE10-465D-94EA-E174AD216273}"/>
    <cellStyle name="Normal 5 6 4 2 2 5 2" xfId="43576" xr:uid="{D33F2147-E6B9-4800-AB97-E67E300FD8C9}"/>
    <cellStyle name="Normal 5 6 4 2 2 6" xfId="31322" xr:uid="{01F853C2-702D-41D6-9367-A52F7DFB31AD}"/>
    <cellStyle name="Normal 5 6 4 2 2 7" xfId="46201" xr:uid="{752E634E-9F6A-4517-A9F0-0E0A7C4EC709}"/>
    <cellStyle name="Normal 5 6 4 2 2 8" xfId="10786" xr:uid="{25F8BC72-0E20-435F-8202-FD03478E74D7}"/>
    <cellStyle name="Normal 5 6 4 2 3" xfId="1139" xr:uid="{2E3CD696-0035-4B3C-8296-DFE23E6407F3}"/>
    <cellStyle name="Normal 5 6 4 2 3 2" xfId="6654" xr:uid="{4B1D2A71-BC30-46AB-904A-E7B727A5E49F}"/>
    <cellStyle name="Normal 5 6 4 2 3 2 2" xfId="29609" xr:uid="{A748F113-4268-4CAE-B690-3A3455DCF349}"/>
    <cellStyle name="Normal 5 6 4 2 3 2 2 2" xfId="43301" xr:uid="{5668DED5-9D21-42C9-A44F-CAEC275385E5}"/>
    <cellStyle name="Normal 5 6 4 2 3 2 2 3" xfId="58180" xr:uid="{717D058E-FC52-439F-8B5F-8D96968E1E2D}"/>
    <cellStyle name="Normal 5 6 4 2 3 2 3" xfId="22765" xr:uid="{4DC59236-FBE4-4D07-9D06-90F5830F5F1B}"/>
    <cellStyle name="Normal 5 6 4 2 3 2 4" xfId="36455" xr:uid="{6EF89DAE-8801-4780-8A0D-0E21C9D1E000}"/>
    <cellStyle name="Normal 5 6 4 2 3 2 5" xfId="51334" xr:uid="{D61D50F8-3B61-44F1-A50D-CC1B555250C3}"/>
    <cellStyle name="Normal 5 6 4 2 3 2 6" xfId="15919" xr:uid="{6E540265-7A0B-42C0-A3B9-522F8BF2FEAF}"/>
    <cellStyle name="Normal 5 6 4 2 3 3" xfId="26187" xr:uid="{0EF80212-C743-4F23-AA60-D04CA6ACBE6D}"/>
    <cellStyle name="Normal 5 6 4 2 3 3 2" xfId="39879" xr:uid="{E9398B9A-1AC4-4F2C-A7DA-B3E639AE1159}"/>
    <cellStyle name="Normal 5 6 4 2 3 3 3" xfId="54758" xr:uid="{D83AA8BA-2F25-42EB-AD57-CDF530E34AF7}"/>
    <cellStyle name="Normal 5 6 4 2 3 4" xfId="19343" xr:uid="{5275C679-82ED-4302-ADAF-372F721410D5}"/>
    <cellStyle name="Normal 5 6 4 2 3 4 2" xfId="43815" xr:uid="{CA464798-FE2F-4FD4-AC64-A06797C8CD5D}"/>
    <cellStyle name="Normal 5 6 4 2 3 5" xfId="33033" xr:uid="{C2509395-044E-4B1E-ACBD-37EBE43A942F}"/>
    <cellStyle name="Normal 5 6 4 2 3 6" xfId="47912" xr:uid="{7879E66C-85AC-4FCF-A1CA-CA5B4B8BB790}"/>
    <cellStyle name="Normal 5 6 4 2 3 7" xfId="12497" xr:uid="{E8297CC1-E427-48B7-A29D-8BA00A8BA039}"/>
    <cellStyle name="Normal 5 6 4 2 4" xfId="1140" xr:uid="{B2037E02-C11B-4D61-9706-871FE7BE4D12}"/>
    <cellStyle name="Normal 5 6 4 2 4 2" xfId="27897" xr:uid="{1CA423B5-E986-42EE-B480-27405C9F1AC2}"/>
    <cellStyle name="Normal 5 6 4 2 4 2 2" xfId="41589" xr:uid="{D983801E-91A9-437B-9917-7512F5F059C1}"/>
    <cellStyle name="Normal 5 6 4 2 4 2 3" xfId="56468" xr:uid="{DA5D08E7-1E17-4281-8EFE-1E98D3E43959}"/>
    <cellStyle name="Normal 5 6 4 2 4 3" xfId="21053" xr:uid="{20F656B8-2A89-417E-B34C-77E33D73FAA1}"/>
    <cellStyle name="Normal 5 6 4 2 4 3 2" xfId="43994" xr:uid="{D98B60A1-9B65-487A-9062-7CCDC99D9573}"/>
    <cellStyle name="Normal 5 6 4 2 4 4" xfId="34743" xr:uid="{F5823DEC-D2B9-45EF-A8F0-91052B010E04}"/>
    <cellStyle name="Normal 5 6 4 2 4 5" xfId="49622" xr:uid="{C085A97D-9240-471E-9545-77B1FA0C9BDE}"/>
    <cellStyle name="Normal 5 6 4 2 4 6" xfId="14207" xr:uid="{3C516A2F-5ACA-4A9A-818F-A064DF8FAFF8}"/>
    <cellStyle name="Normal 5 6 4 2 5" xfId="1141" xr:uid="{DC35C459-ADDB-4756-805A-61A608DBC324}"/>
    <cellStyle name="Normal 5 6 4 2 5 2" xfId="43995" xr:uid="{76187B9D-0A87-4233-B3DD-16227533990A}"/>
    <cellStyle name="Normal 5 6 4 2 5 3" xfId="38167" xr:uid="{F6244801-0740-42E4-8DF4-EE6696F19E4E}"/>
    <cellStyle name="Normal 5 6 4 2 5 4" xfId="53046" xr:uid="{B7DBC4EE-16DD-45B0-A7E9-6AEBE34E2B57}"/>
    <cellStyle name="Normal 5 6 4 2 5 5" xfId="24475" xr:uid="{D7970D64-112E-4936-9AFE-966EA4DD4CC6}"/>
    <cellStyle name="Normal 5 6 4 2 6" xfId="17631" xr:uid="{88E62736-4599-4E87-B32C-6CD57EE341AB}"/>
    <cellStyle name="Normal 5 6 4 2 6 2" xfId="43575" xr:uid="{4D2B34B7-8180-45D7-B18A-F7FDE3C64429}"/>
    <cellStyle name="Normal 5 6 4 2 7" xfId="31321" xr:uid="{F9D4E651-DC82-4B19-9E7A-05EFFAFE60CD}"/>
    <cellStyle name="Normal 5 6 4 2 8" xfId="46200" xr:uid="{9B69CEE7-FC0E-4327-8A9F-1D4533696107}"/>
    <cellStyle name="Normal 5 6 4 2 9" xfId="10785" xr:uid="{FCD18083-A3BA-4020-9FF1-AB6C4681D536}"/>
    <cellStyle name="Normal 5 6 4 3" xfId="1142" xr:uid="{7A012DDF-F11B-4BB4-A297-38B3B1FCB74E}"/>
    <cellStyle name="Normal 5 6 4 3 2" xfId="1143" xr:uid="{545E06DF-BB13-4966-85E9-B94757A5FEA7}"/>
    <cellStyle name="Normal 5 6 4 3 2 2" xfId="15921" xr:uid="{111A7496-3DC3-4B92-824B-4123354BC6F9}"/>
    <cellStyle name="Normal 5 6 4 3 2 2 2" xfId="29611" xr:uid="{A636DC70-4641-4CD4-876D-96EE968D2308}"/>
    <cellStyle name="Normal 5 6 4 3 2 2 2 2" xfId="43303" xr:uid="{23AC53DE-0F59-4C1D-80BF-87DB026A10FB}"/>
    <cellStyle name="Normal 5 6 4 3 2 2 2 3" xfId="58182" xr:uid="{AAA2524B-D66E-4726-B7CF-0FAA0BE15A96}"/>
    <cellStyle name="Normal 5 6 4 3 2 2 3" xfId="22767" xr:uid="{4BAD0C03-4A9F-4BC8-A981-74B581134C54}"/>
    <cellStyle name="Normal 5 6 4 3 2 2 4" xfId="36457" xr:uid="{E7062DFF-2FBC-4549-AC8C-AA957781968D}"/>
    <cellStyle name="Normal 5 6 4 3 2 2 5" xfId="51336" xr:uid="{3D428CB6-C8F0-4687-99FD-45918C040527}"/>
    <cellStyle name="Normal 5 6 4 3 2 3" xfId="26189" xr:uid="{61615C04-642D-47CA-AED2-F6607D07F68E}"/>
    <cellStyle name="Normal 5 6 4 3 2 3 2" xfId="39881" xr:uid="{58A1084E-E9EF-45AB-A85B-CC73B0E34358}"/>
    <cellStyle name="Normal 5 6 4 3 2 3 3" xfId="54760" xr:uid="{154D4290-5E62-4C2B-BB4E-3AD288E37219}"/>
    <cellStyle name="Normal 5 6 4 3 2 4" xfId="19345" xr:uid="{89C8978B-A932-421F-9841-B6DEC9D595D9}"/>
    <cellStyle name="Normal 5 6 4 3 2 4 2" xfId="43816" xr:uid="{00231D3F-B038-4843-8C3D-78FBB0175795}"/>
    <cellStyle name="Normal 5 6 4 3 2 5" xfId="33035" xr:uid="{BC699E53-A91D-41DC-87B3-B5156BCE4682}"/>
    <cellStyle name="Normal 5 6 4 3 2 6" xfId="47914" xr:uid="{503A6015-039B-4FFE-B8F8-515F61906B8E}"/>
    <cellStyle name="Normal 5 6 4 3 2 7" xfId="12499" xr:uid="{EA9B6ABF-1104-4EEA-BE4F-EEF0CB4CC830}"/>
    <cellStyle name="Normal 5 6 4 3 3" xfId="1144" xr:uid="{69D8C0EB-2A54-4F57-A94F-CD52F9394D7F}"/>
    <cellStyle name="Normal 5 6 4 3 3 2" xfId="27899" xr:uid="{68C61DCE-B461-401B-8D73-C5812F380612}"/>
    <cellStyle name="Normal 5 6 4 3 3 2 2" xfId="41591" xr:uid="{AB556F9B-2E15-43D8-AEA1-51AA39B10E96}"/>
    <cellStyle name="Normal 5 6 4 3 3 2 3" xfId="56470" xr:uid="{63409F14-FBC8-4D26-9313-B7E775D35759}"/>
    <cellStyle name="Normal 5 6 4 3 3 3" xfId="21055" xr:uid="{0F7CE37E-B95C-40FF-81CB-D9C5BE8AAD96}"/>
    <cellStyle name="Normal 5 6 4 3 3 3 2" xfId="43996" xr:uid="{158CA750-5BE8-45D2-963C-2BBA634A5CD6}"/>
    <cellStyle name="Normal 5 6 4 3 3 4" xfId="34745" xr:uid="{5B96FA2D-1D35-4E5B-8FC3-0FA2CB91C81E}"/>
    <cellStyle name="Normal 5 6 4 3 3 5" xfId="49624" xr:uid="{C614CCD0-2243-4135-9271-252380C2E5CA}"/>
    <cellStyle name="Normal 5 6 4 3 3 6" xfId="14209" xr:uid="{1282CCED-8CDB-419D-85CF-40A1CC95E72B}"/>
    <cellStyle name="Normal 5 6 4 3 4" xfId="1145" xr:uid="{4DF8B098-DD2D-4298-BB4C-43F4D91CAF0A}"/>
    <cellStyle name="Normal 5 6 4 3 4 2" xfId="43997" xr:uid="{437DDFDC-10C0-4A74-93DD-FA243EC56902}"/>
    <cellStyle name="Normal 5 6 4 3 4 3" xfId="38169" xr:uid="{8373064A-709A-4CBC-A355-E976E91FB3AD}"/>
    <cellStyle name="Normal 5 6 4 3 4 4" xfId="53048" xr:uid="{A247788B-72E9-4787-A11B-17B740AC8D93}"/>
    <cellStyle name="Normal 5 6 4 3 4 5" xfId="24477" xr:uid="{765F21B3-7143-4382-8B97-080B7FFDAD5F}"/>
    <cellStyle name="Normal 5 6 4 3 5" xfId="17633" xr:uid="{5695A747-D4C8-4790-9562-305726509900}"/>
    <cellStyle name="Normal 5 6 4 3 5 2" xfId="43577" xr:uid="{06B04A1B-7863-4CAD-9254-3C36F4F00CD6}"/>
    <cellStyle name="Normal 5 6 4 3 6" xfId="31323" xr:uid="{496CC307-C1E8-4B49-A592-5C1ED5EF2775}"/>
    <cellStyle name="Normal 5 6 4 3 7" xfId="46202" xr:uid="{F84B3332-CCE9-401E-8743-D1FBAA432DCA}"/>
    <cellStyle name="Normal 5 6 4 3 8" xfId="10787" xr:uid="{FDA78D54-937F-443A-9157-E6A933244D07}"/>
    <cellStyle name="Normal 5 6 4 4" xfId="1146" xr:uid="{20A7D04D-CA18-4618-B952-295FF866D851}"/>
    <cellStyle name="Normal 5 6 4 4 2" xfId="1147" xr:uid="{573EE886-C58A-4258-B9E4-78A25AAED93B}"/>
    <cellStyle name="Normal 5 6 4 4 2 2" xfId="15922" xr:uid="{A9D44A45-071C-48B4-A415-FE413F804E30}"/>
    <cellStyle name="Normal 5 6 4 4 2 2 2" xfId="29612" xr:uid="{6435C2D4-BAD2-4E8A-99A8-D67EA89B36D5}"/>
    <cellStyle name="Normal 5 6 4 4 2 2 2 2" xfId="43304" xr:uid="{1F7AC02F-30A6-4C1F-A503-3975A5BAAE28}"/>
    <cellStyle name="Normal 5 6 4 4 2 2 2 3" xfId="58183" xr:uid="{CDF1BE55-AD42-4FFD-9B73-8BF62B23BAEE}"/>
    <cellStyle name="Normal 5 6 4 4 2 2 3" xfId="22768" xr:uid="{578FEC8D-AF29-4E39-A9FB-B0BCA70F2F7B}"/>
    <cellStyle name="Normal 5 6 4 4 2 2 4" xfId="36458" xr:uid="{26A4886C-80B4-4D6B-88F1-C6981F055855}"/>
    <cellStyle name="Normal 5 6 4 4 2 2 5" xfId="51337" xr:uid="{6BD7076D-3484-47B0-A711-F7893557C52E}"/>
    <cellStyle name="Normal 5 6 4 4 2 3" xfId="26190" xr:uid="{51079E70-45DE-4F42-9074-170D225B3EF6}"/>
    <cellStyle name="Normal 5 6 4 4 2 3 2" xfId="39882" xr:uid="{B5B8C3ED-93B2-4FAA-8063-FEB4F59D9A6A}"/>
    <cellStyle name="Normal 5 6 4 4 2 3 3" xfId="54761" xr:uid="{ED164BE7-8842-498B-9D7E-BD34614F73F5}"/>
    <cellStyle name="Normal 5 6 4 4 2 4" xfId="19346" xr:uid="{5180B9F6-C7EC-4B69-982E-9F03F92DC04A}"/>
    <cellStyle name="Normal 5 6 4 4 2 4 2" xfId="43998" xr:uid="{6E37F4EC-2D99-4074-921E-7C96A2041B5F}"/>
    <cellStyle name="Normal 5 6 4 4 2 5" xfId="33036" xr:uid="{3FB5FC49-7D59-42AB-B4E0-38F9867F630D}"/>
    <cellStyle name="Normal 5 6 4 4 2 6" xfId="47915" xr:uid="{7A754AD0-6B05-48A1-8A24-9A7DB4F1168C}"/>
    <cellStyle name="Normal 5 6 4 4 2 7" xfId="12500" xr:uid="{E17A3A78-887C-40B2-BC82-D6920D0DE0EA}"/>
    <cellStyle name="Normal 5 6 4 4 3" xfId="1148" xr:uid="{F2212F02-9CBE-4616-B218-85E229701863}"/>
    <cellStyle name="Normal 5 6 4 4 3 2" xfId="27900" xr:uid="{961EC421-2198-495B-B275-9671C42889A0}"/>
    <cellStyle name="Normal 5 6 4 4 3 2 2" xfId="41592" xr:uid="{50599A83-0A2C-4D35-B63C-D061A6F82508}"/>
    <cellStyle name="Normal 5 6 4 4 3 2 3" xfId="56471" xr:uid="{FD417FC2-DE7D-4984-BBED-E53F2ED74C1F}"/>
    <cellStyle name="Normal 5 6 4 4 3 3" xfId="21056" xr:uid="{94A50D51-C1CF-41E8-BC5C-3E8A79A05216}"/>
    <cellStyle name="Normal 5 6 4 4 3 3 2" xfId="43999" xr:uid="{7AF52E34-6E88-47A1-867B-B77135646437}"/>
    <cellStyle name="Normal 5 6 4 4 3 4" xfId="34746" xr:uid="{188D97C3-DA8F-4207-8A64-1261A84DBE3D}"/>
    <cellStyle name="Normal 5 6 4 4 3 5" xfId="49625" xr:uid="{9180EF9B-9CF8-43E7-A319-97424B26AE28}"/>
    <cellStyle name="Normal 5 6 4 4 3 6" xfId="14210" xr:uid="{24AD786C-786B-49AE-A166-7A8B4BBA0D15}"/>
    <cellStyle name="Normal 5 6 4 4 4" xfId="1149" xr:uid="{948951CA-0B8C-4D4A-B2EA-9C7F10E9EAEA}"/>
    <cellStyle name="Normal 5 6 4 4 4 2" xfId="44000" xr:uid="{BEC9A532-5055-4508-9877-982773DA895C}"/>
    <cellStyle name="Normal 5 6 4 4 4 3" xfId="38170" xr:uid="{DF09B3D8-2A1F-4A4D-9DD1-B4C4B925F4A9}"/>
    <cellStyle name="Normal 5 6 4 4 4 4" xfId="53049" xr:uid="{A0E33FA8-634B-49E2-B5DD-544F5AF7C04E}"/>
    <cellStyle name="Normal 5 6 4 4 4 5" xfId="24478" xr:uid="{C7A3ADC9-D991-4AC2-B92C-E8F66B29AAF3}"/>
    <cellStyle name="Normal 5 6 4 4 5" xfId="17634" xr:uid="{2258DA90-CB7D-43D7-A055-7F4DB4CDDA49}"/>
    <cellStyle name="Normal 5 6 4 4 5 2" xfId="43817" xr:uid="{2F9BD5BF-6202-4DCE-8456-AA9F87BD3D39}"/>
    <cellStyle name="Normal 5 6 4 4 6" xfId="31324" xr:uid="{56A7059A-F596-4E47-BD59-5D365B0914F0}"/>
    <cellStyle name="Normal 5 6 4 4 7" xfId="46203" xr:uid="{ECACE255-1649-47C6-9985-8B8C163B0221}"/>
    <cellStyle name="Normal 5 6 4 4 8" xfId="10788" xr:uid="{A097C02D-9363-4FDB-8F09-C60901899392}"/>
    <cellStyle name="Normal 5 6 4 5" xfId="1150" xr:uid="{9B4FF167-3260-4D43-914C-9F9F57CBB2AD}"/>
    <cellStyle name="Normal 5 6 4 5 2" xfId="15918" xr:uid="{940E1D57-322E-4601-AFEB-8C020B5E967B}"/>
    <cellStyle name="Normal 5 6 4 5 2 2" xfId="29608" xr:uid="{F9C0290A-3A00-42CE-9A5B-56DBA596E7C7}"/>
    <cellStyle name="Normal 5 6 4 5 2 2 2" xfId="43300" xr:uid="{0C4855AA-BDCE-4627-A33F-5CC4E74EAAC8}"/>
    <cellStyle name="Normal 5 6 4 5 2 2 3" xfId="58179" xr:uid="{568D395F-09B6-4FA4-B14F-B8E801086810}"/>
    <cellStyle name="Normal 5 6 4 5 2 3" xfId="22764" xr:uid="{11B8F19D-3AB3-4088-9499-6433AD626C33}"/>
    <cellStyle name="Normal 5 6 4 5 2 4" xfId="36454" xr:uid="{40039F95-40A4-469B-A039-242CC4D8B287}"/>
    <cellStyle name="Normal 5 6 4 5 2 5" xfId="51333" xr:uid="{A19709DA-9B73-41D2-9A2E-41FEC2E75E6E}"/>
    <cellStyle name="Normal 5 6 4 5 3" xfId="26186" xr:uid="{CB721D4B-4D19-4029-BD44-CF5CEA6E821D}"/>
    <cellStyle name="Normal 5 6 4 5 3 2" xfId="39878" xr:uid="{5EBE8AE1-8CDB-4499-938A-84579BAD46D1}"/>
    <cellStyle name="Normal 5 6 4 5 3 3" xfId="54757" xr:uid="{3E831154-B4BD-4910-8910-BBEB13270191}"/>
    <cellStyle name="Normal 5 6 4 5 4" xfId="19342" xr:uid="{2631BED5-EEFE-4A30-B2DA-6C848A132C6D}"/>
    <cellStyle name="Normal 5 6 4 5 4 2" xfId="44001" xr:uid="{B9D9ADBC-19AE-459A-B7EE-917506526242}"/>
    <cellStyle name="Normal 5 6 4 5 5" xfId="33032" xr:uid="{34C9D540-A23C-40BC-B804-EFCDDC912B13}"/>
    <cellStyle name="Normal 5 6 4 5 6" xfId="47911" xr:uid="{C976BDA9-F816-40C2-AFF3-5521DC5A8EC0}"/>
    <cellStyle name="Normal 5 6 4 5 7" xfId="12496" xr:uid="{C2A12939-707A-46F2-B949-5879B8AB6A36}"/>
    <cellStyle name="Normal 5 6 4 6" xfId="1151" xr:uid="{B5462E5E-7DFD-4CCE-A3C2-75CFAA067B78}"/>
    <cellStyle name="Normal 5 6 4 6 2" xfId="27896" xr:uid="{8A3E896A-600F-46A0-B2C5-6CB4A9A130A5}"/>
    <cellStyle name="Normal 5 6 4 6 2 2" xfId="41588" xr:uid="{05073A1E-8E5D-4700-A005-A02436FBC028}"/>
    <cellStyle name="Normal 5 6 4 6 2 3" xfId="56467" xr:uid="{E90D2073-8A2D-4A59-91FD-1784C066F587}"/>
    <cellStyle name="Normal 5 6 4 6 3" xfId="21052" xr:uid="{8CC5AE15-A13F-44A9-99FD-E808D950C1B0}"/>
    <cellStyle name="Normal 5 6 4 6 3 2" xfId="44002" xr:uid="{A933BC67-C196-4032-AA3A-B258F823A0EF}"/>
    <cellStyle name="Normal 5 6 4 6 4" xfId="34742" xr:uid="{7B950E9D-2D61-4A71-A512-D3077D21BE4D}"/>
    <cellStyle name="Normal 5 6 4 6 5" xfId="49621" xr:uid="{7537326A-496F-4880-88F9-D4A14C647078}"/>
    <cellStyle name="Normal 5 6 4 6 6" xfId="14206" xr:uid="{51CAD3B1-96BF-4F7C-915E-F52403F0D5A7}"/>
    <cellStyle name="Normal 5 6 4 7" xfId="1152" xr:uid="{C5374D92-094C-43B9-871E-2D7976D5BEFE}"/>
    <cellStyle name="Normal 5 6 4 7 2" xfId="44003" xr:uid="{3C093C15-B063-41CC-8C24-4A2864884C8D}"/>
    <cellStyle name="Normal 5 6 4 7 3" xfId="38166" xr:uid="{AF3731C4-9F7E-4BF0-BFCC-27253AF78F0B}"/>
    <cellStyle name="Normal 5 6 4 7 4" xfId="53045" xr:uid="{5C58D7C6-3D70-4095-A24F-F04630C98D9A}"/>
    <cellStyle name="Normal 5 6 4 7 5" xfId="24474" xr:uid="{91265664-77A2-4A82-99D8-8666C9C2FBFF}"/>
    <cellStyle name="Normal 5 6 4 8" xfId="17630" xr:uid="{426592DA-F81E-47B6-9365-76486A00D291}"/>
    <cellStyle name="Normal 5 6 4 8 2" xfId="43506" xr:uid="{DEE717FB-4290-4EA8-8C81-92AFA071EAAC}"/>
    <cellStyle name="Normal 5 6 4 9" xfId="31320" xr:uid="{B486B04B-0370-4026-892B-EB9E2FCBB688}"/>
    <cellStyle name="Normal 5 6 5" xfId="1153" xr:uid="{78943883-5A5A-4D5D-99F8-FA8677BC01AE}"/>
    <cellStyle name="Normal 5 6 5 10" xfId="10789" xr:uid="{AFD5FC5A-8902-45E8-8823-C7DE39794F59}"/>
    <cellStyle name="Normal 5 6 5 2" xfId="1154" xr:uid="{5E1F9E2F-D8AD-4F2F-8363-CF9503CA52C6}"/>
    <cellStyle name="Normal 5 6 5 2 2" xfId="1155" xr:uid="{99CF2936-CA2A-4CAA-B1D5-FA3F71D0D1CF}"/>
    <cellStyle name="Normal 5 6 5 2 2 2" xfId="15924" xr:uid="{F8D1D87B-268F-493F-9C51-1AE35C307ED8}"/>
    <cellStyle name="Normal 5 6 5 2 2 2 2" xfId="29614" xr:uid="{48B5DEEC-9463-4E42-AADF-E27BD50A4399}"/>
    <cellStyle name="Normal 5 6 5 2 2 2 2 2" xfId="43306" xr:uid="{29C36CBD-8BEC-44F4-892B-58297F1209A5}"/>
    <cellStyle name="Normal 5 6 5 2 2 2 2 3" xfId="58185" xr:uid="{E2FD29D6-8BA9-41BC-A986-287CD91D9390}"/>
    <cellStyle name="Normal 5 6 5 2 2 2 3" xfId="22770" xr:uid="{788336E8-B037-4E97-9D9D-24570D9D5123}"/>
    <cellStyle name="Normal 5 6 5 2 2 2 4" xfId="36460" xr:uid="{E608C89F-6F27-4F65-9CCB-D93F8CBEC9BA}"/>
    <cellStyle name="Normal 5 6 5 2 2 2 5" xfId="51339" xr:uid="{338665A5-C229-44FC-94CF-3BFEE25DE324}"/>
    <cellStyle name="Normal 5 6 5 2 2 3" xfId="26192" xr:uid="{0DCA1E45-289E-43E0-9070-E4A1E34A05AD}"/>
    <cellStyle name="Normal 5 6 5 2 2 3 2" xfId="39884" xr:uid="{7C6E9DE1-74F7-4261-8909-FFA9ED2146F4}"/>
    <cellStyle name="Normal 5 6 5 2 2 3 3" xfId="54763" xr:uid="{7E11833B-5983-4C57-9118-9A80F933FB9F}"/>
    <cellStyle name="Normal 5 6 5 2 2 4" xfId="19348" xr:uid="{662902BC-3372-45C7-9F58-C00E53D11B41}"/>
    <cellStyle name="Normal 5 6 5 2 2 4 2" xfId="43818" xr:uid="{1DA90839-B2EA-420D-BB95-C81010606405}"/>
    <cellStyle name="Normal 5 6 5 2 2 5" xfId="33038" xr:uid="{B851DD12-53CE-4C31-9CA9-490F72FFD7AB}"/>
    <cellStyle name="Normal 5 6 5 2 2 6" xfId="47917" xr:uid="{AA785857-155A-4492-9358-29DF6ECB02C8}"/>
    <cellStyle name="Normal 5 6 5 2 2 7" xfId="12502" xr:uid="{D4C4CDF4-1430-42E3-95BD-7CE569F03EA5}"/>
    <cellStyle name="Normal 5 6 5 2 3" xfId="1156" xr:uid="{F6402C90-A38B-42AD-B66E-808FC16D53E2}"/>
    <cellStyle name="Normal 5 6 5 2 3 2" xfId="27902" xr:uid="{700F53C3-9DB0-491C-A0B4-A70EB5069E20}"/>
    <cellStyle name="Normal 5 6 5 2 3 2 2" xfId="41594" xr:uid="{D0E9364E-99C3-4410-8896-8A5522C6FF99}"/>
    <cellStyle name="Normal 5 6 5 2 3 2 3" xfId="56473" xr:uid="{4AA2F482-9E2A-425C-ADB4-12948F5619B5}"/>
    <cellStyle name="Normal 5 6 5 2 3 3" xfId="21058" xr:uid="{EACA16C3-0C95-4FCA-95C6-EF3520393865}"/>
    <cellStyle name="Normal 5 6 5 2 3 3 2" xfId="44004" xr:uid="{DD17A88B-8872-4BC9-A291-3C0091F4A274}"/>
    <cellStyle name="Normal 5 6 5 2 3 4" xfId="34748" xr:uid="{6AA32F59-029F-4B4E-9CF0-7C7BDE0D76CD}"/>
    <cellStyle name="Normal 5 6 5 2 3 5" xfId="49627" xr:uid="{A6829B39-466F-468D-9032-5C1534707D02}"/>
    <cellStyle name="Normal 5 6 5 2 3 6" xfId="14212" xr:uid="{0D70C677-81AC-488D-B78D-4270D41E40B8}"/>
    <cellStyle name="Normal 5 6 5 2 4" xfId="1157" xr:uid="{A4904941-B3E0-4182-B951-54A47BB28868}"/>
    <cellStyle name="Normal 5 6 5 2 4 2" xfId="44005" xr:uid="{F0FAFF00-A6B0-4ADE-BE9A-19FCA040BAE1}"/>
    <cellStyle name="Normal 5 6 5 2 4 3" xfId="38172" xr:uid="{57BE8600-91B9-4490-B22C-090340EC2969}"/>
    <cellStyle name="Normal 5 6 5 2 4 4" xfId="53051" xr:uid="{CDA74D64-5293-4EB5-8D8D-EFCD1E5AE243}"/>
    <cellStyle name="Normal 5 6 5 2 4 5" xfId="24480" xr:uid="{185454E5-5216-46BF-8769-4D76C72BD3F7}"/>
    <cellStyle name="Normal 5 6 5 2 5" xfId="17636" xr:uid="{B7AD04E5-72A9-4960-A97D-CA76EEFFF197}"/>
    <cellStyle name="Normal 5 6 5 2 5 2" xfId="43578" xr:uid="{673B4072-C735-4924-AFE3-1007C4697045}"/>
    <cellStyle name="Normal 5 6 5 2 6" xfId="31326" xr:uid="{0D6954A5-C646-492F-B79C-0F2CB03B2A60}"/>
    <cellStyle name="Normal 5 6 5 2 7" xfId="46205" xr:uid="{F5782DB3-2087-4E3D-BAA1-0D69AFB4DF9A}"/>
    <cellStyle name="Normal 5 6 5 2 8" xfId="10790" xr:uid="{B139461C-1C37-422D-8CED-194F07C46F42}"/>
    <cellStyle name="Normal 5 6 5 3" xfId="1158" xr:uid="{EA400A6D-9CFE-43B2-AF0B-AF5E3A3BD193}"/>
    <cellStyle name="Normal 5 6 5 3 2" xfId="1159" xr:uid="{A17FF42B-3FDC-48D3-8621-3CF6C2B1FE3A}"/>
    <cellStyle name="Normal 5 6 5 3 2 2" xfId="29613" xr:uid="{22788981-CE89-40CF-A2C6-218571B05519}"/>
    <cellStyle name="Normal 5 6 5 3 2 2 2" xfId="43305" xr:uid="{3B2615CE-8BC3-4150-A1F0-0CDACAA77F25}"/>
    <cellStyle name="Normal 5 6 5 3 2 2 3" xfId="58184" xr:uid="{D5DCA379-A853-4FED-974E-1F5CF9E8A3C8}"/>
    <cellStyle name="Normal 5 6 5 3 2 3" xfId="22769" xr:uid="{A72CF5D8-B8AC-4ABB-8403-D382764BBC9B}"/>
    <cellStyle name="Normal 5 6 5 3 2 3 2" xfId="44006" xr:uid="{28C8ACDD-E770-4D35-9589-1083033208EC}"/>
    <cellStyle name="Normal 5 6 5 3 2 4" xfId="36459" xr:uid="{BA544E66-072F-4C85-AAF6-E62BBD981F57}"/>
    <cellStyle name="Normal 5 6 5 3 2 5" xfId="51338" xr:uid="{6CF63A53-27CB-4B6D-9CAD-125B703B100A}"/>
    <cellStyle name="Normal 5 6 5 3 2 6" xfId="15923" xr:uid="{63F421D5-D4D8-4249-BD7F-619A33A42C3B}"/>
    <cellStyle name="Normal 5 6 5 3 3" xfId="1160" xr:uid="{454B6264-0205-4B81-AD7B-D2D7EE65B53D}"/>
    <cellStyle name="Normal 5 6 5 3 3 2" xfId="44007" xr:uid="{89F2A902-3493-4191-B162-B104464F2111}"/>
    <cellStyle name="Normal 5 6 5 3 3 3" xfId="39883" xr:uid="{DB155822-870F-47BA-A965-06F9CB07614F}"/>
    <cellStyle name="Normal 5 6 5 3 3 4" xfId="54762" xr:uid="{D1B6B154-A876-4865-BF01-0611B3C818C6}"/>
    <cellStyle name="Normal 5 6 5 3 3 5" xfId="26191" xr:uid="{8A918D86-FBFD-4B62-8252-50FD5E79550A}"/>
    <cellStyle name="Normal 5 6 5 3 4" xfId="1161" xr:uid="{40294472-250A-412A-A9C4-4D82427531A0}"/>
    <cellStyle name="Normal 5 6 5 3 4 2" xfId="44008" xr:uid="{729A4B9D-1504-484F-9E63-5AA1B2BA2FA5}"/>
    <cellStyle name="Normal 5 6 5 3 4 3" xfId="19347" xr:uid="{71A2B468-9EA6-4316-99EF-2FB8D9E824AC}"/>
    <cellStyle name="Normal 5 6 5 3 5" xfId="43819" xr:uid="{F168F405-101D-4552-A617-E418F258183C}"/>
    <cellStyle name="Normal 5 6 5 3 6" xfId="33037" xr:uid="{2CFA3494-63A1-40E4-8932-2E298933B087}"/>
    <cellStyle name="Normal 5 6 5 3 7" xfId="47916" xr:uid="{73B5F1EE-A4D6-4285-9B14-AD81C5C0F5F4}"/>
    <cellStyle name="Normal 5 6 5 3 8" xfId="12501" xr:uid="{36E7C5B6-86EF-4B3F-804A-326C8D271A53}"/>
    <cellStyle name="Normal 5 6 5 4" xfId="1162" xr:uid="{F83BCD8D-2CF9-451B-AFB2-53066E74E0CD}"/>
    <cellStyle name="Normal 5 6 5 4 2" xfId="27901" xr:uid="{BDFC5EF4-E792-4731-86B0-3DEB9EE5BD53}"/>
    <cellStyle name="Normal 5 6 5 4 2 2" xfId="41593" xr:uid="{76CAC280-BB00-48F4-8598-8AD0854F5926}"/>
    <cellStyle name="Normal 5 6 5 4 2 3" xfId="56472" xr:uid="{5F0DEBFF-CABF-444A-BDBF-A086283A9ED7}"/>
    <cellStyle name="Normal 5 6 5 4 3" xfId="21057" xr:uid="{F1594C18-135A-44A6-B348-974B9730CC08}"/>
    <cellStyle name="Normal 5 6 5 4 3 2" xfId="44009" xr:uid="{5E5A6BC2-1301-4DBE-9F86-EFA368B208C9}"/>
    <cellStyle name="Normal 5 6 5 4 4" xfId="34747" xr:uid="{E0DF76DB-2A9A-4ECB-867D-DE55580F81EA}"/>
    <cellStyle name="Normal 5 6 5 4 5" xfId="49626" xr:uid="{9B152FF8-1122-459A-AE50-3D292D832B60}"/>
    <cellStyle name="Normal 5 6 5 4 6" xfId="14211" xr:uid="{3F7DE9CE-904F-44BF-96A2-4751F4E818F2}"/>
    <cellStyle name="Normal 5 6 5 5" xfId="1163" xr:uid="{F4928224-2AAA-40CC-B4B6-7EA6DA7177D5}"/>
    <cellStyle name="Normal 5 6 5 5 2" xfId="44010" xr:uid="{9BF68ABE-28FA-4626-8CE8-C5C55B395E3C}"/>
    <cellStyle name="Normal 5 6 5 5 3" xfId="38171" xr:uid="{4D39C087-7575-4816-B3BD-E07833A5DCAC}"/>
    <cellStyle name="Normal 5 6 5 5 4" xfId="53050" xr:uid="{B15AC55E-39ED-4826-940E-875A88ACBC72}"/>
    <cellStyle name="Normal 5 6 5 5 5" xfId="24479" xr:uid="{0BABAE11-8209-446F-ADC6-8861EFA29651}"/>
    <cellStyle name="Normal 5 6 5 6" xfId="1164" xr:uid="{858049BF-55A4-4B47-87AB-A569878430CD}"/>
    <cellStyle name="Normal 5 6 5 6 2" xfId="44011" xr:uid="{8B54EB15-7158-4D69-8EAA-B4E3D945C94A}"/>
    <cellStyle name="Normal 5 6 5 6 3" xfId="17635" xr:uid="{6AA2710D-8340-4C61-A12E-0166192CC983}"/>
    <cellStyle name="Normal 5 6 5 7" xfId="43507" xr:uid="{14C75350-CAE5-40A3-A816-28231343C53A}"/>
    <cellStyle name="Normal 5 6 5 8" xfId="31325" xr:uid="{783D4EDD-BD81-43BE-8D3D-F6A13800326E}"/>
    <cellStyle name="Normal 5 6 5 9" xfId="46204" xr:uid="{79F3D05F-7C60-451B-99DB-20F4C0FFE9C2}"/>
    <cellStyle name="Normal 5 6 6" xfId="1165" xr:uid="{B1D01028-200A-4965-807E-F327D3C8B013}"/>
    <cellStyle name="Normal 5 6 6 2" xfId="1166" xr:uid="{66B75F62-C8CB-4B15-95EC-3293CCB15884}"/>
    <cellStyle name="Normal 5 6 6 2 2" xfId="1167" xr:uid="{9FD21732-B8FC-40C6-B519-E136A4477F11}"/>
    <cellStyle name="Normal 5 6 6 2 2 2" xfId="29615" xr:uid="{5C1EB8D3-042A-4963-AA74-BE589A744AAF}"/>
    <cellStyle name="Normal 5 6 6 2 2 2 2" xfId="43307" xr:uid="{3647F636-0966-4B2D-B14B-DB34BC718E9E}"/>
    <cellStyle name="Normal 5 6 6 2 2 2 3" xfId="58186" xr:uid="{37C70445-3775-489A-8797-B10B291E2730}"/>
    <cellStyle name="Normal 5 6 6 2 2 3" xfId="22771" xr:uid="{B24468A8-2EA7-4423-BF18-186116A56028}"/>
    <cellStyle name="Normal 5 6 6 2 2 3 2" xfId="44012" xr:uid="{F0090A52-E9C8-4A92-B9E8-144362154678}"/>
    <cellStyle name="Normal 5 6 6 2 2 4" xfId="36461" xr:uid="{AA7901FE-60FA-4F07-A21B-6F822D977371}"/>
    <cellStyle name="Normal 5 6 6 2 2 5" xfId="51340" xr:uid="{8FF2032E-1845-4AB1-95E8-C05D0193588D}"/>
    <cellStyle name="Normal 5 6 6 2 2 6" xfId="15925" xr:uid="{31A1893B-56BF-4A7A-A3FA-9722AB29114C}"/>
    <cellStyle name="Normal 5 6 6 2 3" xfId="1168" xr:uid="{CD3B6392-E90C-496F-86E9-D390F350E9B6}"/>
    <cellStyle name="Normal 5 6 6 2 3 2" xfId="44013" xr:uid="{EDAD7A84-7CA7-4C48-A599-EC530D2C60C2}"/>
    <cellStyle name="Normal 5 6 6 2 3 3" xfId="39885" xr:uid="{314142FB-3392-49B1-BBFA-2419E6C6A3D2}"/>
    <cellStyle name="Normal 5 6 6 2 3 4" xfId="54764" xr:uid="{FE581DCE-AD0D-49F8-BBFD-6383BAA64ED6}"/>
    <cellStyle name="Normal 5 6 6 2 3 5" xfId="26193" xr:uid="{A4448869-1AF3-4BBF-A0F4-37B3C943B6BA}"/>
    <cellStyle name="Normal 5 6 6 2 4" xfId="1169" xr:uid="{2CFAFE42-530B-4FAF-9CA8-16F1C76946B5}"/>
    <cellStyle name="Normal 5 6 6 2 4 2" xfId="44014" xr:uid="{528EFF5A-543E-47F5-83A2-C0B55D96F84F}"/>
    <cellStyle name="Normal 5 6 6 2 4 3" xfId="19349" xr:uid="{48127668-1151-475A-8DEA-55C4776C685C}"/>
    <cellStyle name="Normal 5 6 6 2 5" xfId="43820" xr:uid="{0BE0D1C5-53E3-4DAD-9314-9421E2866FE7}"/>
    <cellStyle name="Normal 5 6 6 2 6" xfId="33039" xr:uid="{0BC9F47D-09B8-4D72-86A2-2CE99F48E6E1}"/>
    <cellStyle name="Normal 5 6 6 2 7" xfId="47918" xr:uid="{B9133DD0-456B-4F81-B4E7-D85B066E23ED}"/>
    <cellStyle name="Normal 5 6 6 2 8" xfId="12503" xr:uid="{D6AED1CC-75B2-4956-9219-560B07130495}"/>
    <cellStyle name="Normal 5 6 6 3" xfId="1170" xr:uid="{14A4658F-0263-475B-96C6-0B1B6CE5ED21}"/>
    <cellStyle name="Normal 5 6 6 3 2" xfId="27903" xr:uid="{AECEC97A-D56E-4A1C-A15B-6A293A057D5F}"/>
    <cellStyle name="Normal 5 6 6 3 2 2" xfId="41595" xr:uid="{03690148-62B9-4871-9DA8-C2E0E1652C7C}"/>
    <cellStyle name="Normal 5 6 6 3 2 3" xfId="56474" xr:uid="{5D10D55A-582C-424C-9768-2FBCC7B74A04}"/>
    <cellStyle name="Normal 5 6 6 3 3" xfId="21059" xr:uid="{771C682A-76F4-444F-A9FC-81CEECD07EB5}"/>
    <cellStyle name="Normal 5 6 6 3 3 2" xfId="44015" xr:uid="{D7C52946-75A9-44F0-BBAC-5BEB8F48BEB7}"/>
    <cellStyle name="Normal 5 6 6 3 4" xfId="34749" xr:uid="{4CCC487A-D887-47EB-95B4-9C9B772025FA}"/>
    <cellStyle name="Normal 5 6 6 3 5" xfId="49628" xr:uid="{E8894DAD-5596-4555-A7F0-0993B1F109BB}"/>
    <cellStyle name="Normal 5 6 6 3 6" xfId="14213" xr:uid="{26604FF6-5CD7-4E2F-BD89-687F4F3C0C4D}"/>
    <cellStyle name="Normal 5 6 6 4" xfId="1171" xr:uid="{3CF00361-E997-41A0-B37F-F3FAFD1D0B37}"/>
    <cellStyle name="Normal 5 6 6 4 2" xfId="44016" xr:uid="{876BA561-9B1A-4CE5-BBA7-AC35856D8668}"/>
    <cellStyle name="Normal 5 6 6 4 3" xfId="38173" xr:uid="{EFE2360E-2569-4AFB-914B-E7ED858AF7D7}"/>
    <cellStyle name="Normal 5 6 6 4 4" xfId="53052" xr:uid="{4FB546DC-B7C7-48B6-A6B2-DB003200974E}"/>
    <cellStyle name="Normal 5 6 6 4 5" xfId="24481" xr:uid="{90E7F0CF-C8DC-47A7-909F-BE976CA35CBF}"/>
    <cellStyle name="Normal 5 6 6 5" xfId="1172" xr:uid="{62E44A01-613A-43B0-9643-1759F8349668}"/>
    <cellStyle name="Normal 5 6 6 5 2" xfId="44017" xr:uid="{CD0B05E4-7434-4A4D-B376-57445D42C9F0}"/>
    <cellStyle name="Normal 5 6 6 5 3" xfId="17637" xr:uid="{D7A3145F-90B6-4F88-B55D-1B876EBF5542}"/>
    <cellStyle name="Normal 5 6 6 6" xfId="43579" xr:uid="{BB9E33B1-3368-41A6-AD2F-8E8382A33944}"/>
    <cellStyle name="Normal 5 6 6 7" xfId="31327" xr:uid="{8DD9E953-6DB2-4C71-9841-77E379F0F9C5}"/>
    <cellStyle name="Normal 5 6 6 8" xfId="46206" xr:uid="{0CC382D6-C0F8-49E3-B682-2CCB2BAD52B0}"/>
    <cellStyle name="Normal 5 6 6 9" xfId="10791" xr:uid="{8E114E5F-E6F7-4EB2-B42D-36631D652C29}"/>
    <cellStyle name="Normal 5 6 7" xfId="1173" xr:uid="{A60F9886-E14B-477A-9527-417237A701AD}"/>
    <cellStyle name="Normal 5 6 7 2" xfId="1174" xr:uid="{4EE34029-4377-456C-A82E-6141C75ECE4F}"/>
    <cellStyle name="Normal 5 6 7 2 2" xfId="15926" xr:uid="{008B6CC8-E9AB-43BA-9CFF-D5BA809743D7}"/>
    <cellStyle name="Normal 5 6 7 2 2 2" xfId="29616" xr:uid="{0AE35C7B-B1D8-46A9-99A9-0383DE4E2A2B}"/>
    <cellStyle name="Normal 5 6 7 2 2 2 2" xfId="43308" xr:uid="{B6225A0F-AB73-497B-AEF5-F60227E8F45D}"/>
    <cellStyle name="Normal 5 6 7 2 2 2 3" xfId="58187" xr:uid="{35780E36-BA93-4B6D-8975-9A874A656F23}"/>
    <cellStyle name="Normal 5 6 7 2 2 3" xfId="22772" xr:uid="{9FD2E230-8C77-4500-B2A9-96388BC6CFFE}"/>
    <cellStyle name="Normal 5 6 7 2 2 4" xfId="36462" xr:uid="{6CF18FED-2D5D-4B04-9103-C88851AE169A}"/>
    <cellStyle name="Normal 5 6 7 2 2 5" xfId="51341" xr:uid="{DC20CD4A-FFE6-4973-82AE-C255C7FBCBAC}"/>
    <cellStyle name="Normal 5 6 7 2 3" xfId="26194" xr:uid="{FEA6C434-189A-4456-BD4E-1081AED86095}"/>
    <cellStyle name="Normal 5 6 7 2 3 2" xfId="39886" xr:uid="{BC4C1BCC-DAE0-4DF2-8396-0A1715D2B042}"/>
    <cellStyle name="Normal 5 6 7 2 3 3" xfId="54765" xr:uid="{8F4C3571-5126-448C-854D-438C80ED9DD5}"/>
    <cellStyle name="Normal 5 6 7 2 4" xfId="19350" xr:uid="{625536E5-A264-4B08-A8BC-038B291420D0}"/>
    <cellStyle name="Normal 5 6 7 2 4 2" xfId="44018" xr:uid="{A4ED7E8C-EF16-4C01-8379-E31064B7319F}"/>
    <cellStyle name="Normal 5 6 7 2 5" xfId="33040" xr:uid="{8105B0E6-FDCD-423A-A161-45E91C0A8E66}"/>
    <cellStyle name="Normal 5 6 7 2 6" xfId="47919" xr:uid="{197C24E9-386C-4856-8EBC-2969CC8AA4BB}"/>
    <cellStyle name="Normal 5 6 7 2 7" xfId="12504" xr:uid="{4DB5D205-D885-4F22-911B-7ED26D88A2C1}"/>
    <cellStyle name="Normal 5 6 7 3" xfId="1175" xr:uid="{5E9F4924-E3AA-4A79-B3FC-DF6D890D93C9}"/>
    <cellStyle name="Normal 5 6 7 3 2" xfId="27904" xr:uid="{50FCA081-704A-437E-B4B1-5A23D2E70C28}"/>
    <cellStyle name="Normal 5 6 7 3 2 2" xfId="41596" xr:uid="{1FF8C865-E8FB-4A9D-B30B-5DC493853578}"/>
    <cellStyle name="Normal 5 6 7 3 2 3" xfId="56475" xr:uid="{D87526AA-5D58-48A6-A2D6-F994AE4AAF2F}"/>
    <cellStyle name="Normal 5 6 7 3 3" xfId="21060" xr:uid="{9416886B-142C-4ACB-A8F8-0DC4CDCD5036}"/>
    <cellStyle name="Normal 5 6 7 3 3 2" xfId="44019" xr:uid="{DD0C7E96-2A62-4DEE-9CE8-E81591C6F632}"/>
    <cellStyle name="Normal 5 6 7 3 4" xfId="34750" xr:uid="{0EC654A4-F3CE-4D79-9EF8-226EAF43AAC5}"/>
    <cellStyle name="Normal 5 6 7 3 5" xfId="49629" xr:uid="{BB43B749-4DFA-4A2D-8C2D-020C6E108B21}"/>
    <cellStyle name="Normal 5 6 7 3 6" xfId="14214" xr:uid="{03194014-75C1-48C8-8648-AA7B46336325}"/>
    <cellStyle name="Normal 5 6 7 4" xfId="1176" xr:uid="{88ACF898-69A0-41B4-8409-7E406EF2815D}"/>
    <cellStyle name="Normal 5 6 7 4 2" xfId="44020" xr:uid="{4D067B3C-BDAC-45F0-B3C1-727F7CEBD10F}"/>
    <cellStyle name="Normal 5 6 7 4 3" xfId="38174" xr:uid="{BA3A164C-3AFF-49F6-857D-D509FFE499BA}"/>
    <cellStyle name="Normal 5 6 7 4 4" xfId="53053" xr:uid="{4D3FC856-7DEF-4244-A94F-C1F857ABB8A1}"/>
    <cellStyle name="Normal 5 6 7 4 5" xfId="24482" xr:uid="{FC23752A-AB91-4262-980C-1E73D67FDB87}"/>
    <cellStyle name="Normal 5 6 7 5" xfId="17638" xr:uid="{80986A00-AEC8-4CB4-9B2E-03173BEDECB7}"/>
    <cellStyle name="Normal 5 6 7 5 2" xfId="43821" xr:uid="{3712FA9A-F835-4B0B-BEFE-B415D4ED517A}"/>
    <cellStyle name="Normal 5 6 7 6" xfId="31328" xr:uid="{2B633585-ADA1-4780-835F-EE4606CB7B21}"/>
    <cellStyle name="Normal 5 6 7 7" xfId="46207" xr:uid="{ADB5A3FD-A581-4598-BD7E-DD3D7F98446F}"/>
    <cellStyle name="Normal 5 6 7 8" xfId="10792" xr:uid="{7FC695CD-F912-4AB7-A054-34CEE36614FA}"/>
    <cellStyle name="Normal 5 6 8" xfId="1177" xr:uid="{03073152-02AA-4B22-8D4C-C0C691118B9E}"/>
    <cellStyle name="Normal 5 6 8 2" xfId="1178" xr:uid="{AB366BD8-7ED1-4070-9D94-27A0220650A9}"/>
    <cellStyle name="Normal 5 6 8 2 2" xfId="29587" xr:uid="{6FCC5663-C465-4F8A-B67B-DD5B07E627DA}"/>
    <cellStyle name="Normal 5 6 8 2 2 2" xfId="43279" xr:uid="{AB3DC31C-D5D9-45CF-BCB7-2E1DDA8A4C3E}"/>
    <cellStyle name="Normal 5 6 8 2 2 3" xfId="58158" xr:uid="{243548AA-E159-4FBF-B4C4-A97A30225AB2}"/>
    <cellStyle name="Normal 5 6 8 2 3" xfId="22743" xr:uid="{B079B701-D5E0-4A20-B1BF-3D0DFF30EC57}"/>
    <cellStyle name="Normal 5 6 8 2 3 2" xfId="44022" xr:uid="{FC083254-4D7B-4B2E-BBC7-B629EC94029A}"/>
    <cellStyle name="Normal 5 6 8 2 4" xfId="36433" xr:uid="{CBF114B3-8AA6-457D-8204-F2620E4FE67F}"/>
    <cellStyle name="Normal 5 6 8 2 5" xfId="51312" xr:uid="{497282AB-46EC-4E5B-B930-4B60E14516D1}"/>
    <cellStyle name="Normal 5 6 8 2 6" xfId="15897" xr:uid="{D3559DE8-A766-44F2-BE83-F1CD91EA54EA}"/>
    <cellStyle name="Normal 5 6 8 3" xfId="1179" xr:uid="{BF8DB567-F71A-41CE-8917-CA481FCEC078}"/>
    <cellStyle name="Normal 5 6 8 3 2" xfId="44023" xr:uid="{C2B2C9A2-EE45-4D25-B2EC-F5888971AD16}"/>
    <cellStyle name="Normal 5 6 8 3 3" xfId="39857" xr:uid="{F634D39E-CEEE-4B9A-AF70-8BA1C641413A}"/>
    <cellStyle name="Normal 5 6 8 3 4" xfId="54736" xr:uid="{2AC80D12-3E70-4F8D-819E-EC8D3ABF8ED0}"/>
    <cellStyle name="Normal 5 6 8 3 5" xfId="26165" xr:uid="{EB629D2D-3620-46D0-B3BC-13F7C6AF5417}"/>
    <cellStyle name="Normal 5 6 8 4" xfId="1180" xr:uid="{F7F5BA12-A735-418D-9BB6-9A7F3B8D52E4}"/>
    <cellStyle name="Normal 5 6 8 4 2" xfId="44024" xr:uid="{FB9807E0-7F59-48C7-A4A5-2353DD030153}"/>
    <cellStyle name="Normal 5 6 8 4 3" xfId="19321" xr:uid="{1B88735E-E383-4689-A12D-821295150112}"/>
    <cellStyle name="Normal 5 6 8 5" xfId="44021" xr:uid="{A7CCD1F6-A690-4A34-9D2F-6CE443BF3E08}"/>
    <cellStyle name="Normal 5 6 8 6" xfId="33011" xr:uid="{48547EED-4682-44AB-ACE6-3A9E15CD48EE}"/>
    <cellStyle name="Normal 5 6 8 7" xfId="47890" xr:uid="{A5070CFE-E193-48B8-88AC-CAF1CDFE44BB}"/>
    <cellStyle name="Normal 5 6 8 8" xfId="12475" xr:uid="{1E0D2D36-0A89-4002-9319-E3F9A742CCB0}"/>
    <cellStyle name="Normal 5 6 9" xfId="1181" xr:uid="{70B89413-CD1F-4BF8-AA85-A466F09E9F6C}"/>
    <cellStyle name="Normal 5 6 9 2" xfId="27875" xr:uid="{F750068C-017E-410A-985E-AC5172A906F9}"/>
    <cellStyle name="Normal 5 6 9 2 2" xfId="41567" xr:uid="{AA9E7946-C594-4935-9885-F2511750E4F6}"/>
    <cellStyle name="Normal 5 6 9 2 3" xfId="56446" xr:uid="{15D12E82-3860-4A74-8740-A7A423661F5D}"/>
    <cellStyle name="Normal 5 6 9 3" xfId="21031" xr:uid="{60339477-B0B4-401A-868A-E35FEB56EE28}"/>
    <cellStyle name="Normal 5 6 9 3 2" xfId="44025" xr:uid="{5CA4A6E6-CEEB-49F5-B3D3-E2D2681CDE72}"/>
    <cellStyle name="Normal 5 6 9 4" xfId="34721" xr:uid="{5F263CAD-00AC-4040-9D20-FB395E0B8024}"/>
    <cellStyle name="Normal 5 6 9 5" xfId="49600" xr:uid="{1DF31695-854A-4601-A90F-72150168D9FF}"/>
    <cellStyle name="Normal 5 6 9 6" xfId="14185" xr:uid="{16049E12-8000-466B-8D71-75D90F3F4CCF}"/>
    <cellStyle name="Normal 5 7" xfId="1182" xr:uid="{134084B1-044D-4637-BA01-77D7849C2CC3}"/>
    <cellStyle name="Normal 5 7 10" xfId="43484" xr:uid="{23C4452A-A6B9-4ADF-A260-1264666AE28F}"/>
    <cellStyle name="Normal 5 7 11" xfId="31480" xr:uid="{04C9D285-DEC1-4550-84BE-EB4F730FB4A7}"/>
    <cellStyle name="Normal 5 7 12" xfId="46359" xr:uid="{C879C87C-34B3-437D-AA80-4B956E21511A}"/>
    <cellStyle name="Normal 5 7 13" xfId="10944" xr:uid="{C3E0D7E2-49B3-46F7-86C1-1C7688900E6D}"/>
    <cellStyle name="Normal 5 7 2" xfId="1183" xr:uid="{B719041C-F37C-4ACF-A0C2-31506950C1C2}"/>
    <cellStyle name="Normal 5 7 2 10" xfId="34902" xr:uid="{BAB29AF7-05C9-48D3-B5C9-5AEABB241683}"/>
    <cellStyle name="Normal 5 7 2 11" xfId="49781" xr:uid="{3FECBC91-4D7C-4109-AFF4-1CB1DF70FE89}"/>
    <cellStyle name="Normal 5 7 2 12" xfId="14366" xr:uid="{490F1363-B374-47FA-A878-675578C64BEB}"/>
    <cellStyle name="Normal 5 7 2 2" xfId="1184" xr:uid="{5A638C84-4CDF-4212-B3D6-C72787FB1BC6}"/>
    <cellStyle name="Normal 5 7 2 2 10" xfId="28056" xr:uid="{212C6C5C-E058-462A-AA96-03F77E40B61F}"/>
    <cellStyle name="Normal 5 7 2 2 2" xfId="1185" xr:uid="{2B79EC1B-2462-44F3-A0CE-AF528B2A7C75}"/>
    <cellStyle name="Normal 5 7 2 2 2 2" xfId="1186" xr:uid="{11221006-1292-41F1-8403-BBAEBF2F0615}"/>
    <cellStyle name="Normal 5 7 2 2 2 3" xfId="1187" xr:uid="{C6C745AC-2CD4-4ADE-BEBE-9728F29F62EF}"/>
    <cellStyle name="Normal 5 7 2 2 2 4" xfId="1188" xr:uid="{E927E976-A83E-4D98-8D94-2D6643F4EEE7}"/>
    <cellStyle name="Normal 5 7 2 2 3" xfId="1189" xr:uid="{03BC6160-479B-444B-A034-B0982B96ED8B}"/>
    <cellStyle name="Normal 5 7 2 2 3 2" xfId="1190" xr:uid="{5206208A-0C37-46B9-B0A6-1D9B4CD7B668}"/>
    <cellStyle name="Normal 5 7 2 2 3 3" xfId="1191" xr:uid="{0A866B03-BE5B-49DE-B07D-73C2587F48B2}"/>
    <cellStyle name="Normal 5 7 2 2 3 4" xfId="1192" xr:uid="{CC7C7D8F-98DC-410C-B7BF-83D9E5B002D8}"/>
    <cellStyle name="Normal 5 7 2 2 4" xfId="1193" xr:uid="{866CEDF3-2FD9-4AAC-9730-564BB2688F40}"/>
    <cellStyle name="Normal 5 7 2 2 5" xfId="1194" xr:uid="{C067D2FA-4164-47FA-A732-FB6DAEAAD112}"/>
    <cellStyle name="Normal 5 7 2 2 6" xfId="1195" xr:uid="{F287F7D6-5558-4A09-A490-A34BF534A9D9}"/>
    <cellStyle name="Normal 5 7 2 2 7" xfId="43508" xr:uid="{A475E8D5-33DC-465E-BD16-C97754A4B72F}"/>
    <cellStyle name="Normal 5 7 2 2 8" xfId="41748" xr:uid="{23426D22-BACA-4B73-BDEA-50A922C9CB70}"/>
    <cellStyle name="Normal 5 7 2 2 9" xfId="56627" xr:uid="{D5C30103-FBB8-43B7-9591-DEEFF7BC96F4}"/>
    <cellStyle name="Normal 5 7 2 3" xfId="1196" xr:uid="{104C5B12-BD68-421E-864E-7D717355EB42}"/>
    <cellStyle name="Normal 5 7 2 3 2" xfId="1197" xr:uid="{D2E88BDA-B655-4CF9-AF46-B4D19995CCF7}"/>
    <cellStyle name="Normal 5 7 2 3 2 2" xfId="1198" xr:uid="{94EE1A4E-F554-411A-9875-970137FC0B9A}"/>
    <cellStyle name="Normal 5 7 2 3 2 3" xfId="1199" xr:uid="{13654A32-D5B3-445D-9905-23BF20FFE3E2}"/>
    <cellStyle name="Normal 5 7 2 3 2 4" xfId="1200" xr:uid="{3CD5EFF0-48CA-4E5B-B7B0-28D20944247A}"/>
    <cellStyle name="Normal 5 7 2 3 3" xfId="1201" xr:uid="{704374B7-586B-4812-AD56-E741815C8ED2}"/>
    <cellStyle name="Normal 5 7 2 3 4" xfId="1202" xr:uid="{D884DD47-CC98-46B2-A15B-005A61FA4CFB}"/>
    <cellStyle name="Normal 5 7 2 3 5" xfId="1203" xr:uid="{E742269F-37C9-4C66-8DF9-05CB18FFD35E}"/>
    <cellStyle name="Normal 5 7 2 3 6" xfId="43580" xr:uid="{67E9A8F0-B3FB-4824-BA8E-27B4D3B04F5F}"/>
    <cellStyle name="Normal 5 7 2 3 7" xfId="21212" xr:uid="{23BF21B6-FFFD-494A-804F-50DE7E250C50}"/>
    <cellStyle name="Normal 5 7 2 4" xfId="1204" xr:uid="{98A3937E-F17E-4692-97D6-425A32323F89}"/>
    <cellStyle name="Normal 5 7 2 4 2" xfId="1205" xr:uid="{B74506A8-9503-49A8-BCC4-C2F362D6D17D}"/>
    <cellStyle name="Normal 5 7 2 4 3" xfId="1206" xr:uid="{8554F568-8319-4798-8626-C049AADE9034}"/>
    <cellStyle name="Normal 5 7 2 4 4" xfId="1207" xr:uid="{9E53C105-78AA-461D-BD55-A9022D3DFF21}"/>
    <cellStyle name="Normal 5 7 2 5" xfId="1208" xr:uid="{694969C6-3948-4ED0-9CE7-1ECE8799DAB5}"/>
    <cellStyle name="Normal 5 7 2 5 2" xfId="1209" xr:uid="{DF50B777-9249-49D1-A1DD-4D6103BA85DB}"/>
    <cellStyle name="Normal 5 7 2 5 3" xfId="1210" xr:uid="{80346191-1622-49E2-94F3-2BE341B955CD}"/>
    <cellStyle name="Normal 5 7 2 5 4" xfId="1211" xr:uid="{131F7665-3C14-454F-AE1C-CD02F1B4E3AB}"/>
    <cellStyle name="Normal 5 7 2 6" xfId="1212" xr:uid="{FBD5092F-A156-4450-B926-5EEA8B9FD64F}"/>
    <cellStyle name="Normal 5 7 2 7" xfId="1213" xr:uid="{35EB4A35-08B5-4A0E-8F48-49A181552F33}"/>
    <cellStyle name="Normal 5 7 2 8" xfId="1214" xr:uid="{0D675485-AE61-4D39-A0DC-5FDC95DB5103}"/>
    <cellStyle name="Normal 5 7 2 9" xfId="43485" xr:uid="{2B4318B9-7AF2-47BF-926B-74CCED30D4A7}"/>
    <cellStyle name="Normal 5 7 3" xfId="1215" xr:uid="{751947F3-45C0-490F-8F1B-4FECE06A754C}"/>
    <cellStyle name="Normal 5 7 3 10" xfId="24634" xr:uid="{7FF9030C-835A-4C13-8CBC-0399D0CED557}"/>
    <cellStyle name="Normal 5 7 3 2" xfId="1216" xr:uid="{55E59E97-8DA8-4045-818D-5E7B6DEB2ACC}"/>
    <cellStyle name="Normal 5 7 3 2 2" xfId="1217" xr:uid="{75E4B7D4-B7E2-42A0-80F0-09DB7A4ED762}"/>
    <cellStyle name="Normal 5 7 3 2 3" xfId="1218" xr:uid="{8D4A19EE-4575-4FE1-A3EB-214E761ADBAE}"/>
    <cellStyle name="Normal 5 7 3 2 4" xfId="1219" xr:uid="{B3A08617-037D-44B1-B992-A5EB9422E584}"/>
    <cellStyle name="Normal 5 7 3 3" xfId="1220" xr:uid="{8E089436-EA2F-49FB-9E55-9D4BBF590BBF}"/>
    <cellStyle name="Normal 5 7 3 3 2" xfId="1221" xr:uid="{6ADE9630-5A7E-4779-A8EF-35EFEFC6A117}"/>
    <cellStyle name="Normal 5 7 3 3 3" xfId="1222" xr:uid="{04DAFFB7-A854-408E-9B95-5FE704AEAB6F}"/>
    <cellStyle name="Normal 5 7 3 3 4" xfId="1223" xr:uid="{13AC9AA4-70AC-4988-A494-414C806B6648}"/>
    <cellStyle name="Normal 5 7 3 4" xfId="1224" xr:uid="{45913933-6415-41E8-AC49-387BFF644549}"/>
    <cellStyle name="Normal 5 7 3 5" xfId="1225" xr:uid="{8E017E9F-D95E-40EF-BA88-947CAF15D960}"/>
    <cellStyle name="Normal 5 7 3 6" xfId="1226" xr:uid="{7169C353-FB93-433D-A7DE-B6E6015DF478}"/>
    <cellStyle name="Normal 5 7 3 7" xfId="43509" xr:uid="{9FB83B7B-D52D-43E9-899F-525235FD5621}"/>
    <cellStyle name="Normal 5 7 3 8" xfId="38326" xr:uid="{C5C249C5-6209-4E47-90DA-F903A9F81CA2}"/>
    <cellStyle name="Normal 5 7 3 9" xfId="53205" xr:uid="{119D46E7-D27F-46F1-8AD7-7A1BFA0C8A75}"/>
    <cellStyle name="Normal 5 7 4" xfId="1227" xr:uid="{8C056C39-308F-43CF-88EF-F81187CCF539}"/>
    <cellStyle name="Normal 5 7 4 2" xfId="1228" xr:uid="{55CAB16F-D3B3-43C1-A7C8-7AED9F8B6D87}"/>
    <cellStyle name="Normal 5 7 4 2 2" xfId="1229" xr:uid="{180FEDCE-F04C-4B90-A7DC-DF62CA444820}"/>
    <cellStyle name="Normal 5 7 4 2 3" xfId="1230" xr:uid="{C99F8F58-8C03-4AEF-A3FF-82C29D5E10A6}"/>
    <cellStyle name="Normal 5 7 4 2 4" xfId="1231" xr:uid="{872B2782-53DA-437F-A90E-3769CE529372}"/>
    <cellStyle name="Normal 5 7 4 3" xfId="1232" xr:uid="{6BFD4E1E-2AB4-4C17-BDEA-3ABDA85B7D77}"/>
    <cellStyle name="Normal 5 7 4 4" xfId="1233" xr:uid="{BF41B551-4ABD-4C88-AC12-F05C68A678CB}"/>
    <cellStyle name="Normal 5 7 4 5" xfId="1234" xr:uid="{C9C26CDC-A34C-46FA-BC86-572E6480520D}"/>
    <cellStyle name="Normal 5 7 4 6" xfId="43510" xr:uid="{690B93FC-E716-48FD-B105-969242D86289}"/>
    <cellStyle name="Normal 5 7 4 7" xfId="17790" xr:uid="{739226DC-7F79-49ED-88B0-F85F9AF782CA}"/>
    <cellStyle name="Normal 5 7 5" xfId="1235" xr:uid="{4FE37ADA-3086-4B75-99D8-7F25FE25ECCB}"/>
    <cellStyle name="Normal 5 7 5 2" xfId="1236" xr:uid="{87C99340-D790-4494-8B0B-9ADA5851B146}"/>
    <cellStyle name="Normal 5 7 5 3" xfId="1237" xr:uid="{0E0F3F27-FDDD-48EE-9CF9-A3460480CA0C}"/>
    <cellStyle name="Normal 5 7 5 4" xfId="1238" xr:uid="{98C269AC-1BFD-497C-A70E-DA80C5AC2079}"/>
    <cellStyle name="Normal 5 7 6" xfId="1239" xr:uid="{A8B6F100-1F59-4156-B421-29492333958C}"/>
    <cellStyle name="Normal 5 7 6 2" xfId="1240" xr:uid="{8A24D296-55AF-4193-AA34-AFBD8DCBD38B}"/>
    <cellStyle name="Normal 5 7 6 3" xfId="1241" xr:uid="{BEDEDE06-1DF5-4B72-9F63-C530F591EF5B}"/>
    <cellStyle name="Normal 5 7 6 4" xfId="1242" xr:uid="{4895C8C5-550A-420A-9A2D-ED923E6C8DC0}"/>
    <cellStyle name="Normal 5 7 7" xfId="1243" xr:uid="{C1536389-34D5-4F43-AE12-090EBC7D8367}"/>
    <cellStyle name="Normal 5 7 8" xfId="1244" xr:uid="{9A82EF02-6B26-4E09-8BB5-585C094289A5}"/>
    <cellStyle name="Normal 5 7 9" xfId="1245" xr:uid="{0B4497EF-85C0-4039-8619-2C931FB74E86}"/>
    <cellStyle name="Normal 5 8" xfId="1246" xr:uid="{304CAB53-E0E7-4188-90D5-0C4A678A5604}"/>
    <cellStyle name="Normal 5 8 2" xfId="1247" xr:uid="{45DBF785-72DA-43C8-82D0-4CB994E8D01F}"/>
    <cellStyle name="Normal 5 8 2 2" xfId="1248" xr:uid="{A7315F70-1D7C-41A1-A29A-11A358AF8891}"/>
    <cellStyle name="Normal 5 8 2 2 2" xfId="1249" xr:uid="{D465963E-CA63-4B15-B736-85EC055A6410}"/>
    <cellStyle name="Normal 5 8 2 2 2 2" xfId="3924" xr:uid="{E3ABAFC8-8D0B-4269-AB3A-58CD1939A051}"/>
    <cellStyle name="Normal 5 8 2 2 3" xfId="1250" xr:uid="{389C6C6A-8920-4616-92BD-7C817916204E}"/>
    <cellStyle name="Normal 5 8 2 2 3 2" xfId="6655" xr:uid="{D36E3744-17A6-4874-B4DB-30215312476C}"/>
    <cellStyle name="Normal 5 8 2 2 4" xfId="1251" xr:uid="{65669E9C-EF44-4A29-BB89-2EF8962F6385}"/>
    <cellStyle name="Normal 5 8 2 3" xfId="1252" xr:uid="{D7E963DE-DC3A-4738-98FD-58AE62F62818}"/>
    <cellStyle name="Normal 5 8 2 3 2" xfId="1253" xr:uid="{1697D2F4-BFDC-41E2-9D33-3559C7D5F01B}"/>
    <cellStyle name="Normal 5 8 2 3 3" xfId="1254" xr:uid="{B7E9653E-2F88-4CAA-BFD6-A67B5EB31FC5}"/>
    <cellStyle name="Normal 5 8 2 3 4" xfId="1255" xr:uid="{3E3FED0D-D9B6-4CBC-BC08-FAC8C1140ABC}"/>
    <cellStyle name="Normal 5 8 2 4" xfId="1256" xr:uid="{6E574965-60DC-46CC-8669-98710DC0FB47}"/>
    <cellStyle name="Normal 5 8 2 4 2" xfId="6656" xr:uid="{3EF8DC45-E8A1-44EE-9864-BFB60DE3E813}"/>
    <cellStyle name="Normal 5 8 2 5" xfId="1257" xr:uid="{CA4CCBDF-C7E2-4E0B-AF0A-6C865D233BF9}"/>
    <cellStyle name="Normal 5 8 2 6" xfId="1258" xr:uid="{59EC2F57-58B0-4569-8CC4-053909C7641B}"/>
    <cellStyle name="Normal 5 8 3" xfId="1259" xr:uid="{7DCE5E4C-4F35-4710-8094-1AE58008040F}"/>
    <cellStyle name="Normal 5 8 3 2" xfId="1260" xr:uid="{1136BB01-B0C0-4F30-8AC4-D85412779C22}"/>
    <cellStyle name="Normal 5 8 3 2 2" xfId="1261" xr:uid="{67B0A2BD-189D-4108-976B-C02168F17C78}"/>
    <cellStyle name="Normal 5 8 3 2 3" xfId="1262" xr:uid="{8BC31089-CDA1-4687-B45A-D4935BE6FD03}"/>
    <cellStyle name="Normal 5 8 3 2 4" xfId="1263" xr:uid="{491C465E-9544-4B48-97B9-E60D6AE50EE7}"/>
    <cellStyle name="Normal 5 8 3 3" xfId="1264" xr:uid="{3BD53845-46E9-4989-AB27-E611DABD2F96}"/>
    <cellStyle name="Normal 5 8 3 3 2" xfId="6657" xr:uid="{18311EC6-9B22-4EEF-B121-14A50C126E5C}"/>
    <cellStyle name="Normal 5 8 3 4" xfId="1265" xr:uid="{E0CCC799-BF64-4537-959F-5D669F09A143}"/>
    <cellStyle name="Normal 5 8 3 5" xfId="1266" xr:uid="{BF603599-142B-4EBF-861F-53C1077403EC}"/>
    <cellStyle name="Normal 5 8 4" xfId="1267" xr:uid="{391BEBDD-5D98-4CC2-A57E-12B0FF665F44}"/>
    <cellStyle name="Normal 5 8 4 2" xfId="1268" xr:uid="{B046D386-605F-4108-BB19-B0297DAF09FE}"/>
    <cellStyle name="Normal 5 8 4 3" xfId="1269" xr:uid="{ACB8061E-28A2-49D7-918E-25A2280A5F4F}"/>
    <cellStyle name="Normal 5 8 4 4" xfId="1270" xr:uid="{1E9D6572-794C-451C-8DB3-896C0917AE71}"/>
    <cellStyle name="Normal 5 8 5" xfId="1271" xr:uid="{02AACD40-D7C9-492B-8577-23647B00AD64}"/>
    <cellStyle name="Normal 5 8 5 2" xfId="1272" xr:uid="{F24B981E-D78A-44A2-8F21-A3F1CB759358}"/>
    <cellStyle name="Normal 5 8 5 3" xfId="1273" xr:uid="{EDFBBF74-7536-47C0-AC9A-EB5C957659FB}"/>
    <cellStyle name="Normal 5 8 5 4" xfId="1274" xr:uid="{9EE7E242-DD2B-4EB7-BB19-86A2326B0F69}"/>
    <cellStyle name="Normal 5 8 6" xfId="1275" xr:uid="{CBAD492A-8C02-45DA-AAE1-AF203F04146A}"/>
    <cellStyle name="Normal 5 8 7" xfId="1276" xr:uid="{3C4D0F9B-31AF-4682-BEBB-5AE389B2585D}"/>
    <cellStyle name="Normal 5 8 8" xfId="1277" xr:uid="{EE2BFC61-9750-41BC-9A7C-2B747A31561C}"/>
    <cellStyle name="Normal 5 9" xfId="1278" xr:uid="{F4FD9591-E320-4A5D-9D37-C7C004FE286F}"/>
    <cellStyle name="Normal 5 9 2" xfId="1279" xr:uid="{06DFF4EC-0FF2-4CFC-A490-FEF651E6A680}"/>
    <cellStyle name="Normal 5 9 2 2" xfId="1280" xr:uid="{6A131C87-648B-4F6F-A25E-88943E4C7FDA}"/>
    <cellStyle name="Normal 5 9 2 2 2" xfId="1281" xr:uid="{F88FC6BF-5355-42A1-892F-59F6B0B64513}"/>
    <cellStyle name="Normal 5 9 2 2 3" xfId="1282" xr:uid="{67654DD2-34D6-41DF-8700-AD940B7037F0}"/>
    <cellStyle name="Normal 5 9 2 2 4" xfId="1283" xr:uid="{B47778C1-9070-499A-837F-2C3E9F834911}"/>
    <cellStyle name="Normal 5 9 2 3" xfId="1284" xr:uid="{4C66D173-F968-4A1B-BB67-E0B452512896}"/>
    <cellStyle name="Normal 5 9 2 3 2" xfId="6658" xr:uid="{E19D761E-5995-4316-9236-C080CF06554F}"/>
    <cellStyle name="Normal 5 9 2 4" xfId="1285" xr:uid="{006D2639-FD4C-4E4D-889C-91797C022BA7}"/>
    <cellStyle name="Normal 5 9 2 5" xfId="1286" xr:uid="{EB8B1DAC-E5C4-45FF-A657-69CB797156D3}"/>
    <cellStyle name="Normal 5 9 3" xfId="1287" xr:uid="{CDCBAAC3-0BF7-4897-99C4-C2F8A56BE37D}"/>
    <cellStyle name="Normal 5 9 3 2" xfId="1288" xr:uid="{FB2E33CA-F142-493F-8EF0-9CBFD06A0098}"/>
    <cellStyle name="Normal 5 9 3 3" xfId="1289" xr:uid="{71BDE154-C262-4206-906D-4F478D1C322A}"/>
    <cellStyle name="Normal 5 9 3 4" xfId="1290" xr:uid="{8135B853-70C8-4466-9E36-9D1609CEA040}"/>
    <cellStyle name="Normal 5 9 4" xfId="1291" xr:uid="{5CCA98E0-3F93-4E11-8B4D-15315464785D}"/>
    <cellStyle name="Normal 5 9 4 2" xfId="1292" xr:uid="{0F126051-87C6-4584-BA9D-98420339273A}"/>
    <cellStyle name="Normal 5 9 4 3" xfId="1293" xr:uid="{370DE86C-E330-4C2E-BCE2-4609B05C3252}"/>
    <cellStyle name="Normal 5 9 4 4" xfId="1294" xr:uid="{6AED7CF2-6B23-4A9A-88E4-983002F5BB7E}"/>
    <cellStyle name="Normal 5 9 5" xfId="1295" xr:uid="{5A7EBB49-7CB5-4D0D-86E4-B64A023B7B8B}"/>
    <cellStyle name="Normal 5 9 6" xfId="1296" xr:uid="{23AD3EBE-DE3F-4646-9643-C23835F72556}"/>
    <cellStyle name="Normal 5 9 7" xfId="1297" xr:uid="{DED5220B-525F-48BF-989D-3C4B44D7062D}"/>
    <cellStyle name="Normal 6" xfId="75" xr:uid="{0B9EBE5B-54F6-4E3C-A2F5-ABF6855225FB}"/>
    <cellStyle name="Normal 6 10" xfId="1298" xr:uid="{96B1E02D-D125-4085-84BB-5BCE254E20DB}"/>
    <cellStyle name="Normal 6 10 2" xfId="1299" xr:uid="{B21A9333-0F03-4198-81A5-28CA2C096D3D}"/>
    <cellStyle name="Normal 6 10 2 2" xfId="1300" xr:uid="{2AD0132A-60F7-4CE4-ACD4-745A0A1C5624}"/>
    <cellStyle name="Normal 6 10 2 2 2" xfId="4804" xr:uid="{874DD6D9-322A-460E-BAB1-79E52FCC0E95}"/>
    <cellStyle name="Normal 6 10 2 3" xfId="1301" xr:uid="{4EFC7A9F-385A-4704-8D90-C4D45731971A}"/>
    <cellStyle name="Normal 6 10 2 4" xfId="1302" xr:uid="{CC6FECF3-4B37-4D48-84D9-5F44AC9EAE19}"/>
    <cellStyle name="Normal 6 10 2 5" xfId="5520" xr:uid="{9D84AC8C-B44C-4A03-A324-4EE9B68063CB}"/>
    <cellStyle name="Normal 6 10 3" xfId="1303" xr:uid="{DDA44E79-F9AE-4940-B958-7464995C5628}"/>
    <cellStyle name="Normal 6 10 4" xfId="1304" xr:uid="{20A6E101-6837-4D55-BDBD-88F5CDCB9B48}"/>
    <cellStyle name="Normal 6 10 5" xfId="1305" xr:uid="{CF6BA5C3-D24A-4FF2-B67D-079DCCAFA8B5}"/>
    <cellStyle name="Normal 6 11" xfId="1306" xr:uid="{6362F3FF-EC79-43D7-A49D-A9F8A5784D12}"/>
    <cellStyle name="Normal 6 11 2" xfId="1307" xr:uid="{C28D7C05-8A2D-45FD-9BCB-F6965A37D01A}"/>
    <cellStyle name="Normal 6 11 3" xfId="1308" xr:uid="{5FDE0D02-CEFB-4DAF-821C-CF8515F101E2}"/>
    <cellStyle name="Normal 6 11 4" xfId="1309" xr:uid="{99B6B371-8B2A-47F0-9CEF-0877795A7FEC}"/>
    <cellStyle name="Normal 6 12" xfId="1310" xr:uid="{B4533B14-C476-4C19-8921-373C0914E6C9}"/>
    <cellStyle name="Normal 6 12 2" xfId="1311" xr:uid="{30BFAB3F-6CFD-4775-AA21-7390099E5B32}"/>
    <cellStyle name="Normal 6 12 3" xfId="1312" xr:uid="{6D0B143E-C7DF-4D01-B234-AD4C0C7143A2}"/>
    <cellStyle name="Normal 6 12 4" xfId="1313" xr:uid="{7045BE09-0638-49D4-B31E-469E052064B3}"/>
    <cellStyle name="Normal 6 13" xfId="1314" xr:uid="{CC33A030-46F9-478C-AF95-5366A653111A}"/>
    <cellStyle name="Normal 6 13 2" xfId="1315" xr:uid="{4846F0FD-D9AB-4890-802C-C4BB13406436}"/>
    <cellStyle name="Normal 6 13 3" xfId="3742" xr:uid="{A311FAEB-D71B-4902-BDFB-E6366B40DF63}"/>
    <cellStyle name="Normal 6 13 3 2" xfId="4564" xr:uid="{BD303AD3-36EB-4AE4-8152-B7F842D31A51}"/>
    <cellStyle name="Normal 6 13 4" xfId="4696" xr:uid="{172E24C8-DC20-490C-A3D6-283EF64C0707}"/>
    <cellStyle name="Normal 6 13 5" xfId="5488" xr:uid="{FB82F1BD-C561-4148-8961-894529786234}"/>
    <cellStyle name="Normal 6 14" xfId="1316" xr:uid="{AFC36FA2-9E2B-4F78-8AEB-3E56F2362AC3}"/>
    <cellStyle name="Normal 6 15" xfId="1317" xr:uid="{B818CD09-DBE8-4EA7-830C-92E4D0DD7644}"/>
    <cellStyle name="Normal 6 16" xfId="1318" xr:uid="{D19FE736-15C7-4621-A646-065AAADA4B34}"/>
    <cellStyle name="Normal 6 2" xfId="76" xr:uid="{60986128-1F66-4579-83BA-AA86B5164B82}"/>
    <cellStyle name="Normal 6 2 2" xfId="3734" xr:uid="{00F522A6-FC92-4F14-866A-EA32BEC73ABA}"/>
    <cellStyle name="Normal 6 2 2 2" xfId="4557" xr:uid="{41A280C4-1661-4C21-BD1A-010CB3596713}"/>
    <cellStyle name="Normal 6 2 2 2 2" xfId="5978" xr:uid="{153471B7-B17C-4FBE-BEAB-2111734D6832}"/>
    <cellStyle name="Normal 6 2 2 3" xfId="5812" xr:uid="{C6ACD38E-06CC-4FA1-A27A-4F71919B2B26}"/>
    <cellStyle name="Normal 6 2 3" xfId="4466" xr:uid="{6FA5D1BA-F8F0-478F-BFF9-BFE9DD50649D}"/>
    <cellStyle name="Normal 6 2 3 2" xfId="5701" xr:uid="{30C5891D-6C16-444D-9D99-CB494F97901E}"/>
    <cellStyle name="Normal 6 2 3 2 2" xfId="6037" xr:uid="{80B2F892-38BC-4975-8C97-94A057197BDC}"/>
    <cellStyle name="Normal 6 2 3 3" xfId="5870" xr:uid="{8A44B290-6B53-4047-99FC-B73B7688F949}"/>
    <cellStyle name="Normal 6 2 4" xfId="5659" xr:uid="{7D3F25B6-2A17-431C-95BF-0CFBFD3F5494}"/>
    <cellStyle name="Normal 6 2 4 2" xfId="5925" xr:uid="{94E277D9-0380-4B18-9BB9-2097576E30D3}"/>
    <cellStyle name="Normal 6 2 5" xfId="5754" xr:uid="{775A6408-EDCD-4E4C-B608-CCD602D5C78D}"/>
    <cellStyle name="Normal 6 3" xfId="95" xr:uid="{0A273BA6-3578-4C65-8607-EA8E077B356A}"/>
    <cellStyle name="Normal 6 3 10" xfId="1319" xr:uid="{F91511E5-F71F-4E4F-B315-D52D12E7FD5D}"/>
    <cellStyle name="Normal 6 3 11" xfId="1320" xr:uid="{9BB433FF-EA3A-43E4-AB2B-E98975031A4E}"/>
    <cellStyle name="Normal 6 3 2" xfId="1321" xr:uid="{D6588C0E-2F38-4CF7-A652-FD635CF1CB8F}"/>
    <cellStyle name="Normal 6 3 2 2" xfId="1322" xr:uid="{2F676188-8704-4CFC-BECF-E905824CD7BD}"/>
    <cellStyle name="Normal 6 3 2 2 2" xfId="1323" xr:uid="{2E7E83AF-0DB1-4B4B-B59F-9BE8A05E7BD0}"/>
    <cellStyle name="Normal 6 3 2 2 2 2" xfId="1324" xr:uid="{138C2A66-0BDD-411D-BC95-82A7D8078177}"/>
    <cellStyle name="Normal 6 3 2 2 2 2 2" xfId="1325" xr:uid="{0C80C436-D59F-4930-9ED4-756956AC80AE}"/>
    <cellStyle name="Normal 6 3 2 2 2 2 2 2" xfId="3925" xr:uid="{AA541BD0-C272-49C7-885A-96BDB04EEBDA}"/>
    <cellStyle name="Normal 6 3 2 2 2 2 2 2 2" xfId="3926" xr:uid="{F0A8D487-A134-49BF-BF9C-5270CBD2DE79}"/>
    <cellStyle name="Normal 6 3 2 2 2 2 2 3" xfId="3927" xr:uid="{6E7E726F-EBCB-4B31-809B-4E3E4DBEAFEC}"/>
    <cellStyle name="Normal 6 3 2 2 2 2 2 3 2" xfId="6659" xr:uid="{BF796BFC-97E8-430E-87B7-E7B3EFDF7B4A}"/>
    <cellStyle name="Normal 6 3 2 2 2 2 2 4" xfId="6660" xr:uid="{96A9DB91-9800-470C-B534-D7F122DCB846}"/>
    <cellStyle name="Normal 6 3 2 2 2 2 3" xfId="1326" xr:uid="{FF35D209-2975-41D7-B35A-A4FBF297A3A2}"/>
    <cellStyle name="Normal 6 3 2 2 2 2 3 2" xfId="3928" xr:uid="{0C50BE55-9B61-4D7D-93AB-F6D240065049}"/>
    <cellStyle name="Normal 6 3 2 2 2 2 4" xfId="1327" xr:uid="{863B8947-2ADC-4E34-AD5E-299EF457C14A}"/>
    <cellStyle name="Normal 6 3 2 2 2 2 4 2" xfId="6661" xr:uid="{BE8995AD-1A88-4FFD-B8BD-6984F05B8A7D}"/>
    <cellStyle name="Normal 6 3 2 2 2 2 5" xfId="6662" xr:uid="{1621C0B1-378C-456B-9B88-5A1E664CD9D0}"/>
    <cellStyle name="Normal 6 3 2 2 2 3" xfId="1328" xr:uid="{7FAD67A1-D2DC-4CD3-9DB3-0F62960A0ED7}"/>
    <cellStyle name="Normal 6 3 2 2 2 3 2" xfId="1329" xr:uid="{BC14A73E-982F-4B7D-A09E-073BCBCEF93B}"/>
    <cellStyle name="Normal 6 3 2 2 2 3 2 2" xfId="3929" xr:uid="{2B022483-9FC5-46AC-B6B8-68040691B2FA}"/>
    <cellStyle name="Normal 6 3 2 2 2 3 3" xfId="1330" xr:uid="{22D37E9D-B158-49FD-B647-CB59C81E29A0}"/>
    <cellStyle name="Normal 6 3 2 2 2 3 3 2" xfId="6663" xr:uid="{E9A36E40-2986-40FA-A055-5759B051F283}"/>
    <cellStyle name="Normal 6 3 2 2 2 3 4" xfId="1331" xr:uid="{DABC7BEC-19EE-4845-8A30-191824108EFF}"/>
    <cellStyle name="Normal 6 3 2 2 2 4" xfId="1332" xr:uid="{8921207E-FA2C-44EC-A4B7-0A2A9378B0C8}"/>
    <cellStyle name="Normal 6 3 2 2 2 4 2" xfId="3930" xr:uid="{AD169DBA-524A-438B-A49B-F2D922904F32}"/>
    <cellStyle name="Normal 6 3 2 2 2 5" xfId="1333" xr:uid="{37F64A4C-85D8-479F-A9A9-30DD89B95768}"/>
    <cellStyle name="Normal 6 3 2 2 2 5 2" xfId="6664" xr:uid="{D8D874F9-18DE-4AAE-938E-9A7A982FFFA4}"/>
    <cellStyle name="Normal 6 3 2 2 2 6" xfId="1334" xr:uid="{42FBB067-9E07-430D-BD83-F8E6C3788D43}"/>
    <cellStyle name="Normal 6 3 2 2 3" xfId="1335" xr:uid="{45C89E7E-FA28-46BD-B66D-D6B7A0DCE0FA}"/>
    <cellStyle name="Normal 6 3 2 2 3 2" xfId="1336" xr:uid="{E027580C-8926-4A97-8F92-5CB8CEBB0509}"/>
    <cellStyle name="Normal 6 3 2 2 3 2 2" xfId="1337" xr:uid="{336896AC-AD4C-424D-B4D9-C61AFF9C5206}"/>
    <cellStyle name="Normal 6 3 2 2 3 2 2 2" xfId="3931" xr:uid="{919A76BA-41E3-4BED-9062-C74C20CD3456}"/>
    <cellStyle name="Normal 6 3 2 2 3 2 2 2 2" xfId="3932" xr:uid="{D308C107-9950-485E-AE7F-32D41382BBC4}"/>
    <cellStyle name="Normal 6 3 2 2 3 2 2 3" xfId="3933" xr:uid="{8E1EDE23-FB38-42FC-AD80-7D932D2311C0}"/>
    <cellStyle name="Normal 6 3 2 2 3 2 2 3 2" xfId="6665" xr:uid="{28CFAB6F-BD85-49F5-AD88-B9CD44C6730D}"/>
    <cellStyle name="Normal 6 3 2 2 3 2 2 4" xfId="6666" xr:uid="{C3F26CA4-A570-4F0E-9C9B-BE1FDB5C2077}"/>
    <cellStyle name="Normal 6 3 2 2 3 2 3" xfId="1338" xr:uid="{052F05D2-602E-4E9E-9A08-B10285699AF4}"/>
    <cellStyle name="Normal 6 3 2 2 3 2 3 2" xfId="3934" xr:uid="{7FD4A890-9A09-476D-ADE8-69A47A36F3A6}"/>
    <cellStyle name="Normal 6 3 2 2 3 2 4" xfId="1339" xr:uid="{0F5CD300-57E4-4C3E-8C19-B476B8656E01}"/>
    <cellStyle name="Normal 6 3 2 2 3 2 4 2" xfId="6667" xr:uid="{7AE34CCC-45ED-473F-9905-AE5C079C1BC7}"/>
    <cellStyle name="Normal 6 3 2 2 3 2 5" xfId="6668" xr:uid="{F89224F9-962C-4AFF-A73A-196C429F651E}"/>
    <cellStyle name="Normal 6 3 2 2 3 3" xfId="1340" xr:uid="{D9331B96-9C64-45FC-A1D6-7F2E5F0BF088}"/>
    <cellStyle name="Normal 6 3 2 2 3 3 2" xfId="3935" xr:uid="{8E7ECFFE-4A67-47D2-8BCF-2CC9B1C0A576}"/>
    <cellStyle name="Normal 6 3 2 2 3 3 2 2" xfId="3936" xr:uid="{02FFD728-566E-4931-ABD3-11E84427C077}"/>
    <cellStyle name="Normal 6 3 2 2 3 3 3" xfId="3937" xr:uid="{F64F6393-28F5-42A3-BA94-B8DC55AD2067}"/>
    <cellStyle name="Normal 6 3 2 2 3 3 3 2" xfId="6669" xr:uid="{2ED58953-11A8-46D5-A23B-E033A880B00C}"/>
    <cellStyle name="Normal 6 3 2 2 3 3 4" xfId="6670" xr:uid="{442DD9E5-CD06-4FFE-A7C9-4A4E13BA8F70}"/>
    <cellStyle name="Normal 6 3 2 2 3 4" xfId="1341" xr:uid="{8D2E6EF4-6689-4384-9CE6-255DCC361514}"/>
    <cellStyle name="Normal 6 3 2 2 3 4 2" xfId="3938" xr:uid="{733D1DD3-841D-4E04-A043-ECE94B3A3FC2}"/>
    <cellStyle name="Normal 6 3 2 2 3 5" xfId="1342" xr:uid="{F5F9104A-6286-4B80-8BF9-574A609FCAE9}"/>
    <cellStyle name="Normal 6 3 2 2 3 5 2" xfId="6671" xr:uid="{2EBBEA0F-94AF-4F0D-81B1-8563DCD36524}"/>
    <cellStyle name="Normal 6 3 2 2 3 6" xfId="6672" xr:uid="{E8CF44B9-4154-45D9-9BCC-8D5D0D749B90}"/>
    <cellStyle name="Normal 6 3 2 2 4" xfId="1343" xr:uid="{602194CE-DDAD-4913-B4CD-DBFD5FFE2553}"/>
    <cellStyle name="Normal 6 3 2 2 4 2" xfId="1344" xr:uid="{62E58035-2988-4F71-8C23-6B63BC769846}"/>
    <cellStyle name="Normal 6 3 2 2 4 2 2" xfId="3939" xr:uid="{81F8A33F-9CB2-4194-A7AF-15FAAA5162B6}"/>
    <cellStyle name="Normal 6 3 2 2 4 2 2 2" xfId="3940" xr:uid="{D75EB4CF-42C2-4F85-A5DA-532AAF7901D3}"/>
    <cellStyle name="Normal 6 3 2 2 4 2 3" xfId="3941" xr:uid="{74FCDA64-4652-4418-B24E-B505E97E0BB0}"/>
    <cellStyle name="Normal 6 3 2 2 4 2 3 2" xfId="6673" xr:uid="{9A87BBBE-0868-4AA3-A9DF-37CEBF261DB0}"/>
    <cellStyle name="Normal 6 3 2 2 4 2 4" xfId="6674" xr:uid="{7D5EC7D5-BB77-4EF5-AF2C-073A7E4B02C5}"/>
    <cellStyle name="Normal 6 3 2 2 4 3" xfId="1345" xr:uid="{54A76BEF-0B0D-49C3-86CB-FE21796124DB}"/>
    <cellStyle name="Normal 6 3 2 2 4 3 2" xfId="3942" xr:uid="{4ED6C97D-12B4-4360-A074-38207CC3D4F5}"/>
    <cellStyle name="Normal 6 3 2 2 4 4" xfId="1346" xr:uid="{730BB5F5-66C3-406D-8820-A7FB75431E22}"/>
    <cellStyle name="Normal 6 3 2 2 4 4 2" xfId="6675" xr:uid="{F9D9F472-931B-4739-9BB2-8A67F282F4C8}"/>
    <cellStyle name="Normal 6 3 2 2 4 5" xfId="6676" xr:uid="{5E87B637-8300-42FA-A0B2-0C72740E8239}"/>
    <cellStyle name="Normal 6 3 2 2 5" xfId="1347" xr:uid="{03025E03-6A4C-433F-A3B8-2B216BAF83D2}"/>
    <cellStyle name="Normal 6 3 2 2 5 2" xfId="1348" xr:uid="{7DC99FC3-CE4C-4B5A-AAFF-E8F484CC73BD}"/>
    <cellStyle name="Normal 6 3 2 2 5 2 2" xfId="3943" xr:uid="{93433A8B-0501-4F91-854E-43319226844C}"/>
    <cellStyle name="Normal 6 3 2 2 5 3" xfId="1349" xr:uid="{C7CD0B0E-2836-4F81-97C9-7840CA5C30DE}"/>
    <cellStyle name="Normal 6 3 2 2 5 3 2" xfId="6677" xr:uid="{11CDD972-29DD-41F9-B9B9-E1A8D16D8348}"/>
    <cellStyle name="Normal 6 3 2 2 5 4" xfId="1350" xr:uid="{0354EA7A-C7E4-4456-A333-3BD49BC0B8F0}"/>
    <cellStyle name="Normal 6 3 2 2 6" xfId="1351" xr:uid="{1A00B13F-A340-4D42-9289-16C4A28418D6}"/>
    <cellStyle name="Normal 6 3 2 2 6 2" xfId="3944" xr:uid="{4475A14D-3FFC-4ADC-8F58-9E19B65B5BC4}"/>
    <cellStyle name="Normal 6 3 2 2 7" xfId="1352" xr:uid="{D6244C32-7445-4D05-AAE4-A30821DBB126}"/>
    <cellStyle name="Normal 6 3 2 2 7 2" xfId="6678" xr:uid="{8C7E598F-664A-4ADA-B8F3-2D5AAC7E8580}"/>
    <cellStyle name="Normal 6 3 2 2 8" xfId="1353" xr:uid="{6EBC5F50-4370-44F2-827C-4B92BE7BD617}"/>
    <cellStyle name="Normal 6 3 2 3" xfId="1354" xr:uid="{9FC27745-76BF-4871-B95C-D40F911D1FBA}"/>
    <cellStyle name="Normal 6 3 2 3 2" xfId="1355" xr:uid="{4F93C37C-1AAD-44E9-B53A-FC893B58D3BE}"/>
    <cellStyle name="Normal 6 3 2 3 2 2" xfId="1356" xr:uid="{23AE5BB0-9375-435A-AC06-DC99F506A3AB}"/>
    <cellStyle name="Normal 6 3 2 3 2 2 2" xfId="3945" xr:uid="{C1A8EC64-C49E-4A93-AB41-C2AF1EC915F3}"/>
    <cellStyle name="Normal 6 3 2 3 2 2 2 2" xfId="3946" xr:uid="{8C224BA2-619C-4462-8102-B69747BAF8F2}"/>
    <cellStyle name="Normal 6 3 2 3 2 2 3" xfId="3947" xr:uid="{0DE243D4-3335-48BA-A7E8-4FAD0D5983CC}"/>
    <cellStyle name="Normal 6 3 2 3 2 2 3 2" xfId="6679" xr:uid="{2533CD90-0B99-422D-A075-AFB6BF4436AF}"/>
    <cellStyle name="Normal 6 3 2 3 2 2 4" xfId="6680" xr:uid="{02170885-EF3E-4AD5-AA71-8C7529BC82CE}"/>
    <cellStyle name="Normal 6 3 2 3 2 3" xfId="1357" xr:uid="{A930AC94-0DAF-4070-8094-599DB8E97E15}"/>
    <cellStyle name="Normal 6 3 2 3 2 3 2" xfId="3948" xr:uid="{B3E515B2-1898-41FB-ACAE-79D7860FEE14}"/>
    <cellStyle name="Normal 6 3 2 3 2 4" xfId="1358" xr:uid="{E3175901-B98A-4B03-8AC0-6400BAD2F60E}"/>
    <cellStyle name="Normal 6 3 2 3 2 4 2" xfId="6681" xr:uid="{13CD5AE1-79A5-4C4B-868D-CE651F077A7E}"/>
    <cellStyle name="Normal 6 3 2 3 2 5" xfId="6682" xr:uid="{1280B0DC-68D7-47B5-BAB9-C784E0547356}"/>
    <cellStyle name="Normal 6 3 2 3 3" xfId="1359" xr:uid="{25D5E7BD-88E1-4BCE-9C86-5DFF27DCA968}"/>
    <cellStyle name="Normal 6 3 2 3 3 2" xfId="1360" xr:uid="{501E8DC9-4CA6-4466-8C61-031A83F9C776}"/>
    <cellStyle name="Normal 6 3 2 3 3 2 2" xfId="3949" xr:uid="{65DE6D76-FAF6-45C7-952C-7C2CA548BEF7}"/>
    <cellStyle name="Normal 6 3 2 3 3 3" xfId="1361" xr:uid="{F4E453C1-1328-4AED-9AE8-EEE9A51F1309}"/>
    <cellStyle name="Normal 6 3 2 3 3 3 2" xfId="6683" xr:uid="{6C7D5117-5952-4B85-B6DE-9E98F3BEC489}"/>
    <cellStyle name="Normal 6 3 2 3 3 4" xfId="1362" xr:uid="{2F140422-11AF-493F-BA56-56DA7110F114}"/>
    <cellStyle name="Normal 6 3 2 3 4" xfId="1363" xr:uid="{36795D58-1DE9-4ADA-A495-650D018CA1EE}"/>
    <cellStyle name="Normal 6 3 2 3 4 2" xfId="3950" xr:uid="{5ECF334A-E6D0-4EB0-8190-823ACEC5F29B}"/>
    <cellStyle name="Normal 6 3 2 3 5" xfId="1364" xr:uid="{CA93AEE6-9A32-4162-A532-B4948EEE04EE}"/>
    <cellStyle name="Normal 6 3 2 3 5 2" xfId="6684" xr:uid="{92B04F55-0651-45FC-A4D3-168EF818DD84}"/>
    <cellStyle name="Normal 6 3 2 3 6" xfId="1365" xr:uid="{D6E430BA-DC0C-4098-9554-6C4532751EEA}"/>
    <cellStyle name="Normal 6 3 2 4" xfId="1366" xr:uid="{FDC236FC-1944-4265-BAB6-FE9BA5196FF5}"/>
    <cellStyle name="Normal 6 3 2 4 2" xfId="1367" xr:uid="{C5769A49-FC57-4E3E-9EA2-E89E290BD469}"/>
    <cellStyle name="Normal 6 3 2 4 2 2" xfId="1368" xr:uid="{39ED3105-08F4-409B-BED3-A68EEA3DCC76}"/>
    <cellStyle name="Normal 6 3 2 4 2 2 2" xfId="3951" xr:uid="{D2EEF5D3-126D-4335-AC48-FEB4352EE9C8}"/>
    <cellStyle name="Normal 6 3 2 4 2 2 2 2" xfId="3952" xr:uid="{D5B74EB7-6520-46B4-B91D-24E38A6CD51E}"/>
    <cellStyle name="Normal 6 3 2 4 2 2 3" xfId="3953" xr:uid="{4872AB26-285F-4347-ADC2-AB604E9FC8EA}"/>
    <cellStyle name="Normal 6 3 2 4 2 2 3 2" xfId="6685" xr:uid="{B935D8C2-B215-4FFB-95CB-03BDFFECE48B}"/>
    <cellStyle name="Normal 6 3 2 4 2 2 4" xfId="6686" xr:uid="{A190BA32-BA7F-4A9B-BAEB-EE10B1D23D1F}"/>
    <cellStyle name="Normal 6 3 2 4 2 3" xfId="1369" xr:uid="{96A03E54-597E-405D-9562-2ED527749DA1}"/>
    <cellStyle name="Normal 6 3 2 4 2 3 2" xfId="3954" xr:uid="{2677D60A-A718-4BAC-80D4-863B1FD26B43}"/>
    <cellStyle name="Normal 6 3 2 4 2 4" xfId="1370" xr:uid="{62B49C43-9CE4-46A1-A759-F6F8BA50417D}"/>
    <cellStyle name="Normal 6 3 2 4 2 4 2" xfId="6687" xr:uid="{6946012B-F359-4F51-B290-C5810A502565}"/>
    <cellStyle name="Normal 6 3 2 4 2 5" xfId="6688" xr:uid="{A5A4FB55-5FE9-4817-970A-6E8578883A1C}"/>
    <cellStyle name="Normal 6 3 2 4 3" xfId="1371" xr:uid="{5ADDA3ED-0387-44FF-AC98-7D9157462ADA}"/>
    <cellStyle name="Normal 6 3 2 4 3 2" xfId="3955" xr:uid="{E5540407-4F49-4EB8-8D38-A472C45EAD48}"/>
    <cellStyle name="Normal 6 3 2 4 3 2 2" xfId="3956" xr:uid="{658D3455-144E-47BF-B9AE-0E86C1DA0EEE}"/>
    <cellStyle name="Normal 6 3 2 4 3 3" xfId="3957" xr:uid="{CECCCAC2-46A1-4E3A-BCA7-DF55CF7FB441}"/>
    <cellStyle name="Normal 6 3 2 4 3 3 2" xfId="6689" xr:uid="{64FA3319-FFED-4960-8629-A972372C2886}"/>
    <cellStyle name="Normal 6 3 2 4 3 4" xfId="6690" xr:uid="{280E9BFB-7067-4FBA-A2E1-D46A78EC7D7E}"/>
    <cellStyle name="Normal 6 3 2 4 4" xfId="1372" xr:uid="{2F7A5122-3978-4A9C-A974-20488553CDD0}"/>
    <cellStyle name="Normal 6 3 2 4 4 2" xfId="3958" xr:uid="{88087B3C-6674-4327-9956-A388CBCCBC65}"/>
    <cellStyle name="Normal 6 3 2 4 5" xfId="1373" xr:uid="{4D00E6C9-617A-4248-AC93-A7F75C541247}"/>
    <cellStyle name="Normal 6 3 2 4 5 2" xfId="6691" xr:uid="{ADD3E3E7-8354-4286-8372-B8FC5E63037F}"/>
    <cellStyle name="Normal 6 3 2 4 6" xfId="6692" xr:uid="{8B18CE77-E459-4931-AC11-4AB03E7FB8C2}"/>
    <cellStyle name="Normal 6 3 2 5" xfId="1374" xr:uid="{6B714E17-FF96-440D-AD93-47800E36E4CD}"/>
    <cellStyle name="Normal 6 3 2 5 2" xfId="1375" xr:uid="{3AA6310D-96B5-4229-98E7-65EC0E413847}"/>
    <cellStyle name="Normal 6 3 2 5 2 2" xfId="3959" xr:uid="{D1331192-128F-43C7-B0F5-5AE804C486C7}"/>
    <cellStyle name="Normal 6 3 2 5 2 2 2" xfId="3960" xr:uid="{CFD437EC-1F12-4585-A49D-B944AA8106CF}"/>
    <cellStyle name="Normal 6 3 2 5 2 3" xfId="3961" xr:uid="{EFBC1759-5723-4AAF-89E2-B308992529F8}"/>
    <cellStyle name="Normal 6 3 2 5 2 3 2" xfId="6693" xr:uid="{2D647F4E-5494-4EE2-81FF-5B3E09A55948}"/>
    <cellStyle name="Normal 6 3 2 5 2 4" xfId="6694" xr:uid="{05CC119C-F6A0-493C-81C4-B30842CAF8D1}"/>
    <cellStyle name="Normal 6 3 2 5 3" xfId="1376" xr:uid="{FD4BB3C8-3CB6-4E28-94B7-81B1BDB88E68}"/>
    <cellStyle name="Normal 6 3 2 5 3 2" xfId="3962" xr:uid="{94E0B495-5DD7-478A-ADFF-21080E4A3F3C}"/>
    <cellStyle name="Normal 6 3 2 5 4" xfId="1377" xr:uid="{4574BBB6-CD35-48EC-98B4-9F525CA166FC}"/>
    <cellStyle name="Normal 6 3 2 5 4 2" xfId="6695" xr:uid="{1DDF2D76-8B6C-4300-A3F8-6CB28CA1A37A}"/>
    <cellStyle name="Normal 6 3 2 5 5" xfId="6696" xr:uid="{079B97A1-87DE-4D24-A011-A7CD568F31C1}"/>
    <cellStyle name="Normal 6 3 2 6" xfId="1378" xr:uid="{645DBAFA-9368-40B6-9188-460AAC0DD8CF}"/>
    <cellStyle name="Normal 6 3 2 6 2" xfId="1379" xr:uid="{C60A8DCA-6ADE-457E-BB8D-6C5F56036709}"/>
    <cellStyle name="Normal 6 3 2 6 2 2" xfId="3963" xr:uid="{0BFAC829-F2D7-4E6C-BEAF-2C5497F8B2F3}"/>
    <cellStyle name="Normal 6 3 2 6 3" xfId="1380" xr:uid="{A8AF1D77-8527-4990-A4A3-9BB0B4C85736}"/>
    <cellStyle name="Normal 6 3 2 6 3 2" xfId="6697" xr:uid="{A98105E1-49ED-465F-9F68-AE7426ACB1F0}"/>
    <cellStyle name="Normal 6 3 2 6 4" xfId="1381" xr:uid="{F0543CAB-20A5-4780-B3BD-5129692A3DDE}"/>
    <cellStyle name="Normal 6 3 2 7" xfId="1382" xr:uid="{AEACD3EF-9C39-4EA3-B2B0-A81C7FDBC0EF}"/>
    <cellStyle name="Normal 6 3 2 7 2" xfId="3964" xr:uid="{AEA0CF5C-0183-4EA5-A9B5-AC255AC9D2D9}"/>
    <cellStyle name="Normal 6 3 2 8" xfId="1383" xr:uid="{FE5F5F0E-3E0C-4B25-93A0-F5FF4E5DD4FE}"/>
    <cellStyle name="Normal 6 3 2 8 2" xfId="6698" xr:uid="{14FD6A81-A88A-491E-9C7C-CA10E3067D10}"/>
    <cellStyle name="Normal 6 3 2 9" xfId="1384" xr:uid="{9A917C2E-9E45-4E59-9D13-3C2887FD3363}"/>
    <cellStyle name="Normal 6 3 3" xfId="1385" xr:uid="{57DB7758-D434-4CBE-B9BB-6965E779DC87}"/>
    <cellStyle name="Normal 6 3 3 2" xfId="1386" xr:uid="{452B17C7-B163-44B2-8058-BA056AFD9C3D}"/>
    <cellStyle name="Normal 6 3 3 2 2" xfId="1387" xr:uid="{59C08B81-8D59-463D-9694-70904D4F91D3}"/>
    <cellStyle name="Normal 6 3 3 2 2 2" xfId="1388" xr:uid="{025BAEA9-B990-4CED-AA5A-4BF12FEEAE65}"/>
    <cellStyle name="Normal 6 3 3 2 2 2 2" xfId="3965" xr:uid="{77C506C8-4023-488D-B631-AC130AEA3430}"/>
    <cellStyle name="Normal 6 3 3 2 2 2 2 2" xfId="3966" xr:uid="{E0DCC199-A181-42B5-B56D-FBCC8543C9CD}"/>
    <cellStyle name="Normal 6 3 3 2 2 2 3" xfId="3967" xr:uid="{5D7DFD66-0628-435C-92B0-F3811E1C3BB0}"/>
    <cellStyle name="Normal 6 3 3 2 2 2 3 2" xfId="6699" xr:uid="{FC9B9007-295D-413D-9F5D-3DA1167BEA6F}"/>
    <cellStyle name="Normal 6 3 3 2 2 2 4" xfId="6700" xr:uid="{060E2D96-14C7-4966-9388-83F04568CC54}"/>
    <cellStyle name="Normal 6 3 3 2 2 3" xfId="1389" xr:uid="{28903E1D-D1B3-4673-823A-7EB016C3DF70}"/>
    <cellStyle name="Normal 6 3 3 2 2 3 2" xfId="3968" xr:uid="{7A984CF5-69BB-4A93-8A36-EF6D4265B61E}"/>
    <cellStyle name="Normal 6 3 3 2 2 4" xfId="1390" xr:uid="{4925E746-F1EE-4F09-B1A7-B7BDE8E2F686}"/>
    <cellStyle name="Normal 6 3 3 2 2 4 2" xfId="6701" xr:uid="{9DA6412F-5D69-4603-8A4E-661021B05EF6}"/>
    <cellStyle name="Normal 6 3 3 2 2 5" xfId="6702" xr:uid="{0138CE4E-5C44-45A5-9BA2-28ADE3C85641}"/>
    <cellStyle name="Normal 6 3 3 2 3" xfId="1391" xr:uid="{BD5BF043-6065-41D7-8DC9-B94DBD81511D}"/>
    <cellStyle name="Normal 6 3 3 2 3 2" xfId="1392" xr:uid="{87E87228-9011-47A5-8BCE-1CAF71552AE7}"/>
    <cellStyle name="Normal 6 3 3 2 3 2 2" xfId="3969" xr:uid="{E421407F-61C0-45E3-AA2E-0B607B0270D0}"/>
    <cellStyle name="Normal 6 3 3 2 3 3" xfId="1393" xr:uid="{00570B92-053B-4991-9497-7D89B6C926A7}"/>
    <cellStyle name="Normal 6 3 3 2 3 3 2" xfId="6703" xr:uid="{7FA3012F-5368-4EF8-BC53-26704807CEAB}"/>
    <cellStyle name="Normal 6 3 3 2 3 4" xfId="1394" xr:uid="{FEFEDBD1-36F6-4DB0-A16A-13F8CD2B7EB7}"/>
    <cellStyle name="Normal 6 3 3 2 4" xfId="1395" xr:uid="{7D0E19FE-9453-41D7-9C7B-51A6511756CC}"/>
    <cellStyle name="Normal 6 3 3 2 4 2" xfId="3970" xr:uid="{E1BFEE4D-1092-4903-AC29-D2DD2ADA6FA7}"/>
    <cellStyle name="Normal 6 3 3 2 5" xfId="1396" xr:uid="{A346D413-5F96-4231-A3B2-35F1ECF7FCDE}"/>
    <cellStyle name="Normal 6 3 3 2 5 2" xfId="6704" xr:uid="{AE65F56D-33A5-4E2A-9051-0D34FE47992C}"/>
    <cellStyle name="Normal 6 3 3 2 6" xfId="1397" xr:uid="{0238F0C0-0308-428F-92B3-68238F0D6001}"/>
    <cellStyle name="Normal 6 3 3 3" xfId="1398" xr:uid="{CF033455-298B-4639-8D20-85EBFAA42DB6}"/>
    <cellStyle name="Normal 6 3 3 3 2" xfId="1399" xr:uid="{A5A9C4B2-076E-4FAC-A88A-1416B7E01DFA}"/>
    <cellStyle name="Normal 6 3 3 3 2 2" xfId="1400" xr:uid="{DDE88D4F-DC64-4454-AE5A-B9D8E8C2E316}"/>
    <cellStyle name="Normal 6 3 3 3 2 2 2" xfId="3971" xr:uid="{411F9EE6-EBE4-424C-9FB6-EE522E212861}"/>
    <cellStyle name="Normal 6 3 3 3 2 2 2 2" xfId="3972" xr:uid="{C93C6E8D-197D-4C7E-8DCC-30911D8C2D29}"/>
    <cellStyle name="Normal 6 3 3 3 2 2 3" xfId="3973" xr:uid="{823A026E-3856-4DCC-8540-72F9594AD9F2}"/>
    <cellStyle name="Normal 6 3 3 3 2 2 3 2" xfId="6705" xr:uid="{7E20AD64-0E80-4630-9EAD-6C5FAA6E30A6}"/>
    <cellStyle name="Normal 6 3 3 3 2 2 4" xfId="6706" xr:uid="{34FD7BBE-D515-4C42-9AA8-1EC0D3558A9F}"/>
    <cellStyle name="Normal 6 3 3 3 2 3" xfId="1401" xr:uid="{A5CC490A-1F34-42B5-9DE7-03B93CFBCFED}"/>
    <cellStyle name="Normal 6 3 3 3 2 3 2" xfId="3974" xr:uid="{4FE413B0-EAF9-4F44-AF23-FF7C055FBD0A}"/>
    <cellStyle name="Normal 6 3 3 3 2 4" xfId="1402" xr:uid="{EDD0512A-C219-4F6B-AFC5-DED708544481}"/>
    <cellStyle name="Normal 6 3 3 3 2 4 2" xfId="6707" xr:uid="{81D55D6A-1418-4EB3-A3A7-26D555480695}"/>
    <cellStyle name="Normal 6 3 3 3 2 5" xfId="6708" xr:uid="{AF4BE66F-16BC-4D7B-BE12-A83156057BB7}"/>
    <cellStyle name="Normal 6 3 3 3 3" xfId="1403" xr:uid="{5C503DAF-1A83-4EB6-8116-5C69B487700E}"/>
    <cellStyle name="Normal 6 3 3 3 3 2" xfId="3975" xr:uid="{647F51B6-F1F7-4B5B-866A-EF59276768F7}"/>
    <cellStyle name="Normal 6 3 3 3 3 2 2" xfId="3976" xr:uid="{1F0B1AF7-1D70-4856-9634-E1257A6BD8CD}"/>
    <cellStyle name="Normal 6 3 3 3 3 3" xfId="3977" xr:uid="{3C1656EF-9FF8-47A7-A978-701F73318923}"/>
    <cellStyle name="Normal 6 3 3 3 3 3 2" xfId="6709" xr:uid="{8D459635-204F-4014-8821-A4BC09DCA30D}"/>
    <cellStyle name="Normal 6 3 3 3 3 4" xfId="6710" xr:uid="{6A22F6BA-EB56-4015-9BC1-718C844FFB56}"/>
    <cellStyle name="Normal 6 3 3 3 4" xfId="1404" xr:uid="{BD0E2516-4A36-4BC3-8A50-AC56A477AD43}"/>
    <cellStyle name="Normal 6 3 3 3 4 2" xfId="3978" xr:uid="{0E4748D9-C871-46D9-A0D3-A38B9954E80E}"/>
    <cellStyle name="Normal 6 3 3 3 5" xfId="1405" xr:uid="{DB1D86E2-567F-4E78-9FA3-C435E2305E12}"/>
    <cellStyle name="Normal 6 3 3 3 5 2" xfId="6711" xr:uid="{AE6CA6E8-EC73-43AE-A4C4-46449469A977}"/>
    <cellStyle name="Normal 6 3 3 3 6" xfId="6712" xr:uid="{7F2260FA-7C75-4152-9250-643F4DA13222}"/>
    <cellStyle name="Normal 6 3 3 4" xfId="1406" xr:uid="{9B2370ED-83A7-4333-8D35-35B576F9DC90}"/>
    <cellStyle name="Normal 6 3 3 4 2" xfId="1407" xr:uid="{A3256668-AC86-401C-B00A-06757374FF2A}"/>
    <cellStyle name="Normal 6 3 3 4 2 2" xfId="3979" xr:uid="{F5BA8BE0-7464-4600-B100-AE80A7C177C3}"/>
    <cellStyle name="Normal 6 3 3 4 2 2 2" xfId="3980" xr:uid="{DAB27E3E-2C2C-4E5E-AA90-F072B06FDF26}"/>
    <cellStyle name="Normal 6 3 3 4 2 3" xfId="3981" xr:uid="{3D39E8FF-D470-4FD8-BF90-C80191EDE82B}"/>
    <cellStyle name="Normal 6 3 3 4 2 3 2" xfId="6713" xr:uid="{630636A3-B5C5-4423-88C1-9D39A8443C6E}"/>
    <cellStyle name="Normal 6 3 3 4 2 4" xfId="6714" xr:uid="{2B13C228-47A3-40F4-B172-C3D0ACF3D84D}"/>
    <cellStyle name="Normal 6 3 3 4 3" xfId="1408" xr:uid="{13CF94F3-E364-4636-8E8F-EF93CC9488C1}"/>
    <cellStyle name="Normal 6 3 3 4 3 2" xfId="3982" xr:uid="{E0BB7DCC-20E7-42C2-A65E-3D4CC2A69CD2}"/>
    <cellStyle name="Normal 6 3 3 4 4" xfId="1409" xr:uid="{F3860B06-B614-4CE5-B018-2F2C2F62E1DF}"/>
    <cellStyle name="Normal 6 3 3 4 4 2" xfId="6715" xr:uid="{40AF7D1A-15C2-41E0-927B-29DE04A8C277}"/>
    <cellStyle name="Normal 6 3 3 4 5" xfId="6716" xr:uid="{DA2B8A21-B31C-4EA1-AAE9-E9D6E8EDF75C}"/>
    <cellStyle name="Normal 6 3 3 5" xfId="1410" xr:uid="{5A9AD84C-46E5-4151-B69A-BE3A6C773EA3}"/>
    <cellStyle name="Normal 6 3 3 5 2" xfId="1411" xr:uid="{8067E061-B35C-47A1-BA03-573AEB9DB757}"/>
    <cellStyle name="Normal 6 3 3 5 2 2" xfId="3983" xr:uid="{C7891F37-DB78-4C42-8C4A-FA4F1808DE29}"/>
    <cellStyle name="Normal 6 3 3 5 3" xfId="1412" xr:uid="{E240D5C8-190F-4326-A82D-8379B650B64A}"/>
    <cellStyle name="Normal 6 3 3 5 3 2" xfId="6717" xr:uid="{9CB4283C-DAF3-4801-9B9A-D42FC17D5D21}"/>
    <cellStyle name="Normal 6 3 3 5 4" xfId="1413" xr:uid="{0858B38D-E460-4AAD-B630-C8EFE2BCED16}"/>
    <cellStyle name="Normal 6 3 3 6" xfId="1414" xr:uid="{B6461EF6-175D-4CBD-82C6-46C11161566A}"/>
    <cellStyle name="Normal 6 3 3 6 2" xfId="3984" xr:uid="{21C99C90-5BBB-47CA-AE7B-4FFDFE0F3958}"/>
    <cellStyle name="Normal 6 3 3 7" xfId="1415" xr:uid="{54B38DC5-CE76-4ADB-B7DD-29BC8CE8F89F}"/>
    <cellStyle name="Normal 6 3 3 7 2" xfId="6718" xr:uid="{27F615B9-8687-47A6-A7B0-99D86EBF231C}"/>
    <cellStyle name="Normal 6 3 3 8" xfId="1416" xr:uid="{E4B6300C-8E9D-498E-B04B-37AF2D3085BC}"/>
    <cellStyle name="Normal 6 3 4" xfId="1417" xr:uid="{02F7A983-13FA-4F06-9CAC-B3D2AAC01737}"/>
    <cellStyle name="Normal 6 3 4 2" xfId="1418" xr:uid="{FBD5B953-2025-435C-A2FA-5DC6FF527575}"/>
    <cellStyle name="Normal 6 3 4 2 2" xfId="1419" xr:uid="{9FF2D09E-7D68-47FB-A696-E41B58FC46C8}"/>
    <cellStyle name="Normal 6 3 4 2 2 2" xfId="1420" xr:uid="{F494A57C-EBFA-4D49-9BAB-975212A1D165}"/>
    <cellStyle name="Normal 6 3 4 2 2 2 2" xfId="3985" xr:uid="{3F6D79B3-C8AF-49CE-9AC9-4732DC0872B1}"/>
    <cellStyle name="Normal 6 3 4 2 2 3" xfId="1421" xr:uid="{C1DEE6BB-D961-4FE0-BCAB-C2F3E2D5FC63}"/>
    <cellStyle name="Normal 6 3 4 2 2 3 2" xfId="6719" xr:uid="{4DB968A0-5778-49B6-B88C-6B1678078E0C}"/>
    <cellStyle name="Normal 6 3 4 2 2 4" xfId="1422" xr:uid="{F8510987-EA22-4A51-8DFF-C0AC00A26746}"/>
    <cellStyle name="Normal 6 3 4 2 3" xfId="1423" xr:uid="{A2104FE5-E012-4E89-971E-0BF0712142FA}"/>
    <cellStyle name="Normal 6 3 4 2 3 2" xfId="3986" xr:uid="{6542B1EE-B126-410C-87AC-B4FEBD5D2361}"/>
    <cellStyle name="Normal 6 3 4 2 4" xfId="1424" xr:uid="{0D0FC75D-4C40-43EF-825D-45F4EAA1EA00}"/>
    <cellStyle name="Normal 6 3 4 2 4 2" xfId="6720" xr:uid="{61EF7216-3B7C-463A-B3E6-B6EC356C2E8C}"/>
    <cellStyle name="Normal 6 3 4 2 5" xfId="1425" xr:uid="{5533D910-307C-4B59-BC22-E89EB6D1AED1}"/>
    <cellStyle name="Normal 6 3 4 3" xfId="1426" xr:uid="{D6E0C542-0796-4365-92D3-167C3AB484C6}"/>
    <cellStyle name="Normal 6 3 4 3 2" xfId="1427" xr:uid="{A3E4B968-36FA-47A1-9D35-D26353F20F23}"/>
    <cellStyle name="Normal 6 3 4 3 2 2" xfId="3987" xr:uid="{97EE1CDD-1D98-4904-AD46-7641E07CB38F}"/>
    <cellStyle name="Normal 6 3 4 3 3" xfId="1428" xr:uid="{167E718B-F53F-4144-A21B-DECCDA9287A8}"/>
    <cellStyle name="Normal 6 3 4 3 3 2" xfId="6721" xr:uid="{2D6B98A7-4A08-442B-B9B7-54930FF980DB}"/>
    <cellStyle name="Normal 6 3 4 3 4" xfId="1429" xr:uid="{36F005D4-2164-4818-9017-A2456C63EBCA}"/>
    <cellStyle name="Normal 6 3 4 4" xfId="1430" xr:uid="{F7133D24-1034-4080-9129-67D04C4A74A0}"/>
    <cellStyle name="Normal 6 3 4 4 2" xfId="1431" xr:uid="{07CB501C-C999-49D3-9DAA-5A2F6A6C7998}"/>
    <cellStyle name="Normal 6 3 4 4 3" xfId="1432" xr:uid="{DC49A654-5B7E-45D9-8F8E-83C220A2D190}"/>
    <cellStyle name="Normal 6 3 4 4 4" xfId="1433" xr:uid="{CA2EA858-1CEC-41EA-9412-4A75611FB976}"/>
    <cellStyle name="Normal 6 3 4 5" xfId="1434" xr:uid="{8DE4C579-D932-4B9B-8883-CEBBE138B90D}"/>
    <cellStyle name="Normal 6 3 4 5 2" xfId="6722" xr:uid="{9040988B-F4A1-48CD-AE60-245BA609B97D}"/>
    <cellStyle name="Normal 6 3 4 6" xfId="1435" xr:uid="{F545C125-F1AC-4CAD-A9D1-51C0A8FF509D}"/>
    <cellStyle name="Normal 6 3 4 7" xfId="1436" xr:uid="{D6C0614A-0F1C-4D94-82BA-32BC982F1061}"/>
    <cellStyle name="Normal 6 3 5" xfId="1437" xr:uid="{8DFAC310-217E-485A-B18A-6131D24ABB3A}"/>
    <cellStyle name="Normal 6 3 5 2" xfId="1438" xr:uid="{87FD90C6-1AC8-4B60-A59A-3AEC5C251C01}"/>
    <cellStyle name="Normal 6 3 5 2 2" xfId="1439" xr:uid="{EA566A3C-A496-4CDE-B9B3-F4FFA7BFE705}"/>
    <cellStyle name="Normal 6 3 5 2 2 2" xfId="3988" xr:uid="{69544B58-8D85-4766-9818-51ADFAE42EE4}"/>
    <cellStyle name="Normal 6 3 5 2 2 2 2" xfId="3989" xr:uid="{D51EF34D-B4FE-4166-89E9-06C69F5616C4}"/>
    <cellStyle name="Normal 6 3 5 2 2 3" xfId="3990" xr:uid="{DA469B8F-0DC8-4F97-8985-CDCCFF413D93}"/>
    <cellStyle name="Normal 6 3 5 2 2 3 2" xfId="6723" xr:uid="{A7A6CCC2-E49C-49CA-9471-0E8DA142590E}"/>
    <cellStyle name="Normal 6 3 5 2 2 4" xfId="6724" xr:uid="{8EF92309-FF41-472E-8D24-5B0DC0264C89}"/>
    <cellStyle name="Normal 6 3 5 2 3" xfId="1440" xr:uid="{19BDA1EC-3761-40DA-803A-E489B01715E9}"/>
    <cellStyle name="Normal 6 3 5 2 3 2" xfId="3991" xr:uid="{2D03058D-8116-4783-A35C-89CB72857578}"/>
    <cellStyle name="Normal 6 3 5 2 4" xfId="1441" xr:uid="{65C1778A-B802-48FE-8FA3-08FAC706700E}"/>
    <cellStyle name="Normal 6 3 5 2 4 2" xfId="6725" xr:uid="{0823DBD6-63F7-4EC6-ACDB-DE3ADC09AFCE}"/>
    <cellStyle name="Normal 6 3 5 2 5" xfId="6726" xr:uid="{20AD81E3-C27B-41E1-AA1B-6B25AE4A31BA}"/>
    <cellStyle name="Normal 6 3 5 3" xfId="1442" xr:uid="{535153A1-4321-445F-AE5E-E2B856581D29}"/>
    <cellStyle name="Normal 6 3 5 3 2" xfId="1443" xr:uid="{AD0200BD-C56E-41F2-97F1-2759D2A3D00A}"/>
    <cellStyle name="Normal 6 3 5 3 2 2" xfId="3992" xr:uid="{A2A13B17-A8CA-45B0-A837-13D8545E5E1E}"/>
    <cellStyle name="Normal 6 3 5 3 3" xfId="1444" xr:uid="{DD42A523-3C25-41F5-87DD-2596B641DB3F}"/>
    <cellStyle name="Normal 6 3 5 3 3 2" xfId="6727" xr:uid="{91A8EFA2-539D-4206-B9AB-80C743A76A55}"/>
    <cellStyle name="Normal 6 3 5 3 4" xfId="1445" xr:uid="{25DFC60D-336F-4E63-AEE4-A33A020361C9}"/>
    <cellStyle name="Normal 6 3 5 4" xfId="1446" xr:uid="{2DD0B7A8-CBA7-4D44-9489-8653C7359043}"/>
    <cellStyle name="Normal 6 3 5 4 2" xfId="3993" xr:uid="{35055230-5D39-46BD-AE45-350D51F26535}"/>
    <cellStyle name="Normal 6 3 5 5" xfId="1447" xr:uid="{276004AD-B4E4-4C7E-AF3D-83D341B6D96B}"/>
    <cellStyle name="Normal 6 3 5 5 2" xfId="6728" xr:uid="{18EC6298-7E66-4D87-BE6F-9524BD4DC700}"/>
    <cellStyle name="Normal 6 3 5 6" xfId="1448" xr:uid="{0FDA0930-33F6-4A52-8F59-82B0ECD8277A}"/>
    <cellStyle name="Normal 6 3 6" xfId="1449" xr:uid="{C8B3D8E1-D1B6-4396-8A3D-D4F9AEE5DD2D}"/>
    <cellStyle name="Normal 6 3 6 2" xfId="1450" xr:uid="{8BE3E869-283E-4BDD-9856-915C80BD0A41}"/>
    <cellStyle name="Normal 6 3 6 2 2" xfId="1451" xr:uid="{90F1784F-3592-4DBA-9012-942B36CC5BBB}"/>
    <cellStyle name="Normal 6 3 6 2 2 2" xfId="3994" xr:uid="{807FE6A0-888E-4863-B571-9FBB90F92E7A}"/>
    <cellStyle name="Normal 6 3 6 2 3" xfId="1452" xr:uid="{C8433678-6E0A-4122-B8DE-9049E9E11836}"/>
    <cellStyle name="Normal 6 3 6 2 3 2" xfId="6729" xr:uid="{66E66635-B98F-4292-AC51-E7D322CC4FA8}"/>
    <cellStyle name="Normal 6 3 6 2 4" xfId="1453" xr:uid="{ECED623B-9AA1-46ED-82CC-4E9BDA698477}"/>
    <cellStyle name="Normal 6 3 6 3" xfId="1454" xr:uid="{2EEE42EE-2E1D-48B0-9769-CF4EBB7C6677}"/>
    <cellStyle name="Normal 6 3 6 3 2" xfId="3995" xr:uid="{601BC72B-F9AB-4A31-884F-EF939713D33A}"/>
    <cellStyle name="Normal 6 3 6 4" xfId="1455" xr:uid="{F2D43B9C-D801-4FCD-A5E9-1EB61AF7B55B}"/>
    <cellStyle name="Normal 6 3 6 4 2" xfId="6730" xr:uid="{8F7034BC-853F-4F4B-B778-9DD5549FCEF1}"/>
    <cellStyle name="Normal 6 3 6 5" xfId="1456" xr:uid="{E2C39C5D-05FC-4793-8851-D96B75086844}"/>
    <cellStyle name="Normal 6 3 7" xfId="1457" xr:uid="{83C6D951-3B0B-4322-9809-0A9F7FD60D3F}"/>
    <cellStyle name="Normal 6 3 7 2" xfId="1458" xr:uid="{6CA7C691-3E05-4DE2-9D72-1FE61F3D9B66}"/>
    <cellStyle name="Normal 6 3 7 2 2" xfId="3996" xr:uid="{4E89CB50-7B97-4075-BB49-0EDA7DAE18E8}"/>
    <cellStyle name="Normal 6 3 7 3" xfId="1459" xr:uid="{47F72F36-6402-409B-B4F3-DF4E2DB78560}"/>
    <cellStyle name="Normal 6 3 7 3 2" xfId="6731" xr:uid="{8EC8CC8D-3773-4A5E-A679-E4D82E16C591}"/>
    <cellStyle name="Normal 6 3 7 4" xfId="1460" xr:uid="{0C5F7B12-B8FB-4E8F-A383-D86308FB6ADF}"/>
    <cellStyle name="Normal 6 3 7 5" xfId="5543" xr:uid="{4BF3A837-4072-4A43-81E4-995A03F60202}"/>
    <cellStyle name="Normal 6 3 8" xfId="1461" xr:uid="{C6904487-FCF5-4D0A-9272-7A4C18B8B471}"/>
    <cellStyle name="Normal 6 3 8 2" xfId="1462" xr:uid="{C6320AD1-9AE1-42C3-BE32-6100CBFA283A}"/>
    <cellStyle name="Normal 6 3 8 3" xfId="1463" xr:uid="{07B7A374-3576-49E9-B544-089CC3A87F76}"/>
    <cellStyle name="Normal 6 3 8 4" xfId="1464" xr:uid="{966418BB-892A-45B7-A2F2-D9404BA7AF9F}"/>
    <cellStyle name="Normal 6 3 9" xfId="1465" xr:uid="{5E2E8AA3-A895-4DA4-A405-463AA3558300}"/>
    <cellStyle name="Normal 6 3 9 2" xfId="4888" xr:uid="{2103AE62-ABED-4C25-B66E-8170F319B800}"/>
    <cellStyle name="Normal 6 3 9 2 2" xfId="6732" xr:uid="{BE5C4899-D2F1-4280-931E-D4643DF24FCB}"/>
    <cellStyle name="Normal 6 4" xfId="1466" xr:uid="{2B4417FE-3C2E-4DEB-973F-A4C590DC41E4}"/>
    <cellStyle name="Normal 6 4 10" xfId="1467" xr:uid="{4F599F28-6CBE-40D1-A2AB-9B0E2BFC3D97}"/>
    <cellStyle name="Normal 6 4 11" xfId="1468" xr:uid="{AC53362A-BCC9-47E7-A42E-360BBB4E8760}"/>
    <cellStyle name="Normal 6 4 2" xfId="1469" xr:uid="{1BF4EBBA-920C-4F4F-B3FB-B21E36189D1A}"/>
    <cellStyle name="Normal 6 4 2 2" xfId="1470" xr:uid="{0EA20BA9-2429-4303-BAD5-33BA1A07B797}"/>
    <cellStyle name="Normal 6 4 2 2 2" xfId="1471" xr:uid="{04A78402-35FD-4175-8C0A-DD28BCFD686C}"/>
    <cellStyle name="Normal 6 4 2 2 2 2" xfId="1472" xr:uid="{371A968D-72B5-408A-8B53-DCFDAC239368}"/>
    <cellStyle name="Normal 6 4 2 2 2 2 2" xfId="1473" xr:uid="{63843B70-1CBA-4851-AE3E-9FB75F0C0710}"/>
    <cellStyle name="Normal 6 4 2 2 2 2 2 2" xfId="3997" xr:uid="{7FD1126E-2165-4C89-B52C-A3FEDEF86F36}"/>
    <cellStyle name="Normal 6 4 2 2 2 2 3" xfId="1474" xr:uid="{AEE5CDAB-729A-44B1-BA26-B2B6B593F5EE}"/>
    <cellStyle name="Normal 6 4 2 2 2 2 3 2" xfId="6733" xr:uid="{6443B03B-1965-4E66-A333-E3B9176C7C8B}"/>
    <cellStyle name="Normal 6 4 2 2 2 2 4" xfId="1475" xr:uid="{F0AA50E7-8F74-4951-B7D0-8022CC2EB802}"/>
    <cellStyle name="Normal 6 4 2 2 2 3" xfId="1476" xr:uid="{A0F044A7-FC56-437E-B37C-FE0086A2B67B}"/>
    <cellStyle name="Normal 6 4 2 2 2 3 2" xfId="1477" xr:uid="{EF949B4F-6AAE-4210-B859-A8762002A478}"/>
    <cellStyle name="Normal 6 4 2 2 2 3 3" xfId="1478" xr:uid="{80C24CD4-3798-436B-8D84-CEA2F976B844}"/>
    <cellStyle name="Normal 6 4 2 2 2 3 4" xfId="1479" xr:uid="{709E8CF4-8ADB-4908-8E15-DD32514B0EE8}"/>
    <cellStyle name="Normal 6 4 2 2 2 4" xfId="1480" xr:uid="{965E2B54-B849-4D5D-A4A1-C5A71E9F2489}"/>
    <cellStyle name="Normal 6 4 2 2 2 4 2" xfId="6734" xr:uid="{E488185A-7FF3-4B04-BC3A-2BA1FE012B3A}"/>
    <cellStyle name="Normal 6 4 2 2 2 5" xfId="1481" xr:uid="{D70C55B3-BAC1-4285-8DD6-D7DD5C2E34ED}"/>
    <cellStyle name="Normal 6 4 2 2 2 6" xfId="1482" xr:uid="{C882823A-2E13-4992-BAD2-6C7DC67171FF}"/>
    <cellStyle name="Normal 6 4 2 2 3" xfId="1483" xr:uid="{5393ABF6-CFC3-429D-AAFF-5ABCDFB7D7EE}"/>
    <cellStyle name="Normal 6 4 2 2 3 2" xfId="1484" xr:uid="{236C0857-8EC1-4464-9F58-FF6758FC64DA}"/>
    <cellStyle name="Normal 6 4 2 2 3 2 2" xfId="1485" xr:uid="{4D590B94-4484-4ED1-AAFA-D18545B31390}"/>
    <cellStyle name="Normal 6 4 2 2 3 2 3" xfId="1486" xr:uid="{ECCC5A26-5C92-4702-A0B3-BF296B4D69EB}"/>
    <cellStyle name="Normal 6 4 2 2 3 2 4" xfId="1487" xr:uid="{ABCEE092-99C2-499F-8177-0610BA38BCC9}"/>
    <cellStyle name="Normal 6 4 2 2 3 3" xfId="1488" xr:uid="{3DED7077-9BBE-4C31-85F0-7C1115014EFA}"/>
    <cellStyle name="Normal 6 4 2 2 3 3 2" xfId="6735" xr:uid="{31E0A06F-6AFB-4805-A12C-07BEFDA17496}"/>
    <cellStyle name="Normal 6 4 2 2 3 4" xfId="1489" xr:uid="{C15AAE58-524D-4803-ADD0-21D47657B331}"/>
    <cellStyle name="Normal 6 4 2 2 3 5" xfId="1490" xr:uid="{A03E9523-5271-47F9-95E6-993C2A39C505}"/>
    <cellStyle name="Normal 6 4 2 2 4" xfId="1491" xr:uid="{17A5D932-9CDD-4715-929A-45AE75030145}"/>
    <cellStyle name="Normal 6 4 2 2 4 2" xfId="1492" xr:uid="{537D00C5-F4B2-4E9A-846E-6B27EBB52BC9}"/>
    <cellStyle name="Normal 6 4 2 2 4 3" xfId="1493" xr:uid="{F069445C-CB2F-4B43-B5A0-D14C73806763}"/>
    <cellStyle name="Normal 6 4 2 2 4 4" xfId="1494" xr:uid="{F2707859-3756-4A5D-8AF9-408A2B15ABEA}"/>
    <cellStyle name="Normal 6 4 2 2 5" xfId="1495" xr:uid="{04B199A8-25A3-4461-AE8E-16601CCDABB3}"/>
    <cellStyle name="Normal 6 4 2 2 5 2" xfId="1496" xr:uid="{B8613CFA-9B24-424A-B8B8-DB731B611AC3}"/>
    <cellStyle name="Normal 6 4 2 2 5 3" xfId="1497" xr:uid="{C3B5C08D-5F75-4349-ABC9-88655C0D4960}"/>
    <cellStyle name="Normal 6 4 2 2 5 4" xfId="1498" xr:uid="{1AAC0DB5-E447-4347-B34A-40A7729FC164}"/>
    <cellStyle name="Normal 6 4 2 2 6" xfId="1499" xr:uid="{2D8C5D45-0AD8-4140-821B-C7741EDAC085}"/>
    <cellStyle name="Normal 6 4 2 2 7" xfId="1500" xr:uid="{35116BD0-E425-48C7-ABB7-2C075F511DFE}"/>
    <cellStyle name="Normal 6 4 2 2 8" xfId="1501" xr:uid="{32CCD6CF-E34F-4795-AA41-051E863C9FB2}"/>
    <cellStyle name="Normal 6 4 2 3" xfId="1502" xr:uid="{5965F925-253F-4351-B461-E789A4477455}"/>
    <cellStyle name="Normal 6 4 2 3 2" xfId="1503" xr:uid="{00E7CE21-6584-43EB-B3FB-51A62443AE2C}"/>
    <cellStyle name="Normal 6 4 2 3 2 2" xfId="1504" xr:uid="{C9D873A5-EF31-447C-B7C2-617D78805D41}"/>
    <cellStyle name="Normal 6 4 2 3 2 2 2" xfId="3998" xr:uid="{D10FE203-1F9A-4B9E-AA7E-F95687B181B1}"/>
    <cellStyle name="Normal 6 4 2 3 2 2 2 2" xfId="3999" xr:uid="{1C576A53-C4EB-48E9-8E09-74B1F656190F}"/>
    <cellStyle name="Normal 6 4 2 3 2 2 3" xfId="4000" xr:uid="{5F74A8A9-E932-46E8-AD4A-810A161BBE80}"/>
    <cellStyle name="Normal 6 4 2 3 2 2 3 2" xfId="6736" xr:uid="{1E8BA326-E0A2-401C-B65B-C27C34BF6E94}"/>
    <cellStyle name="Normal 6 4 2 3 2 2 4" xfId="6737" xr:uid="{2A0A8B53-188E-4959-86BB-119D59C098A6}"/>
    <cellStyle name="Normal 6 4 2 3 2 3" xfId="1505" xr:uid="{F6CEC10C-E558-46FC-B29E-EB895A351C4A}"/>
    <cellStyle name="Normal 6 4 2 3 2 3 2" xfId="4001" xr:uid="{A7169E26-418E-41C3-BE8E-D12C5548CAC9}"/>
    <cellStyle name="Normal 6 4 2 3 2 4" xfId="1506" xr:uid="{95811376-85B6-4030-B539-0FEB3CAAE2C0}"/>
    <cellStyle name="Normal 6 4 2 3 2 4 2" xfId="6738" xr:uid="{720D53DD-77C0-497C-A597-6949E923EF3B}"/>
    <cellStyle name="Normal 6 4 2 3 2 5" xfId="6739" xr:uid="{DA31FC44-3BE4-462E-8315-86030AC221D0}"/>
    <cellStyle name="Normal 6 4 2 3 3" xfId="1507" xr:uid="{07525174-127D-4B57-B9D4-5D0B6F509A23}"/>
    <cellStyle name="Normal 6 4 2 3 3 2" xfId="1508" xr:uid="{FE33C529-9A5B-4562-925F-8D69744F8332}"/>
    <cellStyle name="Normal 6 4 2 3 3 2 2" xfId="4002" xr:uid="{7F8C3863-FDB6-44B2-8BC7-866298F5D19C}"/>
    <cellStyle name="Normal 6 4 2 3 3 3" xfId="1509" xr:uid="{59192407-F99B-4EF0-9AAE-5C7F6C4389D6}"/>
    <cellStyle name="Normal 6 4 2 3 3 3 2" xfId="6740" xr:uid="{43615AA1-9146-46FE-84AF-E7448DE3E19F}"/>
    <cellStyle name="Normal 6 4 2 3 3 4" xfId="1510" xr:uid="{5659AFC4-B843-489D-8CCB-1645540A663A}"/>
    <cellStyle name="Normal 6 4 2 3 4" xfId="1511" xr:uid="{514532C2-D583-43B0-A7B4-034CF249AC06}"/>
    <cellStyle name="Normal 6 4 2 3 4 2" xfId="4003" xr:uid="{EB3DA1EE-4C0C-44BA-9FC4-91F7334748BE}"/>
    <cellStyle name="Normal 6 4 2 3 5" xfId="1512" xr:uid="{042BD5D1-7D8B-4E60-9BE8-D34FDA41AD27}"/>
    <cellStyle name="Normal 6 4 2 3 5 2" xfId="6741" xr:uid="{DDFBA526-132A-4EE9-9BFE-C8E62770F6BA}"/>
    <cellStyle name="Normal 6 4 2 3 6" xfId="1513" xr:uid="{679C44BE-3C1A-47BD-88A6-546367753A34}"/>
    <cellStyle name="Normal 6 4 2 4" xfId="1514" xr:uid="{D295D1FD-C983-4B60-9F5C-3F4DAC78AA08}"/>
    <cellStyle name="Normal 6 4 2 4 2" xfId="1515" xr:uid="{904EA7CD-BF16-4C14-AE75-3E550B999EA0}"/>
    <cellStyle name="Normal 6 4 2 4 2 2" xfId="1516" xr:uid="{A1749DB1-5557-4FC4-BA18-585281DB61DE}"/>
    <cellStyle name="Normal 6 4 2 4 2 2 2" xfId="4004" xr:uid="{0DDCF0A4-9CBD-4FAF-AC2F-12C6CE4D3520}"/>
    <cellStyle name="Normal 6 4 2 4 2 3" xfId="1517" xr:uid="{7CEB31B2-BBF7-4551-B910-25FA8412F152}"/>
    <cellStyle name="Normal 6 4 2 4 2 3 2" xfId="6742" xr:uid="{C6056009-49CF-40BF-826E-BC57A3972417}"/>
    <cellStyle name="Normal 6 4 2 4 2 4" xfId="1518" xr:uid="{D9BFFBE0-6079-478B-9A5E-8E718D9CAC87}"/>
    <cellStyle name="Normal 6 4 2 4 3" xfId="1519" xr:uid="{6185342C-9F0A-43A8-8E05-663C2759953A}"/>
    <cellStyle name="Normal 6 4 2 4 3 2" xfId="4005" xr:uid="{84EF1486-294F-4E77-96EF-F9F08AAA1BC3}"/>
    <cellStyle name="Normal 6 4 2 4 4" xfId="1520" xr:uid="{718F6DFB-E4C5-476F-83CF-CF2C0470AF7B}"/>
    <cellStyle name="Normal 6 4 2 4 4 2" xfId="6743" xr:uid="{E151A518-B3FF-4391-A919-D1FC9541C9A4}"/>
    <cellStyle name="Normal 6 4 2 4 5" xfId="1521" xr:uid="{7E477DDE-39C9-4B60-B82C-921D3C655912}"/>
    <cellStyle name="Normal 6 4 2 5" xfId="1522" xr:uid="{896D3F92-1C76-45C4-A39D-1093575F4671}"/>
    <cellStyle name="Normal 6 4 2 5 2" xfId="1523" xr:uid="{04E05F12-8007-43FE-B42C-7AE212179629}"/>
    <cellStyle name="Normal 6 4 2 5 2 2" xfId="4006" xr:uid="{1D7C2E44-7ABD-471A-A323-7922A9462FEB}"/>
    <cellStyle name="Normal 6 4 2 5 3" xfId="1524" xr:uid="{23DAAC5F-990F-4902-AD37-9BB4C50E103C}"/>
    <cellStyle name="Normal 6 4 2 5 3 2" xfId="6744" xr:uid="{664938A2-08EA-4EDC-A228-C20273BCFF18}"/>
    <cellStyle name="Normal 6 4 2 5 4" xfId="1525" xr:uid="{5C6B1595-1298-4B42-89E4-0D6220B9FA11}"/>
    <cellStyle name="Normal 6 4 2 6" xfId="1526" xr:uid="{7265692A-1261-44CC-A0E6-F73551DC55A0}"/>
    <cellStyle name="Normal 6 4 2 6 2" xfId="1527" xr:uid="{939E518F-38EC-4697-A88D-DF7C033C49A4}"/>
    <cellStyle name="Normal 6 4 2 6 3" xfId="1528" xr:uid="{B0C2DC97-9DA4-45A7-ABEA-8F459F8B940F}"/>
    <cellStyle name="Normal 6 4 2 6 4" xfId="1529" xr:uid="{8FF1F34C-643B-4953-9760-014935A9C0C1}"/>
    <cellStyle name="Normal 6 4 2 7" xfId="1530" xr:uid="{A8596DF7-C45E-46F6-8370-52F51C2CE3AC}"/>
    <cellStyle name="Normal 6 4 2 7 2" xfId="6745" xr:uid="{EEA3070D-58B2-4C55-BF0F-504D4B402228}"/>
    <cellStyle name="Normal 6 4 2 8" xfId="1531" xr:uid="{EE11CAF3-FE3D-4981-BB37-04D4F494A0E8}"/>
    <cellStyle name="Normal 6 4 2 9" xfId="1532" xr:uid="{D76AD3D2-2232-4F5A-BFCF-6CA34DC4131B}"/>
    <cellStyle name="Normal 6 4 3" xfId="1533" xr:uid="{EEFD17FF-C588-4275-A926-AD45B422818C}"/>
    <cellStyle name="Normal 6 4 3 2" xfId="1534" xr:uid="{FB839F48-20DF-4E71-B9F8-65E516629B27}"/>
    <cellStyle name="Normal 6 4 3 2 2" xfId="1535" xr:uid="{04B21DF9-641C-439A-8C49-5AF77FDC7032}"/>
    <cellStyle name="Normal 6 4 3 2 2 2" xfId="1536" xr:uid="{6EA3A477-EC56-4FC6-9C5F-3C12C63378D5}"/>
    <cellStyle name="Normal 6 4 3 2 2 2 2" xfId="4007" xr:uid="{67056897-32A6-4445-B2F6-CD1825FAEC57}"/>
    <cellStyle name="Normal 6 4 3 2 2 2 2 2" xfId="4731" xr:uid="{94F490C2-7C36-4BB3-817D-57AE673EFF00}"/>
    <cellStyle name="Normal 6 4 3 2 2 2 3" xfId="4732" xr:uid="{B6F64C73-BA02-4A8B-A0EA-14CCB8FD611E}"/>
    <cellStyle name="Normal 6 4 3 2 2 3" xfId="1537" xr:uid="{A4364DE8-9151-46B6-98B7-1431527EC6DE}"/>
    <cellStyle name="Normal 6 4 3 2 2 3 2" xfId="4733" xr:uid="{31E02BB8-6856-44AB-9980-D0301984E0A6}"/>
    <cellStyle name="Normal 6 4 3 2 2 4" xfId="1538" xr:uid="{AB0848D3-361C-46C5-AA8B-F442BD493818}"/>
    <cellStyle name="Normal 6 4 3 2 3" xfId="1539" xr:uid="{4B4FFC5C-E2C3-4808-8AEE-6209A569E363}"/>
    <cellStyle name="Normal 6 4 3 2 3 2" xfId="1540" xr:uid="{04EACC18-0ED7-457F-AFEB-D40DAA84F3B5}"/>
    <cellStyle name="Normal 6 4 3 2 3 2 2" xfId="4734" xr:uid="{0FE9BD60-81E3-4136-AB11-62FB821CC852}"/>
    <cellStyle name="Normal 6 4 3 2 3 3" xfId="1541" xr:uid="{A194D34D-CB14-4FFD-94B0-8DF34BAC9D61}"/>
    <cellStyle name="Normal 6 4 3 2 3 4" xfId="1542" xr:uid="{6DADD70D-DA23-4389-869B-FF34AE26CF80}"/>
    <cellStyle name="Normal 6 4 3 2 4" xfId="1543" xr:uid="{52D05583-4BAB-4547-9228-74E7A63D0EF3}"/>
    <cellStyle name="Normal 6 4 3 2 4 2" xfId="4735" xr:uid="{6BF296C1-043C-4B5D-9E45-C8A6AE536DAC}"/>
    <cellStyle name="Normal 6 4 3 2 5" xfId="1544" xr:uid="{4765FD40-D213-4341-8AD9-3BE0CDDE1836}"/>
    <cellStyle name="Normal 6 4 3 2 6" xfId="1545" xr:uid="{9D37A763-87A3-450A-B9E0-677FF23EAF7C}"/>
    <cellStyle name="Normal 6 4 3 3" xfId="1546" xr:uid="{2A5E42CF-2325-43D2-B8E5-B4A9FD671471}"/>
    <cellStyle name="Normal 6 4 3 3 2" xfId="1547" xr:uid="{AEB65B49-1AF9-49C7-AEA3-D7195791B06A}"/>
    <cellStyle name="Normal 6 4 3 3 2 2" xfId="1548" xr:uid="{FF8BBE16-C682-4D2D-A69A-6BA754CC9730}"/>
    <cellStyle name="Normal 6 4 3 3 2 2 2" xfId="4736" xr:uid="{C34C2B49-153A-4B4B-AFFF-4B786B110B2F}"/>
    <cellStyle name="Normal 6 4 3 3 2 3" xfId="1549" xr:uid="{74A57D5F-7F83-47C6-9119-6F3D8D5EE0A5}"/>
    <cellStyle name="Normal 6 4 3 3 2 4" xfId="1550" xr:uid="{A4958E93-652F-48A0-AEA7-D93538783B8E}"/>
    <cellStyle name="Normal 6 4 3 3 3" xfId="1551" xr:uid="{9E6AE9A6-4B4E-4DE5-B580-9AABA4232AEC}"/>
    <cellStyle name="Normal 6 4 3 3 3 2" xfId="4737" xr:uid="{4A3AAA54-35B8-4945-A2F7-86C873988D4D}"/>
    <cellStyle name="Normal 6 4 3 3 4" xfId="1552" xr:uid="{FE142ED4-175C-4037-8FA4-B7BF4F923E55}"/>
    <cellStyle name="Normal 6 4 3 3 5" xfId="1553" xr:uid="{7CE13B07-1761-4BC5-BD2B-D97618DA5D0C}"/>
    <cellStyle name="Normal 6 4 3 4" xfId="1554" xr:uid="{12BD40CC-90AF-4434-9F8F-770607A0C5CD}"/>
    <cellStyle name="Normal 6 4 3 4 2" xfId="1555" xr:uid="{ACC990D3-D051-4DDF-9B43-894931048DF8}"/>
    <cellStyle name="Normal 6 4 3 4 2 2" xfId="4738" xr:uid="{5D0EBBB5-F48C-490A-8638-4A6EC2C75F7F}"/>
    <cellStyle name="Normal 6 4 3 4 3" xfId="1556" xr:uid="{D8FE50B7-6F67-4026-8EE1-6FFB56BFDD72}"/>
    <cellStyle name="Normal 6 4 3 4 4" xfId="1557" xr:uid="{DC460325-30BA-4818-8134-BFFAF41433DA}"/>
    <cellStyle name="Normal 6 4 3 5" xfId="1558" xr:uid="{7CF2915B-239D-4316-89C7-6E300593F184}"/>
    <cellStyle name="Normal 6 4 3 5 2" xfId="1559" xr:uid="{A9A3D30A-8666-4B0E-84E4-F1776F893595}"/>
    <cellStyle name="Normal 6 4 3 5 3" xfId="1560" xr:uid="{336BF42D-5BA5-4FF6-B3C5-7A9C2DDE2243}"/>
    <cellStyle name="Normal 6 4 3 5 4" xfId="1561" xr:uid="{BB046274-566F-4CD6-BAC9-914B028024A9}"/>
    <cellStyle name="Normal 6 4 3 6" xfId="1562" xr:uid="{17C61FE4-04F2-49A6-8EBE-5DD1505DB96C}"/>
    <cellStyle name="Normal 6 4 3 7" xfId="1563" xr:uid="{9B12D189-F47D-4CE5-9B27-3AA1845EB123}"/>
    <cellStyle name="Normal 6 4 3 8" xfId="1564" xr:uid="{02C6DFA7-98D6-40D3-BF17-8B26EE47467A}"/>
    <cellStyle name="Normal 6 4 4" xfId="1565" xr:uid="{0BF6CC8B-D7EA-4E6A-919E-FC506AFD209A}"/>
    <cellStyle name="Normal 6 4 4 2" xfId="1566" xr:uid="{DABCE159-AE85-4B44-81CC-96CFD3FF1280}"/>
    <cellStyle name="Normal 6 4 4 2 2" xfId="1567" xr:uid="{DAE8514D-48C0-4CC8-9D29-BA48CECF7A13}"/>
    <cellStyle name="Normal 6 4 4 2 2 2" xfId="1568" xr:uid="{9F0AF407-4814-491C-B0FA-60D7795F7046}"/>
    <cellStyle name="Normal 6 4 4 2 2 2 2" xfId="4008" xr:uid="{87B5FF8F-0E07-4487-B556-DA2B2D042C2E}"/>
    <cellStyle name="Normal 6 4 4 2 2 3" xfId="1569" xr:uid="{491816D5-BBAC-42F4-9B1E-9B7182EB1EA7}"/>
    <cellStyle name="Normal 6 4 4 2 2 3 2" xfId="6746" xr:uid="{0CF94161-2637-42CB-A2BB-BDEF2DCBEAA7}"/>
    <cellStyle name="Normal 6 4 4 2 2 4" xfId="1570" xr:uid="{66D63AF4-31DB-4D20-842D-C587DCB6360F}"/>
    <cellStyle name="Normal 6 4 4 2 3" xfId="1571" xr:uid="{83004004-A09D-4298-BDB1-892CFC2F8417}"/>
    <cellStyle name="Normal 6 4 4 2 3 2" xfId="4009" xr:uid="{1790D748-5324-414D-9DE5-60D7179A6CF5}"/>
    <cellStyle name="Normal 6 4 4 2 4" xfId="1572" xr:uid="{0B5DC336-0437-493C-8CD4-C573D5ECD9AE}"/>
    <cellStyle name="Normal 6 4 4 2 4 2" xfId="6747" xr:uid="{53E861BB-42F8-46D6-959D-92B2542EA859}"/>
    <cellStyle name="Normal 6 4 4 2 5" xfId="1573" xr:uid="{B9C56B4D-8795-4EE1-9FAF-904D4B8F82B2}"/>
    <cellStyle name="Normal 6 4 4 3" xfId="1574" xr:uid="{8D95755B-3ACB-4F54-81FD-AB7496E41B56}"/>
    <cellStyle name="Normal 6 4 4 3 2" xfId="1575" xr:uid="{5E0AEA13-B359-4A05-9E8B-7FCD0AEC17C4}"/>
    <cellStyle name="Normal 6 4 4 3 2 2" xfId="4010" xr:uid="{F4FC3CD3-BD95-463B-849E-E0B883B896C6}"/>
    <cellStyle name="Normal 6 4 4 3 3" xfId="1576" xr:uid="{641B7F0F-62F9-471E-95EF-BE23E2DC4D64}"/>
    <cellStyle name="Normal 6 4 4 3 3 2" xfId="6748" xr:uid="{6D3693DC-7926-4466-804A-5791D909111A}"/>
    <cellStyle name="Normal 6 4 4 3 4" xfId="1577" xr:uid="{999AFC5B-050A-4E2A-A3BC-E1CEDCECEA54}"/>
    <cellStyle name="Normal 6 4 4 4" xfId="1578" xr:uid="{487CEFA1-3D60-4EA2-8C90-4C858BD4166D}"/>
    <cellStyle name="Normal 6 4 4 4 2" xfId="1579" xr:uid="{E0D44D8B-EC91-473A-A8B7-97CA5C3BEDF3}"/>
    <cellStyle name="Normal 6 4 4 4 3" xfId="1580" xr:uid="{636B8512-BE46-401F-9085-6AFD2C86B832}"/>
    <cellStyle name="Normal 6 4 4 4 4" xfId="1581" xr:uid="{8CDB3089-B6FE-4DF9-8ADC-1083251996E6}"/>
    <cellStyle name="Normal 6 4 4 5" xfId="1582" xr:uid="{21626783-4F48-4537-BA41-C6E1DB80B0AA}"/>
    <cellStyle name="Normal 6 4 4 5 2" xfId="6749" xr:uid="{EA6AF676-199F-4DE3-BEA4-316334AEADAC}"/>
    <cellStyle name="Normal 6 4 4 6" xfId="1583" xr:uid="{410B87FD-3429-4C2C-BA35-AAE23CDFBC35}"/>
    <cellStyle name="Normal 6 4 4 7" xfId="1584" xr:uid="{9F5782A1-1AD2-4013-A4FE-70DBC3F601B4}"/>
    <cellStyle name="Normal 6 4 5" xfId="1585" xr:uid="{E1D7A339-9489-44C9-8C2C-081C85EE42C5}"/>
    <cellStyle name="Normal 6 4 5 2" xfId="1586" xr:uid="{44003B29-FD35-4C0D-A681-665D659BE3DC}"/>
    <cellStyle name="Normal 6 4 5 2 2" xfId="1587" xr:uid="{10C5344D-6703-4AE2-9F39-B6494965655D}"/>
    <cellStyle name="Normal 6 4 5 2 2 2" xfId="4011" xr:uid="{0C9E091D-6103-4912-960F-05F70245E44E}"/>
    <cellStyle name="Normal 6 4 5 2 3" xfId="1588" xr:uid="{248FB4FA-CF09-43D1-A626-0A2B969EF260}"/>
    <cellStyle name="Normal 6 4 5 2 3 2" xfId="6750" xr:uid="{49E4BE38-6312-4403-A0D6-209CE24D63C5}"/>
    <cellStyle name="Normal 6 4 5 2 4" xfId="1589" xr:uid="{DD1C6E36-3860-4900-9D35-E83700EE2005}"/>
    <cellStyle name="Normal 6 4 5 3" xfId="1590" xr:uid="{AF524AE7-049A-45A9-98FF-54E7FFE6F1F3}"/>
    <cellStyle name="Normal 6 4 5 3 2" xfId="1591" xr:uid="{96F93B16-376D-414E-A379-4E4F0A8BA62B}"/>
    <cellStyle name="Normal 6 4 5 3 3" xfId="1592" xr:uid="{24383AC1-5439-48F4-A253-12679FA41D4E}"/>
    <cellStyle name="Normal 6 4 5 3 4" xfId="1593" xr:uid="{5807159E-B5E1-4942-B46D-CF4BC30E1131}"/>
    <cellStyle name="Normal 6 4 5 4" xfId="1594" xr:uid="{2B5EDC7C-6A75-4FD6-8353-A292208EEFA5}"/>
    <cellStyle name="Normal 6 4 5 4 2" xfId="6751" xr:uid="{49C96EE4-5F5D-49FB-B292-5DA140933816}"/>
    <cellStyle name="Normal 6 4 5 5" xfId="1595" xr:uid="{81A29DF0-7933-43B4-A5FD-99966A6F0086}"/>
    <cellStyle name="Normal 6 4 5 6" xfId="1596" xr:uid="{3105F6DC-8EF2-4130-9413-D410BFDE5B0B}"/>
    <cellStyle name="Normal 6 4 6" xfId="1597" xr:uid="{FFBA9E25-C61B-438C-92B8-7F1A270CB8D9}"/>
    <cellStyle name="Normal 6 4 6 2" xfId="1598" xr:uid="{175C5E78-1DF2-42F1-8BFA-F3D04F8D0BEC}"/>
    <cellStyle name="Normal 6 4 6 2 2" xfId="1599" xr:uid="{E2A4831B-3E58-49E2-AABA-A40A4C92500E}"/>
    <cellStyle name="Normal 6 4 6 2 3" xfId="1600" xr:uid="{6CBB7041-9C06-43E9-A209-57AC3F952A74}"/>
    <cellStyle name="Normal 6 4 6 2 4" xfId="1601" xr:uid="{AC8C116B-CAA1-44FA-AD48-E9F7DA28413C}"/>
    <cellStyle name="Normal 6 4 6 3" xfId="1602" xr:uid="{4E8A9E1B-9BEC-4053-AD8A-66A5AE2B09F8}"/>
    <cellStyle name="Normal 6 4 6 3 2" xfId="6752" xr:uid="{14CB8D7E-2265-453F-89EF-3CAAC80BDE44}"/>
    <cellStyle name="Normal 6 4 6 4" xfId="1603" xr:uid="{D6D1F336-ADF3-4C53-BBC7-D850BD290B95}"/>
    <cellStyle name="Normal 6 4 6 5" xfId="1604" xr:uid="{D5C6942D-9ABC-49F2-9E85-0FCDBD6199F0}"/>
    <cellStyle name="Normal 6 4 7" xfId="1605" xr:uid="{D6EA3A89-C1B4-4854-A804-101F27E8EB05}"/>
    <cellStyle name="Normal 6 4 7 2" xfId="1606" xr:uid="{28C5EAD2-2ED0-4B80-9AE3-FFE2785E0219}"/>
    <cellStyle name="Normal 6 4 7 3" xfId="1607" xr:uid="{8BAEBEE1-7727-4C8E-9B24-4BC7F70CAF8C}"/>
    <cellStyle name="Normal 6 4 7 3 2" xfId="4384" xr:uid="{6713B3D8-3A50-436B-A2BD-C5F28934D466}"/>
    <cellStyle name="Normal 6 4 7 3 3" xfId="4855" xr:uid="{55E3AE83-89EA-40EE-838B-2997539D73A8}"/>
    <cellStyle name="Normal 6 4 7 4" xfId="1608" xr:uid="{1C3AC8EF-4490-4BFE-9411-E3BCCF10B9AE}"/>
    <cellStyle name="Normal 6 4 8" xfId="1609" xr:uid="{8B7E0A9E-619D-4B8F-AAF6-B583453811FF}"/>
    <cellStyle name="Normal 6 4 8 2" xfId="1610" xr:uid="{41BB590E-44A3-4F06-89F8-9297EADCF923}"/>
    <cellStyle name="Normal 6 4 8 3" xfId="1611" xr:uid="{20E9044F-63BF-4F72-BDC5-DD907DAECD72}"/>
    <cellStyle name="Normal 6 4 8 4" xfId="1612" xr:uid="{C8A6E5EE-CBD4-4B00-8B89-B344EE949BE1}"/>
    <cellStyle name="Normal 6 4 9" xfId="1613" xr:uid="{041B8BC1-5E78-48E7-B16A-19F872521D1B}"/>
    <cellStyle name="Normal 6 5" xfId="1614" xr:uid="{D1CD101F-9AC0-4A0E-B4BE-97F9C3C8916A}"/>
    <cellStyle name="Normal 6 5 10" xfId="1615" xr:uid="{6269FB19-A579-4549-B8C9-FC37EF35E17A}"/>
    <cellStyle name="Normal 6 5 11" xfId="1616" xr:uid="{28C82309-084B-464F-9227-583FF0A8A8A5}"/>
    <cellStyle name="Normal 6 5 2" xfId="1617" xr:uid="{451308EB-9FF6-42CC-AD97-145D8A35D77E}"/>
    <cellStyle name="Normal 6 5 2 2" xfId="1618" xr:uid="{29589034-87A6-4E27-AE4B-37C4F9C7C06B}"/>
    <cellStyle name="Normal 6 5 2 2 2" xfId="1619" xr:uid="{81E9E3DA-145D-4368-92D9-FDABBA9DC0E9}"/>
    <cellStyle name="Normal 6 5 2 2 2 2" xfId="1620" xr:uid="{C5E7405B-E374-4F92-977F-987DA91AC8EE}"/>
    <cellStyle name="Normal 6 5 2 2 2 2 2" xfId="1621" xr:uid="{4BDB0522-D60F-4D25-A1E1-7BD85CB18B37}"/>
    <cellStyle name="Normal 6 5 2 2 2 2 3" xfId="1622" xr:uid="{CBF85683-D9CC-40AD-9C7D-8CEE2C108705}"/>
    <cellStyle name="Normal 6 5 2 2 2 2 4" xfId="1623" xr:uid="{2CE92610-FA4B-4D7A-A12B-1FDC9F2906D3}"/>
    <cellStyle name="Normal 6 5 2 2 2 3" xfId="1624" xr:uid="{7695F7CD-A288-4AF4-B072-4B5F410892BD}"/>
    <cellStyle name="Normal 6 5 2 2 2 3 2" xfId="1625" xr:uid="{486C102A-FA7C-42FD-AD23-C64020750B19}"/>
    <cellStyle name="Normal 6 5 2 2 2 3 3" xfId="1626" xr:uid="{363B50D7-2B82-419D-A485-59C4AEF1E7F8}"/>
    <cellStyle name="Normal 6 5 2 2 2 3 4" xfId="1627" xr:uid="{6B5FB556-D0F3-470F-B9DB-FA5F5B6E23B1}"/>
    <cellStyle name="Normal 6 5 2 2 2 4" xfId="1628" xr:uid="{6D01F395-35FA-403F-9464-CC250CA3C1A1}"/>
    <cellStyle name="Normal 6 5 2 2 2 5" xfId="1629" xr:uid="{63C3B230-9FA4-4F41-8BDB-CEB56AB89B6D}"/>
    <cellStyle name="Normal 6 5 2 2 2 6" xfId="1630" xr:uid="{38A7AC71-371B-42F5-805A-ED5F5E25253C}"/>
    <cellStyle name="Normal 6 5 2 2 3" xfId="1631" xr:uid="{2FA42E43-9C4F-4E30-85B4-2A42943F5425}"/>
    <cellStyle name="Normal 6 5 2 2 3 2" xfId="1632" xr:uid="{0FF0AF9E-FFD7-4211-ABE8-E63840E28A07}"/>
    <cellStyle name="Normal 6 5 2 2 3 2 2" xfId="1633" xr:uid="{82531F1B-81E5-4C83-829C-57EF488C7768}"/>
    <cellStyle name="Normal 6 5 2 2 3 2 3" xfId="1634" xr:uid="{A6CDC1C2-D8F5-40A3-816D-392F9D51ED35}"/>
    <cellStyle name="Normal 6 5 2 2 3 2 4" xfId="1635" xr:uid="{BAC94557-28B6-4446-AED1-FFB914887DBD}"/>
    <cellStyle name="Normal 6 5 2 2 3 3" xfId="1636" xr:uid="{D56D7DF1-2A12-49D8-B1D3-2497BCA60039}"/>
    <cellStyle name="Normal 6 5 2 2 3 4" xfId="1637" xr:uid="{44A2E1DA-C644-4368-B4F2-539D04D0CE0E}"/>
    <cellStyle name="Normal 6 5 2 2 3 5" xfId="1638" xr:uid="{BD838C95-7D19-4537-BAE4-4F11C89E2117}"/>
    <cellStyle name="Normal 6 5 2 2 4" xfId="1639" xr:uid="{56897AD3-161E-44FD-B99F-8703557693E3}"/>
    <cellStyle name="Normal 6 5 2 2 4 2" xfId="1640" xr:uid="{65215DCC-6DB2-4FB9-B995-7A53F51A2B85}"/>
    <cellStyle name="Normal 6 5 2 2 4 3" xfId="1641" xr:uid="{D545BBE6-7148-4EC8-AED4-0C51BE7A176D}"/>
    <cellStyle name="Normal 6 5 2 2 4 4" xfId="1642" xr:uid="{AA3EEF79-E938-4F81-89E5-9627FBAF62BD}"/>
    <cellStyle name="Normal 6 5 2 2 5" xfId="1643" xr:uid="{740C64C0-447D-430D-BA55-84E5B096F8AF}"/>
    <cellStyle name="Normal 6 5 2 2 5 2" xfId="1644" xr:uid="{EACF6BFD-1225-43B5-8CEB-0514ACFA4265}"/>
    <cellStyle name="Normal 6 5 2 2 5 3" xfId="1645" xr:uid="{7CDFDF49-324F-41BF-B349-6AB1D49C3BB5}"/>
    <cellStyle name="Normal 6 5 2 2 5 4" xfId="1646" xr:uid="{1D5F1DEF-08DB-462A-B0EE-97D68497ACDD}"/>
    <cellStyle name="Normal 6 5 2 2 6" xfId="1647" xr:uid="{3D8C31C7-7EFB-42C5-9BE5-A37F76C491B1}"/>
    <cellStyle name="Normal 6 5 2 2 7" xfId="1648" xr:uid="{76087FF2-D21F-469A-9B49-46AC9DE06942}"/>
    <cellStyle name="Normal 6 5 2 2 8" xfId="1649" xr:uid="{99EF4F3A-57CE-4AD4-8834-E601D280650F}"/>
    <cellStyle name="Normal 6 5 2 3" xfId="1650" xr:uid="{34FAD4C2-D7BF-4E5D-AE36-B22D270A00B7}"/>
    <cellStyle name="Normal 6 5 2 3 2" xfId="1651" xr:uid="{164E2BD7-B4FC-42AD-A662-B710225047C4}"/>
    <cellStyle name="Normal 6 5 2 3 2 2" xfId="1652" xr:uid="{6D17EDCC-D022-4C21-A0A7-162D71599509}"/>
    <cellStyle name="Normal 6 5 2 3 2 3" xfId="1653" xr:uid="{BDD71A8E-4A65-4271-8782-66F5D6FC44CF}"/>
    <cellStyle name="Normal 6 5 2 3 2 4" xfId="1654" xr:uid="{06EDC4A0-7624-43A8-890F-895F80E80523}"/>
    <cellStyle name="Normal 6 5 2 3 3" xfId="1655" xr:uid="{32843CD4-EE36-4B4D-B7B6-0C3DA19FD7BC}"/>
    <cellStyle name="Normal 6 5 2 3 3 2" xfId="1656" xr:uid="{94ADA805-21DE-49F4-98C0-7D3A926D1853}"/>
    <cellStyle name="Normal 6 5 2 3 3 3" xfId="1657" xr:uid="{8AC834B7-D79A-4B56-B931-F12A36C023AA}"/>
    <cellStyle name="Normal 6 5 2 3 3 4" xfId="1658" xr:uid="{F08DAAD3-E206-4AE1-A34A-F950AA54F6D9}"/>
    <cellStyle name="Normal 6 5 2 3 4" xfId="1659" xr:uid="{39E6797F-769A-41CF-AAA6-C4B528DE508F}"/>
    <cellStyle name="Normal 6 5 2 3 5" xfId="1660" xr:uid="{2201842C-044A-40A3-A8F9-B584E13FCF72}"/>
    <cellStyle name="Normal 6 5 2 3 6" xfId="1661" xr:uid="{58FFA4F2-F374-48ED-8EAB-B92AAD0E7196}"/>
    <cellStyle name="Normal 6 5 2 4" xfId="1662" xr:uid="{5CF1462E-E951-4816-B992-14EFC188EA67}"/>
    <cellStyle name="Normal 6 5 2 4 2" xfId="1663" xr:uid="{E30BF680-8DB3-4EB6-BE5F-0D80F4259D46}"/>
    <cellStyle name="Normal 6 5 2 4 2 2" xfId="1664" xr:uid="{91650EC3-6FB0-4BC9-A83E-57009A5A9E59}"/>
    <cellStyle name="Normal 6 5 2 4 2 3" xfId="1665" xr:uid="{A7BE3EC8-913E-4081-AC3A-1B5873EF023A}"/>
    <cellStyle name="Normal 6 5 2 4 2 4" xfId="1666" xr:uid="{98A9EAEF-8DEE-462C-AA5E-61D6584B5E90}"/>
    <cellStyle name="Normal 6 5 2 4 3" xfId="1667" xr:uid="{B160AF1E-B2E8-4C24-9F53-711EBBA9E004}"/>
    <cellStyle name="Normal 6 5 2 4 4" xfId="1668" xr:uid="{983F5243-FBB8-47CC-BE82-26C7B9183F02}"/>
    <cellStyle name="Normal 6 5 2 4 5" xfId="1669" xr:uid="{BB8B5335-FC19-4B8E-B341-FD29CF98AE09}"/>
    <cellStyle name="Normal 6 5 2 5" xfId="1670" xr:uid="{010A4AF2-BBFF-4D96-B85E-BFE7A540F2FC}"/>
    <cellStyle name="Normal 6 5 2 5 2" xfId="1671" xr:uid="{818429C4-7739-4C80-AF50-678BEEBF1A5F}"/>
    <cellStyle name="Normal 6 5 2 5 3" xfId="1672" xr:uid="{1BA1F3C3-F188-4C2F-9674-D0E152679CD0}"/>
    <cellStyle name="Normal 6 5 2 5 4" xfId="1673" xr:uid="{75BBC723-F370-4B53-A5CF-1B27E2339A4D}"/>
    <cellStyle name="Normal 6 5 2 6" xfId="1674" xr:uid="{CBCB9FE6-5EB8-4986-AE4A-0569510A503C}"/>
    <cellStyle name="Normal 6 5 2 6 2" xfId="1675" xr:uid="{8EFEDF8C-201D-4381-9DBF-9FA200AE0E8F}"/>
    <cellStyle name="Normal 6 5 2 6 3" xfId="1676" xr:uid="{92456C02-AF54-46C8-93D5-AAE4E0302C12}"/>
    <cellStyle name="Normal 6 5 2 6 4" xfId="1677" xr:uid="{D18B3F3A-A879-4697-90BB-157D051AF8E1}"/>
    <cellStyle name="Normal 6 5 2 7" xfId="1678" xr:uid="{2EA6DB1E-7BF2-4280-A52E-04331D67DB23}"/>
    <cellStyle name="Normal 6 5 2 8" xfId="1679" xr:uid="{9D556CAA-EE5D-4B16-B854-1C792FE7A950}"/>
    <cellStyle name="Normal 6 5 2 9" xfId="1680" xr:uid="{4EF5F913-E1DD-4195-928D-111BBBD46884}"/>
    <cellStyle name="Normal 6 5 3" xfId="1681" xr:uid="{88E4A716-1520-4652-8B63-229B9DF8319F}"/>
    <cellStyle name="Normal 6 5 3 2" xfId="1682" xr:uid="{05D11700-BB14-40C0-99BB-31A94CB86C5F}"/>
    <cellStyle name="Normal 6 5 3 2 2" xfId="1683" xr:uid="{E09C2E2B-FE49-4CC2-ACF0-120FC164CE66}"/>
    <cellStyle name="Normal 6 5 3 2 2 2" xfId="1684" xr:uid="{B71DA2AE-A2B6-4D69-B0E2-38FF61740492}"/>
    <cellStyle name="Normal 6 5 3 2 2 2 2" xfId="4012" xr:uid="{494046A1-1223-439C-9CAC-C68EF6E37FAA}"/>
    <cellStyle name="Normal 6 5 3 2 2 3" xfId="1685" xr:uid="{1B316E4D-1A6A-41F4-9595-406F248EE024}"/>
    <cellStyle name="Normal 6 5 3 2 2 3 2" xfId="6753" xr:uid="{5B799ECE-6F03-49F5-81A5-854CC81DA97B}"/>
    <cellStyle name="Normal 6 5 3 2 2 4" xfId="1686" xr:uid="{F0ACDB9A-C3D5-4232-92EF-44250C556DF9}"/>
    <cellStyle name="Normal 6 5 3 2 3" xfId="1687" xr:uid="{B8B4F576-8317-472F-88FF-BAE6DD3D9453}"/>
    <cellStyle name="Normal 6 5 3 2 3 2" xfId="1688" xr:uid="{150A71F2-2BE0-4EA2-A1C5-322DEEA7CB56}"/>
    <cellStyle name="Normal 6 5 3 2 3 3" xfId="1689" xr:uid="{DED40424-90CE-48EF-8BFA-E150543975FD}"/>
    <cellStyle name="Normal 6 5 3 2 3 4" xfId="1690" xr:uid="{236F1FFD-2E07-4C4B-B5AB-597EC644DB13}"/>
    <cellStyle name="Normal 6 5 3 2 4" xfId="1691" xr:uid="{62DCFB2F-404D-4F49-B98A-114BEBD83285}"/>
    <cellStyle name="Normal 6 5 3 2 4 2" xfId="6754" xr:uid="{9456831B-B96A-47BF-B728-44B001B5E162}"/>
    <cellStyle name="Normal 6 5 3 2 5" xfId="1692" xr:uid="{7C3EB444-0061-4B44-86C0-5B8C65EA4AD6}"/>
    <cellStyle name="Normal 6 5 3 2 6" xfId="1693" xr:uid="{7D6D663F-7CEF-47F8-874D-BC9505F2F59F}"/>
    <cellStyle name="Normal 6 5 3 3" xfId="1694" xr:uid="{21E0D06C-DEBD-4185-A6DF-EE6D104A324F}"/>
    <cellStyle name="Normal 6 5 3 3 2" xfId="1695" xr:uid="{F007DA32-985F-43A3-AFBB-88FCFE6C0D1B}"/>
    <cellStyle name="Normal 6 5 3 3 2 2" xfId="1696" xr:uid="{D92B9B0B-9F2A-46E1-A4B3-4C816CB3E168}"/>
    <cellStyle name="Normal 6 5 3 3 2 3" xfId="1697" xr:uid="{ED3E044D-2CE6-432A-9E4D-6969D8E3FAD9}"/>
    <cellStyle name="Normal 6 5 3 3 2 4" xfId="1698" xr:uid="{43CCBCE5-FB75-4D7C-96CF-FC55CCE9A112}"/>
    <cellStyle name="Normal 6 5 3 3 3" xfId="1699" xr:uid="{4896744D-922E-40B3-8578-807AEF104A43}"/>
    <cellStyle name="Normal 6 5 3 3 3 2" xfId="6755" xr:uid="{D7F65341-C5B2-4F0F-B8E2-F848D9E15666}"/>
    <cellStyle name="Normal 6 5 3 3 4" xfId="1700" xr:uid="{30F8B43F-807E-42A0-BFCE-D5B2229EB8DF}"/>
    <cellStyle name="Normal 6 5 3 3 5" xfId="1701" xr:uid="{348F314A-468B-4E79-9086-C0103531DD69}"/>
    <cellStyle name="Normal 6 5 3 4" xfId="1702" xr:uid="{F8E5F268-36FA-42AA-AEE8-170E43646DFC}"/>
    <cellStyle name="Normal 6 5 3 4 2" xfId="1703" xr:uid="{79B19947-0EA0-4150-A197-75A1D95A5A8F}"/>
    <cellStyle name="Normal 6 5 3 4 3" xfId="1704" xr:uid="{DF1413BC-619B-42F7-8C76-1D24AA2D37ED}"/>
    <cellStyle name="Normal 6 5 3 4 4" xfId="1705" xr:uid="{DF55318B-F907-4C6A-9082-BB768252220D}"/>
    <cellStyle name="Normal 6 5 3 5" xfId="1706" xr:uid="{D7B2F578-517A-469A-802F-0AA656106FDA}"/>
    <cellStyle name="Normal 6 5 3 5 2" xfId="1707" xr:uid="{77533714-F8EC-4EFF-9E98-9342A23C3BF0}"/>
    <cellStyle name="Normal 6 5 3 5 3" xfId="1708" xr:uid="{7197209C-75E6-4B33-A0DA-F2ED3B025FE6}"/>
    <cellStyle name="Normal 6 5 3 5 4" xfId="1709" xr:uid="{7A377266-C9D7-423D-8BD3-0502600E10D6}"/>
    <cellStyle name="Normal 6 5 3 6" xfId="1710" xr:uid="{85724457-CA43-41E2-9CF1-E02C92AAB2A0}"/>
    <cellStyle name="Normal 6 5 3 7" xfId="1711" xr:uid="{4B15BD04-9EA1-4C1F-B5F9-B8BD440F3AE2}"/>
    <cellStyle name="Normal 6 5 3 8" xfId="1712" xr:uid="{24160DC1-2F62-4AC9-90EE-D51548A8CF28}"/>
    <cellStyle name="Normal 6 5 4" xfId="1713" xr:uid="{BA35D578-431C-498B-866A-D170668076BB}"/>
    <cellStyle name="Normal 6 5 4 2" xfId="1714" xr:uid="{55FA4B6A-72CB-4C24-800D-020709C7CE5C}"/>
    <cellStyle name="Normal 6 5 4 2 2" xfId="1715" xr:uid="{2A0817C6-379B-4CBE-82D5-297DF776A1E3}"/>
    <cellStyle name="Normal 6 5 4 2 2 2" xfId="1716" xr:uid="{01BDD41C-3F3F-410D-BA62-86A18A0C41FD}"/>
    <cellStyle name="Normal 6 5 4 2 2 3" xfId="1717" xr:uid="{1BE76780-FD78-46F1-821F-FB15BF4869B2}"/>
    <cellStyle name="Normal 6 5 4 2 2 4" xfId="1718" xr:uid="{B8F63B78-2C18-4C54-AD62-6874299D0C17}"/>
    <cellStyle name="Normal 6 5 4 2 3" xfId="1719" xr:uid="{9F32C9CD-BCB7-47A8-9F07-19FF0ECE28A1}"/>
    <cellStyle name="Normal 6 5 4 2 3 2" xfId="6756" xr:uid="{3748F85F-CF22-405F-8431-1AD63DDECCFF}"/>
    <cellStyle name="Normal 6 5 4 2 4" xfId="1720" xr:uid="{AAC4F72B-2C60-48AC-B1ED-0958D2D4607D}"/>
    <cellStyle name="Normal 6 5 4 2 5" xfId="1721" xr:uid="{4897051A-FBFF-4BE1-938E-62EFE7AB6BC3}"/>
    <cellStyle name="Normal 6 5 4 3" xfId="1722" xr:uid="{8CD55CFC-436A-42DA-A57D-0F0DED8A379D}"/>
    <cellStyle name="Normal 6 5 4 3 2" xfId="1723" xr:uid="{7908959F-26F2-4979-A7E6-4D754BC73322}"/>
    <cellStyle name="Normal 6 5 4 3 3" xfId="1724" xr:uid="{D53CF638-59A5-4A26-8600-F557E945C53B}"/>
    <cellStyle name="Normal 6 5 4 3 4" xfId="1725" xr:uid="{7C2DB982-2402-409D-B576-2A7FCBA35614}"/>
    <cellStyle name="Normal 6 5 4 4" xfId="1726" xr:uid="{962AAD9C-DAB0-4BAD-84C1-646E9FBF00ED}"/>
    <cellStyle name="Normal 6 5 4 4 2" xfId="1727" xr:uid="{2ABCC29E-B4C7-440B-A12C-428BFBC75ADB}"/>
    <cellStyle name="Normal 6 5 4 4 3" xfId="1728" xr:uid="{39008B12-7784-4AFF-8D34-1499899D1645}"/>
    <cellStyle name="Normal 6 5 4 4 4" xfId="1729" xr:uid="{3E69F382-B52D-400E-9C51-BF58F2F6DB56}"/>
    <cellStyle name="Normal 6 5 4 5" xfId="1730" xr:uid="{5A0A9930-4F66-40E6-8220-365C12ADE504}"/>
    <cellStyle name="Normal 6 5 4 6" xfId="1731" xr:uid="{0EA203A7-52DD-4B28-92F3-0B796E656A66}"/>
    <cellStyle name="Normal 6 5 4 7" xfId="1732" xr:uid="{9577F6AF-74F4-4133-9140-3D2C6F9B8E5C}"/>
    <cellStyle name="Normal 6 5 5" xfId="1733" xr:uid="{96058424-3F18-4CFB-926C-923F336138DB}"/>
    <cellStyle name="Normal 6 5 5 2" xfId="1734" xr:uid="{152FA7EB-38F5-4027-86F0-30ADE59ADAD9}"/>
    <cellStyle name="Normal 6 5 5 2 2" xfId="1735" xr:uid="{57A62991-FB25-4E02-B74E-989BD0CB0B3B}"/>
    <cellStyle name="Normal 6 5 5 2 3" xfId="1736" xr:uid="{4DFA79EE-92F8-4F38-AA80-1D122977BB7D}"/>
    <cellStyle name="Normal 6 5 5 2 4" xfId="1737" xr:uid="{8F45BF7D-352B-4D5A-9E75-675F803EF525}"/>
    <cellStyle name="Normal 6 5 5 3" xfId="1738" xr:uid="{0905630C-0321-47A0-A842-584C6741308F}"/>
    <cellStyle name="Normal 6 5 5 3 2" xfId="1739" xr:uid="{E86918C8-5077-4E2C-8390-8DBFAF911672}"/>
    <cellStyle name="Normal 6 5 5 3 3" xfId="1740" xr:uid="{BBDF7436-48C5-4B9B-8FAD-7EBB0D5A352E}"/>
    <cellStyle name="Normal 6 5 5 3 4" xfId="1741" xr:uid="{273CEE08-C51A-40A4-BEB7-E14A2CAC38AD}"/>
    <cellStyle name="Normal 6 5 5 4" xfId="1742" xr:uid="{4FE26F11-7B4E-4D48-A91F-2CB4799B9F95}"/>
    <cellStyle name="Normal 6 5 5 5" xfId="1743" xr:uid="{397A695D-E46B-4AB5-996C-1BFDB95DDCC9}"/>
    <cellStyle name="Normal 6 5 5 6" xfId="1744" xr:uid="{2F9D8A31-C2EF-4D63-910E-ED1436FB6E66}"/>
    <cellStyle name="Normal 6 5 6" xfId="1745" xr:uid="{AB2F6468-4E49-4214-BB5A-5C7ACD625C2E}"/>
    <cellStyle name="Normal 6 5 6 2" xfId="1746" xr:uid="{F514AF13-1DDB-4A91-80FD-393D7728B33D}"/>
    <cellStyle name="Normal 6 5 6 2 2" xfId="1747" xr:uid="{B7E80B78-EB25-45D5-B894-A12115971BA7}"/>
    <cellStyle name="Normal 6 5 6 2 3" xfId="1748" xr:uid="{ABE09269-367D-41A6-843F-400F80F6CADC}"/>
    <cellStyle name="Normal 6 5 6 2 4" xfId="1749" xr:uid="{F39B5531-DD32-42FB-B49A-5AEBCC410B3A}"/>
    <cellStyle name="Normal 6 5 6 3" xfId="1750" xr:uid="{758C8D8E-0B1C-46EF-897A-2633C366BE63}"/>
    <cellStyle name="Normal 6 5 6 4" xfId="1751" xr:uid="{3D520F1A-ECEE-4120-BA14-2D18EF473428}"/>
    <cellStyle name="Normal 6 5 6 5" xfId="1752" xr:uid="{EBFF7FBF-31C9-4F44-BF17-095F53403DAA}"/>
    <cellStyle name="Normal 6 5 7" xfId="1753" xr:uid="{13196EA2-5981-43E1-8264-ACE2E01CFBFB}"/>
    <cellStyle name="Normal 6 5 7 2" xfId="1754" xr:uid="{C4F0D300-BB61-4416-AE38-1C9007FECEAB}"/>
    <cellStyle name="Normal 6 5 7 3" xfId="1755" xr:uid="{CFE66B23-E73A-4BC1-BC1C-9EFAF4928755}"/>
    <cellStyle name="Normal 6 5 7 4" xfId="1756" xr:uid="{C17DCA18-7D54-4E6F-A5A3-FC7F676B4983}"/>
    <cellStyle name="Normal 6 5 8" xfId="1757" xr:uid="{1B39FE25-5146-47DD-A613-2FC5122AAAE8}"/>
    <cellStyle name="Normal 6 5 8 2" xfId="1758" xr:uid="{3C81EA9D-C6AB-4891-9266-B2F6341BF33A}"/>
    <cellStyle name="Normal 6 5 8 3" xfId="1759" xr:uid="{B5EB5867-9B76-4ABD-B3C6-16CFD9E5AA85}"/>
    <cellStyle name="Normal 6 5 8 4" xfId="1760" xr:uid="{8FB94D3E-5100-4A1D-BF56-FDE318269736}"/>
    <cellStyle name="Normal 6 5 9" xfId="1761" xr:uid="{A0106C65-CC0A-40E9-BDCE-9592B45E4247}"/>
    <cellStyle name="Normal 6 6" xfId="1762" xr:uid="{AEA2631F-7CDD-4C4A-A9EA-73F4BEB32079}"/>
    <cellStyle name="Normal 6 6 2" xfId="1763" xr:uid="{A9D2EC84-AE74-4A55-9EE3-6FDCBA7C9636}"/>
    <cellStyle name="Normal 6 6 2 2" xfId="1764" xr:uid="{6094CF6B-EB2D-48F3-9CD6-BBD36999BCBF}"/>
    <cellStyle name="Normal 6 6 2 2 2" xfId="1765" xr:uid="{9559CCAE-2D2A-48D9-841E-15D47BB39C1F}"/>
    <cellStyle name="Normal 6 6 2 2 2 2" xfId="1766" xr:uid="{F3804CCA-D1D1-4892-B181-C026239C567F}"/>
    <cellStyle name="Normal 6 6 2 2 2 3" xfId="1767" xr:uid="{8A279843-D3B4-4AFD-AA22-EDDB0649F76B}"/>
    <cellStyle name="Normal 6 6 2 2 2 4" xfId="1768" xr:uid="{8F5C5C09-BBA3-4C68-ABAC-A66F85E6981A}"/>
    <cellStyle name="Normal 6 6 2 2 3" xfId="1769" xr:uid="{EB7DA03D-9FCD-44B9-A22B-385EC1650E9F}"/>
    <cellStyle name="Normal 6 6 2 2 3 2" xfId="1770" xr:uid="{DBA1DF58-96F7-46F9-8F36-B43587F591B0}"/>
    <cellStyle name="Normal 6 6 2 2 3 3" xfId="1771" xr:uid="{40F1E109-F825-4591-BF77-F7C876AF1903}"/>
    <cellStyle name="Normal 6 6 2 2 3 4" xfId="1772" xr:uid="{085050DF-CFE8-4AE0-976A-29B74E87E79B}"/>
    <cellStyle name="Normal 6 6 2 2 4" xfId="1773" xr:uid="{0CC39320-B111-48BC-B2A1-ACF8F2F23D6E}"/>
    <cellStyle name="Normal 6 6 2 2 5" xfId="1774" xr:uid="{B6DBB0AC-7C95-4258-99D1-32D5449E65C8}"/>
    <cellStyle name="Normal 6 6 2 2 6" xfId="1775" xr:uid="{207F288F-5ADE-4FC0-9D83-E33DF8CADBC1}"/>
    <cellStyle name="Normal 6 6 2 3" xfId="1776" xr:uid="{38DADD93-6BA8-4046-B688-597B5A2ABDBC}"/>
    <cellStyle name="Normal 6 6 2 3 2" xfId="1777" xr:uid="{AEF3D666-9BD0-4F36-84C7-5C7E245C2372}"/>
    <cellStyle name="Normal 6 6 2 3 2 2" xfId="1778" xr:uid="{D68F8ACE-7365-4706-9AF4-76A9EA6BC65F}"/>
    <cellStyle name="Normal 6 6 2 3 2 3" xfId="1779" xr:uid="{457C2EF8-BB89-476F-BC1E-BA0187D0C1A2}"/>
    <cellStyle name="Normal 6 6 2 3 2 4" xfId="1780" xr:uid="{60C61391-4DDC-4884-AB01-D9EFDA047369}"/>
    <cellStyle name="Normal 6 6 2 3 3" xfId="1781" xr:uid="{C796244E-6DE3-4A73-B9EC-B5211282895C}"/>
    <cellStyle name="Normal 6 6 2 3 4" xfId="1782" xr:uid="{D5AA5F2E-D653-4B6A-A066-2A6AA4CE5148}"/>
    <cellStyle name="Normal 6 6 2 3 5" xfId="1783" xr:uid="{16464629-5EA2-48DC-858B-FA8C6BA71416}"/>
    <cellStyle name="Normal 6 6 2 4" xfId="1784" xr:uid="{4F4C8AE4-3D5E-4139-B098-2DA2CD7774DC}"/>
    <cellStyle name="Normal 6 6 2 4 2" xfId="1785" xr:uid="{ABE48D07-77AD-433C-8571-13384C36AEA9}"/>
    <cellStyle name="Normal 6 6 2 4 3" xfId="1786" xr:uid="{A4FF5DDE-6FE8-4B50-BE68-32B7CF2A32AA}"/>
    <cellStyle name="Normal 6 6 2 4 4" xfId="1787" xr:uid="{3BA2541E-E5BA-4788-B732-70A9E2031B96}"/>
    <cellStyle name="Normal 6 6 2 5" xfId="1788" xr:uid="{8E397F12-5B7E-48E3-A4D7-5BC87630142F}"/>
    <cellStyle name="Normal 6 6 2 5 2" xfId="1789" xr:uid="{0F47D569-989D-42D0-8C29-FFE8B87D974D}"/>
    <cellStyle name="Normal 6 6 2 5 3" xfId="1790" xr:uid="{012F9F5B-2667-4EA8-A0D4-D9CD921541B4}"/>
    <cellStyle name="Normal 6 6 2 5 4" xfId="1791" xr:uid="{2FF09FA1-243B-47A1-B7A4-89848A369C42}"/>
    <cellStyle name="Normal 6 6 2 6" xfId="1792" xr:uid="{910E985E-5DC0-432E-9B91-7883EF389065}"/>
    <cellStyle name="Normal 6 6 2 7" xfId="1793" xr:uid="{DC047E46-2597-4F51-9AD8-BABAA4D45844}"/>
    <cellStyle name="Normal 6 6 2 8" xfId="1794" xr:uid="{0FF29025-994B-4E06-B12C-FC4AEF9F8FE2}"/>
    <cellStyle name="Normal 6 6 3" xfId="1795" xr:uid="{462A94B0-379D-46A1-A27D-8482DF9248E4}"/>
    <cellStyle name="Normal 6 6 3 2" xfId="1796" xr:uid="{F4A7D3A6-0C80-4AE4-BF03-985C7D83710B}"/>
    <cellStyle name="Normal 6 6 3 2 2" xfId="1797" xr:uid="{0731FD58-2910-4C27-81C4-C85035112DA9}"/>
    <cellStyle name="Normal 6 6 3 2 3" xfId="1798" xr:uid="{72C42A63-0411-48A6-8502-16B84D81DC55}"/>
    <cellStyle name="Normal 6 6 3 2 4" xfId="1799" xr:uid="{63FEA423-A6EB-404C-8FA7-05C63FACA8E3}"/>
    <cellStyle name="Normal 6 6 3 3" xfId="1800" xr:uid="{6EC49570-1D1E-4C27-B08F-B89BC86AEB1D}"/>
    <cellStyle name="Normal 6 6 3 3 2" xfId="1801" xr:uid="{74F79D78-0753-41B9-A5E6-3DD67824E7BB}"/>
    <cellStyle name="Normal 6 6 3 3 3" xfId="1802" xr:uid="{39F97D1B-1CC9-4639-972C-2B34CF4A03B9}"/>
    <cellStyle name="Normal 6 6 3 3 4" xfId="1803" xr:uid="{0AC9A20E-14E7-4C2D-A2DD-254ACB74AAF8}"/>
    <cellStyle name="Normal 6 6 3 4" xfId="1804" xr:uid="{860D7B8E-8566-4616-92A5-9C881BAAF813}"/>
    <cellStyle name="Normal 6 6 3 5" xfId="1805" xr:uid="{CF861636-A4D7-4C92-9CC0-410F16371BFF}"/>
    <cellStyle name="Normal 6 6 3 6" xfId="1806" xr:uid="{CF5381D5-CEFF-4CBD-AD6B-7094F601A93B}"/>
    <cellStyle name="Normal 6 6 4" xfId="1807" xr:uid="{1E11B889-A734-441E-AAAC-FF5EC5C0D829}"/>
    <cellStyle name="Normal 6 6 4 2" xfId="1808" xr:uid="{6748BC25-4E26-40F1-850F-4473BA8E643F}"/>
    <cellStyle name="Normal 6 6 4 2 2" xfId="1809" xr:uid="{71EF8B3B-36D5-47CE-9E83-B1F4DCFA44DF}"/>
    <cellStyle name="Normal 6 6 4 2 3" xfId="1810" xr:uid="{27D7E5E4-2581-44AE-8125-B96A777EE235}"/>
    <cellStyle name="Normal 6 6 4 2 4" xfId="1811" xr:uid="{003DEC0E-FC7D-4882-852E-D338391899D3}"/>
    <cellStyle name="Normal 6 6 4 3" xfId="1812" xr:uid="{2BBB4F83-2023-4F24-83D5-78B46A4A6759}"/>
    <cellStyle name="Normal 6 6 4 4" xfId="1813" xr:uid="{8A398228-E629-423E-8F4B-95821AD03D7B}"/>
    <cellStyle name="Normal 6 6 4 5" xfId="1814" xr:uid="{C0811716-4D04-4A71-8B57-A039640D3E15}"/>
    <cellStyle name="Normal 6 6 5" xfId="1815" xr:uid="{92FF9550-2BAD-402B-9F02-0A959842B7CB}"/>
    <cellStyle name="Normal 6 6 5 2" xfId="1816" xr:uid="{7C611BAC-5483-4F69-94EC-D21362E2E5CF}"/>
    <cellStyle name="Normal 6 6 5 3" xfId="1817" xr:uid="{7AD360FF-4ECE-4B01-B150-9909088B27BB}"/>
    <cellStyle name="Normal 6 6 5 4" xfId="1818" xr:uid="{CF1831AA-E8FC-4045-806A-961884B2FFCF}"/>
    <cellStyle name="Normal 6 6 6" xfId="1819" xr:uid="{9AC7F31A-17B6-4BA6-9A2F-5CA503C98B1E}"/>
    <cellStyle name="Normal 6 6 6 2" xfId="1820" xr:uid="{06F322F8-E07D-44D1-83CA-35386404A134}"/>
    <cellStyle name="Normal 6 6 6 3" xfId="1821" xr:uid="{654546F5-FD56-4BA8-95A6-CB06FA2FF45F}"/>
    <cellStyle name="Normal 6 6 6 4" xfId="1822" xr:uid="{EE011A50-ECD6-4BAD-8E29-AB6A27BC66F8}"/>
    <cellStyle name="Normal 6 6 7" xfId="1823" xr:uid="{DD845AE5-9BF1-4997-AFC9-D1BC411AB67F}"/>
    <cellStyle name="Normal 6 6 8" xfId="1824" xr:uid="{DAE88E08-5D86-4C26-91AD-A9F0959D17EB}"/>
    <cellStyle name="Normal 6 6 9" xfId="1825" xr:uid="{C2A5A06C-F140-4C87-B2A7-B66954A33252}"/>
    <cellStyle name="Normal 6 7" xfId="1826" xr:uid="{50BFE953-711B-4E6C-AB66-F63BADD77F6C}"/>
    <cellStyle name="Normal 6 7 2" xfId="1827" xr:uid="{CE049975-3022-4D02-93A5-0EB1F9CE27AF}"/>
    <cellStyle name="Normal 6 7 2 2" xfId="1828" xr:uid="{B1756C99-29B8-4A93-9E0B-F0DB7D36AFC0}"/>
    <cellStyle name="Normal 6 7 2 2 2" xfId="1829" xr:uid="{93FB3A9E-99BD-48B9-B3D8-0D4A4C5BD042}"/>
    <cellStyle name="Normal 6 7 2 2 2 2" xfId="4013" xr:uid="{8D1711EB-AAC0-4B6C-8B01-057329EFB50A}"/>
    <cellStyle name="Normal 6 7 2 2 3" xfId="1830" xr:uid="{355446CD-19E5-4584-A086-7F2BF0026899}"/>
    <cellStyle name="Normal 6 7 2 2 3 2" xfId="6757" xr:uid="{5208E498-756D-4058-97BD-BF3FF0372F5F}"/>
    <cellStyle name="Normal 6 7 2 2 4" xfId="1831" xr:uid="{9E7FA988-CD2B-4B4D-B5BE-08B9B3F8C0B3}"/>
    <cellStyle name="Normal 6 7 2 3" xfId="1832" xr:uid="{9B7B226A-CA47-4197-A653-0DB633356FC8}"/>
    <cellStyle name="Normal 6 7 2 3 2" xfId="1833" xr:uid="{A4ACAC26-4A0A-4304-A398-3B2F8BC579C4}"/>
    <cellStyle name="Normal 6 7 2 3 3" xfId="1834" xr:uid="{DEB12C7D-6924-467F-9838-57B27659535C}"/>
    <cellStyle name="Normal 6 7 2 3 4" xfId="1835" xr:uid="{854F1621-D764-4EF5-A75B-D3A029A98CA4}"/>
    <cellStyle name="Normal 6 7 2 4" xfId="1836" xr:uid="{E98A6FEE-8A96-4415-91EE-A5AD45CC6BD2}"/>
    <cellStyle name="Normal 6 7 2 4 2" xfId="6758" xr:uid="{BE9AB7B5-264F-4900-8560-B1F2EAAED8A3}"/>
    <cellStyle name="Normal 6 7 2 5" xfId="1837" xr:uid="{68BB7D80-00E3-4952-A7F7-559AF85E9A0C}"/>
    <cellStyle name="Normal 6 7 2 6" xfId="1838" xr:uid="{ECAF2893-CF54-476E-A83C-196506422880}"/>
    <cellStyle name="Normal 6 7 3" xfId="1839" xr:uid="{87D5AC86-8AC3-430E-BD32-7B3DF7900069}"/>
    <cellStyle name="Normal 6 7 3 2" xfId="1840" xr:uid="{DB5A1E85-DA5B-40B4-AF8A-8048490F9C11}"/>
    <cellStyle name="Normal 6 7 3 2 2" xfId="1841" xr:uid="{2115FD14-157C-4159-844E-7DF93B6482C2}"/>
    <cellStyle name="Normal 6 7 3 2 3" xfId="1842" xr:uid="{CA9ED86A-1647-484A-B2B1-F539F24A6345}"/>
    <cellStyle name="Normal 6 7 3 2 4" xfId="1843" xr:uid="{3BC6C646-FB8D-4D22-ACF3-34FB80D6B82D}"/>
    <cellStyle name="Normal 6 7 3 3" xfId="1844" xr:uid="{BAE6A501-0A5D-4A87-801B-2C0B02D96E3F}"/>
    <cellStyle name="Normal 6 7 3 3 2" xfId="6759" xr:uid="{564A4D57-9B51-4A76-BBFF-1AEDC69F5BCB}"/>
    <cellStyle name="Normal 6 7 3 4" xfId="1845" xr:uid="{CCDCA07F-411C-47B7-88D8-1D1E3E83AF33}"/>
    <cellStyle name="Normal 6 7 3 5" xfId="1846" xr:uid="{F63EC4AC-E69E-42CA-8BF8-EE1315E8174F}"/>
    <cellStyle name="Normal 6 7 4" xfId="1847" xr:uid="{DAE143B7-42A4-4FED-82CB-F311C144E8E8}"/>
    <cellStyle name="Normal 6 7 4 2" xfId="1848" xr:uid="{D60F6967-E051-4AF8-B881-87E3DDAF60A7}"/>
    <cellStyle name="Normal 6 7 4 3" xfId="1849" xr:uid="{0E8BF9D8-CDED-4634-8205-CFAD9B610BCE}"/>
    <cellStyle name="Normal 6 7 4 4" xfId="1850" xr:uid="{B2CADCB0-3312-43DA-9C47-5FA529CB867A}"/>
    <cellStyle name="Normal 6 7 5" xfId="1851" xr:uid="{C4ED5E73-9790-4DBF-8A0C-30775C525187}"/>
    <cellStyle name="Normal 6 7 5 2" xfId="1852" xr:uid="{D804EBC3-0BDA-48C5-9BCF-6632FC81362A}"/>
    <cellStyle name="Normal 6 7 5 3" xfId="1853" xr:uid="{6CCB0DD2-4AD6-4EF5-9A3B-1CF7354AC3DB}"/>
    <cellStyle name="Normal 6 7 5 4" xfId="1854" xr:uid="{E55E6AA4-FEA2-4E2F-8C36-6445772F3F99}"/>
    <cellStyle name="Normal 6 7 6" xfId="1855" xr:uid="{CFDE38DF-8C19-4604-865F-E19E2A80FB2F}"/>
    <cellStyle name="Normal 6 7 7" xfId="1856" xr:uid="{54D8AFBC-B228-49CA-8BA1-B076BAB6BB04}"/>
    <cellStyle name="Normal 6 7 8" xfId="1857" xr:uid="{AE7CE769-924D-4BDD-9BE5-12D61120ED14}"/>
    <cellStyle name="Normal 6 8" xfId="1858" xr:uid="{39C077E8-4A97-46BC-B1D9-F41E403A2CF9}"/>
    <cellStyle name="Normal 6 8 2" xfId="1859" xr:uid="{8D0615D7-7C10-4833-BA66-DD5936992D80}"/>
    <cellStyle name="Normal 6 8 2 2" xfId="1860" xr:uid="{D138EFE1-DA33-4B2C-B577-766020B99DC2}"/>
    <cellStyle name="Normal 6 8 2 2 2" xfId="1861" xr:uid="{E6F8F7FC-B537-48CF-B84E-C4E57CFF1821}"/>
    <cellStyle name="Normal 6 8 2 2 3" xfId="1862" xr:uid="{D7D72FFD-C482-49E2-9438-B971DE9221E6}"/>
    <cellStyle name="Normal 6 8 2 2 4" xfId="1863" xr:uid="{DD52CF70-7AF8-428F-9C40-160184960676}"/>
    <cellStyle name="Normal 6 8 2 3" xfId="1864" xr:uid="{392D0598-D491-4157-BF10-D4F85D764A38}"/>
    <cellStyle name="Normal 6 8 2 3 2" xfId="6760" xr:uid="{2A684686-BEF4-4701-AA1B-8275D9106B07}"/>
    <cellStyle name="Normal 6 8 2 4" xfId="1865" xr:uid="{36478537-CFC7-4945-8CF4-ECD9D24F76B4}"/>
    <cellStyle name="Normal 6 8 2 5" xfId="1866" xr:uid="{51AB0D1E-704D-4B5E-8EDB-5E5FB1095332}"/>
    <cellStyle name="Normal 6 8 3" xfId="1867" xr:uid="{0D54894C-6FF2-4766-8212-54BD65F84611}"/>
    <cellStyle name="Normal 6 8 3 2" xfId="1868" xr:uid="{3912A239-8049-47E1-85D8-4C75DA42C49A}"/>
    <cellStyle name="Normal 6 8 3 3" xfId="1869" xr:uid="{6B2BB35C-D509-46E8-A1C6-1AEB98CA64A7}"/>
    <cellStyle name="Normal 6 8 3 4" xfId="1870" xr:uid="{C22D327F-25DF-4019-B538-77ABF52CB5BB}"/>
    <cellStyle name="Normal 6 8 4" xfId="1871" xr:uid="{FF76B9F2-A0AB-4898-AD8A-7AC1D6637B24}"/>
    <cellStyle name="Normal 6 8 4 2" xfId="1872" xr:uid="{A9435B95-0511-43CD-BF96-C7626483DFD2}"/>
    <cellStyle name="Normal 6 8 4 3" xfId="1873" xr:uid="{4D5C4266-3EB2-460E-B979-0FACBE0EB018}"/>
    <cellStyle name="Normal 6 8 4 4" xfId="1874" xr:uid="{0337EEFC-E58C-41DD-BD4B-457B49415A23}"/>
    <cellStyle name="Normal 6 8 5" xfId="1875" xr:uid="{5B00DB63-C690-4C72-AED0-CE990E8CE804}"/>
    <cellStyle name="Normal 6 8 6" xfId="1876" xr:uid="{025BFBE5-7163-445A-9241-C41BFC5DBD14}"/>
    <cellStyle name="Normal 6 8 7" xfId="1877" xr:uid="{8334035E-C56B-45F6-B85A-692F14E93FAF}"/>
    <cellStyle name="Normal 6 9" xfId="1878" xr:uid="{E61DFCA0-34B8-4A9E-9AD6-1CF1A0BF7F4D}"/>
    <cellStyle name="Normal 6 9 2" xfId="1879" xr:uid="{B7D4D9DF-7DCB-4A3C-84F2-99CF44320812}"/>
    <cellStyle name="Normal 6 9 2 2" xfId="1880" xr:uid="{FB351092-2050-49BF-80A7-85E950C20F52}"/>
    <cellStyle name="Normal 6 9 2 3" xfId="1881" xr:uid="{F332BDED-3779-4F39-83CD-F679748EF4C7}"/>
    <cellStyle name="Normal 6 9 2 4" xfId="1882" xr:uid="{21100767-69BE-49BD-A168-DAA1FFCB0FDA}"/>
    <cellStyle name="Normal 6 9 3" xfId="1883" xr:uid="{CC798E03-7BFD-4B2B-AEBE-2A0B6FE5A0AF}"/>
    <cellStyle name="Normal 6 9 3 2" xfId="1884" xr:uid="{7AF0C12E-B1BF-4635-9851-09FC0140D142}"/>
    <cellStyle name="Normal 6 9 3 3" xfId="1885" xr:uid="{9B012951-A28C-491A-9EC4-DBA892B23719}"/>
    <cellStyle name="Normal 6 9 3 4" xfId="1886" xr:uid="{BE29F2B1-2AD5-4722-AB9B-330E7B4BC0B2}"/>
    <cellStyle name="Normal 6 9 4" xfId="1887" xr:uid="{25AEA866-2823-4169-9640-4183C3047821}"/>
    <cellStyle name="Normal 6 9 5" xfId="1888" xr:uid="{592EBC08-F525-4FD6-80CA-841454C26CD2}"/>
    <cellStyle name="Normal 6 9 6" xfId="1889" xr:uid="{A4249350-0D39-4BDB-AC65-4A8856255DA5}"/>
    <cellStyle name="Normal 7" xfId="77" xr:uid="{640790D2-29E3-41A9-9C12-60556428E7D2}"/>
    <cellStyle name="Normal 7 10" xfId="1890" xr:uid="{0C433048-E308-4672-8EF2-D17270849109}"/>
    <cellStyle name="Normal 7 10 2" xfId="1891" xr:uid="{6F211094-162B-4DEA-8FF3-B7DD5C559B15}"/>
    <cellStyle name="Normal 7 10 3" xfId="1892" xr:uid="{2B49AD14-B719-45CD-9A86-C6B7B4B65D09}"/>
    <cellStyle name="Normal 7 10 4" xfId="1893" xr:uid="{7251C62B-AD51-4089-A472-1CB4FD7F651F}"/>
    <cellStyle name="Normal 7 11" xfId="1894" xr:uid="{6D3FAF43-637E-4E89-B17C-C84C60B249ED}"/>
    <cellStyle name="Normal 7 11 2" xfId="1895" xr:uid="{C997EE96-0659-45D0-A79F-63E38BAE45D0}"/>
    <cellStyle name="Normal 7 11 3" xfId="1896" xr:uid="{C8A80E6C-BDDD-4700-B098-23F7234773E2}"/>
    <cellStyle name="Normal 7 11 4" xfId="1897" xr:uid="{31A5B65F-6A1D-4EA6-A590-544B1C6217BC}"/>
    <cellStyle name="Normal 7 12" xfId="1898" xr:uid="{DE8AAC3B-4939-41C8-9B13-834C84556834}"/>
    <cellStyle name="Normal 7 12 2" xfId="1899" xr:uid="{84371421-5C6E-4C84-869E-6D2A1F9FF4CE}"/>
    <cellStyle name="Normal 7 13" xfId="1900" xr:uid="{2BFAE09F-3B4A-4AF7-AA74-5661E8310D6D}"/>
    <cellStyle name="Normal 7 14" xfId="1901" xr:uid="{D0985999-B6B9-49C4-A550-5268F9D602F4}"/>
    <cellStyle name="Normal 7 15" xfId="1902" xr:uid="{E0F53570-7551-413C-9589-E72349F02DDA}"/>
    <cellStyle name="Normal 7 16" xfId="7353" xr:uid="{D50C7ACE-F5DF-4FF0-B659-1EC66AF35CDC}"/>
    <cellStyle name="Normal 7 2" xfId="96" xr:uid="{B2126298-8650-4F0E-B68D-E177438C2F82}"/>
    <cellStyle name="Normal 7 2 10" xfId="1903" xr:uid="{56309379-6BA3-48AB-8984-E13F5E6BC7E0}"/>
    <cellStyle name="Normal 7 2 11" xfId="1904" xr:uid="{AAA769CD-CD82-40E5-BCBA-AA3D1EA78591}"/>
    <cellStyle name="Normal 7 2 2" xfId="1905" xr:uid="{E80A973B-0FB4-40A7-B721-E75681DF5A73}"/>
    <cellStyle name="Normal 7 2 2 2" xfId="1906" xr:uid="{42773816-D1E3-44B4-ACE1-F86BF5A9B536}"/>
    <cellStyle name="Normal 7 2 2 2 2" xfId="1907" xr:uid="{D6010E51-EA5B-4C88-9944-D03B5F13B504}"/>
    <cellStyle name="Normal 7 2 2 2 2 2" xfId="1908" xr:uid="{FA0AB7B6-BC16-4761-B90A-21BE06FC3170}"/>
    <cellStyle name="Normal 7 2 2 2 2 2 2" xfId="1909" xr:uid="{A51DAAD3-6430-49B6-A5CC-2AC0D335FE30}"/>
    <cellStyle name="Normal 7 2 2 2 2 2 2 2" xfId="4014" xr:uid="{C780C49A-17B4-46AF-8ACB-177E1654C49B}"/>
    <cellStyle name="Normal 7 2 2 2 2 2 2 2 2" xfId="4015" xr:uid="{AB560F84-C504-438C-83E3-DB1C89BE2A17}"/>
    <cellStyle name="Normal 7 2 2 2 2 2 2 3" xfId="4016" xr:uid="{D0256A7C-F46B-4E3B-9CCC-FD9CFF135414}"/>
    <cellStyle name="Normal 7 2 2 2 2 2 2 3 2" xfId="6761" xr:uid="{05AC1450-03D9-4AD5-9E61-C10D8ED7077F}"/>
    <cellStyle name="Normal 7 2 2 2 2 2 2 4" xfId="6762" xr:uid="{5C6CEA9C-A727-4889-A374-9DE7E0ADB762}"/>
    <cellStyle name="Normal 7 2 2 2 2 2 3" xfId="1910" xr:uid="{F19F0AA9-5D43-44FC-9CA4-A1DED1759AE8}"/>
    <cellStyle name="Normal 7 2 2 2 2 2 3 2" xfId="4017" xr:uid="{69319735-1C4E-4011-9E67-A4660C946AB9}"/>
    <cellStyle name="Normal 7 2 2 2 2 2 4" xfId="1911" xr:uid="{F3C9EA91-C3DA-41E6-9C3C-E2DEE4CBF3F2}"/>
    <cellStyle name="Normal 7 2 2 2 2 2 4 2" xfId="6763" xr:uid="{F38F00A8-48F8-4376-9517-E09CD738C67E}"/>
    <cellStyle name="Normal 7 2 2 2 2 2 5" xfId="6764" xr:uid="{7007E2A9-1DFE-4A80-A288-7F8203C1CE4A}"/>
    <cellStyle name="Normal 7 2 2 2 2 3" xfId="1912" xr:uid="{F1AEAA73-ACAA-4731-B02B-B1A5B8D72537}"/>
    <cellStyle name="Normal 7 2 2 2 2 3 2" xfId="1913" xr:uid="{56215C55-0B2A-4622-8B7F-591C9F8D6E1F}"/>
    <cellStyle name="Normal 7 2 2 2 2 3 2 2" xfId="4018" xr:uid="{D11C9AA4-0D8E-490C-BA2F-4BA87F5F060A}"/>
    <cellStyle name="Normal 7 2 2 2 2 3 3" xfId="1914" xr:uid="{6ECB3399-A6C7-43E8-B44F-83FEDA86869C}"/>
    <cellStyle name="Normal 7 2 2 2 2 3 3 2" xfId="6765" xr:uid="{20970CA5-38E1-4712-9AE3-4B8387A07724}"/>
    <cellStyle name="Normal 7 2 2 2 2 3 4" xfId="1915" xr:uid="{6E3A39AF-A9BB-4E68-A013-EB3F5F623FC5}"/>
    <cellStyle name="Normal 7 2 2 2 2 4" xfId="1916" xr:uid="{95C2C14C-3090-4B5A-9363-54688545109E}"/>
    <cellStyle name="Normal 7 2 2 2 2 4 2" xfId="4019" xr:uid="{6FB28DA4-4F4D-465E-AB04-09FCE7931ACB}"/>
    <cellStyle name="Normal 7 2 2 2 2 5" xfId="1917" xr:uid="{63A47081-D4DB-4E96-8FC1-40422E014A10}"/>
    <cellStyle name="Normal 7 2 2 2 2 5 2" xfId="6766" xr:uid="{9E56542B-623D-48E6-AEBC-CC6A13CDB724}"/>
    <cellStyle name="Normal 7 2 2 2 2 6" xfId="1918" xr:uid="{E4BC4579-9F6F-4D9D-9091-7F5F6BF4399D}"/>
    <cellStyle name="Normal 7 2 2 2 3" xfId="1919" xr:uid="{E12CFA3C-9C88-4B49-9683-E5E97C7DA5EA}"/>
    <cellStyle name="Normal 7 2 2 2 3 2" xfId="1920" xr:uid="{856FB998-5940-433C-9536-150B1459E5A2}"/>
    <cellStyle name="Normal 7 2 2 2 3 2 2" xfId="1921" xr:uid="{A8D9CB12-4495-4A37-B8F0-EFE2447B65CE}"/>
    <cellStyle name="Normal 7 2 2 2 3 2 2 2" xfId="4020" xr:uid="{9D179E74-B495-4764-94AE-ABEB2A709B92}"/>
    <cellStyle name="Normal 7 2 2 2 3 2 2 2 2" xfId="4021" xr:uid="{DB982927-93F1-4737-A388-DA5668976D90}"/>
    <cellStyle name="Normal 7 2 2 2 3 2 2 3" xfId="4022" xr:uid="{AFD619E1-3279-447D-B199-0500581C936E}"/>
    <cellStyle name="Normal 7 2 2 2 3 2 2 3 2" xfId="6767" xr:uid="{E0997F29-48E3-4827-8048-678376047627}"/>
    <cellStyle name="Normal 7 2 2 2 3 2 2 4" xfId="6768" xr:uid="{83308E4D-8CBE-4AAA-8810-100E511A5322}"/>
    <cellStyle name="Normal 7 2 2 2 3 2 3" xfId="1922" xr:uid="{2E5944E0-BE97-4C68-87BF-F7E3744C4355}"/>
    <cellStyle name="Normal 7 2 2 2 3 2 3 2" xfId="4023" xr:uid="{26163F57-7B99-4D7E-987D-B20E4F87824B}"/>
    <cellStyle name="Normal 7 2 2 2 3 2 4" xfId="1923" xr:uid="{82588655-1FAC-42B4-9A53-161392C3E59A}"/>
    <cellStyle name="Normal 7 2 2 2 3 2 4 2" xfId="6769" xr:uid="{8DA8C62C-9BD0-40CD-9C83-862708BB0D08}"/>
    <cellStyle name="Normal 7 2 2 2 3 2 5" xfId="6770" xr:uid="{7CA7FEF1-A251-4216-B8D6-8EC4A1502045}"/>
    <cellStyle name="Normal 7 2 2 2 3 3" xfId="1924" xr:uid="{F512848C-CD80-4E51-920F-0090D0C47D51}"/>
    <cellStyle name="Normal 7 2 2 2 3 3 2" xfId="4024" xr:uid="{7F0445A9-0F66-43D0-9794-371A4E9EA544}"/>
    <cellStyle name="Normal 7 2 2 2 3 3 2 2" xfId="4025" xr:uid="{479B33B1-96AD-4BF7-9E93-B85DBFCC61AF}"/>
    <cellStyle name="Normal 7 2 2 2 3 3 3" xfId="4026" xr:uid="{870623CE-9686-4FF9-90A7-DB950641B821}"/>
    <cellStyle name="Normal 7 2 2 2 3 3 3 2" xfId="6771" xr:uid="{E8680715-1D3A-40A9-B421-0628B34241E5}"/>
    <cellStyle name="Normal 7 2 2 2 3 3 4" xfId="6772" xr:uid="{42AD820A-3AA6-41FE-B4DC-FD529CC26814}"/>
    <cellStyle name="Normal 7 2 2 2 3 4" xfId="1925" xr:uid="{90BDBA14-6725-480A-BED2-B3D2CA824C4F}"/>
    <cellStyle name="Normal 7 2 2 2 3 4 2" xfId="4027" xr:uid="{3FD5C9F8-A1B2-4AFC-BB19-5F21D17E004C}"/>
    <cellStyle name="Normal 7 2 2 2 3 5" xfId="1926" xr:uid="{C7A95B6F-466A-4926-B3AF-70895C123916}"/>
    <cellStyle name="Normal 7 2 2 2 3 5 2" xfId="6773" xr:uid="{B3C2C9D7-06CC-4313-AC17-51613DB90AAD}"/>
    <cellStyle name="Normal 7 2 2 2 3 6" xfId="6774" xr:uid="{661C4E8F-2AE2-4A0C-BD71-BE5F72A47084}"/>
    <cellStyle name="Normal 7 2 2 2 4" xfId="1927" xr:uid="{C4E5F598-E9AA-4E8A-A8C7-1343D94B1343}"/>
    <cellStyle name="Normal 7 2 2 2 4 2" xfId="1928" xr:uid="{E1E94F2B-5586-4F5B-A2BB-CFDACD31CACA}"/>
    <cellStyle name="Normal 7 2 2 2 4 2 2" xfId="4028" xr:uid="{1EFF0EFA-0A2F-4C68-BEF5-FEE33558EFAD}"/>
    <cellStyle name="Normal 7 2 2 2 4 2 2 2" xfId="4029" xr:uid="{D2A0E2B6-1219-4137-9C96-2553CFBD9F39}"/>
    <cellStyle name="Normal 7 2 2 2 4 2 3" xfId="4030" xr:uid="{94F81F96-31EE-480E-9846-DC678A491217}"/>
    <cellStyle name="Normal 7 2 2 2 4 2 3 2" xfId="6775" xr:uid="{7FEEEA42-4E44-4ACC-AA05-884FB82CECC9}"/>
    <cellStyle name="Normal 7 2 2 2 4 2 4" xfId="6776" xr:uid="{43C60A3C-1A4E-4242-99DC-3A07488CE8B5}"/>
    <cellStyle name="Normal 7 2 2 2 4 3" xfId="1929" xr:uid="{D5115310-4991-4B7D-8CB1-9E43BBD5792E}"/>
    <cellStyle name="Normal 7 2 2 2 4 3 2" xfId="4031" xr:uid="{305BFA19-10EF-4D54-9CFA-A41FF15968F3}"/>
    <cellStyle name="Normal 7 2 2 2 4 4" xfId="1930" xr:uid="{E16FF637-7FB1-4C67-B0E9-14725B7356F5}"/>
    <cellStyle name="Normal 7 2 2 2 4 4 2" xfId="6777" xr:uid="{3EB89185-86EA-46EF-9FB1-A0CF8689D064}"/>
    <cellStyle name="Normal 7 2 2 2 4 5" xfId="6778" xr:uid="{0D3B5B81-D873-4A97-A6C9-0614A7726D3B}"/>
    <cellStyle name="Normal 7 2 2 2 5" xfId="1931" xr:uid="{F95A41FC-33FA-49B9-87BA-309A6DE64CF8}"/>
    <cellStyle name="Normal 7 2 2 2 5 2" xfId="1932" xr:uid="{5516C36C-70B7-4008-A409-E9949B6872F0}"/>
    <cellStyle name="Normal 7 2 2 2 5 2 2" xfId="4032" xr:uid="{CC8685A4-7C4A-44E3-BE3F-CF2D47419539}"/>
    <cellStyle name="Normal 7 2 2 2 5 3" xfId="1933" xr:uid="{AD5560B4-F418-4818-9A5B-1F7E7F177C33}"/>
    <cellStyle name="Normal 7 2 2 2 5 3 2" xfId="6779" xr:uid="{E3C8C1B0-A0A0-4EB1-A803-997A732CBE59}"/>
    <cellStyle name="Normal 7 2 2 2 5 4" xfId="1934" xr:uid="{8796C6D1-8E16-4D25-A409-CF7FDB0B4FC1}"/>
    <cellStyle name="Normal 7 2 2 2 6" xfId="1935" xr:uid="{0E376A2E-E723-4C47-B520-96C03FE59FB7}"/>
    <cellStyle name="Normal 7 2 2 2 6 2" xfId="4033" xr:uid="{148C13E2-FCB3-4AF3-9A6E-D6770B5A2719}"/>
    <cellStyle name="Normal 7 2 2 2 7" xfId="1936" xr:uid="{DF96C4DF-AB00-4B55-B546-4DE3EDF1587C}"/>
    <cellStyle name="Normal 7 2 2 2 7 2" xfId="6780" xr:uid="{5142298E-AE67-4C1D-B4FB-41BF3949ADFC}"/>
    <cellStyle name="Normal 7 2 2 2 8" xfId="1937" xr:uid="{C0D1B569-E163-4A7D-868D-19D59DB98C8C}"/>
    <cellStyle name="Normal 7 2 2 3" xfId="1938" xr:uid="{A22A6F83-0BEE-4793-955C-D9A092A6B3D2}"/>
    <cellStyle name="Normal 7 2 2 3 2" xfId="1939" xr:uid="{0D6A2D0E-D175-47E9-8B80-71769226C112}"/>
    <cellStyle name="Normal 7 2 2 3 2 2" xfId="1940" xr:uid="{909B73A5-C406-40FE-9F8A-A32002F075C3}"/>
    <cellStyle name="Normal 7 2 2 3 2 2 2" xfId="4034" xr:uid="{42AA9D9C-1112-419D-A8B7-AAB5D3693127}"/>
    <cellStyle name="Normal 7 2 2 3 2 2 2 2" xfId="4035" xr:uid="{165697A4-690C-494A-9C7E-3B5693234DBC}"/>
    <cellStyle name="Normal 7 2 2 3 2 2 3" xfId="4036" xr:uid="{9CFD61B6-1A5C-4161-84EF-1F15290F7AB0}"/>
    <cellStyle name="Normal 7 2 2 3 2 2 3 2" xfId="6781" xr:uid="{B2BE6F35-0243-433C-92A3-44BB0A43B4E0}"/>
    <cellStyle name="Normal 7 2 2 3 2 2 4" xfId="6782" xr:uid="{8EA70447-AC7A-423D-9AE8-D37AF403F386}"/>
    <cellStyle name="Normal 7 2 2 3 2 3" xfId="1941" xr:uid="{A4D9F477-D83E-4FFC-AF22-962EA1BE5627}"/>
    <cellStyle name="Normal 7 2 2 3 2 3 2" xfId="4037" xr:uid="{D5E9B151-09CE-4D60-B257-857FA50CF412}"/>
    <cellStyle name="Normal 7 2 2 3 2 4" xfId="1942" xr:uid="{E1A50018-E0DD-4DB6-9242-9675F0830395}"/>
    <cellStyle name="Normal 7 2 2 3 2 4 2" xfId="6783" xr:uid="{3D3CC9B7-A97D-4F97-A2FC-A476091840E8}"/>
    <cellStyle name="Normal 7 2 2 3 2 5" xfId="6784" xr:uid="{5F4D4F0A-7B51-4E2E-BB8A-DF83B21E3530}"/>
    <cellStyle name="Normal 7 2 2 3 3" xfId="1943" xr:uid="{46B7EFF4-7990-474D-A1C0-434648050237}"/>
    <cellStyle name="Normal 7 2 2 3 3 2" xfId="1944" xr:uid="{82835120-3366-4803-AC32-E2A1EE7E3F08}"/>
    <cellStyle name="Normal 7 2 2 3 3 2 2" xfId="4038" xr:uid="{24343C1A-C8A0-4A4A-8995-B949C9245D0F}"/>
    <cellStyle name="Normal 7 2 2 3 3 3" xfId="1945" xr:uid="{596A2612-CC42-4FE1-899E-02EA2F6CA658}"/>
    <cellStyle name="Normal 7 2 2 3 3 3 2" xfId="6785" xr:uid="{C1326676-0E16-447B-8879-392EF7B41A31}"/>
    <cellStyle name="Normal 7 2 2 3 3 4" xfId="1946" xr:uid="{C2AB798E-42CE-440F-8453-D3BC152757EA}"/>
    <cellStyle name="Normal 7 2 2 3 4" xfId="1947" xr:uid="{D1A61CD0-BE02-4609-AEFD-186ED409F185}"/>
    <cellStyle name="Normal 7 2 2 3 4 2" xfId="4039" xr:uid="{25B9587B-455F-480E-9517-36F033B277C3}"/>
    <cellStyle name="Normal 7 2 2 3 5" xfId="1948" xr:uid="{4775026A-B9A5-4F4E-94EF-CD2D645BCC92}"/>
    <cellStyle name="Normal 7 2 2 3 5 2" xfId="6786" xr:uid="{BEE6B8EA-EFE9-4ECA-97C0-1C07DB912DA7}"/>
    <cellStyle name="Normal 7 2 2 3 6" xfId="1949" xr:uid="{0CD2EC92-4CE4-475F-9819-9D102B9A465C}"/>
    <cellStyle name="Normal 7 2 2 4" xfId="1950" xr:uid="{89F5F8AB-5BBB-4AE7-BDD1-6530D5F3AEB9}"/>
    <cellStyle name="Normal 7 2 2 4 2" xfId="1951" xr:uid="{BDB09324-F6E9-470D-B49E-F1FFC161C461}"/>
    <cellStyle name="Normal 7 2 2 4 2 2" xfId="1952" xr:uid="{D2C8C674-2C23-4F6A-9552-A1F9E52D1C6D}"/>
    <cellStyle name="Normal 7 2 2 4 2 2 2" xfId="4040" xr:uid="{661F7CB4-90D6-4155-A027-6104012D4013}"/>
    <cellStyle name="Normal 7 2 2 4 2 2 2 2" xfId="4041" xr:uid="{32D5ED3E-409E-491D-8305-B7A43698386D}"/>
    <cellStyle name="Normal 7 2 2 4 2 2 3" xfId="4042" xr:uid="{28E614E7-9F1B-477D-8BD5-8F3AF1D675E0}"/>
    <cellStyle name="Normal 7 2 2 4 2 2 3 2" xfId="6787" xr:uid="{ED90EEC3-B550-4FB5-B375-BD787EC94334}"/>
    <cellStyle name="Normal 7 2 2 4 2 2 4" xfId="6788" xr:uid="{D5D3AA4F-E76B-4F0C-A610-5AA48205005D}"/>
    <cellStyle name="Normal 7 2 2 4 2 3" xfId="1953" xr:uid="{BACCEE03-E07C-41E3-935A-8311058AFC52}"/>
    <cellStyle name="Normal 7 2 2 4 2 3 2" xfId="4043" xr:uid="{A30F27BD-7CFD-4DC6-9D79-19A1838E8118}"/>
    <cellStyle name="Normal 7 2 2 4 2 4" xfId="1954" xr:uid="{86581A74-C272-4CF2-B4E7-B42344CC6596}"/>
    <cellStyle name="Normal 7 2 2 4 2 4 2" xfId="6789" xr:uid="{C91F19E9-007B-4546-8D45-7DFEE96EFB52}"/>
    <cellStyle name="Normal 7 2 2 4 2 5" xfId="6790" xr:uid="{60F8ABC1-04EF-46C3-9B11-B872EC75E417}"/>
    <cellStyle name="Normal 7 2 2 4 3" xfId="1955" xr:uid="{CF12C2CE-BE9D-4E9A-8C15-BDF5EFAC0AE7}"/>
    <cellStyle name="Normal 7 2 2 4 3 2" xfId="4044" xr:uid="{151F9A9A-4C19-4925-8BFC-E22606020CF0}"/>
    <cellStyle name="Normal 7 2 2 4 3 2 2" xfId="4045" xr:uid="{1A5B6A10-89C7-4086-972D-F6BA31ADB392}"/>
    <cellStyle name="Normal 7 2 2 4 3 3" xfId="4046" xr:uid="{2DED70DC-7D4F-42E7-AE80-82DF64F36D06}"/>
    <cellStyle name="Normal 7 2 2 4 3 3 2" xfId="6791" xr:uid="{ABBF3B66-CC69-4ADA-8F28-43D3EF152AE6}"/>
    <cellStyle name="Normal 7 2 2 4 3 4" xfId="6792" xr:uid="{1F72A6C0-41A6-4D0F-8CD1-678DE42E1A23}"/>
    <cellStyle name="Normal 7 2 2 4 4" xfId="1956" xr:uid="{4EECA1BD-9128-4078-9C65-C3465ABAA0AF}"/>
    <cellStyle name="Normal 7 2 2 4 4 2" xfId="4047" xr:uid="{9E57E0C9-4145-4148-BAE9-522FAB792AA6}"/>
    <cellStyle name="Normal 7 2 2 4 5" xfId="1957" xr:uid="{FEE32BE2-B76B-41D5-A9D9-BB07BA9DB120}"/>
    <cellStyle name="Normal 7 2 2 4 5 2" xfId="6793" xr:uid="{C3ED18A1-1981-4F58-A076-9B62894BD662}"/>
    <cellStyle name="Normal 7 2 2 4 6" xfId="6794" xr:uid="{B2A8685F-928F-4A96-B1B2-68AFCA3AAE9F}"/>
    <cellStyle name="Normal 7 2 2 5" xfId="1958" xr:uid="{7CB2B213-9EC9-48FE-9331-CC504189DD22}"/>
    <cellStyle name="Normal 7 2 2 5 2" xfId="1959" xr:uid="{7F9E1AFD-3B3F-4E4B-B3CB-9FCD77590843}"/>
    <cellStyle name="Normal 7 2 2 5 2 2" xfId="4048" xr:uid="{CA673D55-6337-4C9A-9FD8-29707383BDE2}"/>
    <cellStyle name="Normal 7 2 2 5 2 2 2" xfId="4049" xr:uid="{B2E06C44-0A66-41CB-958F-084BDDF93D54}"/>
    <cellStyle name="Normal 7 2 2 5 2 3" xfId="4050" xr:uid="{C51632C6-8115-4B10-AE86-4570796C8976}"/>
    <cellStyle name="Normal 7 2 2 5 2 3 2" xfId="6795" xr:uid="{F2C58176-8EF5-4D79-BC24-583AF5A274D4}"/>
    <cellStyle name="Normal 7 2 2 5 2 4" xfId="6796" xr:uid="{D61E40BF-C60C-46B5-92F3-E2DEBC620700}"/>
    <cellStyle name="Normal 7 2 2 5 3" xfId="1960" xr:uid="{017912B3-88FB-48B4-B151-42D464F2E9BF}"/>
    <cellStyle name="Normal 7 2 2 5 3 2" xfId="4051" xr:uid="{BB85B5F3-7AC4-4B50-8F39-02009AC9DF3F}"/>
    <cellStyle name="Normal 7 2 2 5 4" xfId="1961" xr:uid="{66C81939-E9C2-495E-BBF2-B6B08F8DF186}"/>
    <cellStyle name="Normal 7 2 2 5 4 2" xfId="6797" xr:uid="{23B83A57-0403-44C6-8B75-4CA3AB76BD9E}"/>
    <cellStyle name="Normal 7 2 2 5 5" xfId="6798" xr:uid="{7A962EFA-383F-4B18-AC78-24F851F0D7C0}"/>
    <cellStyle name="Normal 7 2 2 6" xfId="1962" xr:uid="{F6C703C8-50B1-4597-8975-3A2968DF094F}"/>
    <cellStyle name="Normal 7 2 2 6 2" xfId="1963" xr:uid="{EB4F9430-FE8C-482D-BE0A-D54274C371C6}"/>
    <cellStyle name="Normal 7 2 2 6 2 2" xfId="4052" xr:uid="{C0C6B33C-9429-4385-AE60-9F67CFAA65F6}"/>
    <cellStyle name="Normal 7 2 2 6 3" xfId="1964" xr:uid="{B57246D6-1CBB-4780-ACA7-2F0E5990A222}"/>
    <cellStyle name="Normal 7 2 2 6 3 2" xfId="6799" xr:uid="{928BF737-2634-47A5-A51B-0F53A4160927}"/>
    <cellStyle name="Normal 7 2 2 6 4" xfId="1965" xr:uid="{2282F67E-BB0D-403F-93DD-55BF105A668F}"/>
    <cellStyle name="Normal 7 2 2 7" xfId="1966" xr:uid="{C64527F3-E045-4F11-A70C-FD94862F18EE}"/>
    <cellStyle name="Normal 7 2 2 7 2" xfId="4053" xr:uid="{EC941F81-E14E-4AF2-A36D-2C70D7BB234A}"/>
    <cellStyle name="Normal 7 2 2 8" xfId="1967" xr:uid="{C03B462A-CA95-4588-A787-6D7197045607}"/>
    <cellStyle name="Normal 7 2 2 8 2" xfId="6800" xr:uid="{E57AE818-7485-4A0D-BE0A-D41A7E70F9CE}"/>
    <cellStyle name="Normal 7 2 2 9" xfId="1968" xr:uid="{D2403E0F-4907-45BC-AA45-ED157F1852AC}"/>
    <cellStyle name="Normal 7 2 3" xfId="1969" xr:uid="{38A6F21F-8086-473E-AE57-8D305D7EEEB4}"/>
    <cellStyle name="Normal 7 2 3 2" xfId="1970" xr:uid="{755C59A2-0371-40AB-A0B0-F56288E0311B}"/>
    <cellStyle name="Normal 7 2 3 2 2" xfId="1971" xr:uid="{00CAC083-A302-4A74-BFB5-E8F133E82505}"/>
    <cellStyle name="Normal 7 2 3 2 2 2" xfId="1972" xr:uid="{BFB4F202-38FD-426A-A857-28EFE3BDEE3D}"/>
    <cellStyle name="Normal 7 2 3 2 2 2 2" xfId="4054" xr:uid="{8E049482-7112-4FF5-85A8-C101AD451214}"/>
    <cellStyle name="Normal 7 2 3 2 2 2 2 2" xfId="4055" xr:uid="{F88404E7-0D99-4CCC-8226-85B1C4910C27}"/>
    <cellStyle name="Normal 7 2 3 2 2 2 3" xfId="4056" xr:uid="{F2318E2C-0957-41D0-B398-EEA3BB1144FB}"/>
    <cellStyle name="Normal 7 2 3 2 2 2 3 2" xfId="6801" xr:uid="{9685CE72-553F-4F3D-9180-68B339863881}"/>
    <cellStyle name="Normal 7 2 3 2 2 2 4" xfId="6802" xr:uid="{E37D14CC-8042-4C0F-A2B3-506510FEAC2E}"/>
    <cellStyle name="Normal 7 2 3 2 2 3" xfId="1973" xr:uid="{E5DC6363-6E65-4490-BF95-876CF3DE822C}"/>
    <cellStyle name="Normal 7 2 3 2 2 3 2" xfId="4057" xr:uid="{F3892854-87AA-4E3F-BAD2-248516160F4D}"/>
    <cellStyle name="Normal 7 2 3 2 2 4" xfId="1974" xr:uid="{338A8A7F-D7BD-4BBA-B4D4-6739B6742A4B}"/>
    <cellStyle name="Normal 7 2 3 2 2 4 2" xfId="6803" xr:uid="{0CCCF444-17FA-40BC-A203-FFC5E81B39AB}"/>
    <cellStyle name="Normal 7 2 3 2 2 5" xfId="6804" xr:uid="{E38E5788-E1D9-4634-AB38-DDE34B6FD964}"/>
    <cellStyle name="Normal 7 2 3 2 3" xfId="1975" xr:uid="{A7D6CBDA-1804-4157-B25C-6957BCAAEA10}"/>
    <cellStyle name="Normal 7 2 3 2 3 2" xfId="1976" xr:uid="{1D96B776-DE97-4508-9470-E0A08ACA56C7}"/>
    <cellStyle name="Normal 7 2 3 2 3 2 2" xfId="4058" xr:uid="{8000B833-CAFA-4CD9-BF53-8592B7A3FADC}"/>
    <cellStyle name="Normal 7 2 3 2 3 3" xfId="1977" xr:uid="{02131326-E07A-4B81-9116-93A6A99C9C6E}"/>
    <cellStyle name="Normal 7 2 3 2 3 3 2" xfId="6805" xr:uid="{DE87B041-9CD0-482D-A21A-341FAEB4E378}"/>
    <cellStyle name="Normal 7 2 3 2 3 4" xfId="1978" xr:uid="{FB784D97-9A6E-491B-8C0D-FB00CF800CDE}"/>
    <cellStyle name="Normal 7 2 3 2 4" xfId="1979" xr:uid="{EF3F8A83-71B7-42DE-941A-609033A814C7}"/>
    <cellStyle name="Normal 7 2 3 2 4 2" xfId="4059" xr:uid="{E804934D-B58C-4ECA-8772-D0D44124EDD6}"/>
    <cellStyle name="Normal 7 2 3 2 5" xfId="1980" xr:uid="{5E5FCE30-3B6E-49C4-BD74-B5C9153A4451}"/>
    <cellStyle name="Normal 7 2 3 2 5 2" xfId="6806" xr:uid="{39E19FB3-57F2-405A-870C-A385A3D17D8D}"/>
    <cellStyle name="Normal 7 2 3 2 6" xfId="1981" xr:uid="{E6642CE6-7FDF-4A48-A52D-780EE71DEF2F}"/>
    <cellStyle name="Normal 7 2 3 3" xfId="1982" xr:uid="{C107CA28-3F0B-4A26-A103-B55D0FCA18C2}"/>
    <cellStyle name="Normal 7 2 3 3 2" xfId="1983" xr:uid="{4CB288E1-50A3-427C-9219-B7EAB93B695A}"/>
    <cellStyle name="Normal 7 2 3 3 2 2" xfId="1984" xr:uid="{641595C0-FBB6-4F96-ABD5-9214CCCE95A5}"/>
    <cellStyle name="Normal 7 2 3 3 2 2 2" xfId="4060" xr:uid="{2A33A50E-3C50-48A4-AA8D-50DD75A3441E}"/>
    <cellStyle name="Normal 7 2 3 3 2 2 2 2" xfId="4061" xr:uid="{65338CC4-E62D-49EC-B20C-BD82E715CB67}"/>
    <cellStyle name="Normal 7 2 3 3 2 2 3" xfId="4062" xr:uid="{745390AD-FBA1-40D3-A530-C77050E78B66}"/>
    <cellStyle name="Normal 7 2 3 3 2 2 3 2" xfId="6807" xr:uid="{0FD43782-AD6F-4BAB-B524-78C762660907}"/>
    <cellStyle name="Normal 7 2 3 3 2 2 4" xfId="6808" xr:uid="{DF72BFBF-D5DD-46A4-ADBB-4033AF1E8095}"/>
    <cellStyle name="Normal 7 2 3 3 2 3" xfId="1985" xr:uid="{F3CD79E8-DE7F-4BBF-B64B-341157019F5D}"/>
    <cellStyle name="Normal 7 2 3 3 2 3 2" xfId="4063" xr:uid="{9BB59376-A575-434F-8ADC-A10397B0D131}"/>
    <cellStyle name="Normal 7 2 3 3 2 4" xfId="1986" xr:uid="{0B13335A-E708-4E5B-A6C8-5D22E86E83B2}"/>
    <cellStyle name="Normal 7 2 3 3 2 4 2" xfId="6809" xr:uid="{A939015E-1BB8-4352-BE0F-7B3D477AEFFC}"/>
    <cellStyle name="Normal 7 2 3 3 2 5" xfId="6810" xr:uid="{B4502D06-E054-43AE-B24C-1CCCC640232B}"/>
    <cellStyle name="Normal 7 2 3 3 3" xfId="1987" xr:uid="{644B8C09-406C-4966-B21F-2A8DBBFE61E9}"/>
    <cellStyle name="Normal 7 2 3 3 3 2" xfId="4064" xr:uid="{E9359899-9675-4188-865A-21A8CAF515AC}"/>
    <cellStyle name="Normal 7 2 3 3 3 2 2" xfId="4065" xr:uid="{FF74D0A3-AC8D-4B50-BDAF-C0390A2BCC9C}"/>
    <cellStyle name="Normal 7 2 3 3 3 3" xfId="4066" xr:uid="{F913CA63-1F44-4E5A-9E82-4218C553E032}"/>
    <cellStyle name="Normal 7 2 3 3 3 3 2" xfId="6811" xr:uid="{5E5169CB-1897-4988-B01E-AEDEF25E3C05}"/>
    <cellStyle name="Normal 7 2 3 3 3 4" xfId="6812" xr:uid="{CE9AC0CF-B75F-44CB-AC28-F959D4610101}"/>
    <cellStyle name="Normal 7 2 3 3 4" xfId="1988" xr:uid="{0F3D0E75-283C-410A-9F55-8ED50B193D70}"/>
    <cellStyle name="Normal 7 2 3 3 4 2" xfId="4067" xr:uid="{B9E5B3CC-839C-4C43-881D-2FB516B52CF6}"/>
    <cellStyle name="Normal 7 2 3 3 5" xfId="1989" xr:uid="{CB40C365-7B53-4388-B09A-2C75872718DB}"/>
    <cellStyle name="Normal 7 2 3 3 5 2" xfId="6813" xr:uid="{C036ECCA-A9A2-46AF-A553-8CF673ADD4C0}"/>
    <cellStyle name="Normal 7 2 3 3 6" xfId="6814" xr:uid="{B6D7C9C4-8749-43C2-80D1-D3ECF1FD4B03}"/>
    <cellStyle name="Normal 7 2 3 4" xfId="1990" xr:uid="{B3B4D870-613F-489D-802A-571B1FED3EA1}"/>
    <cellStyle name="Normal 7 2 3 4 2" xfId="1991" xr:uid="{FFEFAFD1-6267-4B89-8E05-151C7CA3D84B}"/>
    <cellStyle name="Normal 7 2 3 4 2 2" xfId="4068" xr:uid="{17697662-07AC-4938-A0AF-4446DBE58523}"/>
    <cellStyle name="Normal 7 2 3 4 2 2 2" xfId="4069" xr:uid="{FD08910B-A6CA-432F-A2DB-93F060CD0AB3}"/>
    <cellStyle name="Normal 7 2 3 4 2 3" xfId="4070" xr:uid="{43650DA5-B52F-40AF-930C-293F60212030}"/>
    <cellStyle name="Normal 7 2 3 4 2 3 2" xfId="6815" xr:uid="{D6372AE8-3779-49F3-BA6B-7A4C342228B4}"/>
    <cellStyle name="Normal 7 2 3 4 2 4" xfId="6816" xr:uid="{8C7A7F45-386C-4E71-811A-85F842253170}"/>
    <cellStyle name="Normal 7 2 3 4 3" xfId="1992" xr:uid="{194C6099-B740-41B9-A9A4-D35E106B0F87}"/>
    <cellStyle name="Normal 7 2 3 4 3 2" xfId="4071" xr:uid="{F14F414D-4E11-4405-97A4-1FB1E006639A}"/>
    <cellStyle name="Normal 7 2 3 4 4" xfId="1993" xr:uid="{389168F5-D544-4018-BAF9-4C88158FC72F}"/>
    <cellStyle name="Normal 7 2 3 4 4 2" xfId="6817" xr:uid="{A4FD57DF-C9E4-456E-8886-00837D8DB15F}"/>
    <cellStyle name="Normal 7 2 3 4 5" xfId="6818" xr:uid="{56D95D31-28D0-4F58-AD00-C870CF2F6FA2}"/>
    <cellStyle name="Normal 7 2 3 5" xfId="1994" xr:uid="{1008CA3C-1D81-492B-ABF5-3E0A1ABCEE7F}"/>
    <cellStyle name="Normal 7 2 3 5 2" xfId="1995" xr:uid="{7C6D2E4D-FAB9-4722-B07E-350A47C019C6}"/>
    <cellStyle name="Normal 7 2 3 5 2 2" xfId="4072" xr:uid="{EABB1436-B8BE-4052-8E03-CF1F8F612791}"/>
    <cellStyle name="Normal 7 2 3 5 3" xfId="1996" xr:uid="{944446D4-7A81-4E86-AE81-375BA2B81B9E}"/>
    <cellStyle name="Normal 7 2 3 5 3 2" xfId="6819" xr:uid="{F1F3A8A8-9C9A-4473-9B21-BD3D3F24CEA5}"/>
    <cellStyle name="Normal 7 2 3 5 4" xfId="1997" xr:uid="{0002DB59-78BB-4A81-A848-BAD32AC0DBDA}"/>
    <cellStyle name="Normal 7 2 3 6" xfId="1998" xr:uid="{AAA652E3-8486-40F7-83C7-014947CAAB09}"/>
    <cellStyle name="Normal 7 2 3 6 2" xfId="4073" xr:uid="{5DE31630-7F76-4317-A543-05556F39072A}"/>
    <cellStyle name="Normal 7 2 3 7" xfId="1999" xr:uid="{7A286C84-BB6C-47D2-92A1-A5B229DB1D43}"/>
    <cellStyle name="Normal 7 2 3 7 2" xfId="6820" xr:uid="{8C6F0814-F1FA-41E0-87D6-8A59249A102B}"/>
    <cellStyle name="Normal 7 2 3 8" xfId="2000" xr:uid="{ED3BA865-8EE6-43DE-815C-C53A1EC6CC67}"/>
    <cellStyle name="Normal 7 2 4" xfId="2001" xr:uid="{D61C662C-379D-473F-9A8C-5FC73DF8E4C7}"/>
    <cellStyle name="Normal 7 2 4 2" xfId="2002" xr:uid="{0963A231-D037-4A82-955C-825553F159BA}"/>
    <cellStyle name="Normal 7 2 4 2 2" xfId="2003" xr:uid="{B80CFF65-282F-4180-BB47-3B10595EA9A7}"/>
    <cellStyle name="Normal 7 2 4 2 2 2" xfId="2004" xr:uid="{7D58F17B-3736-490B-A149-857FB1DF4563}"/>
    <cellStyle name="Normal 7 2 4 2 2 2 2" xfId="4074" xr:uid="{D7A8D29B-F4ED-48F3-951C-1D4B2825800C}"/>
    <cellStyle name="Normal 7 2 4 2 2 3" xfId="2005" xr:uid="{7DBDB95B-3D6B-42EF-B1F9-F32FF8F09661}"/>
    <cellStyle name="Normal 7 2 4 2 2 3 2" xfId="6821" xr:uid="{CC5CA7E9-95F0-44B0-B1E7-FC0D6FDD784B}"/>
    <cellStyle name="Normal 7 2 4 2 2 4" xfId="2006" xr:uid="{7AB07FE7-95CB-406A-AEDE-607EA55E9A4B}"/>
    <cellStyle name="Normal 7 2 4 2 3" xfId="2007" xr:uid="{BFA44DD5-3A81-4D39-A7B4-C990BAB0FC8B}"/>
    <cellStyle name="Normal 7 2 4 2 3 2" xfId="4075" xr:uid="{AA1EAEA1-D5B6-4BB0-A1C2-9F2100E9C6E4}"/>
    <cellStyle name="Normal 7 2 4 2 4" xfId="2008" xr:uid="{AF97E91D-1B0E-4EFB-AD6D-51FDD7D3138F}"/>
    <cellStyle name="Normal 7 2 4 2 4 2" xfId="6822" xr:uid="{26DABBE2-BC17-4C01-AAC1-98279797EED8}"/>
    <cellStyle name="Normal 7 2 4 2 5" xfId="2009" xr:uid="{58CA5C03-9A49-4C9A-8AA7-790356C2033A}"/>
    <cellStyle name="Normal 7 2 4 3" xfId="2010" xr:uid="{BA8C85D9-07C0-4F4F-BD7C-2CDDE6ACF888}"/>
    <cellStyle name="Normal 7 2 4 3 2" xfId="2011" xr:uid="{CDD15BEA-5B91-4CCC-B5EC-DDA2D2F2F96A}"/>
    <cellStyle name="Normal 7 2 4 3 2 2" xfId="4076" xr:uid="{F9C584B2-C856-4701-8781-F6A7373ECC9A}"/>
    <cellStyle name="Normal 7 2 4 3 3" xfId="2012" xr:uid="{0B7991F4-AB98-4A9A-AB6E-6E3688458B13}"/>
    <cellStyle name="Normal 7 2 4 3 3 2" xfId="6823" xr:uid="{085B7CA4-472F-46EC-8D7E-E2CB7108255A}"/>
    <cellStyle name="Normal 7 2 4 3 4" xfId="2013" xr:uid="{87787DA8-71F7-4C62-8622-D99607C68F23}"/>
    <cellStyle name="Normal 7 2 4 4" xfId="2014" xr:uid="{C6593050-9877-4E0E-9356-D438119D4D65}"/>
    <cellStyle name="Normal 7 2 4 4 2" xfId="2015" xr:uid="{3CD2140D-AF43-4221-A7D3-5FCCCD4EF306}"/>
    <cellStyle name="Normal 7 2 4 4 3" xfId="2016" xr:uid="{FBE8EEB6-C778-4627-B30A-E17370DA948C}"/>
    <cellStyle name="Normal 7 2 4 4 4" xfId="2017" xr:uid="{99D831B4-E0AE-46DC-B5AB-D2739580D918}"/>
    <cellStyle name="Normal 7 2 4 5" xfId="2018" xr:uid="{72C5C61F-C810-42A7-BD54-CACAC5630591}"/>
    <cellStyle name="Normal 7 2 4 5 2" xfId="6824" xr:uid="{6EA8C8DE-A20D-4A76-8B52-8785A69F6854}"/>
    <cellStyle name="Normal 7 2 4 6" xfId="2019" xr:uid="{3D79F454-CF54-473B-83EB-65A53B851797}"/>
    <cellStyle name="Normal 7 2 4 7" xfId="2020" xr:uid="{263F1CD3-7D1F-48C0-8657-EEBDD4747564}"/>
    <cellStyle name="Normal 7 2 5" xfId="2021" xr:uid="{88237587-BC69-4C16-8527-258F321D222C}"/>
    <cellStyle name="Normal 7 2 5 2" xfId="2022" xr:uid="{C4333A87-40E5-481C-9047-1F5749677CB3}"/>
    <cellStyle name="Normal 7 2 5 2 2" xfId="2023" xr:uid="{3674A376-17E1-4DE2-804F-C589FC503069}"/>
    <cellStyle name="Normal 7 2 5 2 2 2" xfId="4077" xr:uid="{CCF9A174-13AB-48CF-A8AD-C5E971403A45}"/>
    <cellStyle name="Normal 7 2 5 2 2 2 2" xfId="4078" xr:uid="{1469F4C7-3506-436F-A3C4-C09A0AAE18FB}"/>
    <cellStyle name="Normal 7 2 5 2 2 3" xfId="4079" xr:uid="{0F0F8DE2-B645-46A1-9BFB-70B11E90E73A}"/>
    <cellStyle name="Normal 7 2 5 2 2 3 2" xfId="6825" xr:uid="{2081702D-465C-4AC5-A3EA-23D32409373D}"/>
    <cellStyle name="Normal 7 2 5 2 2 4" xfId="6826" xr:uid="{00E802E2-AB1D-49CF-B898-18B749207F8C}"/>
    <cellStyle name="Normal 7 2 5 2 3" xfId="2024" xr:uid="{2526580E-EEAC-4A24-9522-B7E4E4253C25}"/>
    <cellStyle name="Normal 7 2 5 2 3 2" xfId="4080" xr:uid="{606FED1F-0D10-4C95-98ED-FF7CF1FD935C}"/>
    <cellStyle name="Normal 7 2 5 2 4" xfId="2025" xr:uid="{4F2A865C-6B1F-4FAD-A4DC-20F4B96DD210}"/>
    <cellStyle name="Normal 7 2 5 2 4 2" xfId="6827" xr:uid="{48CACA05-6B5F-4181-899C-C4F8AFEAD7E4}"/>
    <cellStyle name="Normal 7 2 5 2 5" xfId="6828" xr:uid="{1FA00210-AA44-4DBE-8C8D-4862A3C1146D}"/>
    <cellStyle name="Normal 7 2 5 3" xfId="2026" xr:uid="{316A3207-2F27-4853-A551-B363A23A5502}"/>
    <cellStyle name="Normal 7 2 5 3 2" xfId="2027" xr:uid="{9C01F38C-EC97-46A2-80EF-CEF9FC23019A}"/>
    <cellStyle name="Normal 7 2 5 3 2 2" xfId="4081" xr:uid="{A85D601E-CB1E-41A6-A007-28FAD8911C01}"/>
    <cellStyle name="Normal 7 2 5 3 3" xfId="2028" xr:uid="{1FDCA9EA-E0EA-41A5-ACA0-7EDDBD28BC13}"/>
    <cellStyle name="Normal 7 2 5 3 3 2" xfId="6829" xr:uid="{1184F835-0A2B-4AEB-903D-7DC299E0F7C7}"/>
    <cellStyle name="Normal 7 2 5 3 4" xfId="2029" xr:uid="{7240BE4C-58F3-4B3C-BF31-D4F98433F1D9}"/>
    <cellStyle name="Normal 7 2 5 4" xfId="2030" xr:uid="{A10CE378-B45B-4FC4-B7ED-F9352146ECE2}"/>
    <cellStyle name="Normal 7 2 5 4 2" xfId="4082" xr:uid="{70D91374-224C-41AB-9492-223FADA10BD7}"/>
    <cellStyle name="Normal 7 2 5 5" xfId="2031" xr:uid="{28168D27-38D1-4DC4-B9D9-E03DD4389D44}"/>
    <cellStyle name="Normal 7 2 5 5 2" xfId="6830" xr:uid="{4F0592BF-57DF-497B-89F7-130089FC9711}"/>
    <cellStyle name="Normal 7 2 5 6" xfId="2032" xr:uid="{44E044EB-E5AE-447A-87C8-DEB63B2B257A}"/>
    <cellStyle name="Normal 7 2 6" xfId="2033" xr:uid="{D4231688-9C35-431B-A4C4-ED198417AE93}"/>
    <cellStyle name="Normal 7 2 6 2" xfId="2034" xr:uid="{F9BE96C0-1BF9-4639-A7F1-3B67BCC324C7}"/>
    <cellStyle name="Normal 7 2 6 2 2" xfId="2035" xr:uid="{B31B4EF0-13CE-4790-9563-62A47A5800C2}"/>
    <cellStyle name="Normal 7 2 6 2 2 2" xfId="4083" xr:uid="{738BC252-DD20-4DF4-807F-E03713768746}"/>
    <cellStyle name="Normal 7 2 6 2 3" xfId="2036" xr:uid="{944F3CC1-9BDD-45B3-A697-6D4E43515845}"/>
    <cellStyle name="Normal 7 2 6 2 3 2" xfId="6831" xr:uid="{0429B65B-A63B-4451-8E60-BF1240F7EAD3}"/>
    <cellStyle name="Normal 7 2 6 2 4" xfId="2037" xr:uid="{DAE995D3-C65E-46FF-85E3-7D1BDB1153AD}"/>
    <cellStyle name="Normal 7 2 6 3" xfId="2038" xr:uid="{2FFE17E9-E920-41FC-981E-335A7A1975E5}"/>
    <cellStyle name="Normal 7 2 6 3 2" xfId="4084" xr:uid="{2F92FDD0-05F8-4BB6-B8C6-AC7E18C44169}"/>
    <cellStyle name="Normal 7 2 6 4" xfId="2039" xr:uid="{676086EB-9563-40A0-ACD0-FC509DCA2843}"/>
    <cellStyle name="Normal 7 2 6 4 2" xfId="6832" xr:uid="{78173BED-0A1D-4BF8-8C27-90EFB25527BA}"/>
    <cellStyle name="Normal 7 2 6 5" xfId="2040" xr:uid="{24E4DB04-29A6-45E2-80E0-6451642E017C}"/>
    <cellStyle name="Normal 7 2 7" xfId="2041" xr:uid="{F6589C2A-3D35-4A77-8CDD-044EB2B887E0}"/>
    <cellStyle name="Normal 7 2 7 2" xfId="2042" xr:uid="{B9E2F41C-8D7C-454C-8E99-521BDB57063B}"/>
    <cellStyle name="Normal 7 2 7 2 2" xfId="4085" xr:uid="{0BF28886-C448-4FE2-B957-F80E617D6733}"/>
    <cellStyle name="Normal 7 2 7 2 3" xfId="4386" xr:uid="{3C9CF977-68CE-4D3C-BCBA-F7DB3C59CA36}"/>
    <cellStyle name="Normal 7 2 7 2 3 2" xfId="4650" xr:uid="{B96EA1BC-7C2D-4719-A06E-1FF651218314}"/>
    <cellStyle name="Normal 7 2 7 3" xfId="2043" xr:uid="{028B1DDC-132D-497B-8156-1DD2E80304CE}"/>
    <cellStyle name="Normal 7 2 7 3 2" xfId="6833" xr:uid="{AE79D857-1035-41AD-893C-B34E09F0B0C3}"/>
    <cellStyle name="Normal 7 2 7 4" xfId="2044" xr:uid="{B4329B65-8CAC-4162-B52F-4883A9218E23}"/>
    <cellStyle name="Normal 7 2 7 4 2" xfId="4795" xr:uid="{B5A482E3-4EF0-4CC5-9DFE-0E6A98F40B15}"/>
    <cellStyle name="Normal 7 2 7 4 3" xfId="4856" xr:uid="{E3AE85F8-CD3F-4516-BF5A-0BB6CCD6A00D}"/>
    <cellStyle name="Normal 7 2 7 4 4" xfId="4824" xr:uid="{ED225401-3739-4D5E-85DA-9D3D9A98AB8F}"/>
    <cellStyle name="Normal 7 2 8" xfId="2045" xr:uid="{A3945581-AD31-413B-A06D-052E208387FD}"/>
    <cellStyle name="Normal 7 2 8 2" xfId="2046" xr:uid="{C1019DF7-4515-4359-A297-0040689A7B0D}"/>
    <cellStyle name="Normal 7 2 8 3" xfId="2047" xr:uid="{0A473D50-F938-4C3F-9930-7462DA39946F}"/>
    <cellStyle name="Normal 7 2 8 4" xfId="2048" xr:uid="{C6748AC0-B318-4985-A3ED-36D17A3F0D3E}"/>
    <cellStyle name="Normal 7 2 9" xfId="2049" xr:uid="{98562A1C-C496-4E8D-BB04-98AF5E1D6099}"/>
    <cellStyle name="Normal 7 2 9 2" xfId="6834" xr:uid="{41BEF243-3C57-48E4-8629-A8B2E68D0B70}"/>
    <cellStyle name="Normal 7 3" xfId="2050" xr:uid="{DD2595CD-7835-4F12-B45E-7640ABB5135E}"/>
    <cellStyle name="Normal 7 3 10" xfId="2051" xr:uid="{DF73CDCA-6A1C-484D-AF69-62397F1BDCCC}"/>
    <cellStyle name="Normal 7 3 11" xfId="2052" xr:uid="{37090943-DDA2-4144-A94C-2FBA3AF8225C}"/>
    <cellStyle name="Normal 7 3 2" xfId="2053" xr:uid="{FE328255-54AA-49F7-BAB1-D5A65C6AB542}"/>
    <cellStyle name="Normal 7 3 2 2" xfId="2054" xr:uid="{2F4F8C5B-047A-463E-A4F4-8329E0FA5C94}"/>
    <cellStyle name="Normal 7 3 2 2 2" xfId="2055" xr:uid="{699502B5-9668-4306-90CC-3AEC724F9664}"/>
    <cellStyle name="Normal 7 3 2 2 2 2" xfId="2056" xr:uid="{2A983E3E-0FD6-4662-9426-5EE1E11694DD}"/>
    <cellStyle name="Normal 7 3 2 2 2 2 2" xfId="2057" xr:uid="{E5BFC6A2-769E-4C56-AF0D-5F2B466E44C1}"/>
    <cellStyle name="Normal 7 3 2 2 2 2 2 2" xfId="4086" xr:uid="{28E6A724-6BDD-45D8-9023-5F68420FEADB}"/>
    <cellStyle name="Normal 7 3 2 2 2 2 3" xfId="2058" xr:uid="{B44DE43B-DFB9-40A7-A184-7C3B868569AF}"/>
    <cellStyle name="Normal 7 3 2 2 2 2 3 2" xfId="6835" xr:uid="{C3DEFC06-B293-41AD-8FD1-BFEAFEA4749C}"/>
    <cellStyle name="Normal 7 3 2 2 2 2 4" xfId="2059" xr:uid="{6BDA259A-6AC3-4000-9489-711A90F0BA76}"/>
    <cellStyle name="Normal 7 3 2 2 2 3" xfId="2060" xr:uid="{932DE890-4552-4F07-A1D2-5BF4F0237C3F}"/>
    <cellStyle name="Normal 7 3 2 2 2 3 2" xfId="2061" xr:uid="{3FEA1C01-CB7A-42A5-BBF2-4E05021B8F75}"/>
    <cellStyle name="Normal 7 3 2 2 2 3 3" xfId="2062" xr:uid="{31CE5EDE-BACE-4FE5-8039-9650AB7426C1}"/>
    <cellStyle name="Normal 7 3 2 2 2 3 4" xfId="2063" xr:uid="{363EB342-BEDB-4B44-9925-B16BF357D16B}"/>
    <cellStyle name="Normal 7 3 2 2 2 4" xfId="2064" xr:uid="{82E2BC7C-10CE-4F70-BC50-94536770C2A4}"/>
    <cellStyle name="Normal 7 3 2 2 2 4 2" xfId="6836" xr:uid="{AEA403A3-C720-439E-98F2-C154C9113A9E}"/>
    <cellStyle name="Normal 7 3 2 2 2 5" xfId="2065" xr:uid="{2BFF6E85-BF03-4D45-95E6-C92F1503AB0F}"/>
    <cellStyle name="Normal 7 3 2 2 2 6" xfId="2066" xr:uid="{E28DD4B9-D564-4C22-9DE9-9BCB35506200}"/>
    <cellStyle name="Normal 7 3 2 2 3" xfId="2067" xr:uid="{0C257B62-1935-41A1-8819-E26A3098D590}"/>
    <cellStyle name="Normal 7 3 2 2 3 2" xfId="2068" xr:uid="{1431DBEC-D94F-4C00-AF6F-807EBEFA6F10}"/>
    <cellStyle name="Normal 7 3 2 2 3 2 2" xfId="2069" xr:uid="{0A0A2F77-30DD-4538-89E2-BDB542274F3A}"/>
    <cellStyle name="Normal 7 3 2 2 3 2 3" xfId="2070" xr:uid="{3F1DED92-3E5D-4AFE-A570-E249EEF67F7D}"/>
    <cellStyle name="Normal 7 3 2 2 3 2 4" xfId="2071" xr:uid="{79DD2A7A-2ED3-4F1B-9829-EA056108BB59}"/>
    <cellStyle name="Normal 7 3 2 2 3 3" xfId="2072" xr:uid="{82C04996-8351-4F24-AC88-3A0EDE73B7AE}"/>
    <cellStyle name="Normal 7 3 2 2 3 3 2" xfId="6837" xr:uid="{86D1E47E-818A-46BD-94D9-4DDD3563DD22}"/>
    <cellStyle name="Normal 7 3 2 2 3 4" xfId="2073" xr:uid="{4043A0DF-8443-4B51-93F4-82E2D4FA8AA3}"/>
    <cellStyle name="Normal 7 3 2 2 3 5" xfId="2074" xr:uid="{B4C27062-E530-49CB-B349-4B9ABA009708}"/>
    <cellStyle name="Normal 7 3 2 2 4" xfId="2075" xr:uid="{6771E01B-1B48-4E76-BE8E-EE754929F5FB}"/>
    <cellStyle name="Normal 7 3 2 2 4 2" xfId="2076" xr:uid="{54F07FBB-3141-480A-AA2A-C2D3B27B8A69}"/>
    <cellStyle name="Normal 7 3 2 2 4 3" xfId="2077" xr:uid="{477D921B-A7C3-45C9-BDA7-C651B89F8FF4}"/>
    <cellStyle name="Normal 7 3 2 2 4 4" xfId="2078" xr:uid="{FCB1F9B3-CA20-41BE-AA38-C5DB9D7E1322}"/>
    <cellStyle name="Normal 7 3 2 2 5" xfId="2079" xr:uid="{D8F7E7A3-8921-48BE-A309-45DC41285537}"/>
    <cellStyle name="Normal 7 3 2 2 5 2" xfId="2080" xr:uid="{55E7065D-AE09-4639-B9CA-E823FCEC9599}"/>
    <cellStyle name="Normal 7 3 2 2 5 3" xfId="2081" xr:uid="{E2E57B7B-1175-4011-B8A2-D0925BE4E2FB}"/>
    <cellStyle name="Normal 7 3 2 2 5 4" xfId="2082" xr:uid="{76CC4C15-1647-4239-B51A-B26EFA169987}"/>
    <cellStyle name="Normal 7 3 2 2 6" xfId="2083" xr:uid="{97CFC29E-3A5B-4F63-A78F-84AD872BFB76}"/>
    <cellStyle name="Normal 7 3 2 2 7" xfId="2084" xr:uid="{8C0D9C9E-6275-4FEE-84B4-E783854A142B}"/>
    <cellStyle name="Normal 7 3 2 2 8" xfId="2085" xr:uid="{6F804CF4-3838-4D47-9D39-9E86155391A9}"/>
    <cellStyle name="Normal 7 3 2 3" xfId="2086" xr:uid="{ED7D3E5D-363A-4C5F-9725-DEC8869B37C0}"/>
    <cellStyle name="Normal 7 3 2 3 2" xfId="2087" xr:uid="{2385DA8C-8A7E-400E-A513-1AB10E2EF8A2}"/>
    <cellStyle name="Normal 7 3 2 3 2 2" xfId="2088" xr:uid="{5328485D-5ABC-46A4-8D53-A9F1D2070411}"/>
    <cellStyle name="Normal 7 3 2 3 2 2 2" xfId="4087" xr:uid="{2E0BD843-002C-40A9-86BB-39A4F2141281}"/>
    <cellStyle name="Normal 7 3 2 3 2 2 2 2" xfId="4088" xr:uid="{F700CF2C-6F0E-496B-85AC-A2399DDBAC16}"/>
    <cellStyle name="Normal 7 3 2 3 2 2 3" xfId="4089" xr:uid="{BC0A6F68-5E22-4A74-B654-4096DF8FDA5C}"/>
    <cellStyle name="Normal 7 3 2 3 2 2 3 2" xfId="6838" xr:uid="{E32C2215-FB7A-4DA3-998F-81475555B588}"/>
    <cellStyle name="Normal 7 3 2 3 2 2 4" xfId="6839" xr:uid="{48EE39D8-749E-43FC-8F5B-1F5DD8FB98F8}"/>
    <cellStyle name="Normal 7 3 2 3 2 3" xfId="2089" xr:uid="{C7BCA9F0-93D6-4DD1-8353-564E1825985F}"/>
    <cellStyle name="Normal 7 3 2 3 2 3 2" xfId="4090" xr:uid="{F13C7399-AD8D-421C-9232-9686485AC7BF}"/>
    <cellStyle name="Normal 7 3 2 3 2 4" xfId="2090" xr:uid="{B081EB3F-C928-42BB-B17D-66B4DA80BA76}"/>
    <cellStyle name="Normal 7 3 2 3 2 4 2" xfId="6840" xr:uid="{F0EB5FD4-CDEA-4D73-B20C-56AF80B16184}"/>
    <cellStyle name="Normal 7 3 2 3 2 5" xfId="6841" xr:uid="{A9F6D4E3-764F-44B1-A0D3-CA3E5BBCDE4C}"/>
    <cellStyle name="Normal 7 3 2 3 3" xfId="2091" xr:uid="{E3112AC4-ACD1-4350-8A03-39615456C3E3}"/>
    <cellStyle name="Normal 7 3 2 3 3 2" xfId="2092" xr:uid="{55859385-3E29-4370-AFCB-EBD7C731A41A}"/>
    <cellStyle name="Normal 7 3 2 3 3 2 2" xfId="4091" xr:uid="{EAC3F02B-C857-4734-93A6-C229D525004C}"/>
    <cellStyle name="Normal 7 3 2 3 3 3" xfId="2093" xr:uid="{709D786B-BAB1-4401-8DEF-6872F331F1C3}"/>
    <cellStyle name="Normal 7 3 2 3 3 3 2" xfId="6842" xr:uid="{12EB6A8A-BA11-4097-A0DE-24BA3079CA8B}"/>
    <cellStyle name="Normal 7 3 2 3 3 4" xfId="2094" xr:uid="{0B42D513-BE12-485A-BA2A-64F8E7A32A07}"/>
    <cellStyle name="Normal 7 3 2 3 4" xfId="2095" xr:uid="{37DCBCB8-6CF0-4CF8-A501-AB91513DA166}"/>
    <cellStyle name="Normal 7 3 2 3 4 2" xfId="4092" xr:uid="{35C2D28A-F258-4392-8FBF-09C923024A4C}"/>
    <cellStyle name="Normal 7 3 2 3 5" xfId="2096" xr:uid="{F95D2E6F-560D-415F-9723-86DC83322C3D}"/>
    <cellStyle name="Normal 7 3 2 3 5 2" xfId="6843" xr:uid="{F7A674F5-29C5-438B-AEFB-94085407966A}"/>
    <cellStyle name="Normal 7 3 2 3 6" xfId="2097" xr:uid="{52CD83BA-C457-4B75-A110-F265C40C032A}"/>
    <cellStyle name="Normal 7 3 2 4" xfId="2098" xr:uid="{9B4E99CD-DCF7-47A0-BFE7-A4182263CC32}"/>
    <cellStyle name="Normal 7 3 2 4 2" xfId="2099" xr:uid="{269A2C76-35C5-48D5-8967-05693363FBCF}"/>
    <cellStyle name="Normal 7 3 2 4 2 2" xfId="2100" xr:uid="{41321C79-988A-4D80-B005-3A186F9BC5AB}"/>
    <cellStyle name="Normal 7 3 2 4 2 2 2" xfId="4093" xr:uid="{9667B3DE-1798-4705-B4C5-D9AC52E7D7F0}"/>
    <cellStyle name="Normal 7 3 2 4 2 3" xfId="2101" xr:uid="{FEB2D523-66C5-4B08-92A2-5C6E1A017046}"/>
    <cellStyle name="Normal 7 3 2 4 2 3 2" xfId="6844" xr:uid="{3D4F555E-EF46-4B29-9C52-34F426946DCD}"/>
    <cellStyle name="Normal 7 3 2 4 2 4" xfId="2102" xr:uid="{E87DBFC8-B36B-4E42-9EFE-E15AAB81263A}"/>
    <cellStyle name="Normal 7 3 2 4 3" xfId="2103" xr:uid="{1E2CA104-BE4A-4905-9D5F-A5286333DC15}"/>
    <cellStyle name="Normal 7 3 2 4 3 2" xfId="4094" xr:uid="{13F027A7-2697-44A8-AC45-127FBD979D48}"/>
    <cellStyle name="Normal 7 3 2 4 4" xfId="2104" xr:uid="{9D8A1FD0-5818-44F9-A99F-0733A450EE6B}"/>
    <cellStyle name="Normal 7 3 2 4 4 2" xfId="6845" xr:uid="{F699D981-7A76-490F-B231-11F01CFF417B}"/>
    <cellStyle name="Normal 7 3 2 4 5" xfId="2105" xr:uid="{A14E4517-EDCB-439F-9318-EE2F1640A8B6}"/>
    <cellStyle name="Normal 7 3 2 5" xfId="2106" xr:uid="{AFF9919A-07D7-4127-9905-277CC98F200E}"/>
    <cellStyle name="Normal 7 3 2 5 2" xfId="2107" xr:uid="{E38149F7-050A-4C82-8634-9B0C61283CA1}"/>
    <cellStyle name="Normal 7 3 2 5 2 2" xfId="4095" xr:uid="{6B82E6A7-5DA9-43FB-AB2F-7CA109944038}"/>
    <cellStyle name="Normal 7 3 2 5 3" xfId="2108" xr:uid="{344281E8-C105-4C5E-976C-9B00B61EF2A6}"/>
    <cellStyle name="Normal 7 3 2 5 3 2" xfId="6846" xr:uid="{B407949D-F53E-4F2E-BCA9-ED8FEBF5FA29}"/>
    <cellStyle name="Normal 7 3 2 5 4" xfId="2109" xr:uid="{BE66F484-88AC-47BE-85D1-F04085475F1E}"/>
    <cellStyle name="Normal 7 3 2 6" xfId="2110" xr:uid="{B3A6743A-C9E7-4F53-85A0-D05E89ACAE74}"/>
    <cellStyle name="Normal 7 3 2 6 2" xfId="2111" xr:uid="{2759E94B-5155-4E3D-A299-613C3FA6736F}"/>
    <cellStyle name="Normal 7 3 2 6 3" xfId="2112" xr:uid="{C490015D-3B64-40F6-BBBB-2AB6A340B66A}"/>
    <cellStyle name="Normal 7 3 2 6 4" xfId="2113" xr:uid="{7F1FF184-325E-4834-B0C5-107776F14DE2}"/>
    <cellStyle name="Normal 7 3 2 7" xfId="2114" xr:uid="{797D2715-9ED2-48FC-81BD-A21E6FF5F8E6}"/>
    <cellStyle name="Normal 7 3 2 7 2" xfId="6847" xr:uid="{720EADCE-72A2-4877-8367-0473EB58EBCD}"/>
    <cellStyle name="Normal 7 3 2 8" xfId="2115" xr:uid="{2481E43C-3CF6-4829-851C-BB9BBA434E5C}"/>
    <cellStyle name="Normal 7 3 2 9" xfId="2116" xr:uid="{BD80D8A2-E25B-48C4-AB32-3AC1E1CF77BA}"/>
    <cellStyle name="Normal 7 3 3" xfId="2117" xr:uid="{7637E5F3-C485-4A4C-8742-C0DEF836FC62}"/>
    <cellStyle name="Normal 7 3 3 2" xfId="2118" xr:uid="{64AD452E-1742-486D-B7B9-8BB7D79C71EB}"/>
    <cellStyle name="Normal 7 3 3 2 2" xfId="2119" xr:uid="{ACF78E89-A21D-46E7-9010-56F8A6081490}"/>
    <cellStyle name="Normal 7 3 3 2 2 2" xfId="2120" xr:uid="{3BC211E1-6766-494D-8C4B-E0C1846C7E0D}"/>
    <cellStyle name="Normal 7 3 3 2 2 2 2" xfId="4096" xr:uid="{6B173C94-84AA-4AAB-9306-85245D55D77B}"/>
    <cellStyle name="Normal 7 3 3 2 2 2 2 2" xfId="4739" xr:uid="{0EF4017C-E410-43B0-8B0A-BD114EEBB904}"/>
    <cellStyle name="Normal 7 3 3 2 2 2 3" xfId="4740" xr:uid="{E9932994-B3DB-4ACA-A675-A9AC1251F823}"/>
    <cellStyle name="Normal 7 3 3 2 2 3" xfId="2121" xr:uid="{264EFDFA-B258-46C7-A729-0242AA31643A}"/>
    <cellStyle name="Normal 7 3 3 2 2 3 2" xfId="4741" xr:uid="{54C91605-E956-410D-8345-B22AA58E4885}"/>
    <cellStyle name="Normal 7 3 3 2 2 4" xfId="2122" xr:uid="{AAF3DFE7-9D84-4022-843C-18437B76A389}"/>
    <cellStyle name="Normal 7 3 3 2 3" xfId="2123" xr:uid="{7B763AAF-E4BC-48C9-8DC4-B5A6ACABE2AD}"/>
    <cellStyle name="Normal 7 3 3 2 3 2" xfId="2124" xr:uid="{AA9417EF-D977-48BF-82B3-21D62AB3E6AA}"/>
    <cellStyle name="Normal 7 3 3 2 3 2 2" xfId="4742" xr:uid="{CB61D18A-595F-4894-8465-F55511871FBB}"/>
    <cellStyle name="Normal 7 3 3 2 3 3" xfId="2125" xr:uid="{19E902CF-E9E0-4328-B646-FD4BEA062F3A}"/>
    <cellStyle name="Normal 7 3 3 2 3 4" xfId="2126" xr:uid="{8606D507-B446-4E6C-87D2-F9F728E3E2C4}"/>
    <cellStyle name="Normal 7 3 3 2 4" xfId="2127" xr:uid="{40EAE85D-4C68-4617-9A30-2CDB786C41E2}"/>
    <cellStyle name="Normal 7 3 3 2 4 2" xfId="4743" xr:uid="{03CD2FEF-29FA-4D60-A927-DEFF728229B6}"/>
    <cellStyle name="Normal 7 3 3 2 5" xfId="2128" xr:uid="{3420E646-8536-4226-94F7-E632346935AA}"/>
    <cellStyle name="Normal 7 3 3 2 6" xfId="2129" xr:uid="{F0209303-D178-4E2F-BC90-08F1F94AA097}"/>
    <cellStyle name="Normal 7 3 3 3" xfId="2130" xr:uid="{9672A0C1-2934-4C20-BF41-B47E130DC4FC}"/>
    <cellStyle name="Normal 7 3 3 3 2" xfId="2131" xr:uid="{FB1967BA-ED8B-4207-9745-724A548556FC}"/>
    <cellStyle name="Normal 7 3 3 3 2 2" xfId="2132" xr:uid="{81BF336B-91A3-4D96-8A35-89BC47899F40}"/>
    <cellStyle name="Normal 7 3 3 3 2 2 2" xfId="4744" xr:uid="{FEF2FFD3-50DB-4C14-A07A-A24903A10812}"/>
    <cellStyle name="Normal 7 3 3 3 2 3" xfId="2133" xr:uid="{0967AB30-D83A-441B-A2AB-C8226ACF2952}"/>
    <cellStyle name="Normal 7 3 3 3 2 4" xfId="2134" xr:uid="{F8DA3137-8EBC-4641-8356-6EDB4B8B664D}"/>
    <cellStyle name="Normal 7 3 3 3 3" xfId="2135" xr:uid="{C9A77239-5317-415E-BED6-F9EE57E64D4D}"/>
    <cellStyle name="Normal 7 3 3 3 3 2" xfId="4745" xr:uid="{D069AE08-E517-4D35-94BA-CF9DD8E1EA4D}"/>
    <cellStyle name="Normal 7 3 3 3 4" xfId="2136" xr:uid="{21F717B7-9A3B-43A6-81F6-025C0BD30CDB}"/>
    <cellStyle name="Normal 7 3 3 3 5" xfId="2137" xr:uid="{07C1A9DD-92C8-4FB8-AF04-C9FF72A14B58}"/>
    <cellStyle name="Normal 7 3 3 4" xfId="2138" xr:uid="{8C0EAEC2-C1D1-4C26-A156-3920E8D25C27}"/>
    <cellStyle name="Normal 7 3 3 4 2" xfId="2139" xr:uid="{7943ABB6-ECB1-4F26-8A81-504F26555CB5}"/>
    <cellStyle name="Normal 7 3 3 4 2 2" xfId="4746" xr:uid="{52E59501-F14E-40A2-9528-9A7275637ED6}"/>
    <cellStyle name="Normal 7 3 3 4 3" xfId="2140" xr:uid="{9529BFAF-68CD-4DEA-A016-FFEA6FFE04B9}"/>
    <cellStyle name="Normal 7 3 3 4 4" xfId="2141" xr:uid="{21361E6E-83A6-4E57-9C5F-52CA7314FF82}"/>
    <cellStyle name="Normal 7 3 3 5" xfId="2142" xr:uid="{8A86C994-83D9-43D0-B2B3-0CC489400902}"/>
    <cellStyle name="Normal 7 3 3 5 2" xfId="2143" xr:uid="{BD2C911E-0F5D-4CE3-97D5-E8CAD906AA5D}"/>
    <cellStyle name="Normal 7 3 3 5 3" xfId="2144" xr:uid="{11F549E7-B142-4F1A-A147-39FB1DB87FE9}"/>
    <cellStyle name="Normal 7 3 3 5 4" xfId="2145" xr:uid="{779482E1-FA1E-4E81-9684-E71B450ED9B0}"/>
    <cellStyle name="Normal 7 3 3 6" xfId="2146" xr:uid="{D670EC64-E746-401B-8B5F-9BED870D4596}"/>
    <cellStyle name="Normal 7 3 3 7" xfId="2147" xr:uid="{EB42F388-2E01-469B-AA98-736851B4EB85}"/>
    <cellStyle name="Normal 7 3 3 8" xfId="2148" xr:uid="{5E0B09D2-62B2-47A3-B256-5825192A049C}"/>
    <cellStyle name="Normal 7 3 4" xfId="2149" xr:uid="{F8CBE583-568A-4214-9F29-B312C151C745}"/>
    <cellStyle name="Normal 7 3 4 2" xfId="2150" xr:uid="{73FE5CEF-2D69-436C-B4D3-0C14645AB158}"/>
    <cellStyle name="Normal 7 3 4 2 2" xfId="2151" xr:uid="{7A58D4F4-C9DA-4155-A046-726E458BB7A6}"/>
    <cellStyle name="Normal 7 3 4 2 2 2" xfId="2152" xr:uid="{FE8CECB6-36E5-4180-ABA5-F320468A118D}"/>
    <cellStyle name="Normal 7 3 4 2 2 2 2" xfId="4097" xr:uid="{440BCF3D-3A31-41F0-A5C2-427776ED7361}"/>
    <cellStyle name="Normal 7 3 4 2 2 3" xfId="2153" xr:uid="{F892CBEF-FD39-4C52-862F-7902B9F56906}"/>
    <cellStyle name="Normal 7 3 4 2 2 3 2" xfId="6848" xr:uid="{775548B1-DA49-433A-B293-6992D74867CB}"/>
    <cellStyle name="Normal 7 3 4 2 2 4" xfId="2154" xr:uid="{0089070E-B134-43D5-AC34-92D2E51B8E70}"/>
    <cellStyle name="Normal 7 3 4 2 3" xfId="2155" xr:uid="{4E879BD7-CE94-495F-A956-DECC76D951E0}"/>
    <cellStyle name="Normal 7 3 4 2 3 2" xfId="4098" xr:uid="{A4B9D2A1-871F-4838-BB5D-8581DF8854F1}"/>
    <cellStyle name="Normal 7 3 4 2 4" xfId="2156" xr:uid="{5DB9313B-46E4-4815-8D5F-8D92E68BAA7D}"/>
    <cellStyle name="Normal 7 3 4 2 4 2" xfId="6849" xr:uid="{1D172FA8-0724-43A3-820C-49BFA84BBDE9}"/>
    <cellStyle name="Normal 7 3 4 2 5" xfId="2157" xr:uid="{4BE118E7-B471-4F85-A71E-B29274915A6D}"/>
    <cellStyle name="Normal 7 3 4 3" xfId="2158" xr:uid="{781894DE-50EC-4555-AEEB-D687707C74A3}"/>
    <cellStyle name="Normal 7 3 4 3 2" xfId="2159" xr:uid="{8E67A648-1472-42F8-B02D-34EB08B97AD9}"/>
    <cellStyle name="Normal 7 3 4 3 2 2" xfId="4099" xr:uid="{5C19AD9B-D18C-46D8-80EC-7D067045A0E4}"/>
    <cellStyle name="Normal 7 3 4 3 3" xfId="2160" xr:uid="{492B1C2D-7F93-4EE6-B321-74339A08AB0D}"/>
    <cellStyle name="Normal 7 3 4 3 3 2" xfId="6850" xr:uid="{97547660-5EB8-4C96-85B5-C4CB7DB34A83}"/>
    <cellStyle name="Normal 7 3 4 3 4" xfId="2161" xr:uid="{9D07EF27-BE7A-4325-BB6F-607A7A9300C6}"/>
    <cellStyle name="Normal 7 3 4 4" xfId="2162" xr:uid="{5DFBE51A-29D3-4DB7-8022-D66F13D501F9}"/>
    <cellStyle name="Normal 7 3 4 4 2" xfId="2163" xr:uid="{770E8B52-6DB6-4781-ADF4-6B59C9CD0199}"/>
    <cellStyle name="Normal 7 3 4 4 3" xfId="2164" xr:uid="{83257F21-06F7-418B-8ACC-53C16F42C4B8}"/>
    <cellStyle name="Normal 7 3 4 4 4" xfId="2165" xr:uid="{B2BCDFF4-E565-44E2-8313-809DE038C7F1}"/>
    <cellStyle name="Normal 7 3 4 5" xfId="2166" xr:uid="{8091773C-6606-4E57-B1E1-CEAD12F0389E}"/>
    <cellStyle name="Normal 7 3 4 5 2" xfId="6851" xr:uid="{51A0D0E8-72FB-4338-AEA8-158F8E898AE7}"/>
    <cellStyle name="Normal 7 3 4 6" xfId="2167" xr:uid="{128FED2C-80CE-4090-8424-BBC191F6726C}"/>
    <cellStyle name="Normal 7 3 4 7" xfId="2168" xr:uid="{90CF0652-84E7-4581-BC23-4FABDDDAE575}"/>
    <cellStyle name="Normal 7 3 5" xfId="2169" xr:uid="{E60C3026-EDAD-4F75-B431-E98BD31EB096}"/>
    <cellStyle name="Normal 7 3 5 2" xfId="2170" xr:uid="{50EF99F3-E1EC-4637-BFD9-48102A4D80DB}"/>
    <cellStyle name="Normal 7 3 5 2 2" xfId="2171" xr:uid="{94181D3B-7F6B-4139-AB40-A9DEFB53BAE4}"/>
    <cellStyle name="Normal 7 3 5 2 2 2" xfId="4100" xr:uid="{F2BC29B1-FB05-41D5-9F5E-7F7D2DC4F4D0}"/>
    <cellStyle name="Normal 7 3 5 2 3" xfId="2172" xr:uid="{04CCC84F-C515-4EC1-B9F4-C1C28F90724A}"/>
    <cellStyle name="Normal 7 3 5 2 3 2" xfId="6852" xr:uid="{2CECF5F3-FFFB-4772-9B2A-9436780CBB48}"/>
    <cellStyle name="Normal 7 3 5 2 4" xfId="2173" xr:uid="{100D6D33-6882-49E2-83C5-7A2BDA573D66}"/>
    <cellStyle name="Normal 7 3 5 3" xfId="2174" xr:uid="{5003DD39-4D43-4C39-B4D8-4C01F1046BB0}"/>
    <cellStyle name="Normal 7 3 5 3 2" xfId="2175" xr:uid="{86C016D9-7C0A-4BE5-80F6-AD899625E9E3}"/>
    <cellStyle name="Normal 7 3 5 3 3" xfId="2176" xr:uid="{3836B7D5-88A3-4871-BBA2-DEA5D4885ED1}"/>
    <cellStyle name="Normal 7 3 5 3 4" xfId="2177" xr:uid="{5A686432-CB7D-431A-9290-750149B1DD21}"/>
    <cellStyle name="Normal 7 3 5 4" xfId="2178" xr:uid="{2DBEF7A8-D2FC-48EF-BBB4-28381A8F9238}"/>
    <cellStyle name="Normal 7 3 5 4 2" xfId="6853" xr:uid="{2B4EEB07-D61B-41A9-8412-6E5EC5971E58}"/>
    <cellStyle name="Normal 7 3 5 5" xfId="2179" xr:uid="{966FFB17-0F37-41C0-85DC-45E45B002FFD}"/>
    <cellStyle name="Normal 7 3 5 6" xfId="2180" xr:uid="{DBBF9AE8-C691-4F7E-A729-4A6684B9BAAB}"/>
    <cellStyle name="Normal 7 3 6" xfId="2181" xr:uid="{23442B05-71A7-4199-B6FF-4186DD9EB9C8}"/>
    <cellStyle name="Normal 7 3 6 2" xfId="2182" xr:uid="{4125568A-585B-4259-BC57-A825C56962C9}"/>
    <cellStyle name="Normal 7 3 6 2 2" xfId="2183" xr:uid="{72C818DA-44E6-44AC-AFF9-76A8467B27D0}"/>
    <cellStyle name="Normal 7 3 6 2 3" xfId="2184" xr:uid="{C4A78FA2-CFEF-4595-9D00-2FDDC49D9A5F}"/>
    <cellStyle name="Normal 7 3 6 2 4" xfId="2185" xr:uid="{599D9D57-ADA7-4D43-83AC-8180DA69DF26}"/>
    <cellStyle name="Normal 7 3 6 3" xfId="2186" xr:uid="{9634A475-C4FF-4676-908E-3E706EB8B1D2}"/>
    <cellStyle name="Normal 7 3 6 3 2" xfId="6854" xr:uid="{C78DF53C-53C3-4741-BC8E-001F32C3ECA8}"/>
    <cellStyle name="Normal 7 3 6 4" xfId="2187" xr:uid="{43A22446-74B9-4788-84B6-ABBC96AA7A96}"/>
    <cellStyle name="Normal 7 3 6 5" xfId="2188" xr:uid="{1CBA7B63-6768-4BA5-9C3F-0E4702B88A60}"/>
    <cellStyle name="Normal 7 3 7" xfId="2189" xr:uid="{DDC7CDD1-4F57-4169-AC60-A2E30E192FD9}"/>
    <cellStyle name="Normal 7 3 7 2" xfId="2190" xr:uid="{0104963A-6CB3-4DBB-9A70-D6A34C439141}"/>
    <cellStyle name="Normal 7 3 7 3" xfId="2191" xr:uid="{99858ABC-306B-4B33-BEDC-7A20DB892037}"/>
    <cellStyle name="Normal 7 3 7 4" xfId="2192" xr:uid="{4111D93E-9119-4172-8A7D-7F4415BA0DFD}"/>
    <cellStyle name="Normal 7 3 8" xfId="2193" xr:uid="{FADA621F-2B65-4C70-B1F2-FC73B35B620C}"/>
    <cellStyle name="Normal 7 3 8 2" xfId="2194" xr:uid="{DB496260-0022-4369-8E7D-F3A441D395F3}"/>
    <cellStyle name="Normal 7 3 8 3" xfId="2195" xr:uid="{1BD425DD-522A-43F6-9D10-12D1720C5A77}"/>
    <cellStyle name="Normal 7 3 8 4" xfId="2196" xr:uid="{4F4E1FAD-57C3-4D06-84F7-3AFB29DB5CDF}"/>
    <cellStyle name="Normal 7 3 9" xfId="2197" xr:uid="{91757F26-E10F-4B6F-BAC5-EBCB9735E6D1}"/>
    <cellStyle name="Normal 7 4" xfId="2198" xr:uid="{D533FBC7-B5AE-4395-9555-64D55BFAE6E4}"/>
    <cellStyle name="Normal 7 4 10" xfId="2199" xr:uid="{EE2FC1AD-9FCB-4B8B-94E4-E4FCC5EFF646}"/>
    <cellStyle name="Normal 7 4 11" xfId="2200" xr:uid="{73F3B8CA-EE9B-43B0-BD79-9DAD5152B5DC}"/>
    <cellStyle name="Normal 7 4 2" xfId="2201" xr:uid="{983A8FCB-B598-4A2C-A6FD-16A821817868}"/>
    <cellStyle name="Normal 7 4 2 2" xfId="2202" xr:uid="{8EFD71F9-4B9C-437A-87E5-9CE0F6ABAD6A}"/>
    <cellStyle name="Normal 7 4 2 2 2" xfId="2203" xr:uid="{6752C0EA-1D38-422D-94CE-596B28A35A02}"/>
    <cellStyle name="Normal 7 4 2 2 2 2" xfId="2204" xr:uid="{A6CFF8E0-93C9-4B29-8E34-2488C47356ED}"/>
    <cellStyle name="Normal 7 4 2 2 2 2 2" xfId="2205" xr:uid="{2275D8FF-ED80-40E6-AA00-7FE14E37B258}"/>
    <cellStyle name="Normal 7 4 2 2 2 2 3" xfId="2206" xr:uid="{F8889409-4824-40D7-9865-D0610E6AD147}"/>
    <cellStyle name="Normal 7 4 2 2 2 2 4" xfId="2207" xr:uid="{B9519EDC-DC7B-48DB-9D9E-60F250F694AA}"/>
    <cellStyle name="Normal 7 4 2 2 2 3" xfId="2208" xr:uid="{C12BDB8F-06B9-4F52-8DBF-00A24A713341}"/>
    <cellStyle name="Normal 7 4 2 2 2 3 2" xfId="2209" xr:uid="{712F0ACB-B4C2-47D0-BE0E-34213DD13B2B}"/>
    <cellStyle name="Normal 7 4 2 2 2 3 3" xfId="2210" xr:uid="{E7DEFD0F-6A77-481F-B2C8-79DF5BDF02D4}"/>
    <cellStyle name="Normal 7 4 2 2 2 3 4" xfId="2211" xr:uid="{2FCC607E-31F9-4C22-9F67-823C9BF7CE68}"/>
    <cellStyle name="Normal 7 4 2 2 2 4" xfId="2212" xr:uid="{4A3CDA28-BB44-4DD6-A79E-9DFB589E5139}"/>
    <cellStyle name="Normal 7 4 2 2 2 5" xfId="2213" xr:uid="{2A994CD6-CF40-417F-A703-CA7C07CCFA99}"/>
    <cellStyle name="Normal 7 4 2 2 2 6" xfId="2214" xr:uid="{48342B4D-ADD5-4FBB-922B-5DBEE86C7276}"/>
    <cellStyle name="Normal 7 4 2 2 3" xfId="2215" xr:uid="{530CAEC2-C03A-42B0-8978-17BFE64A0F27}"/>
    <cellStyle name="Normal 7 4 2 2 3 2" xfId="2216" xr:uid="{56087273-40F1-474B-9385-EE6FCA343071}"/>
    <cellStyle name="Normal 7 4 2 2 3 2 2" xfId="2217" xr:uid="{C84EC9D8-AAE2-4C79-934A-9FC8CCC13C22}"/>
    <cellStyle name="Normal 7 4 2 2 3 2 3" xfId="2218" xr:uid="{ABFAE3C7-DE18-46A7-908A-71FCAE6C13D5}"/>
    <cellStyle name="Normal 7 4 2 2 3 2 4" xfId="2219" xr:uid="{8610A286-5E28-4349-974E-5D32F2A43BF9}"/>
    <cellStyle name="Normal 7 4 2 2 3 3" xfId="2220" xr:uid="{4D82670E-FA09-4971-B5E3-731C25819646}"/>
    <cellStyle name="Normal 7 4 2 2 3 4" xfId="2221" xr:uid="{EB224450-D7A1-4CBA-B845-B6C0B845CAB6}"/>
    <cellStyle name="Normal 7 4 2 2 3 5" xfId="2222" xr:uid="{A75E255D-2D3E-4CCF-932E-B51991604526}"/>
    <cellStyle name="Normal 7 4 2 2 4" xfId="2223" xr:uid="{F7E236BD-6B54-4162-8FAF-09FEB286893E}"/>
    <cellStyle name="Normal 7 4 2 2 4 2" xfId="2224" xr:uid="{FFA3B070-BF70-4451-B0E4-6B44342B9005}"/>
    <cellStyle name="Normal 7 4 2 2 4 3" xfId="2225" xr:uid="{F9007F59-C86E-415F-BF96-6034F6B9DF23}"/>
    <cellStyle name="Normal 7 4 2 2 4 4" xfId="2226" xr:uid="{097A2589-1DA1-4C58-8475-8037B4027182}"/>
    <cellStyle name="Normal 7 4 2 2 5" xfId="2227" xr:uid="{B122BD2D-01CC-49D1-BB5B-1FF784B5A32E}"/>
    <cellStyle name="Normal 7 4 2 2 5 2" xfId="2228" xr:uid="{9C68C2B4-5135-4F23-9EA9-EC66F32C6F93}"/>
    <cellStyle name="Normal 7 4 2 2 5 3" xfId="2229" xr:uid="{5CE35EFA-FE82-42C2-8D1A-F58A88B6D714}"/>
    <cellStyle name="Normal 7 4 2 2 5 4" xfId="2230" xr:uid="{1E918C16-D5E2-46E3-95A9-AF64F1BCB732}"/>
    <cellStyle name="Normal 7 4 2 2 6" xfId="2231" xr:uid="{D4387E0F-51B4-4144-9298-BC2B4CA8C87B}"/>
    <cellStyle name="Normal 7 4 2 2 7" xfId="2232" xr:uid="{783FA8AB-A79D-40FC-AA21-6CD3C835BC73}"/>
    <cellStyle name="Normal 7 4 2 2 8" xfId="2233" xr:uid="{94B5B6EE-7B7A-4DC5-953A-BC09BC84B708}"/>
    <cellStyle name="Normal 7 4 2 3" xfId="2234" xr:uid="{27946D23-9FC9-42B4-8171-CA1AFA90AB45}"/>
    <cellStyle name="Normal 7 4 2 3 2" xfId="2235" xr:uid="{02A3967F-EB01-4C21-8422-753AECA01ED9}"/>
    <cellStyle name="Normal 7 4 2 3 2 2" xfId="2236" xr:uid="{876CF048-E0B7-4487-B9B3-83231DA7DFEF}"/>
    <cellStyle name="Normal 7 4 2 3 2 3" xfId="2237" xr:uid="{0AFDCB34-07D1-44CD-8D41-3D972F127E4C}"/>
    <cellStyle name="Normal 7 4 2 3 2 4" xfId="2238" xr:uid="{8B98A3CE-6A31-438A-A849-052D23F03007}"/>
    <cellStyle name="Normal 7 4 2 3 3" xfId="2239" xr:uid="{B3DB0928-AF00-4A25-9FA0-435BE04FF596}"/>
    <cellStyle name="Normal 7 4 2 3 3 2" xfId="2240" xr:uid="{4886BB62-07DF-4C53-8920-9C58554A9BAF}"/>
    <cellStyle name="Normal 7 4 2 3 3 3" xfId="2241" xr:uid="{4162C184-1295-4883-82B3-CD3CCDA7810E}"/>
    <cellStyle name="Normal 7 4 2 3 3 4" xfId="2242" xr:uid="{5DD847DF-FC44-4A6C-BA05-67DC0AF1111D}"/>
    <cellStyle name="Normal 7 4 2 3 4" xfId="2243" xr:uid="{4B600A59-646D-47B4-ADAA-D8E93CA4854A}"/>
    <cellStyle name="Normal 7 4 2 3 5" xfId="2244" xr:uid="{70D68208-5ECB-46B6-98A8-2CF842975AB1}"/>
    <cellStyle name="Normal 7 4 2 3 6" xfId="2245" xr:uid="{3FAF9E71-93F7-46DB-B322-E7EC2AB6F4BF}"/>
    <cellStyle name="Normal 7 4 2 4" xfId="2246" xr:uid="{309B6D00-6CFE-4658-A5A9-A2424B6EAEB6}"/>
    <cellStyle name="Normal 7 4 2 4 2" xfId="2247" xr:uid="{C96C31F0-5E6D-4CDA-A054-BCEC95371CDB}"/>
    <cellStyle name="Normal 7 4 2 4 2 2" xfId="2248" xr:uid="{27F6F4BE-7212-4200-8DBF-282D76128089}"/>
    <cellStyle name="Normal 7 4 2 4 2 3" xfId="2249" xr:uid="{55ECCA55-66E1-4B41-88D7-04E0227143B4}"/>
    <cellStyle name="Normal 7 4 2 4 2 4" xfId="2250" xr:uid="{E24097FC-86B4-4105-8AA6-96F75A04DBD1}"/>
    <cellStyle name="Normal 7 4 2 4 3" xfId="2251" xr:uid="{5C07FE20-60A6-45B4-9B57-98C07B66F236}"/>
    <cellStyle name="Normal 7 4 2 4 4" xfId="2252" xr:uid="{9C741EA9-F658-4446-BDBE-D302B62E67DA}"/>
    <cellStyle name="Normal 7 4 2 4 5" xfId="2253" xr:uid="{F923B247-D74F-4EB2-B505-19E362A692F3}"/>
    <cellStyle name="Normal 7 4 2 5" xfId="2254" xr:uid="{F6939F10-CE0C-4CEF-A8B4-AAE019E3E745}"/>
    <cellStyle name="Normal 7 4 2 5 2" xfId="2255" xr:uid="{8EED4E41-1D14-46DC-A3E4-5178B1FF8067}"/>
    <cellStyle name="Normal 7 4 2 5 3" xfId="2256" xr:uid="{84CBCDCA-30FA-42C8-AE70-0353644C6BFE}"/>
    <cellStyle name="Normal 7 4 2 5 4" xfId="2257" xr:uid="{8CA59129-29CC-445B-BA4C-05763C8C4B24}"/>
    <cellStyle name="Normal 7 4 2 6" xfId="2258" xr:uid="{1340AB98-335F-4E1A-B19F-BB5967306CCD}"/>
    <cellStyle name="Normal 7 4 2 6 2" xfId="2259" xr:uid="{9123A6AC-48B2-423A-A18A-4BF119E9BF54}"/>
    <cellStyle name="Normal 7 4 2 6 3" xfId="2260" xr:uid="{D458E03C-95B3-4D52-9074-331F502174BF}"/>
    <cellStyle name="Normal 7 4 2 6 4" xfId="2261" xr:uid="{0DC15F86-2F0A-418D-8499-F2372F36C083}"/>
    <cellStyle name="Normal 7 4 2 7" xfId="2262" xr:uid="{3BA0F0DA-23E3-49D9-AF1D-D559A039760E}"/>
    <cellStyle name="Normal 7 4 2 8" xfId="2263" xr:uid="{5C893CC1-C829-41D5-BDCF-79FB5538AFBF}"/>
    <cellStyle name="Normal 7 4 2 9" xfId="2264" xr:uid="{75FFB96D-E6C1-4572-8845-FB87CCCCC8D3}"/>
    <cellStyle name="Normal 7 4 3" xfId="2265" xr:uid="{62602554-C072-4912-95C7-5AD479C68154}"/>
    <cellStyle name="Normal 7 4 3 2" xfId="2266" xr:uid="{A1B0EDA8-766F-4036-84C8-02FE5F3A2739}"/>
    <cellStyle name="Normal 7 4 3 2 2" xfId="2267" xr:uid="{0106B7EB-C4DD-4E35-8C90-E4146BAACCFB}"/>
    <cellStyle name="Normal 7 4 3 2 2 2" xfId="2268" xr:uid="{1F5FE418-992B-47C3-AD68-663BA83A934E}"/>
    <cellStyle name="Normal 7 4 3 2 2 2 2" xfId="4101" xr:uid="{74F6D6A3-762E-4812-A1B0-291354DBED42}"/>
    <cellStyle name="Normal 7 4 3 2 2 3" xfId="2269" xr:uid="{378ECE11-BC00-4120-9864-A275DEE683F6}"/>
    <cellStyle name="Normal 7 4 3 2 2 3 2" xfId="6855" xr:uid="{C45A3BF6-C9CB-4826-BD26-92B30F19796E}"/>
    <cellStyle name="Normal 7 4 3 2 2 4" xfId="2270" xr:uid="{F875DA47-D0AD-47CB-ADB7-B2574F052ED1}"/>
    <cellStyle name="Normal 7 4 3 2 3" xfId="2271" xr:uid="{3AE9EA73-FB36-43F1-A424-7E3868B793C6}"/>
    <cellStyle name="Normal 7 4 3 2 3 2" xfId="2272" xr:uid="{F244DD33-CBEF-4370-A1B9-DE62FF6BD9D4}"/>
    <cellStyle name="Normal 7 4 3 2 3 3" xfId="2273" xr:uid="{4A06626A-CB76-4CA6-BD4D-A07B58D6A8EE}"/>
    <cellStyle name="Normal 7 4 3 2 3 4" xfId="2274" xr:uid="{2DA66EAB-C199-4FB2-B76F-9B2A5546811F}"/>
    <cellStyle name="Normal 7 4 3 2 4" xfId="2275" xr:uid="{6E13DD52-D3CE-4440-B26E-C4F512D6CBC8}"/>
    <cellStyle name="Normal 7 4 3 2 4 2" xfId="6856" xr:uid="{44D2E981-441B-4DE2-841E-75A48F8DE1D5}"/>
    <cellStyle name="Normal 7 4 3 2 5" xfId="2276" xr:uid="{DE550FBE-D960-4893-8570-FAEB85776DE5}"/>
    <cellStyle name="Normal 7 4 3 2 6" xfId="2277" xr:uid="{8F931748-3803-414E-8139-A93646716323}"/>
    <cellStyle name="Normal 7 4 3 3" xfId="2278" xr:uid="{0E9DF47C-1949-40CA-AF18-D696C6735F8A}"/>
    <cellStyle name="Normal 7 4 3 3 2" xfId="2279" xr:uid="{094B9ECD-6F58-476F-B00D-B0F12B81D933}"/>
    <cellStyle name="Normal 7 4 3 3 2 2" xfId="2280" xr:uid="{7B10989D-1C84-4009-BD33-0D84BA9BF45C}"/>
    <cellStyle name="Normal 7 4 3 3 2 3" xfId="2281" xr:uid="{15290070-2A34-4DF9-9BEE-FD23E55BD433}"/>
    <cellStyle name="Normal 7 4 3 3 2 4" xfId="2282" xr:uid="{16C8193B-B212-4B61-AE3F-D9E76EF0C666}"/>
    <cellStyle name="Normal 7 4 3 3 3" xfId="2283" xr:uid="{A9C4C59C-8453-4ED5-9B60-D9F7A8F8A68E}"/>
    <cellStyle name="Normal 7 4 3 3 3 2" xfId="6857" xr:uid="{5A2C6795-DDBB-4D0A-8E77-4280FFE3FE1F}"/>
    <cellStyle name="Normal 7 4 3 3 4" xfId="2284" xr:uid="{B32D28B2-9710-45A1-8B6B-D2716F172AFD}"/>
    <cellStyle name="Normal 7 4 3 3 5" xfId="2285" xr:uid="{3B424990-80CD-4C0B-BA47-0837ECB67EB6}"/>
    <cellStyle name="Normal 7 4 3 4" xfId="2286" xr:uid="{B5AAFE78-5CDA-4D4E-AA2F-477C7D204E65}"/>
    <cellStyle name="Normal 7 4 3 4 2" xfId="2287" xr:uid="{8C573EA0-9584-435C-8877-402FEFF4B831}"/>
    <cellStyle name="Normal 7 4 3 4 3" xfId="2288" xr:uid="{C2B1FC5F-39DB-4B7C-8893-8E9758DBE91F}"/>
    <cellStyle name="Normal 7 4 3 4 4" xfId="2289" xr:uid="{48F7F2E3-6E4E-4987-8C7D-4292E20056C1}"/>
    <cellStyle name="Normal 7 4 3 5" xfId="2290" xr:uid="{3C5427C3-4AF7-491A-9B2F-5600195C06D6}"/>
    <cellStyle name="Normal 7 4 3 5 2" xfId="2291" xr:uid="{6D35DD30-6E76-4AEF-8F0C-4BE5849BA695}"/>
    <cellStyle name="Normal 7 4 3 5 3" xfId="2292" xr:uid="{09F85AC3-E213-44D2-BB42-66334FAFE08D}"/>
    <cellStyle name="Normal 7 4 3 5 4" xfId="2293" xr:uid="{53F1F78A-34E9-48D0-A520-9D3D04443564}"/>
    <cellStyle name="Normal 7 4 3 6" xfId="2294" xr:uid="{09B2314B-BAF7-4417-B924-A27A1823882C}"/>
    <cellStyle name="Normal 7 4 3 7" xfId="2295" xr:uid="{7415E3DD-3988-44A6-BFDA-C521EB9425BE}"/>
    <cellStyle name="Normal 7 4 3 8" xfId="2296" xr:uid="{567CD547-D994-4A36-A135-A3B496238575}"/>
    <cellStyle name="Normal 7 4 4" xfId="2297" xr:uid="{E3FAA4BE-8E50-467E-A35F-B074E85668D2}"/>
    <cellStyle name="Normal 7 4 4 2" xfId="2298" xr:uid="{C00A5C0B-1553-4E40-A180-8B2FBCAF91FC}"/>
    <cellStyle name="Normal 7 4 4 2 2" xfId="2299" xr:uid="{AC18E9B1-247D-4DC9-A606-4068724C48CC}"/>
    <cellStyle name="Normal 7 4 4 2 2 2" xfId="2300" xr:uid="{6602814F-EF64-4849-9B3E-A7A99E7F89EE}"/>
    <cellStyle name="Normal 7 4 4 2 2 3" xfId="2301" xr:uid="{58869E60-6583-4331-BA32-D0ADA4E1AFC5}"/>
    <cellStyle name="Normal 7 4 4 2 2 4" xfId="2302" xr:uid="{C5CFF5C1-3DEB-4C78-8038-6E1C0870FDFB}"/>
    <cellStyle name="Normal 7 4 4 2 3" xfId="2303" xr:uid="{01933C6A-504F-4B73-A984-900162E7484F}"/>
    <cellStyle name="Normal 7 4 4 2 3 2" xfId="6858" xr:uid="{05300867-DA8E-4E3A-A1EC-DD6D146C9C4B}"/>
    <cellStyle name="Normal 7 4 4 2 4" xfId="2304" xr:uid="{88ACC731-0CCB-4167-ABC4-FA061F9DD780}"/>
    <cellStyle name="Normal 7 4 4 2 5" xfId="2305" xr:uid="{6C74E671-5CB8-462A-B94B-F1F1A5E5F266}"/>
    <cellStyle name="Normal 7 4 4 3" xfId="2306" xr:uid="{AD1F784A-224B-43CF-AFA1-7AD96B83D759}"/>
    <cellStyle name="Normal 7 4 4 3 2" xfId="2307" xr:uid="{F61BEF5E-6586-44D9-9DD5-B2F9031F9D15}"/>
    <cellStyle name="Normal 7 4 4 3 3" xfId="2308" xr:uid="{90DAFF05-16B5-44BD-ABAE-6CA12CF00FC4}"/>
    <cellStyle name="Normal 7 4 4 3 4" xfId="2309" xr:uid="{2B6E7EE4-F6DC-4CE9-984B-83327C4D8087}"/>
    <cellStyle name="Normal 7 4 4 4" xfId="2310" xr:uid="{6A05EB92-538F-42A7-88A7-B95EED522AE1}"/>
    <cellStyle name="Normal 7 4 4 4 2" xfId="2311" xr:uid="{C9FF85B1-8E12-46D4-B39B-5DAFD8A61969}"/>
    <cellStyle name="Normal 7 4 4 4 3" xfId="2312" xr:uid="{C06EB39E-C25A-40C0-A6EE-0E5EF6AEB37E}"/>
    <cellStyle name="Normal 7 4 4 4 4" xfId="2313" xr:uid="{59C67315-BF0C-4639-8210-179E74FA9723}"/>
    <cellStyle name="Normal 7 4 4 5" xfId="2314" xr:uid="{40B57CD2-D08B-4D52-BA29-A34BD7ADF6F4}"/>
    <cellStyle name="Normal 7 4 4 6" xfId="2315" xr:uid="{3E25530D-9E08-41FA-B036-49B7353A5AAE}"/>
    <cellStyle name="Normal 7 4 4 7" xfId="2316" xr:uid="{30EAA200-2D67-4BAC-BDFE-7BEA352E5125}"/>
    <cellStyle name="Normal 7 4 5" xfId="2317" xr:uid="{12309EC5-F419-4FD3-800A-C91ADFA8AF95}"/>
    <cellStyle name="Normal 7 4 5 2" xfId="2318" xr:uid="{C781D2FF-B442-4437-9F93-2EF668AF47E7}"/>
    <cellStyle name="Normal 7 4 5 2 2" xfId="2319" xr:uid="{18E8DDD4-A464-4991-85E4-F7FE87D1121A}"/>
    <cellStyle name="Normal 7 4 5 2 3" xfId="2320" xr:uid="{CBFC183E-2855-4B3E-BE32-F43540929BD4}"/>
    <cellStyle name="Normal 7 4 5 2 4" xfId="2321" xr:uid="{D2840EC7-D628-4745-B24C-0E527CE2F479}"/>
    <cellStyle name="Normal 7 4 5 3" xfId="2322" xr:uid="{49AEE363-A314-45C8-837C-FB3B52D815A5}"/>
    <cellStyle name="Normal 7 4 5 3 2" xfId="2323" xr:uid="{47D5CDCE-2470-4B12-9112-1795EA00F429}"/>
    <cellStyle name="Normal 7 4 5 3 3" xfId="2324" xr:uid="{EF14C00E-F0C5-46E3-9F0B-F3D9E304D489}"/>
    <cellStyle name="Normal 7 4 5 3 4" xfId="2325" xr:uid="{EBAB734E-06B0-43E4-9C97-22B1132E654F}"/>
    <cellStyle name="Normal 7 4 5 4" xfId="2326" xr:uid="{C9F2917F-5E4C-4D58-AE03-4DE82D31AF28}"/>
    <cellStyle name="Normal 7 4 5 5" xfId="2327" xr:uid="{88060A9F-C64A-4EA6-8D05-56484A6D3BB6}"/>
    <cellStyle name="Normal 7 4 5 6" xfId="2328" xr:uid="{580AA01E-8C05-4582-88EF-B9310569331F}"/>
    <cellStyle name="Normal 7 4 6" xfId="2329" xr:uid="{992FF807-681C-4C92-841A-E82104D215D2}"/>
    <cellStyle name="Normal 7 4 6 2" xfId="2330" xr:uid="{B5D82B9F-64B8-4D6A-B046-DA34756BAD26}"/>
    <cellStyle name="Normal 7 4 6 2 2" xfId="2331" xr:uid="{25068E5E-79BE-48D0-B419-34901A974FE5}"/>
    <cellStyle name="Normal 7 4 6 2 3" xfId="2332" xr:uid="{07EC3BBE-990D-4A58-BD6F-D571E2BC23FF}"/>
    <cellStyle name="Normal 7 4 6 2 4" xfId="2333" xr:uid="{B4B40C28-F5F1-4FC9-8913-7FBF939659DF}"/>
    <cellStyle name="Normal 7 4 6 3" xfId="2334" xr:uid="{168FE6FA-C847-4772-B985-B4A7608A5705}"/>
    <cellStyle name="Normal 7 4 6 4" xfId="2335" xr:uid="{EF45B30F-6B3F-4F0A-B9FE-5D8F7FEF6BED}"/>
    <cellStyle name="Normal 7 4 6 5" xfId="2336" xr:uid="{EBF779BB-EDCA-4434-8C9F-BFBDA09146FE}"/>
    <cellStyle name="Normal 7 4 7" xfId="2337" xr:uid="{419FDFF9-A652-4040-8C82-E3754D0C4DFB}"/>
    <cellStyle name="Normal 7 4 7 2" xfId="2338" xr:uid="{4179DEF8-42A2-41C5-8862-5CE6A08F9B04}"/>
    <cellStyle name="Normal 7 4 7 3" xfId="2339" xr:uid="{22C40D01-B245-4FE8-A8BC-7BC52D8C1255}"/>
    <cellStyle name="Normal 7 4 7 4" xfId="2340" xr:uid="{4F40DF01-C903-4DA8-8813-ED32EBAED5C6}"/>
    <cellStyle name="Normal 7 4 8" xfId="2341" xr:uid="{34894F45-6085-421C-A1C5-2C21B74A53A7}"/>
    <cellStyle name="Normal 7 4 8 2" xfId="2342" xr:uid="{B196FEFC-0557-4402-8061-C565CFCE8288}"/>
    <cellStyle name="Normal 7 4 8 3" xfId="2343" xr:uid="{F1961DE9-0390-4995-86D2-F2FC90BA6826}"/>
    <cellStyle name="Normal 7 4 8 4" xfId="2344" xr:uid="{AE73B819-9A61-4950-B305-7CEC8B67192D}"/>
    <cellStyle name="Normal 7 4 9" xfId="2345" xr:uid="{2C55A688-5960-4577-BFA1-7538124971F3}"/>
    <cellStyle name="Normal 7 5" xfId="2346" xr:uid="{51820807-090D-408B-ADB3-F3DE0CF79E54}"/>
    <cellStyle name="Normal 7 5 2" xfId="2347" xr:uid="{97A912AD-119F-4E25-9043-8DD8476C9899}"/>
    <cellStyle name="Normal 7 5 2 2" xfId="2348" xr:uid="{EDC2415B-DF01-4F59-BF69-E789F146F9B0}"/>
    <cellStyle name="Normal 7 5 2 2 2" xfId="2349" xr:uid="{60CB88C8-C145-4B4A-8D79-E8DA4EBDBA8C}"/>
    <cellStyle name="Normal 7 5 2 2 2 2" xfId="2350" xr:uid="{4F7896D4-DEF7-4438-857D-FBB55BB1AE92}"/>
    <cellStyle name="Normal 7 5 2 2 2 3" xfId="2351" xr:uid="{7A230555-8839-4D40-80D2-9D46820422F0}"/>
    <cellStyle name="Normal 7 5 2 2 2 4" xfId="2352" xr:uid="{25013735-7109-487E-9969-1B37A3798B9A}"/>
    <cellStyle name="Normal 7 5 2 2 3" xfId="2353" xr:uid="{4FE67B2C-8006-404E-9312-210DE76DEC53}"/>
    <cellStyle name="Normal 7 5 2 2 3 2" xfId="2354" xr:uid="{F9626113-F92C-498C-ABD8-32E7167DA3DD}"/>
    <cellStyle name="Normal 7 5 2 2 3 3" xfId="2355" xr:uid="{2C178642-9B0F-41B2-91C3-456E006203B7}"/>
    <cellStyle name="Normal 7 5 2 2 3 4" xfId="2356" xr:uid="{13C2CA52-9067-4CC6-865D-5FEA9A09E423}"/>
    <cellStyle name="Normal 7 5 2 2 4" xfId="2357" xr:uid="{A798C624-878A-4D1F-A989-E74FB52FA278}"/>
    <cellStyle name="Normal 7 5 2 2 5" xfId="2358" xr:uid="{FCF315CF-CE5C-47F4-B3BD-4E1832124767}"/>
    <cellStyle name="Normal 7 5 2 2 6" xfId="2359" xr:uid="{21BAC177-3C53-4267-B467-3AFCC9A0C2F7}"/>
    <cellStyle name="Normal 7 5 2 3" xfId="2360" xr:uid="{E8990516-E1ED-4C9C-BF15-031023CEFFDC}"/>
    <cellStyle name="Normal 7 5 2 3 2" xfId="2361" xr:uid="{615CB3A7-4A68-4369-8093-809F4BAF314A}"/>
    <cellStyle name="Normal 7 5 2 3 2 2" xfId="2362" xr:uid="{96F8BC1E-785A-4FEC-8E69-4EA0C9B79727}"/>
    <cellStyle name="Normal 7 5 2 3 2 3" xfId="2363" xr:uid="{CD086307-BB4C-40E4-AA3A-898DBAF58804}"/>
    <cellStyle name="Normal 7 5 2 3 2 4" xfId="2364" xr:uid="{4F29793D-BA55-4CF7-B8D2-F6D63B797880}"/>
    <cellStyle name="Normal 7 5 2 3 3" xfId="2365" xr:uid="{BC3D1E19-CFFC-4DCA-AE0F-0A3A185093A8}"/>
    <cellStyle name="Normal 7 5 2 3 4" xfId="2366" xr:uid="{B336D236-D40A-469A-ACAC-12AF851BDB10}"/>
    <cellStyle name="Normal 7 5 2 3 5" xfId="2367" xr:uid="{DAAE8D55-0CFF-4483-83C3-E355F807AD55}"/>
    <cellStyle name="Normal 7 5 2 4" xfId="2368" xr:uid="{11BAF010-0E9A-4607-88C8-742098C396A6}"/>
    <cellStyle name="Normal 7 5 2 4 2" xfId="2369" xr:uid="{D0636883-3342-4C8D-92A8-1B5104095720}"/>
    <cellStyle name="Normal 7 5 2 4 3" xfId="2370" xr:uid="{D226F77D-7B7F-4F9C-8914-3C757A360569}"/>
    <cellStyle name="Normal 7 5 2 4 4" xfId="2371" xr:uid="{9ECFC90B-2559-46CE-A27D-4BA4B51600EF}"/>
    <cellStyle name="Normal 7 5 2 5" xfId="2372" xr:uid="{020C90E1-8C1B-4D27-8619-4293043D0F76}"/>
    <cellStyle name="Normal 7 5 2 5 2" xfId="2373" xr:uid="{0532276B-CDD0-485A-AFB0-4822F3DA9F28}"/>
    <cellStyle name="Normal 7 5 2 5 3" xfId="2374" xr:uid="{DE652C33-B78B-4B15-8855-C21704CCD96F}"/>
    <cellStyle name="Normal 7 5 2 5 4" xfId="2375" xr:uid="{3D781C02-ECD8-40BA-BFD6-8214AD4041D3}"/>
    <cellStyle name="Normal 7 5 2 6" xfId="2376" xr:uid="{ED3A4B88-AE06-49CA-81F4-F7126FEE014B}"/>
    <cellStyle name="Normal 7 5 2 7" xfId="2377" xr:uid="{518EA2D4-2F0A-41AD-BD03-B76A28E573D5}"/>
    <cellStyle name="Normal 7 5 2 8" xfId="2378" xr:uid="{1908FD38-14F9-43E7-AED2-11A54A907758}"/>
    <cellStyle name="Normal 7 5 3" xfId="2379" xr:uid="{3FE5077F-569D-4976-9B1A-7408DE333C72}"/>
    <cellStyle name="Normal 7 5 3 2" xfId="2380" xr:uid="{279AC36C-8827-4403-9E4B-8C9D84890C0F}"/>
    <cellStyle name="Normal 7 5 3 2 2" xfId="2381" xr:uid="{621FA381-8BD9-4071-B37D-F941C986C6F9}"/>
    <cellStyle name="Normal 7 5 3 2 3" xfId="2382" xr:uid="{3FFF550D-2BEB-4FEA-86B8-651F762C4D8D}"/>
    <cellStyle name="Normal 7 5 3 2 4" xfId="2383" xr:uid="{DE086A64-9D38-4432-BE45-DD8E918153C9}"/>
    <cellStyle name="Normal 7 5 3 3" xfId="2384" xr:uid="{3013AFA3-2AAF-4BB7-8EF5-E0E8463C9A88}"/>
    <cellStyle name="Normal 7 5 3 3 2" xfId="2385" xr:uid="{0E384199-0B0D-4D87-9486-2F7B2FD491F5}"/>
    <cellStyle name="Normal 7 5 3 3 3" xfId="2386" xr:uid="{D7541EFB-DD3F-430C-8C03-AD71455B4597}"/>
    <cellStyle name="Normal 7 5 3 3 4" xfId="2387" xr:uid="{EEFD64B9-02AE-409B-B0B0-7CAA83526416}"/>
    <cellStyle name="Normal 7 5 3 4" xfId="2388" xr:uid="{3DB1D9FA-725C-4AEA-8D1B-53D1FDB7D2B9}"/>
    <cellStyle name="Normal 7 5 3 5" xfId="2389" xr:uid="{44800221-DC47-42B0-8646-D8E60846899E}"/>
    <cellStyle name="Normal 7 5 3 6" xfId="2390" xr:uid="{F8ADE0CD-7936-4EDF-B915-8ECE42783051}"/>
    <cellStyle name="Normal 7 5 4" xfId="2391" xr:uid="{D267986B-B6BD-40F8-9D10-6CD4BD7A1130}"/>
    <cellStyle name="Normal 7 5 4 2" xfId="2392" xr:uid="{DEFF4AE2-F032-42C2-B635-38BE2B01478F}"/>
    <cellStyle name="Normal 7 5 4 2 2" xfId="2393" xr:uid="{87950F4D-55E9-4E3F-A153-2C60C6E41742}"/>
    <cellStyle name="Normal 7 5 4 2 3" xfId="2394" xr:uid="{3DF727E1-B0B6-47C7-B580-5E48D62CB14B}"/>
    <cellStyle name="Normal 7 5 4 2 4" xfId="2395" xr:uid="{261060E6-6B61-468E-BFF9-A4E9D70498A3}"/>
    <cellStyle name="Normal 7 5 4 3" xfId="2396" xr:uid="{2A2C834A-98BC-4BCE-989D-C5AAAEC47C7D}"/>
    <cellStyle name="Normal 7 5 4 4" xfId="2397" xr:uid="{A6CB46A5-5E0A-47AE-A8CE-DFA10F8EFF81}"/>
    <cellStyle name="Normal 7 5 4 5" xfId="2398" xr:uid="{34D55047-02F4-4F42-ACD5-C0C971237E06}"/>
    <cellStyle name="Normal 7 5 5" xfId="2399" xr:uid="{D985A80F-C197-40EE-A275-2BB19CCEA8DB}"/>
    <cellStyle name="Normal 7 5 5 2" xfId="2400" xr:uid="{CA2D682A-73A6-4088-B71A-E538B865813A}"/>
    <cellStyle name="Normal 7 5 5 3" xfId="2401" xr:uid="{5793F345-2E75-4FD7-A03C-71B85338D79F}"/>
    <cellStyle name="Normal 7 5 5 4" xfId="2402" xr:uid="{9192F5E3-8D9D-4C0B-A861-7B29F048FE12}"/>
    <cellStyle name="Normal 7 5 6" xfId="2403" xr:uid="{42C47135-CD48-4CF0-B7A7-C8DC3E163139}"/>
    <cellStyle name="Normal 7 5 6 2" xfId="2404" xr:uid="{DA90B8B6-853D-4DDA-8BB8-B523FA9514CF}"/>
    <cellStyle name="Normal 7 5 6 3" xfId="2405" xr:uid="{8C7F55BF-3760-4FD6-ACA1-1D5A2A11D61E}"/>
    <cellStyle name="Normal 7 5 6 4" xfId="2406" xr:uid="{DB5E92B7-604F-48F2-A6C2-1BDA7ACB8B10}"/>
    <cellStyle name="Normal 7 5 7" xfId="2407" xr:uid="{D7824838-5700-4E53-B49E-B87D41933CBC}"/>
    <cellStyle name="Normal 7 5 8" xfId="2408" xr:uid="{105F1D07-CF33-47FC-85B6-B2B4066427B9}"/>
    <cellStyle name="Normal 7 5 9" xfId="2409" xr:uid="{3E2809D8-C20A-4EE5-A3CA-8A0B7CC1DFAF}"/>
    <cellStyle name="Normal 7 6" xfId="2410" xr:uid="{3D203256-B7F5-494D-BC56-3516A0046338}"/>
    <cellStyle name="Normal 7 6 2" xfId="2411" xr:uid="{D38327B2-5DF1-46B2-A677-DAB248CFD9EA}"/>
    <cellStyle name="Normal 7 6 2 2" xfId="2412" xr:uid="{C68BF951-0D59-435B-96A8-BF494D980EF7}"/>
    <cellStyle name="Normal 7 6 2 2 2" xfId="2413" xr:uid="{16677428-25A4-478F-80AA-1480344A09D2}"/>
    <cellStyle name="Normal 7 6 2 2 2 2" xfId="4102" xr:uid="{C4237ABA-63D4-4CB8-8578-684BCC9C5553}"/>
    <cellStyle name="Normal 7 6 2 2 3" xfId="2414" xr:uid="{8429EDEB-E206-4F7C-A979-7AA77141A82A}"/>
    <cellStyle name="Normal 7 6 2 2 3 2" xfId="6859" xr:uid="{B9AA5949-FC23-493D-96F4-16BE0354DE46}"/>
    <cellStyle name="Normal 7 6 2 2 4" xfId="2415" xr:uid="{946A7604-E0BB-487F-9C17-5881816FB31C}"/>
    <cellStyle name="Normal 7 6 2 3" xfId="2416" xr:uid="{3248B8C8-CD37-43D3-BC98-872EACD062ED}"/>
    <cellStyle name="Normal 7 6 2 3 2" xfId="2417" xr:uid="{171E1DFC-2767-4790-9A06-83409B9BE32F}"/>
    <cellStyle name="Normal 7 6 2 3 3" xfId="2418" xr:uid="{4ED8E721-64DA-400D-B94F-D9BDA5BA066B}"/>
    <cellStyle name="Normal 7 6 2 3 4" xfId="2419" xr:uid="{A159A246-DB3B-4984-B5F7-F50468BA1EFC}"/>
    <cellStyle name="Normal 7 6 2 4" xfId="2420" xr:uid="{86B2AD39-D1B2-4907-9D48-35AE6E3F821B}"/>
    <cellStyle name="Normal 7 6 2 4 2" xfId="6860" xr:uid="{DFDA3D05-F7D6-4CCB-B6F1-78B562990449}"/>
    <cellStyle name="Normal 7 6 2 5" xfId="2421" xr:uid="{1DC98EF8-8C58-4E04-9456-05D8C6654505}"/>
    <cellStyle name="Normal 7 6 2 6" xfId="2422" xr:uid="{907C8715-43E4-4626-8C63-9AD91A5C97EA}"/>
    <cellStyle name="Normal 7 6 3" xfId="2423" xr:uid="{35FC11D1-71D9-47C7-BF57-9280A560EC69}"/>
    <cellStyle name="Normal 7 6 3 2" xfId="2424" xr:uid="{7C587E67-3994-4AF7-A465-914D9AF01F5D}"/>
    <cellStyle name="Normal 7 6 3 2 2" xfId="2425" xr:uid="{997EBA9A-A1E4-4612-B97F-9BAEB46BD173}"/>
    <cellStyle name="Normal 7 6 3 2 3" xfId="2426" xr:uid="{A460DF48-B02E-4ED9-829D-9B8FA2362604}"/>
    <cellStyle name="Normal 7 6 3 2 4" xfId="2427" xr:uid="{C071CB70-8260-4453-B97C-662ACB2567D7}"/>
    <cellStyle name="Normal 7 6 3 3" xfId="2428" xr:uid="{CD270983-2EC6-4741-8033-03F11D3C401C}"/>
    <cellStyle name="Normal 7 6 3 3 2" xfId="6861" xr:uid="{218A9D8D-A29D-437C-B8D4-22EB401D670C}"/>
    <cellStyle name="Normal 7 6 3 4" xfId="2429" xr:uid="{50AF4B82-463A-4D42-AD2F-1801429008AB}"/>
    <cellStyle name="Normal 7 6 3 5" xfId="2430" xr:uid="{301DEA66-C5C0-4D47-85C4-CAF7CB04C003}"/>
    <cellStyle name="Normal 7 6 4" xfId="2431" xr:uid="{2E66F6FB-FCDF-4117-A417-113B63509FC0}"/>
    <cellStyle name="Normal 7 6 4 2" xfId="2432" xr:uid="{05985831-0885-4161-80A7-218B94625169}"/>
    <cellStyle name="Normal 7 6 4 3" xfId="2433" xr:uid="{F29F2414-C702-4808-8728-13F701508ED8}"/>
    <cellStyle name="Normal 7 6 4 4" xfId="2434" xr:uid="{8D560504-082F-4B8A-AD60-35C2D885C2D7}"/>
    <cellStyle name="Normal 7 6 5" xfId="2435" xr:uid="{E6156864-E5F3-435C-A8E4-E23146E083AE}"/>
    <cellStyle name="Normal 7 6 5 2" xfId="2436" xr:uid="{BD945090-20BB-4919-A8E6-9E295D05FB43}"/>
    <cellStyle name="Normal 7 6 5 3" xfId="2437" xr:uid="{3C5F178A-ED91-44D8-91A2-C71FA8F90A2C}"/>
    <cellStyle name="Normal 7 6 5 4" xfId="2438" xr:uid="{B1CC4C29-D55B-4F63-9CD5-4A397E62657E}"/>
    <cellStyle name="Normal 7 6 6" xfId="2439" xr:uid="{5546449C-0504-485C-ACFE-32BDBC26B481}"/>
    <cellStyle name="Normal 7 6 7" xfId="2440" xr:uid="{6E3F4B07-3F58-4E13-8980-D6DDC9EC0645}"/>
    <cellStyle name="Normal 7 6 8" xfId="2441" xr:uid="{9EBEE8F7-039A-4627-8B35-02EBBAD5E82E}"/>
    <cellStyle name="Normal 7 7" xfId="2442" xr:uid="{89294A68-EE18-4B43-8F05-4D08605360AE}"/>
    <cellStyle name="Normal 7 7 2" xfId="2443" xr:uid="{70EA9FBD-6752-417E-A1ED-200F53781ABE}"/>
    <cellStyle name="Normal 7 7 2 2" xfId="2444" xr:uid="{C081434F-7A89-42CA-846C-37E109AD10E6}"/>
    <cellStyle name="Normal 7 7 2 2 2" xfId="2445" xr:uid="{CC80828B-B96D-4CA9-99C3-0D857174B57C}"/>
    <cellStyle name="Normal 7 7 2 2 3" xfId="2446" xr:uid="{130E08CD-90B4-42A0-95A5-43EE7A8AFDEB}"/>
    <cellStyle name="Normal 7 7 2 2 4" xfId="2447" xr:uid="{47FEDB08-16FA-4ECE-8D3A-2ED86A0154AB}"/>
    <cellStyle name="Normal 7 7 2 3" xfId="2448" xr:uid="{5872A9B4-A7F0-44F7-8651-004961697A5F}"/>
    <cellStyle name="Normal 7 7 2 3 2" xfId="6862" xr:uid="{9C117D5A-4875-4504-B433-269304D3B0ED}"/>
    <cellStyle name="Normal 7 7 2 4" xfId="2449" xr:uid="{305B2007-9ECB-409F-9237-357E344256C1}"/>
    <cellStyle name="Normal 7 7 2 5" xfId="2450" xr:uid="{A55C3E7D-C9E0-44B7-9A0C-29A97EA46951}"/>
    <cellStyle name="Normal 7 7 3" xfId="2451" xr:uid="{B1D80417-A011-425B-B983-2A1D91492141}"/>
    <cellStyle name="Normal 7 7 3 2" xfId="2452" xr:uid="{EBFDB038-367B-48A9-8688-1079DE1972C8}"/>
    <cellStyle name="Normal 7 7 3 3" xfId="2453" xr:uid="{76BDD5FE-FDA7-4515-A9FA-48446BF7B864}"/>
    <cellStyle name="Normal 7 7 3 4" xfId="2454" xr:uid="{3B5868FB-7DAE-4A27-B34E-7083F531E010}"/>
    <cellStyle name="Normal 7 7 4" xfId="2455" xr:uid="{74E3D9CD-2E97-4257-8112-0087D8C8BD75}"/>
    <cellStyle name="Normal 7 7 4 2" xfId="2456" xr:uid="{625A3981-8ECC-4516-ADA0-7BC2B4C3A688}"/>
    <cellStyle name="Normal 7 7 4 3" xfId="2457" xr:uid="{21484B0D-1E86-4574-9EAC-B222759EA78B}"/>
    <cellStyle name="Normal 7 7 4 4" xfId="2458" xr:uid="{EFD37AB5-987A-4F95-BCB3-6A6A0FC1F5BD}"/>
    <cellStyle name="Normal 7 7 5" xfId="2459" xr:uid="{8DCEBE1B-7B3E-432B-B49B-47BE769B27D5}"/>
    <cellStyle name="Normal 7 7 6" xfId="2460" xr:uid="{BB6B76CE-6A6B-447F-80A0-03CC5B4EB505}"/>
    <cellStyle name="Normal 7 7 7" xfId="2461" xr:uid="{36E1678E-2959-4CC8-9B45-FA1B9307EAB8}"/>
    <cellStyle name="Normal 7 8" xfId="2462" xr:uid="{DAA9E011-266A-4712-B96C-946EEC3D7AEB}"/>
    <cellStyle name="Normal 7 8 2" xfId="2463" xr:uid="{F77A8CE1-F2D9-4E6D-A9B8-5C2D3ED7A8A1}"/>
    <cellStyle name="Normal 7 8 2 2" xfId="2464" xr:uid="{B31D67A2-53F4-4DBB-8793-91F07FB22264}"/>
    <cellStyle name="Normal 7 8 2 3" xfId="2465" xr:uid="{E5C4818D-D104-4653-B801-AA4E9CC6D371}"/>
    <cellStyle name="Normal 7 8 2 4" xfId="2466" xr:uid="{D0737B17-519D-4EFA-B144-716D92090972}"/>
    <cellStyle name="Normal 7 8 3" xfId="2467" xr:uid="{23A2D9A0-E2E4-404E-8BF3-B5D764E0FD38}"/>
    <cellStyle name="Normal 7 8 3 2" xfId="2468" xr:uid="{24DF3BFC-3CA8-4EFF-ACCE-A60E24023296}"/>
    <cellStyle name="Normal 7 8 3 3" xfId="2469" xr:uid="{0E4CB61E-EE4D-45A5-B5C7-DD8196726BB7}"/>
    <cellStyle name="Normal 7 8 3 4" xfId="2470" xr:uid="{7ADD141E-A3BC-493D-8718-A49F15743CBD}"/>
    <cellStyle name="Normal 7 8 4" xfId="2471" xr:uid="{FC59971B-2532-457B-9B2E-485003E417B7}"/>
    <cellStyle name="Normal 7 8 5" xfId="2472" xr:uid="{595064FD-88AE-45C1-BF5B-6EB4E38CFD49}"/>
    <cellStyle name="Normal 7 8 6" xfId="2473" xr:uid="{EEA2D1AC-7EC6-4629-8B47-76F8385B0E97}"/>
    <cellStyle name="Normal 7 9" xfId="2474" xr:uid="{37BA4FBE-2DE8-4FEB-BC01-33964EABB62D}"/>
    <cellStyle name="Normal 7 9 2" xfId="2475" xr:uid="{9E052BC8-BFCC-40BF-A3B0-1AF4691370D1}"/>
    <cellStyle name="Normal 7 9 2 2" xfId="2476" xr:uid="{B243C958-8B18-4304-9851-249B984FCE6A}"/>
    <cellStyle name="Normal 7 9 2 2 2" xfId="4385" xr:uid="{AF019CA5-6DF6-4362-AEC3-331F8C82F1FB}"/>
    <cellStyle name="Normal 7 9 2 2 2 2" xfId="4649" xr:uid="{4705BC7B-04BB-4AAE-8059-D8A4A658CBE5}"/>
    <cellStyle name="Normal 7 9 2 2 3" xfId="4857" xr:uid="{1DFE02F2-3FBC-4FA8-84B9-BC0C63753967}"/>
    <cellStyle name="Normal 7 9 2 3" xfId="2477" xr:uid="{0A0E9DC6-82CD-4648-BC7B-9AD5CDAA937E}"/>
    <cellStyle name="Normal 7 9 2 4" xfId="2478" xr:uid="{0390EDB1-DE8B-442D-933D-02E91BFE1673}"/>
    <cellStyle name="Normal 7 9 3" xfId="2479" xr:uid="{50B9609B-C2CD-4410-BCA9-E806A56F4554}"/>
    <cellStyle name="Normal 7 9 3 2" xfId="5510" xr:uid="{98B13CDB-C340-4770-98D4-FC38C8C08984}"/>
    <cellStyle name="Normal 7 9 4" xfId="2480" xr:uid="{4A850837-D4C5-41F2-98A1-99F303B450FD}"/>
    <cellStyle name="Normal 7 9 4 2" xfId="4794" xr:uid="{6E6999F1-DE58-4F5E-8B6D-0FD187ED8BA2}"/>
    <cellStyle name="Normal 7 9 4 3" xfId="4858" xr:uid="{F4F9848B-02B0-4830-9D9A-1C1BDB331365}"/>
    <cellStyle name="Normal 7 9 4 4" xfId="4823" xr:uid="{C3C8F60E-3270-486C-8B67-428D1A234169}"/>
    <cellStyle name="Normal 7 9 5" xfId="2481" xr:uid="{7286DDA0-B93A-494C-9A5B-9A0264E2CEEA}"/>
    <cellStyle name="Normal 8" xfId="78" xr:uid="{CAF54F4E-70C7-4A43-920C-91A4C255AA1A}"/>
    <cellStyle name="Normal 8 10" xfId="2482" xr:uid="{D1A04B48-19CE-4656-8303-952734D158FB}"/>
    <cellStyle name="Normal 8 10 2" xfId="2483" xr:uid="{E7FBBEED-3F2A-4257-A958-B85FE9959522}"/>
    <cellStyle name="Normal 8 10 3" xfId="2484" xr:uid="{A5835BE3-BC99-49B4-AC83-3F5063CBDC92}"/>
    <cellStyle name="Normal 8 10 4" xfId="2485" xr:uid="{AFEC5AF9-8C99-444D-8776-A0E5508E3448}"/>
    <cellStyle name="Normal 8 11" xfId="2486" xr:uid="{234F2375-7065-40E6-91CE-7F05E2FF11FD}"/>
    <cellStyle name="Normal 8 11 2" xfId="2487" xr:uid="{4B5DAF69-CAF7-4FDB-A4EB-36DBFE170B0D}"/>
    <cellStyle name="Normal 8 11 3" xfId="2488" xr:uid="{E4574298-B6C7-42ED-BB72-FBE8288990C2}"/>
    <cellStyle name="Normal 8 11 4" xfId="2489" xr:uid="{6CAFED5D-66F1-498A-8CDB-44BFA9E1E8B2}"/>
    <cellStyle name="Normal 8 12" xfId="2490" xr:uid="{08747E39-99DF-4C57-91B5-65E0638F6DEE}"/>
    <cellStyle name="Normal 8 12 2" xfId="2491" xr:uid="{A6E4A023-11C9-4F79-9591-39548D8FFE07}"/>
    <cellStyle name="Normal 8 13" xfId="2492" xr:uid="{0A33032F-B26D-4A3F-A066-483C3C357E58}"/>
    <cellStyle name="Normal 8 14" xfId="2493" xr:uid="{A1C16FAB-EC03-439F-8F39-DE9096420AB0}"/>
    <cellStyle name="Normal 8 15" xfId="2494" xr:uid="{E738F688-FFEB-4CD9-88C8-7AC9ADF1CC1B}"/>
    <cellStyle name="Normal 8 16" xfId="7352" xr:uid="{2E9298F8-199E-49A6-95F6-ECC3238FC57C}"/>
    <cellStyle name="Normal 8 2" xfId="97" xr:uid="{10FD4DF0-B617-4852-BFCD-7226213908BF}"/>
    <cellStyle name="Normal 8 2 10" xfId="2495" xr:uid="{E1FB0055-2B03-4859-BB36-4E77225F689A}"/>
    <cellStyle name="Normal 8 2 11" xfId="2496" xr:uid="{45970512-6066-4EE4-8FBA-CA28DABAECC2}"/>
    <cellStyle name="Normal 8 2 2" xfId="2497" xr:uid="{1121DE96-FCD2-4E91-AF35-9E716523B72C}"/>
    <cellStyle name="Normal 8 2 2 2" xfId="2498" xr:uid="{69AE5193-6BA6-488A-899A-AF7909BB8C0F}"/>
    <cellStyle name="Normal 8 2 2 2 2" xfId="2499" xr:uid="{E3A890C8-36C0-4961-8CBA-F5B1FAD96BC6}"/>
    <cellStyle name="Normal 8 2 2 2 2 2" xfId="2500" xr:uid="{B303E03C-D3E1-4B09-A578-2139DBE7C789}"/>
    <cellStyle name="Normal 8 2 2 2 2 2 2" xfId="2501" xr:uid="{B09A38B6-C3DC-47A7-A3C3-58DFF77329BE}"/>
    <cellStyle name="Normal 8 2 2 2 2 2 2 2" xfId="4103" xr:uid="{052D6D40-43DA-422C-A0B2-BBEA85D598C5}"/>
    <cellStyle name="Normal 8 2 2 2 2 2 2 2 2" xfId="4104" xr:uid="{4A1114AE-2E41-4DD7-9073-FAD99B32C510}"/>
    <cellStyle name="Normal 8 2 2 2 2 2 2 3" xfId="4105" xr:uid="{38263B15-9580-4CEA-9D7B-764B7618126B}"/>
    <cellStyle name="Normal 8 2 2 2 2 2 2 3 2" xfId="6863" xr:uid="{429E9BE2-A19C-41BF-B6DC-B9C1A74DFB2F}"/>
    <cellStyle name="Normal 8 2 2 2 2 2 2 4" xfId="6864" xr:uid="{22536B2E-F62B-4B4F-8682-0944069C9AFD}"/>
    <cellStyle name="Normal 8 2 2 2 2 2 3" xfId="2502" xr:uid="{05518171-6C1E-4201-AF45-95CAC9F53B50}"/>
    <cellStyle name="Normal 8 2 2 2 2 2 3 2" xfId="4106" xr:uid="{720E4E71-2B24-4970-A690-2911FFF2B3B3}"/>
    <cellStyle name="Normal 8 2 2 2 2 2 4" xfId="2503" xr:uid="{64ADE584-5B2F-4912-9C4E-5FF97C3C95F8}"/>
    <cellStyle name="Normal 8 2 2 2 2 2 4 2" xfId="6865" xr:uid="{1E301F64-A4BB-4E05-960E-5F0D8FCF64D3}"/>
    <cellStyle name="Normal 8 2 2 2 2 2 5" xfId="6866" xr:uid="{ADDE9C7A-5CA6-45D1-872D-5B608F9D2EF7}"/>
    <cellStyle name="Normal 8 2 2 2 2 3" xfId="2504" xr:uid="{55F854F7-B77B-4EDC-96BC-CD6E3A659CA1}"/>
    <cellStyle name="Normal 8 2 2 2 2 3 2" xfId="2505" xr:uid="{6DA3AE1E-B290-45AA-8969-2727CFAB364F}"/>
    <cellStyle name="Normal 8 2 2 2 2 3 2 2" xfId="4107" xr:uid="{68DFA739-E5A1-4EFE-85F6-A30F5E05BDBC}"/>
    <cellStyle name="Normal 8 2 2 2 2 3 3" xfId="2506" xr:uid="{3550AC3C-193D-4ABE-B0FC-470C514CA95D}"/>
    <cellStyle name="Normal 8 2 2 2 2 3 3 2" xfId="6867" xr:uid="{EA6AFF7C-2F06-45E6-830C-3979B2D0886B}"/>
    <cellStyle name="Normal 8 2 2 2 2 3 4" xfId="2507" xr:uid="{9D900671-4176-4714-9D4F-84BDFCF3A841}"/>
    <cellStyle name="Normal 8 2 2 2 2 4" xfId="2508" xr:uid="{86B4DAB6-E923-478F-9C42-0E4EADF2410A}"/>
    <cellStyle name="Normal 8 2 2 2 2 4 2" xfId="4108" xr:uid="{49A1A07F-04DD-427E-B98D-4E00A2BA9D5D}"/>
    <cellStyle name="Normal 8 2 2 2 2 5" xfId="2509" xr:uid="{B82B68C7-C64C-46FD-BB11-F3C2EE78CA80}"/>
    <cellStyle name="Normal 8 2 2 2 2 5 2" xfId="6868" xr:uid="{27B843CD-9B08-4B47-A660-EFF3C06975B0}"/>
    <cellStyle name="Normal 8 2 2 2 2 6" xfId="2510" xr:uid="{1C4A7CAF-82A4-4574-9941-8A1C1B4D56AB}"/>
    <cellStyle name="Normal 8 2 2 2 3" xfId="2511" xr:uid="{D19ADEFB-DFA3-47CA-961E-4DBA27AFAB55}"/>
    <cellStyle name="Normal 8 2 2 2 3 2" xfId="2512" xr:uid="{4609B64F-DD4A-4BB8-BA36-651B26BC4803}"/>
    <cellStyle name="Normal 8 2 2 2 3 2 2" xfId="2513" xr:uid="{CE839F3C-B907-4940-B15A-241BFB49709D}"/>
    <cellStyle name="Normal 8 2 2 2 3 2 2 2" xfId="4109" xr:uid="{669E67DA-B917-4DEC-8408-464EBCF082AA}"/>
    <cellStyle name="Normal 8 2 2 2 3 2 2 2 2" xfId="4110" xr:uid="{2B35D179-BE97-4B99-9C8D-2EF66B2E83A3}"/>
    <cellStyle name="Normal 8 2 2 2 3 2 2 3" xfId="4111" xr:uid="{6D2879E1-AF07-47BC-A1AB-9CE275213D4F}"/>
    <cellStyle name="Normal 8 2 2 2 3 2 2 3 2" xfId="6869" xr:uid="{FF11B111-6DB1-4776-ACA3-5B37633D52F8}"/>
    <cellStyle name="Normal 8 2 2 2 3 2 2 4" xfId="6870" xr:uid="{B8280307-7800-4CE9-A460-C52B53D6C41F}"/>
    <cellStyle name="Normal 8 2 2 2 3 2 3" xfId="2514" xr:uid="{1F58772A-9B06-4838-9C30-C866619B0371}"/>
    <cellStyle name="Normal 8 2 2 2 3 2 3 2" xfId="4112" xr:uid="{1E58534C-1939-420A-87D9-9D7A1E17FD01}"/>
    <cellStyle name="Normal 8 2 2 2 3 2 4" xfId="2515" xr:uid="{07F3CA02-F428-4FA5-BC4F-7B1F22E3AC03}"/>
    <cellStyle name="Normal 8 2 2 2 3 2 4 2" xfId="6871" xr:uid="{4232EB68-1425-4782-95E2-9BF7FDC16B46}"/>
    <cellStyle name="Normal 8 2 2 2 3 2 5" xfId="6872" xr:uid="{9C12E24C-5B42-4C39-9F6D-84F101E88EB8}"/>
    <cellStyle name="Normal 8 2 2 2 3 3" xfId="2516" xr:uid="{1FF7D3BD-69E7-4E57-98A4-DAB842FFDB55}"/>
    <cellStyle name="Normal 8 2 2 2 3 3 2" xfId="4113" xr:uid="{14DBB981-215B-4BF8-8C3F-52355F992C76}"/>
    <cellStyle name="Normal 8 2 2 2 3 3 2 2" xfId="4114" xr:uid="{789206FC-0A95-4278-BE24-3EDA6611F2E0}"/>
    <cellStyle name="Normal 8 2 2 2 3 3 3" xfId="4115" xr:uid="{F3B72DA8-7EFE-4FE6-9B73-83E8EAD5A7FE}"/>
    <cellStyle name="Normal 8 2 2 2 3 3 3 2" xfId="6873" xr:uid="{56713FDA-7BC0-443A-B228-AB27D3CA1C61}"/>
    <cellStyle name="Normal 8 2 2 2 3 3 4" xfId="6874" xr:uid="{E96C07E2-0365-4F15-A146-7B65F61DEC08}"/>
    <cellStyle name="Normal 8 2 2 2 3 4" xfId="2517" xr:uid="{EC17C1EB-EFB7-4396-9BEC-DEFB9F136959}"/>
    <cellStyle name="Normal 8 2 2 2 3 4 2" xfId="4116" xr:uid="{95C220A8-E329-4A05-88FC-A447D1A2423B}"/>
    <cellStyle name="Normal 8 2 2 2 3 5" xfId="2518" xr:uid="{F56B0EA3-9352-4F3E-ABCC-3CC09C5BC25A}"/>
    <cellStyle name="Normal 8 2 2 2 3 5 2" xfId="6875" xr:uid="{42D3C465-990C-4D40-BAA7-500371E6AEC6}"/>
    <cellStyle name="Normal 8 2 2 2 3 6" xfId="6876" xr:uid="{3CC80720-A511-48A2-8FFE-1526DCAD5E00}"/>
    <cellStyle name="Normal 8 2 2 2 4" xfId="2519" xr:uid="{596CDFAF-7BB4-49D1-BD9C-17803670C90E}"/>
    <cellStyle name="Normal 8 2 2 2 4 2" xfId="2520" xr:uid="{1C432ACF-3C4A-42B7-BC23-DFA2FA7D77ED}"/>
    <cellStyle name="Normal 8 2 2 2 4 2 2" xfId="4117" xr:uid="{B3E89411-39CB-4933-8F7D-AB60C3F90391}"/>
    <cellStyle name="Normal 8 2 2 2 4 2 2 2" xfId="4118" xr:uid="{BB9B62DD-FFDB-46F7-BB81-8FCC3739BD7B}"/>
    <cellStyle name="Normal 8 2 2 2 4 2 3" xfId="4119" xr:uid="{A5C6EDDA-630D-480B-B1A4-606F79FCDC7C}"/>
    <cellStyle name="Normal 8 2 2 2 4 2 3 2" xfId="6877" xr:uid="{722A9839-4388-4FB2-88D1-6A89826B00BA}"/>
    <cellStyle name="Normal 8 2 2 2 4 2 4" xfId="6878" xr:uid="{02225D22-3E5C-4726-A775-B4107504DD21}"/>
    <cellStyle name="Normal 8 2 2 2 4 3" xfId="2521" xr:uid="{5D184789-C3A5-4B1B-A9F8-30D171E46F2E}"/>
    <cellStyle name="Normal 8 2 2 2 4 3 2" xfId="4120" xr:uid="{E5070200-E217-4DB6-A9C6-ADB7D574AEC7}"/>
    <cellStyle name="Normal 8 2 2 2 4 4" xfId="2522" xr:uid="{F3D4E43E-3120-4E1C-8640-60C64396B964}"/>
    <cellStyle name="Normal 8 2 2 2 4 4 2" xfId="6879" xr:uid="{DC740EDB-CA54-4E92-9114-8E66A898D64B}"/>
    <cellStyle name="Normal 8 2 2 2 4 5" xfId="6880" xr:uid="{21EFE6FD-848D-428E-9B61-470BB24484FC}"/>
    <cellStyle name="Normal 8 2 2 2 5" xfId="2523" xr:uid="{2848672F-EAF8-4F72-827E-C4D169A12BE2}"/>
    <cellStyle name="Normal 8 2 2 2 5 2" xfId="2524" xr:uid="{1B4552D9-83A6-43DC-B377-A39F008CF38D}"/>
    <cellStyle name="Normal 8 2 2 2 5 2 2" xfId="4121" xr:uid="{4527BEC5-2C16-48E5-8F8F-9E05EFBB3C02}"/>
    <cellStyle name="Normal 8 2 2 2 5 3" xfId="2525" xr:uid="{ABE7D252-6D3F-487C-BEA0-B7B0C786C88A}"/>
    <cellStyle name="Normal 8 2 2 2 5 3 2" xfId="6881" xr:uid="{9D7FFE41-1636-4BCE-AF47-99A7ECA19438}"/>
    <cellStyle name="Normal 8 2 2 2 5 4" xfId="2526" xr:uid="{3F0F207A-6B32-4626-865F-4422A0C170C4}"/>
    <cellStyle name="Normal 8 2 2 2 6" xfId="2527" xr:uid="{E65BC214-5C6E-4983-B67E-853317DC1DE7}"/>
    <cellStyle name="Normal 8 2 2 2 6 2" xfId="4122" xr:uid="{3AE54815-3B28-483E-8080-BEFFD3CE3123}"/>
    <cellStyle name="Normal 8 2 2 2 7" xfId="2528" xr:uid="{180B8BBF-DA8A-40BD-B9AE-751418AC7B4A}"/>
    <cellStyle name="Normal 8 2 2 2 7 2" xfId="6882" xr:uid="{2B0F2AFC-7736-4ED4-BCA2-7E0D7DFD7651}"/>
    <cellStyle name="Normal 8 2 2 2 8" xfId="2529" xr:uid="{10DA80E6-3F8C-4BF6-A5C1-DB8713D1F5BE}"/>
    <cellStyle name="Normal 8 2 2 3" xfId="2530" xr:uid="{F76DA3FA-A75F-481A-AC35-38CA5CE16BC8}"/>
    <cellStyle name="Normal 8 2 2 3 2" xfId="2531" xr:uid="{744F3F4C-6DA9-40D8-857E-D556DDC8E008}"/>
    <cellStyle name="Normal 8 2 2 3 2 2" xfId="2532" xr:uid="{5D228FDE-FD34-449C-8C91-688149506B23}"/>
    <cellStyle name="Normal 8 2 2 3 2 2 2" xfId="4123" xr:uid="{114EBE95-1C98-4437-9D42-E33A79E7ED49}"/>
    <cellStyle name="Normal 8 2 2 3 2 2 2 2" xfId="4124" xr:uid="{C049A2AF-09BE-4965-AD8C-8F43D027499C}"/>
    <cellStyle name="Normal 8 2 2 3 2 2 3" xfId="4125" xr:uid="{34458E57-816C-4DDC-8518-4E7080177B45}"/>
    <cellStyle name="Normal 8 2 2 3 2 2 3 2" xfId="6883" xr:uid="{6915CC33-3E7A-440F-8555-55D6D74AC6CB}"/>
    <cellStyle name="Normal 8 2 2 3 2 2 4" xfId="6884" xr:uid="{FA59582E-02FA-44C3-959D-2AF0C62DBD2C}"/>
    <cellStyle name="Normal 8 2 2 3 2 3" xfId="2533" xr:uid="{8414657E-8752-424E-9B9C-82ECF3EF912D}"/>
    <cellStyle name="Normal 8 2 2 3 2 3 2" xfId="4126" xr:uid="{E0316992-B847-4C0E-B362-7A1C4D2712CC}"/>
    <cellStyle name="Normal 8 2 2 3 2 4" xfId="2534" xr:uid="{5A51FC31-77DC-45EA-AF7A-D8B2862A531F}"/>
    <cellStyle name="Normal 8 2 2 3 2 4 2" xfId="6885" xr:uid="{A6A8F2B4-F6A3-48DD-980A-D63A279EA163}"/>
    <cellStyle name="Normal 8 2 2 3 2 5" xfId="6886" xr:uid="{5D158E78-85F0-42F2-95E7-20D9F13A0AEB}"/>
    <cellStyle name="Normal 8 2 2 3 3" xfId="2535" xr:uid="{7B4C233E-AD9A-462A-B7E2-DD053A63C7B9}"/>
    <cellStyle name="Normal 8 2 2 3 3 2" xfId="2536" xr:uid="{60BEFCFA-66E9-40C2-B218-13DEE45ACAF5}"/>
    <cellStyle name="Normal 8 2 2 3 3 2 2" xfId="4127" xr:uid="{9F4C2FC6-4EF3-49A5-AE71-FCE4230241D6}"/>
    <cellStyle name="Normal 8 2 2 3 3 3" xfId="2537" xr:uid="{9156A2B5-2CF7-4539-856F-6258744D3F57}"/>
    <cellStyle name="Normal 8 2 2 3 3 3 2" xfId="6887" xr:uid="{D94605D9-23DA-43A6-863F-9B90B515D78B}"/>
    <cellStyle name="Normal 8 2 2 3 3 4" xfId="2538" xr:uid="{5F6BEBEC-232E-4796-91A5-B8D54C6F2698}"/>
    <cellStyle name="Normal 8 2 2 3 4" xfId="2539" xr:uid="{01EE8657-A6E8-4E85-957D-17E841D17B90}"/>
    <cellStyle name="Normal 8 2 2 3 4 2" xfId="4128" xr:uid="{B69F0055-06DD-4406-9C91-79C0C344A562}"/>
    <cellStyle name="Normal 8 2 2 3 5" xfId="2540" xr:uid="{A02753F4-F854-43F3-BA60-052A3A9A2A28}"/>
    <cellStyle name="Normal 8 2 2 3 5 2" xfId="6888" xr:uid="{73848265-4B5F-4ED7-BEEE-511137C303A6}"/>
    <cellStyle name="Normal 8 2 2 3 6" xfId="2541" xr:uid="{F76CF484-95F7-4D39-9F13-74CE0D8BA967}"/>
    <cellStyle name="Normal 8 2 2 4" xfId="2542" xr:uid="{8C3A41C4-8206-4CCD-907F-5EC7F885D7E4}"/>
    <cellStyle name="Normal 8 2 2 4 2" xfId="2543" xr:uid="{4F221D86-4E20-41C2-9D29-2A4901235780}"/>
    <cellStyle name="Normal 8 2 2 4 2 2" xfId="2544" xr:uid="{57411C17-24C1-485E-A221-90F465FB037A}"/>
    <cellStyle name="Normal 8 2 2 4 2 2 2" xfId="4129" xr:uid="{047AB521-EDBD-47D5-8AE5-338374674E54}"/>
    <cellStyle name="Normal 8 2 2 4 2 2 2 2" xfId="4130" xr:uid="{5815EE45-03ED-48A6-B9C5-22C34854720C}"/>
    <cellStyle name="Normal 8 2 2 4 2 2 3" xfId="4131" xr:uid="{13DEDAD0-4728-4FDD-9919-B542C242A31D}"/>
    <cellStyle name="Normal 8 2 2 4 2 2 3 2" xfId="6889" xr:uid="{048FF5BA-897C-47B8-82F2-2F21180D2C0D}"/>
    <cellStyle name="Normal 8 2 2 4 2 2 4" xfId="6890" xr:uid="{A2C33AB0-CE85-45E9-822D-1981B2AF43F6}"/>
    <cellStyle name="Normal 8 2 2 4 2 3" xfId="2545" xr:uid="{95F7852F-9F6B-42E6-9E88-FBAFA664B683}"/>
    <cellStyle name="Normal 8 2 2 4 2 3 2" xfId="4132" xr:uid="{40A9E662-8058-4DBC-AEDE-0AC18E3A5F2C}"/>
    <cellStyle name="Normal 8 2 2 4 2 4" xfId="2546" xr:uid="{3514C3AD-6422-4EB8-A9C7-3688C3F8EFD6}"/>
    <cellStyle name="Normal 8 2 2 4 2 4 2" xfId="6891" xr:uid="{F51B65D2-2BBE-4999-A1D0-EB9DB58EA2E9}"/>
    <cellStyle name="Normal 8 2 2 4 2 5" xfId="6892" xr:uid="{8E37D0D1-1BF2-4EC6-9740-735A5E50B6B0}"/>
    <cellStyle name="Normal 8 2 2 4 3" xfId="2547" xr:uid="{B435F7A4-7F33-47F0-8CB4-7F6BC409CA64}"/>
    <cellStyle name="Normal 8 2 2 4 3 2" xfId="4133" xr:uid="{5A73D179-44F2-4136-8A8F-7896267AF310}"/>
    <cellStyle name="Normal 8 2 2 4 3 2 2" xfId="4134" xr:uid="{6FFA47EA-B426-42B8-BD10-1A1DFE6900A4}"/>
    <cellStyle name="Normal 8 2 2 4 3 3" xfId="4135" xr:uid="{C58BC792-87F3-438F-B831-3790B5A675D1}"/>
    <cellStyle name="Normal 8 2 2 4 3 3 2" xfId="6893" xr:uid="{1120B406-8D26-43C4-9E6C-33958BD47C6E}"/>
    <cellStyle name="Normal 8 2 2 4 3 4" xfId="6894" xr:uid="{D3CC57F3-0FB9-4142-B726-34D7D69E1D13}"/>
    <cellStyle name="Normal 8 2 2 4 4" xfId="2548" xr:uid="{BC8DDC6A-9EA2-41BA-9666-8206ABDF9F67}"/>
    <cellStyle name="Normal 8 2 2 4 4 2" xfId="4136" xr:uid="{EFEFF09D-F798-4DD9-B173-4B1053B110E6}"/>
    <cellStyle name="Normal 8 2 2 4 5" xfId="2549" xr:uid="{05A699D8-2A64-4AEC-9926-0F8440572417}"/>
    <cellStyle name="Normal 8 2 2 4 5 2" xfId="6895" xr:uid="{6A7613A3-A0EE-4711-93EA-7D468DAA8FB6}"/>
    <cellStyle name="Normal 8 2 2 4 6" xfId="6896" xr:uid="{5B9846A7-A448-4B73-A72C-6AB877FD9DC7}"/>
    <cellStyle name="Normal 8 2 2 5" xfId="2550" xr:uid="{18543506-6E29-43B8-B60E-A44D78241164}"/>
    <cellStyle name="Normal 8 2 2 5 2" xfId="2551" xr:uid="{D93C034C-25A2-4854-8914-EF4E944A96AB}"/>
    <cellStyle name="Normal 8 2 2 5 2 2" xfId="4137" xr:uid="{598DC81E-06C9-4D92-8F55-3F48CDBAB2AE}"/>
    <cellStyle name="Normal 8 2 2 5 2 2 2" xfId="4138" xr:uid="{D3D241BC-18B4-4665-AEE7-814AA116A113}"/>
    <cellStyle name="Normal 8 2 2 5 2 3" xfId="4139" xr:uid="{D37D1BB3-FD35-4213-B984-3F67F22B07CE}"/>
    <cellStyle name="Normal 8 2 2 5 2 3 2" xfId="6897" xr:uid="{2948ED0B-C490-4EFB-A9DD-EB12857FE525}"/>
    <cellStyle name="Normal 8 2 2 5 2 4" xfId="6898" xr:uid="{46CA13AA-FD02-495F-B338-CB4218C041FA}"/>
    <cellStyle name="Normal 8 2 2 5 3" xfId="2552" xr:uid="{059BC73A-6A53-4C18-A535-C99AAFE5087E}"/>
    <cellStyle name="Normal 8 2 2 5 3 2" xfId="4140" xr:uid="{2AC28C73-D9C6-4CDB-AC08-4EF48490E320}"/>
    <cellStyle name="Normal 8 2 2 5 4" xfId="2553" xr:uid="{A2416B9C-979B-4258-9127-353B2394F508}"/>
    <cellStyle name="Normal 8 2 2 5 4 2" xfId="6899" xr:uid="{B564AF13-2855-4B86-84EA-C5A4BB5C049A}"/>
    <cellStyle name="Normal 8 2 2 5 5" xfId="6900" xr:uid="{9B88E746-06B0-4A90-84BB-586EF2E91DBA}"/>
    <cellStyle name="Normal 8 2 2 6" xfId="2554" xr:uid="{CC5C42AE-CD5A-40CE-9A26-10A0603B4EA7}"/>
    <cellStyle name="Normal 8 2 2 6 2" xfId="2555" xr:uid="{4E4CE448-AD52-4EAB-9C60-FC65ADE4784C}"/>
    <cellStyle name="Normal 8 2 2 6 2 2" xfId="4141" xr:uid="{535CC602-C135-48C3-8D24-610FC2BB28C7}"/>
    <cellStyle name="Normal 8 2 2 6 3" xfId="2556" xr:uid="{6C135910-1A89-41F8-9E43-10DADE1F1E08}"/>
    <cellStyle name="Normal 8 2 2 6 3 2" xfId="6901" xr:uid="{90FA193F-9024-46FE-9B5F-FEA3CA55DCA1}"/>
    <cellStyle name="Normal 8 2 2 6 4" xfId="2557" xr:uid="{97988ECA-8107-4861-8AAA-0DDF8DB62B3C}"/>
    <cellStyle name="Normal 8 2 2 7" xfId="2558" xr:uid="{4D0E2D96-CD31-453A-8424-D2731EB832AD}"/>
    <cellStyle name="Normal 8 2 2 7 2" xfId="4142" xr:uid="{1382E951-6205-4FF7-808D-79317ADE92E5}"/>
    <cellStyle name="Normal 8 2 2 8" xfId="2559" xr:uid="{CBA0BD42-B13E-4F4D-902C-C414887AA50C}"/>
    <cellStyle name="Normal 8 2 2 8 2" xfId="6902" xr:uid="{284777A6-CE9C-4A3D-8FD0-8B1A6E73BEEF}"/>
    <cellStyle name="Normal 8 2 2 9" xfId="2560" xr:uid="{AE930B1E-C119-436D-9B8A-530475A0CA99}"/>
    <cellStyle name="Normal 8 2 3" xfId="2561" xr:uid="{3AC45E29-5494-4648-90FE-C8B8988CDEBA}"/>
    <cellStyle name="Normal 8 2 3 2" xfId="2562" xr:uid="{645C6AD1-201E-4A2E-80C0-B561D86E319E}"/>
    <cellStyle name="Normal 8 2 3 2 2" xfId="2563" xr:uid="{3925DA08-0F6B-42F0-87DE-A8EDE5BCB4FC}"/>
    <cellStyle name="Normal 8 2 3 2 2 2" xfId="2564" xr:uid="{8CC8416C-A655-41CF-83ED-E1481A46EC01}"/>
    <cellStyle name="Normal 8 2 3 2 2 2 2" xfId="4143" xr:uid="{4C2739F4-131A-4860-8E01-2613130C8839}"/>
    <cellStyle name="Normal 8 2 3 2 2 2 2 2" xfId="4144" xr:uid="{CA57255D-8ABC-4E4A-AE6B-DCC41F74BB3A}"/>
    <cellStyle name="Normal 8 2 3 2 2 2 3" xfId="4145" xr:uid="{9E6AE6FA-647F-4820-A163-8D8B1F9BF9A4}"/>
    <cellStyle name="Normal 8 2 3 2 2 2 3 2" xfId="6903" xr:uid="{C5AB2B74-102C-4ACB-BC04-A3CC3176330D}"/>
    <cellStyle name="Normal 8 2 3 2 2 2 4" xfId="6904" xr:uid="{256691B4-9090-432D-899F-CE4B7B392242}"/>
    <cellStyle name="Normal 8 2 3 2 2 3" xfId="2565" xr:uid="{7EAE55EA-5437-4351-8674-81EC2FD28148}"/>
    <cellStyle name="Normal 8 2 3 2 2 3 2" xfId="4146" xr:uid="{EC9E427B-7CA8-4656-8B4D-976BB565DD2E}"/>
    <cellStyle name="Normal 8 2 3 2 2 4" xfId="2566" xr:uid="{079195D6-3517-488B-A808-66ECA178AE0F}"/>
    <cellStyle name="Normal 8 2 3 2 2 4 2" xfId="6905" xr:uid="{D1525AC7-DFAA-4DE3-B834-EE29F3E69995}"/>
    <cellStyle name="Normal 8 2 3 2 2 5" xfId="6906" xr:uid="{C253E3EC-BD80-49D9-ABCE-BE1CCF3DA026}"/>
    <cellStyle name="Normal 8 2 3 2 3" xfId="2567" xr:uid="{51A96035-1CDA-43E5-A91F-45DEC7D78C2A}"/>
    <cellStyle name="Normal 8 2 3 2 3 2" xfId="2568" xr:uid="{B8B9E5D4-42FD-4383-B939-0C4538BA3842}"/>
    <cellStyle name="Normal 8 2 3 2 3 2 2" xfId="4147" xr:uid="{1B0AE0CA-EE9D-4141-8419-CB0061DB0A4F}"/>
    <cellStyle name="Normal 8 2 3 2 3 3" xfId="2569" xr:uid="{03E1C7BD-DCFA-48C7-834B-A1252DEEFDCE}"/>
    <cellStyle name="Normal 8 2 3 2 3 3 2" xfId="6907" xr:uid="{E5E7278D-06D4-43A4-8CE1-B5ED0F901479}"/>
    <cellStyle name="Normal 8 2 3 2 3 4" xfId="2570" xr:uid="{C35D8443-1B9D-4C27-8042-B71735205117}"/>
    <cellStyle name="Normal 8 2 3 2 4" xfId="2571" xr:uid="{5E6666AA-69B7-400B-8D13-163BCFE61176}"/>
    <cellStyle name="Normal 8 2 3 2 4 2" xfId="4148" xr:uid="{3BCC6CD5-CDC0-4D44-87A7-D324294330DD}"/>
    <cellStyle name="Normal 8 2 3 2 5" xfId="2572" xr:uid="{D678293E-6E16-4D21-88FB-D4AB9015D656}"/>
    <cellStyle name="Normal 8 2 3 2 5 2" xfId="6908" xr:uid="{D7F76508-1D66-43EF-A892-3F96C4094CE7}"/>
    <cellStyle name="Normal 8 2 3 2 6" xfId="2573" xr:uid="{D593515A-C554-4531-8F53-FF33B4052402}"/>
    <cellStyle name="Normal 8 2 3 3" xfId="2574" xr:uid="{11FF6663-8553-448C-B1FA-A0110BD4582F}"/>
    <cellStyle name="Normal 8 2 3 3 2" xfId="2575" xr:uid="{91D44E00-B477-49FE-8E62-E6501D037609}"/>
    <cellStyle name="Normal 8 2 3 3 2 2" xfId="2576" xr:uid="{DD3B9E19-256B-4CC0-82E0-0F77F55F4786}"/>
    <cellStyle name="Normal 8 2 3 3 2 2 2" xfId="4149" xr:uid="{8E8D393C-67B7-44C9-94C8-2D5118E8158A}"/>
    <cellStyle name="Normal 8 2 3 3 2 2 2 2" xfId="4150" xr:uid="{33CB39D5-6540-49E4-8317-B69DF1A2941E}"/>
    <cellStyle name="Normal 8 2 3 3 2 2 3" xfId="4151" xr:uid="{0527FACF-350D-4534-9DCA-564C8F9F0B69}"/>
    <cellStyle name="Normal 8 2 3 3 2 2 3 2" xfId="6909" xr:uid="{C3B497EB-18B6-4F33-9FF0-464087B0D928}"/>
    <cellStyle name="Normal 8 2 3 3 2 2 4" xfId="6910" xr:uid="{BFAE3517-0597-49D5-946E-00FB2C98D027}"/>
    <cellStyle name="Normal 8 2 3 3 2 3" xfId="2577" xr:uid="{8F08AE31-3FC9-40AD-956E-624C2B0F08E3}"/>
    <cellStyle name="Normal 8 2 3 3 2 3 2" xfId="4152" xr:uid="{F8036392-8B29-40B6-90D3-EBFA31C26A3E}"/>
    <cellStyle name="Normal 8 2 3 3 2 4" xfId="2578" xr:uid="{CA23D119-9F16-46EA-8A0C-7CEC89DCBF34}"/>
    <cellStyle name="Normal 8 2 3 3 2 4 2" xfId="6911" xr:uid="{9E48A6A2-1963-4FB7-B3EF-F304C6444874}"/>
    <cellStyle name="Normal 8 2 3 3 2 5" xfId="6912" xr:uid="{B7379B72-FAD2-48E8-9316-91FAC50CE278}"/>
    <cellStyle name="Normal 8 2 3 3 3" xfId="2579" xr:uid="{B7DA9D67-AC8D-4A3E-91D2-7541D33AAC6F}"/>
    <cellStyle name="Normal 8 2 3 3 3 2" xfId="4153" xr:uid="{2E3FD291-2573-4F1A-BF6F-F381876C7DF9}"/>
    <cellStyle name="Normal 8 2 3 3 3 2 2" xfId="4154" xr:uid="{DCA94976-C2C4-4195-A091-9FC086918E55}"/>
    <cellStyle name="Normal 8 2 3 3 3 3" xfId="4155" xr:uid="{3D33265C-26F6-40A2-B5D1-FDC78BA11F26}"/>
    <cellStyle name="Normal 8 2 3 3 3 3 2" xfId="6913" xr:uid="{4E0C397A-CD3E-48D7-A83C-62A5DD8C91BA}"/>
    <cellStyle name="Normal 8 2 3 3 3 4" xfId="6914" xr:uid="{34ABAED1-3746-4971-A6A3-4B3F3BD3B14D}"/>
    <cellStyle name="Normal 8 2 3 3 4" xfId="2580" xr:uid="{C41C98A4-B295-4303-8762-041D9CACEF10}"/>
    <cellStyle name="Normal 8 2 3 3 4 2" xfId="4156" xr:uid="{B678578E-CE6A-4C2C-A4CD-C4C069D469ED}"/>
    <cellStyle name="Normal 8 2 3 3 5" xfId="2581" xr:uid="{6581EFA1-F810-4F57-81A9-3DD95E7CAE49}"/>
    <cellStyle name="Normal 8 2 3 3 5 2" xfId="6915" xr:uid="{46B4868C-C686-4227-AE63-4A74F3CBB25F}"/>
    <cellStyle name="Normal 8 2 3 3 6" xfId="6916" xr:uid="{C5549DA4-5CEF-410D-909C-FAC789EBBED1}"/>
    <cellStyle name="Normal 8 2 3 4" xfId="2582" xr:uid="{190559DB-9E84-43F6-B0DD-AB5F76B22BF2}"/>
    <cellStyle name="Normal 8 2 3 4 2" xfId="2583" xr:uid="{4BCDE8EC-5596-40EE-807A-9ADB0CC9D915}"/>
    <cellStyle name="Normal 8 2 3 4 2 2" xfId="4157" xr:uid="{81836334-22B1-4C58-949B-0412854E57AA}"/>
    <cellStyle name="Normal 8 2 3 4 2 2 2" xfId="4158" xr:uid="{CD770054-BACE-463D-A490-05D000E3882D}"/>
    <cellStyle name="Normal 8 2 3 4 2 3" xfId="4159" xr:uid="{1C68385E-EFC8-420A-8C4C-671676116F83}"/>
    <cellStyle name="Normal 8 2 3 4 2 3 2" xfId="6917" xr:uid="{338CD3EC-52C5-4FE4-80DC-E89C2DD3942C}"/>
    <cellStyle name="Normal 8 2 3 4 2 4" xfId="6918" xr:uid="{23CD5547-4AAB-4D1F-BCA8-99B9BB4DA694}"/>
    <cellStyle name="Normal 8 2 3 4 3" xfId="2584" xr:uid="{FE291DD2-985F-476E-801C-66D2C998C28A}"/>
    <cellStyle name="Normal 8 2 3 4 3 2" xfId="4160" xr:uid="{9DD07D2F-B372-4FB4-8FE0-2D8F4A135364}"/>
    <cellStyle name="Normal 8 2 3 4 4" xfId="2585" xr:uid="{B66DB4FA-2B2E-49DD-ADAD-073A9A771483}"/>
    <cellStyle name="Normal 8 2 3 4 4 2" xfId="6919" xr:uid="{F6C1F799-509E-4F26-AD2D-F020D38977F5}"/>
    <cellStyle name="Normal 8 2 3 4 5" xfId="6920" xr:uid="{C1AAD951-C9D6-4FA7-8845-3CA4FBEC898F}"/>
    <cellStyle name="Normal 8 2 3 5" xfId="2586" xr:uid="{6174E164-6D27-4DD5-8CA5-3D46D6841643}"/>
    <cellStyle name="Normal 8 2 3 5 2" xfId="2587" xr:uid="{4B9E8CDA-7B81-40DA-83B9-93902EC1D143}"/>
    <cellStyle name="Normal 8 2 3 5 2 2" xfId="4161" xr:uid="{10CD6097-471C-47DC-BE11-37BAFACDC082}"/>
    <cellStyle name="Normal 8 2 3 5 3" xfId="2588" xr:uid="{8B529BFA-FBE3-48DA-ABA2-12183C60F926}"/>
    <cellStyle name="Normal 8 2 3 5 3 2" xfId="6921" xr:uid="{CF4AAA3B-F9CA-437D-A4A5-FB6D6B867BAE}"/>
    <cellStyle name="Normal 8 2 3 5 4" xfId="2589" xr:uid="{6F570482-25D3-4D05-9CF8-BDCFB691C0A5}"/>
    <cellStyle name="Normal 8 2 3 6" xfId="2590" xr:uid="{FDC79C9F-D664-45E4-945E-97245E88605C}"/>
    <cellStyle name="Normal 8 2 3 6 2" xfId="4162" xr:uid="{BFA4115B-E892-4104-99BB-BC4694EACA3B}"/>
    <cellStyle name="Normal 8 2 3 7" xfId="2591" xr:uid="{3D5665C2-7F29-4600-B571-35129BA0AAFA}"/>
    <cellStyle name="Normal 8 2 3 7 2" xfId="6922" xr:uid="{D36B77CB-A140-4EC0-BC37-B41E2374C48B}"/>
    <cellStyle name="Normal 8 2 3 8" xfId="2592" xr:uid="{EFC5220D-E60B-4266-8BB2-81FAEA50907C}"/>
    <cellStyle name="Normal 8 2 4" xfId="2593" xr:uid="{3C374B0C-2957-4EFE-99E5-75457C50277F}"/>
    <cellStyle name="Normal 8 2 4 2" xfId="2594" xr:uid="{BA561855-2340-44DE-BD94-A358F7E7391E}"/>
    <cellStyle name="Normal 8 2 4 2 2" xfId="2595" xr:uid="{21473CE8-4157-444A-8791-C08A7040CAE0}"/>
    <cellStyle name="Normal 8 2 4 2 2 2" xfId="2596" xr:uid="{4F03F27B-4B0B-42F1-8F14-FA926556C164}"/>
    <cellStyle name="Normal 8 2 4 2 2 2 2" xfId="4163" xr:uid="{D36EF55F-1168-4856-A0E1-AC28DAA7C603}"/>
    <cellStyle name="Normal 8 2 4 2 2 3" xfId="2597" xr:uid="{C0FBD7E2-F69D-4B85-967E-60FCE02A5217}"/>
    <cellStyle name="Normal 8 2 4 2 2 3 2" xfId="6923" xr:uid="{B406F2D5-BDBF-4AA9-8C47-E889016E8614}"/>
    <cellStyle name="Normal 8 2 4 2 2 4" xfId="2598" xr:uid="{72166FEE-1497-42B4-9B87-CD046C0617C3}"/>
    <cellStyle name="Normal 8 2 4 2 3" xfId="2599" xr:uid="{3C87A284-F021-4EF8-9E6E-33BD3FA4FB07}"/>
    <cellStyle name="Normal 8 2 4 2 3 2" xfId="4164" xr:uid="{2BFD74DA-FEFD-4336-92E6-4135D85351E4}"/>
    <cellStyle name="Normal 8 2 4 2 4" xfId="2600" xr:uid="{2197DB10-2CEF-4088-AE20-2E578983413E}"/>
    <cellStyle name="Normal 8 2 4 2 4 2" xfId="6924" xr:uid="{E4332CC3-18A2-4D12-9A40-C3708E98B498}"/>
    <cellStyle name="Normal 8 2 4 2 5" xfId="2601" xr:uid="{16A30BAF-530C-4717-898B-BF6A0253B251}"/>
    <cellStyle name="Normal 8 2 4 3" xfId="2602" xr:uid="{D860B7B8-78E1-4C57-84D3-2A9C3531ADB0}"/>
    <cellStyle name="Normal 8 2 4 3 2" xfId="2603" xr:uid="{4BEB5CF2-0461-4BA7-9A10-640CE8874E94}"/>
    <cellStyle name="Normal 8 2 4 3 2 2" xfId="4165" xr:uid="{F4B50A60-5073-4617-A1A2-43AE78DB9151}"/>
    <cellStyle name="Normal 8 2 4 3 3" xfId="2604" xr:uid="{ABA25302-0274-43FC-9CBB-C9760D9E7769}"/>
    <cellStyle name="Normal 8 2 4 3 3 2" xfId="6925" xr:uid="{1B25DDCF-3CF7-462C-821C-95B8F1267CEB}"/>
    <cellStyle name="Normal 8 2 4 3 4" xfId="2605" xr:uid="{2A8C7D56-4733-4FF8-BB95-0139BD2E8988}"/>
    <cellStyle name="Normal 8 2 4 4" xfId="2606" xr:uid="{DBBB31C0-F01F-49E7-9702-DA520A896B21}"/>
    <cellStyle name="Normal 8 2 4 4 2" xfId="2607" xr:uid="{33D48497-AEAF-4878-A07C-85767C73D29D}"/>
    <cellStyle name="Normal 8 2 4 4 3" xfId="2608" xr:uid="{2ED15151-3D06-4ABD-8ED7-A68D91E55C14}"/>
    <cellStyle name="Normal 8 2 4 4 4" xfId="2609" xr:uid="{3CFC9B34-2528-45FA-98CC-03C9CB79C4E6}"/>
    <cellStyle name="Normal 8 2 4 5" xfId="2610" xr:uid="{8158B4CE-060A-409E-96BB-FD05FCD89B14}"/>
    <cellStyle name="Normal 8 2 4 5 2" xfId="6926" xr:uid="{3023636B-ECF7-4641-9314-3CBFE078F7F2}"/>
    <cellStyle name="Normal 8 2 4 6" xfId="2611" xr:uid="{65D07A7B-04CB-4EEC-AB03-6C26FEBD0123}"/>
    <cellStyle name="Normal 8 2 4 7" xfId="2612" xr:uid="{5BF79F1F-543E-4F2D-8CCA-73831675CE0E}"/>
    <cellStyle name="Normal 8 2 5" xfId="2613" xr:uid="{CAE62373-A196-4965-9D8D-E91420399DF4}"/>
    <cellStyle name="Normal 8 2 5 2" xfId="2614" xr:uid="{6347DCDE-4869-4343-8D86-9988502A4AAD}"/>
    <cellStyle name="Normal 8 2 5 2 2" xfId="2615" xr:uid="{EA084B6C-E009-48D2-8E6E-83AA078255A0}"/>
    <cellStyle name="Normal 8 2 5 2 2 2" xfId="4166" xr:uid="{6B302AB8-DBEF-49C3-B1CB-F270FC51DD9F}"/>
    <cellStyle name="Normal 8 2 5 2 2 2 2" xfId="4167" xr:uid="{777DFBF2-722A-439F-A11A-BC8E25CDCA56}"/>
    <cellStyle name="Normal 8 2 5 2 2 3" xfId="4168" xr:uid="{4E7842F4-F413-4929-A676-A3E0140D4BCC}"/>
    <cellStyle name="Normal 8 2 5 2 2 3 2" xfId="6927" xr:uid="{62D98C83-5EA0-4B04-BA77-4A88DD34ACF0}"/>
    <cellStyle name="Normal 8 2 5 2 2 4" xfId="6928" xr:uid="{0F414987-2120-49DE-A5A1-93E2D29CC546}"/>
    <cellStyle name="Normal 8 2 5 2 3" xfId="2616" xr:uid="{4DB1DA1A-9A71-4A6D-94FB-EA3AAAB9FF4C}"/>
    <cellStyle name="Normal 8 2 5 2 3 2" xfId="4169" xr:uid="{900D4FA8-9753-4DE6-BF5D-E0799AADE8E9}"/>
    <cellStyle name="Normal 8 2 5 2 4" xfId="2617" xr:uid="{8C59C655-7353-48A3-A7E5-E52EBE36B391}"/>
    <cellStyle name="Normal 8 2 5 2 4 2" xfId="6929" xr:uid="{06651E3B-9888-4B5B-AC36-3385D1A7C4F5}"/>
    <cellStyle name="Normal 8 2 5 2 5" xfId="6930" xr:uid="{5A8438D4-99CC-4762-BA39-68FE099515A8}"/>
    <cellStyle name="Normal 8 2 5 3" xfId="2618" xr:uid="{F270A8F7-6F75-4AA4-9BD5-1738CD4C989F}"/>
    <cellStyle name="Normal 8 2 5 3 2" xfId="2619" xr:uid="{8848B1FF-AFDD-475C-8D25-97A1F011AB1A}"/>
    <cellStyle name="Normal 8 2 5 3 2 2" xfId="4170" xr:uid="{A2C6AF3B-9EA9-4F77-8843-1B39DB28A623}"/>
    <cellStyle name="Normal 8 2 5 3 3" xfId="2620" xr:uid="{5AA0BF5B-9B02-4140-9FC7-1F5BD652238E}"/>
    <cellStyle name="Normal 8 2 5 3 3 2" xfId="6931" xr:uid="{089AD526-04EA-4D69-B7F4-C09D3A132632}"/>
    <cellStyle name="Normal 8 2 5 3 4" xfId="2621" xr:uid="{88AEE948-04D7-49C4-A3B4-B301D182482B}"/>
    <cellStyle name="Normal 8 2 5 4" xfId="2622" xr:uid="{DA71C53F-B6E3-4D34-B13E-78B25611307B}"/>
    <cellStyle name="Normal 8 2 5 4 2" xfId="4171" xr:uid="{4F31B813-E9AE-4E80-9675-FA78C9017D77}"/>
    <cellStyle name="Normal 8 2 5 5" xfId="2623" xr:uid="{A271FB60-709A-484F-9128-D0F3BAA1FFFD}"/>
    <cellStyle name="Normal 8 2 5 5 2" xfId="6932" xr:uid="{DF0A6E18-5593-4E5D-8ED5-4ACF2FA1FA5C}"/>
    <cellStyle name="Normal 8 2 5 6" xfId="2624" xr:uid="{D40C4D01-6633-46BF-A8FC-69CF2B6A0B39}"/>
    <cellStyle name="Normal 8 2 6" xfId="2625" xr:uid="{B9B53361-9036-4AC4-BFC4-5B778883E51C}"/>
    <cellStyle name="Normal 8 2 6 2" xfId="2626" xr:uid="{FF1AFB6D-427E-4AA5-BE5B-ECBBC5FC6939}"/>
    <cellStyle name="Normal 8 2 6 2 2" xfId="2627" xr:uid="{62019212-0BEF-4B6E-AC6A-B028BF4CE47E}"/>
    <cellStyle name="Normal 8 2 6 2 2 2" xfId="4172" xr:uid="{F368E3EC-3EA0-4431-BD45-9F1AF58685E1}"/>
    <cellStyle name="Normal 8 2 6 2 3" xfId="2628" xr:uid="{CEEC16F4-41CD-44C6-BD19-8181CB2A41A6}"/>
    <cellStyle name="Normal 8 2 6 2 3 2" xfId="6933" xr:uid="{7E60B613-AAB5-4D96-9517-2F38E6C28468}"/>
    <cellStyle name="Normal 8 2 6 2 4" xfId="2629" xr:uid="{F0462A99-7E82-4B7B-8181-C681DB5EA0CC}"/>
    <cellStyle name="Normal 8 2 6 3" xfId="2630" xr:uid="{5945BBE3-D083-4D2E-9961-1BAF00B5A4DF}"/>
    <cellStyle name="Normal 8 2 6 3 2" xfId="4173" xr:uid="{B1F5AEA5-9D9B-45E8-ACF6-2F0FF49A748C}"/>
    <cellStyle name="Normal 8 2 6 4" xfId="2631" xr:uid="{E046B777-8C64-45CC-B13A-E802274F94B7}"/>
    <cellStyle name="Normal 8 2 6 4 2" xfId="6934" xr:uid="{C869B0EA-E686-48F0-B04F-C96EC0ADA929}"/>
    <cellStyle name="Normal 8 2 6 5" xfId="2632" xr:uid="{491A6C84-F98E-4709-986B-30E72275FEE6}"/>
    <cellStyle name="Normal 8 2 7" xfId="2633" xr:uid="{72A9109F-8C61-42F2-A3D4-95C09A8EDF40}"/>
    <cellStyle name="Normal 8 2 7 2" xfId="2634" xr:uid="{041C14BD-A2ED-4AA1-832B-7DFC65715AC8}"/>
    <cellStyle name="Normal 8 2 7 2 2" xfId="4174" xr:uid="{36E4FF03-DDB8-4D65-8684-3E5BBCB5FCFE}"/>
    <cellStyle name="Normal 8 2 7 3" xfId="2635" xr:uid="{775F428C-84E5-4621-9C79-897863B08014}"/>
    <cellStyle name="Normal 8 2 7 3 2" xfId="6935" xr:uid="{B6540223-F5C0-4AA5-89F7-C75EB252275D}"/>
    <cellStyle name="Normal 8 2 7 4" xfId="2636" xr:uid="{C436DF8A-B5D7-4322-8A74-FAF21DB30CD3}"/>
    <cellStyle name="Normal 8 2 8" xfId="2637" xr:uid="{DD0FDB24-86BB-41A8-B9AA-AD2147620712}"/>
    <cellStyle name="Normal 8 2 8 2" xfId="2638" xr:uid="{A63A3EAF-8E11-4F44-8138-0E5CCF052485}"/>
    <cellStyle name="Normal 8 2 8 3" xfId="2639" xr:uid="{9A4A2297-EA69-4157-B13B-C6A940B9BD3A}"/>
    <cellStyle name="Normal 8 2 8 4" xfId="2640" xr:uid="{20DE8706-1AE6-440A-9ADB-7F90CBFD7E7C}"/>
    <cellStyle name="Normal 8 2 9" xfId="2641" xr:uid="{011997B1-6250-4352-9B18-2466396E70AE}"/>
    <cellStyle name="Normal 8 2 9 2" xfId="6936" xr:uid="{CC7D72F1-B752-4040-9B63-F9F6D095DB59}"/>
    <cellStyle name="Normal 8 3" xfId="2642" xr:uid="{49D803BA-A118-4580-83A2-1590EE755669}"/>
    <cellStyle name="Normal 8 3 10" xfId="2643" xr:uid="{FA6B6BC9-A2A9-4363-8EA8-CFBE60E09A50}"/>
    <cellStyle name="Normal 8 3 11" xfId="2644" xr:uid="{A5038BF9-19AA-49CF-9D22-253C2846500C}"/>
    <cellStyle name="Normal 8 3 2" xfId="2645" xr:uid="{B7009707-0182-4A80-AB8F-6D738BFBD3CE}"/>
    <cellStyle name="Normal 8 3 2 2" xfId="2646" xr:uid="{0A4F95FC-4A49-4117-9475-83A3EFF09EB8}"/>
    <cellStyle name="Normal 8 3 2 2 2" xfId="2647" xr:uid="{59B7C16B-42E7-40F6-83D6-06E65C021A97}"/>
    <cellStyle name="Normal 8 3 2 2 2 2" xfId="2648" xr:uid="{6035C187-268C-404C-855B-DE1A7792EE14}"/>
    <cellStyle name="Normal 8 3 2 2 2 2 2" xfId="2649" xr:uid="{B12BE182-AB00-4410-9667-6AED133F8329}"/>
    <cellStyle name="Normal 8 3 2 2 2 2 2 2" xfId="4175" xr:uid="{35E88116-835D-4A58-8D19-A9BC3F349E24}"/>
    <cellStyle name="Normal 8 3 2 2 2 2 3" xfId="2650" xr:uid="{EF4A8B34-B10B-4F0E-97E3-2F2596722C58}"/>
    <cellStyle name="Normal 8 3 2 2 2 2 3 2" xfId="6937" xr:uid="{F6F3CC1F-EA63-4955-884C-4F92EBECECD0}"/>
    <cellStyle name="Normal 8 3 2 2 2 2 4" xfId="2651" xr:uid="{3B514DD9-95FB-4892-961E-541840CECAAA}"/>
    <cellStyle name="Normal 8 3 2 2 2 3" xfId="2652" xr:uid="{2EC75F5B-320B-4942-B486-77295FD45AC9}"/>
    <cellStyle name="Normal 8 3 2 2 2 3 2" xfId="2653" xr:uid="{DE44F8E5-C2A7-41B3-A4B3-3548E7D467B4}"/>
    <cellStyle name="Normal 8 3 2 2 2 3 3" xfId="2654" xr:uid="{2EE1E274-C8F4-4962-9F67-91B3C9D57AA9}"/>
    <cellStyle name="Normal 8 3 2 2 2 3 4" xfId="2655" xr:uid="{502D866B-FFF8-4363-9A3A-DA31E8F3AA32}"/>
    <cellStyle name="Normal 8 3 2 2 2 4" xfId="2656" xr:uid="{2159FB09-0EE5-43B8-A7C5-D8ACEBF4D368}"/>
    <cellStyle name="Normal 8 3 2 2 2 4 2" xfId="6938" xr:uid="{BEDA6116-E097-4DBC-9152-1A1288D20976}"/>
    <cellStyle name="Normal 8 3 2 2 2 5" xfId="2657" xr:uid="{0C779626-4FEE-4451-83F8-2219AF166596}"/>
    <cellStyle name="Normal 8 3 2 2 2 6" xfId="2658" xr:uid="{BA846103-F27C-4AE7-9430-0F353AD44DC3}"/>
    <cellStyle name="Normal 8 3 2 2 3" xfId="2659" xr:uid="{894CDE9F-7412-4DAD-AFCC-147A77770499}"/>
    <cellStyle name="Normal 8 3 2 2 3 2" xfId="2660" xr:uid="{12BA6BF5-1AEF-4ABA-9A8D-90BA55626AAA}"/>
    <cellStyle name="Normal 8 3 2 2 3 2 2" xfId="2661" xr:uid="{0C389C15-CE20-43B6-A420-B4C310E8E264}"/>
    <cellStyle name="Normal 8 3 2 2 3 2 3" xfId="2662" xr:uid="{1755C3F8-DD9C-43D0-B2BD-809C928A026D}"/>
    <cellStyle name="Normal 8 3 2 2 3 2 4" xfId="2663" xr:uid="{FAB42F95-7B79-40E3-9A56-2DB7BBA96AEB}"/>
    <cellStyle name="Normal 8 3 2 2 3 3" xfId="2664" xr:uid="{7E9AC9BA-2F7F-492C-92AE-48F14F23F6A4}"/>
    <cellStyle name="Normal 8 3 2 2 3 3 2" xfId="6939" xr:uid="{807C2D3A-6D98-4968-9FF9-D3B868D67D9F}"/>
    <cellStyle name="Normal 8 3 2 2 3 4" xfId="2665" xr:uid="{FA85C75F-93E2-4BA1-8AEC-0986192F45D2}"/>
    <cellStyle name="Normal 8 3 2 2 3 5" xfId="2666" xr:uid="{130D48E1-7F01-4381-86F8-9DDEC3FB14C7}"/>
    <cellStyle name="Normal 8 3 2 2 4" xfId="2667" xr:uid="{F3B07835-7412-43B7-9F57-069DC36D605A}"/>
    <cellStyle name="Normal 8 3 2 2 4 2" xfId="2668" xr:uid="{582F0A36-4F22-42D1-BC65-03CE3B362A83}"/>
    <cellStyle name="Normal 8 3 2 2 4 3" xfId="2669" xr:uid="{0CD3F980-40E3-43E7-8521-DAD4DD24C9C9}"/>
    <cellStyle name="Normal 8 3 2 2 4 4" xfId="2670" xr:uid="{CD90781D-B67D-42CC-8F69-89B035BDC61A}"/>
    <cellStyle name="Normal 8 3 2 2 5" xfId="2671" xr:uid="{2A5BCFF1-C23D-4076-8D0C-F5D550472244}"/>
    <cellStyle name="Normal 8 3 2 2 5 2" xfId="2672" xr:uid="{713F1DA5-311C-4DB7-94A4-231887DB346A}"/>
    <cellStyle name="Normal 8 3 2 2 5 3" xfId="2673" xr:uid="{090CA25F-C09B-4C80-AB8D-B1DF23DC775C}"/>
    <cellStyle name="Normal 8 3 2 2 5 4" xfId="2674" xr:uid="{84A64F46-2E48-4EA6-85DD-43370E9A666C}"/>
    <cellStyle name="Normal 8 3 2 2 6" xfId="2675" xr:uid="{D6DE5C34-DA1D-47CC-93B9-7EB36C849085}"/>
    <cellStyle name="Normal 8 3 2 2 7" xfId="2676" xr:uid="{852F66D5-FFE1-4383-9EBF-2C4D40AD4C32}"/>
    <cellStyle name="Normal 8 3 2 2 8" xfId="2677" xr:uid="{E059DCAC-87D6-4EEC-825D-545B5AEC2F08}"/>
    <cellStyle name="Normal 8 3 2 3" xfId="2678" xr:uid="{9F85A675-C7F0-462A-8B36-C7011D281014}"/>
    <cellStyle name="Normal 8 3 2 3 2" xfId="2679" xr:uid="{79D6E712-D248-4C36-A53F-44C211E1B2C6}"/>
    <cellStyle name="Normal 8 3 2 3 2 2" xfId="2680" xr:uid="{EE58F521-B054-4A82-ABAC-30B17028A3D7}"/>
    <cellStyle name="Normal 8 3 2 3 2 2 2" xfId="4176" xr:uid="{7FE2CD14-C829-462F-A8E7-B49566A2704C}"/>
    <cellStyle name="Normal 8 3 2 3 2 2 2 2" xfId="4177" xr:uid="{1CE37002-D308-4232-907A-AD46C8D9BE47}"/>
    <cellStyle name="Normal 8 3 2 3 2 2 3" xfId="4178" xr:uid="{9F4CD575-F735-4131-9CFC-9B5EA8193308}"/>
    <cellStyle name="Normal 8 3 2 3 2 2 3 2" xfId="6940" xr:uid="{96891911-45F4-4D90-A663-BB82FAFFC92C}"/>
    <cellStyle name="Normal 8 3 2 3 2 2 4" xfId="6941" xr:uid="{F95AB62D-C297-4AD8-BE7C-EE6D9C07C7CF}"/>
    <cellStyle name="Normal 8 3 2 3 2 3" xfId="2681" xr:uid="{2FA38202-8725-4E68-B4A9-E371650438DD}"/>
    <cellStyle name="Normal 8 3 2 3 2 3 2" xfId="4179" xr:uid="{7E91FCFD-82F7-4194-B70E-231B3E37F2F9}"/>
    <cellStyle name="Normal 8 3 2 3 2 4" xfId="2682" xr:uid="{C92BAFFA-0A57-44F6-9509-D05FDE639CDF}"/>
    <cellStyle name="Normal 8 3 2 3 2 4 2" xfId="6942" xr:uid="{A1084A32-170B-41F6-9CD1-089D89D93379}"/>
    <cellStyle name="Normal 8 3 2 3 2 5" xfId="6943" xr:uid="{683DC162-63AC-444A-904C-D1A40306B4AE}"/>
    <cellStyle name="Normal 8 3 2 3 3" xfId="2683" xr:uid="{030735AC-B19E-4FE7-A6A0-C9D4CFB0F496}"/>
    <cellStyle name="Normal 8 3 2 3 3 2" xfId="2684" xr:uid="{174A8EEB-8B15-48C1-9C41-D9F0B21E48D7}"/>
    <cellStyle name="Normal 8 3 2 3 3 2 2" xfId="4180" xr:uid="{30431235-F5F9-484C-B470-0BCA5CD51EB2}"/>
    <cellStyle name="Normal 8 3 2 3 3 3" xfId="2685" xr:uid="{0E5BAA99-EE9A-4E9A-9BE2-7D038AA17CF8}"/>
    <cellStyle name="Normal 8 3 2 3 3 3 2" xfId="6944" xr:uid="{89D6958F-63D1-4B77-AE6C-063A2FCED224}"/>
    <cellStyle name="Normal 8 3 2 3 3 4" xfId="2686" xr:uid="{C81725D0-648E-44C4-B159-C9FBF1F9CD10}"/>
    <cellStyle name="Normal 8 3 2 3 4" xfId="2687" xr:uid="{61627E41-EC8B-4F65-9925-3F8CDF8C2F5F}"/>
    <cellStyle name="Normal 8 3 2 3 4 2" xfId="4181" xr:uid="{B7116341-5141-4C4E-BAEA-D813764EB03B}"/>
    <cellStyle name="Normal 8 3 2 3 5" xfId="2688" xr:uid="{AC7ED517-2906-4329-89E4-5B3008F5541E}"/>
    <cellStyle name="Normal 8 3 2 3 5 2" xfId="6945" xr:uid="{020979CE-4828-4BFE-96F2-A2E8183DE9AD}"/>
    <cellStyle name="Normal 8 3 2 3 6" xfId="2689" xr:uid="{AEF33889-7F33-4E35-9553-414B528146A3}"/>
    <cellStyle name="Normal 8 3 2 4" xfId="2690" xr:uid="{AF2EDB37-4B5B-49C5-A2A7-CD140E4BEC2C}"/>
    <cellStyle name="Normal 8 3 2 4 2" xfId="2691" xr:uid="{245E3A0D-BEB7-43C5-A1FC-EB1965B38078}"/>
    <cellStyle name="Normal 8 3 2 4 2 2" xfId="2692" xr:uid="{EB740234-17E9-41FA-97F7-BDE2F4697785}"/>
    <cellStyle name="Normal 8 3 2 4 2 2 2" xfId="4182" xr:uid="{07E7F7EB-B640-4A75-AA36-C3765CA4EAB1}"/>
    <cellStyle name="Normal 8 3 2 4 2 3" xfId="2693" xr:uid="{5B62AFDB-0D07-42C5-9818-7B09685FF881}"/>
    <cellStyle name="Normal 8 3 2 4 2 3 2" xfId="6946" xr:uid="{DC326438-3E39-4FB2-B89C-1CC0B83FE61E}"/>
    <cellStyle name="Normal 8 3 2 4 2 4" xfId="2694" xr:uid="{3BDB9B10-0326-4AEB-8C5B-3CB7FB63E847}"/>
    <cellStyle name="Normal 8 3 2 4 3" xfId="2695" xr:uid="{75CAACA1-506A-4B91-B03A-8257F019E10A}"/>
    <cellStyle name="Normal 8 3 2 4 3 2" xfId="4183" xr:uid="{DF5E8603-07C1-4B66-92C0-664D5CD8F752}"/>
    <cellStyle name="Normal 8 3 2 4 4" xfId="2696" xr:uid="{E16473D3-FEB9-4FE3-B8BF-4CC4CFB233B9}"/>
    <cellStyle name="Normal 8 3 2 4 4 2" xfId="6947" xr:uid="{03264E85-4CE3-46F1-A30B-5A1EEABEECB5}"/>
    <cellStyle name="Normal 8 3 2 4 5" xfId="2697" xr:uid="{05686100-D7BA-4002-985D-510D099DBDF7}"/>
    <cellStyle name="Normal 8 3 2 5" xfId="2698" xr:uid="{C32733E6-AB5C-4060-95C9-C331E8C78623}"/>
    <cellStyle name="Normal 8 3 2 5 2" xfId="2699" xr:uid="{F5402A91-9B5B-460F-AE40-79A0CD342893}"/>
    <cellStyle name="Normal 8 3 2 5 2 2" xfId="4184" xr:uid="{8B45044A-B718-46D8-9BF5-7A3B3B30611B}"/>
    <cellStyle name="Normal 8 3 2 5 3" xfId="2700" xr:uid="{2A80B4A2-CC85-4987-8083-89EF8F6A1132}"/>
    <cellStyle name="Normal 8 3 2 5 3 2" xfId="6948" xr:uid="{75419142-9CB4-4323-A0CC-BB419BA54BE5}"/>
    <cellStyle name="Normal 8 3 2 5 4" xfId="2701" xr:uid="{D87DF4F6-BB20-4186-91A0-1967AD703525}"/>
    <cellStyle name="Normal 8 3 2 6" xfId="2702" xr:uid="{D44315A6-F89F-4A5C-BAC1-C24A262FA378}"/>
    <cellStyle name="Normal 8 3 2 6 2" xfId="2703" xr:uid="{34D7E7AB-3E1A-4D47-9EFE-A30F7B43002B}"/>
    <cellStyle name="Normal 8 3 2 6 3" xfId="2704" xr:uid="{5C0083F7-6BE5-4883-BF85-0230D1C10BA3}"/>
    <cellStyle name="Normal 8 3 2 6 4" xfId="2705" xr:uid="{0C18F5DE-0AC5-4D67-99AF-BB83666064B5}"/>
    <cellStyle name="Normal 8 3 2 7" xfId="2706" xr:uid="{EEE8418C-4812-4B77-8853-60F0D4C49834}"/>
    <cellStyle name="Normal 8 3 2 7 2" xfId="6949" xr:uid="{50CB77C9-B6CD-4549-A5BD-29C8F751CCDF}"/>
    <cellStyle name="Normal 8 3 2 8" xfId="2707" xr:uid="{CB246841-B60F-4E86-96F4-90D8C367E896}"/>
    <cellStyle name="Normal 8 3 2 9" xfId="2708" xr:uid="{690ECDA5-D7C5-4831-BB79-3DA11C1F61C3}"/>
    <cellStyle name="Normal 8 3 3" xfId="2709" xr:uid="{F9FCB2FF-F40A-47F0-B5E2-3FCC0822CD1E}"/>
    <cellStyle name="Normal 8 3 3 2" xfId="2710" xr:uid="{5F79F098-2BB8-440D-9E72-C9F672E76032}"/>
    <cellStyle name="Normal 8 3 3 2 2" xfId="2711" xr:uid="{3C96DEBE-22F3-480E-B218-D9842CAF6E25}"/>
    <cellStyle name="Normal 8 3 3 2 2 2" xfId="2712" xr:uid="{7C819139-C626-48AF-AC3A-ACAC97CA6D55}"/>
    <cellStyle name="Normal 8 3 3 2 2 2 2" xfId="4185" xr:uid="{76FEA537-1A5D-44C6-B4C7-C967AC8FE0BF}"/>
    <cellStyle name="Normal 8 3 3 2 2 2 2 2" xfId="4747" xr:uid="{E17ABA91-CA80-42D3-A069-A73E0F4895B7}"/>
    <cellStyle name="Normal 8 3 3 2 2 2 3" xfId="4748" xr:uid="{B6BF8BD1-84C7-47AF-BB9E-E8BB3A1F72DA}"/>
    <cellStyle name="Normal 8 3 3 2 2 3" xfId="2713" xr:uid="{F23335F7-EA6D-4DB1-980F-4EAD61D871FA}"/>
    <cellStyle name="Normal 8 3 3 2 2 3 2" xfId="4749" xr:uid="{A60ECEBA-9531-4076-9562-27635B0DC294}"/>
    <cellStyle name="Normal 8 3 3 2 2 4" xfId="2714" xr:uid="{E3CC1C67-E65C-4819-839D-ADE2250F1E4A}"/>
    <cellStyle name="Normal 8 3 3 2 3" xfId="2715" xr:uid="{AF639D44-E728-4BF5-8265-361F8F19C671}"/>
    <cellStyle name="Normal 8 3 3 2 3 2" xfId="2716" xr:uid="{306F8700-A5B7-4189-99A3-199809222FC6}"/>
    <cellStyle name="Normal 8 3 3 2 3 2 2" xfId="4750" xr:uid="{1A860F8F-FD5C-4EE1-9B22-32444E67AB76}"/>
    <cellStyle name="Normal 8 3 3 2 3 3" xfId="2717" xr:uid="{1883A338-22BF-4DA5-B904-E0FFE30DF259}"/>
    <cellStyle name="Normal 8 3 3 2 3 4" xfId="2718" xr:uid="{4E83C1B2-939C-469C-8621-20DB462BEB0B}"/>
    <cellStyle name="Normal 8 3 3 2 4" xfId="2719" xr:uid="{A2EA4D93-AB4B-40F9-B7D9-4160AB464507}"/>
    <cellStyle name="Normal 8 3 3 2 4 2" xfId="4751" xr:uid="{0C952FD7-360F-48EC-8F77-F947F66E5F33}"/>
    <cellStyle name="Normal 8 3 3 2 5" xfId="2720" xr:uid="{DD38B530-959A-430C-8C83-A1AE8D6EE5B2}"/>
    <cellStyle name="Normal 8 3 3 2 6" xfId="2721" xr:uid="{95E851DE-2900-4767-840F-FE394461A1A1}"/>
    <cellStyle name="Normal 8 3 3 3" xfId="2722" xr:uid="{B49DB810-27B6-4638-A732-2569B108701D}"/>
    <cellStyle name="Normal 8 3 3 3 2" xfId="2723" xr:uid="{D06220BA-AC01-437D-AD26-D7474696331D}"/>
    <cellStyle name="Normal 8 3 3 3 2 2" xfId="2724" xr:uid="{D944C7AD-5002-4B59-A107-558021EEE9FA}"/>
    <cellStyle name="Normal 8 3 3 3 2 2 2" xfId="4752" xr:uid="{9A076605-BDCE-40D4-B11B-1E6552B66F3D}"/>
    <cellStyle name="Normal 8 3 3 3 2 3" xfId="2725" xr:uid="{868D3AC9-D167-49EF-8EE8-20304381EBE2}"/>
    <cellStyle name="Normal 8 3 3 3 2 4" xfId="2726" xr:uid="{66095AE2-5923-429A-88AE-A9BCA7A2D4A3}"/>
    <cellStyle name="Normal 8 3 3 3 3" xfId="2727" xr:uid="{E1011082-E73F-4762-AA44-833B4B9BBDB3}"/>
    <cellStyle name="Normal 8 3 3 3 3 2" xfId="4753" xr:uid="{0BB8831B-3854-4E8A-B759-48D6888C1F43}"/>
    <cellStyle name="Normal 8 3 3 3 4" xfId="2728" xr:uid="{766B731B-3BE3-4350-B474-EC680E64C1A8}"/>
    <cellStyle name="Normal 8 3 3 3 5" xfId="2729" xr:uid="{DB09EB38-B163-4325-957E-E9245934AA0E}"/>
    <cellStyle name="Normal 8 3 3 4" xfId="2730" xr:uid="{061639B1-B249-4B59-B1F0-0F51621C5AF8}"/>
    <cellStyle name="Normal 8 3 3 4 2" xfId="2731" xr:uid="{90F7210F-DC9C-4DBB-A50F-9397B7D112CF}"/>
    <cellStyle name="Normal 8 3 3 4 2 2" xfId="4754" xr:uid="{D24A6727-5EE5-4EBB-B4B3-0AD63840C86C}"/>
    <cellStyle name="Normal 8 3 3 4 3" xfId="2732" xr:uid="{A9285637-FE73-4B24-9E92-E1D9204A9BEE}"/>
    <cellStyle name="Normal 8 3 3 4 4" xfId="2733" xr:uid="{B518FFF8-9EFE-47D3-AE6E-17BD5CD40491}"/>
    <cellStyle name="Normal 8 3 3 5" xfId="2734" xr:uid="{275F399C-482D-463D-AD3E-9F52A1D00919}"/>
    <cellStyle name="Normal 8 3 3 5 2" xfId="2735" xr:uid="{78125D28-29FB-4C16-A3EE-152E1F24C23B}"/>
    <cellStyle name="Normal 8 3 3 5 3" xfId="2736" xr:uid="{682E07FA-1BCC-4D91-93A1-5A1E2D94A6BC}"/>
    <cellStyle name="Normal 8 3 3 5 4" xfId="2737" xr:uid="{EB6CEB40-7FAB-4060-94E0-19E9700E5BCD}"/>
    <cellStyle name="Normal 8 3 3 6" xfId="2738" xr:uid="{DBDCE9E9-7A61-494B-857E-29233082F6C0}"/>
    <cellStyle name="Normal 8 3 3 7" xfId="2739" xr:uid="{0271B79C-B4E2-4409-B8A0-812FD2FBB29C}"/>
    <cellStyle name="Normal 8 3 3 8" xfId="2740" xr:uid="{228E0B70-8ADF-421C-9775-CD06CE4129B5}"/>
    <cellStyle name="Normal 8 3 4" xfId="2741" xr:uid="{F6419F45-FABA-4A7E-A4B7-486F928A1824}"/>
    <cellStyle name="Normal 8 3 4 2" xfId="2742" xr:uid="{6FACAAFA-73F4-48F7-A501-B8260E68A6C8}"/>
    <cellStyle name="Normal 8 3 4 2 2" xfId="2743" xr:uid="{28D9224F-3434-4AAE-A08A-697F005E08D7}"/>
    <cellStyle name="Normal 8 3 4 2 2 2" xfId="2744" xr:uid="{07AC1EDA-CD09-4A9F-87E7-5F81F3193E54}"/>
    <cellStyle name="Normal 8 3 4 2 2 2 2" xfId="4186" xr:uid="{DD2CF48B-6A80-426F-94A0-A94E7C83638A}"/>
    <cellStyle name="Normal 8 3 4 2 2 3" xfId="2745" xr:uid="{ED5026FF-CC17-410E-83B3-3EB2F54ADF3C}"/>
    <cellStyle name="Normal 8 3 4 2 2 3 2" xfId="6950" xr:uid="{656163F3-2A3E-4DD8-B30D-30C65CD19494}"/>
    <cellStyle name="Normal 8 3 4 2 2 4" xfId="2746" xr:uid="{687E359C-EFDD-4CB2-94A2-16A23789FBA0}"/>
    <cellStyle name="Normal 8 3 4 2 3" xfId="2747" xr:uid="{20F91847-C815-4493-9E42-7B51246D982F}"/>
    <cellStyle name="Normal 8 3 4 2 3 2" xfId="4187" xr:uid="{A9B3228E-8FD5-4C13-909F-E4972E8F040B}"/>
    <cellStyle name="Normal 8 3 4 2 4" xfId="2748" xr:uid="{EA9A4805-4320-4C98-9B5C-EC8354909A6C}"/>
    <cellStyle name="Normal 8 3 4 2 4 2" xfId="6951" xr:uid="{2DF7445E-2951-4F40-A792-5ADC4EE8073F}"/>
    <cellStyle name="Normal 8 3 4 2 5" xfId="2749" xr:uid="{5A6160A6-092E-4407-802D-155943DA8311}"/>
    <cellStyle name="Normal 8 3 4 3" xfId="2750" xr:uid="{178F67A7-F358-4483-A8A9-9232F698D361}"/>
    <cellStyle name="Normal 8 3 4 3 2" xfId="2751" xr:uid="{D1EC03CE-CA06-4734-8D7F-0CFDBBE74D5A}"/>
    <cellStyle name="Normal 8 3 4 3 2 2" xfId="4188" xr:uid="{49E1325F-0EC8-4A4B-8291-1E13E3ABB866}"/>
    <cellStyle name="Normal 8 3 4 3 3" xfId="2752" xr:uid="{AB0997BC-DDBB-4605-AE36-630268DAE619}"/>
    <cellStyle name="Normal 8 3 4 3 3 2" xfId="6952" xr:uid="{EEFE86C9-26E8-4486-8521-43854DCA5086}"/>
    <cellStyle name="Normal 8 3 4 3 4" xfId="2753" xr:uid="{67A3F3A6-321D-4DE4-911F-1404FBE96E12}"/>
    <cellStyle name="Normal 8 3 4 4" xfId="2754" xr:uid="{761725AD-C8B5-4238-9C9B-52354D6C37EE}"/>
    <cellStyle name="Normal 8 3 4 4 2" xfId="2755" xr:uid="{692CDE0B-AE45-4A8F-B7B9-26F6117F6F36}"/>
    <cellStyle name="Normal 8 3 4 4 3" xfId="2756" xr:uid="{52CC01ED-7A64-4A17-BD1F-ED23851FF2B2}"/>
    <cellStyle name="Normal 8 3 4 4 4" xfId="2757" xr:uid="{6FC66D62-0C33-4D2D-88BD-99653CD696EF}"/>
    <cellStyle name="Normal 8 3 4 5" xfId="2758" xr:uid="{F5586C02-247F-4D24-BC6A-AAC1E9912C99}"/>
    <cellStyle name="Normal 8 3 4 5 2" xfId="6953" xr:uid="{CB4473E7-77C9-4F2B-A591-0AE1473A7F48}"/>
    <cellStyle name="Normal 8 3 4 6" xfId="2759" xr:uid="{DC792DA8-1FCF-45AA-9166-4B04172AD8BD}"/>
    <cellStyle name="Normal 8 3 4 7" xfId="2760" xr:uid="{91F65D78-FD27-4540-B182-0540F817B8D4}"/>
    <cellStyle name="Normal 8 3 5" xfId="2761" xr:uid="{C601BB63-FCD7-4FFA-BE17-0D37CBC665CC}"/>
    <cellStyle name="Normal 8 3 5 2" xfId="2762" xr:uid="{5D24ED70-E847-4380-AF71-1B6075B16267}"/>
    <cellStyle name="Normal 8 3 5 2 2" xfId="2763" xr:uid="{04FF5CC0-1C36-486B-9DB8-9E728FFCD54C}"/>
    <cellStyle name="Normal 8 3 5 2 2 2" xfId="4189" xr:uid="{1EE008E3-98DB-4314-95FF-684A569C8FF3}"/>
    <cellStyle name="Normal 8 3 5 2 3" xfId="2764" xr:uid="{E10A8D33-E948-4E6A-B509-6477B4C7965B}"/>
    <cellStyle name="Normal 8 3 5 2 3 2" xfId="6954" xr:uid="{AD7DB7BF-1BAF-4FA5-8FD7-7B8D7C5595A8}"/>
    <cellStyle name="Normal 8 3 5 2 4" xfId="2765" xr:uid="{6D5BD409-844E-444B-9EB8-9507D89FAAE2}"/>
    <cellStyle name="Normal 8 3 5 3" xfId="2766" xr:uid="{9E133217-12AD-460D-B2E3-F83E43AF36A7}"/>
    <cellStyle name="Normal 8 3 5 3 2" xfId="2767" xr:uid="{B39190C9-17C7-4553-A631-F05D916F9247}"/>
    <cellStyle name="Normal 8 3 5 3 3" xfId="2768" xr:uid="{0E3EA817-3882-4CF4-A259-6B27FF8FCC12}"/>
    <cellStyle name="Normal 8 3 5 3 4" xfId="2769" xr:uid="{92D845F6-0D39-46F1-BF35-89B703313EB0}"/>
    <cellStyle name="Normal 8 3 5 4" xfId="2770" xr:uid="{0CA6EE5E-26C5-4404-BC3A-284AA70FCE8E}"/>
    <cellStyle name="Normal 8 3 5 4 2" xfId="6955" xr:uid="{90C03A10-97D9-4D43-8A02-E0D3F2A62ACD}"/>
    <cellStyle name="Normal 8 3 5 5" xfId="2771" xr:uid="{2BDA51CC-9CCA-4CC6-85D1-5FFA6143AAF9}"/>
    <cellStyle name="Normal 8 3 5 6" xfId="2772" xr:uid="{3EBC108D-FE17-40A9-9630-1B6A0CF7EF0A}"/>
    <cellStyle name="Normal 8 3 6" xfId="2773" xr:uid="{70AF39A4-E51C-4EF8-A5CE-91AA304DF22D}"/>
    <cellStyle name="Normal 8 3 6 2" xfId="2774" xr:uid="{B44B6ACD-2034-4FE0-9FBE-DD5B39BD4FB4}"/>
    <cellStyle name="Normal 8 3 6 2 2" xfId="2775" xr:uid="{B4B28892-5910-4971-8D53-7BCBB89707C0}"/>
    <cellStyle name="Normal 8 3 6 2 3" xfId="2776" xr:uid="{00F1110C-7CDC-497D-AD05-1C752C8265DA}"/>
    <cellStyle name="Normal 8 3 6 2 4" xfId="2777" xr:uid="{3B9E326C-106A-4DEA-8102-C7F270979219}"/>
    <cellStyle name="Normal 8 3 6 3" xfId="2778" xr:uid="{7C1B2120-5EA0-4116-AC23-82D751970445}"/>
    <cellStyle name="Normal 8 3 6 3 2" xfId="6956" xr:uid="{CEE2163B-1D20-4FD7-ADDD-61DB78F3121E}"/>
    <cellStyle name="Normal 8 3 6 4" xfId="2779" xr:uid="{8437B204-C218-429A-8738-FFF9A9A7BABD}"/>
    <cellStyle name="Normal 8 3 6 5" xfId="2780" xr:uid="{5269CEBC-5C42-4BA6-9B1F-9542FEEB20E3}"/>
    <cellStyle name="Normal 8 3 7" xfId="2781" xr:uid="{64FCC667-8B8E-422B-A745-A26D0208B139}"/>
    <cellStyle name="Normal 8 3 7 2" xfId="2782" xr:uid="{36755B0D-DD04-4C4F-B213-8205BC5479A7}"/>
    <cellStyle name="Normal 8 3 7 3" xfId="2783" xr:uid="{9D21B9BB-D289-4023-BFD2-79F7ED92F8E9}"/>
    <cellStyle name="Normal 8 3 7 4" xfId="2784" xr:uid="{159E613A-6E0B-4D76-84A9-E4D65B2CA3EC}"/>
    <cellStyle name="Normal 8 3 8" xfId="2785" xr:uid="{3AEC49B8-8CA7-494D-9D82-8BB0F51640B7}"/>
    <cellStyle name="Normal 8 3 8 2" xfId="2786" xr:uid="{3C25E0E2-9939-413F-90E9-BDBEDA1287A4}"/>
    <cellStyle name="Normal 8 3 8 3" xfId="2787" xr:uid="{8F8158CC-469B-4D33-A87A-815D791B333C}"/>
    <cellStyle name="Normal 8 3 8 4" xfId="2788" xr:uid="{48E5B426-807C-43A8-9476-FDD4CEDBD011}"/>
    <cellStyle name="Normal 8 3 9" xfId="2789" xr:uid="{FFE6EF90-DB2C-4B47-951A-977A430F12AB}"/>
    <cellStyle name="Normal 8 4" xfId="2790" xr:uid="{891E46B9-56A2-47DC-ADB8-E17EA98F0AD8}"/>
    <cellStyle name="Normal 8 4 10" xfId="2791" xr:uid="{C69FEA0E-9F24-4027-BB4B-5C8B7B246386}"/>
    <cellStyle name="Normal 8 4 11" xfId="2792" xr:uid="{3667EA5B-5AE7-4D7F-9C1E-4E00FE525C9F}"/>
    <cellStyle name="Normal 8 4 2" xfId="2793" xr:uid="{6A2664FF-904E-4C1E-84A6-728FAADC9C04}"/>
    <cellStyle name="Normal 8 4 2 2" xfId="2794" xr:uid="{6A06C64C-3BBD-48A7-B463-EF8FE2C3F514}"/>
    <cellStyle name="Normal 8 4 2 2 2" xfId="2795" xr:uid="{508AC343-5F76-4922-ADE0-057CC66168B2}"/>
    <cellStyle name="Normal 8 4 2 2 2 2" xfId="2796" xr:uid="{81EB7980-8201-414B-8B1B-9C7FAD0B0234}"/>
    <cellStyle name="Normal 8 4 2 2 2 2 2" xfId="2797" xr:uid="{E5DAB198-4623-4BF8-AC18-24304F99E75C}"/>
    <cellStyle name="Normal 8 4 2 2 2 2 3" xfId="2798" xr:uid="{C4E25A09-C6E2-4F31-AF60-A5E90A1F22CD}"/>
    <cellStyle name="Normal 8 4 2 2 2 2 4" xfId="2799" xr:uid="{D63DBA0C-BB8A-40C8-9495-4190A55F73C7}"/>
    <cellStyle name="Normal 8 4 2 2 2 3" xfId="2800" xr:uid="{E42F5C61-F235-4BF4-B412-E1511F0625CC}"/>
    <cellStyle name="Normal 8 4 2 2 2 3 2" xfId="2801" xr:uid="{18EB298D-F43C-4ED4-98D5-7639D540B687}"/>
    <cellStyle name="Normal 8 4 2 2 2 3 3" xfId="2802" xr:uid="{347A6CFA-8BF2-4D03-86BE-AF9FAD18D905}"/>
    <cellStyle name="Normal 8 4 2 2 2 3 4" xfId="2803" xr:uid="{8F9A8F6D-0CB3-4565-8B82-06E1C49A80B3}"/>
    <cellStyle name="Normal 8 4 2 2 2 4" xfId="2804" xr:uid="{B2A1CDAB-5E3A-418B-B786-960171F35795}"/>
    <cellStyle name="Normal 8 4 2 2 2 5" xfId="2805" xr:uid="{C0E59E7D-E704-44E0-8CA5-1B1B9439D03E}"/>
    <cellStyle name="Normal 8 4 2 2 2 6" xfId="2806" xr:uid="{6E88E441-0D9C-403B-BE84-8F2C6A9A6D90}"/>
    <cellStyle name="Normal 8 4 2 2 3" xfId="2807" xr:uid="{E1FB4A59-41A1-4A53-9B2A-930BEBA7FF4A}"/>
    <cellStyle name="Normal 8 4 2 2 3 2" xfId="2808" xr:uid="{9F5A24CB-2872-4073-8C5F-CC09B4CEC563}"/>
    <cellStyle name="Normal 8 4 2 2 3 2 2" xfId="2809" xr:uid="{CC9A34E8-F7E9-47A0-AA96-8C2DF41ACC1B}"/>
    <cellStyle name="Normal 8 4 2 2 3 2 3" xfId="2810" xr:uid="{CC390848-F3CC-4FCA-AF1B-AFECCE5CCB3B}"/>
    <cellStyle name="Normal 8 4 2 2 3 2 4" xfId="2811" xr:uid="{7AED2D3F-2C9F-405F-9820-153CCDD60375}"/>
    <cellStyle name="Normal 8 4 2 2 3 3" xfId="2812" xr:uid="{DD41A97C-58B4-4524-B8CD-FD5DD95763BD}"/>
    <cellStyle name="Normal 8 4 2 2 3 4" xfId="2813" xr:uid="{F3712502-CA25-4FC9-981B-FEE3C430617F}"/>
    <cellStyle name="Normal 8 4 2 2 3 5" xfId="2814" xr:uid="{7CD6C7FA-2FD1-4D67-B911-CCD7ADAD6096}"/>
    <cellStyle name="Normal 8 4 2 2 4" xfId="2815" xr:uid="{90E26B2C-123C-4644-A26C-B5AC38D52B54}"/>
    <cellStyle name="Normal 8 4 2 2 4 2" xfId="2816" xr:uid="{B168B5C6-5F7A-491D-B2AD-3DEC98280C3D}"/>
    <cellStyle name="Normal 8 4 2 2 4 3" xfId="2817" xr:uid="{9CE2D2C6-E391-4077-ADDB-C83A4405F9FB}"/>
    <cellStyle name="Normal 8 4 2 2 4 4" xfId="2818" xr:uid="{5AF3703B-9477-41D6-B49F-44D0ED58D640}"/>
    <cellStyle name="Normal 8 4 2 2 5" xfId="2819" xr:uid="{BA2AEEB9-A57B-416C-A3C5-817149242259}"/>
    <cellStyle name="Normal 8 4 2 2 5 2" xfId="2820" xr:uid="{26616984-1D3B-4EC5-9E07-9706D657229E}"/>
    <cellStyle name="Normal 8 4 2 2 5 3" xfId="2821" xr:uid="{AAC8606A-F69B-414A-9E8B-12AD80B520AD}"/>
    <cellStyle name="Normal 8 4 2 2 5 4" xfId="2822" xr:uid="{21CB825F-BA93-4219-BDD3-B9A7731CBFD6}"/>
    <cellStyle name="Normal 8 4 2 2 6" xfId="2823" xr:uid="{5CD959B5-446F-4148-BBA8-500BAB9D4904}"/>
    <cellStyle name="Normal 8 4 2 2 7" xfId="2824" xr:uid="{03983C2A-41A0-499E-88ED-DD009053C6E7}"/>
    <cellStyle name="Normal 8 4 2 2 8" xfId="2825" xr:uid="{BF298758-0EB6-432E-8E9F-08FDB9B3DD6F}"/>
    <cellStyle name="Normal 8 4 2 3" xfId="2826" xr:uid="{37BBBC62-87DD-4383-A7B1-60C7D41A33F5}"/>
    <cellStyle name="Normal 8 4 2 3 2" xfId="2827" xr:uid="{20785FD5-838B-4E54-9429-F5A860734EA0}"/>
    <cellStyle name="Normal 8 4 2 3 2 2" xfId="2828" xr:uid="{F406AD45-C499-4A11-9EF8-6FCAD701AF9D}"/>
    <cellStyle name="Normal 8 4 2 3 2 3" xfId="2829" xr:uid="{52318057-9E05-4B6C-BA35-577FDD863C24}"/>
    <cellStyle name="Normal 8 4 2 3 2 4" xfId="2830" xr:uid="{91C43BF4-66F0-4744-B15A-0F835CB50064}"/>
    <cellStyle name="Normal 8 4 2 3 3" xfId="2831" xr:uid="{97D6209E-E899-4369-9596-9F233FF8EDFB}"/>
    <cellStyle name="Normal 8 4 2 3 3 2" xfId="2832" xr:uid="{3FD564C0-B1D7-4A8E-AF90-FADBB38B1A25}"/>
    <cellStyle name="Normal 8 4 2 3 3 3" xfId="2833" xr:uid="{FEE6E981-12C1-4921-9DC8-895CEDCC8CF3}"/>
    <cellStyle name="Normal 8 4 2 3 3 4" xfId="2834" xr:uid="{E82059FC-A7A6-4CF8-B4EE-AA03E16A290B}"/>
    <cellStyle name="Normal 8 4 2 3 4" xfId="2835" xr:uid="{EBA0D6EF-3645-4487-8944-19C6B50AF703}"/>
    <cellStyle name="Normal 8 4 2 3 5" xfId="2836" xr:uid="{6C0BD9C8-99D0-48E1-8352-F974D07C4FDE}"/>
    <cellStyle name="Normal 8 4 2 3 6" xfId="2837" xr:uid="{CC053BBE-62F8-4D88-A4BC-BB30C36ABD4E}"/>
    <cellStyle name="Normal 8 4 2 4" xfId="2838" xr:uid="{5CADF1D4-DFD1-48FC-B038-D3EC5952B765}"/>
    <cellStyle name="Normal 8 4 2 4 2" xfId="2839" xr:uid="{50497696-B1E5-47F7-9511-C1DC71C6BD34}"/>
    <cellStyle name="Normal 8 4 2 4 2 2" xfId="2840" xr:uid="{21368019-B99B-40DA-9269-DBD18FCB9616}"/>
    <cellStyle name="Normal 8 4 2 4 2 3" xfId="2841" xr:uid="{A5B3A6CF-131B-4E37-82CD-EEA3E6D8BD86}"/>
    <cellStyle name="Normal 8 4 2 4 2 4" xfId="2842" xr:uid="{98D97423-07FA-433D-A5C6-6072BA7FF758}"/>
    <cellStyle name="Normal 8 4 2 4 3" xfId="2843" xr:uid="{F8551E42-4797-4C23-BDA8-3AE4A699BE9A}"/>
    <cellStyle name="Normal 8 4 2 4 4" xfId="2844" xr:uid="{D267CB1D-07BC-4946-BA7E-EDB81F0F1B53}"/>
    <cellStyle name="Normal 8 4 2 4 5" xfId="2845" xr:uid="{051AA171-9FF3-4047-B84D-E628FE6CC883}"/>
    <cellStyle name="Normal 8 4 2 5" xfId="2846" xr:uid="{E79BB844-DBD8-45BC-8EB1-9ED9EE3E30C6}"/>
    <cellStyle name="Normal 8 4 2 5 2" xfId="2847" xr:uid="{3F53F230-F8C0-4774-AFD0-5ACA67870527}"/>
    <cellStyle name="Normal 8 4 2 5 3" xfId="2848" xr:uid="{CC03782C-BDB6-4B6B-803D-63ACD5C290C9}"/>
    <cellStyle name="Normal 8 4 2 5 4" xfId="2849" xr:uid="{35135AD9-DCA4-4828-9E30-B734FBAD5BC1}"/>
    <cellStyle name="Normal 8 4 2 6" xfId="2850" xr:uid="{EC42BABB-4B54-4D35-A828-36E47A92DFCF}"/>
    <cellStyle name="Normal 8 4 2 6 2" xfId="2851" xr:uid="{900C71B6-A7D5-4C2A-9869-698D07CA33CF}"/>
    <cellStyle name="Normal 8 4 2 6 3" xfId="2852" xr:uid="{AC15F53B-0816-4021-96C5-1939D47A29E0}"/>
    <cellStyle name="Normal 8 4 2 6 4" xfId="2853" xr:uid="{185C3D87-EB8C-4B87-B19A-BE2DA14A29C7}"/>
    <cellStyle name="Normal 8 4 2 7" xfId="2854" xr:uid="{6A598E21-4EB3-4613-9D87-C0DEFCF6A095}"/>
    <cellStyle name="Normal 8 4 2 8" xfId="2855" xr:uid="{F499A866-EC16-46AF-AEC3-D4E2B5AD688D}"/>
    <cellStyle name="Normal 8 4 2 9" xfId="2856" xr:uid="{5FD0334B-CFFC-4835-8E53-717AA24A54BF}"/>
    <cellStyle name="Normal 8 4 3" xfId="2857" xr:uid="{021A4086-4061-4C98-8DEF-142478F55D39}"/>
    <cellStyle name="Normal 8 4 3 2" xfId="2858" xr:uid="{26B11407-0BF6-4573-AB12-975E91629E9B}"/>
    <cellStyle name="Normal 8 4 3 2 2" xfId="2859" xr:uid="{9A2D91CD-526A-4234-96B4-AB94AB57B6A3}"/>
    <cellStyle name="Normal 8 4 3 2 2 2" xfId="2860" xr:uid="{5168D0CA-DFD9-464F-B3A1-0D866B01DD2B}"/>
    <cellStyle name="Normal 8 4 3 2 2 2 2" xfId="4190" xr:uid="{6BC13F4F-FA6D-45C1-9C84-6B5EBA710643}"/>
    <cellStyle name="Normal 8 4 3 2 2 3" xfId="2861" xr:uid="{CF0B3497-DF82-4369-BBED-11F92A3AF4D8}"/>
    <cellStyle name="Normal 8 4 3 2 2 3 2" xfId="6957" xr:uid="{3BE16CF0-E991-409E-B164-EFBB186A5A4A}"/>
    <cellStyle name="Normal 8 4 3 2 2 4" xfId="2862" xr:uid="{0B60121F-584E-4D13-9114-D6BD1508F71F}"/>
    <cellStyle name="Normal 8 4 3 2 3" xfId="2863" xr:uid="{FAA10E8E-AFCE-4092-88FD-99D504C304AE}"/>
    <cellStyle name="Normal 8 4 3 2 3 2" xfId="2864" xr:uid="{41E49D5D-F6F9-4446-8B1C-D175BF53A4F1}"/>
    <cellStyle name="Normal 8 4 3 2 3 3" xfId="2865" xr:uid="{CEBAC3FC-13BC-45CC-A8DE-8AA094D50E54}"/>
    <cellStyle name="Normal 8 4 3 2 3 4" xfId="2866" xr:uid="{4058B1D9-FEAE-444C-A1F5-59D57B42D9E0}"/>
    <cellStyle name="Normal 8 4 3 2 4" xfId="2867" xr:uid="{71D11C83-F1C7-48B7-ABE5-B6013E746829}"/>
    <cellStyle name="Normal 8 4 3 2 4 2" xfId="6958" xr:uid="{89A96391-EC69-407F-83C6-61A83211FC8D}"/>
    <cellStyle name="Normal 8 4 3 2 5" xfId="2868" xr:uid="{5D8C8F28-616C-4A29-BF03-4411CB237483}"/>
    <cellStyle name="Normal 8 4 3 2 6" xfId="2869" xr:uid="{1D505ACE-16F0-467D-911F-421E46AB6933}"/>
    <cellStyle name="Normal 8 4 3 3" xfId="2870" xr:uid="{11FD9AFB-A639-4792-86DB-B6E31701B721}"/>
    <cellStyle name="Normal 8 4 3 3 2" xfId="2871" xr:uid="{6BD92FC2-21D4-4D49-9A20-E4FAAE427746}"/>
    <cellStyle name="Normal 8 4 3 3 2 2" xfId="2872" xr:uid="{7AA8E722-C935-4196-9517-DDA1B7DBD6EB}"/>
    <cellStyle name="Normal 8 4 3 3 2 3" xfId="2873" xr:uid="{BB1178A4-09F3-4213-BCCF-B6C41013FF88}"/>
    <cellStyle name="Normal 8 4 3 3 2 4" xfId="2874" xr:uid="{8A17EA81-7AE1-474B-A3EE-A623136EB40A}"/>
    <cellStyle name="Normal 8 4 3 3 3" xfId="2875" xr:uid="{027608BE-5D23-4207-8E3A-B67CAFD6BE1F}"/>
    <cellStyle name="Normal 8 4 3 3 3 2" xfId="6959" xr:uid="{FE2327BB-148E-451B-80EA-8ADB7837EC7D}"/>
    <cellStyle name="Normal 8 4 3 3 4" xfId="2876" xr:uid="{A2ED5685-59CD-4C61-8A5D-78062679AF1D}"/>
    <cellStyle name="Normal 8 4 3 3 5" xfId="2877" xr:uid="{D8BB7A43-7D23-4ADD-8947-8E1BAE95EBE9}"/>
    <cellStyle name="Normal 8 4 3 4" xfId="2878" xr:uid="{075E0910-FB09-4A3A-9022-5D440CA4FAC0}"/>
    <cellStyle name="Normal 8 4 3 4 2" xfId="2879" xr:uid="{745CE0F1-736B-47DA-AC5F-5A157C68FC4E}"/>
    <cellStyle name="Normal 8 4 3 4 3" xfId="2880" xr:uid="{CDD2B50C-A31D-4CB2-AFD4-31EAE16C4FB3}"/>
    <cellStyle name="Normal 8 4 3 4 4" xfId="2881" xr:uid="{1102B12F-55B1-4967-87CE-9E224562D735}"/>
    <cellStyle name="Normal 8 4 3 5" xfId="2882" xr:uid="{F5320634-E935-42E5-A309-C8A9C41FC03A}"/>
    <cellStyle name="Normal 8 4 3 5 2" xfId="2883" xr:uid="{956D97D2-728F-41EA-AFF4-BA76EF454769}"/>
    <cellStyle name="Normal 8 4 3 5 3" xfId="2884" xr:uid="{7FF99316-D44A-4EED-812E-AE371DDB0EA4}"/>
    <cellStyle name="Normal 8 4 3 5 4" xfId="2885" xr:uid="{0874EC24-4CFF-461F-B513-238E75B0BB5C}"/>
    <cellStyle name="Normal 8 4 3 6" xfId="2886" xr:uid="{C03ACD29-F248-4589-BEB0-8BB5D25FFB8C}"/>
    <cellStyle name="Normal 8 4 3 7" xfId="2887" xr:uid="{341390D0-37EC-4EA2-871B-7980722B8E4E}"/>
    <cellStyle name="Normal 8 4 3 8" xfId="2888" xr:uid="{2772A33A-9B0D-41B8-B591-5D7F0B1A1686}"/>
    <cellStyle name="Normal 8 4 4" xfId="2889" xr:uid="{78301F30-4B53-4054-B4F4-DE02959F8FCE}"/>
    <cellStyle name="Normal 8 4 4 2" xfId="2890" xr:uid="{4D43B211-A37C-49CE-B815-FF8CF8FA712B}"/>
    <cellStyle name="Normal 8 4 4 2 2" xfId="2891" xr:uid="{22FE54E9-E74E-471E-B2BF-C9916262A852}"/>
    <cellStyle name="Normal 8 4 4 2 2 2" xfId="2892" xr:uid="{1F6FE747-F2C7-4EBE-9F81-551023ED3246}"/>
    <cellStyle name="Normal 8 4 4 2 2 3" xfId="2893" xr:uid="{A1DB9BF1-027F-40E7-9DED-2571A5BB9C00}"/>
    <cellStyle name="Normal 8 4 4 2 2 4" xfId="2894" xr:uid="{1CA9A4CA-2A3B-4654-A6C0-4BE2CCA412F0}"/>
    <cellStyle name="Normal 8 4 4 2 3" xfId="2895" xr:uid="{4817C075-D3A4-4E31-AF90-58B277D76996}"/>
    <cellStyle name="Normal 8 4 4 2 3 2" xfId="6960" xr:uid="{20F2E603-3909-41CB-9170-5B1ECF40F35D}"/>
    <cellStyle name="Normal 8 4 4 2 4" xfId="2896" xr:uid="{C603D25A-6822-4791-AD61-5A925AFC4778}"/>
    <cellStyle name="Normal 8 4 4 2 5" xfId="2897" xr:uid="{BF7A12A8-E191-4F32-B4ED-B0A839FBA690}"/>
    <cellStyle name="Normal 8 4 4 3" xfId="2898" xr:uid="{E2941AE6-A3E4-46AD-ABBB-06BBD05DAC12}"/>
    <cellStyle name="Normal 8 4 4 3 2" xfId="2899" xr:uid="{AD944E13-336E-4FE2-AB3B-4BFB780085A7}"/>
    <cellStyle name="Normal 8 4 4 3 3" xfId="2900" xr:uid="{3D304DE9-5B2C-45AC-8241-46445D39BA5C}"/>
    <cellStyle name="Normal 8 4 4 3 4" xfId="2901" xr:uid="{B7D60086-2C52-4D1C-AD7C-5C1C2771D7AE}"/>
    <cellStyle name="Normal 8 4 4 4" xfId="2902" xr:uid="{577BD215-4B1F-4874-AA00-A7EAD06FBC69}"/>
    <cellStyle name="Normal 8 4 4 4 2" xfId="2903" xr:uid="{0B0814AA-8892-4562-9A98-E4B75185BEAF}"/>
    <cellStyle name="Normal 8 4 4 4 3" xfId="2904" xr:uid="{0CE6162E-15E9-4B24-9E9B-4E382386B15B}"/>
    <cellStyle name="Normal 8 4 4 4 4" xfId="2905" xr:uid="{9C1FC66B-9C70-4804-B943-54C3D1775A9E}"/>
    <cellStyle name="Normal 8 4 4 5" xfId="2906" xr:uid="{FFDF0C86-0AFE-4DC7-ADCA-18401DE3D2ED}"/>
    <cellStyle name="Normal 8 4 4 6" xfId="2907" xr:uid="{ED920799-AEB6-47A1-9C48-61B824BD1DD4}"/>
    <cellStyle name="Normal 8 4 4 7" xfId="2908" xr:uid="{A506245B-78AC-4724-B831-8882C6109CFF}"/>
    <cellStyle name="Normal 8 4 5" xfId="2909" xr:uid="{F4CF62DC-4196-4EB4-B7FE-9622C8E0B874}"/>
    <cellStyle name="Normal 8 4 5 2" xfId="2910" xr:uid="{2C1A9794-B456-4844-B50E-ABD0DA518B59}"/>
    <cellStyle name="Normal 8 4 5 2 2" xfId="2911" xr:uid="{1579426E-2D38-40AD-BD90-4D704D545366}"/>
    <cellStyle name="Normal 8 4 5 2 3" xfId="2912" xr:uid="{E4F8B6DA-A85F-4DA1-92A1-A2B16E539A0C}"/>
    <cellStyle name="Normal 8 4 5 2 4" xfId="2913" xr:uid="{C02E1379-49E0-449F-9E90-00797DDEF48F}"/>
    <cellStyle name="Normal 8 4 5 3" xfId="2914" xr:uid="{8E1A5F2C-77C6-4AFA-8799-DB8531CB7C99}"/>
    <cellStyle name="Normal 8 4 5 3 2" xfId="2915" xr:uid="{BB0C79A8-88DD-48A3-9ABC-E5D1DC7A5074}"/>
    <cellStyle name="Normal 8 4 5 3 3" xfId="2916" xr:uid="{C4C5B11A-6979-4F5C-8D39-1D957752245D}"/>
    <cellStyle name="Normal 8 4 5 3 4" xfId="2917" xr:uid="{DA3D8698-4CC7-4FD3-9F77-2AEA7BCBCCD8}"/>
    <cellStyle name="Normal 8 4 5 4" xfId="2918" xr:uid="{78054BCA-8084-47D3-8877-361D4A6D5030}"/>
    <cellStyle name="Normal 8 4 5 5" xfId="2919" xr:uid="{E77B44D1-04B4-4504-BD49-A364B312BC3E}"/>
    <cellStyle name="Normal 8 4 5 6" xfId="2920" xr:uid="{BD8A1A54-E15E-4ABD-B0AD-3D0E19E33F41}"/>
    <cellStyle name="Normal 8 4 6" xfId="2921" xr:uid="{059602A0-96AF-4FAC-919A-C373BB31B969}"/>
    <cellStyle name="Normal 8 4 6 2" xfId="2922" xr:uid="{BF96C18A-6C80-4CB3-8D24-D06C61A4CF2B}"/>
    <cellStyle name="Normal 8 4 6 2 2" xfId="2923" xr:uid="{9CDBD573-09BC-4224-9406-5C7A4D2CB76E}"/>
    <cellStyle name="Normal 8 4 6 2 3" xfId="2924" xr:uid="{60B16CB6-B6CD-49DB-BF37-94AABE75AD7D}"/>
    <cellStyle name="Normal 8 4 6 2 4" xfId="2925" xr:uid="{9CE8883C-A7C4-42E2-A016-07154584B074}"/>
    <cellStyle name="Normal 8 4 6 3" xfId="2926" xr:uid="{8109C91A-CA33-48A6-9F80-2EA36A15D869}"/>
    <cellStyle name="Normal 8 4 6 4" xfId="2927" xr:uid="{0FD9D4C2-13BC-49D5-9516-6AE3BA3F9267}"/>
    <cellStyle name="Normal 8 4 6 5" xfId="2928" xr:uid="{F2795253-6FC3-4069-A537-C3219B5C2353}"/>
    <cellStyle name="Normal 8 4 7" xfId="2929" xr:uid="{F41D7ADC-79BF-431E-9D1F-1590FFCE207A}"/>
    <cellStyle name="Normal 8 4 7 2" xfId="2930" xr:uid="{F7F91D52-9774-47D5-BD3A-6EBBADE552EB}"/>
    <cellStyle name="Normal 8 4 7 3" xfId="2931" xr:uid="{EBC9F186-8FEB-4D43-8E86-85DC315387D6}"/>
    <cellStyle name="Normal 8 4 7 4" xfId="2932" xr:uid="{8140E45D-44EE-46EF-93C0-B3E95EE03D8B}"/>
    <cellStyle name="Normal 8 4 8" xfId="2933" xr:uid="{A8BE192B-B4D6-43FD-9A65-EC620F989EC2}"/>
    <cellStyle name="Normal 8 4 8 2" xfId="2934" xr:uid="{831B19DC-F51E-4803-945A-C5EE191F49E2}"/>
    <cellStyle name="Normal 8 4 8 3" xfId="2935" xr:uid="{FAA58BC4-5857-4604-BBB7-42BA63AA0963}"/>
    <cellStyle name="Normal 8 4 8 4" xfId="2936" xr:uid="{79F0FB84-4779-4627-8A27-0FBE7D617293}"/>
    <cellStyle name="Normal 8 4 9" xfId="2937" xr:uid="{C8D9DBA0-F17E-4A79-8BF9-AD1B82684D39}"/>
    <cellStyle name="Normal 8 5" xfId="2938" xr:uid="{1B78DCEA-6828-4D26-9669-3EC21D06FE20}"/>
    <cellStyle name="Normal 8 5 2" xfId="2939" xr:uid="{55B40C67-3C3B-409C-B86D-EBDA4F8ACD27}"/>
    <cellStyle name="Normal 8 5 2 2" xfId="2940" xr:uid="{72DB6F70-8261-4D91-8107-7E5AE05C848A}"/>
    <cellStyle name="Normal 8 5 2 2 2" xfId="2941" xr:uid="{5531129E-A191-43C6-A638-48BBA5FC7406}"/>
    <cellStyle name="Normal 8 5 2 2 2 2" xfId="2942" xr:uid="{56A45FC3-7794-407B-BCB6-9FD16381C800}"/>
    <cellStyle name="Normal 8 5 2 2 2 3" xfId="2943" xr:uid="{B11E3AB5-7779-4EE3-8516-6F3106E42EF8}"/>
    <cellStyle name="Normal 8 5 2 2 2 4" xfId="2944" xr:uid="{8D5FA842-5769-44F2-B5B2-8EF1763D3EE7}"/>
    <cellStyle name="Normal 8 5 2 2 3" xfId="2945" xr:uid="{24CF3563-A382-4345-9C37-5E5B3C4EE85B}"/>
    <cellStyle name="Normal 8 5 2 2 3 2" xfId="2946" xr:uid="{FC658BE4-E037-49BE-BE45-D1F8E3382F56}"/>
    <cellStyle name="Normal 8 5 2 2 3 3" xfId="2947" xr:uid="{D596D60B-5E55-4657-B96B-FC8D85EDA619}"/>
    <cellStyle name="Normal 8 5 2 2 3 4" xfId="2948" xr:uid="{98E4D445-F719-4AA4-9037-FE364BD5DA83}"/>
    <cellStyle name="Normal 8 5 2 2 4" xfId="2949" xr:uid="{A71A6D31-D59F-40F5-BA18-F55B99AEA220}"/>
    <cellStyle name="Normal 8 5 2 2 5" xfId="2950" xr:uid="{00E4F309-9E92-4EA1-923C-C0B291C4352D}"/>
    <cellStyle name="Normal 8 5 2 2 6" xfId="2951" xr:uid="{31C34ABB-E65E-4504-A5F0-8F41AFBA4E86}"/>
    <cellStyle name="Normal 8 5 2 3" xfId="2952" xr:uid="{658DB7C6-EB1C-4442-B4A8-B780AE245BF8}"/>
    <cellStyle name="Normal 8 5 2 3 2" xfId="2953" xr:uid="{D961AEC3-9906-41A8-8D43-1FB457D22D5F}"/>
    <cellStyle name="Normal 8 5 2 3 2 2" xfId="2954" xr:uid="{AA002F60-40C3-4E6A-A9CA-5600348624BE}"/>
    <cellStyle name="Normal 8 5 2 3 2 3" xfId="2955" xr:uid="{9338B7A5-80D2-46CA-B8A4-C043A034363C}"/>
    <cellStyle name="Normal 8 5 2 3 2 4" xfId="2956" xr:uid="{032E3435-47A8-4938-9F5A-A97EB0922547}"/>
    <cellStyle name="Normal 8 5 2 3 3" xfId="2957" xr:uid="{E2F83D1E-C06F-4383-BB73-56E820240DA1}"/>
    <cellStyle name="Normal 8 5 2 3 4" xfId="2958" xr:uid="{3B567AC7-5348-4001-BCFA-C528582DE56D}"/>
    <cellStyle name="Normal 8 5 2 3 5" xfId="2959" xr:uid="{3F64271D-7308-4A90-AA6A-B0FBE685EFF8}"/>
    <cellStyle name="Normal 8 5 2 4" xfId="2960" xr:uid="{8072B99D-CABD-4EB2-9DB1-F42FC7FFA50D}"/>
    <cellStyle name="Normal 8 5 2 4 2" xfId="2961" xr:uid="{062A61BF-BB5A-4D13-8612-27DEF704EB04}"/>
    <cellStyle name="Normal 8 5 2 4 3" xfId="2962" xr:uid="{E0532904-95FB-4EF0-84A8-6F8B9414729E}"/>
    <cellStyle name="Normal 8 5 2 4 4" xfId="2963" xr:uid="{A5763567-08F7-4BDF-B784-BB27BA8788C2}"/>
    <cellStyle name="Normal 8 5 2 5" xfId="2964" xr:uid="{71D7798F-A23F-43BC-8F2F-2006F663384C}"/>
    <cellStyle name="Normal 8 5 2 5 2" xfId="2965" xr:uid="{D1BCB5E8-7FE3-43D3-990A-5EBCF2BADC1F}"/>
    <cellStyle name="Normal 8 5 2 5 3" xfId="2966" xr:uid="{8AE397ED-0E3A-499E-BCC7-6850FC77FAFD}"/>
    <cellStyle name="Normal 8 5 2 5 4" xfId="2967" xr:uid="{7C955581-9E26-4490-BA27-77FB36101898}"/>
    <cellStyle name="Normal 8 5 2 6" xfId="2968" xr:uid="{33BF761B-52BF-45C6-8B99-687C662C08EC}"/>
    <cellStyle name="Normal 8 5 2 7" xfId="2969" xr:uid="{7929D8CE-3541-4E0A-8335-5FFCC0884C84}"/>
    <cellStyle name="Normal 8 5 2 8" xfId="2970" xr:uid="{6245496C-4B70-47B3-A0D9-B79EB6F01F7E}"/>
    <cellStyle name="Normal 8 5 3" xfId="2971" xr:uid="{1409BA0C-FE90-4368-8B6C-284F35D80FEA}"/>
    <cellStyle name="Normal 8 5 3 2" xfId="2972" xr:uid="{0DABC7E7-F4E1-447F-8D8A-E48DABBBDBDA}"/>
    <cellStyle name="Normal 8 5 3 2 2" xfId="2973" xr:uid="{5A853C33-8F4E-4016-B264-5BC12BADDBCC}"/>
    <cellStyle name="Normal 8 5 3 2 3" xfId="2974" xr:uid="{4937F44A-8D74-4667-83E0-00099164ECB6}"/>
    <cellStyle name="Normal 8 5 3 2 4" xfId="2975" xr:uid="{864FE2BB-7644-418B-BB69-96C6B1F24634}"/>
    <cellStyle name="Normal 8 5 3 3" xfId="2976" xr:uid="{7272D3DF-35F3-4A6C-A5FD-07C6B04EEF74}"/>
    <cellStyle name="Normal 8 5 3 3 2" xfId="2977" xr:uid="{B5B1D834-D4D9-4F6B-8811-ABD569429B0A}"/>
    <cellStyle name="Normal 8 5 3 3 3" xfId="2978" xr:uid="{DDB405DF-7D61-4B85-A6DC-4EC300AFB016}"/>
    <cellStyle name="Normal 8 5 3 3 4" xfId="2979" xr:uid="{2CCE41EC-0B56-41B2-8C05-031D886EE711}"/>
    <cellStyle name="Normal 8 5 3 4" xfId="2980" xr:uid="{169B80DE-4150-41D2-A5AD-F51E5D8C8E0C}"/>
    <cellStyle name="Normal 8 5 3 5" xfId="2981" xr:uid="{9A521BD1-943A-42E9-8F28-410FAFF23580}"/>
    <cellStyle name="Normal 8 5 3 6" xfId="2982" xr:uid="{A323C1D2-58CD-4EB5-B52D-32AC1A17A41E}"/>
    <cellStyle name="Normal 8 5 4" xfId="2983" xr:uid="{0EF9E57C-86A0-48DB-A396-D1D0958B037A}"/>
    <cellStyle name="Normal 8 5 4 2" xfId="2984" xr:uid="{7BA62572-7C58-4F70-B8A4-365DD69AEBAD}"/>
    <cellStyle name="Normal 8 5 4 2 2" xfId="2985" xr:uid="{2ED2CC3F-0A18-4B2E-B27A-7CB4F2BB10BD}"/>
    <cellStyle name="Normal 8 5 4 2 3" xfId="2986" xr:uid="{C5004F14-294A-41FB-965A-C04F2EBE1E65}"/>
    <cellStyle name="Normal 8 5 4 2 4" xfId="2987" xr:uid="{4E5ADE4F-4EB0-4493-96B7-F4BB34DEB976}"/>
    <cellStyle name="Normal 8 5 4 3" xfId="2988" xr:uid="{33178843-29D8-4AD7-B415-CB075B531D36}"/>
    <cellStyle name="Normal 8 5 4 4" xfId="2989" xr:uid="{A7F4FA3B-85FA-44B3-99A8-8C9D703BE4DB}"/>
    <cellStyle name="Normal 8 5 4 5" xfId="2990" xr:uid="{B47D7EF0-50D4-4D86-8DCD-9CB11088ECBE}"/>
    <cellStyle name="Normal 8 5 5" xfId="2991" xr:uid="{FF68B9A3-5FD9-401A-9852-1EB71854BF2D}"/>
    <cellStyle name="Normal 8 5 5 2" xfId="2992" xr:uid="{18DCF03C-C704-4289-8E61-4F1FFF807C66}"/>
    <cellStyle name="Normal 8 5 5 3" xfId="2993" xr:uid="{A80E9590-525A-41AC-B2AA-7E540B434ABB}"/>
    <cellStyle name="Normal 8 5 5 4" xfId="2994" xr:uid="{64D002A6-AE6E-4A2E-B324-4F0C4CCAB936}"/>
    <cellStyle name="Normal 8 5 6" xfId="2995" xr:uid="{5910A30F-C31E-4194-A8F0-77E3DD6AFA4A}"/>
    <cellStyle name="Normal 8 5 6 2" xfId="2996" xr:uid="{05624783-AE5B-4B73-959E-563F7C20878A}"/>
    <cellStyle name="Normal 8 5 6 3" xfId="2997" xr:uid="{0FFB3438-C6C5-4A30-BE24-201F823298A9}"/>
    <cellStyle name="Normal 8 5 6 4" xfId="2998" xr:uid="{78BECAC6-6BE6-45CA-A110-87FDDAF950DB}"/>
    <cellStyle name="Normal 8 5 7" xfId="2999" xr:uid="{EB9C1344-2E93-49C2-982D-01ED003F6B57}"/>
    <cellStyle name="Normal 8 5 8" xfId="3000" xr:uid="{2ED03F4B-4F07-4041-A5CA-40EFD8B3D392}"/>
    <cellStyle name="Normal 8 5 9" xfId="3001" xr:uid="{017DF08A-F231-452C-85F8-5D4E96888C6C}"/>
    <cellStyle name="Normal 8 6" xfId="3002" xr:uid="{65E4A6A8-BEDC-44B2-AF0F-3A8F2026C29C}"/>
    <cellStyle name="Normal 8 6 2" xfId="3003" xr:uid="{40718BAB-F147-42ED-8573-9173E66A264A}"/>
    <cellStyle name="Normal 8 6 2 2" xfId="3004" xr:uid="{EBB213C8-36E2-43D2-88D0-ADBA78995C86}"/>
    <cellStyle name="Normal 8 6 2 2 2" xfId="3005" xr:uid="{6EF8A3BF-8FCD-48C6-A42E-0FC165C6DC2B}"/>
    <cellStyle name="Normal 8 6 2 2 2 2" xfId="4191" xr:uid="{F08C0B0B-FD30-4F38-B321-218C1BD3175B}"/>
    <cellStyle name="Normal 8 6 2 2 3" xfId="3006" xr:uid="{FD708649-5B9E-495A-90CA-89F822B9C677}"/>
    <cellStyle name="Normal 8 6 2 2 3 2" xfId="6961" xr:uid="{F69DBF15-5EEA-4802-AFAC-E5050C907338}"/>
    <cellStyle name="Normal 8 6 2 2 4" xfId="3007" xr:uid="{98E87AF5-8725-46B9-A0EE-BEBD1E6ADE14}"/>
    <cellStyle name="Normal 8 6 2 3" xfId="3008" xr:uid="{0CDAEA37-FD54-4B99-8359-881087720604}"/>
    <cellStyle name="Normal 8 6 2 3 2" xfId="3009" xr:uid="{D3F47269-110F-4E2D-A80C-B76DDD642E2C}"/>
    <cellStyle name="Normal 8 6 2 3 3" xfId="3010" xr:uid="{2352B962-9809-4EA6-92D0-51A4C682DD64}"/>
    <cellStyle name="Normal 8 6 2 3 4" xfId="3011" xr:uid="{E0EAAF41-1AAB-40E7-8C21-6FA3274BBFA7}"/>
    <cellStyle name="Normal 8 6 2 4" xfId="3012" xr:uid="{806448CD-EEC4-4EC6-9E0B-5DE9F22E5A7A}"/>
    <cellStyle name="Normal 8 6 2 4 2" xfId="6962" xr:uid="{147CB8C2-7DEE-448A-B516-C3EFA23BD9AC}"/>
    <cellStyle name="Normal 8 6 2 5" xfId="3013" xr:uid="{CC3C5941-B9CB-4E6C-A30C-37E7EF0F647C}"/>
    <cellStyle name="Normal 8 6 2 6" xfId="3014" xr:uid="{DC0ACF50-DDF6-4F74-942A-318A468E3F76}"/>
    <cellStyle name="Normal 8 6 3" xfId="3015" xr:uid="{8B1C934A-29FF-4198-BAB4-4E99CCE380EC}"/>
    <cellStyle name="Normal 8 6 3 2" xfId="3016" xr:uid="{2ED14C84-E514-4DD6-ABF3-AB920CD77424}"/>
    <cellStyle name="Normal 8 6 3 2 2" xfId="3017" xr:uid="{957E8FD9-0D0A-4DEE-BF73-A6C228C38A97}"/>
    <cellStyle name="Normal 8 6 3 2 3" xfId="3018" xr:uid="{F88F2B05-30D6-4E51-BE19-9131324A5A88}"/>
    <cellStyle name="Normal 8 6 3 2 4" xfId="3019" xr:uid="{A180D6D0-AC21-4470-9DEE-14639A0DDA97}"/>
    <cellStyle name="Normal 8 6 3 3" xfId="3020" xr:uid="{B4DDAC23-B485-4591-B589-74C325A00981}"/>
    <cellStyle name="Normal 8 6 3 3 2" xfId="6963" xr:uid="{A2445AD2-A667-45F3-9C34-818A5D7CCE07}"/>
    <cellStyle name="Normal 8 6 3 4" xfId="3021" xr:uid="{52FEFA3E-61DF-4521-B8B1-70CAE9CB93C7}"/>
    <cellStyle name="Normal 8 6 3 5" xfId="3022" xr:uid="{EEA80B8D-22A0-4782-8DB6-972CE639BC86}"/>
    <cellStyle name="Normal 8 6 4" xfId="3023" xr:uid="{6F725703-D813-4AF9-9956-44CCAED1659F}"/>
    <cellStyle name="Normal 8 6 4 2" xfId="3024" xr:uid="{35F9B05B-09AB-44F0-B36E-7C3A3CB85116}"/>
    <cellStyle name="Normal 8 6 4 3" xfId="3025" xr:uid="{B110942C-DBBA-4584-8B1D-5783789BBA9B}"/>
    <cellStyle name="Normal 8 6 4 4" xfId="3026" xr:uid="{50913323-2DE6-4F8F-A48E-788B01A069CF}"/>
    <cellStyle name="Normal 8 6 5" xfId="3027" xr:uid="{F501A24A-9915-4250-B4DA-195522B0DFA4}"/>
    <cellStyle name="Normal 8 6 5 2" xfId="3028" xr:uid="{BA222747-3484-4E5B-9D0E-70889ADCDCD9}"/>
    <cellStyle name="Normal 8 6 5 3" xfId="3029" xr:uid="{42E8CA56-D3FF-47FA-AF99-CD4CBF1DF999}"/>
    <cellStyle name="Normal 8 6 5 4" xfId="3030" xr:uid="{56333BC8-6522-41CF-A085-9F33C42BE492}"/>
    <cellStyle name="Normal 8 6 6" xfId="3031" xr:uid="{BE104BAA-F5E6-49C4-8F9A-F232F3CDFC29}"/>
    <cellStyle name="Normal 8 6 7" xfId="3032" xr:uid="{2F6157F9-5949-480C-8724-32AE4C542979}"/>
    <cellStyle name="Normal 8 6 8" xfId="3033" xr:uid="{DF818A6E-01E7-4614-A3ED-968DE4EA24CD}"/>
    <cellStyle name="Normal 8 7" xfId="3034" xr:uid="{4584CAA5-1765-4264-8AFE-D586AC3135EC}"/>
    <cellStyle name="Normal 8 7 2" xfId="3035" xr:uid="{82D53E27-A909-481A-A586-2D756C7FFAD5}"/>
    <cellStyle name="Normal 8 7 2 2" xfId="3036" xr:uid="{D9AD39C3-EB5F-4435-9841-3CAE33F69CE2}"/>
    <cellStyle name="Normal 8 7 2 2 2" xfId="3037" xr:uid="{4C06904D-7E1A-457C-911B-FD5FB890B7E6}"/>
    <cellStyle name="Normal 8 7 2 2 3" xfId="3038" xr:uid="{40543427-6442-4340-A05B-52064F7CBB1A}"/>
    <cellStyle name="Normal 8 7 2 2 4" xfId="3039" xr:uid="{6C03C0DF-2093-43CB-89DF-59089B598F47}"/>
    <cellStyle name="Normal 8 7 2 3" xfId="3040" xr:uid="{21BF9B1A-3C42-45D2-AE1B-98D75E642D84}"/>
    <cellStyle name="Normal 8 7 2 3 2" xfId="6964" xr:uid="{813B5A98-46A1-4765-8928-8A991BD1DF69}"/>
    <cellStyle name="Normal 8 7 2 4" xfId="3041" xr:uid="{CE407939-CE7B-4312-B937-D6FD35CD9F0C}"/>
    <cellStyle name="Normal 8 7 2 5" xfId="3042" xr:uid="{740E76C0-2860-464C-957D-E4402547984E}"/>
    <cellStyle name="Normal 8 7 3" xfId="3043" xr:uid="{CB3972FC-CD4E-4C25-8D55-D99C1E1F9650}"/>
    <cellStyle name="Normal 8 7 3 2" xfId="3044" xr:uid="{00EF8279-2A5D-4C47-AC65-A5E4C8197A05}"/>
    <cellStyle name="Normal 8 7 3 3" xfId="3045" xr:uid="{BC0857DB-0375-4FFB-909C-FB0B28B9D50F}"/>
    <cellStyle name="Normal 8 7 3 4" xfId="3046" xr:uid="{1A2F01AB-9548-441E-BEB3-81014FF398E9}"/>
    <cellStyle name="Normal 8 7 4" xfId="3047" xr:uid="{D6D3038D-38A1-4DFF-8BBD-BE3C20477B22}"/>
    <cellStyle name="Normal 8 7 4 2" xfId="3048" xr:uid="{8DA06D2B-0090-4AF7-88FB-57C0D111CD60}"/>
    <cellStyle name="Normal 8 7 4 3" xfId="3049" xr:uid="{F82A48AE-A508-4340-898E-B56820D19638}"/>
    <cellStyle name="Normal 8 7 4 4" xfId="3050" xr:uid="{543CFE6B-0B6A-43ED-B02E-6715537B71C5}"/>
    <cellStyle name="Normal 8 7 5" xfId="3051" xr:uid="{F323581E-6390-4D11-BBD0-00DFEC10DA2A}"/>
    <cellStyle name="Normal 8 7 6" xfId="3052" xr:uid="{D856BF2F-250C-44AF-BCF2-9B8FBCD609B8}"/>
    <cellStyle name="Normal 8 7 7" xfId="3053" xr:uid="{7CA00A30-4A50-4B16-AA08-3A495715762B}"/>
    <cellStyle name="Normal 8 8" xfId="3054" xr:uid="{614E09B3-6490-4333-93C8-6B09E75670D2}"/>
    <cellStyle name="Normal 8 8 2" xfId="3055" xr:uid="{6E6EE263-639A-4666-A507-09600AFF8A55}"/>
    <cellStyle name="Normal 8 8 2 2" xfId="3056" xr:uid="{984BDDBE-8882-487D-91D0-A6DCD67895AA}"/>
    <cellStyle name="Normal 8 8 2 3" xfId="3057" xr:uid="{1660DB66-7AA4-4D48-9E30-EF79ADD67ECE}"/>
    <cellStyle name="Normal 8 8 2 4" xfId="3058" xr:uid="{B4FCD6EB-F3B1-400E-943B-2E68513DD99E}"/>
    <cellStyle name="Normal 8 8 3" xfId="3059" xr:uid="{0FDD8FA7-7708-495F-86F9-806459CF761F}"/>
    <cellStyle name="Normal 8 8 3 2" xfId="3060" xr:uid="{74D2C0AE-EA52-41F5-981E-FFF1C93C3872}"/>
    <cellStyle name="Normal 8 8 3 3" xfId="3061" xr:uid="{D476C616-8F3C-438B-A2AA-05F9D5451563}"/>
    <cellStyle name="Normal 8 8 3 4" xfId="3062" xr:uid="{484CAC1B-4E24-455C-A6DB-AFD22D23C552}"/>
    <cellStyle name="Normal 8 8 4" xfId="3063" xr:uid="{A51B37B3-F7F7-46CE-A0CF-C491008FCA32}"/>
    <cellStyle name="Normal 8 8 5" xfId="3064" xr:uid="{42627A98-AB56-44D2-8730-3F14EA8385AA}"/>
    <cellStyle name="Normal 8 8 6" xfId="3065" xr:uid="{90A847B2-2238-454C-A8A9-4C8ED4239349}"/>
    <cellStyle name="Normal 8 9" xfId="3066" xr:uid="{245ACC9F-6B06-4EA9-ADE4-2FB6C509E733}"/>
    <cellStyle name="Normal 8 9 2" xfId="3067" xr:uid="{732D2D1D-9017-4C4B-AA59-FB9A531688A2}"/>
    <cellStyle name="Normal 8 9 2 2" xfId="3068" xr:uid="{EAB782FA-EA5A-4488-B6DD-26054E382F6F}"/>
    <cellStyle name="Normal 8 9 2 2 2" xfId="4387" xr:uid="{1D11C960-E42C-47A3-B0A9-071F828F7687}"/>
    <cellStyle name="Normal 8 9 2 2 2 2" xfId="44047" xr:uid="{6CB3B0BD-7874-4E29-B953-CD4625DCE148}"/>
    <cellStyle name="Normal 8 9 2 2 2 3" xfId="8669" xr:uid="{BB754BAA-4B0A-48E4-A4EA-048C834B3463}"/>
    <cellStyle name="Normal 8 9 2 2 2 4" xfId="8077" xr:uid="{C4E2244C-6D38-4F0C-875D-0ECD9F617871}"/>
    <cellStyle name="Normal 8 9 2 2 2 5" xfId="7485" xr:uid="{4E8C1919-195D-4195-AF27-B6821059E54F}"/>
    <cellStyle name="Normal 8 9 2 2 3" xfId="4859" xr:uid="{C7D464E1-717E-4952-9ED9-A5F39A4C6CAA}"/>
    <cellStyle name="Normal 8 9 2 3" xfId="3069" xr:uid="{43A49444-4A57-4435-8859-3AEC95E8633A}"/>
    <cellStyle name="Normal 8 9 2 4" xfId="3070" xr:uid="{DFBDE928-0FFB-4C2F-874D-B4967797D3F4}"/>
    <cellStyle name="Normal 8 9 3" xfId="3071" xr:uid="{24B73D4B-4DAF-45DF-B342-F07680808DD8}"/>
    <cellStyle name="Normal 8 9 3 2" xfId="5511" xr:uid="{EA6A8E9B-C53B-4DFD-B995-E58EF9257097}"/>
    <cellStyle name="Normal 8 9 4" xfId="3072" xr:uid="{E7EA1922-8420-4187-81C4-2F07E7311B21}"/>
    <cellStyle name="Normal 8 9 4 2" xfId="4796" xr:uid="{0C9F1FA7-D660-409A-822B-77BFA01D6728}"/>
    <cellStyle name="Normal 8 9 4 2 2" xfId="44068" xr:uid="{D1FC11C8-76CC-4180-9E66-B76912BEF878}"/>
    <cellStyle name="Normal 8 9 4 2 3" xfId="8675" xr:uid="{A521AB53-0470-43D1-B293-CF61CA4CF5E4}"/>
    <cellStyle name="Normal 8 9 4 2 4" xfId="8083" xr:uid="{07008966-6CA1-474D-BEB3-2844D566BE0E}"/>
    <cellStyle name="Normal 8 9 4 2 5" xfId="7491" xr:uid="{B6698F75-D1B7-4183-B76A-29F3175279D2}"/>
    <cellStyle name="Normal 8 9 4 3" xfId="4860" xr:uid="{7EEDA706-434D-4E58-921E-425023DD8738}"/>
    <cellStyle name="Normal 8 9 4 4" xfId="4825" xr:uid="{DFA99DD4-2226-45BE-9D02-A26FEEE1A259}"/>
    <cellStyle name="Normal 8 9 4 4 2" xfId="44078" xr:uid="{6DA45F2F-2ABA-4753-9E43-125CDDCBFEF6}"/>
    <cellStyle name="Normal 8 9 4 4 3" xfId="8678" xr:uid="{CCACBB17-7285-4CF9-94CD-FF65CEC1390E}"/>
    <cellStyle name="Normal 8 9 4 4 4" xfId="8086" xr:uid="{6BEDDACF-BBB5-4641-B8EA-E0F0896E0D18}"/>
    <cellStyle name="Normal 8 9 4 4 5" xfId="7494" xr:uid="{DB0539E7-AB1E-4E96-852F-BE3AA465E54D}"/>
    <cellStyle name="Normal 8 9 5" xfId="3073" xr:uid="{ABF77700-0B44-4DF4-9F51-5408CEDF67F7}"/>
    <cellStyle name="Normal 9" xfId="79" xr:uid="{11E5D5D9-BB25-4BC9-93D7-9129A7F93193}"/>
    <cellStyle name="Normal 9 10" xfId="3074" xr:uid="{8C56697A-8336-4524-9D9F-6E4E4C6C4F8F}"/>
    <cellStyle name="Normal 9 10 2" xfId="3075" xr:uid="{318F4B61-8CB4-427D-8C4F-4FED57CF36C5}"/>
    <cellStyle name="Normal 9 10 2 2" xfId="3076" xr:uid="{C56C91C5-D089-42C2-A06B-A6C9A6989D9F}"/>
    <cellStyle name="Normal 9 10 2 3" xfId="3077" xr:uid="{5505A571-4957-4220-8B59-056ACA58182F}"/>
    <cellStyle name="Normal 9 10 2 4" xfId="3078" xr:uid="{2D5FE60A-AE92-4388-B179-5C235A407468}"/>
    <cellStyle name="Normal 9 10 3" xfId="3079" xr:uid="{E80E4176-47E3-4B4A-A5B5-EB0F286EF8DC}"/>
    <cellStyle name="Normal 9 10 4" xfId="3080" xr:uid="{41783D3F-06A6-427B-BCB5-B07C4AD2663E}"/>
    <cellStyle name="Normal 9 10 5" xfId="3081" xr:uid="{F21E70BB-F105-4A38-9D7D-1BE331386508}"/>
    <cellStyle name="Normal 9 11" xfId="3082" xr:uid="{D6010D5C-931B-4459-BB54-9CF44B60C749}"/>
    <cellStyle name="Normal 9 11 2" xfId="3083" xr:uid="{C3484E83-9C91-4427-9433-6C3D2D349452}"/>
    <cellStyle name="Normal 9 11 3" xfId="3084" xr:uid="{3D4F3AFD-D8B9-4D55-B90C-70C4012014D8}"/>
    <cellStyle name="Normal 9 11 4" xfId="3085" xr:uid="{3CE43631-A7D5-4642-B326-392E66C053A0}"/>
    <cellStyle name="Normal 9 12" xfId="3086" xr:uid="{42FF5CD7-9388-4AF9-BB38-8CDCF08286FC}"/>
    <cellStyle name="Normal 9 12 2" xfId="3087" xr:uid="{DE281D67-E365-4C5C-8BDC-89BC668A8B44}"/>
    <cellStyle name="Normal 9 12 3" xfId="3088" xr:uid="{F7B81655-9EBA-4A3A-A457-76962537CEB3}"/>
    <cellStyle name="Normal 9 12 4" xfId="3089" xr:uid="{72F81AD4-1A37-4CA2-A4B7-C7B2893D6389}"/>
    <cellStyle name="Normal 9 13" xfId="3090" xr:uid="{0D250A86-2740-402E-9E11-616734A1EF45}"/>
    <cellStyle name="Normal 9 13 2" xfId="3091" xr:uid="{7125B835-5D6E-41FA-9D9F-18AD31C6C3A2}"/>
    <cellStyle name="Normal 9 14" xfId="3092" xr:uid="{9C062112-7078-4590-8966-B5006E276633}"/>
    <cellStyle name="Normal 9 15" xfId="3093" xr:uid="{8D32B8C1-E244-46F5-B6EB-1F13640E8896}"/>
    <cellStyle name="Normal 9 16" xfId="3094" xr:uid="{BA69BC0A-6ECB-49B5-9DD6-91AA9F73BE09}"/>
    <cellStyle name="Normal 9 17" xfId="7351" xr:uid="{3C5C5639-40F8-4B81-AEBF-08D949CC7A5F}"/>
    <cellStyle name="Normal 9 2" xfId="80" xr:uid="{76FD6642-C8D9-40FE-BBDD-EA2A3A2FFB75}"/>
    <cellStyle name="Normal 9 2 2" xfId="3735" xr:uid="{A6C2D82F-A7D1-4F2D-A730-2E35B5417861}"/>
    <cellStyle name="Normal 9 2 2 2" xfId="4558" xr:uid="{8FEFFCA3-3A82-46CF-A72B-0B1743B63CE6}"/>
    <cellStyle name="Normal 9 2 2 2 2" xfId="5979" xr:uid="{C59DC677-CF96-4B13-9C54-4872AF3E97F2}"/>
    <cellStyle name="Normal 9 2 2 3" xfId="5813" xr:uid="{FC508BA5-441D-468E-87A0-6070C593DA61}"/>
    <cellStyle name="Normal 9 2 3" xfId="4467" xr:uid="{59E3682E-CA44-4694-B4CB-11A7D42180AB}"/>
    <cellStyle name="Normal 9 2 3 2" xfId="5702" xr:uid="{639C054E-7F3D-41E3-ABE9-17BC4B927E35}"/>
    <cellStyle name="Normal 9 2 3 2 2" xfId="6038" xr:uid="{B13BC798-EA7E-4C18-92D4-ED2BD11D01C9}"/>
    <cellStyle name="Normal 9 2 3 3" xfId="5871" xr:uid="{A1FAF2E9-2CB8-466B-A3C9-ECB21441D72A}"/>
    <cellStyle name="Normal 9 2 4" xfId="5660" xr:uid="{F8C38A23-5CCD-4749-AC4A-AEC94635F8E2}"/>
    <cellStyle name="Normal 9 2 4 2" xfId="5926" xr:uid="{908B39DA-700D-4DDF-B860-0526BEC3214E}"/>
    <cellStyle name="Normal 9 2 5" xfId="5755" xr:uid="{FCC3E3A9-F671-42D4-BAFB-74720541D95A}"/>
    <cellStyle name="Normal 9 3" xfId="98" xr:uid="{BD55A358-E6D3-4C22-BABE-65EE5DD15E5A}"/>
    <cellStyle name="Normal 9 3 10" xfId="3095" xr:uid="{312311C9-3641-4CF8-9DBB-8AAE13236109}"/>
    <cellStyle name="Normal 9 3 11" xfId="3096" xr:uid="{82FA7728-5278-4140-B95C-77E7AA80F0BB}"/>
    <cellStyle name="Normal 9 3 2" xfId="3097" xr:uid="{4C89C4D0-1D2F-4DB3-87A0-4B07D2F27CE6}"/>
    <cellStyle name="Normal 9 3 2 2" xfId="3098" xr:uid="{D9662451-6F60-4C38-B867-514F5E69E903}"/>
    <cellStyle name="Normal 9 3 2 2 2" xfId="3099" xr:uid="{2D2A17D8-8BC8-406C-9ECB-6CFD0219EFB9}"/>
    <cellStyle name="Normal 9 3 2 2 2 2" xfId="3100" xr:uid="{338EABEE-E88C-489F-9F31-94D80F26C8D1}"/>
    <cellStyle name="Normal 9 3 2 2 2 2 2" xfId="3101" xr:uid="{C4D43DA5-0606-4361-9563-B6C43B83A7FF}"/>
    <cellStyle name="Normal 9 3 2 2 2 2 2 2" xfId="4192" xr:uid="{2799F35C-61CD-46EB-8A56-516A9F96FF49}"/>
    <cellStyle name="Normal 9 3 2 2 2 2 2 2 2" xfId="4193" xr:uid="{415B19E5-1E45-4848-B09E-4BAAB63B765F}"/>
    <cellStyle name="Normal 9 3 2 2 2 2 2 3" xfId="4194" xr:uid="{8ED2B38E-9BD3-41F2-BFD1-D1BD594B2987}"/>
    <cellStyle name="Normal 9 3 2 2 2 2 2 3 2" xfId="6965" xr:uid="{03D27C35-4E1A-48D8-9975-51C85C868A64}"/>
    <cellStyle name="Normal 9 3 2 2 2 2 2 4" xfId="6966" xr:uid="{2E7BD2F1-B4B5-4389-BFBA-3AE0BD834618}"/>
    <cellStyle name="Normal 9 3 2 2 2 2 3" xfId="3102" xr:uid="{ACF0767F-0028-4EAE-979E-D7E3D08E8FAA}"/>
    <cellStyle name="Normal 9 3 2 2 2 2 3 2" xfId="4195" xr:uid="{E1B6185B-F601-42AC-A978-75D181996E4F}"/>
    <cellStyle name="Normal 9 3 2 2 2 2 4" xfId="3103" xr:uid="{D27722EA-3966-4E56-9414-6894FA9BE274}"/>
    <cellStyle name="Normal 9 3 2 2 2 2 4 2" xfId="6967" xr:uid="{325FA797-C1F6-443A-81EE-176390AE9EBA}"/>
    <cellStyle name="Normal 9 3 2 2 2 2 5" xfId="6968" xr:uid="{DCCA751B-C955-4477-8ED3-2A5FCF8E7B0D}"/>
    <cellStyle name="Normal 9 3 2 2 2 3" xfId="3104" xr:uid="{5CBD58DE-7305-4FC8-A89F-D4574007B54F}"/>
    <cellStyle name="Normal 9 3 2 2 2 3 2" xfId="3105" xr:uid="{C172D85B-2664-4D47-96CB-D418704F71D9}"/>
    <cellStyle name="Normal 9 3 2 2 2 3 2 2" xfId="4196" xr:uid="{CD4135BA-19C1-4C33-98D9-4E2F746E5D34}"/>
    <cellStyle name="Normal 9 3 2 2 2 3 3" xfId="3106" xr:uid="{84EF5508-0B2E-45E8-899E-E150A3B98105}"/>
    <cellStyle name="Normal 9 3 2 2 2 3 3 2" xfId="6969" xr:uid="{D30D5D83-ADE4-4287-B0C2-11630418041E}"/>
    <cellStyle name="Normal 9 3 2 2 2 3 4" xfId="3107" xr:uid="{298FE63B-630A-4339-9649-1C090FD0FFF5}"/>
    <cellStyle name="Normal 9 3 2 2 2 4" xfId="3108" xr:uid="{15096BD7-1036-4728-A9F7-5C99DE0859A1}"/>
    <cellStyle name="Normal 9 3 2 2 2 4 2" xfId="4197" xr:uid="{71E18C11-A0A8-48F2-A4FB-0BFCE3A86B7E}"/>
    <cellStyle name="Normal 9 3 2 2 2 5" xfId="3109" xr:uid="{858D4554-E66A-43B1-AC76-B7EDD8AFF0A0}"/>
    <cellStyle name="Normal 9 3 2 2 2 5 2" xfId="6970" xr:uid="{424FAAD4-41E4-4626-ACD5-D89301811BD6}"/>
    <cellStyle name="Normal 9 3 2 2 2 6" xfId="3110" xr:uid="{AE44BFDA-AEB6-4C4D-949E-722216E98128}"/>
    <cellStyle name="Normal 9 3 2 2 3" xfId="3111" xr:uid="{9E08E385-2B5F-450A-9C51-AD161C43BE37}"/>
    <cellStyle name="Normal 9 3 2 2 3 2" xfId="3112" xr:uid="{9FCF5DFE-EB41-498B-8581-173118150161}"/>
    <cellStyle name="Normal 9 3 2 2 3 2 2" xfId="3113" xr:uid="{222FCA89-F23D-4431-A9E5-AC8B4B3FCCE6}"/>
    <cellStyle name="Normal 9 3 2 2 3 2 2 2" xfId="4198" xr:uid="{819CE22A-AE56-4FA7-BE40-45EC7D5F59DD}"/>
    <cellStyle name="Normal 9 3 2 2 3 2 2 2 2" xfId="4199" xr:uid="{E3B55328-B63A-4C4E-B9BC-A5FD72962DAB}"/>
    <cellStyle name="Normal 9 3 2 2 3 2 2 3" xfId="4200" xr:uid="{E5F71D9E-0598-41CF-981F-C4053BCC4F98}"/>
    <cellStyle name="Normal 9 3 2 2 3 2 2 3 2" xfId="6971" xr:uid="{1A5306EE-5A88-4B6B-8879-0C2A2ECCC49D}"/>
    <cellStyle name="Normal 9 3 2 2 3 2 2 4" xfId="6972" xr:uid="{15E31E53-758E-430F-BBFA-FB677308ED03}"/>
    <cellStyle name="Normal 9 3 2 2 3 2 3" xfId="3114" xr:uid="{5FF5057B-4D56-4F2C-A25A-4A4E101FB9F3}"/>
    <cellStyle name="Normal 9 3 2 2 3 2 3 2" xfId="4201" xr:uid="{1C99B5E9-2F32-49FE-9679-9256E1C94AA1}"/>
    <cellStyle name="Normal 9 3 2 2 3 2 4" xfId="3115" xr:uid="{4897D2FB-7C5C-40A2-BFFF-6FC830F5CE30}"/>
    <cellStyle name="Normal 9 3 2 2 3 2 4 2" xfId="6973" xr:uid="{A54C681B-1EDD-42BC-BF4A-988F08747265}"/>
    <cellStyle name="Normal 9 3 2 2 3 2 5" xfId="6974" xr:uid="{4C65AC4C-91F2-4B73-A05A-62E02943DB34}"/>
    <cellStyle name="Normal 9 3 2 2 3 3" xfId="3116" xr:uid="{8CB684DD-573C-403F-BC3C-A0CA99986D6D}"/>
    <cellStyle name="Normal 9 3 2 2 3 3 2" xfId="4202" xr:uid="{038D6E64-912E-43B5-9C9A-D367D58116E9}"/>
    <cellStyle name="Normal 9 3 2 2 3 3 2 2" xfId="4203" xr:uid="{3DD0C063-6402-4968-8C1D-B6C82AB1BC18}"/>
    <cellStyle name="Normal 9 3 2 2 3 3 3" xfId="4204" xr:uid="{D2EECE15-EE4C-4A14-9E96-C65E7688A6E7}"/>
    <cellStyle name="Normal 9 3 2 2 3 3 3 2" xfId="6975" xr:uid="{30BBE9A5-0F5B-41A5-98B5-4849BA61B9CF}"/>
    <cellStyle name="Normal 9 3 2 2 3 3 4" xfId="6976" xr:uid="{EB24B2AE-72D9-48FE-9301-E9513854F6B6}"/>
    <cellStyle name="Normal 9 3 2 2 3 4" xfId="3117" xr:uid="{81AFDD40-F9EA-4A1E-B7BE-B14DF4CF9115}"/>
    <cellStyle name="Normal 9 3 2 2 3 4 2" xfId="4205" xr:uid="{02521CBA-62B4-4288-BA15-43C85CD2D813}"/>
    <cellStyle name="Normal 9 3 2 2 3 5" xfId="3118" xr:uid="{EF499F68-75A1-4221-B5F4-9A8C7C1BE478}"/>
    <cellStyle name="Normal 9 3 2 2 3 5 2" xfId="6977" xr:uid="{1EAC0E66-D2C2-4A06-86D2-AB97921AA952}"/>
    <cellStyle name="Normal 9 3 2 2 3 6" xfId="6978" xr:uid="{21256DFE-39F7-4516-A192-D6B23267F25A}"/>
    <cellStyle name="Normal 9 3 2 2 4" xfId="3119" xr:uid="{19282184-0DDC-4C08-B044-47645A37FA7E}"/>
    <cellStyle name="Normal 9 3 2 2 4 2" xfId="3120" xr:uid="{1E5896F5-BDBF-43A1-8AB4-97F6B04F6A98}"/>
    <cellStyle name="Normal 9 3 2 2 4 2 2" xfId="4206" xr:uid="{0A30FE09-FBA7-43C9-9B77-43921E882121}"/>
    <cellStyle name="Normal 9 3 2 2 4 2 2 2" xfId="4207" xr:uid="{D81E5B42-C303-48E7-AFF5-56E0AEB55794}"/>
    <cellStyle name="Normal 9 3 2 2 4 2 3" xfId="4208" xr:uid="{27F339A5-BCB5-41BD-8C80-F3E9CF99DBE9}"/>
    <cellStyle name="Normal 9 3 2 2 4 2 3 2" xfId="6979" xr:uid="{A68EE667-2EE4-4069-9FA5-D6117A0D41AA}"/>
    <cellStyle name="Normal 9 3 2 2 4 2 4" xfId="6980" xr:uid="{BC3E6CF4-BF83-4E5D-AE9C-82EADBAEC4E9}"/>
    <cellStyle name="Normal 9 3 2 2 4 3" xfId="3121" xr:uid="{D496238B-B3E6-4919-9E2E-27A9E11F9FDB}"/>
    <cellStyle name="Normal 9 3 2 2 4 3 2" xfId="4209" xr:uid="{A140F20C-A5BC-46B5-B1C5-A5F75215B490}"/>
    <cellStyle name="Normal 9 3 2 2 4 4" xfId="3122" xr:uid="{922D8886-9206-4886-B93F-9B51A690193A}"/>
    <cellStyle name="Normal 9 3 2 2 4 4 2" xfId="6981" xr:uid="{60280BBA-51A4-4F26-A187-3EB077F962A9}"/>
    <cellStyle name="Normal 9 3 2 2 4 5" xfId="6982" xr:uid="{0BD2F7A4-2C64-4B7B-BB14-646BF8238ABA}"/>
    <cellStyle name="Normal 9 3 2 2 5" xfId="3123" xr:uid="{55FDE646-70BC-437E-96C5-2C1C176B83BC}"/>
    <cellStyle name="Normal 9 3 2 2 5 2" xfId="3124" xr:uid="{B1897419-624A-4AD5-B833-C6917ADF66FA}"/>
    <cellStyle name="Normal 9 3 2 2 5 2 2" xfId="4210" xr:uid="{221A385B-66FF-4DA2-BB70-593416F4C960}"/>
    <cellStyle name="Normal 9 3 2 2 5 3" xfId="3125" xr:uid="{2C45421B-158B-4E6E-92C9-BB718D81E0FC}"/>
    <cellStyle name="Normal 9 3 2 2 5 3 2" xfId="6983" xr:uid="{BC1473D7-4BE2-4224-AFD0-C988A79715C0}"/>
    <cellStyle name="Normal 9 3 2 2 5 4" xfId="3126" xr:uid="{46FBDA00-198F-4FA6-977D-578C556581DF}"/>
    <cellStyle name="Normal 9 3 2 2 6" xfId="3127" xr:uid="{30F8FAEA-CA01-4A3E-8E22-0A872B83254C}"/>
    <cellStyle name="Normal 9 3 2 2 6 2" xfId="4211" xr:uid="{E997D8B9-A690-44CB-982C-378EE1903345}"/>
    <cellStyle name="Normal 9 3 2 2 7" xfId="3128" xr:uid="{49D09BEB-19AD-462F-A5EB-AF727F12FBB2}"/>
    <cellStyle name="Normal 9 3 2 2 7 2" xfId="6984" xr:uid="{6856F9AD-8013-407E-8B42-453FC2D231A4}"/>
    <cellStyle name="Normal 9 3 2 2 8" xfId="3129" xr:uid="{F0CC1140-F2A7-4241-BD70-A009669F219D}"/>
    <cellStyle name="Normal 9 3 2 3" xfId="3130" xr:uid="{6611303F-64B8-4287-A18B-016FA4CF0883}"/>
    <cellStyle name="Normal 9 3 2 3 2" xfId="3131" xr:uid="{3BA6300E-6549-43B8-9718-805AC26C9C3E}"/>
    <cellStyle name="Normal 9 3 2 3 2 2" xfId="3132" xr:uid="{A9329722-A210-4808-9153-4023E034437E}"/>
    <cellStyle name="Normal 9 3 2 3 2 2 2" xfId="4212" xr:uid="{39989555-885A-493D-8F09-3FD19A49B007}"/>
    <cellStyle name="Normal 9 3 2 3 2 2 2 2" xfId="4213" xr:uid="{3ED70F5D-24FD-48B6-B2EC-80A9C637B936}"/>
    <cellStyle name="Normal 9 3 2 3 2 2 3" xfId="4214" xr:uid="{F991B710-413E-4FF5-8F8A-2E0C44EA7B62}"/>
    <cellStyle name="Normal 9 3 2 3 2 2 3 2" xfId="6985" xr:uid="{930E439B-4194-4816-B2B4-C1815C009FCB}"/>
    <cellStyle name="Normal 9 3 2 3 2 2 4" xfId="6986" xr:uid="{C1627265-B956-48EC-A654-0AE42F09D69E}"/>
    <cellStyle name="Normal 9 3 2 3 2 3" xfId="3133" xr:uid="{D1468DCD-7118-4CF1-B4FD-3F5DF9D47BC9}"/>
    <cellStyle name="Normal 9 3 2 3 2 3 2" xfId="4215" xr:uid="{900B6157-ADC2-48CF-8D03-0BB81C7A7B03}"/>
    <cellStyle name="Normal 9 3 2 3 2 4" xfId="3134" xr:uid="{C46F9193-D53C-4230-BF5F-F1F7F13495B9}"/>
    <cellStyle name="Normal 9 3 2 3 2 4 2" xfId="6987" xr:uid="{FE94F6AF-7E41-40CF-903C-5476542B33C7}"/>
    <cellStyle name="Normal 9 3 2 3 2 5" xfId="6988" xr:uid="{2D268293-562E-47CA-9911-6C8481AFCEAE}"/>
    <cellStyle name="Normal 9 3 2 3 3" xfId="3135" xr:uid="{93EA32C1-AF27-4AFE-A85B-B52985973231}"/>
    <cellStyle name="Normal 9 3 2 3 3 2" xfId="3136" xr:uid="{3EC18D6D-354D-4DFC-8E56-8D2682F0868E}"/>
    <cellStyle name="Normal 9 3 2 3 3 2 2" xfId="4216" xr:uid="{2AE0902A-0CDE-4832-86C0-C7580F3445E9}"/>
    <cellStyle name="Normal 9 3 2 3 3 3" xfId="3137" xr:uid="{B0BC8FF1-DE88-42D0-BF74-145FA0776AED}"/>
    <cellStyle name="Normal 9 3 2 3 3 3 2" xfId="6989" xr:uid="{D6633D0E-1483-46A8-84F0-7290ED36E2BA}"/>
    <cellStyle name="Normal 9 3 2 3 3 4" xfId="3138" xr:uid="{63F32C74-B1A1-40E8-9AED-C9065FAC881A}"/>
    <cellStyle name="Normal 9 3 2 3 4" xfId="3139" xr:uid="{693684CC-759A-4AF0-9272-3FB9BB924EAD}"/>
    <cellStyle name="Normal 9 3 2 3 4 2" xfId="4217" xr:uid="{B6CC7429-9AB8-4AA4-A3AE-99D02FCA2161}"/>
    <cellStyle name="Normal 9 3 2 3 5" xfId="3140" xr:uid="{9E52A051-401F-40B6-9874-FD754AF4084A}"/>
    <cellStyle name="Normal 9 3 2 3 5 2" xfId="6990" xr:uid="{B058B7C4-E40E-4B58-867A-F358E396BF36}"/>
    <cellStyle name="Normal 9 3 2 3 6" xfId="3141" xr:uid="{C776A788-DA6A-44FB-94C5-87EBECA12B0D}"/>
    <cellStyle name="Normal 9 3 2 4" xfId="3142" xr:uid="{7E66B779-D446-45C1-B4E4-FA77466AFE0A}"/>
    <cellStyle name="Normal 9 3 2 4 2" xfId="3143" xr:uid="{B44394BC-9544-431F-BBBF-715C0A20D7C3}"/>
    <cellStyle name="Normal 9 3 2 4 2 2" xfId="3144" xr:uid="{C1F91D04-629B-48D9-A08D-7514E279A117}"/>
    <cellStyle name="Normal 9 3 2 4 2 2 2" xfId="4218" xr:uid="{4718D64A-2B98-41AB-8A6A-95A3F811B53D}"/>
    <cellStyle name="Normal 9 3 2 4 2 2 2 2" xfId="4219" xr:uid="{774B025E-8FE6-49C6-A14B-E15AE60525C1}"/>
    <cellStyle name="Normal 9 3 2 4 2 2 3" xfId="4220" xr:uid="{1685AE0F-2D62-4DEB-AF91-15FCD657CD88}"/>
    <cellStyle name="Normal 9 3 2 4 2 2 3 2" xfId="6991" xr:uid="{259B4462-FFBF-497B-AEFF-9B2F3340F0DB}"/>
    <cellStyle name="Normal 9 3 2 4 2 2 4" xfId="6992" xr:uid="{3F1B8163-8612-4061-9F3A-454E75A006BD}"/>
    <cellStyle name="Normal 9 3 2 4 2 3" xfId="3145" xr:uid="{8FB43241-5479-4F49-852F-D87EA9EC97A5}"/>
    <cellStyle name="Normal 9 3 2 4 2 3 2" xfId="4221" xr:uid="{614412EF-A311-4BDB-B13C-0A6B2ED96455}"/>
    <cellStyle name="Normal 9 3 2 4 2 4" xfId="3146" xr:uid="{2765E5AF-F7B0-4335-954C-B02317D21B1C}"/>
    <cellStyle name="Normal 9 3 2 4 2 4 2" xfId="6993" xr:uid="{8A99BA27-691B-4A42-9DE1-097AC4B01731}"/>
    <cellStyle name="Normal 9 3 2 4 2 5" xfId="6994" xr:uid="{9232E325-C384-4FB2-9D7C-42DF0474E142}"/>
    <cellStyle name="Normal 9 3 2 4 3" xfId="3147" xr:uid="{EC52DBFB-2F6D-49EC-9B65-CBD473F3B7AE}"/>
    <cellStyle name="Normal 9 3 2 4 3 2" xfId="4222" xr:uid="{376DD2DA-9B0F-41C6-8C61-972E2C6BA568}"/>
    <cellStyle name="Normal 9 3 2 4 3 2 2" xfId="4223" xr:uid="{6D43DED8-F65A-4D31-83CE-60B2D7062474}"/>
    <cellStyle name="Normal 9 3 2 4 3 3" xfId="4224" xr:uid="{36E637DC-3DAF-4633-944D-3AF553A47A97}"/>
    <cellStyle name="Normal 9 3 2 4 3 3 2" xfId="6995" xr:uid="{377497E0-2A3B-457F-A079-DB7429C8242E}"/>
    <cellStyle name="Normal 9 3 2 4 3 4" xfId="6996" xr:uid="{AA72C894-557F-4CA3-A6EC-F63127AB55B6}"/>
    <cellStyle name="Normal 9 3 2 4 4" xfId="3148" xr:uid="{FCA7BB27-BF29-41AE-964D-C2EC0CAAFE35}"/>
    <cellStyle name="Normal 9 3 2 4 4 2" xfId="4225" xr:uid="{79D042A4-113F-4C3B-8687-6CD0DEA510C7}"/>
    <cellStyle name="Normal 9 3 2 4 5" xfId="3149" xr:uid="{7A2A8454-0480-4F0B-98FC-F79EBB107044}"/>
    <cellStyle name="Normal 9 3 2 4 5 2" xfId="6997" xr:uid="{6E2F09D2-B2D0-40C7-8AB3-2493977CE4F5}"/>
    <cellStyle name="Normal 9 3 2 4 6" xfId="6998" xr:uid="{F45CF627-940E-4394-B819-00B5EC00D97B}"/>
    <cellStyle name="Normal 9 3 2 5" xfId="3150" xr:uid="{A181E843-11F3-4909-904A-02FB263B7342}"/>
    <cellStyle name="Normal 9 3 2 5 2" xfId="3151" xr:uid="{A9045D58-C710-4E1C-BFDF-A723F4DEE841}"/>
    <cellStyle name="Normal 9 3 2 5 2 2" xfId="4226" xr:uid="{E7BE5FC3-517A-4BD9-8FA5-81D75D8C2792}"/>
    <cellStyle name="Normal 9 3 2 5 2 2 2" xfId="4227" xr:uid="{BD516BBE-9B20-4228-9CDB-1DAB6CC4FA3C}"/>
    <cellStyle name="Normal 9 3 2 5 2 3" xfId="4228" xr:uid="{340CD806-8349-4A67-985F-C1D48DD1D740}"/>
    <cellStyle name="Normal 9 3 2 5 2 3 2" xfId="6999" xr:uid="{9414D275-579B-4E39-AEF4-A584684A2B60}"/>
    <cellStyle name="Normal 9 3 2 5 2 4" xfId="7000" xr:uid="{7100A85F-289F-4985-9504-5F4F88556D60}"/>
    <cellStyle name="Normal 9 3 2 5 3" xfId="3152" xr:uid="{03D7D22D-71DA-4866-9E72-C9BC36BA1C03}"/>
    <cellStyle name="Normal 9 3 2 5 3 2" xfId="4229" xr:uid="{B612EA38-E15C-448D-BB0F-A093924DDE3C}"/>
    <cellStyle name="Normal 9 3 2 5 4" xfId="3153" xr:uid="{D20E4543-EE68-4C11-B816-F5C44D236614}"/>
    <cellStyle name="Normal 9 3 2 5 4 2" xfId="7001" xr:uid="{FA679ACA-374F-42AE-ADB2-DA96F5B3B060}"/>
    <cellStyle name="Normal 9 3 2 5 5" xfId="7002" xr:uid="{87E98732-505D-44A6-AA3A-2CF25F0B670E}"/>
    <cellStyle name="Normal 9 3 2 6" xfId="3154" xr:uid="{12C37730-8C70-4E85-9816-C057034E37BA}"/>
    <cellStyle name="Normal 9 3 2 6 2" xfId="3155" xr:uid="{5BF8B1D3-12B8-448A-B384-8B4421C7AFFE}"/>
    <cellStyle name="Normal 9 3 2 6 2 2" xfId="4230" xr:uid="{E9F0F137-9353-4392-8421-174D603691D1}"/>
    <cellStyle name="Normal 9 3 2 6 3" xfId="3156" xr:uid="{EDD7CF68-F75F-454F-A077-669FC7F47079}"/>
    <cellStyle name="Normal 9 3 2 6 3 2" xfId="7003" xr:uid="{EAECEE48-CD4D-43D4-8333-824528A40811}"/>
    <cellStyle name="Normal 9 3 2 6 4" xfId="3157" xr:uid="{DAD12FC5-D53C-437F-BE37-5CC02A52E281}"/>
    <cellStyle name="Normal 9 3 2 7" xfId="3158" xr:uid="{8D986B56-AC22-4B80-9075-FA8FCCA768E3}"/>
    <cellStyle name="Normal 9 3 2 7 2" xfId="4231" xr:uid="{D253D414-34D4-4FC2-9369-D0D917F839E8}"/>
    <cellStyle name="Normal 9 3 2 8" xfId="3159" xr:uid="{51B904EE-6E2A-4D19-AB13-8169F197DC99}"/>
    <cellStyle name="Normal 9 3 2 8 2" xfId="7004" xr:uid="{BC036080-0FAC-4629-AA91-BD8AA7D3B294}"/>
    <cellStyle name="Normal 9 3 2 9" xfId="3160" xr:uid="{A655AD1D-05EA-4578-9D47-7071567BDB88}"/>
    <cellStyle name="Normal 9 3 3" xfId="3161" xr:uid="{695D3C77-6B62-4714-9CD8-9223BC756500}"/>
    <cellStyle name="Normal 9 3 3 2" xfId="3162" xr:uid="{880B3DE2-1E0C-4075-9F62-55AA2C24A48A}"/>
    <cellStyle name="Normal 9 3 3 2 2" xfId="3163" xr:uid="{105B4279-AE8B-435C-80F9-7B4F38F4A03E}"/>
    <cellStyle name="Normal 9 3 3 2 2 2" xfId="3164" xr:uid="{E581E19B-5A55-4702-872D-7F356221D921}"/>
    <cellStyle name="Normal 9 3 3 2 2 2 2" xfId="4232" xr:uid="{F82CABDD-0AC3-4C70-BAE5-52F43CE52135}"/>
    <cellStyle name="Normal 9 3 3 2 2 2 2 2" xfId="4233" xr:uid="{15AC4BD5-7F36-4748-9478-8D6C372100AB}"/>
    <cellStyle name="Normal 9 3 3 2 2 2 3" xfId="4234" xr:uid="{049B4AB9-DED6-4D6E-8B27-CA4D6B593FDB}"/>
    <cellStyle name="Normal 9 3 3 2 2 2 3 2" xfId="7005" xr:uid="{4D01AEA2-D5F3-4D07-A5AB-334AF66656B6}"/>
    <cellStyle name="Normal 9 3 3 2 2 2 4" xfId="7006" xr:uid="{502F24AE-8103-4540-8731-1615011E6727}"/>
    <cellStyle name="Normal 9 3 3 2 2 3" xfId="3165" xr:uid="{8C4FCBC8-0FED-4590-A734-BAEE649EED66}"/>
    <cellStyle name="Normal 9 3 3 2 2 3 2" xfId="4235" xr:uid="{AE534FE4-D242-4D5E-9AE5-25BB8020A1A3}"/>
    <cellStyle name="Normal 9 3 3 2 2 4" xfId="3166" xr:uid="{B6081369-E17E-4EC8-86A9-0646A2123CCC}"/>
    <cellStyle name="Normal 9 3 3 2 2 4 2" xfId="7007" xr:uid="{05B2537B-6FA1-4BD0-BD98-0D7476B983A6}"/>
    <cellStyle name="Normal 9 3 3 2 2 5" xfId="7008" xr:uid="{AF1F7498-500B-4586-90FA-1537386F8F2B}"/>
    <cellStyle name="Normal 9 3 3 2 3" xfId="3167" xr:uid="{61E56A78-C85F-45AD-B85B-C035914E1869}"/>
    <cellStyle name="Normal 9 3 3 2 3 2" xfId="3168" xr:uid="{5A963BB3-11EB-46CD-B593-436958B6AD40}"/>
    <cellStyle name="Normal 9 3 3 2 3 2 2" xfId="4236" xr:uid="{D0F969D8-A883-429B-B136-B43FB1BC8C57}"/>
    <cellStyle name="Normal 9 3 3 2 3 3" xfId="3169" xr:uid="{F91B52F3-AC07-4949-80EC-4241743F3DC1}"/>
    <cellStyle name="Normal 9 3 3 2 3 3 2" xfId="7009" xr:uid="{E9B4211F-A9C4-4C39-80BA-19FA7BC5BDAA}"/>
    <cellStyle name="Normal 9 3 3 2 3 4" xfId="3170" xr:uid="{A8942456-CF98-41AC-8B28-E576FFD50245}"/>
    <cellStyle name="Normal 9 3 3 2 4" xfId="3171" xr:uid="{31473D08-3ED5-448E-A241-1AF34CD79B7E}"/>
    <cellStyle name="Normal 9 3 3 2 4 2" xfId="4237" xr:uid="{024D371F-850D-40A0-9475-2E3B16C5A36C}"/>
    <cellStyle name="Normal 9 3 3 2 5" xfId="3172" xr:uid="{EBC0FBCB-68D6-495E-94E1-D85261B38A8E}"/>
    <cellStyle name="Normal 9 3 3 2 5 2" xfId="7010" xr:uid="{A41FEF80-6AA2-4390-9B33-BE04DA3B2E54}"/>
    <cellStyle name="Normal 9 3 3 2 6" xfId="3173" xr:uid="{66B7B80E-B0C7-4BD2-92C1-84852B7D0AB7}"/>
    <cellStyle name="Normal 9 3 3 3" xfId="3174" xr:uid="{98BC0294-BA7F-4876-8755-0048F2639B93}"/>
    <cellStyle name="Normal 9 3 3 3 2" xfId="3175" xr:uid="{899F8144-182D-4668-9DB3-39D3EA246694}"/>
    <cellStyle name="Normal 9 3 3 3 2 2" xfId="3176" xr:uid="{827E430D-F05C-47F6-947B-D4099F53671C}"/>
    <cellStyle name="Normal 9 3 3 3 2 2 2" xfId="4238" xr:uid="{8B5F1C46-7219-4997-B312-9DD93E96A9DB}"/>
    <cellStyle name="Normal 9 3 3 3 2 2 2 2" xfId="4239" xr:uid="{9F6B2090-8212-45D8-A003-6CB1FB6A7048}"/>
    <cellStyle name="Normal 9 3 3 3 2 2 2 2 2" xfId="4935" xr:uid="{CD987900-6A6F-4B5C-A90A-9DFB74D271BA}"/>
    <cellStyle name="Normal 9 3 3 3 2 2 2 2 2 2" xfId="44104" xr:uid="{57DC963E-E475-4A30-A3CD-2211C8A05557}"/>
    <cellStyle name="Normal 9 3 3 3 2 2 2 2 2 3" xfId="8690" xr:uid="{F2E13814-C547-40F6-8965-7558D882E007}"/>
    <cellStyle name="Normal 9 3 3 3 2 2 2 2 2 4" xfId="8098" xr:uid="{986F10E1-BA72-413D-9126-FB961568E60F}"/>
    <cellStyle name="Normal 9 3 3 3 2 2 2 2 2 5" xfId="7506" xr:uid="{34F6900E-B446-4EFD-B6A7-4616BAE9C0D9}"/>
    <cellStyle name="Normal 9 3 3 3 2 2 3" xfId="4240" xr:uid="{C98C1069-A5CF-4494-AEBE-027C7AE5FDEE}"/>
    <cellStyle name="Normal 9 3 3 3 2 2 3 2" xfId="4936" xr:uid="{7A9CFE6E-93E4-4C72-AD2A-37E0C99BD54E}"/>
    <cellStyle name="Normal 9 3 3 3 2 2 3 2 2" xfId="7011" xr:uid="{DE9E247A-0FE2-4A3C-9A29-FDB0E6FE9BBC}"/>
    <cellStyle name="Normal 9 3 3 3 2 2 3 2 2 2" xfId="44105" xr:uid="{FFBE2BD2-6F7B-4736-9681-C1F9625CC0B1}"/>
    <cellStyle name="Normal 9 3 3 3 2 2 3 2 3" xfId="8691" xr:uid="{44B5E0E8-605F-402F-BAB8-8B2CBB790603}"/>
    <cellStyle name="Normal 9 3 3 3 2 2 3 2 4" xfId="8099" xr:uid="{9CB65BA2-6758-4209-83B6-9FDB21D1A66F}"/>
    <cellStyle name="Normal 9 3 3 3 2 2 3 2 5" xfId="7507" xr:uid="{CC6BE961-E84D-4542-B8D8-1E7C9040EAD6}"/>
    <cellStyle name="Normal 9 3 3 3 2 2 4" xfId="7012" xr:uid="{6CA46601-6155-481C-B9A6-A97CF692CB52}"/>
    <cellStyle name="Normal 9 3 3 3 2 3" xfId="3177" xr:uid="{3D350566-8993-4C0F-9527-BF767CFAE2B5}"/>
    <cellStyle name="Normal 9 3 3 3 2 3 2" xfId="4241" xr:uid="{213C9F98-8FB8-41E8-9210-C254CDD0BDB7}"/>
    <cellStyle name="Normal 9 3 3 3 2 3 2 2" xfId="4938" xr:uid="{59225C1E-3FF3-4038-8198-F8491A673E09}"/>
    <cellStyle name="Normal 9 3 3 3 2 3 2 2 2" xfId="44107" xr:uid="{A2EF97BE-46A3-4FE9-83FB-05C3CB546F0A}"/>
    <cellStyle name="Normal 9 3 3 3 2 3 2 2 3" xfId="8693" xr:uid="{79B7DF40-E9F7-4B8E-8A2A-A5CA14ABE828}"/>
    <cellStyle name="Normal 9 3 3 3 2 3 2 2 4" xfId="8101" xr:uid="{4B87C148-A4FA-4B36-B73A-5DDB0B96230C}"/>
    <cellStyle name="Normal 9 3 3 3 2 3 2 2 5" xfId="7509" xr:uid="{39B89AFE-D6FF-4353-9EC4-20D3E2B032EA}"/>
    <cellStyle name="Normal 9 3 3 3 2 3 3" xfId="4937" xr:uid="{D39F332F-DC67-4D0E-BA93-6CF34B6FE430}"/>
    <cellStyle name="Normal 9 3 3 3 2 3 3 2" xfId="44106" xr:uid="{696216F0-FA4B-4C4F-85C4-70ECCF06C1E3}"/>
    <cellStyle name="Normal 9 3 3 3 2 3 3 3" xfId="8692" xr:uid="{B855C22C-A8E1-40FA-8C16-D496EC091248}"/>
    <cellStyle name="Normal 9 3 3 3 2 3 3 4" xfId="8100" xr:uid="{23C251DF-652C-419A-B1D8-AEAAE8A29453}"/>
    <cellStyle name="Normal 9 3 3 3 2 3 3 5" xfId="7508" xr:uid="{EC0CFD85-A610-4F45-AE12-D99F224CA873}"/>
    <cellStyle name="Normal 9 3 3 3 2 4" xfId="3178" xr:uid="{775EB09B-82A4-418F-8D04-E333CA0A048B}"/>
    <cellStyle name="Normal 9 3 3 3 2 4 2" xfId="4939" xr:uid="{1A6A1CB3-91AF-4C59-8DB7-AD72CAD298F1}"/>
    <cellStyle name="Normal 9 3 3 3 2 4 2 2" xfId="7013" xr:uid="{719F149E-C918-4387-8DCE-30FD8A747C67}"/>
    <cellStyle name="Normal 9 3 3 3 2 4 2 2 2" xfId="44108" xr:uid="{81C20DE8-4344-4EE7-B866-236767998DAF}"/>
    <cellStyle name="Normal 9 3 3 3 2 4 2 3" xfId="8694" xr:uid="{EF9B2397-7707-4A83-9679-D14F6D99C2CE}"/>
    <cellStyle name="Normal 9 3 3 3 2 4 2 4" xfId="8102" xr:uid="{82E954FF-D19D-4EC5-98F5-4563D86F74D9}"/>
    <cellStyle name="Normal 9 3 3 3 2 4 2 5" xfId="7510" xr:uid="{79A72E87-8760-4D7C-AF64-9D8E02F23E8B}"/>
    <cellStyle name="Normal 9 3 3 3 2 5" xfId="7014" xr:uid="{6C5C48EC-C577-495B-80A8-E4660C6A0B59}"/>
    <cellStyle name="Normal 9 3 3 3 3" xfId="3179" xr:uid="{AF465647-94BE-40F6-B0B3-6CEBA112C296}"/>
    <cellStyle name="Normal 9 3 3 3 3 2" xfId="4242" xr:uid="{AB2D1388-86AC-4266-97A7-D3554C27B8A3}"/>
    <cellStyle name="Normal 9 3 3 3 3 2 2" xfId="4243" xr:uid="{FE8B8F7E-9DB2-4767-B2FC-19265D1108F6}"/>
    <cellStyle name="Normal 9 3 3 3 3 2 2 2" xfId="4942" xr:uid="{28BF4D10-1C16-4F06-956E-9BE58FE2747A}"/>
    <cellStyle name="Normal 9 3 3 3 3 2 2 2 2" xfId="44111" xr:uid="{2B6950BF-5744-43CF-AD32-2F0AD1334B32}"/>
    <cellStyle name="Normal 9 3 3 3 3 2 2 2 3" xfId="8697" xr:uid="{36A60A81-F6D0-450C-B2E4-A178CA8177AC}"/>
    <cellStyle name="Normal 9 3 3 3 3 2 2 2 4" xfId="8105" xr:uid="{66607E48-85F6-4CEB-94EB-6B5F61A3CC9C}"/>
    <cellStyle name="Normal 9 3 3 3 3 2 2 2 5" xfId="7513" xr:uid="{1B63941B-86D3-4769-8D1C-6896205738FA}"/>
    <cellStyle name="Normal 9 3 3 3 3 2 3" xfId="4941" xr:uid="{DF4E25BE-87C4-4A80-894F-E7E5A65C4B2F}"/>
    <cellStyle name="Normal 9 3 3 3 3 2 3 2" xfId="44110" xr:uid="{A86CB607-166F-43E7-98E8-84BCA7FED2AB}"/>
    <cellStyle name="Normal 9 3 3 3 3 2 3 3" xfId="8696" xr:uid="{784596DB-8F79-4BA4-BBB5-C6EAA64E3C0F}"/>
    <cellStyle name="Normal 9 3 3 3 3 2 3 4" xfId="8104" xr:uid="{02C48A1E-A918-4C28-AED9-222F90161C64}"/>
    <cellStyle name="Normal 9 3 3 3 3 2 3 5" xfId="7512" xr:uid="{A7035BAA-2001-4577-9926-237477123FB2}"/>
    <cellStyle name="Normal 9 3 3 3 3 3" xfId="4244" xr:uid="{58F13F9A-DF4E-407F-B978-2BEC151B3875}"/>
    <cellStyle name="Normal 9 3 3 3 3 3 2" xfId="4943" xr:uid="{AF889CD4-81DC-4AC1-B071-00C2CD93FA56}"/>
    <cellStyle name="Normal 9 3 3 3 3 3 2 2" xfId="7015" xr:uid="{2FBB2488-08E8-425F-ADC8-3645FBE6C8B5}"/>
    <cellStyle name="Normal 9 3 3 3 3 3 2 2 2" xfId="44112" xr:uid="{1BC5532F-2A9F-448D-A6D0-AD7F03BC9142}"/>
    <cellStyle name="Normal 9 3 3 3 3 3 2 3" xfId="8698" xr:uid="{5569B6CC-EED3-4E24-8CFF-6B4C17EE90B8}"/>
    <cellStyle name="Normal 9 3 3 3 3 3 2 4" xfId="8106" xr:uid="{6EB402D9-5CD0-474A-A158-D250069C2BA4}"/>
    <cellStyle name="Normal 9 3 3 3 3 3 2 5" xfId="7514" xr:uid="{6A7459FD-FC6D-4F92-A2C6-A800F0F248E0}"/>
    <cellStyle name="Normal 9 3 3 3 3 4" xfId="4940" xr:uid="{A728A101-8364-4E1E-BD45-F4656E2E56EB}"/>
    <cellStyle name="Normal 9 3 3 3 3 4 2" xfId="7016" xr:uid="{8E19912A-79FB-4679-8E4A-7E9C7323A56C}"/>
    <cellStyle name="Normal 9 3 3 3 3 4 2 2" xfId="44109" xr:uid="{2E0AC1C0-11A3-492F-AFCD-6ABF882D28D6}"/>
    <cellStyle name="Normal 9 3 3 3 3 4 3" xfId="8695" xr:uid="{85E26EF3-2979-481B-A5E9-876375E5758A}"/>
    <cellStyle name="Normal 9 3 3 3 3 4 4" xfId="8103" xr:uid="{F6225BBC-8FD3-4B78-B58E-01DA6FB59FFC}"/>
    <cellStyle name="Normal 9 3 3 3 3 4 5" xfId="7511" xr:uid="{A5449037-315E-4D21-8AA9-11F25D63EE11}"/>
    <cellStyle name="Normal 9 3 3 3 4" xfId="3180" xr:uid="{93BA6250-062A-4717-B568-5BFBAF1272F4}"/>
    <cellStyle name="Normal 9 3 3 3 4 2" xfId="4245" xr:uid="{AA8689D2-0380-4C95-B6C5-41CD94270017}"/>
    <cellStyle name="Normal 9 3 3 3 4 2 2" xfId="4945" xr:uid="{BAD78CE3-9882-4588-943A-6033F63CA4A4}"/>
    <cellStyle name="Normal 9 3 3 3 4 2 2 2" xfId="44114" xr:uid="{A3E19EF6-26E3-45D1-A0C6-3EB4EA818735}"/>
    <cellStyle name="Normal 9 3 3 3 4 2 2 3" xfId="8700" xr:uid="{7425B14D-D6AD-45E0-859B-9090BA185BE1}"/>
    <cellStyle name="Normal 9 3 3 3 4 2 2 4" xfId="8108" xr:uid="{F77944CF-551D-42B5-8C91-374530AC46CB}"/>
    <cellStyle name="Normal 9 3 3 3 4 2 2 5" xfId="7516" xr:uid="{50B9AF18-DC62-42AC-BEF4-6EF69B118227}"/>
    <cellStyle name="Normal 9 3 3 3 4 3" xfId="4944" xr:uid="{4E7E5967-FB9B-4F1A-BBAB-E50FB3C17E22}"/>
    <cellStyle name="Normal 9 3 3 3 4 3 2" xfId="44113" xr:uid="{9000AD7A-4B97-48FD-8EC2-EEDCFDE1D195}"/>
    <cellStyle name="Normal 9 3 3 3 4 3 3" xfId="8699" xr:uid="{F060AA37-B640-43B0-85E1-DB1182A6AA8E}"/>
    <cellStyle name="Normal 9 3 3 3 4 3 4" xfId="8107" xr:uid="{0DAFFF54-D780-4662-A2C3-034425F196AB}"/>
    <cellStyle name="Normal 9 3 3 3 4 3 5" xfId="7515" xr:uid="{DB80B39A-152B-49C5-80D2-E77CEA6CAEC5}"/>
    <cellStyle name="Normal 9 3 3 3 5" xfId="3181" xr:uid="{3D48A730-23B5-46FF-B746-EA03BDB3A1EA}"/>
    <cellStyle name="Normal 9 3 3 3 5 2" xfId="4946" xr:uid="{B16AF283-B8F9-4D9C-9BE1-BC3F82DFF1FB}"/>
    <cellStyle name="Normal 9 3 3 3 5 2 2" xfId="7017" xr:uid="{3DC2FFF4-D40B-403D-AB87-E44B83834CBF}"/>
    <cellStyle name="Normal 9 3 3 3 5 2 2 2" xfId="44115" xr:uid="{6DA13D3D-10DA-4E1F-BBF4-C1D728659ACF}"/>
    <cellStyle name="Normal 9 3 3 3 5 2 3" xfId="8701" xr:uid="{E2932559-B00D-4906-A18F-E33C2FAF972B}"/>
    <cellStyle name="Normal 9 3 3 3 5 2 4" xfId="8109" xr:uid="{C1D1DAB6-1434-4C11-83B4-EC98E4D1A7BC}"/>
    <cellStyle name="Normal 9 3 3 3 5 2 5" xfId="7517" xr:uid="{A96FE8D4-4B09-4B5B-B12E-2FECEEB6EA48}"/>
    <cellStyle name="Normal 9 3 3 3 6" xfId="7018" xr:uid="{C84E74B8-7C1C-410D-86E3-6743E5E67844}"/>
    <cellStyle name="Normal 9 3 3 4" xfId="3182" xr:uid="{6A7D2559-5250-45EF-9A91-A45F5AE36BB3}"/>
    <cellStyle name="Normal 9 3 3 4 2" xfId="3183" xr:uid="{61643691-2344-4441-9943-8693234C9284}"/>
    <cellStyle name="Normal 9 3 3 4 2 2" xfId="4246" xr:uid="{C990BB52-7FD0-419B-A6A1-5979E878E53B}"/>
    <cellStyle name="Normal 9 3 3 4 2 2 2" xfId="4247" xr:uid="{984ED87B-201C-49F1-B504-1D3D31563E51}"/>
    <cellStyle name="Normal 9 3 3 4 2 2 2 2" xfId="4950" xr:uid="{9443BBAC-FDFB-4EF3-9035-6512AB9F5792}"/>
    <cellStyle name="Normal 9 3 3 4 2 2 2 2 2" xfId="44119" xr:uid="{92F86E58-E46E-4476-8987-E5151A9FA3DB}"/>
    <cellStyle name="Normal 9 3 3 4 2 2 2 2 3" xfId="8705" xr:uid="{18FD9AA6-E2D0-4D69-8C9F-C0610731718F}"/>
    <cellStyle name="Normal 9 3 3 4 2 2 2 2 4" xfId="8113" xr:uid="{CA6AA49A-77CE-4A7D-823C-4607941A73AC}"/>
    <cellStyle name="Normal 9 3 3 4 2 2 2 2 5" xfId="7521" xr:uid="{AFB65B20-52CB-4403-9983-E30253C8EAC9}"/>
    <cellStyle name="Normal 9 3 3 4 2 2 3" xfId="4949" xr:uid="{2C475683-E14D-40E7-9F74-B387B7B26627}"/>
    <cellStyle name="Normal 9 3 3 4 2 2 3 2" xfId="44118" xr:uid="{9750C683-9E06-4272-A9E3-29E5A904B1B9}"/>
    <cellStyle name="Normal 9 3 3 4 2 2 3 3" xfId="8704" xr:uid="{2F966BA7-0A79-479E-8D34-283AB15CE6AC}"/>
    <cellStyle name="Normal 9 3 3 4 2 2 3 4" xfId="8112" xr:uid="{F0DC87B8-6DA1-4305-857B-DBCF23161418}"/>
    <cellStyle name="Normal 9 3 3 4 2 2 3 5" xfId="7520" xr:uid="{64A004B0-FE89-4A93-B01E-59885995DF8B}"/>
    <cellStyle name="Normal 9 3 3 4 2 3" xfId="4248" xr:uid="{872B4DC2-2C1C-46C0-9805-4FE4BE47C2D2}"/>
    <cellStyle name="Normal 9 3 3 4 2 3 2" xfId="4951" xr:uid="{7CDBE992-02B4-4922-A409-3AA5B19B5DA6}"/>
    <cellStyle name="Normal 9 3 3 4 2 3 2 2" xfId="7019" xr:uid="{F9A262DD-CEF9-4F51-9B51-C927D223F7CF}"/>
    <cellStyle name="Normal 9 3 3 4 2 3 2 2 2" xfId="44120" xr:uid="{8CAC4DBF-C2F2-46B5-86C5-A7A2C6E7D0DF}"/>
    <cellStyle name="Normal 9 3 3 4 2 3 2 3" xfId="8706" xr:uid="{81E30778-B042-4493-9B81-96F990BA4CAB}"/>
    <cellStyle name="Normal 9 3 3 4 2 3 2 4" xfId="8114" xr:uid="{EFFEF3D0-9232-4BFA-8CE5-B99A4B55FFA4}"/>
    <cellStyle name="Normal 9 3 3 4 2 3 2 5" xfId="7522" xr:uid="{12E98151-5451-46EA-BF7D-265DD96BF728}"/>
    <cellStyle name="Normal 9 3 3 4 2 4" xfId="4948" xr:uid="{40E72BB8-BCD2-4622-A144-032DD3939C20}"/>
    <cellStyle name="Normal 9 3 3 4 2 4 2" xfId="7020" xr:uid="{CD9B2A8D-DE89-4F10-9ED6-7D3C91AF1BB0}"/>
    <cellStyle name="Normal 9 3 3 4 2 4 2 2" xfId="44117" xr:uid="{5DF04B38-26B6-42B6-BD02-D19E76855443}"/>
    <cellStyle name="Normal 9 3 3 4 2 4 3" xfId="8703" xr:uid="{F7FA5F9C-B297-48FC-948A-B66B27EDBA3F}"/>
    <cellStyle name="Normal 9 3 3 4 2 4 4" xfId="8111" xr:uid="{7E06F248-2C31-47A8-B1DB-18754836535D}"/>
    <cellStyle name="Normal 9 3 3 4 2 4 5" xfId="7519" xr:uid="{5034D8E8-3F0F-4276-BFEE-198F42113F13}"/>
    <cellStyle name="Normal 9 3 3 4 3" xfId="3184" xr:uid="{35D0996F-3E8B-48B0-B698-F700438F6119}"/>
    <cellStyle name="Normal 9 3 3 4 3 2" xfId="4249" xr:uid="{2C3F711E-098F-43BA-BCE2-0A3B5251A7DB}"/>
    <cellStyle name="Normal 9 3 3 4 3 2 2" xfId="4953" xr:uid="{4CEDB4F1-31DF-4A07-B9D8-4D0B39CB8FE7}"/>
    <cellStyle name="Normal 9 3 3 4 3 2 2 2" xfId="44122" xr:uid="{FC7E72D0-D28D-461B-BA30-7BA15883180D}"/>
    <cellStyle name="Normal 9 3 3 4 3 2 2 3" xfId="8708" xr:uid="{8D6D1EDA-3728-474E-946C-58874E572885}"/>
    <cellStyle name="Normal 9 3 3 4 3 2 2 4" xfId="8116" xr:uid="{D515FD7D-1C79-49EA-8613-60D0658FBFEA}"/>
    <cellStyle name="Normal 9 3 3 4 3 2 2 5" xfId="7524" xr:uid="{E4FE1217-95C9-457A-B1A9-14BEB3F925A3}"/>
    <cellStyle name="Normal 9 3 3 4 3 3" xfId="4952" xr:uid="{EE48EA8F-3F66-4EB6-9BCA-6E2888F1973F}"/>
    <cellStyle name="Normal 9 3 3 4 3 3 2" xfId="44121" xr:uid="{82932B4D-D56E-44A6-B84E-5C551098D7B8}"/>
    <cellStyle name="Normal 9 3 3 4 3 3 3" xfId="8707" xr:uid="{CF4D285D-E5BB-4E6F-9FBE-4664C97D95AA}"/>
    <cellStyle name="Normal 9 3 3 4 3 3 4" xfId="8115" xr:uid="{24CE9C6D-2A2E-475A-AA96-2562CB66C0A7}"/>
    <cellStyle name="Normal 9 3 3 4 3 3 5" xfId="7523" xr:uid="{1FE1111F-C474-45ED-B847-CAC563501EEE}"/>
    <cellStyle name="Normal 9 3 3 4 4" xfId="3185" xr:uid="{48CC9AEA-53BA-4F5A-912D-7F98AE925E10}"/>
    <cellStyle name="Normal 9 3 3 4 4 2" xfId="4954" xr:uid="{B0FEFF6E-6568-4848-B4A9-1D17001FB5FA}"/>
    <cellStyle name="Normal 9 3 3 4 4 2 2" xfId="7021" xr:uid="{BBC39630-A3E7-4D79-A47F-64BCE367C2B2}"/>
    <cellStyle name="Normal 9 3 3 4 4 2 2 2" xfId="44123" xr:uid="{3DADD11D-783A-40DF-97D9-B5CD15B19F9C}"/>
    <cellStyle name="Normal 9 3 3 4 4 2 3" xfId="8709" xr:uid="{C0779071-C8F5-42B0-892E-1916B559CAA6}"/>
    <cellStyle name="Normal 9 3 3 4 4 2 4" xfId="8117" xr:uid="{E07E92ED-90C5-421B-A5CC-EBB206740A6F}"/>
    <cellStyle name="Normal 9 3 3 4 4 2 5" xfId="7525" xr:uid="{C3BD5761-FDFD-4FEC-9230-706EC23D3322}"/>
    <cellStyle name="Normal 9 3 3 4 5" xfId="4947" xr:uid="{8D2AC5C0-32AA-4D5A-B2C7-04459D9AF237}"/>
    <cellStyle name="Normal 9 3 3 4 5 2" xfId="7022" xr:uid="{492F6B06-2747-4F7F-B664-1299A516EC19}"/>
    <cellStyle name="Normal 9 3 3 4 5 2 2" xfId="44116" xr:uid="{A0DA5F03-7735-4F6F-9CC8-F47C0319E005}"/>
    <cellStyle name="Normal 9 3 3 4 5 3" xfId="8702" xr:uid="{DB48B561-8382-47B1-A878-AF2AA78BC0FA}"/>
    <cellStyle name="Normal 9 3 3 4 5 4" xfId="8110" xr:uid="{C499DB03-67E4-47ED-85F8-FBEF81385E5D}"/>
    <cellStyle name="Normal 9 3 3 4 5 5" xfId="7518" xr:uid="{5C6E59C8-204D-40FA-8DE9-9EED514A0122}"/>
    <cellStyle name="Normal 9 3 3 5" xfId="3186" xr:uid="{5B27FB93-4BE9-4503-8314-61C2795D018A}"/>
    <cellStyle name="Normal 9 3 3 5 2" xfId="3187" xr:uid="{BE694962-F02A-4CB1-9A2F-849AB8688724}"/>
    <cellStyle name="Normal 9 3 3 5 2 2" xfId="4250" xr:uid="{26669F88-7776-44E5-8C60-5DE0F1165DB9}"/>
    <cellStyle name="Normal 9 3 3 5 2 2 2" xfId="4957" xr:uid="{FAA8CD8D-BFE3-4FD8-B385-13A8F17DC7C1}"/>
    <cellStyle name="Normal 9 3 3 5 2 2 2 2" xfId="44126" xr:uid="{BFEE2822-32F1-4EAD-8E98-0E7AFC78CF7F}"/>
    <cellStyle name="Normal 9 3 3 5 2 2 2 3" xfId="8712" xr:uid="{DB047EEB-FBEA-4020-B07F-C52432A58433}"/>
    <cellStyle name="Normal 9 3 3 5 2 2 2 4" xfId="8120" xr:uid="{7008826A-E961-4CD5-A698-842BF6385F60}"/>
    <cellStyle name="Normal 9 3 3 5 2 2 2 5" xfId="7528" xr:uid="{EC34302F-208C-4193-87B4-79D3E34994B3}"/>
    <cellStyle name="Normal 9 3 3 5 2 3" xfId="4956" xr:uid="{628E7396-CED2-41C3-9900-343D06EF71E1}"/>
    <cellStyle name="Normal 9 3 3 5 2 3 2" xfId="44125" xr:uid="{28D87AD9-AEF2-488B-B826-903E0BDC8682}"/>
    <cellStyle name="Normal 9 3 3 5 2 3 3" xfId="8711" xr:uid="{1D3A71FC-6CE6-4377-891A-20977DC75D9D}"/>
    <cellStyle name="Normal 9 3 3 5 2 3 4" xfId="8119" xr:uid="{7660A8C4-B216-4995-8D47-087D7DAA68E8}"/>
    <cellStyle name="Normal 9 3 3 5 2 3 5" xfId="7527" xr:uid="{1F86ABA1-F720-447A-94EF-07BB607B1865}"/>
    <cellStyle name="Normal 9 3 3 5 3" xfId="3188" xr:uid="{EDA83345-7602-4C55-B17E-CDDA318279E0}"/>
    <cellStyle name="Normal 9 3 3 5 3 2" xfId="4958" xr:uid="{42E64913-6493-48DA-8693-1BF3F2E1C40D}"/>
    <cellStyle name="Normal 9 3 3 5 3 2 2" xfId="7023" xr:uid="{F0ABB6C5-BC73-43D7-898E-1B9FD509EE38}"/>
    <cellStyle name="Normal 9 3 3 5 3 2 2 2" xfId="44127" xr:uid="{A19A8BF3-9D71-4A25-8378-F34B740E494A}"/>
    <cellStyle name="Normal 9 3 3 5 3 2 3" xfId="8713" xr:uid="{0FC1D5AB-7400-4C9F-B416-E7E4B99E7BF8}"/>
    <cellStyle name="Normal 9 3 3 5 3 2 4" xfId="8121" xr:uid="{23226462-CC33-4393-9C8A-103BE9BE3B00}"/>
    <cellStyle name="Normal 9 3 3 5 3 2 5" xfId="7529" xr:uid="{FCDBDA44-8A94-4F0B-8E74-002458AC313C}"/>
    <cellStyle name="Normal 9 3 3 5 4" xfId="3189" xr:uid="{C70D2CBF-3F20-4456-9AA8-7FBC6308A68C}"/>
    <cellStyle name="Normal 9 3 3 5 4 2" xfId="4959" xr:uid="{A7EC06BC-F87A-40BA-A976-2834B4858FFA}"/>
    <cellStyle name="Normal 9 3 3 5 4 2 2" xfId="44128" xr:uid="{4D3E781B-F0A4-4C12-B75C-DB53E5570004}"/>
    <cellStyle name="Normal 9 3 3 5 4 2 3" xfId="8714" xr:uid="{DBF9B291-6871-48BD-9BDA-1BB5D416D114}"/>
    <cellStyle name="Normal 9 3 3 5 4 2 4" xfId="8122" xr:uid="{246EF67D-6669-4E8C-BE1B-2BB0693E00BE}"/>
    <cellStyle name="Normal 9 3 3 5 4 2 5" xfId="7530" xr:uid="{054AC2F9-C616-4370-8596-731A152227DC}"/>
    <cellStyle name="Normal 9 3 3 5 5" xfId="4955" xr:uid="{80226261-E1D2-410E-8359-6CC72F89BD50}"/>
    <cellStyle name="Normal 9 3 3 5 5 2" xfId="44124" xr:uid="{0039032F-1E65-4182-A7FE-B8C82136BD0A}"/>
    <cellStyle name="Normal 9 3 3 5 5 3" xfId="8710" xr:uid="{1D484E7F-A499-4BB2-B9A8-FFDBB1E4C1B5}"/>
    <cellStyle name="Normal 9 3 3 5 5 4" xfId="8118" xr:uid="{414E3A9E-307F-4DE5-B72A-02A9536F5391}"/>
    <cellStyle name="Normal 9 3 3 5 5 5" xfId="7526" xr:uid="{0C62D0A1-D95D-433E-8526-DC28D1CDC7B5}"/>
    <cellStyle name="Normal 9 3 3 6" xfId="3190" xr:uid="{80A8495A-73EA-4B0E-B1D3-D4FB1FAB3223}"/>
    <cellStyle name="Normal 9 3 3 6 2" xfId="4251" xr:uid="{A12E056B-CB40-4730-A5F1-916BC6939F0D}"/>
    <cellStyle name="Normal 9 3 3 6 2 2" xfId="4961" xr:uid="{5F78B945-5467-41EA-BE83-47416A7C288E}"/>
    <cellStyle name="Normal 9 3 3 6 2 2 2" xfId="44130" xr:uid="{67CF02B8-5FAB-4726-A842-101E4F53672D}"/>
    <cellStyle name="Normal 9 3 3 6 2 2 3" xfId="8716" xr:uid="{29FCD1D1-5AF3-4C22-8FCD-0C030168E23A}"/>
    <cellStyle name="Normal 9 3 3 6 2 2 4" xfId="8124" xr:uid="{24CC6AA7-BD6E-473E-B4F4-104FAC091EA6}"/>
    <cellStyle name="Normal 9 3 3 6 2 2 5" xfId="7532" xr:uid="{7D874AA5-528E-46EB-9CA5-C3A8B501C652}"/>
    <cellStyle name="Normal 9 3 3 6 3" xfId="4960" xr:uid="{0667B16D-DCF1-4A95-9A52-C14A810A43DF}"/>
    <cellStyle name="Normal 9 3 3 6 3 2" xfId="44129" xr:uid="{B53100BF-1A30-4A4B-A97D-AB7E2B0B27A0}"/>
    <cellStyle name="Normal 9 3 3 6 3 3" xfId="8715" xr:uid="{E9E982B9-DE43-4092-AF2E-A8A07FF9BA70}"/>
    <cellStyle name="Normal 9 3 3 6 3 4" xfId="8123" xr:uid="{AD330487-D8CC-44CB-9941-28A1270E66C8}"/>
    <cellStyle name="Normal 9 3 3 6 3 5" xfId="7531" xr:uid="{D76D07B9-857F-4BAB-82C6-664C9A9605CB}"/>
    <cellStyle name="Normal 9 3 3 7" xfId="3191" xr:uid="{8F71F44F-32E0-43BA-833B-01100039ED76}"/>
    <cellStyle name="Normal 9 3 3 7 2" xfId="4962" xr:uid="{B0A5459F-D54D-4371-B08D-7FD988A148C6}"/>
    <cellStyle name="Normal 9 3 3 7 2 2" xfId="7024" xr:uid="{86DAA6B7-0802-4607-8D9F-677C7E533B65}"/>
    <cellStyle name="Normal 9 3 3 7 2 2 2" xfId="44131" xr:uid="{180B6718-3B87-4E9E-AE45-C85FD5015FA6}"/>
    <cellStyle name="Normal 9 3 3 7 2 3" xfId="8717" xr:uid="{9C02BE4D-C539-4CA0-B692-0A34F3A971AC}"/>
    <cellStyle name="Normal 9 3 3 7 2 4" xfId="8125" xr:uid="{5A78CE2D-CC6E-4C1A-AD66-EB9F180456F6}"/>
    <cellStyle name="Normal 9 3 3 7 2 5" xfId="7533" xr:uid="{BDCE1AF2-6712-4681-9A39-765257FF33D8}"/>
    <cellStyle name="Normal 9 3 3 8" xfId="3192" xr:uid="{C7A50A3C-E628-4EBE-86A2-AF43322312DC}"/>
    <cellStyle name="Normal 9 3 3 8 2" xfId="4963" xr:uid="{863F5B6E-9610-4D1C-BDD2-10FF74ACC39C}"/>
    <cellStyle name="Normal 9 3 3 8 2 2" xfId="44132" xr:uid="{ED27AD56-CC03-4AEB-93F3-C212F0539834}"/>
    <cellStyle name="Normal 9 3 3 8 2 3" xfId="8718" xr:uid="{834D4FF4-778F-4533-91FB-335A91491099}"/>
    <cellStyle name="Normal 9 3 3 8 2 4" xfId="8126" xr:uid="{5100C041-0696-46F9-8C07-35874E73FA2F}"/>
    <cellStyle name="Normal 9 3 3 8 2 5" xfId="7534" xr:uid="{0C717B67-472A-4104-A4EF-33D8F925A946}"/>
    <cellStyle name="Normal 9 3 4" xfId="3193" xr:uid="{C409D402-5820-4B24-B8AD-3D643DFCFA4B}"/>
    <cellStyle name="Normal 9 3 4 2" xfId="3194" xr:uid="{3AF05D48-68C4-469E-9F41-7F2B932FA045}"/>
    <cellStyle name="Normal 9 3 4 2 2" xfId="3195" xr:uid="{26D06ADB-828E-44F6-B070-BECD92DC1FD7}"/>
    <cellStyle name="Normal 9 3 4 2 2 2" xfId="3196" xr:uid="{91D8AD64-950F-4244-BD93-DE65340CD010}"/>
    <cellStyle name="Normal 9 3 4 2 2 2 2" xfId="4252" xr:uid="{9915E7F3-9B7E-49C1-A763-07F8C63AF8B4}"/>
    <cellStyle name="Normal 9 3 4 2 2 2 2 2" xfId="4968" xr:uid="{11AE58B0-84C8-416B-B77B-1970E36A407D}"/>
    <cellStyle name="Normal 9 3 4 2 2 2 2 2 2" xfId="44137" xr:uid="{62C6B83A-E9F7-4656-B31D-26309CF820B3}"/>
    <cellStyle name="Normal 9 3 4 2 2 2 2 2 3" xfId="8723" xr:uid="{B5E509C9-2B51-4170-A1E0-3A4AFECF1E19}"/>
    <cellStyle name="Normal 9 3 4 2 2 2 2 2 4" xfId="8131" xr:uid="{FEE94EF1-443C-4C95-BBEB-9BFD107E53B0}"/>
    <cellStyle name="Normal 9 3 4 2 2 2 2 2 5" xfId="7539" xr:uid="{B9855ECF-737C-40BC-8A84-59AF0FE8F774}"/>
    <cellStyle name="Normal 9 3 4 2 2 2 3" xfId="4967" xr:uid="{381A839B-BCBF-4070-8113-2A17CDC7865A}"/>
    <cellStyle name="Normal 9 3 4 2 2 2 3 2" xfId="44136" xr:uid="{05CDCB15-147B-47EF-883D-5763AB6FB845}"/>
    <cellStyle name="Normal 9 3 4 2 2 2 3 3" xfId="8722" xr:uid="{EF737C2A-0CF6-491C-9E1C-77A8780B42CD}"/>
    <cellStyle name="Normal 9 3 4 2 2 2 3 4" xfId="8130" xr:uid="{4D330E65-6078-4C05-82E1-5E9C5038CDEC}"/>
    <cellStyle name="Normal 9 3 4 2 2 2 3 5" xfId="7538" xr:uid="{879880C2-93A6-447E-BC81-27F16F66C9AA}"/>
    <cellStyle name="Normal 9 3 4 2 2 3" xfId="3197" xr:uid="{3C4A50DF-C37D-4CF0-B4C8-83D1B798863C}"/>
    <cellStyle name="Normal 9 3 4 2 2 3 2" xfId="4969" xr:uid="{22D65D45-D722-4D4D-A050-1585722A165C}"/>
    <cellStyle name="Normal 9 3 4 2 2 3 2 2" xfId="7025" xr:uid="{1E3EA210-531A-48D6-9F52-4874636E70B9}"/>
    <cellStyle name="Normal 9 3 4 2 2 3 2 2 2" xfId="44138" xr:uid="{FA4426C7-F60E-4A01-82F6-C94C38C79F59}"/>
    <cellStyle name="Normal 9 3 4 2 2 3 2 3" xfId="8724" xr:uid="{834BC75D-D0D4-4FF2-BECB-9FE70B83B41E}"/>
    <cellStyle name="Normal 9 3 4 2 2 3 2 4" xfId="8132" xr:uid="{628D639C-A05E-40D0-9FB7-73CA80C9582E}"/>
    <cellStyle name="Normal 9 3 4 2 2 3 2 5" xfId="7540" xr:uid="{622BDF1F-105A-4F1F-BE09-FB48B5292C38}"/>
    <cellStyle name="Normal 9 3 4 2 2 4" xfId="3198" xr:uid="{0CA76873-3301-4838-87C8-BB6EDC9C986A}"/>
    <cellStyle name="Normal 9 3 4 2 2 4 2" xfId="4970" xr:uid="{E4BF45DE-2117-4B28-BA47-EA8FFCEE7A71}"/>
    <cellStyle name="Normal 9 3 4 2 2 4 2 2" xfId="44139" xr:uid="{D206E9F8-DC2E-4DF0-825E-1CE77691DAE2}"/>
    <cellStyle name="Normal 9 3 4 2 2 4 2 3" xfId="8725" xr:uid="{ECCC6112-722F-4441-964F-C65B660AC936}"/>
    <cellStyle name="Normal 9 3 4 2 2 4 2 4" xfId="8133" xr:uid="{B5F7AEA2-E782-496E-B3C9-BC9FF75389FF}"/>
    <cellStyle name="Normal 9 3 4 2 2 4 2 5" xfId="7541" xr:uid="{4CCD2AEC-A2DD-45A4-8BB8-A7A223581288}"/>
    <cellStyle name="Normal 9 3 4 2 2 5" xfId="4966" xr:uid="{3A576047-0C92-4A16-B11A-157AD72AC72D}"/>
    <cellStyle name="Normal 9 3 4 2 2 5 2" xfId="44135" xr:uid="{910E278F-CC2D-467B-B743-9FCADC3BBD84}"/>
    <cellStyle name="Normal 9 3 4 2 2 5 3" xfId="8721" xr:uid="{909F8836-0EF9-47C5-AD54-03E769335B0D}"/>
    <cellStyle name="Normal 9 3 4 2 2 5 4" xfId="8129" xr:uid="{814B5ED6-48EA-4337-A2C0-E9CD6CC2A3F9}"/>
    <cellStyle name="Normal 9 3 4 2 2 5 5" xfId="7537" xr:uid="{AD48C9CA-3ADD-4043-9D65-EB6E4E2844BC}"/>
    <cellStyle name="Normal 9 3 4 2 3" xfId="3199" xr:uid="{F6A08783-4487-47A2-BC4B-C4C7446B6B08}"/>
    <cellStyle name="Normal 9 3 4 2 3 2" xfId="4253" xr:uid="{06F07F0C-711B-4581-923B-1648184CED73}"/>
    <cellStyle name="Normal 9 3 4 2 3 2 2" xfId="4972" xr:uid="{ADBDEBDD-8DD6-41A4-95A5-C32FD3C3BF2F}"/>
    <cellStyle name="Normal 9 3 4 2 3 2 2 2" xfId="44141" xr:uid="{6F89D0A4-CAD9-4064-8698-F9B4093244CD}"/>
    <cellStyle name="Normal 9 3 4 2 3 2 2 3" xfId="8727" xr:uid="{4A3C0631-483F-4216-BAB9-8D93C9F7229E}"/>
    <cellStyle name="Normal 9 3 4 2 3 2 2 4" xfId="8135" xr:uid="{8860ED0F-55A6-4A23-9AA7-422848251687}"/>
    <cellStyle name="Normal 9 3 4 2 3 2 2 5" xfId="7543" xr:uid="{927C2E31-CC24-4E1E-92FB-4D06D718F74F}"/>
    <cellStyle name="Normal 9 3 4 2 3 3" xfId="4971" xr:uid="{E93DF32F-E6FD-4B70-9C72-146BE4B684C1}"/>
    <cellStyle name="Normal 9 3 4 2 3 3 2" xfId="44140" xr:uid="{E1FF89BC-56C4-474F-A2E0-723A98B177DB}"/>
    <cellStyle name="Normal 9 3 4 2 3 3 3" xfId="8726" xr:uid="{5E2FFD15-6B7A-490B-B769-D33FFAB3B46B}"/>
    <cellStyle name="Normal 9 3 4 2 3 3 4" xfId="8134" xr:uid="{78D841C8-314A-4E5B-A06E-F5E049534716}"/>
    <cellStyle name="Normal 9 3 4 2 3 3 5" xfId="7542" xr:uid="{7DC1A761-AE65-4DC0-AD38-5D1B9CEFE4CB}"/>
    <cellStyle name="Normal 9 3 4 2 4" xfId="3200" xr:uid="{C99C1338-9E11-4CE2-BA9B-541737999776}"/>
    <cellStyle name="Normal 9 3 4 2 4 2" xfId="4973" xr:uid="{695A3F5F-B0B0-463F-A9B7-FD3BA5468337}"/>
    <cellStyle name="Normal 9 3 4 2 4 2 2" xfId="7026" xr:uid="{F60A7B73-702C-4887-A6EE-1CBAF5950F29}"/>
    <cellStyle name="Normal 9 3 4 2 4 2 2 2" xfId="44142" xr:uid="{DF131D0B-929D-4611-9FC2-19F99F2E96ED}"/>
    <cellStyle name="Normal 9 3 4 2 4 2 3" xfId="8728" xr:uid="{4E45DC34-A2AF-4411-9E53-A0C5F9057BF5}"/>
    <cellStyle name="Normal 9 3 4 2 4 2 4" xfId="8136" xr:uid="{844342E2-7808-4AC6-B616-EECEC5ECBFBC}"/>
    <cellStyle name="Normal 9 3 4 2 4 2 5" xfId="7544" xr:uid="{39EB06E3-EC8B-40A1-927F-FC4A910CE23F}"/>
    <cellStyle name="Normal 9 3 4 2 5" xfId="3201" xr:uid="{22F27E98-45F9-4EDC-816C-302113027355}"/>
    <cellStyle name="Normal 9 3 4 2 5 2" xfId="4974" xr:uid="{EAFF7CC4-BE21-4A5D-80BC-184569EF20EE}"/>
    <cellStyle name="Normal 9 3 4 2 5 2 2" xfId="44143" xr:uid="{D894FA6D-B774-4E78-8E70-03B1300448B9}"/>
    <cellStyle name="Normal 9 3 4 2 5 2 3" xfId="8729" xr:uid="{4B1D4C73-B39D-455C-BA44-1ED2F29B95D2}"/>
    <cellStyle name="Normal 9 3 4 2 5 2 4" xfId="8137" xr:uid="{7D979A09-24FC-4E7D-BD7F-651B07068A39}"/>
    <cellStyle name="Normal 9 3 4 2 5 2 5" xfId="7545" xr:uid="{2ECD7FB2-27ED-4051-A416-84A5939E627E}"/>
    <cellStyle name="Normal 9 3 4 2 6" xfId="4965" xr:uid="{5B3D19D2-26C7-477B-90AB-0F455CDBE6B8}"/>
    <cellStyle name="Normal 9 3 4 2 6 2" xfId="44134" xr:uid="{C60F1BB6-B8F4-4F49-86DB-0F640C0A8CD9}"/>
    <cellStyle name="Normal 9 3 4 2 6 3" xfId="8720" xr:uid="{16E8659E-51DF-468F-9AE8-4568FD0405E4}"/>
    <cellStyle name="Normal 9 3 4 2 6 4" xfId="8128" xr:uid="{19FA4C5E-1A93-437E-A61C-0B2DDCEE0586}"/>
    <cellStyle name="Normal 9 3 4 2 6 5" xfId="7536" xr:uid="{BACDD1CD-F79B-4FBC-8DBA-ACFE20B0F120}"/>
    <cellStyle name="Normal 9 3 4 3" xfId="3202" xr:uid="{15A2F4D5-AD7E-4D5B-BB51-79D718504CAB}"/>
    <cellStyle name="Normal 9 3 4 3 2" xfId="3203" xr:uid="{CBE6742F-599F-45D5-9DAB-1143F32CD207}"/>
    <cellStyle name="Normal 9 3 4 3 2 2" xfId="4254" xr:uid="{DAFB7483-65FE-4FE9-9AD3-AE8D6C51F57D}"/>
    <cellStyle name="Normal 9 3 4 3 2 2 2" xfId="4977" xr:uid="{FB01FAD2-3B85-491A-A9A5-4F15049BC899}"/>
    <cellStyle name="Normal 9 3 4 3 2 2 2 2" xfId="44146" xr:uid="{758BCF99-873E-4671-89B3-226BEFCCE389}"/>
    <cellStyle name="Normal 9 3 4 3 2 2 2 3" xfId="8732" xr:uid="{2682C16D-012C-4940-99B1-6088F2E135EC}"/>
    <cellStyle name="Normal 9 3 4 3 2 2 2 4" xfId="8140" xr:uid="{6D962D8C-BF50-4F8D-8C3D-097007A729DA}"/>
    <cellStyle name="Normal 9 3 4 3 2 2 2 5" xfId="7548" xr:uid="{C01C5265-7284-49FE-B83A-C33C11233DFE}"/>
    <cellStyle name="Normal 9 3 4 3 2 3" xfId="4976" xr:uid="{208CFB7F-C98C-4382-8009-AA14B7102A92}"/>
    <cellStyle name="Normal 9 3 4 3 2 3 2" xfId="44145" xr:uid="{79D4504B-46AF-41B5-8D36-D0E6679989FC}"/>
    <cellStyle name="Normal 9 3 4 3 2 3 3" xfId="8731" xr:uid="{954736A0-2FF5-4802-84D3-71EBB771208B}"/>
    <cellStyle name="Normal 9 3 4 3 2 3 4" xfId="8139" xr:uid="{9B1559EA-605D-4748-AC58-6CF24131F5FF}"/>
    <cellStyle name="Normal 9 3 4 3 2 3 5" xfId="7547" xr:uid="{9B345C85-F493-4D34-8844-A627F3BBC8FC}"/>
    <cellStyle name="Normal 9 3 4 3 3" xfId="3204" xr:uid="{7CE47E5C-11E3-4013-9CD3-006DEDF86F99}"/>
    <cellStyle name="Normal 9 3 4 3 3 2" xfId="4978" xr:uid="{2F16CFFF-776A-4509-886F-D5FA75F8FE05}"/>
    <cellStyle name="Normal 9 3 4 3 3 2 2" xfId="7027" xr:uid="{8386CF6B-F21D-4311-873D-FE021CE0AD95}"/>
    <cellStyle name="Normal 9 3 4 3 3 2 2 2" xfId="44147" xr:uid="{90962759-88E5-4A16-8414-577A5D13AE54}"/>
    <cellStyle name="Normal 9 3 4 3 3 2 3" xfId="8733" xr:uid="{B7706BFF-BA12-46B8-8E24-74A50F8E25C2}"/>
    <cellStyle name="Normal 9 3 4 3 3 2 4" xfId="8141" xr:uid="{D2284218-2AAF-4361-9833-6D210E7774B0}"/>
    <cellStyle name="Normal 9 3 4 3 3 2 5" xfId="7549" xr:uid="{563BCA0B-062A-45CB-BFBF-B071EE365866}"/>
    <cellStyle name="Normal 9 3 4 3 4" xfId="3205" xr:uid="{ED714272-BEE0-452D-9B4C-F48CB0CB8BEC}"/>
    <cellStyle name="Normal 9 3 4 3 4 2" xfId="4979" xr:uid="{DBCFD6F5-D988-48C1-8EA9-DA6E943C5569}"/>
    <cellStyle name="Normal 9 3 4 3 4 2 2" xfId="44148" xr:uid="{4F9D1B27-B2DB-4E2C-AAAE-D02F438C5FDB}"/>
    <cellStyle name="Normal 9 3 4 3 4 2 3" xfId="8734" xr:uid="{47BCCA3C-EF3A-4BD1-ACDF-2335854EEB23}"/>
    <cellStyle name="Normal 9 3 4 3 4 2 4" xfId="8142" xr:uid="{4F0C28E5-1E87-42A8-A78B-E352AFEA8275}"/>
    <cellStyle name="Normal 9 3 4 3 4 2 5" xfId="7550" xr:uid="{8A416C1C-640D-427F-AA36-E0A5DD6E3F02}"/>
    <cellStyle name="Normal 9 3 4 3 5" xfId="4975" xr:uid="{6FD34FB3-84B0-492C-A579-574AEF95574C}"/>
    <cellStyle name="Normal 9 3 4 3 5 2" xfId="44144" xr:uid="{7F388119-4582-4A34-8D78-8D58979E239A}"/>
    <cellStyle name="Normal 9 3 4 3 5 3" xfId="8730" xr:uid="{CE181905-6ECF-42DA-9212-E75A95616508}"/>
    <cellStyle name="Normal 9 3 4 3 5 4" xfId="8138" xr:uid="{74CD9059-2639-4172-B34D-9D29BCFB0102}"/>
    <cellStyle name="Normal 9 3 4 3 5 5" xfId="7546" xr:uid="{5714C6DC-7D40-4718-8469-93F5056D54BF}"/>
    <cellStyle name="Normal 9 3 4 4" xfId="3206" xr:uid="{250B5EF8-F431-4E85-9F70-C0CA880E39EA}"/>
    <cellStyle name="Normal 9 3 4 4 2" xfId="3207" xr:uid="{10CBC43A-43C0-45A2-ABD4-A02FA9A91EB1}"/>
    <cellStyle name="Normal 9 3 4 4 2 2" xfId="4981" xr:uid="{60F7D151-23C7-4E01-9538-5FD0380F5C1D}"/>
    <cellStyle name="Normal 9 3 4 4 2 2 2" xfId="44150" xr:uid="{628080F4-A64F-4B4B-8DDC-9AF79D16E77A}"/>
    <cellStyle name="Normal 9 3 4 4 2 2 3" xfId="8736" xr:uid="{299D9A84-A497-4B1E-B13C-07DBF6966068}"/>
    <cellStyle name="Normal 9 3 4 4 2 2 4" xfId="8144" xr:uid="{B18CF97D-CEE3-4F46-BB37-7AFDA3C0B915}"/>
    <cellStyle name="Normal 9 3 4 4 2 2 5" xfId="7552" xr:uid="{E6A7D098-9644-4E72-A305-66D1CB6ACEAA}"/>
    <cellStyle name="Normal 9 3 4 4 3" xfId="3208" xr:uid="{346F84ED-5A6B-4F5E-9A38-04D2A3108F60}"/>
    <cellStyle name="Normal 9 3 4 4 3 2" xfId="4982" xr:uid="{C711CD85-4093-4C69-B6F2-94EC0E3C4575}"/>
    <cellStyle name="Normal 9 3 4 4 3 2 2" xfId="44151" xr:uid="{D6943D8C-D61C-4944-A93D-FB8976CE0276}"/>
    <cellStyle name="Normal 9 3 4 4 3 2 3" xfId="8737" xr:uid="{488F8C10-7FE6-41A3-999F-B9D0E670CFB1}"/>
    <cellStyle name="Normal 9 3 4 4 3 2 4" xfId="8145" xr:uid="{4D88C72F-1A9B-43EA-A973-8A6241CDE9B8}"/>
    <cellStyle name="Normal 9 3 4 4 3 2 5" xfId="7553" xr:uid="{C6675C0E-F0E8-401B-A621-EFA76C81C007}"/>
    <cellStyle name="Normal 9 3 4 4 4" xfId="3209" xr:uid="{3B828B85-2436-470A-86B0-316A6FF97FC4}"/>
    <cellStyle name="Normal 9 3 4 4 4 2" xfId="4983" xr:uid="{B0EF7C6E-0B47-4183-A515-9F7FA4CDE227}"/>
    <cellStyle name="Normal 9 3 4 4 4 2 2" xfId="44152" xr:uid="{3F7F8FFA-1E3F-402C-B121-D19BA7C7E155}"/>
    <cellStyle name="Normal 9 3 4 4 4 2 3" xfId="8738" xr:uid="{517DC313-4C68-4D95-8CD5-EB013544A922}"/>
    <cellStyle name="Normal 9 3 4 4 4 2 4" xfId="8146" xr:uid="{AF6AF727-E4FB-43A1-B8AE-FF014D20B45C}"/>
    <cellStyle name="Normal 9 3 4 4 4 2 5" xfId="7554" xr:uid="{03609EB8-0BDA-4388-AA98-9FFD0A05340E}"/>
    <cellStyle name="Normal 9 3 4 4 5" xfId="4980" xr:uid="{0530F55A-21C2-4F5F-88D2-44DBC00F3F33}"/>
    <cellStyle name="Normal 9 3 4 4 5 2" xfId="44149" xr:uid="{FB12C7F8-9811-4904-ABE2-A1FECDFB14D6}"/>
    <cellStyle name="Normal 9 3 4 4 5 3" xfId="8735" xr:uid="{0FC47EC8-6C35-4E0D-B68B-1C19103E7C9C}"/>
    <cellStyle name="Normal 9 3 4 4 5 4" xfId="8143" xr:uid="{1DBBC221-0EA3-49A5-934A-2D4D03A2EF1F}"/>
    <cellStyle name="Normal 9 3 4 4 5 5" xfId="7551" xr:uid="{E5235AE8-D73F-40E0-8FBD-79F2B3140FE7}"/>
    <cellStyle name="Normal 9 3 4 5" xfId="3210" xr:uid="{1E3B6B7E-1897-49F5-81F5-991578361988}"/>
    <cellStyle name="Normal 9 3 4 5 2" xfId="4984" xr:uid="{481EE8BF-45D4-47DA-B7D3-163CBF0839D3}"/>
    <cellStyle name="Normal 9 3 4 5 2 2" xfId="7028" xr:uid="{3AD2DA8E-F708-43AB-BE4F-EFAEE52FFE6F}"/>
    <cellStyle name="Normal 9 3 4 5 2 2 2" xfId="44153" xr:uid="{3276C606-A131-4084-9816-E2D8DD75746A}"/>
    <cellStyle name="Normal 9 3 4 5 2 3" xfId="8739" xr:uid="{F9DF209D-6992-4215-9655-4FC0137016D5}"/>
    <cellStyle name="Normal 9 3 4 5 2 4" xfId="8147" xr:uid="{D30A723D-E965-45B4-A99D-F5D55ED24B40}"/>
    <cellStyle name="Normal 9 3 4 5 2 5" xfId="7555" xr:uid="{ACF26F92-8D6F-4ACA-B500-27BD50352BE5}"/>
    <cellStyle name="Normal 9 3 4 6" xfId="3211" xr:uid="{D6F42A4D-3465-4D1C-91A5-16502F894030}"/>
    <cellStyle name="Normal 9 3 4 6 2" xfId="4985" xr:uid="{B0C7CFDD-A13E-4E82-B7A1-46E695AC7FAB}"/>
    <cellStyle name="Normal 9 3 4 6 2 2" xfId="44154" xr:uid="{8DAFDBA4-5436-428A-B185-C71C53C3437C}"/>
    <cellStyle name="Normal 9 3 4 6 2 3" xfId="8740" xr:uid="{E33BB935-D6B1-421F-BB37-F5C8F83690A5}"/>
    <cellStyle name="Normal 9 3 4 6 2 4" xfId="8148" xr:uid="{7096D3D4-8F5C-44AB-8F5A-07DAF319657C}"/>
    <cellStyle name="Normal 9 3 4 6 2 5" xfId="7556" xr:uid="{1E11C869-715D-4743-87A8-91B07A133C53}"/>
    <cellStyle name="Normal 9 3 4 7" xfId="3212" xr:uid="{7965883A-4486-4325-80D8-5DC5EBF816F9}"/>
    <cellStyle name="Normal 9 3 4 7 2" xfId="4986" xr:uid="{90A20E2A-3919-451E-84BD-1E7EE94DB385}"/>
    <cellStyle name="Normal 9 3 4 7 2 2" xfId="44155" xr:uid="{6FF38A18-CF7F-4C29-B7F7-6764703F5E88}"/>
    <cellStyle name="Normal 9 3 4 7 2 3" xfId="8741" xr:uid="{A6A3008B-E287-487D-8886-AA861F77CD70}"/>
    <cellStyle name="Normal 9 3 4 7 2 4" xfId="8149" xr:uid="{5A76E7D5-86B0-4CCE-A66F-347BC388C3F1}"/>
    <cellStyle name="Normal 9 3 4 7 2 5" xfId="7557" xr:uid="{473183E1-1271-4993-BD46-7F1737B088AB}"/>
    <cellStyle name="Normal 9 3 4 8" xfId="4964" xr:uid="{D8558DBE-DAD7-4650-A53F-15F56DCC7107}"/>
    <cellStyle name="Normal 9 3 4 8 2" xfId="44133" xr:uid="{D7034685-B11C-49AB-A849-864BEEE224BD}"/>
    <cellStyle name="Normal 9 3 4 8 3" xfId="8719" xr:uid="{664128CA-35B2-44D5-930A-79FA769886CD}"/>
    <cellStyle name="Normal 9 3 4 8 4" xfId="8127" xr:uid="{0075133F-5CAD-4600-B6C2-2E0889EE266D}"/>
    <cellStyle name="Normal 9 3 4 8 5" xfId="7535" xr:uid="{16FABDDB-6CBF-43A5-A8BB-A282A22FD62B}"/>
    <cellStyle name="Normal 9 3 5" xfId="3213" xr:uid="{A2EB0AD7-3B15-4C7E-9ED0-F4643BB63EB4}"/>
    <cellStyle name="Normal 9 3 5 2" xfId="3214" xr:uid="{B2BF4D6B-4C66-4971-B398-6951CE0F9A15}"/>
    <cellStyle name="Normal 9 3 5 2 2" xfId="3215" xr:uid="{732E6403-169D-4BC5-A51B-72E451288A04}"/>
    <cellStyle name="Normal 9 3 5 2 2 2" xfId="4255" xr:uid="{EACBD7F1-CA50-4574-8663-26906DD6646D}"/>
    <cellStyle name="Normal 9 3 5 2 2 2 2" xfId="4256" xr:uid="{9089980C-77E6-4D8F-941E-9EF2F7A3E470}"/>
    <cellStyle name="Normal 9 3 5 2 2 2 2 2" xfId="4991" xr:uid="{785DAA22-40A4-4953-9DF0-3BF1425EFAA4}"/>
    <cellStyle name="Normal 9 3 5 2 2 2 2 2 2" xfId="44160" xr:uid="{05E24D30-14B9-426F-938A-A809296D71E1}"/>
    <cellStyle name="Normal 9 3 5 2 2 2 2 2 3" xfId="8746" xr:uid="{91602284-0E88-4BEB-BEC7-0D57924BA858}"/>
    <cellStyle name="Normal 9 3 5 2 2 2 2 2 4" xfId="8154" xr:uid="{1E9E9BC2-3EC3-4B7F-B1B1-8B8A7EEF21A6}"/>
    <cellStyle name="Normal 9 3 5 2 2 2 2 2 5" xfId="7562" xr:uid="{55A32A79-B73B-45B0-B827-330E11C6BB8C}"/>
    <cellStyle name="Normal 9 3 5 2 2 2 3" xfId="4990" xr:uid="{0CD8C7DA-46C5-451C-A6BC-B8E48F26931C}"/>
    <cellStyle name="Normal 9 3 5 2 2 2 3 2" xfId="44159" xr:uid="{37D9ECC0-3995-4D7F-9839-8926F04DAAE7}"/>
    <cellStyle name="Normal 9 3 5 2 2 2 3 3" xfId="8745" xr:uid="{E0E68FC1-FB6F-445E-987C-2A7EEFA17837}"/>
    <cellStyle name="Normal 9 3 5 2 2 2 3 4" xfId="8153" xr:uid="{2BEEA1C0-8C45-4653-B451-A37BAB8D4460}"/>
    <cellStyle name="Normal 9 3 5 2 2 2 3 5" xfId="7561" xr:uid="{97C22D63-3D36-4E72-9879-F50097A34D75}"/>
    <cellStyle name="Normal 9 3 5 2 2 3" xfId="4257" xr:uid="{F08177F9-7CE6-4103-8611-03A4F23901B3}"/>
    <cellStyle name="Normal 9 3 5 2 2 3 2" xfId="4992" xr:uid="{3C10D00D-59EF-44BA-9745-AF97293216C0}"/>
    <cellStyle name="Normal 9 3 5 2 2 3 2 2" xfId="7029" xr:uid="{A3272E5A-E648-4154-9354-0DECC3D66BF9}"/>
    <cellStyle name="Normal 9 3 5 2 2 3 2 2 2" xfId="44161" xr:uid="{3276429E-BC5C-4C3B-AF81-1076E7E205FD}"/>
    <cellStyle name="Normal 9 3 5 2 2 3 2 3" xfId="8747" xr:uid="{84905D57-B4C0-4B97-8E39-68522AE55D31}"/>
    <cellStyle name="Normal 9 3 5 2 2 3 2 4" xfId="8155" xr:uid="{CE74E699-0F63-4359-8B17-3606A5EA2D63}"/>
    <cellStyle name="Normal 9 3 5 2 2 3 2 5" xfId="7563" xr:uid="{6030D498-72FD-4D09-B64C-19D5E13D9D75}"/>
    <cellStyle name="Normal 9 3 5 2 2 4" xfId="4989" xr:uid="{16AF2F01-9A62-41FE-813C-D260A2FBDEC3}"/>
    <cellStyle name="Normal 9 3 5 2 2 4 2" xfId="7030" xr:uid="{B518B608-56D9-4F21-A7AA-EAADB97F46A1}"/>
    <cellStyle name="Normal 9 3 5 2 2 4 2 2" xfId="44158" xr:uid="{D2DC35A5-4EF9-43FE-A3E2-975A335EDA72}"/>
    <cellStyle name="Normal 9 3 5 2 2 4 3" xfId="8744" xr:uid="{323949C1-546A-44C2-AB8C-A3AABF394BB4}"/>
    <cellStyle name="Normal 9 3 5 2 2 4 4" xfId="8152" xr:uid="{18FECB24-BC7A-4F47-A306-A7B4E8671315}"/>
    <cellStyle name="Normal 9 3 5 2 2 4 5" xfId="7560" xr:uid="{FD7E1AD6-CABD-469B-B600-CA878FEA2AF6}"/>
    <cellStyle name="Normal 9 3 5 2 3" xfId="3216" xr:uid="{1A1A17BB-CE15-4A1E-A8E8-2BA6A618EB09}"/>
    <cellStyle name="Normal 9 3 5 2 3 2" xfId="4258" xr:uid="{0BEFA096-7E16-465B-8965-AF69B9668152}"/>
    <cellStyle name="Normal 9 3 5 2 3 2 2" xfId="4994" xr:uid="{2EAFBE0C-243C-4DA8-9B32-C09EB2CCB8D2}"/>
    <cellStyle name="Normal 9 3 5 2 3 2 2 2" xfId="44163" xr:uid="{E140B65F-7116-4E85-8C78-88E4B0C4FD88}"/>
    <cellStyle name="Normal 9 3 5 2 3 2 2 3" xfId="8749" xr:uid="{AFB903BE-C2F8-4D43-B159-37831877EE1B}"/>
    <cellStyle name="Normal 9 3 5 2 3 2 2 4" xfId="8157" xr:uid="{EB2A006A-12F2-4475-B4CF-823351850AEC}"/>
    <cellStyle name="Normal 9 3 5 2 3 2 2 5" xfId="7565" xr:uid="{BBB90C45-9AE3-40E4-B831-A7DF17C42DDE}"/>
    <cellStyle name="Normal 9 3 5 2 3 3" xfId="4993" xr:uid="{983E0B44-7781-4F64-A474-1F9436CF9348}"/>
    <cellStyle name="Normal 9 3 5 2 3 3 2" xfId="44162" xr:uid="{D89D45CC-B439-4D4D-993F-CC45ACE527AE}"/>
    <cellStyle name="Normal 9 3 5 2 3 3 3" xfId="8748" xr:uid="{14621117-FBBE-4709-B578-D4464F50525E}"/>
    <cellStyle name="Normal 9 3 5 2 3 3 4" xfId="8156" xr:uid="{F44728E5-32C1-4E6A-A94D-2A8F424D8703}"/>
    <cellStyle name="Normal 9 3 5 2 3 3 5" xfId="7564" xr:uid="{22052C45-A642-4A65-8BC6-191F9AC42F05}"/>
    <cellStyle name="Normal 9 3 5 2 4" xfId="3217" xr:uid="{8ACC0924-02FE-43A5-9A59-E07AE2B7CF40}"/>
    <cellStyle name="Normal 9 3 5 2 4 2" xfId="4995" xr:uid="{DB6E399A-647E-4408-BF42-6BADEE7C8EEF}"/>
    <cellStyle name="Normal 9 3 5 2 4 2 2" xfId="7031" xr:uid="{6A78E7D6-E2AE-413B-A9C7-8AB039A57BAE}"/>
    <cellStyle name="Normal 9 3 5 2 4 2 2 2" xfId="44164" xr:uid="{321321BD-2F57-4B10-ADAB-4C6FBB054409}"/>
    <cellStyle name="Normal 9 3 5 2 4 2 3" xfId="8750" xr:uid="{A0CD7A5F-ACA8-4E9E-9DA6-7F86F36EDB83}"/>
    <cellStyle name="Normal 9 3 5 2 4 2 4" xfId="8158" xr:uid="{FFE80913-4E34-4ACA-99A3-B2030081D84F}"/>
    <cellStyle name="Normal 9 3 5 2 4 2 5" xfId="7566" xr:uid="{5FA15B46-DD6A-4942-BFFF-7AB2137D3455}"/>
    <cellStyle name="Normal 9 3 5 2 5" xfId="4988" xr:uid="{73991262-6164-4ABB-8A38-363F96403211}"/>
    <cellStyle name="Normal 9 3 5 2 5 2" xfId="7032" xr:uid="{44435738-63EE-4019-9DB7-444332DC5861}"/>
    <cellStyle name="Normal 9 3 5 2 5 2 2" xfId="44157" xr:uid="{B4D21B71-5C42-4AB3-A21F-49C3861288E5}"/>
    <cellStyle name="Normal 9 3 5 2 5 3" xfId="8743" xr:uid="{B2E3EA73-28B3-49AA-B509-FEB0ADE4EBEB}"/>
    <cellStyle name="Normal 9 3 5 2 5 4" xfId="8151" xr:uid="{6B5D7FC0-1DA0-4C33-A5E7-FAE8844EB04F}"/>
    <cellStyle name="Normal 9 3 5 2 5 5" xfId="7559" xr:uid="{9600A95D-5F18-4DA1-B721-76745448F5F6}"/>
    <cellStyle name="Normal 9 3 5 3" xfId="3218" xr:uid="{9A4483EE-3633-4097-9EB3-65A51B4838D9}"/>
    <cellStyle name="Normal 9 3 5 3 2" xfId="3219" xr:uid="{CED189D1-8292-4EDA-A596-E283E3B1CABF}"/>
    <cellStyle name="Normal 9 3 5 3 2 2" xfId="4259" xr:uid="{0B082A0C-6150-46C0-9EE0-D33F64FD97CE}"/>
    <cellStyle name="Normal 9 3 5 3 2 2 2" xfId="4998" xr:uid="{97D2EAAF-F8E1-4D22-880F-0B0E9EEF5729}"/>
    <cellStyle name="Normal 9 3 5 3 2 2 2 2" xfId="44167" xr:uid="{960EC670-BDFF-4F62-92ED-2DD28481F64E}"/>
    <cellStyle name="Normal 9 3 5 3 2 2 2 3" xfId="8753" xr:uid="{28D324F1-A39E-4F22-BB6B-E5FF4A90E6FA}"/>
    <cellStyle name="Normal 9 3 5 3 2 2 2 4" xfId="8161" xr:uid="{F5FD673A-A636-4B8A-A551-8B7AC8ECE534}"/>
    <cellStyle name="Normal 9 3 5 3 2 2 2 5" xfId="7569" xr:uid="{61E3FEA4-813F-44A4-A20C-B9260A94D742}"/>
    <cellStyle name="Normal 9 3 5 3 2 3" xfId="4997" xr:uid="{4EB99227-9B4F-4A6C-8981-3CD0989E6E27}"/>
    <cellStyle name="Normal 9 3 5 3 2 3 2" xfId="44166" xr:uid="{9C630030-504F-4284-8A64-F18F40766F2D}"/>
    <cellStyle name="Normal 9 3 5 3 2 3 3" xfId="8752" xr:uid="{E0F0840F-58F1-4FAD-812A-1BA537C79E58}"/>
    <cellStyle name="Normal 9 3 5 3 2 3 4" xfId="8160" xr:uid="{4045BDED-76DB-48B2-B2AE-5B404A6C09F7}"/>
    <cellStyle name="Normal 9 3 5 3 2 3 5" xfId="7568" xr:uid="{2C9BEFC2-ED00-47DB-92B8-71813F48F436}"/>
    <cellStyle name="Normal 9 3 5 3 3" xfId="3220" xr:uid="{49AB92FC-762A-421C-AFB6-23DC646A49ED}"/>
    <cellStyle name="Normal 9 3 5 3 3 2" xfId="4999" xr:uid="{4EF90FCE-78B5-481C-B189-AB6849E03818}"/>
    <cellStyle name="Normal 9 3 5 3 3 2 2" xfId="7033" xr:uid="{4D00189F-75B0-43BB-A6BE-68C502DDBB0D}"/>
    <cellStyle name="Normal 9 3 5 3 3 2 2 2" xfId="44168" xr:uid="{15116633-5E73-4926-874A-17D56C838BA0}"/>
    <cellStyle name="Normal 9 3 5 3 3 2 3" xfId="8754" xr:uid="{F9E027EC-66C3-4854-9029-0A5102467A02}"/>
    <cellStyle name="Normal 9 3 5 3 3 2 4" xfId="8162" xr:uid="{61FD0D21-039B-4B65-889D-D008C2692807}"/>
    <cellStyle name="Normal 9 3 5 3 3 2 5" xfId="7570" xr:uid="{296B7845-8C89-406C-B781-D42222C5A4CE}"/>
    <cellStyle name="Normal 9 3 5 3 4" xfId="3221" xr:uid="{C52DC7C1-3482-4123-8F29-E5D7D50B072B}"/>
    <cellStyle name="Normal 9 3 5 3 4 2" xfId="5000" xr:uid="{F06E19F0-474B-42BA-AB85-105943D01B73}"/>
    <cellStyle name="Normal 9 3 5 3 4 2 2" xfId="44169" xr:uid="{B8496375-BACC-47D0-AC2A-6B7F6D41D65A}"/>
    <cellStyle name="Normal 9 3 5 3 4 2 3" xfId="8755" xr:uid="{6ACFBDAF-7186-4711-9E56-A78CD93CF1C8}"/>
    <cellStyle name="Normal 9 3 5 3 4 2 4" xfId="8163" xr:uid="{7D0920A2-5196-4790-974B-889E2FB5804D}"/>
    <cellStyle name="Normal 9 3 5 3 4 2 5" xfId="7571" xr:uid="{E65F90FD-54FA-4274-B298-C6262324D654}"/>
    <cellStyle name="Normal 9 3 5 3 5" xfId="4996" xr:uid="{F6224F4D-C678-462C-91F8-E4F0CD993D21}"/>
    <cellStyle name="Normal 9 3 5 3 5 2" xfId="44165" xr:uid="{41151866-9C67-456F-8845-17D3618D22DF}"/>
    <cellStyle name="Normal 9 3 5 3 5 3" xfId="8751" xr:uid="{AC87BD15-6520-4428-B84B-052864EEB7C1}"/>
    <cellStyle name="Normal 9 3 5 3 5 4" xfId="8159" xr:uid="{1B833034-24DE-4E4F-B941-6888C5082EDA}"/>
    <cellStyle name="Normal 9 3 5 3 5 5" xfId="7567" xr:uid="{5ADBC07A-81BA-47C1-9D10-179A7432B635}"/>
    <cellStyle name="Normal 9 3 5 4" xfId="3222" xr:uid="{165259A2-6DD5-42DB-BB26-EC4F7A1001E7}"/>
    <cellStyle name="Normal 9 3 5 4 2" xfId="4260" xr:uid="{1FA7733E-2598-4F29-AF55-133C5733405F}"/>
    <cellStyle name="Normal 9 3 5 4 2 2" xfId="5002" xr:uid="{2A6E3A79-9A36-4420-98D4-ACA65541A6A8}"/>
    <cellStyle name="Normal 9 3 5 4 2 2 2" xfId="44171" xr:uid="{E19DC3DE-80F0-4841-9375-C134DF10E8AB}"/>
    <cellStyle name="Normal 9 3 5 4 2 2 3" xfId="8757" xr:uid="{112D6B21-C49E-455A-9D42-DF3385A6D951}"/>
    <cellStyle name="Normal 9 3 5 4 2 2 4" xfId="8165" xr:uid="{F95BC922-5F65-4A40-B356-C1D1AF720971}"/>
    <cellStyle name="Normal 9 3 5 4 2 2 5" xfId="7573" xr:uid="{ABCBC5F4-D21C-4060-B778-47B1A851226C}"/>
    <cellStyle name="Normal 9 3 5 4 3" xfId="5001" xr:uid="{FDB07870-77B7-4320-BD11-2C439BB33AC9}"/>
    <cellStyle name="Normal 9 3 5 4 3 2" xfId="44170" xr:uid="{9267AB2A-D227-4E8A-8ED9-695A692246EB}"/>
    <cellStyle name="Normal 9 3 5 4 3 3" xfId="8756" xr:uid="{9D08320F-EED4-4E4E-A2CA-F84A199FF1DB}"/>
    <cellStyle name="Normal 9 3 5 4 3 4" xfId="8164" xr:uid="{951C4BFD-79B1-4BA5-B40B-DA6DFED2F4E0}"/>
    <cellStyle name="Normal 9 3 5 4 3 5" xfId="7572" xr:uid="{31B7B85B-7102-4F79-A041-6157ED5A6D4D}"/>
    <cellStyle name="Normal 9 3 5 5" xfId="3223" xr:uid="{770250F4-9BCF-4AFB-8D3E-ACF747D2F837}"/>
    <cellStyle name="Normal 9 3 5 5 2" xfId="5003" xr:uid="{8EBA5942-058F-468B-9A72-58EA84ECA237}"/>
    <cellStyle name="Normal 9 3 5 5 2 2" xfId="7034" xr:uid="{E032463F-F77A-4CC1-BCAF-87301DB3BC1A}"/>
    <cellStyle name="Normal 9 3 5 5 2 2 2" xfId="44172" xr:uid="{7EFD8317-29FC-4B19-AC9B-36682EF1139A}"/>
    <cellStyle name="Normal 9 3 5 5 2 3" xfId="8758" xr:uid="{A40E7094-C709-4C73-B441-D8372F6C6908}"/>
    <cellStyle name="Normal 9 3 5 5 2 4" xfId="8166" xr:uid="{0E97BF07-3BED-4117-93D8-CD080DA80451}"/>
    <cellStyle name="Normal 9 3 5 5 2 5" xfId="7574" xr:uid="{9C233CBE-4E89-4E7D-9ADA-2913054AEE9B}"/>
    <cellStyle name="Normal 9 3 5 6" xfId="3224" xr:uid="{6F85B393-E799-4137-82D1-E6105F4C0998}"/>
    <cellStyle name="Normal 9 3 5 6 2" xfId="5004" xr:uid="{4E025871-33F0-4E12-9B5C-C6AA48727436}"/>
    <cellStyle name="Normal 9 3 5 6 2 2" xfId="44173" xr:uid="{B6C8B0A6-2ACB-4ECC-BA98-3CD9E01CAB0A}"/>
    <cellStyle name="Normal 9 3 5 6 2 3" xfId="8759" xr:uid="{B03DCD76-C80D-4A87-894E-C6A09D837DD4}"/>
    <cellStyle name="Normal 9 3 5 6 2 4" xfId="8167" xr:uid="{EA90E3A7-B80C-477A-8C41-96E0053C7DBE}"/>
    <cellStyle name="Normal 9 3 5 6 2 5" xfId="7575" xr:uid="{EE542912-4952-40F3-9CD5-28456773FA05}"/>
    <cellStyle name="Normal 9 3 5 7" xfId="4987" xr:uid="{5C3764FE-F815-4A22-9C35-F902F3931AC9}"/>
    <cellStyle name="Normal 9 3 5 7 2" xfId="44156" xr:uid="{DCF45B5C-4F00-4313-A917-D4097FE19A0A}"/>
    <cellStyle name="Normal 9 3 5 7 3" xfId="8742" xr:uid="{AAF618BB-2548-47BE-80F1-B8BEE4C94CC1}"/>
    <cellStyle name="Normal 9 3 5 7 4" xfId="8150" xr:uid="{8B9FAE18-0B56-4911-8176-2B2BE46B886C}"/>
    <cellStyle name="Normal 9 3 5 7 5" xfId="7558" xr:uid="{9CC1D1FD-DF79-4955-852F-75CDAF4DC250}"/>
    <cellStyle name="Normal 9 3 6" xfId="3225" xr:uid="{DBAE5BCD-00ED-4808-8E07-13E6FE7FEDB5}"/>
    <cellStyle name="Normal 9 3 6 2" xfId="3226" xr:uid="{EDEA21A9-4C18-4BEB-A282-1ECDF0555C5C}"/>
    <cellStyle name="Normal 9 3 6 2 2" xfId="3227" xr:uid="{68A82A07-F958-4AEF-B32D-319C26AF7950}"/>
    <cellStyle name="Normal 9 3 6 2 2 2" xfId="4261" xr:uid="{C3A2311E-BCCF-4F04-830F-0E17ED2E8C29}"/>
    <cellStyle name="Normal 9 3 6 2 2 2 2" xfId="5008" xr:uid="{C8C0B88B-7543-4280-B441-739B59A5F3E1}"/>
    <cellStyle name="Normal 9 3 6 2 2 2 2 2" xfId="44177" xr:uid="{4B2C6789-4BEF-4EB3-9F05-CEDFEFC2217C}"/>
    <cellStyle name="Normal 9 3 6 2 2 2 2 3" xfId="8763" xr:uid="{72D52CDF-059E-4C8A-8DF2-0E9EC5EA185B}"/>
    <cellStyle name="Normal 9 3 6 2 2 2 2 4" xfId="8171" xr:uid="{4F1A25D6-244D-4329-85D5-D6B13BDB0E1C}"/>
    <cellStyle name="Normal 9 3 6 2 2 2 2 5" xfId="7579" xr:uid="{482DD916-19DD-4899-89F4-03E7EB9CB181}"/>
    <cellStyle name="Normal 9 3 6 2 2 3" xfId="5007" xr:uid="{0C672556-A8E1-473D-82D7-17B34778650A}"/>
    <cellStyle name="Normal 9 3 6 2 2 3 2" xfId="44176" xr:uid="{0E157B06-2EF9-421C-9500-D3BDDBAA4CE9}"/>
    <cellStyle name="Normal 9 3 6 2 2 3 3" xfId="8762" xr:uid="{D9FDEF8F-6FB2-4C06-97AC-4B944DCE7F29}"/>
    <cellStyle name="Normal 9 3 6 2 2 3 4" xfId="8170" xr:uid="{9BAC455C-2A02-4AF7-A8DB-3EEB77DD146E}"/>
    <cellStyle name="Normal 9 3 6 2 2 3 5" xfId="7578" xr:uid="{80FD8F88-0730-4DB1-8EEC-2E83797CFA59}"/>
    <cellStyle name="Normal 9 3 6 2 3" xfId="3228" xr:uid="{529658A9-4066-442B-850B-2F9B4A74DE21}"/>
    <cellStyle name="Normal 9 3 6 2 3 2" xfId="5009" xr:uid="{15781C24-4D42-4457-A282-F3337889857B}"/>
    <cellStyle name="Normal 9 3 6 2 3 2 2" xfId="7035" xr:uid="{15384707-086A-4DA2-BEEF-74E37D3992B9}"/>
    <cellStyle name="Normal 9 3 6 2 3 2 2 2" xfId="44178" xr:uid="{11976936-07F2-4F17-B3BF-7F422C57B42A}"/>
    <cellStyle name="Normal 9 3 6 2 3 2 3" xfId="8764" xr:uid="{31E8CD88-87D7-45D8-B659-AC68582D6C9C}"/>
    <cellStyle name="Normal 9 3 6 2 3 2 4" xfId="8172" xr:uid="{2592EDF7-CA75-4CDF-9AD2-98A7E8E3E3B9}"/>
    <cellStyle name="Normal 9 3 6 2 3 2 5" xfId="7580" xr:uid="{74437D7F-E65D-4B37-9339-D91A1E7DAC56}"/>
    <cellStyle name="Normal 9 3 6 2 4" xfId="3229" xr:uid="{A3008E5D-6353-4363-95B5-A63A8306E254}"/>
    <cellStyle name="Normal 9 3 6 2 4 2" xfId="5010" xr:uid="{F975105D-16D7-4A0A-83F6-F11D14088925}"/>
    <cellStyle name="Normal 9 3 6 2 4 2 2" xfId="44179" xr:uid="{BFDA2110-4ECA-4919-A8B2-418D3726EF89}"/>
    <cellStyle name="Normal 9 3 6 2 4 2 3" xfId="8765" xr:uid="{89B790F3-77E8-4475-A5D8-F8792F8657B8}"/>
    <cellStyle name="Normal 9 3 6 2 4 2 4" xfId="8173" xr:uid="{5B84EDBA-CC9B-40E6-9F7F-2346FBFDC825}"/>
    <cellStyle name="Normal 9 3 6 2 4 2 5" xfId="7581" xr:uid="{B46873CE-1684-4B44-988F-504A50AAC0F8}"/>
    <cellStyle name="Normal 9 3 6 2 5" xfId="5006" xr:uid="{113A4573-199B-4B40-A04A-DE7E40BBC84A}"/>
    <cellStyle name="Normal 9 3 6 2 5 2" xfId="44175" xr:uid="{7DDF21C0-BFC4-49A6-9211-38235AEA78DD}"/>
    <cellStyle name="Normal 9 3 6 2 5 3" xfId="8761" xr:uid="{74FE4034-BF18-4FA6-8EB7-C5D494F90840}"/>
    <cellStyle name="Normal 9 3 6 2 5 4" xfId="8169" xr:uid="{FACE4ECD-3EB3-4519-AADC-3FED4EE61618}"/>
    <cellStyle name="Normal 9 3 6 2 5 5" xfId="7577" xr:uid="{46143CED-53A0-4F1B-B62F-224F973123D7}"/>
    <cellStyle name="Normal 9 3 6 3" xfId="3230" xr:uid="{229F83FD-C34B-4CDC-93B9-800A1F6BEF9A}"/>
    <cellStyle name="Normal 9 3 6 3 2" xfId="4262" xr:uid="{FDB32EC5-FA50-43FE-B05E-3C55A0F441D6}"/>
    <cellStyle name="Normal 9 3 6 3 2 2" xfId="5012" xr:uid="{B2ED66A1-9261-4099-99EE-1B763C440E7B}"/>
    <cellStyle name="Normal 9 3 6 3 2 2 2" xfId="44181" xr:uid="{D6FEC0E8-C663-4CC0-B05C-5FDCEF9F5404}"/>
    <cellStyle name="Normal 9 3 6 3 2 2 3" xfId="8767" xr:uid="{D806C438-E585-4000-9A02-813B35CC5146}"/>
    <cellStyle name="Normal 9 3 6 3 2 2 4" xfId="8175" xr:uid="{2EABB6F3-95CA-495F-A3AB-1589F283A1FE}"/>
    <cellStyle name="Normal 9 3 6 3 2 2 5" xfId="7583" xr:uid="{C5C8C002-D608-4E53-87EB-12302783FA1B}"/>
    <cellStyle name="Normal 9 3 6 3 3" xfId="5011" xr:uid="{6B2E0461-CB49-4BA2-BC7E-F41A743DF153}"/>
    <cellStyle name="Normal 9 3 6 3 3 2" xfId="44180" xr:uid="{31A62738-3DAE-4036-AEFF-B3AF604EB6A0}"/>
    <cellStyle name="Normal 9 3 6 3 3 3" xfId="8766" xr:uid="{00D76E60-6D20-4851-BAC4-02844EED9C5D}"/>
    <cellStyle name="Normal 9 3 6 3 3 4" xfId="8174" xr:uid="{A5BC0DA0-7432-4307-9699-5E34536EEFB7}"/>
    <cellStyle name="Normal 9 3 6 3 3 5" xfId="7582" xr:uid="{5A9FEF17-D165-44D8-98E5-21AD1A796463}"/>
    <cellStyle name="Normal 9 3 6 4" xfId="3231" xr:uid="{25865795-1880-4443-B37F-1E6F6CAF6B28}"/>
    <cellStyle name="Normal 9 3 6 4 2" xfId="5013" xr:uid="{80A2915B-6F8D-4635-8EFC-AED240DF7C6E}"/>
    <cellStyle name="Normal 9 3 6 4 2 2" xfId="7036" xr:uid="{9E8F8BE9-BFD6-43AA-97CB-ECC1C9C6E6A8}"/>
    <cellStyle name="Normal 9 3 6 4 2 2 2" xfId="44182" xr:uid="{25BB9DD7-44FC-4DFE-8350-8C909C200FE8}"/>
    <cellStyle name="Normal 9 3 6 4 2 3" xfId="8768" xr:uid="{9A213512-5176-43DF-A090-8C6BA4819319}"/>
    <cellStyle name="Normal 9 3 6 4 2 4" xfId="8176" xr:uid="{C230AAF5-3FA9-4673-B852-9CBDE201CAE5}"/>
    <cellStyle name="Normal 9 3 6 4 2 5" xfId="7584" xr:uid="{9F12344E-697F-4F01-9B88-2FBEBE748494}"/>
    <cellStyle name="Normal 9 3 6 5" xfId="3232" xr:uid="{D32B2A4E-F6A5-4135-87FE-D49975929F91}"/>
    <cellStyle name="Normal 9 3 6 5 2" xfId="5014" xr:uid="{2151BDB4-0081-4032-9D89-DE956E2A1092}"/>
    <cellStyle name="Normal 9 3 6 5 2 2" xfId="44183" xr:uid="{1D1B846D-A3CE-4CCC-8EFD-6BEED9878FC8}"/>
    <cellStyle name="Normal 9 3 6 5 2 3" xfId="8769" xr:uid="{ECFFBFE9-E543-4D4C-AD22-AAB68A8B88A6}"/>
    <cellStyle name="Normal 9 3 6 5 2 4" xfId="8177" xr:uid="{3750B5A5-AA87-47C6-AECF-7666DE7554C5}"/>
    <cellStyle name="Normal 9 3 6 5 2 5" xfId="7585" xr:uid="{4E87B5F9-78BB-4D34-B402-1E7572DCEDD7}"/>
    <cellStyle name="Normal 9 3 6 6" xfId="5005" xr:uid="{CB7002DA-A3E9-4941-9E7C-ABF676026CDD}"/>
    <cellStyle name="Normal 9 3 6 6 2" xfId="44174" xr:uid="{A1152080-D5AD-4B0F-981B-59483A3EE2B5}"/>
    <cellStyle name="Normal 9 3 6 6 3" xfId="8760" xr:uid="{E416CA73-D66B-47A5-888D-9F0D6572D50E}"/>
    <cellStyle name="Normal 9 3 6 6 4" xfId="8168" xr:uid="{E18BC0BB-636B-4673-9605-0F8A583C2DF3}"/>
    <cellStyle name="Normal 9 3 6 6 5" xfId="7576" xr:uid="{115CF5DA-38AA-4762-8B8B-84B6E5DD22A1}"/>
    <cellStyle name="Normal 9 3 7" xfId="3233" xr:uid="{CEB1FC07-AFBC-48C7-AD0C-D887B4BF6BF9}"/>
    <cellStyle name="Normal 9 3 7 2" xfId="3234" xr:uid="{65F3FC96-D327-4D7A-B28B-CD9D5DA9CEEC}"/>
    <cellStyle name="Normal 9 3 7 2 2" xfId="4263" xr:uid="{047AE980-D1C5-40F3-9AAA-229765F0C860}"/>
    <cellStyle name="Normal 9 3 7 2 2 2" xfId="5017" xr:uid="{770115C9-79C4-43CD-BECD-1252F6BF73FC}"/>
    <cellStyle name="Normal 9 3 7 2 2 2 2" xfId="44186" xr:uid="{474D4A2A-E247-4218-A848-6F5AF4DAF2CD}"/>
    <cellStyle name="Normal 9 3 7 2 2 2 3" xfId="8772" xr:uid="{71A2EEB2-5A84-44E8-A565-F32FBBB1D320}"/>
    <cellStyle name="Normal 9 3 7 2 2 2 4" xfId="8180" xr:uid="{4A01842E-FBFF-493A-90E6-761C1DEBE446}"/>
    <cellStyle name="Normal 9 3 7 2 2 2 5" xfId="7588" xr:uid="{B20EABBE-39B6-497D-B875-E9916A40E7AE}"/>
    <cellStyle name="Normal 9 3 7 2 3" xfId="5016" xr:uid="{14D25D7B-A947-41C9-B972-6DB01A439DED}"/>
    <cellStyle name="Normal 9 3 7 2 3 2" xfId="44185" xr:uid="{77DADDF1-1B00-4C90-9D59-096EF12618C3}"/>
    <cellStyle name="Normal 9 3 7 2 3 3" xfId="8771" xr:uid="{9E016C41-1327-4E02-ACF7-7A9102621B4C}"/>
    <cellStyle name="Normal 9 3 7 2 3 4" xfId="8179" xr:uid="{A9E9C0F7-A1C3-4B09-B215-E508141683C9}"/>
    <cellStyle name="Normal 9 3 7 2 3 5" xfId="7587" xr:uid="{938184A4-2EFE-41FC-86C6-4F5A652DA0EF}"/>
    <cellStyle name="Normal 9 3 7 3" xfId="3235" xr:uid="{13124D5B-F4BA-471D-B9CF-1B4380CE0E49}"/>
    <cellStyle name="Normal 9 3 7 3 2" xfId="5018" xr:uid="{54C2CD5D-D833-431D-B24D-02CFCE0CEC5D}"/>
    <cellStyle name="Normal 9 3 7 3 2 2" xfId="7037" xr:uid="{081E60D4-0869-4735-969B-887F8A1395A9}"/>
    <cellStyle name="Normal 9 3 7 3 2 2 2" xfId="44187" xr:uid="{929FC3D4-A711-4BE3-ABF5-ADAF92A6D87F}"/>
    <cellStyle name="Normal 9 3 7 3 2 3" xfId="8773" xr:uid="{5A6141EB-CA4E-4512-84E1-0F1BCF8C9355}"/>
    <cellStyle name="Normal 9 3 7 3 2 4" xfId="8181" xr:uid="{4636D6B7-D0FF-4643-9232-D73C725651B6}"/>
    <cellStyle name="Normal 9 3 7 3 2 5" xfId="7589" xr:uid="{57F7C2FA-34D5-43F1-BEB3-D4C9B892D1C9}"/>
    <cellStyle name="Normal 9 3 7 4" xfId="3236" xr:uid="{B2995FFC-A620-4C68-817A-9D1A411F0202}"/>
    <cellStyle name="Normal 9 3 7 4 2" xfId="5019" xr:uid="{41CF5892-9DFB-4D65-9276-647DE37DE2C6}"/>
    <cellStyle name="Normal 9 3 7 4 2 2" xfId="44188" xr:uid="{51D26C96-EFEE-4879-8CD9-7C0BC9043F79}"/>
    <cellStyle name="Normal 9 3 7 4 2 3" xfId="8774" xr:uid="{BEEFE1BD-9F70-4C51-BA9A-487189B92BB2}"/>
    <cellStyle name="Normal 9 3 7 4 2 4" xfId="8182" xr:uid="{71A8690F-17CD-42D1-92D5-E5124063B993}"/>
    <cellStyle name="Normal 9 3 7 4 2 5" xfId="7590" xr:uid="{78ACD49D-2875-4786-ABEF-2435B354787F}"/>
    <cellStyle name="Normal 9 3 7 5" xfId="5015" xr:uid="{2575CB05-1187-45D5-9C98-B0B176C7E42A}"/>
    <cellStyle name="Normal 9 3 7 5 2" xfId="44184" xr:uid="{C890A5E0-1242-4172-9AFA-6B972DE18DAC}"/>
    <cellStyle name="Normal 9 3 7 5 3" xfId="8770" xr:uid="{F74BDC30-DD46-4490-B286-996CF7223648}"/>
    <cellStyle name="Normal 9 3 7 5 4" xfId="8178" xr:uid="{1E14BD3D-F612-4ED6-A8D9-08F534036309}"/>
    <cellStyle name="Normal 9 3 7 5 5" xfId="7586" xr:uid="{FAB4D69D-A53B-46C9-99FA-041F8134301D}"/>
    <cellStyle name="Normal 9 3 8" xfId="3237" xr:uid="{F14FB7FA-8E36-411A-BB02-5004CF3B9C1B}"/>
    <cellStyle name="Normal 9 3 8 2" xfId="3238" xr:uid="{8A1181BB-D253-4542-9DCB-1B4219609140}"/>
    <cellStyle name="Normal 9 3 8 2 2" xfId="5021" xr:uid="{7F173830-348B-4ED7-BFE5-069132B27979}"/>
    <cellStyle name="Normal 9 3 8 2 2 2" xfId="44190" xr:uid="{8B270586-68A2-416C-A48C-2D73BF42991F}"/>
    <cellStyle name="Normal 9 3 8 2 2 3" xfId="8776" xr:uid="{F57E3014-5CB5-4123-9EE9-EAF0817887B5}"/>
    <cellStyle name="Normal 9 3 8 2 2 4" xfId="8184" xr:uid="{C7674B74-C244-407A-B946-26105208D7BB}"/>
    <cellStyle name="Normal 9 3 8 2 2 5" xfId="7592" xr:uid="{CC8174CC-CD07-41F0-8681-144D560172F3}"/>
    <cellStyle name="Normal 9 3 8 3" xfId="3239" xr:uid="{6BCA33D2-D8ED-49E0-A087-CA1B04FD3FFA}"/>
    <cellStyle name="Normal 9 3 8 3 2" xfId="5022" xr:uid="{F90B174C-D18E-40DB-858E-DAD660B21C28}"/>
    <cellStyle name="Normal 9 3 8 3 2 2" xfId="44191" xr:uid="{BC707757-BE37-4DF5-8C34-BB1A43D36253}"/>
    <cellStyle name="Normal 9 3 8 3 2 3" xfId="8777" xr:uid="{EB0847CA-DBB6-44FC-8C23-ADDA3CEB97B5}"/>
    <cellStyle name="Normal 9 3 8 3 2 4" xfId="8185" xr:uid="{E0EFA0F2-CCD2-4906-893C-C192B06C6BBA}"/>
    <cellStyle name="Normal 9 3 8 3 2 5" xfId="7593" xr:uid="{8A9E4949-E229-41E5-906D-CBCDCF2EDC92}"/>
    <cellStyle name="Normal 9 3 8 4" xfId="3240" xr:uid="{C2918DD9-2F93-4BBD-A422-6D13BA8D2B34}"/>
    <cellStyle name="Normal 9 3 8 4 2" xfId="5023" xr:uid="{C463452F-9C29-402F-A2F8-5223E1DBDBA8}"/>
    <cellStyle name="Normal 9 3 8 4 2 2" xfId="44192" xr:uid="{B8D8D858-21CD-44CB-863C-2317A3E9A173}"/>
    <cellStyle name="Normal 9 3 8 4 2 3" xfId="8778" xr:uid="{434A0FF3-5E0C-44B7-BE50-7F7AA9984637}"/>
    <cellStyle name="Normal 9 3 8 4 2 4" xfId="8186" xr:uid="{17DDC2E3-4141-4910-9C86-CFFD394545FE}"/>
    <cellStyle name="Normal 9 3 8 4 2 5" xfId="7594" xr:uid="{A678F789-C65D-45B2-825B-F699454B1F10}"/>
    <cellStyle name="Normal 9 3 8 5" xfId="5020" xr:uid="{871B280B-D65B-4C33-8B41-46AED4254699}"/>
    <cellStyle name="Normal 9 3 8 5 2" xfId="44189" xr:uid="{6C3CC1E3-B6C6-49AB-80F2-C61291FEE6A0}"/>
    <cellStyle name="Normal 9 3 8 5 3" xfId="8775" xr:uid="{DB46EE89-B528-4209-AE8A-C52EBE99D187}"/>
    <cellStyle name="Normal 9 3 8 5 4" xfId="8183" xr:uid="{4A9C4C20-762A-493E-AD55-4CB8889A66F1}"/>
    <cellStyle name="Normal 9 3 8 5 5" xfId="7591" xr:uid="{7C8A0D8E-DB2F-4BD6-B896-1B572D716DF6}"/>
    <cellStyle name="Normal 9 3 9" xfId="3241" xr:uid="{602A6496-093F-4734-BE9A-6208B84016A9}"/>
    <cellStyle name="Normal 9 3 9 2" xfId="5024" xr:uid="{3F4FC892-491F-40A0-A591-349CA3BEF830}"/>
    <cellStyle name="Normal 9 3 9 2 2" xfId="7038" xr:uid="{1F3AFEA8-16AD-48E8-9700-5EC94C43061D}"/>
    <cellStyle name="Normal 9 3 9 2 2 2" xfId="44193" xr:uid="{EECA7333-3854-4D7C-A618-761539EC07A2}"/>
    <cellStyle name="Normal 9 3 9 2 3" xfId="8779" xr:uid="{7506A0EB-F25C-4421-BA62-BB9662560EE9}"/>
    <cellStyle name="Normal 9 3 9 2 4" xfId="8187" xr:uid="{395A5786-DE83-41E4-A2B7-EE700DB80B8C}"/>
    <cellStyle name="Normal 9 3 9 2 5" xfId="7595" xr:uid="{9B311EB0-EA5E-4621-B394-9DE932DDFB94}"/>
    <cellStyle name="Normal 9 4" xfId="3242" xr:uid="{E1785694-A195-4355-950F-839DB7323EE7}"/>
    <cellStyle name="Normal 9 4 10" xfId="3243" xr:uid="{F8687F03-4220-436B-A0D0-401CCB710367}"/>
    <cellStyle name="Normal 9 4 10 2" xfId="5026" xr:uid="{DA7AD01F-0363-4E0F-B68B-14E6D262FB87}"/>
    <cellStyle name="Normal 9 4 10 2 2" xfId="44195" xr:uid="{378070BB-43A3-48BB-A28D-4FEE143F586C}"/>
    <cellStyle name="Normal 9 4 10 2 3" xfId="8781" xr:uid="{4043CB7C-3CE7-4E79-B434-2EFA18C759D8}"/>
    <cellStyle name="Normal 9 4 10 2 4" xfId="8189" xr:uid="{EDA251C9-0D61-4C13-A592-3C65B96E2F02}"/>
    <cellStyle name="Normal 9 4 10 2 5" xfId="7597" xr:uid="{41E58EEA-7969-4BD9-93F6-98EFAA3E93DC}"/>
    <cellStyle name="Normal 9 4 11" xfId="3244" xr:uid="{47EE6529-A33C-413F-95C8-C2FBBBF9DB3D}"/>
    <cellStyle name="Normal 9 4 11 2" xfId="5027" xr:uid="{356C6DEE-0BAA-4949-AF57-DC000D82A558}"/>
    <cellStyle name="Normal 9 4 11 2 2" xfId="44196" xr:uid="{FA1457BD-1D31-45DD-86F5-C3CFA4213F51}"/>
    <cellStyle name="Normal 9 4 11 2 3" xfId="8782" xr:uid="{19D51BE1-754E-42B2-B1A7-8DABEECEC83C}"/>
    <cellStyle name="Normal 9 4 11 2 4" xfId="8190" xr:uid="{306EBC0D-B1D6-4D7B-ADAE-41C71A3C17E3}"/>
    <cellStyle name="Normal 9 4 11 2 5" xfId="7598" xr:uid="{C05F8FBB-0C58-4659-BF72-C13745049C7A}"/>
    <cellStyle name="Normal 9 4 12" xfId="5025" xr:uid="{451F0808-DCE5-437C-B4E2-B0E5F90521B1}"/>
    <cellStyle name="Normal 9 4 12 2" xfId="44194" xr:uid="{C82E437B-7851-4938-8D52-0889460FAEA0}"/>
    <cellStyle name="Normal 9 4 12 3" xfId="8780" xr:uid="{100AC90D-4E8F-4147-8D19-AFDA176A15C1}"/>
    <cellStyle name="Normal 9 4 12 4" xfId="8188" xr:uid="{D01A4FA9-D46E-48A9-B94B-85D5E324A6A1}"/>
    <cellStyle name="Normal 9 4 12 5" xfId="7596" xr:uid="{FFEF9E87-09AB-48A5-A1D7-05893FFC7A32}"/>
    <cellStyle name="Normal 9 4 2" xfId="3245" xr:uid="{13476656-6843-4415-B9EA-063E1E48F98B}"/>
    <cellStyle name="Normal 9 4 2 10" xfId="5028" xr:uid="{879C0C30-489C-461C-BC65-51FF66B90434}"/>
    <cellStyle name="Normal 9 4 2 10 2" xfId="44197" xr:uid="{CEA4A240-77C6-4F66-8C15-5CDE511EB404}"/>
    <cellStyle name="Normal 9 4 2 10 3" xfId="8783" xr:uid="{51DAB890-F23E-4EA8-87CA-651DCAACAACB}"/>
    <cellStyle name="Normal 9 4 2 10 4" xfId="8191" xr:uid="{59284292-32A3-4241-A2BB-CDD962ED7C63}"/>
    <cellStyle name="Normal 9 4 2 10 5" xfId="7599" xr:uid="{80F17DD2-1F4C-4222-8C44-B467027B24E1}"/>
    <cellStyle name="Normal 9 4 2 2" xfId="3246" xr:uid="{CA98F252-F626-4732-9F3C-E736556468EF}"/>
    <cellStyle name="Normal 9 4 2 2 2" xfId="3247" xr:uid="{1F247BAC-3763-43E1-BCEA-B90CAD019C8A}"/>
    <cellStyle name="Normal 9 4 2 2 2 2" xfId="3248" xr:uid="{215205F9-B4F6-42F1-BC33-FFA79CA4D522}"/>
    <cellStyle name="Normal 9 4 2 2 2 2 2" xfId="3249" xr:uid="{3FBCD83D-8F20-48B7-9E25-D30E09F45818}"/>
    <cellStyle name="Normal 9 4 2 2 2 2 2 2" xfId="4264" xr:uid="{28892A08-C8CB-4CD2-AACD-65FD2BB2F789}"/>
    <cellStyle name="Normal 9 4 2 2 2 2 2 2 2" xfId="5033" xr:uid="{D201517B-F1DA-45B8-8571-C40E122DE226}"/>
    <cellStyle name="Normal 9 4 2 2 2 2 2 2 2 2" xfId="44202" xr:uid="{D88DDFD7-CBD7-4E3D-A3C7-58819612E15D}"/>
    <cellStyle name="Normal 9 4 2 2 2 2 2 2 2 3" xfId="8788" xr:uid="{E2D53A7E-6FFA-43AC-BE1C-91C6F1389C2B}"/>
    <cellStyle name="Normal 9 4 2 2 2 2 2 2 2 4" xfId="8196" xr:uid="{76F9CC32-7E36-4B98-84B7-192A1A4CF849}"/>
    <cellStyle name="Normal 9 4 2 2 2 2 2 2 2 5" xfId="7604" xr:uid="{46C9C698-F0D3-4BD2-B7B0-CAA0C2BD98C8}"/>
    <cellStyle name="Normal 9 4 2 2 2 2 2 3" xfId="5032" xr:uid="{A86BF75C-15F8-48C8-B0E5-9E3FACBB859A}"/>
    <cellStyle name="Normal 9 4 2 2 2 2 2 3 2" xfId="44201" xr:uid="{BCF73B15-6E14-4F3F-96F9-8D1C70436C42}"/>
    <cellStyle name="Normal 9 4 2 2 2 2 2 3 3" xfId="8787" xr:uid="{3C866C66-88C2-4B28-86E0-75F7D25F8255}"/>
    <cellStyle name="Normal 9 4 2 2 2 2 2 3 4" xfId="8195" xr:uid="{E154D961-2EC0-4669-826F-FD20B08DE035}"/>
    <cellStyle name="Normal 9 4 2 2 2 2 2 3 5" xfId="7603" xr:uid="{9B20F478-10BB-4C47-AEB0-23FD4A9F4AFD}"/>
    <cellStyle name="Normal 9 4 2 2 2 2 3" xfId="3250" xr:uid="{6C25E6E9-7A30-40C1-9E92-EEBFDB3A9C5F}"/>
    <cellStyle name="Normal 9 4 2 2 2 2 3 2" xfId="5034" xr:uid="{4199BC6C-C835-48B0-AD6C-E3569FBD132B}"/>
    <cellStyle name="Normal 9 4 2 2 2 2 3 2 2" xfId="7039" xr:uid="{FE516B86-2B15-493A-BB0B-98EBB973B477}"/>
    <cellStyle name="Normal 9 4 2 2 2 2 3 2 2 2" xfId="44203" xr:uid="{CD499BFA-5283-4A84-ABEE-2DDC0C4ECBDA}"/>
    <cellStyle name="Normal 9 4 2 2 2 2 3 2 3" xfId="8789" xr:uid="{B0A365DA-3412-4334-80E5-E6662705E49E}"/>
    <cellStyle name="Normal 9 4 2 2 2 2 3 2 4" xfId="8197" xr:uid="{DBBCFC4B-DCB5-4589-8972-B65DCE107BFB}"/>
    <cellStyle name="Normal 9 4 2 2 2 2 3 2 5" xfId="7605" xr:uid="{E29BFBD2-98F5-4FE6-B571-A85A621B3E9B}"/>
    <cellStyle name="Normal 9 4 2 2 2 2 4" xfId="3251" xr:uid="{DD300C1F-F0F9-4091-A2AD-3D8D10E9A9E8}"/>
    <cellStyle name="Normal 9 4 2 2 2 2 4 2" xfId="5035" xr:uid="{EDD5FF24-5215-4145-A04B-F065B6419CAC}"/>
    <cellStyle name="Normal 9 4 2 2 2 2 4 2 2" xfId="44204" xr:uid="{3BE2AB89-0459-436E-9595-CE42879CF6F4}"/>
    <cellStyle name="Normal 9 4 2 2 2 2 4 2 3" xfId="8790" xr:uid="{38731D75-9915-42D2-9C08-38F68785D995}"/>
    <cellStyle name="Normal 9 4 2 2 2 2 4 2 4" xfId="8198" xr:uid="{6D23AB2B-57C9-4594-A015-0365239377F0}"/>
    <cellStyle name="Normal 9 4 2 2 2 2 4 2 5" xfId="7606" xr:uid="{6497DC3B-13DF-4A6E-B510-324D31A4FB48}"/>
    <cellStyle name="Normal 9 4 2 2 2 2 5" xfId="5031" xr:uid="{BA9C6C39-A531-4DED-A4CC-29FEDF160F1C}"/>
    <cellStyle name="Normal 9 4 2 2 2 2 5 2" xfId="44200" xr:uid="{809E6254-4985-4FA2-A9F8-B89403A9FAE3}"/>
    <cellStyle name="Normal 9 4 2 2 2 2 5 3" xfId="8786" xr:uid="{7582BFFC-6368-4C44-940C-D9893967CE32}"/>
    <cellStyle name="Normal 9 4 2 2 2 2 5 4" xfId="8194" xr:uid="{7A5C41D9-9FB3-4FFD-B446-CF2CAB3A6805}"/>
    <cellStyle name="Normal 9 4 2 2 2 2 5 5" xfId="7602" xr:uid="{24EF1C87-CA15-4975-9FF5-C6B212D099D8}"/>
    <cellStyle name="Normal 9 4 2 2 2 3" xfId="3252" xr:uid="{6F62C834-DBAA-47FD-B326-79C63DD3AA96}"/>
    <cellStyle name="Normal 9 4 2 2 2 3 2" xfId="3253" xr:uid="{B3DC21AB-4989-4E4A-89C8-BA260E5C5A64}"/>
    <cellStyle name="Normal 9 4 2 2 2 3 2 2" xfId="5037" xr:uid="{5734CA71-AA64-4630-86F6-2698B9B695C3}"/>
    <cellStyle name="Normal 9 4 2 2 2 3 2 2 2" xfId="44206" xr:uid="{122A6D55-1ED8-4699-AB5B-FD5AF32DD3DA}"/>
    <cellStyle name="Normal 9 4 2 2 2 3 2 2 3" xfId="8792" xr:uid="{26C250CF-F796-4124-9D31-EC25255DF7D8}"/>
    <cellStyle name="Normal 9 4 2 2 2 3 2 2 4" xfId="8200" xr:uid="{36354115-39D7-4796-BAB3-3EA8C452C436}"/>
    <cellStyle name="Normal 9 4 2 2 2 3 2 2 5" xfId="7608" xr:uid="{354673A3-03B3-418E-B183-9DF0CBA964A3}"/>
    <cellStyle name="Normal 9 4 2 2 2 3 3" xfId="3254" xr:uid="{22923700-522E-457D-BBB2-B2795C6BD14C}"/>
    <cellStyle name="Normal 9 4 2 2 2 3 3 2" xfId="5038" xr:uid="{1A66E1A6-8BC1-4020-BED7-733E9E1600D5}"/>
    <cellStyle name="Normal 9 4 2 2 2 3 3 2 2" xfId="44207" xr:uid="{71A91CA9-F64D-45B1-9EAF-9A059BDB34ED}"/>
    <cellStyle name="Normal 9 4 2 2 2 3 3 2 3" xfId="8793" xr:uid="{3ACFA0DC-89AF-4D24-83F3-7D5790F0DEA7}"/>
    <cellStyle name="Normal 9 4 2 2 2 3 3 2 4" xfId="8201" xr:uid="{F3763707-1152-47E8-A7E1-53355E6039D8}"/>
    <cellStyle name="Normal 9 4 2 2 2 3 3 2 5" xfId="7609" xr:uid="{062D2B43-B964-4F46-A728-C747AFEE6D9D}"/>
    <cellStyle name="Normal 9 4 2 2 2 3 4" xfId="3255" xr:uid="{11061B4A-52A7-4D5A-90CD-CBFB8CD45A7F}"/>
    <cellStyle name="Normal 9 4 2 2 2 3 4 2" xfId="5039" xr:uid="{C51279A8-48BE-47C1-912A-D3436947A44A}"/>
    <cellStyle name="Normal 9 4 2 2 2 3 4 2 2" xfId="44208" xr:uid="{2F0DBC48-4A21-43F5-818B-A82E7CDA70D5}"/>
    <cellStyle name="Normal 9 4 2 2 2 3 4 2 3" xfId="8794" xr:uid="{09D59AB0-6613-4D25-9292-57D728DCA097}"/>
    <cellStyle name="Normal 9 4 2 2 2 3 4 2 4" xfId="8202" xr:uid="{89857E89-9537-4690-A471-BC525AAC57A1}"/>
    <cellStyle name="Normal 9 4 2 2 2 3 4 2 5" xfId="7610" xr:uid="{F75482BD-7445-4D15-88C9-E71511CD7098}"/>
    <cellStyle name="Normal 9 4 2 2 2 3 5" xfId="5036" xr:uid="{93A97A24-202E-4361-BB00-23C0867B9750}"/>
    <cellStyle name="Normal 9 4 2 2 2 3 5 2" xfId="44205" xr:uid="{8B74BAAB-A4BB-4A00-A7F2-53E2DE7905DE}"/>
    <cellStyle name="Normal 9 4 2 2 2 3 5 3" xfId="8791" xr:uid="{BD09047E-6FEE-48CB-847E-BF8EDAE53D70}"/>
    <cellStyle name="Normal 9 4 2 2 2 3 5 4" xfId="8199" xr:uid="{DA5345B2-9BC9-42E3-ADE4-EB717487A691}"/>
    <cellStyle name="Normal 9 4 2 2 2 3 5 5" xfId="7607" xr:uid="{2925D1FE-54C0-4600-8A68-1C4D92DF0BC2}"/>
    <cellStyle name="Normal 9 4 2 2 2 4" xfId="3256" xr:uid="{50E543F2-766B-4D04-B2E9-7AC2C585BB45}"/>
    <cellStyle name="Normal 9 4 2 2 2 4 2" xfId="5040" xr:uid="{2CB547E2-C543-4A58-B722-C04720DDB8A7}"/>
    <cellStyle name="Normal 9 4 2 2 2 4 2 2" xfId="7040" xr:uid="{2D3889EB-84A6-49A0-B452-5FE4E17E5A6F}"/>
    <cellStyle name="Normal 9 4 2 2 2 4 2 2 2" xfId="44209" xr:uid="{EBD7FCB9-B1F1-494A-8277-B3F9368BF66E}"/>
    <cellStyle name="Normal 9 4 2 2 2 4 2 3" xfId="8795" xr:uid="{771B8618-403B-41DF-8068-723287961782}"/>
    <cellStyle name="Normal 9 4 2 2 2 4 2 4" xfId="8203" xr:uid="{E1036C4D-5681-45EA-8138-228DEAF20D61}"/>
    <cellStyle name="Normal 9 4 2 2 2 4 2 5" xfId="7611" xr:uid="{596BDCB2-E16D-4426-AE37-D425E0D348F1}"/>
    <cellStyle name="Normal 9 4 2 2 2 5" xfId="3257" xr:uid="{29E75A42-EBE2-453B-B32D-5B31854EB928}"/>
    <cellStyle name="Normal 9 4 2 2 2 5 2" xfId="5041" xr:uid="{195CE598-BBD7-4566-A8CB-FC4EFC5371F2}"/>
    <cellStyle name="Normal 9 4 2 2 2 5 2 2" xfId="44210" xr:uid="{4EC9638A-ED17-41FB-A1FC-E37FA363F9B8}"/>
    <cellStyle name="Normal 9 4 2 2 2 5 2 3" xfId="8796" xr:uid="{033236A3-5B78-482E-9B2A-44E3DD634B67}"/>
    <cellStyle name="Normal 9 4 2 2 2 5 2 4" xfId="8204" xr:uid="{BA154F22-3D55-410C-AA78-69FD890FDC80}"/>
    <cellStyle name="Normal 9 4 2 2 2 5 2 5" xfId="7612" xr:uid="{B568F1F8-9281-4D06-9866-8B5CA8CD130E}"/>
    <cellStyle name="Normal 9 4 2 2 2 6" xfId="3258" xr:uid="{AE4708BE-7C4B-4992-A0F9-1320AE07A948}"/>
    <cellStyle name="Normal 9 4 2 2 2 6 2" xfId="5042" xr:uid="{C1476F7D-CDAD-43F0-9CBF-25D72F884EB9}"/>
    <cellStyle name="Normal 9 4 2 2 2 6 2 2" xfId="44211" xr:uid="{886E543E-9BED-47F4-8A91-CAE38CC2338C}"/>
    <cellStyle name="Normal 9 4 2 2 2 6 2 3" xfId="8797" xr:uid="{26358C70-723D-4FB5-B7A3-79348DEDE3CC}"/>
    <cellStyle name="Normal 9 4 2 2 2 6 2 4" xfId="8205" xr:uid="{FE3431C5-838F-4921-9343-F8BC3C67C914}"/>
    <cellStyle name="Normal 9 4 2 2 2 6 2 5" xfId="7613" xr:uid="{7C3D452B-23F9-4B40-B940-95300BCCC2DB}"/>
    <cellStyle name="Normal 9 4 2 2 2 7" xfId="5030" xr:uid="{E645EA42-91AD-4A73-98B6-1B425665A913}"/>
    <cellStyle name="Normal 9 4 2 2 2 7 2" xfId="44199" xr:uid="{09784AD5-E2F8-450D-968C-33F139A84B65}"/>
    <cellStyle name="Normal 9 4 2 2 2 7 3" xfId="8785" xr:uid="{68AED05A-AE36-40FE-930B-5DE1F0B92354}"/>
    <cellStyle name="Normal 9 4 2 2 2 7 4" xfId="8193" xr:uid="{A1C0E418-EADF-4D84-BAEB-6402238F8B8C}"/>
    <cellStyle name="Normal 9 4 2 2 2 7 5" xfId="7601" xr:uid="{335AE1AF-9B0F-4077-8706-CB6961C7C74E}"/>
    <cellStyle name="Normal 9 4 2 2 3" xfId="3259" xr:uid="{D5DEA58C-3AB9-4A93-8FB1-ADE87F1DC2AF}"/>
    <cellStyle name="Normal 9 4 2 2 3 2" xfId="3260" xr:uid="{1D3BEAB4-B057-42ED-B238-5A431EF1688F}"/>
    <cellStyle name="Normal 9 4 2 2 3 2 2" xfId="3261" xr:uid="{8886FFAC-F872-432D-9358-23A3DE7B4B8B}"/>
    <cellStyle name="Normal 9 4 2 2 3 2 2 2" xfId="5045" xr:uid="{9F5889E8-626B-45AF-B498-AB81E54B09D8}"/>
    <cellStyle name="Normal 9 4 2 2 3 2 2 2 2" xfId="44214" xr:uid="{8AB956B7-AE54-48D3-B230-937A24E9D285}"/>
    <cellStyle name="Normal 9 4 2 2 3 2 2 2 3" xfId="8800" xr:uid="{F2E87841-6C7E-4948-B374-2D88B205F265}"/>
    <cellStyle name="Normal 9 4 2 2 3 2 2 2 4" xfId="8208" xr:uid="{CE5F25C7-8817-41B8-9C2F-262AC4A56678}"/>
    <cellStyle name="Normal 9 4 2 2 3 2 2 2 5" xfId="7616" xr:uid="{C46BDD59-C0E4-4598-A160-ADC7AC6CC444}"/>
    <cellStyle name="Normal 9 4 2 2 3 2 3" xfId="3262" xr:uid="{13D12CED-CCE9-41BE-A8F0-62060CCC2297}"/>
    <cellStyle name="Normal 9 4 2 2 3 2 3 2" xfId="5046" xr:uid="{F1F0531E-0978-4602-8E36-A52FD6F4108C}"/>
    <cellStyle name="Normal 9 4 2 2 3 2 3 2 2" xfId="44215" xr:uid="{F7197410-6B32-4E73-8E79-59F138A0D920}"/>
    <cellStyle name="Normal 9 4 2 2 3 2 3 2 3" xfId="8801" xr:uid="{1639545D-D42E-460B-80E4-BDD23D2D41A1}"/>
    <cellStyle name="Normal 9 4 2 2 3 2 3 2 4" xfId="8209" xr:uid="{548FB62E-C8B6-4D4A-BE17-103CD7002D30}"/>
    <cellStyle name="Normal 9 4 2 2 3 2 3 2 5" xfId="7617" xr:uid="{6CDDEE03-5F72-4634-964C-0BF4616F894C}"/>
    <cellStyle name="Normal 9 4 2 2 3 2 4" xfId="3263" xr:uid="{CF4DB401-88DE-434D-82FA-910C07A481B4}"/>
    <cellStyle name="Normal 9 4 2 2 3 2 4 2" xfId="5047" xr:uid="{C9D1FAAC-6C28-4601-BC1E-75E578DA86AF}"/>
    <cellStyle name="Normal 9 4 2 2 3 2 4 2 2" xfId="44216" xr:uid="{21AD541D-1DE2-4042-BC18-CA16987B68FD}"/>
    <cellStyle name="Normal 9 4 2 2 3 2 4 2 3" xfId="8802" xr:uid="{A457AF89-B111-4F8E-867C-A9D61FD7EA3F}"/>
    <cellStyle name="Normal 9 4 2 2 3 2 4 2 4" xfId="8210" xr:uid="{77EAC63F-9F3A-4CE7-BCE1-D00A88EF4220}"/>
    <cellStyle name="Normal 9 4 2 2 3 2 4 2 5" xfId="7618" xr:uid="{5B1FDA46-67EE-44D2-BE21-6DD1F9EFE6E1}"/>
    <cellStyle name="Normal 9 4 2 2 3 2 5" xfId="5044" xr:uid="{8FA1F9E3-B873-4A5C-9080-224ADFC3544B}"/>
    <cellStyle name="Normal 9 4 2 2 3 2 5 2" xfId="44213" xr:uid="{830FF435-4491-46BE-A354-2D0BDC0EDE49}"/>
    <cellStyle name="Normal 9 4 2 2 3 2 5 3" xfId="8799" xr:uid="{A6CCEF11-1D0A-4433-ABAE-B1E46CEF308C}"/>
    <cellStyle name="Normal 9 4 2 2 3 2 5 4" xfId="8207" xr:uid="{E8C290BC-8034-4554-A410-C59705D93C9D}"/>
    <cellStyle name="Normal 9 4 2 2 3 2 5 5" xfId="7615" xr:uid="{86E0D1E0-BED7-4318-9FDC-1C5773D03D9B}"/>
    <cellStyle name="Normal 9 4 2 2 3 3" xfId="3264" xr:uid="{518B82AC-ADED-41B7-B92B-BF37988E786C}"/>
    <cellStyle name="Normal 9 4 2 2 3 3 2" xfId="5048" xr:uid="{2B9183DA-BAB0-4EE3-A8D3-27751A536DB7}"/>
    <cellStyle name="Normal 9 4 2 2 3 3 2 2" xfId="7041" xr:uid="{EAA09802-3796-4B31-A1D5-D4A12262151B}"/>
    <cellStyle name="Normal 9 4 2 2 3 3 2 2 2" xfId="44217" xr:uid="{7A90C8AD-3BA6-471F-AE58-6703F7B97782}"/>
    <cellStyle name="Normal 9 4 2 2 3 3 2 3" xfId="8803" xr:uid="{04CD64F8-36C7-4541-A5B5-D428AE61DBC6}"/>
    <cellStyle name="Normal 9 4 2 2 3 3 2 4" xfId="8211" xr:uid="{774B7716-1308-4B56-AF0A-486DBF2CF7A7}"/>
    <cellStyle name="Normal 9 4 2 2 3 3 2 5" xfId="7619" xr:uid="{0A2A816D-F9DB-4311-925F-3A4B0D88BFCF}"/>
    <cellStyle name="Normal 9 4 2 2 3 4" xfId="3265" xr:uid="{22DD07AD-9278-4439-9005-22DF710ABD74}"/>
    <cellStyle name="Normal 9 4 2 2 3 4 2" xfId="5049" xr:uid="{EF7BA51C-2336-4ECD-9432-4D631C5DFE6B}"/>
    <cellStyle name="Normal 9 4 2 2 3 4 2 2" xfId="44218" xr:uid="{D1411596-547C-465D-8DBF-34E59D00E2FE}"/>
    <cellStyle name="Normal 9 4 2 2 3 4 2 3" xfId="8804" xr:uid="{DF34EC1D-98B0-4DAE-838B-25131DB7EFCA}"/>
    <cellStyle name="Normal 9 4 2 2 3 4 2 4" xfId="8212" xr:uid="{584A045B-8747-4E27-BDB3-B0B060E9D7A9}"/>
    <cellStyle name="Normal 9 4 2 2 3 4 2 5" xfId="7620" xr:uid="{B25249FB-9422-4A23-8A39-DCBC91E5ABCE}"/>
    <cellStyle name="Normal 9 4 2 2 3 5" xfId="3266" xr:uid="{5D56D7E2-614B-42F4-B517-A61D232AE33E}"/>
    <cellStyle name="Normal 9 4 2 2 3 5 2" xfId="5050" xr:uid="{4458B946-2F1F-4914-935C-74163DDFEE0E}"/>
    <cellStyle name="Normal 9 4 2 2 3 5 2 2" xfId="44219" xr:uid="{AA5DE7E8-A685-45E8-9DA7-52FB3DE0739D}"/>
    <cellStyle name="Normal 9 4 2 2 3 5 2 3" xfId="8805" xr:uid="{26718AF9-5BB8-4549-94BE-AC51374D16A0}"/>
    <cellStyle name="Normal 9 4 2 2 3 5 2 4" xfId="8213" xr:uid="{3A43DBBF-D165-42C3-98A4-08AB81A8BEE8}"/>
    <cellStyle name="Normal 9 4 2 2 3 5 2 5" xfId="7621" xr:uid="{98587B42-ACA3-4477-8E29-32E7647EAC15}"/>
    <cellStyle name="Normal 9 4 2 2 3 6" xfId="5043" xr:uid="{04DC4CB8-C208-42DC-9358-C090B61BD75A}"/>
    <cellStyle name="Normal 9 4 2 2 3 6 2" xfId="44212" xr:uid="{5D5C2CB7-C0EB-4CA8-B17C-FA548A7F935C}"/>
    <cellStyle name="Normal 9 4 2 2 3 6 3" xfId="8798" xr:uid="{1C00C7C9-0A89-4B52-B708-13F4C18036ED}"/>
    <cellStyle name="Normal 9 4 2 2 3 6 4" xfId="8206" xr:uid="{DA1FDDB4-86AE-4147-B825-A0164E5B9A09}"/>
    <cellStyle name="Normal 9 4 2 2 3 6 5" xfId="7614" xr:uid="{8A786A61-2819-4E99-AEFD-F980A833A081}"/>
    <cellStyle name="Normal 9 4 2 2 4" xfId="3267" xr:uid="{C2BD0C1F-9C1E-42C0-87B9-BBCDD30022DF}"/>
    <cellStyle name="Normal 9 4 2 2 4 2" xfId="3268" xr:uid="{484A2EEA-E0DE-4544-8FF1-1F34456B2B32}"/>
    <cellStyle name="Normal 9 4 2 2 4 2 2" xfId="5052" xr:uid="{5050B8BA-D8D1-4542-BB93-D526F9493A64}"/>
    <cellStyle name="Normal 9 4 2 2 4 2 2 2" xfId="44221" xr:uid="{C26F7761-76E0-4076-A63F-DD77CFEE6976}"/>
    <cellStyle name="Normal 9 4 2 2 4 2 2 3" xfId="8807" xr:uid="{BF9139AF-DB0B-4263-99BC-C24EFF5F0F68}"/>
    <cellStyle name="Normal 9 4 2 2 4 2 2 4" xfId="8215" xr:uid="{BCDE283D-3A4E-4C28-95E6-9B1A3231A65F}"/>
    <cellStyle name="Normal 9 4 2 2 4 2 2 5" xfId="7623" xr:uid="{1CC67DA2-D389-46C1-B9E0-DDDE72A044A9}"/>
    <cellStyle name="Normal 9 4 2 2 4 3" xfId="3269" xr:uid="{20218B50-26D6-453A-9AAC-83D819A5750E}"/>
    <cellStyle name="Normal 9 4 2 2 4 3 2" xfId="5053" xr:uid="{4E9E6B87-8F86-44D3-B663-A4F62B4048FA}"/>
    <cellStyle name="Normal 9 4 2 2 4 3 2 2" xfId="44222" xr:uid="{C121A50C-0A29-46AC-9427-3366F876E75E}"/>
    <cellStyle name="Normal 9 4 2 2 4 3 2 3" xfId="8808" xr:uid="{AE050DFA-AF95-4F4E-A433-5868FDAC90DA}"/>
    <cellStyle name="Normal 9 4 2 2 4 3 2 4" xfId="8216" xr:uid="{366DAF7E-7EB4-476F-817F-E099A6B9E605}"/>
    <cellStyle name="Normal 9 4 2 2 4 3 2 5" xfId="7624" xr:uid="{BE2E8383-9AE4-4C8E-80EB-C3666E771EAF}"/>
    <cellStyle name="Normal 9 4 2 2 4 4" xfId="3270" xr:uid="{520AB164-F37A-4C7F-AFEC-C874987BA9B3}"/>
    <cellStyle name="Normal 9 4 2 2 4 4 2" xfId="5054" xr:uid="{A845696C-0430-4DDD-B084-8A0E81857EED}"/>
    <cellStyle name="Normal 9 4 2 2 4 4 2 2" xfId="44223" xr:uid="{78FE77CD-66F4-4176-A9D8-4D6D15F7D18A}"/>
    <cellStyle name="Normal 9 4 2 2 4 4 2 3" xfId="8809" xr:uid="{5078090C-B59A-4A04-8DC6-55739C407575}"/>
    <cellStyle name="Normal 9 4 2 2 4 4 2 4" xfId="8217" xr:uid="{BAD93AF8-3F7F-4F2B-BF20-FD5632B78A0E}"/>
    <cellStyle name="Normal 9 4 2 2 4 4 2 5" xfId="7625" xr:uid="{B27D36EC-573F-4DAF-A498-62194D247577}"/>
    <cellStyle name="Normal 9 4 2 2 4 5" xfId="5051" xr:uid="{42A58CAE-5CA2-4F3E-822F-A72D0056CC66}"/>
    <cellStyle name="Normal 9 4 2 2 4 5 2" xfId="44220" xr:uid="{BBF6C3C1-6F16-4138-B59A-2DE9EE096BCF}"/>
    <cellStyle name="Normal 9 4 2 2 4 5 3" xfId="8806" xr:uid="{F5AA3FFF-1E56-4DF8-99FD-E62C8EDE5166}"/>
    <cellStyle name="Normal 9 4 2 2 4 5 4" xfId="8214" xr:uid="{32F7CD42-EFE7-4476-85F0-A314E2FA6779}"/>
    <cellStyle name="Normal 9 4 2 2 4 5 5" xfId="7622" xr:uid="{8ABDE05D-B523-4645-ABF4-8F2B730F6337}"/>
    <cellStyle name="Normal 9 4 2 2 5" xfId="3271" xr:uid="{BA8ABC69-27FE-4A60-B070-BB6A555472B9}"/>
    <cellStyle name="Normal 9 4 2 2 5 2" xfId="3272" xr:uid="{959377E0-D4AC-48B4-BEA1-110818F36F68}"/>
    <cellStyle name="Normal 9 4 2 2 5 2 2" xfId="5056" xr:uid="{4D8E66C1-A819-47D3-82BE-81DE63A075DB}"/>
    <cellStyle name="Normal 9 4 2 2 5 2 2 2" xfId="44225" xr:uid="{49ADCA9C-5A60-4E65-B030-52F2DBFC68EC}"/>
    <cellStyle name="Normal 9 4 2 2 5 2 2 3" xfId="8811" xr:uid="{6D463AD7-0437-4965-B7A3-4802EB6EBE87}"/>
    <cellStyle name="Normal 9 4 2 2 5 2 2 4" xfId="8219" xr:uid="{3C4C619D-5618-44D7-B9F0-038547C59876}"/>
    <cellStyle name="Normal 9 4 2 2 5 2 2 5" xfId="7627" xr:uid="{1BB29B5B-02A5-48C2-BA54-3BE796004554}"/>
    <cellStyle name="Normal 9 4 2 2 5 3" xfId="3273" xr:uid="{2521143C-347A-43C5-9C0F-6C1FB046075E}"/>
    <cellStyle name="Normal 9 4 2 2 5 3 2" xfId="5057" xr:uid="{6EDC8EB2-AE8E-43D6-842F-C54A18C0A7A0}"/>
    <cellStyle name="Normal 9 4 2 2 5 3 2 2" xfId="44226" xr:uid="{C5742679-DC3B-4001-9A72-CD76E04F03D8}"/>
    <cellStyle name="Normal 9 4 2 2 5 3 2 3" xfId="8812" xr:uid="{AE63DCB8-4EBF-42B9-A130-56AAE3EDCD71}"/>
    <cellStyle name="Normal 9 4 2 2 5 3 2 4" xfId="8220" xr:uid="{607C23A3-3541-4EA3-9880-1E8A4BB0D807}"/>
    <cellStyle name="Normal 9 4 2 2 5 3 2 5" xfId="7628" xr:uid="{12C30A45-25F4-4711-B9B7-E074CB7620D7}"/>
    <cellStyle name="Normal 9 4 2 2 5 4" xfId="3274" xr:uid="{BEBBDAEA-F31B-4E16-8B57-F3DBA73F129F}"/>
    <cellStyle name="Normal 9 4 2 2 5 4 2" xfId="5058" xr:uid="{9C1E092E-DAAE-41BA-BA14-5E0C6A4C2EEF}"/>
    <cellStyle name="Normal 9 4 2 2 5 4 2 2" xfId="44227" xr:uid="{8B107A9A-EE8C-4AE2-9941-223119F15C91}"/>
    <cellStyle name="Normal 9 4 2 2 5 4 2 3" xfId="8813" xr:uid="{EBCEF16F-290D-4D09-AFCB-528D57CEC726}"/>
    <cellStyle name="Normal 9 4 2 2 5 4 2 4" xfId="8221" xr:uid="{4DE531C3-C3B3-4F28-9481-4834631531B9}"/>
    <cellStyle name="Normal 9 4 2 2 5 4 2 5" xfId="7629" xr:uid="{2DC94586-DD73-4AF4-B707-4739669DB24B}"/>
    <cellStyle name="Normal 9 4 2 2 5 5" xfId="5055" xr:uid="{E4E4FB66-D4A4-4A72-AE68-EF3B8806012A}"/>
    <cellStyle name="Normal 9 4 2 2 5 5 2" xfId="44224" xr:uid="{F13489EB-53D1-4A83-9067-00D464525A96}"/>
    <cellStyle name="Normal 9 4 2 2 5 5 3" xfId="8810" xr:uid="{35C93AD0-F9C7-413C-ABA2-3EAC05E368A1}"/>
    <cellStyle name="Normal 9 4 2 2 5 5 4" xfId="8218" xr:uid="{CB27EFAF-CBB4-4512-824A-3A980DB634AB}"/>
    <cellStyle name="Normal 9 4 2 2 5 5 5" xfId="7626" xr:uid="{DA2A1CDC-6ABD-4E48-BD35-997C4CB49CF7}"/>
    <cellStyle name="Normal 9 4 2 2 6" xfId="3275" xr:uid="{4583DBD1-4195-4612-B202-A5F90B229454}"/>
    <cellStyle name="Normal 9 4 2 2 6 2" xfId="5059" xr:uid="{52D65182-E88D-40C3-A7AE-6FE4F7BEFA4D}"/>
    <cellStyle name="Normal 9 4 2 2 6 2 2" xfId="44228" xr:uid="{31B30FFC-E029-453B-B2AD-0FB40CED52F3}"/>
    <cellStyle name="Normal 9 4 2 2 6 2 3" xfId="8814" xr:uid="{8B79C665-7093-45F7-8474-6F0308A0414E}"/>
    <cellStyle name="Normal 9 4 2 2 6 2 4" xfId="8222" xr:uid="{C2B3FBCA-F52B-4C50-96D8-680F309501FF}"/>
    <cellStyle name="Normal 9 4 2 2 6 2 5" xfId="7630" xr:uid="{36767ABA-FAA8-4894-8377-3F2D363BC00F}"/>
    <cellStyle name="Normal 9 4 2 2 7" xfId="3276" xr:uid="{EB2D848C-0845-4BAE-8AC0-59D539495D1F}"/>
    <cellStyle name="Normal 9 4 2 2 7 2" xfId="5060" xr:uid="{E69FF4CD-BFC8-4203-9249-004B66D13ADB}"/>
    <cellStyle name="Normal 9 4 2 2 7 2 2" xfId="44229" xr:uid="{45561502-933A-4640-AD5C-0FC7E83955A1}"/>
    <cellStyle name="Normal 9 4 2 2 7 2 3" xfId="8815" xr:uid="{3FE45773-B33B-4C3E-A89E-3FDEB095F571}"/>
    <cellStyle name="Normal 9 4 2 2 7 2 4" xfId="8223" xr:uid="{04DCD909-711B-420B-8198-B806F13D4E2E}"/>
    <cellStyle name="Normal 9 4 2 2 7 2 5" xfId="7631" xr:uid="{97F4DFA9-F4F4-45FA-9541-F2D3FD2D8874}"/>
    <cellStyle name="Normal 9 4 2 2 8" xfId="3277" xr:uid="{E84CCF06-03A6-49A6-9183-2BD119C80862}"/>
    <cellStyle name="Normal 9 4 2 2 8 2" xfId="5061" xr:uid="{9DEFCBAE-E047-41E8-9631-2C87B3016045}"/>
    <cellStyle name="Normal 9 4 2 2 8 2 2" xfId="44230" xr:uid="{3837883C-5E90-43C4-B5C9-A4FD6800246C}"/>
    <cellStyle name="Normal 9 4 2 2 8 2 3" xfId="8816" xr:uid="{847A62E9-4690-4397-9F48-21C277425152}"/>
    <cellStyle name="Normal 9 4 2 2 8 2 4" xfId="8224" xr:uid="{BE111160-8653-40B2-91B8-D30D2C0C5136}"/>
    <cellStyle name="Normal 9 4 2 2 8 2 5" xfId="7632" xr:uid="{C0B4C7A1-557E-4CD3-A9FF-281A18B83AF6}"/>
    <cellStyle name="Normal 9 4 2 2 9" xfId="5029" xr:uid="{57C8C06A-F587-4EE7-9165-88E7B1AD32D6}"/>
    <cellStyle name="Normal 9 4 2 2 9 2" xfId="44198" xr:uid="{BDBDE6E4-F970-46B8-B8E2-F097CD394511}"/>
    <cellStyle name="Normal 9 4 2 2 9 3" xfId="8784" xr:uid="{ADCB77AD-2B11-46BB-8BA8-D6692F49401F}"/>
    <cellStyle name="Normal 9 4 2 2 9 4" xfId="8192" xr:uid="{1E3A078E-6764-4C04-9CF3-0336B4FA828D}"/>
    <cellStyle name="Normal 9 4 2 2 9 5" xfId="7600" xr:uid="{CA27A0DA-758D-42BF-8995-E3FFA4C125B7}"/>
    <cellStyle name="Normal 9 4 2 3" xfId="3278" xr:uid="{ED4264FD-7849-4D95-A7E8-0F83F9071CD7}"/>
    <cellStyle name="Normal 9 4 2 3 2" xfId="3279" xr:uid="{3B6E24F2-2509-47A2-A9AF-74B69A4708A1}"/>
    <cellStyle name="Normal 9 4 2 3 2 2" xfId="3280" xr:uid="{8E4D9360-6FA5-4820-B420-74F50C7DAC95}"/>
    <cellStyle name="Normal 9 4 2 3 2 2 2" xfId="4265" xr:uid="{91C49477-7F41-4801-BE6F-B5DA98AA1862}"/>
    <cellStyle name="Normal 9 4 2 3 2 2 2 2" xfId="4266" xr:uid="{B9469D03-4E7E-4D69-8528-27457C117F73}"/>
    <cellStyle name="Normal 9 4 2 3 2 2 2 2 2" xfId="5066" xr:uid="{5B191B98-52DE-4D8F-AF11-9322FA163AF7}"/>
    <cellStyle name="Normal 9 4 2 3 2 2 2 2 2 2" xfId="44235" xr:uid="{FDBFB65C-8468-4F93-8AA2-2BBA753E26A2}"/>
    <cellStyle name="Normal 9 4 2 3 2 2 2 2 2 3" xfId="8821" xr:uid="{FE2BDC89-6714-4747-8A3E-E7FD43993141}"/>
    <cellStyle name="Normal 9 4 2 3 2 2 2 2 2 4" xfId="8229" xr:uid="{1D2DD1B9-49C9-46F4-B069-AF5DC0A3091D}"/>
    <cellStyle name="Normal 9 4 2 3 2 2 2 2 2 5" xfId="7637" xr:uid="{EFC1A5DA-936C-4873-8FE7-ECD6B1CE78D7}"/>
    <cellStyle name="Normal 9 4 2 3 2 2 2 3" xfId="5065" xr:uid="{85398152-79CD-4E69-8EE1-07DADC4C5560}"/>
    <cellStyle name="Normal 9 4 2 3 2 2 2 3 2" xfId="44234" xr:uid="{C7AB8959-B4DE-44C4-89C0-8DEE3D2DD1B2}"/>
    <cellStyle name="Normal 9 4 2 3 2 2 2 3 3" xfId="8820" xr:uid="{D1BB3A61-1510-4EDE-AF99-DA1D752A244A}"/>
    <cellStyle name="Normal 9 4 2 3 2 2 2 3 4" xfId="8228" xr:uid="{07227062-19C4-4639-86A6-64536BE67ACD}"/>
    <cellStyle name="Normal 9 4 2 3 2 2 2 3 5" xfId="7636" xr:uid="{A07CE4C4-819B-4930-B89A-85334599574C}"/>
    <cellStyle name="Normal 9 4 2 3 2 2 3" xfId="4267" xr:uid="{41114B80-5A32-42B4-8222-418EC4693220}"/>
    <cellStyle name="Normal 9 4 2 3 2 2 3 2" xfId="5067" xr:uid="{4C2EEF19-FBBC-4B38-A3A3-AD95EDBB6FA7}"/>
    <cellStyle name="Normal 9 4 2 3 2 2 3 2 2" xfId="7042" xr:uid="{A12EEBCA-4687-4676-A203-6CCAF0CB4BB1}"/>
    <cellStyle name="Normal 9 4 2 3 2 2 3 2 2 2" xfId="44236" xr:uid="{80762D69-F1FB-4D58-B097-C4ECD8C47A82}"/>
    <cellStyle name="Normal 9 4 2 3 2 2 3 2 3" xfId="8822" xr:uid="{5BE6C6AB-291C-4B78-822A-0420B275A7CD}"/>
    <cellStyle name="Normal 9 4 2 3 2 2 3 2 4" xfId="8230" xr:uid="{20CCAFDD-F5BA-4134-B0B0-3E52122C53AE}"/>
    <cellStyle name="Normal 9 4 2 3 2 2 3 2 5" xfId="7638" xr:uid="{F72535B4-8222-4CEA-838E-586EAF52F410}"/>
    <cellStyle name="Normal 9 4 2 3 2 2 4" xfId="5064" xr:uid="{8C41ECE5-A565-4694-9233-3A6AD53A8C47}"/>
    <cellStyle name="Normal 9 4 2 3 2 2 4 2" xfId="7043" xr:uid="{BE7E0C36-B093-4E7A-9858-0BABC5F4FF89}"/>
    <cellStyle name="Normal 9 4 2 3 2 2 4 2 2" xfId="44233" xr:uid="{245AF0D6-2278-49FD-98E8-652F3C6538CC}"/>
    <cellStyle name="Normal 9 4 2 3 2 2 4 3" xfId="8819" xr:uid="{A723170F-5EFA-4A60-B1BD-FB5053ED113B}"/>
    <cellStyle name="Normal 9 4 2 3 2 2 4 4" xfId="8227" xr:uid="{D86402D5-21C5-4A36-906F-2E1228EEB262}"/>
    <cellStyle name="Normal 9 4 2 3 2 2 4 5" xfId="7635" xr:uid="{23D00F37-A999-4C57-9A43-CBB5D6647BB6}"/>
    <cellStyle name="Normal 9 4 2 3 2 3" xfId="3281" xr:uid="{FCD9D281-4394-4F4C-A870-FD0418AEDDE5}"/>
    <cellStyle name="Normal 9 4 2 3 2 3 2" xfId="4268" xr:uid="{5340E1A1-31AC-4646-BE61-C6956E7D5BAD}"/>
    <cellStyle name="Normal 9 4 2 3 2 3 2 2" xfId="5069" xr:uid="{05128109-300B-4072-AC5A-9A3C7BECBC5A}"/>
    <cellStyle name="Normal 9 4 2 3 2 3 2 2 2" xfId="44238" xr:uid="{6EF6EB1F-DD02-4E4E-AA20-D8A71871591B}"/>
    <cellStyle name="Normal 9 4 2 3 2 3 2 2 3" xfId="8824" xr:uid="{61EF06D7-CC33-4220-8A89-A103BBE8DD91}"/>
    <cellStyle name="Normal 9 4 2 3 2 3 2 2 4" xfId="8232" xr:uid="{348BC5FF-B064-4885-81CA-EBED73EBD842}"/>
    <cellStyle name="Normal 9 4 2 3 2 3 2 2 5" xfId="7640" xr:uid="{A105D093-A46C-4448-B269-E2E2DA43B515}"/>
    <cellStyle name="Normal 9 4 2 3 2 3 3" xfId="5068" xr:uid="{4D95465F-5FA8-4145-BAE3-5AEA13933DD4}"/>
    <cellStyle name="Normal 9 4 2 3 2 3 3 2" xfId="44237" xr:uid="{F40A1AB7-CBF3-4D13-AA4A-B8ABA49707EC}"/>
    <cellStyle name="Normal 9 4 2 3 2 3 3 3" xfId="8823" xr:uid="{4E4FC4A6-A741-4F2D-A47E-3252F5665AE1}"/>
    <cellStyle name="Normal 9 4 2 3 2 3 3 4" xfId="8231" xr:uid="{AF0F265F-43A2-4330-B017-47A47D9F3104}"/>
    <cellStyle name="Normal 9 4 2 3 2 3 3 5" xfId="7639" xr:uid="{94E14A56-E1EF-484B-AC3F-55E04CC2683D}"/>
    <cellStyle name="Normal 9 4 2 3 2 4" xfId="3282" xr:uid="{04F53186-C80C-4444-82BF-8334D935759B}"/>
    <cellStyle name="Normal 9 4 2 3 2 4 2" xfId="5070" xr:uid="{8904B241-5116-4348-AC8F-DE19604F037E}"/>
    <cellStyle name="Normal 9 4 2 3 2 4 2 2" xfId="7044" xr:uid="{4656FAB7-2727-4CD9-BB24-71938B9BEF06}"/>
    <cellStyle name="Normal 9 4 2 3 2 4 2 2 2" xfId="44239" xr:uid="{B5AA9684-940F-4851-84B9-A9C8D3E2A62B}"/>
    <cellStyle name="Normal 9 4 2 3 2 4 2 3" xfId="8825" xr:uid="{43DA15B6-A543-4AF4-8ED7-C7836B1993EE}"/>
    <cellStyle name="Normal 9 4 2 3 2 4 2 4" xfId="8233" xr:uid="{EE610FAB-D017-48E8-97A4-6AA9E15CB87E}"/>
    <cellStyle name="Normal 9 4 2 3 2 4 2 5" xfId="7641" xr:uid="{CA0DCF11-266A-4296-8AD3-3001D43F5B95}"/>
    <cellStyle name="Normal 9 4 2 3 2 5" xfId="5063" xr:uid="{84314B2E-63D6-47DF-942C-AB064A97E060}"/>
    <cellStyle name="Normal 9 4 2 3 2 5 2" xfId="7045" xr:uid="{BB1DEBCB-EBD4-4A20-9066-7AA3D4C0D3D5}"/>
    <cellStyle name="Normal 9 4 2 3 2 5 2 2" xfId="44232" xr:uid="{F29049F7-E4C3-43D2-8B12-434B47EBAA78}"/>
    <cellStyle name="Normal 9 4 2 3 2 5 3" xfId="8818" xr:uid="{200A32E3-71F7-4391-812E-5F717BE69079}"/>
    <cellStyle name="Normal 9 4 2 3 2 5 4" xfId="8226" xr:uid="{379B4B37-9D42-4C3B-848A-67940B00CADB}"/>
    <cellStyle name="Normal 9 4 2 3 2 5 5" xfId="7634" xr:uid="{D0E484A8-C4F6-48F8-A9E7-9A683F5D0B8D}"/>
    <cellStyle name="Normal 9 4 2 3 3" xfId="3283" xr:uid="{63F530D8-262B-4A8A-B61C-16BB24BAC98E}"/>
    <cellStyle name="Normal 9 4 2 3 3 2" xfId="3284" xr:uid="{43643ED1-28DB-4DEB-A78F-E4C620A2CF1C}"/>
    <cellStyle name="Normal 9 4 2 3 3 2 2" xfId="4269" xr:uid="{473C539B-3E97-46F6-9A18-044E9CE23597}"/>
    <cellStyle name="Normal 9 4 2 3 3 2 2 2" xfId="5073" xr:uid="{548304C4-6E8C-413E-B3F7-8B221DCBC918}"/>
    <cellStyle name="Normal 9 4 2 3 3 2 2 2 2" xfId="44242" xr:uid="{A9E501D7-25F9-4CAA-B481-744F7C3D6142}"/>
    <cellStyle name="Normal 9 4 2 3 3 2 2 2 3" xfId="8828" xr:uid="{FDEC86F4-5FA3-4112-9FEE-4149B216AAAD}"/>
    <cellStyle name="Normal 9 4 2 3 3 2 2 2 4" xfId="8236" xr:uid="{712917B9-57AA-4BA0-8CFC-577D1379DC4D}"/>
    <cellStyle name="Normal 9 4 2 3 3 2 2 2 5" xfId="7644" xr:uid="{AAA6909D-27EF-4E85-AE09-9BA26E7AE0C2}"/>
    <cellStyle name="Normal 9 4 2 3 3 2 3" xfId="5072" xr:uid="{AC9C95C0-E614-4F80-9CB1-753AEE10823A}"/>
    <cellStyle name="Normal 9 4 2 3 3 2 3 2" xfId="44241" xr:uid="{880DFEB4-A187-4736-87C4-A795C58D26D9}"/>
    <cellStyle name="Normal 9 4 2 3 3 2 3 3" xfId="8827" xr:uid="{20FE02D9-BA90-42A7-B600-D35935E75AA4}"/>
    <cellStyle name="Normal 9 4 2 3 3 2 3 4" xfId="8235" xr:uid="{8D2C066B-D29B-4DF4-B4F6-DF28D221A1CD}"/>
    <cellStyle name="Normal 9 4 2 3 3 2 3 5" xfId="7643" xr:uid="{C90F9344-904A-429A-94CD-6FAF72CF0CE4}"/>
    <cellStyle name="Normal 9 4 2 3 3 3" xfId="3285" xr:uid="{3CCEFEBC-8286-4A99-88F9-F471137DCF78}"/>
    <cellStyle name="Normal 9 4 2 3 3 3 2" xfId="5074" xr:uid="{21C5DE58-3697-4091-AA84-034534F11818}"/>
    <cellStyle name="Normal 9 4 2 3 3 3 2 2" xfId="7046" xr:uid="{769DB4F2-ADBD-43F7-81A8-4864AE764BAE}"/>
    <cellStyle name="Normal 9 4 2 3 3 3 2 2 2" xfId="44243" xr:uid="{159E35D9-7DC5-4548-9152-1209C8D5BBD9}"/>
    <cellStyle name="Normal 9 4 2 3 3 3 2 3" xfId="8829" xr:uid="{751631A9-79AC-4607-9DD7-2889879A1C95}"/>
    <cellStyle name="Normal 9 4 2 3 3 3 2 4" xfId="8237" xr:uid="{426A9D9B-139C-419A-B2C1-8E86EB4077D6}"/>
    <cellStyle name="Normal 9 4 2 3 3 3 2 5" xfId="7645" xr:uid="{5CFB7BE4-547D-44BB-8918-8A820FAD8FE3}"/>
    <cellStyle name="Normal 9 4 2 3 3 4" xfId="3286" xr:uid="{8880A5AC-F151-434B-99C1-414254BC1B93}"/>
    <cellStyle name="Normal 9 4 2 3 3 4 2" xfId="5075" xr:uid="{24CFD7F8-FA83-42E4-A2FE-23B419BEE65B}"/>
    <cellStyle name="Normal 9 4 2 3 3 4 2 2" xfId="44244" xr:uid="{2091A587-B759-4A94-B4ED-6260277CC65A}"/>
    <cellStyle name="Normal 9 4 2 3 3 4 2 3" xfId="8830" xr:uid="{BC99D3E6-33C3-46C4-80C0-DF5350B8679B}"/>
    <cellStyle name="Normal 9 4 2 3 3 4 2 4" xfId="8238" xr:uid="{510BD8B8-4472-41F8-B25B-67DDBDE5E83C}"/>
    <cellStyle name="Normal 9 4 2 3 3 4 2 5" xfId="7646" xr:uid="{4F374F79-5846-436A-A542-FDDDF8DD011E}"/>
    <cellStyle name="Normal 9 4 2 3 3 5" xfId="5071" xr:uid="{03CD2938-2AE6-43BC-AFF5-9B5F18595410}"/>
    <cellStyle name="Normal 9 4 2 3 3 5 2" xfId="44240" xr:uid="{16E086CE-9922-441D-AC15-5FF6D44AF3B8}"/>
    <cellStyle name="Normal 9 4 2 3 3 5 3" xfId="8826" xr:uid="{66D6531C-CDC3-4DCE-9724-069C9A036D1E}"/>
    <cellStyle name="Normal 9 4 2 3 3 5 4" xfId="8234" xr:uid="{91E455DC-97D1-4623-9802-6C5F737F3C38}"/>
    <cellStyle name="Normal 9 4 2 3 3 5 5" xfId="7642" xr:uid="{E561F949-E7F5-4024-8433-A581B5E2A105}"/>
    <cellStyle name="Normal 9 4 2 3 4" xfId="3287" xr:uid="{ED529D6D-D56D-4649-98D1-A18E937DF881}"/>
    <cellStyle name="Normal 9 4 2 3 4 2" xfId="4270" xr:uid="{F17C20D4-E7AC-4BB3-B60B-B8E1E8B14DE6}"/>
    <cellStyle name="Normal 9 4 2 3 4 2 2" xfId="5077" xr:uid="{0D007966-34C8-4398-8F3F-FDA2CF866E8B}"/>
    <cellStyle name="Normal 9 4 2 3 4 2 2 2" xfId="44246" xr:uid="{AAB623BD-DD72-4E16-8A8D-4173C12B1ADD}"/>
    <cellStyle name="Normal 9 4 2 3 4 2 2 3" xfId="8832" xr:uid="{5E98C0AE-1856-4339-A800-1753F9A4D70D}"/>
    <cellStyle name="Normal 9 4 2 3 4 2 2 4" xfId="8240" xr:uid="{739B2860-A3F5-4018-A940-97B6D59C489C}"/>
    <cellStyle name="Normal 9 4 2 3 4 2 2 5" xfId="7648" xr:uid="{8B1E3FD3-DF1D-456D-86D6-1006AD05DAE2}"/>
    <cellStyle name="Normal 9 4 2 3 4 3" xfId="5076" xr:uid="{57E11F72-92F8-4E4E-AB19-29851D99CBAF}"/>
    <cellStyle name="Normal 9 4 2 3 4 3 2" xfId="44245" xr:uid="{B6EC9154-A1DD-48D6-AE5E-7AAD7B2B8F43}"/>
    <cellStyle name="Normal 9 4 2 3 4 3 3" xfId="8831" xr:uid="{BAF19CC2-276A-4423-9062-BB3D09C36AAD}"/>
    <cellStyle name="Normal 9 4 2 3 4 3 4" xfId="8239" xr:uid="{6F735BCC-F9C0-4B74-AD17-886E72136A6B}"/>
    <cellStyle name="Normal 9 4 2 3 4 3 5" xfId="7647" xr:uid="{169109FE-7FB0-47EC-B305-13C87E70C353}"/>
    <cellStyle name="Normal 9 4 2 3 5" xfId="3288" xr:uid="{D24450C1-0CFE-4D29-BE95-157E4223E016}"/>
    <cellStyle name="Normal 9 4 2 3 5 2" xfId="5078" xr:uid="{C5AA0AE2-66B8-413A-900D-63C1A35342A4}"/>
    <cellStyle name="Normal 9 4 2 3 5 2 2" xfId="7047" xr:uid="{BBE08BE7-82BC-49F4-B1CB-8447F3A85931}"/>
    <cellStyle name="Normal 9 4 2 3 5 2 2 2" xfId="44247" xr:uid="{B0E85DE7-B04B-44E0-88A6-6EFE757A7790}"/>
    <cellStyle name="Normal 9 4 2 3 5 2 3" xfId="8833" xr:uid="{350C6206-BEC2-44F1-8C9C-EC34CB56A144}"/>
    <cellStyle name="Normal 9 4 2 3 5 2 4" xfId="8241" xr:uid="{C800BAAD-A19E-4F0D-A073-918E2EE7C1E0}"/>
    <cellStyle name="Normal 9 4 2 3 5 2 5" xfId="7649" xr:uid="{0DF07594-5D39-4601-9123-DBCCEADB2A64}"/>
    <cellStyle name="Normal 9 4 2 3 6" xfId="3289" xr:uid="{BB34A945-DDCE-4454-9BC9-A7603723A536}"/>
    <cellStyle name="Normal 9 4 2 3 6 2" xfId="5079" xr:uid="{C4D54CD2-0611-4F1C-8F21-8D164BAC27ED}"/>
    <cellStyle name="Normal 9 4 2 3 6 2 2" xfId="44248" xr:uid="{AA960C67-D96C-47BD-9B68-38BEBCF8E070}"/>
    <cellStyle name="Normal 9 4 2 3 6 2 3" xfId="8834" xr:uid="{C5A13C01-7D15-453D-8B12-81302C42C77B}"/>
    <cellStyle name="Normal 9 4 2 3 6 2 4" xfId="8242" xr:uid="{09465B23-48CD-425E-9161-2ABEDA96DFCD}"/>
    <cellStyle name="Normal 9 4 2 3 6 2 5" xfId="7650" xr:uid="{A6C40F7E-72A8-4273-96FB-B6BCBD497D76}"/>
    <cellStyle name="Normal 9 4 2 3 7" xfId="5062" xr:uid="{A6EC6466-60FD-47FC-8121-F8AE02DFB9F2}"/>
    <cellStyle name="Normal 9 4 2 3 7 2" xfId="44231" xr:uid="{F6CDE15B-5E45-49F0-95B3-0668150F38B3}"/>
    <cellStyle name="Normal 9 4 2 3 7 3" xfId="8817" xr:uid="{09FD31A1-00E7-4D3E-89EB-927A3DF48F95}"/>
    <cellStyle name="Normal 9 4 2 3 7 4" xfId="8225" xr:uid="{F4CBE526-4857-45B2-BED5-4D6F9020BBF0}"/>
    <cellStyle name="Normal 9 4 2 3 7 5" xfId="7633" xr:uid="{CDFB2C21-9145-46CE-8F9B-594F3E0C370A}"/>
    <cellStyle name="Normal 9 4 2 4" xfId="3290" xr:uid="{480B8CD0-E2A5-47EE-B52C-8E946D78D348}"/>
    <cellStyle name="Normal 9 4 2 4 2" xfId="3291" xr:uid="{9D11ACD7-BB23-4D7F-88AC-482F1BB76233}"/>
    <cellStyle name="Normal 9 4 2 4 2 2" xfId="3292" xr:uid="{E239F533-2C8C-4317-8387-6E768A18812F}"/>
    <cellStyle name="Normal 9 4 2 4 2 2 2" xfId="4271" xr:uid="{4907805A-EE11-499E-9048-A35824122F3D}"/>
    <cellStyle name="Normal 9 4 2 4 2 2 2 2" xfId="5083" xr:uid="{685B62AD-8F69-4FF2-A335-10247627B297}"/>
    <cellStyle name="Normal 9 4 2 4 2 2 2 2 2" xfId="44252" xr:uid="{E1CF6954-B2E3-4C8F-9391-A16E8E4CA7F1}"/>
    <cellStyle name="Normal 9 4 2 4 2 2 2 2 3" xfId="8838" xr:uid="{7EB62B65-5309-4470-8250-9317EDBAFE43}"/>
    <cellStyle name="Normal 9 4 2 4 2 2 2 2 4" xfId="8246" xr:uid="{918E6972-6DA5-45A7-9428-3B49D42FA8E1}"/>
    <cellStyle name="Normal 9 4 2 4 2 2 2 2 5" xfId="7654" xr:uid="{94B3C86B-EE24-4823-838F-F54BBC207BFF}"/>
    <cellStyle name="Normal 9 4 2 4 2 2 3" xfId="5082" xr:uid="{527B6D53-1B85-41BD-99D1-0CB322CC3A76}"/>
    <cellStyle name="Normal 9 4 2 4 2 2 3 2" xfId="44251" xr:uid="{1D534970-0284-4F49-9E50-312E8D0D2D14}"/>
    <cellStyle name="Normal 9 4 2 4 2 2 3 3" xfId="8837" xr:uid="{2AD77942-72D3-49C5-BA25-88A1D78E219B}"/>
    <cellStyle name="Normal 9 4 2 4 2 2 3 4" xfId="8245" xr:uid="{170EF670-9DC8-4F86-8E1F-94974DF5F7D0}"/>
    <cellStyle name="Normal 9 4 2 4 2 2 3 5" xfId="7653" xr:uid="{10DBB28F-79D2-4915-9933-A4ECDA60A436}"/>
    <cellStyle name="Normal 9 4 2 4 2 3" xfId="3293" xr:uid="{59CABDFB-B672-4C7C-9511-752A65191D3F}"/>
    <cellStyle name="Normal 9 4 2 4 2 3 2" xfId="5084" xr:uid="{3D8B8CC6-0F2C-4291-951C-29C5422BE73C}"/>
    <cellStyle name="Normal 9 4 2 4 2 3 2 2" xfId="7048" xr:uid="{502CE620-3A1E-4738-B9C9-5B23111C0682}"/>
    <cellStyle name="Normal 9 4 2 4 2 3 2 2 2" xfId="44253" xr:uid="{A086252F-4414-4F1E-BFEA-C12F9474CEA1}"/>
    <cellStyle name="Normal 9 4 2 4 2 3 2 3" xfId="8839" xr:uid="{E633C809-CDE3-4E25-86B5-FFF3AA55B2A1}"/>
    <cellStyle name="Normal 9 4 2 4 2 3 2 4" xfId="8247" xr:uid="{EDB3E14F-7946-4CFD-97EE-E7EB355845EF}"/>
    <cellStyle name="Normal 9 4 2 4 2 3 2 5" xfId="7655" xr:uid="{36BA3363-7F8F-4250-9512-75908804C7E4}"/>
    <cellStyle name="Normal 9 4 2 4 2 4" xfId="3294" xr:uid="{A47FB665-2E90-442C-9471-083371FAB6B7}"/>
    <cellStyle name="Normal 9 4 2 4 2 4 2" xfId="5085" xr:uid="{1C5DBECB-474D-4C88-9AA2-BA6A6F0C3BCC}"/>
    <cellStyle name="Normal 9 4 2 4 2 4 2 2" xfId="44254" xr:uid="{392E2FD1-FB14-454B-8875-46F32F3E8E64}"/>
    <cellStyle name="Normal 9 4 2 4 2 4 2 3" xfId="8840" xr:uid="{ED604F30-88C8-4126-93B8-53098A2673AF}"/>
    <cellStyle name="Normal 9 4 2 4 2 4 2 4" xfId="8248" xr:uid="{94F58BAF-C5A1-4FE8-B47E-21B49AEEABA0}"/>
    <cellStyle name="Normal 9 4 2 4 2 4 2 5" xfId="7656" xr:uid="{AC0F11AA-665E-4E44-901B-621475537D95}"/>
    <cellStyle name="Normal 9 4 2 4 2 5" xfId="5081" xr:uid="{3B06CA7A-CE64-4BF2-BE57-C27BFB7C7BFE}"/>
    <cellStyle name="Normal 9 4 2 4 2 5 2" xfId="44250" xr:uid="{31437A74-3349-473B-89E1-DBF4AFC7C9A4}"/>
    <cellStyle name="Normal 9 4 2 4 2 5 3" xfId="8836" xr:uid="{79A71482-9404-415B-A016-CD1ABA5757DD}"/>
    <cellStyle name="Normal 9 4 2 4 2 5 4" xfId="8244" xr:uid="{D9D28A3D-02DB-4824-A635-2362A1D6052D}"/>
    <cellStyle name="Normal 9 4 2 4 2 5 5" xfId="7652" xr:uid="{73860E6F-640F-4E29-9DC0-4A7B1C3AB38C}"/>
    <cellStyle name="Normal 9 4 2 4 3" xfId="3295" xr:uid="{28CCF068-EF7E-4F7A-99C6-58EE25E34D82}"/>
    <cellStyle name="Normal 9 4 2 4 3 2" xfId="4272" xr:uid="{5F212024-8E87-46A4-98B8-A112BDFA1369}"/>
    <cellStyle name="Normal 9 4 2 4 3 2 2" xfId="5087" xr:uid="{5326FCE4-37C6-4E85-9642-B714C0292902}"/>
    <cellStyle name="Normal 9 4 2 4 3 2 2 2" xfId="44256" xr:uid="{8400965C-BA23-426C-AE58-A807F1CCA756}"/>
    <cellStyle name="Normal 9 4 2 4 3 2 2 3" xfId="8842" xr:uid="{6D7B527F-9675-4D6F-80A3-BBE3A21FE691}"/>
    <cellStyle name="Normal 9 4 2 4 3 2 2 4" xfId="8250" xr:uid="{0B5222D5-E455-4EB2-B33D-20002E8A5188}"/>
    <cellStyle name="Normal 9 4 2 4 3 2 2 5" xfId="7658" xr:uid="{876327DD-722B-4985-AEBE-3067453F09B1}"/>
    <cellStyle name="Normal 9 4 2 4 3 3" xfId="5086" xr:uid="{00D3F9C0-DE10-4AC3-ADF3-3B018E78CF14}"/>
    <cellStyle name="Normal 9 4 2 4 3 3 2" xfId="44255" xr:uid="{8F0CD7BC-E2CF-467E-B491-51282BE49D72}"/>
    <cellStyle name="Normal 9 4 2 4 3 3 3" xfId="8841" xr:uid="{06884A88-EB6A-46DF-B8D3-FB285E2C26F5}"/>
    <cellStyle name="Normal 9 4 2 4 3 3 4" xfId="8249" xr:uid="{40B03167-B1F0-4C35-8D17-21B71A301570}"/>
    <cellStyle name="Normal 9 4 2 4 3 3 5" xfId="7657" xr:uid="{9CE6D9B5-59E4-4C67-8DA2-6AD439B1A412}"/>
    <cellStyle name="Normal 9 4 2 4 4" xfId="3296" xr:uid="{63964B68-AF4E-4992-8175-C1C2E28AA777}"/>
    <cellStyle name="Normal 9 4 2 4 4 2" xfId="5088" xr:uid="{2AE088C6-CD9A-43EE-A933-740AB01D87C5}"/>
    <cellStyle name="Normal 9 4 2 4 4 2 2" xfId="7049" xr:uid="{C63101C9-25B2-4E2C-B703-383629D7AB24}"/>
    <cellStyle name="Normal 9 4 2 4 4 2 2 2" xfId="44257" xr:uid="{FB051431-7FB4-4E87-B935-705509464747}"/>
    <cellStyle name="Normal 9 4 2 4 4 2 3" xfId="8843" xr:uid="{B61F6C46-E447-4097-8DAC-BAFCA74BBC1B}"/>
    <cellStyle name="Normal 9 4 2 4 4 2 4" xfId="8251" xr:uid="{AF3E6F88-FA6E-44C9-9973-96C26073170E}"/>
    <cellStyle name="Normal 9 4 2 4 4 2 5" xfId="7659" xr:uid="{8E0B29F4-C897-4206-AD56-4CADE1B83D3C}"/>
    <cellStyle name="Normal 9 4 2 4 5" xfId="3297" xr:uid="{430126CA-3097-461C-8D73-25FE46EDEC2F}"/>
    <cellStyle name="Normal 9 4 2 4 5 2" xfId="5089" xr:uid="{5A1C6519-F718-4372-9181-2E799C095681}"/>
    <cellStyle name="Normal 9 4 2 4 5 2 2" xfId="44258" xr:uid="{804435CF-6399-4FC0-AAC9-C4D090E4785B}"/>
    <cellStyle name="Normal 9 4 2 4 5 2 3" xfId="8844" xr:uid="{873E79CB-FF8B-4DF5-B179-AD4B185DB3A7}"/>
    <cellStyle name="Normal 9 4 2 4 5 2 4" xfId="8252" xr:uid="{474336EA-D77E-4B7D-A232-3A769871A357}"/>
    <cellStyle name="Normal 9 4 2 4 5 2 5" xfId="7660" xr:uid="{CF2BB7EF-31B2-41B7-B14A-4CDB036B3B38}"/>
    <cellStyle name="Normal 9 4 2 4 6" xfId="5080" xr:uid="{B0BC632D-6A28-4322-B406-F5F4EFA430F2}"/>
    <cellStyle name="Normal 9 4 2 4 6 2" xfId="44249" xr:uid="{85F71DA6-09C2-42C0-A06B-B0E4FCCE905A}"/>
    <cellStyle name="Normal 9 4 2 4 6 3" xfId="8835" xr:uid="{95B54909-1F1B-40EB-B57F-6608D2F9EA87}"/>
    <cellStyle name="Normal 9 4 2 4 6 4" xfId="8243" xr:uid="{5CA39BEB-E995-406D-9FDD-7C38AF270FE6}"/>
    <cellStyle name="Normal 9 4 2 4 6 5" xfId="7651" xr:uid="{A107C88F-1E18-4241-818A-E1522A6081B8}"/>
    <cellStyle name="Normal 9 4 2 5" xfId="3298" xr:uid="{5C96C82C-DA51-42FE-A7A2-D98F410C2D6B}"/>
    <cellStyle name="Normal 9 4 2 5 2" xfId="3299" xr:uid="{DE629BE9-BA53-4E5F-A025-247ED49A4122}"/>
    <cellStyle name="Normal 9 4 2 5 2 2" xfId="4273" xr:uid="{19D3C7A8-CA35-4CEB-B131-2C187E4E78D9}"/>
    <cellStyle name="Normal 9 4 2 5 2 2 2" xfId="5092" xr:uid="{BBF1C665-C88E-4451-8F6F-2CB6DD8D4C0E}"/>
    <cellStyle name="Normal 9 4 2 5 2 2 2 2" xfId="44261" xr:uid="{487A49AE-8D50-4CD0-B875-DA0EE82ECA96}"/>
    <cellStyle name="Normal 9 4 2 5 2 2 2 3" xfId="8847" xr:uid="{442BE292-EB26-4540-99ED-458AC16524D3}"/>
    <cellStyle name="Normal 9 4 2 5 2 2 2 4" xfId="8255" xr:uid="{F2A8CDEF-2C38-490D-BCA9-3A09C1F6FD5B}"/>
    <cellStyle name="Normal 9 4 2 5 2 2 2 5" xfId="7663" xr:uid="{15FBBD3E-4B5D-4C7B-8E43-09B37C3746DD}"/>
    <cellStyle name="Normal 9 4 2 5 2 3" xfId="5091" xr:uid="{36CDF49B-29B8-4CD3-A38B-4BDAB8C30AD3}"/>
    <cellStyle name="Normal 9 4 2 5 2 3 2" xfId="44260" xr:uid="{C5C64D98-F7E3-471F-A558-7EB5CF2671B7}"/>
    <cellStyle name="Normal 9 4 2 5 2 3 3" xfId="8846" xr:uid="{32FC7394-A6B7-470A-B892-C74A0FFB973A}"/>
    <cellStyle name="Normal 9 4 2 5 2 3 4" xfId="8254" xr:uid="{CAFEA26A-95BA-44B9-A8CA-0DC607E106E0}"/>
    <cellStyle name="Normal 9 4 2 5 2 3 5" xfId="7662" xr:uid="{5F5EEDD9-B494-4D15-9EB6-CECC35F8FA39}"/>
    <cellStyle name="Normal 9 4 2 5 3" xfId="3300" xr:uid="{BB2A1C4E-AD3A-4DE3-A339-F2DAF661A78B}"/>
    <cellStyle name="Normal 9 4 2 5 3 2" xfId="5093" xr:uid="{17D1C064-6DB6-4458-97E1-7A6F8A2812CC}"/>
    <cellStyle name="Normal 9 4 2 5 3 2 2" xfId="7050" xr:uid="{5310B323-778C-45AD-AA8C-BA30DBD9E2C2}"/>
    <cellStyle name="Normal 9 4 2 5 3 2 2 2" xfId="44262" xr:uid="{081DDC1E-05E8-432F-88B7-D2DE2433DBC5}"/>
    <cellStyle name="Normal 9 4 2 5 3 2 3" xfId="8848" xr:uid="{3D77FE78-75AE-4CBB-80E6-6F9A1D48865B}"/>
    <cellStyle name="Normal 9 4 2 5 3 2 4" xfId="8256" xr:uid="{5E0653CF-5BC4-4E8C-A04F-5D9A09285B71}"/>
    <cellStyle name="Normal 9 4 2 5 3 2 5" xfId="7664" xr:uid="{0AEE05F0-0BBB-481E-A70F-C3DFE84E58A3}"/>
    <cellStyle name="Normal 9 4 2 5 4" xfId="3301" xr:uid="{F85535BA-B20C-4165-B925-E0EC19729BB4}"/>
    <cellStyle name="Normal 9 4 2 5 4 2" xfId="5094" xr:uid="{F41B6619-DEFB-403A-85EA-04272868B79C}"/>
    <cellStyle name="Normal 9 4 2 5 4 2 2" xfId="44263" xr:uid="{B03F0D2F-833E-4EB3-B4DE-9EECE99ACA66}"/>
    <cellStyle name="Normal 9 4 2 5 4 2 3" xfId="8849" xr:uid="{69C99F47-57F3-4C1F-AA6B-39C15B9DDFA5}"/>
    <cellStyle name="Normal 9 4 2 5 4 2 4" xfId="8257" xr:uid="{8DA3AE7E-717D-4D14-A775-F45617803BAD}"/>
    <cellStyle name="Normal 9 4 2 5 4 2 5" xfId="7665" xr:uid="{037863C7-1A80-49B0-BA65-1D3C98D07831}"/>
    <cellStyle name="Normal 9 4 2 5 5" xfId="5090" xr:uid="{0762CF3D-E28C-4324-AEF5-C21245125416}"/>
    <cellStyle name="Normal 9 4 2 5 5 2" xfId="44259" xr:uid="{03A8D03B-1200-4C0B-8F36-06359A5AE1F8}"/>
    <cellStyle name="Normal 9 4 2 5 5 3" xfId="8845" xr:uid="{D841C149-84B3-44AC-BD2D-6CA9216DB0A6}"/>
    <cellStyle name="Normal 9 4 2 5 5 4" xfId="8253" xr:uid="{8994AC6B-54B5-4CEC-AE5F-D4D99558BFFD}"/>
    <cellStyle name="Normal 9 4 2 5 5 5" xfId="7661" xr:uid="{C5FCC85F-0033-4666-842C-23076412ECFC}"/>
    <cellStyle name="Normal 9 4 2 6" xfId="3302" xr:uid="{B4BFCF6B-BDB8-4CF4-83E3-E41370BE2E04}"/>
    <cellStyle name="Normal 9 4 2 6 2" xfId="3303" xr:uid="{528CC680-6C15-430B-9CAA-F12DB1F2FA3F}"/>
    <cellStyle name="Normal 9 4 2 6 2 2" xfId="5096" xr:uid="{4C26B5F3-1BCA-4F11-8A14-EEF5CC77D1CE}"/>
    <cellStyle name="Normal 9 4 2 6 2 2 2" xfId="44265" xr:uid="{112BEE41-6B52-4EF2-9764-50433A336A16}"/>
    <cellStyle name="Normal 9 4 2 6 2 2 3" xfId="8851" xr:uid="{1CAA48A7-4F23-4548-9E6E-EBBA8AD82073}"/>
    <cellStyle name="Normal 9 4 2 6 2 2 4" xfId="8259" xr:uid="{F045E2AB-9F20-47DF-9DC6-FD6DD450A943}"/>
    <cellStyle name="Normal 9 4 2 6 2 2 5" xfId="7667" xr:uid="{9F168C44-F932-4B0F-9ADF-C1CD53AFED2C}"/>
    <cellStyle name="Normal 9 4 2 6 3" xfId="3304" xr:uid="{9AD6A38D-6E55-4557-9133-CC366AEEB7E5}"/>
    <cellStyle name="Normal 9 4 2 6 3 2" xfId="5097" xr:uid="{A4ED37FE-6FC7-42D4-BF6C-96B8D557CEEC}"/>
    <cellStyle name="Normal 9 4 2 6 3 2 2" xfId="44266" xr:uid="{6ED054BB-AFFA-4F67-8628-EA82311DD0D8}"/>
    <cellStyle name="Normal 9 4 2 6 3 2 3" xfId="8852" xr:uid="{251C5669-AA2A-4D5F-81EB-429F9409A573}"/>
    <cellStyle name="Normal 9 4 2 6 3 2 4" xfId="8260" xr:uid="{6FE2B49D-9E4B-486F-B9DF-3F4FC2D99E70}"/>
    <cellStyle name="Normal 9 4 2 6 3 2 5" xfId="7668" xr:uid="{0ECA8928-C294-4737-91E0-A576FE5F5834}"/>
    <cellStyle name="Normal 9 4 2 6 4" xfId="3305" xr:uid="{E9BC5E41-21D0-4ED5-BFF7-7DBD862C33FB}"/>
    <cellStyle name="Normal 9 4 2 6 4 2" xfId="5098" xr:uid="{1EDA6383-3CE2-4EB9-9F30-9D25B8F2764F}"/>
    <cellStyle name="Normal 9 4 2 6 4 2 2" xfId="44267" xr:uid="{D90712D1-B329-4945-98E3-E12E124A486A}"/>
    <cellStyle name="Normal 9 4 2 6 4 2 3" xfId="8853" xr:uid="{868076DA-E6D4-47A2-A857-9B845EF1E701}"/>
    <cellStyle name="Normal 9 4 2 6 4 2 4" xfId="8261" xr:uid="{134F14A5-87ED-47E9-82DE-0F5B9BF24DAB}"/>
    <cellStyle name="Normal 9 4 2 6 4 2 5" xfId="7669" xr:uid="{DF17A853-FFC8-48A9-B3F9-7E857763CF79}"/>
    <cellStyle name="Normal 9 4 2 6 5" xfId="5095" xr:uid="{C8EA0B90-729F-44CE-AEE0-690EA7171741}"/>
    <cellStyle name="Normal 9 4 2 6 5 2" xfId="44264" xr:uid="{352D3B65-0582-458A-AA92-4AFCEAF4E054}"/>
    <cellStyle name="Normal 9 4 2 6 5 3" xfId="8850" xr:uid="{079A5A30-832C-4B6D-8A0A-986E27C994AF}"/>
    <cellStyle name="Normal 9 4 2 6 5 4" xfId="8258" xr:uid="{18D93448-FB0C-463B-A8D3-0323ACA7E680}"/>
    <cellStyle name="Normal 9 4 2 6 5 5" xfId="7666" xr:uid="{C98E4C4C-4B26-4840-9A28-518066497F66}"/>
    <cellStyle name="Normal 9 4 2 7" xfId="3306" xr:uid="{C05E92A7-23B2-49EA-8309-6BAFAB345A91}"/>
    <cellStyle name="Normal 9 4 2 7 2" xfId="5099" xr:uid="{4B79E479-24B5-4BF6-9178-70770ACA8FA4}"/>
    <cellStyle name="Normal 9 4 2 7 2 2" xfId="7051" xr:uid="{C4737EFC-FC7C-4021-9644-00129F3F9992}"/>
    <cellStyle name="Normal 9 4 2 7 2 2 2" xfId="44268" xr:uid="{7CFC4A8A-43FD-4AC9-8242-B60039C46BB1}"/>
    <cellStyle name="Normal 9 4 2 7 2 3" xfId="8854" xr:uid="{EBF6B5AC-AFB4-4108-A1C3-47B9A823615E}"/>
    <cellStyle name="Normal 9 4 2 7 2 4" xfId="8262" xr:uid="{D272CA97-4F45-4D11-B838-EC28BC489E28}"/>
    <cellStyle name="Normal 9 4 2 7 2 5" xfId="7670" xr:uid="{118E01D3-3718-4E33-B93F-57D611A1B7F1}"/>
    <cellStyle name="Normal 9 4 2 8" xfId="3307" xr:uid="{5C855861-4D55-4EBD-93EC-A7C5C1D586AE}"/>
    <cellStyle name="Normal 9 4 2 8 2" xfId="5100" xr:uid="{6387DECF-E535-4742-8DF8-905456D8B979}"/>
    <cellStyle name="Normal 9 4 2 8 2 2" xfId="44269" xr:uid="{BC054C8A-F486-4738-94AE-299AAE19593E}"/>
    <cellStyle name="Normal 9 4 2 8 2 3" xfId="8855" xr:uid="{37930F09-3A69-4D78-ABE2-7AD0621B9ADC}"/>
    <cellStyle name="Normal 9 4 2 8 2 4" xfId="8263" xr:uid="{C904A67B-CF31-47E0-A8F4-1676A06C757B}"/>
    <cellStyle name="Normal 9 4 2 8 2 5" xfId="7671" xr:uid="{21B3FD3C-8448-4E20-8328-DD3879F235DA}"/>
    <cellStyle name="Normal 9 4 2 9" xfId="3308" xr:uid="{9A733B6C-8CCB-4014-BB72-4D7DE73E7127}"/>
    <cellStyle name="Normal 9 4 2 9 2" xfId="5101" xr:uid="{91104667-A174-4AF6-9FD7-177A16EB81B2}"/>
    <cellStyle name="Normal 9 4 2 9 2 2" xfId="44270" xr:uid="{69661BDF-8D1E-40BC-9AAF-8EE9D5424E77}"/>
    <cellStyle name="Normal 9 4 2 9 2 3" xfId="8856" xr:uid="{FC2C6A40-5BC4-4AD5-8288-853E7DEB3B14}"/>
    <cellStyle name="Normal 9 4 2 9 2 4" xfId="8264" xr:uid="{CF7E70D0-3E1C-4E65-9F66-098D9FFDF4AE}"/>
    <cellStyle name="Normal 9 4 2 9 2 5" xfId="7672" xr:uid="{FA0C15A8-F6C8-403E-9121-3B577868F4C4}"/>
    <cellStyle name="Normal 9 4 3" xfId="3309" xr:uid="{27B3B6A6-DC9C-4BBB-BF2D-90F55C99CBA0}"/>
    <cellStyle name="Normal 9 4 3 2" xfId="3310" xr:uid="{985B8DEE-0028-42D7-8CA4-D9325E787232}"/>
    <cellStyle name="Normal 9 4 3 2 2" xfId="3311" xr:uid="{98B44840-B21B-4258-B3D6-70653AD73B2E}"/>
    <cellStyle name="Normal 9 4 3 2 2 2" xfId="3312" xr:uid="{D51B53F4-58A9-4686-818A-4BB316EFFA7E}"/>
    <cellStyle name="Normal 9 4 3 2 2 2 2" xfId="4274" xr:uid="{31415159-FC7A-44F5-B2E4-EEB34C172101}"/>
    <cellStyle name="Normal 9 4 3 2 2 2 2 2" xfId="4755" xr:uid="{6C78371E-6AC7-4B1A-B3AF-C6B56A73CC92}"/>
    <cellStyle name="Normal 9 4 3 2 2 2 2 2 2" xfId="5477" xr:uid="{A0F158EA-865E-4BFE-AE78-F51E4E850D4E}"/>
    <cellStyle name="Normal 9 4 3 2 2 2 2 2 3" xfId="5106" xr:uid="{F20D8DB4-11A2-4B6F-8DFD-46DEB7B794A5}"/>
    <cellStyle name="Normal 9 4 3 2 2 2 2 2 3 2" xfId="44275" xr:uid="{2D2EC154-7C76-4790-A9DC-5D480DA34904}"/>
    <cellStyle name="Normal 9 4 3 2 2 2 2 2 3 3" xfId="8861" xr:uid="{743CC269-AAEA-42A5-9905-51724D527684}"/>
    <cellStyle name="Normal 9 4 3 2 2 2 2 2 3 4" xfId="8269" xr:uid="{29A71929-B6E5-42FB-B623-A9209A2E869A}"/>
    <cellStyle name="Normal 9 4 3 2 2 2 2 2 3 5" xfId="7677" xr:uid="{289EF76C-FB06-4A9E-A0F4-E2C4B1B478D0}"/>
    <cellStyle name="Normal 9 4 3 2 2 2 3" xfId="4756" xr:uid="{8E0E1A57-4D91-4E3A-9C77-0AC6A3E4EF2D}"/>
    <cellStyle name="Normal 9 4 3 2 2 2 3 2" xfId="5478" xr:uid="{E6F36565-53B9-4556-A278-D45E1576FFF5}"/>
    <cellStyle name="Normal 9 4 3 2 2 2 3 3" xfId="5105" xr:uid="{F530D26B-CB92-4136-8786-0E7D82FBC25E}"/>
    <cellStyle name="Normal 9 4 3 2 2 2 3 3 2" xfId="44274" xr:uid="{5F424DE2-3637-4DA2-A71A-B5EB9A4E20D0}"/>
    <cellStyle name="Normal 9 4 3 2 2 2 3 3 3" xfId="8860" xr:uid="{5A9D3A1E-2ACC-4D79-99D9-504284A9EA19}"/>
    <cellStyle name="Normal 9 4 3 2 2 2 3 3 4" xfId="8268" xr:uid="{11EB58A2-72D5-460D-B345-E356D94AF549}"/>
    <cellStyle name="Normal 9 4 3 2 2 2 3 3 5" xfId="7676" xr:uid="{2F543774-A698-4069-A1BE-4840197716C4}"/>
    <cellStyle name="Normal 9 4 3 2 2 3" xfId="3313" xr:uid="{CF2604E4-9BEC-45C1-958C-BCEAA315741A}"/>
    <cellStyle name="Normal 9 4 3 2 2 3 2" xfId="4757" xr:uid="{115EC646-F46F-4E4B-9EDF-A6463E5E327F}"/>
    <cellStyle name="Normal 9 4 3 2 2 3 2 2" xfId="5479" xr:uid="{C0CEF270-EBBE-464E-847C-B7C2B40CD34A}"/>
    <cellStyle name="Normal 9 4 3 2 2 3 2 3" xfId="5107" xr:uid="{82087D0D-ABFD-4389-BF39-037EF869A49B}"/>
    <cellStyle name="Normal 9 4 3 2 2 3 2 3 2" xfId="44276" xr:uid="{374CF618-8D4C-411B-A3E0-108B62F6D72A}"/>
    <cellStyle name="Normal 9 4 3 2 2 3 2 3 3" xfId="8862" xr:uid="{949AC0BC-2C5B-4C62-9D64-7280ACAF80FE}"/>
    <cellStyle name="Normal 9 4 3 2 2 3 2 3 4" xfId="8270" xr:uid="{55EBAC5E-A924-4388-B46D-5EFCEFCF4F7B}"/>
    <cellStyle name="Normal 9 4 3 2 2 3 2 3 5" xfId="7678" xr:uid="{DEB667BA-96F3-4DE6-9BF5-982F677D9F2B}"/>
    <cellStyle name="Normal 9 4 3 2 2 4" xfId="3314" xr:uid="{3356E6DF-AF2B-47C5-B176-C2FB95595EA3}"/>
    <cellStyle name="Normal 9 4 3 2 2 4 2" xfId="5108" xr:uid="{2B184B2E-2875-4CCD-AD6C-BF43D449EE43}"/>
    <cellStyle name="Normal 9 4 3 2 2 4 2 2" xfId="44277" xr:uid="{975C19F8-3879-4AF5-AEEB-A65D99B69EDD}"/>
    <cellStyle name="Normal 9 4 3 2 2 4 2 3" xfId="8863" xr:uid="{EC2A683E-0E15-4FDB-B6EB-7C79E71275A4}"/>
    <cellStyle name="Normal 9 4 3 2 2 4 2 4" xfId="8271" xr:uid="{1E6A24DF-6C7C-41BB-98E2-600A1A615C28}"/>
    <cellStyle name="Normal 9 4 3 2 2 4 2 5" xfId="7679" xr:uid="{16C20FB4-2BC0-46FE-B5FF-41843CA225E2}"/>
    <cellStyle name="Normal 9 4 3 2 2 5" xfId="5104" xr:uid="{AC853BB1-3EE5-4A7F-9FBF-EEF0937209A1}"/>
    <cellStyle name="Normal 9 4 3 2 2 5 2" xfId="44273" xr:uid="{62872DA9-4D1A-4C5C-802E-79BF68CAAAF6}"/>
    <cellStyle name="Normal 9 4 3 2 2 5 3" xfId="8859" xr:uid="{49080678-A165-463D-81AE-C9A2DD0434E7}"/>
    <cellStyle name="Normal 9 4 3 2 2 5 4" xfId="8267" xr:uid="{0A91CD33-8616-47A1-8F96-6679B7242036}"/>
    <cellStyle name="Normal 9 4 3 2 2 5 5" xfId="7675" xr:uid="{1A8D695E-E5DE-4E31-87B9-B43456CB5B09}"/>
    <cellStyle name="Normal 9 4 3 2 3" xfId="3315" xr:uid="{A0098827-7D57-4C11-831A-D3B50E6406EE}"/>
    <cellStyle name="Normal 9 4 3 2 3 2" xfId="3316" xr:uid="{2D8A638D-0F9D-458F-A72A-83D94F4DEE0B}"/>
    <cellStyle name="Normal 9 4 3 2 3 2 2" xfId="4758" xr:uid="{69CE2E04-7E7C-4D2A-B4F1-407E413231C4}"/>
    <cellStyle name="Normal 9 4 3 2 3 2 2 2" xfId="5480" xr:uid="{85E23F09-707B-40EC-8BC9-D9FDC94192E1}"/>
    <cellStyle name="Normal 9 4 3 2 3 2 2 3" xfId="5110" xr:uid="{022D0583-AA66-41D4-A362-9F6D8C55C67F}"/>
    <cellStyle name="Normal 9 4 3 2 3 2 2 3 2" xfId="44279" xr:uid="{0AF53149-ED99-4D47-BC44-9EEF663A26E5}"/>
    <cellStyle name="Normal 9 4 3 2 3 2 2 3 3" xfId="8865" xr:uid="{5FB49A51-F686-4F8D-9DD3-0640AE368EB5}"/>
    <cellStyle name="Normal 9 4 3 2 3 2 2 3 4" xfId="8273" xr:uid="{36CC6AC9-D5FD-42DA-9461-CF1311055918}"/>
    <cellStyle name="Normal 9 4 3 2 3 2 2 3 5" xfId="7681" xr:uid="{F5DC0A63-CB6C-41DA-B664-C3D2EC31B3B6}"/>
    <cellStyle name="Normal 9 4 3 2 3 3" xfId="3317" xr:uid="{57EA5334-84C3-4005-9437-F9F0077F39DC}"/>
    <cellStyle name="Normal 9 4 3 2 3 3 2" xfId="5111" xr:uid="{5B95D70B-EA8D-4DEC-932A-336176615C3B}"/>
    <cellStyle name="Normal 9 4 3 2 3 3 2 2" xfId="44280" xr:uid="{450FE808-FB5A-46C0-96CD-312FEB12C1D8}"/>
    <cellStyle name="Normal 9 4 3 2 3 3 2 3" xfId="8866" xr:uid="{1C49D87A-2419-4AEB-977A-39793134FCBE}"/>
    <cellStyle name="Normal 9 4 3 2 3 3 2 4" xfId="8274" xr:uid="{C41A5ED7-DB42-4A4A-8E5C-EE1936DADB01}"/>
    <cellStyle name="Normal 9 4 3 2 3 3 2 5" xfId="7682" xr:uid="{DAF88751-FDFB-4C57-A401-A0DF59A69BE6}"/>
    <cellStyle name="Normal 9 4 3 2 3 4" xfId="3318" xr:uid="{D3FB0B5F-EC24-491F-95F0-00A85893627A}"/>
    <cellStyle name="Normal 9 4 3 2 3 4 2" xfId="5112" xr:uid="{D9D4EFBC-232A-4251-9E1C-3BD32CCF0E90}"/>
    <cellStyle name="Normal 9 4 3 2 3 4 2 2" xfId="44281" xr:uid="{5C81FC02-3415-41F5-A47B-F66D0CEE978B}"/>
    <cellStyle name="Normal 9 4 3 2 3 4 2 3" xfId="8867" xr:uid="{07AA6863-864B-4466-B316-A2A3F1DEE767}"/>
    <cellStyle name="Normal 9 4 3 2 3 4 2 4" xfId="8275" xr:uid="{434C9654-85F1-49A8-A159-2DA5477FD915}"/>
    <cellStyle name="Normal 9 4 3 2 3 4 2 5" xfId="7683" xr:uid="{1BF99C5F-6749-42EC-ADBA-85487A4814D4}"/>
    <cellStyle name="Normal 9 4 3 2 3 5" xfId="5109" xr:uid="{B95F151F-2E18-4EE8-A31C-79BA943AB025}"/>
    <cellStyle name="Normal 9 4 3 2 3 5 2" xfId="44278" xr:uid="{A72631B7-267A-4CBA-9E52-9BF600AEC35F}"/>
    <cellStyle name="Normal 9 4 3 2 3 5 3" xfId="8864" xr:uid="{832B3B16-B004-42C7-8BE1-17B09FEAF1A9}"/>
    <cellStyle name="Normal 9 4 3 2 3 5 4" xfId="8272" xr:uid="{C1D403BD-26C3-4768-B634-82D7C7DE3FED}"/>
    <cellStyle name="Normal 9 4 3 2 3 5 5" xfId="7680" xr:uid="{8142ED4B-76B2-4EBA-BE93-EC9B2C3D3844}"/>
    <cellStyle name="Normal 9 4 3 2 4" xfId="3319" xr:uid="{2F97C82A-FBEC-49A8-A774-AAAF434AAFEA}"/>
    <cellStyle name="Normal 9 4 3 2 4 2" xfId="4759" xr:uid="{61461BFF-6507-40A1-9943-C46FAC35C532}"/>
    <cellStyle name="Normal 9 4 3 2 4 2 2" xfId="5481" xr:uid="{2C448298-B61F-44B3-A397-12ABCFBE4D17}"/>
    <cellStyle name="Normal 9 4 3 2 4 2 3" xfId="5113" xr:uid="{360872A9-4698-4C83-AC42-6AAF62672F0E}"/>
    <cellStyle name="Normal 9 4 3 2 4 2 3 2" xfId="44282" xr:uid="{2107E85B-AC96-49E4-BEE5-A5CFB98E7F31}"/>
    <cellStyle name="Normal 9 4 3 2 4 2 3 3" xfId="8868" xr:uid="{E677F03C-12E2-46E8-9077-DFE98D5707AD}"/>
    <cellStyle name="Normal 9 4 3 2 4 2 3 4" xfId="8276" xr:uid="{6882F00A-C2A8-43ED-9FFE-2A726747776F}"/>
    <cellStyle name="Normal 9 4 3 2 4 2 3 5" xfId="7684" xr:uid="{4D6218C0-4B8D-4F35-999A-707F8669D286}"/>
    <cellStyle name="Normal 9 4 3 2 5" xfId="3320" xr:uid="{EBABA01C-4B59-4E53-AC9E-30A8D2B4D33E}"/>
    <cellStyle name="Normal 9 4 3 2 5 2" xfId="5114" xr:uid="{317E52F0-2A69-4255-BC86-719F653FC9A5}"/>
    <cellStyle name="Normal 9 4 3 2 5 2 2" xfId="44283" xr:uid="{3C0CED2C-5785-4893-B4F3-75C4A88DEF45}"/>
    <cellStyle name="Normal 9 4 3 2 5 2 3" xfId="8869" xr:uid="{77399EDE-210D-4F1F-8C3C-B6179F2DD930}"/>
    <cellStyle name="Normal 9 4 3 2 5 2 4" xfId="8277" xr:uid="{AFDE2801-31F8-43E5-8B8D-D153C5AAD409}"/>
    <cellStyle name="Normal 9 4 3 2 5 2 5" xfId="7685" xr:uid="{7EFD4F13-BB77-4C5F-9823-38E46FA86101}"/>
    <cellStyle name="Normal 9 4 3 2 6" xfId="3321" xr:uid="{B3B5B5E8-7027-47F6-A39F-57A7D81258D8}"/>
    <cellStyle name="Normal 9 4 3 2 6 2" xfId="5115" xr:uid="{D7635B69-E31C-4504-9816-EF1A29ED04DB}"/>
    <cellStyle name="Normal 9 4 3 2 6 2 2" xfId="44284" xr:uid="{EEA1A367-FF72-48CB-854F-804192E59478}"/>
    <cellStyle name="Normal 9 4 3 2 6 2 3" xfId="8870" xr:uid="{65A88872-F1F8-4378-907E-22B7106C44B1}"/>
    <cellStyle name="Normal 9 4 3 2 6 2 4" xfId="8278" xr:uid="{32BBD1A3-86B2-4FD2-89B9-5DADE20FECA2}"/>
    <cellStyle name="Normal 9 4 3 2 6 2 5" xfId="7686" xr:uid="{6125A105-84FD-4138-8C42-67C4BB2C9E50}"/>
    <cellStyle name="Normal 9 4 3 2 7" xfId="5103" xr:uid="{FB45F392-77A4-4636-AD92-0C417001D422}"/>
    <cellStyle name="Normal 9 4 3 2 7 2" xfId="44272" xr:uid="{ABB928DA-E034-4E46-BD24-8E46AE4778CA}"/>
    <cellStyle name="Normal 9 4 3 2 7 3" xfId="8858" xr:uid="{7334F9C1-1AD1-4C5E-8D6E-1A17385709C9}"/>
    <cellStyle name="Normal 9 4 3 2 7 4" xfId="8266" xr:uid="{D559CE69-6567-48A9-8D85-718D6AC927AD}"/>
    <cellStyle name="Normal 9 4 3 2 7 5" xfId="7674" xr:uid="{FCD278D5-A3A2-4A2E-8F2A-2DAA7120B5DF}"/>
    <cellStyle name="Normal 9 4 3 3" xfId="3322" xr:uid="{2944B4A5-B05F-4BA7-B3F7-9AC12FF74F53}"/>
    <cellStyle name="Normal 9 4 3 3 2" xfId="3323" xr:uid="{6F469791-71DA-4BD0-9D6D-250580890DE6}"/>
    <cellStyle name="Normal 9 4 3 3 2 2" xfId="3324" xr:uid="{C1BA8E8B-E0D2-4DDB-AFC7-C56B013D2729}"/>
    <cellStyle name="Normal 9 4 3 3 2 2 2" xfId="4760" xr:uid="{145E240C-2586-43DB-AEF8-3C6CDCC18C19}"/>
    <cellStyle name="Normal 9 4 3 3 2 2 2 2" xfId="5482" xr:uid="{7E13E9E5-8A50-4B3F-9453-949FBA7B3F0E}"/>
    <cellStyle name="Normal 9 4 3 3 2 2 2 3" xfId="5118" xr:uid="{9D3989C0-A98B-43DF-84D4-D3603074CF8B}"/>
    <cellStyle name="Normal 9 4 3 3 2 2 2 3 2" xfId="44287" xr:uid="{5E147665-D6AB-4195-A818-07B630810273}"/>
    <cellStyle name="Normal 9 4 3 3 2 2 2 3 3" xfId="8873" xr:uid="{9AA582D3-59E9-4106-AAC9-2CED2C681AFF}"/>
    <cellStyle name="Normal 9 4 3 3 2 2 2 3 4" xfId="8281" xr:uid="{B8083F45-194D-4743-93D8-337408D26146}"/>
    <cellStyle name="Normal 9 4 3 3 2 2 2 3 5" xfId="7689" xr:uid="{C46A5DB5-76F5-44C0-94C6-FFC9183348D4}"/>
    <cellStyle name="Normal 9 4 3 3 2 3" xfId="3325" xr:uid="{50A83A1F-C3EA-4B5F-85FD-CE0032012737}"/>
    <cellStyle name="Normal 9 4 3 3 2 3 2" xfId="5119" xr:uid="{400A8B83-440A-4108-9119-899A68179EEA}"/>
    <cellStyle name="Normal 9 4 3 3 2 3 2 2" xfId="44288" xr:uid="{EDAB04AB-8C77-4205-BCCB-A62D2702B3D8}"/>
    <cellStyle name="Normal 9 4 3 3 2 3 2 3" xfId="8874" xr:uid="{68CEA42B-8CDB-4570-8982-D38BAC922DEE}"/>
    <cellStyle name="Normal 9 4 3 3 2 3 2 4" xfId="8282" xr:uid="{B291C813-D952-4605-8BBD-A616FC180088}"/>
    <cellStyle name="Normal 9 4 3 3 2 3 2 5" xfId="7690" xr:uid="{718BD27B-E217-40F7-8FB9-EF9F345D48B2}"/>
    <cellStyle name="Normal 9 4 3 3 2 4" xfId="3326" xr:uid="{030FACE5-F9E6-476D-959C-B99475629CDB}"/>
    <cellStyle name="Normal 9 4 3 3 2 4 2" xfId="5120" xr:uid="{1AD377EE-C770-42FE-867B-3EB2784BEC8B}"/>
    <cellStyle name="Normal 9 4 3 3 2 4 2 2" xfId="44289" xr:uid="{5536C777-B8EE-4720-ADE2-13D3EF7FDDA5}"/>
    <cellStyle name="Normal 9 4 3 3 2 4 2 3" xfId="8875" xr:uid="{0611775E-1E9D-4C12-AEA2-76AC32025B01}"/>
    <cellStyle name="Normal 9 4 3 3 2 4 2 4" xfId="8283" xr:uid="{47364237-D200-46D8-A00D-56C7CBD4D919}"/>
    <cellStyle name="Normal 9 4 3 3 2 4 2 5" xfId="7691" xr:uid="{5298718F-95B7-49B0-811D-ED997EF94BB3}"/>
    <cellStyle name="Normal 9 4 3 3 2 5" xfId="5117" xr:uid="{22018A83-32AD-46C7-A967-1DA7914511E5}"/>
    <cellStyle name="Normal 9 4 3 3 2 5 2" xfId="44286" xr:uid="{2F02104B-160C-40AA-85E9-A65389B206BE}"/>
    <cellStyle name="Normal 9 4 3 3 2 5 3" xfId="8872" xr:uid="{951C161E-029E-4DE7-8483-1405B33C491D}"/>
    <cellStyle name="Normal 9 4 3 3 2 5 4" xfId="8280" xr:uid="{5CD229C9-FA70-498F-B912-82198AED2CF2}"/>
    <cellStyle name="Normal 9 4 3 3 2 5 5" xfId="7688" xr:uid="{9EE459A3-051A-4667-A77D-8F213A03C303}"/>
    <cellStyle name="Normal 9 4 3 3 3" xfId="3327" xr:uid="{98818A2E-DDB0-4A8C-9456-16E7B5EE45D6}"/>
    <cellStyle name="Normal 9 4 3 3 3 2" xfId="4761" xr:uid="{978602DF-420C-415F-838F-542C00FCF352}"/>
    <cellStyle name="Normal 9 4 3 3 3 2 2" xfId="5483" xr:uid="{DE4980F8-1420-41DB-BC66-8733725E1F27}"/>
    <cellStyle name="Normal 9 4 3 3 3 2 3" xfId="5121" xr:uid="{8BA3626C-593A-4F38-9020-3A533A9FD2FD}"/>
    <cellStyle name="Normal 9 4 3 3 3 2 3 2" xfId="44290" xr:uid="{CDA6FD3D-57A1-45CE-81FC-8CD13F1993EB}"/>
    <cellStyle name="Normal 9 4 3 3 3 2 3 3" xfId="8876" xr:uid="{47212D76-FBDA-4154-9631-90CEE5548E1C}"/>
    <cellStyle name="Normal 9 4 3 3 3 2 3 4" xfId="8284" xr:uid="{4A95653C-A718-432B-A3D1-34F05E3E5FCE}"/>
    <cellStyle name="Normal 9 4 3 3 3 2 3 5" xfId="7692" xr:uid="{66F3DEBE-973B-4AB0-905E-D2171B91FBBC}"/>
    <cellStyle name="Normal 9 4 3 3 4" xfId="3328" xr:uid="{06480E19-3301-4176-9D78-5594DE4DB099}"/>
    <cellStyle name="Normal 9 4 3 3 4 2" xfId="5122" xr:uid="{245B3BCC-60C8-4488-990F-38466D6EC253}"/>
    <cellStyle name="Normal 9 4 3 3 4 2 2" xfId="44291" xr:uid="{DD02974E-AC6E-4438-95BD-EAE4050FCA92}"/>
    <cellStyle name="Normal 9 4 3 3 4 2 3" xfId="8877" xr:uid="{3981F48F-5ADE-465D-9F3A-65828968ED9A}"/>
    <cellStyle name="Normal 9 4 3 3 4 2 4" xfId="8285" xr:uid="{14F9EED6-E04D-4A93-9CC3-CB9BE9E1BD28}"/>
    <cellStyle name="Normal 9 4 3 3 4 2 5" xfId="7693" xr:uid="{AE7F55FE-8359-4E0F-B8D5-06F963D07B7A}"/>
    <cellStyle name="Normal 9 4 3 3 5" xfId="3329" xr:uid="{1D866E77-57FB-45F5-A9D0-BD51A995E59D}"/>
    <cellStyle name="Normal 9 4 3 3 5 2" xfId="5123" xr:uid="{A2835039-9896-4E53-B1E5-D1C235B44616}"/>
    <cellStyle name="Normal 9 4 3 3 5 2 2" xfId="44292" xr:uid="{D52F3CDD-E930-4474-8429-6DD94EAFC0E6}"/>
    <cellStyle name="Normal 9 4 3 3 5 2 3" xfId="8878" xr:uid="{5E797DB3-5F13-43D7-BDBA-80E3FA852B98}"/>
    <cellStyle name="Normal 9 4 3 3 5 2 4" xfId="8286" xr:uid="{98E6C9D8-5B5A-45D2-AC3F-816EFDB3F747}"/>
    <cellStyle name="Normal 9 4 3 3 5 2 5" xfId="7694" xr:uid="{FB24F5F1-3A78-437C-841F-F8D923092A0B}"/>
    <cellStyle name="Normal 9 4 3 3 6" xfId="5116" xr:uid="{AAB8876B-7E66-42DF-803A-C761F9767B3D}"/>
    <cellStyle name="Normal 9 4 3 3 6 2" xfId="44285" xr:uid="{16B531F4-5FDA-4281-8BBA-A7F3569FA4CA}"/>
    <cellStyle name="Normal 9 4 3 3 6 3" xfId="8871" xr:uid="{D427CB85-2E3B-4409-9C56-2961C10999F3}"/>
    <cellStyle name="Normal 9 4 3 3 6 4" xfId="8279" xr:uid="{1D6870AC-B1D4-4218-A65D-7B7D6FBB3517}"/>
    <cellStyle name="Normal 9 4 3 3 6 5" xfId="7687" xr:uid="{DE0D54C2-97C2-4829-98AD-F89D38FE3B8C}"/>
    <cellStyle name="Normal 9 4 3 4" xfId="3330" xr:uid="{332DCE65-111C-4539-A518-E39F3E0C836A}"/>
    <cellStyle name="Normal 9 4 3 4 2" xfId="3331" xr:uid="{6116321D-BF13-479F-BA5E-331992617B90}"/>
    <cellStyle name="Normal 9 4 3 4 2 2" xfId="4762" xr:uid="{79A720A3-CE03-45F8-B45D-BE6CC25BF0E2}"/>
    <cellStyle name="Normal 9 4 3 4 2 2 2" xfId="5484" xr:uid="{8A2EA05F-19DB-4D3D-B1C7-9319D7D1DA81}"/>
    <cellStyle name="Normal 9 4 3 4 2 2 3" xfId="5125" xr:uid="{A5FB55D1-9F11-43E8-8492-3140576F1C19}"/>
    <cellStyle name="Normal 9 4 3 4 2 2 3 2" xfId="44294" xr:uid="{14FCF75A-A632-4411-98A7-5BD2B040E241}"/>
    <cellStyle name="Normal 9 4 3 4 2 2 3 3" xfId="8880" xr:uid="{1185510C-BD7F-4FA5-9165-D768D8114B3E}"/>
    <cellStyle name="Normal 9 4 3 4 2 2 3 4" xfId="8288" xr:uid="{58520056-DD12-42BF-A540-9B8250238578}"/>
    <cellStyle name="Normal 9 4 3 4 2 2 3 5" xfId="7696" xr:uid="{0C979A24-C07A-40FB-AC88-A4EA3F7C28D1}"/>
    <cellStyle name="Normal 9 4 3 4 3" xfId="3332" xr:uid="{7606C975-1C66-4660-B1E0-97B82F629CD5}"/>
    <cellStyle name="Normal 9 4 3 4 3 2" xfId="5126" xr:uid="{5FAC2F38-DE56-4457-B4A3-35484455EBFA}"/>
    <cellStyle name="Normal 9 4 3 4 3 2 2" xfId="44295" xr:uid="{7D1F241F-0E98-4CB1-B84A-21BE0CB247F5}"/>
    <cellStyle name="Normal 9 4 3 4 3 2 3" xfId="8881" xr:uid="{D9BF64C1-5AFC-4097-A1D6-D249A7D6C878}"/>
    <cellStyle name="Normal 9 4 3 4 3 2 4" xfId="8289" xr:uid="{A9636D05-8DA8-4877-9604-C2AF3F3D6EA9}"/>
    <cellStyle name="Normal 9 4 3 4 3 2 5" xfId="7697" xr:uid="{9E88A507-ED95-48B3-8B16-73B3D4C2877F}"/>
    <cellStyle name="Normal 9 4 3 4 4" xfId="3333" xr:uid="{476DA1DD-F324-4870-9913-DB7E6CD6EDDE}"/>
    <cellStyle name="Normal 9 4 3 4 4 2" xfId="5127" xr:uid="{766E1017-A803-4297-93C4-2B851381008D}"/>
    <cellStyle name="Normal 9 4 3 4 4 2 2" xfId="44296" xr:uid="{F185B9AF-4765-49A0-AD86-BAE9C810A9BC}"/>
    <cellStyle name="Normal 9 4 3 4 4 2 3" xfId="8882" xr:uid="{0E5AE133-4E81-4F22-85B1-47ADF11BF906}"/>
    <cellStyle name="Normal 9 4 3 4 4 2 4" xfId="8290" xr:uid="{C67F9CEE-1735-49A3-B10B-FA3556713ABA}"/>
    <cellStyle name="Normal 9 4 3 4 4 2 5" xfId="7698" xr:uid="{5190989A-9465-455E-811C-AC5D68DA0A01}"/>
    <cellStyle name="Normal 9 4 3 4 5" xfId="5124" xr:uid="{E7ECD422-76F4-4511-A71F-63006AF2B2A8}"/>
    <cellStyle name="Normal 9 4 3 4 5 2" xfId="44293" xr:uid="{C574FD18-2B0A-4431-8BE0-4544FAE672F5}"/>
    <cellStyle name="Normal 9 4 3 4 5 3" xfId="8879" xr:uid="{DCBA9CAA-7D8D-461F-8E14-CD79599C4A8C}"/>
    <cellStyle name="Normal 9 4 3 4 5 4" xfId="8287" xr:uid="{B5ADA5EB-67D0-4919-A99D-1D3BEC91B202}"/>
    <cellStyle name="Normal 9 4 3 4 5 5" xfId="7695" xr:uid="{84C7FAA5-1AE0-48F6-A477-3239209199CC}"/>
    <cellStyle name="Normal 9 4 3 5" xfId="3334" xr:uid="{1702833E-A46B-4BA9-ABBF-DE3A6EB03D44}"/>
    <cellStyle name="Normal 9 4 3 5 2" xfId="3335" xr:uid="{2C5CA609-F587-4FA7-AD42-FFE90B178C98}"/>
    <cellStyle name="Normal 9 4 3 5 2 2" xfId="5129" xr:uid="{1CDA6A21-3F7F-4170-AC72-C2AEDF177A2D}"/>
    <cellStyle name="Normal 9 4 3 5 2 2 2" xfId="44298" xr:uid="{67807B07-72C4-45BB-853F-ECFD477BBCC0}"/>
    <cellStyle name="Normal 9 4 3 5 2 2 3" xfId="8884" xr:uid="{ED5C302A-C7BC-44DA-996D-5E5AD851C044}"/>
    <cellStyle name="Normal 9 4 3 5 2 2 4" xfId="8292" xr:uid="{525758AF-09CA-4439-BD52-10C52F925393}"/>
    <cellStyle name="Normal 9 4 3 5 2 2 5" xfId="7700" xr:uid="{A732B351-7B89-424C-A348-1403ED89C0FD}"/>
    <cellStyle name="Normal 9 4 3 5 3" xfId="3336" xr:uid="{69CFED68-4C7B-44C2-90F0-B2FF867862FB}"/>
    <cellStyle name="Normal 9 4 3 5 3 2" xfId="5130" xr:uid="{4E3C0C22-4CBC-420F-A702-2323E8874AFE}"/>
    <cellStyle name="Normal 9 4 3 5 3 2 2" xfId="44299" xr:uid="{89EAE2CF-5B44-4614-AB36-72613582262A}"/>
    <cellStyle name="Normal 9 4 3 5 3 2 3" xfId="8885" xr:uid="{5C499CB0-7777-4E38-968B-0A7A2C5D137E}"/>
    <cellStyle name="Normal 9 4 3 5 3 2 4" xfId="8293" xr:uid="{81A127D0-9D79-49A3-ACB7-3F896CFDD136}"/>
    <cellStyle name="Normal 9 4 3 5 3 2 5" xfId="7701" xr:uid="{992E1291-8BCC-4951-A30A-3CCA2C14ECB0}"/>
    <cellStyle name="Normal 9 4 3 5 4" xfId="3337" xr:uid="{20CCA2D4-45D9-4B9B-9DAE-0BB3615C875A}"/>
    <cellStyle name="Normal 9 4 3 5 4 2" xfId="5131" xr:uid="{18E634FB-775F-41F8-A2A1-2A0E8414D9AF}"/>
    <cellStyle name="Normal 9 4 3 5 4 2 2" xfId="44300" xr:uid="{D0A037BD-160A-4484-81FE-6B8950DCBC87}"/>
    <cellStyle name="Normal 9 4 3 5 4 2 3" xfId="8886" xr:uid="{79BB8050-8E1C-4339-B29E-CAF3518BD36E}"/>
    <cellStyle name="Normal 9 4 3 5 4 2 4" xfId="8294" xr:uid="{1C49E84B-B5BD-412D-BE3E-0F8061E85CD4}"/>
    <cellStyle name="Normal 9 4 3 5 4 2 5" xfId="7702" xr:uid="{9B8ACD45-019A-471E-B48A-B3045C179D78}"/>
    <cellStyle name="Normal 9 4 3 5 5" xfId="5128" xr:uid="{18C0868F-D4CF-4321-A550-226BD37942D6}"/>
    <cellStyle name="Normal 9 4 3 5 5 2" xfId="44297" xr:uid="{907F93B5-EC26-45BE-A817-0DA1920C8ECB}"/>
    <cellStyle name="Normal 9 4 3 5 5 3" xfId="8883" xr:uid="{04AA9773-F4E1-4DBF-A4D0-1D10BE8EC364}"/>
    <cellStyle name="Normal 9 4 3 5 5 4" xfId="8291" xr:uid="{B686E390-E056-4A30-809C-8ECA2FF84F94}"/>
    <cellStyle name="Normal 9 4 3 5 5 5" xfId="7699" xr:uid="{CA701EF9-875E-4128-80A0-0BBEB59815E3}"/>
    <cellStyle name="Normal 9 4 3 6" xfId="3338" xr:uid="{93BC6734-E9B6-4E5A-91B7-7824629BF196}"/>
    <cellStyle name="Normal 9 4 3 6 2" xfId="5132" xr:uid="{0BADCE3F-A514-4A63-BFE5-2EB4A6F991E4}"/>
    <cellStyle name="Normal 9 4 3 6 2 2" xfId="44301" xr:uid="{760860A3-DD83-49EC-96FE-9F521F475AFF}"/>
    <cellStyle name="Normal 9 4 3 6 2 3" xfId="8887" xr:uid="{23424E3B-5944-45E5-A90C-3734DC235B4A}"/>
    <cellStyle name="Normal 9 4 3 6 2 4" xfId="8295" xr:uid="{905739DF-8244-447A-A452-E567A1ABA56D}"/>
    <cellStyle name="Normal 9 4 3 6 2 5" xfId="7703" xr:uid="{5E1956FC-528C-43FA-A704-D3C8D5C7CAB5}"/>
    <cellStyle name="Normal 9 4 3 7" xfId="3339" xr:uid="{CB57E565-597F-4E9A-BBAA-7AE559581B3A}"/>
    <cellStyle name="Normal 9 4 3 7 2" xfId="5133" xr:uid="{86B01996-546D-41D4-B053-8D21B051D49C}"/>
    <cellStyle name="Normal 9 4 3 7 2 2" xfId="44302" xr:uid="{BD9D9F70-31EB-437B-AE0E-EC3AB497A839}"/>
    <cellStyle name="Normal 9 4 3 7 2 3" xfId="8888" xr:uid="{D7CD6E87-95C7-4CDC-B5F3-D393A7D6A161}"/>
    <cellStyle name="Normal 9 4 3 7 2 4" xfId="8296" xr:uid="{FEDB2629-E2D6-4047-B9B2-3E8A85C25A47}"/>
    <cellStyle name="Normal 9 4 3 7 2 5" xfId="7704" xr:uid="{A9E1F82C-74E5-4F07-A5A2-5E592574C3F2}"/>
    <cellStyle name="Normal 9 4 3 8" xfId="3340" xr:uid="{D7AE2A6D-1B9E-4482-A7FB-4DB8ECDA2CB5}"/>
    <cellStyle name="Normal 9 4 3 8 2" xfId="5134" xr:uid="{4F4B4CE7-10AD-4650-AA73-52F355D5EA8F}"/>
    <cellStyle name="Normal 9 4 3 8 2 2" xfId="44303" xr:uid="{DB5E5700-6E3D-4477-9071-D9CA2A49BD60}"/>
    <cellStyle name="Normal 9 4 3 8 2 3" xfId="8889" xr:uid="{29CED695-03FA-4FDC-8076-09848FA8DD3B}"/>
    <cellStyle name="Normal 9 4 3 8 2 4" xfId="8297" xr:uid="{1BC8ED7A-0770-440E-B52B-3B5BA062BB25}"/>
    <cellStyle name="Normal 9 4 3 8 2 5" xfId="7705" xr:uid="{1D5E9909-F338-42E8-B4D8-B1E65708A48C}"/>
    <cellStyle name="Normal 9 4 3 9" xfId="5102" xr:uid="{1EFF9B7B-954A-45F1-97DB-40ADFACC5297}"/>
    <cellStyle name="Normal 9 4 3 9 2" xfId="44271" xr:uid="{91AABE02-3A99-4135-8410-848A6B3E6CEF}"/>
    <cellStyle name="Normal 9 4 3 9 3" xfId="8857" xr:uid="{8D1E961A-C345-45A1-983C-9B9E49A1321B}"/>
    <cellStyle name="Normal 9 4 3 9 4" xfId="8265" xr:uid="{8CD68A6E-2376-4E92-9E3A-44F7E4E6E12E}"/>
    <cellStyle name="Normal 9 4 3 9 5" xfId="7673" xr:uid="{F3F7F3E4-B7D1-4E07-AD21-E04176A6C290}"/>
    <cellStyle name="Normal 9 4 4" xfId="3341" xr:uid="{79BB6FC9-3B8C-4669-9E34-8E6B5E791D2F}"/>
    <cellStyle name="Normal 9 4 4 2" xfId="3342" xr:uid="{D13C27A3-91BF-40FE-8B22-8BEE8F7E0B7D}"/>
    <cellStyle name="Normal 9 4 4 2 2" xfId="3343" xr:uid="{73A5CE31-A98A-4952-8BA1-AD7AD54FEA07}"/>
    <cellStyle name="Normal 9 4 4 2 2 2" xfId="3344" xr:uid="{ADC80FDC-7C0A-47A6-A4E5-38060287052C}"/>
    <cellStyle name="Normal 9 4 4 2 2 2 2" xfId="4275" xr:uid="{36303B1D-772E-440C-8433-97C4894F7DDD}"/>
    <cellStyle name="Normal 9 4 4 2 2 2 2 2" xfId="5139" xr:uid="{3DC9853C-F77C-4CCE-8C23-61A29CBD14F3}"/>
    <cellStyle name="Normal 9 4 4 2 2 2 2 2 2" xfId="44308" xr:uid="{799A8B27-2CC9-4981-BE98-E741C26A5206}"/>
    <cellStyle name="Normal 9 4 4 2 2 2 2 2 3" xfId="8894" xr:uid="{48F946B6-662D-4083-9A8C-C732F1597F20}"/>
    <cellStyle name="Normal 9 4 4 2 2 2 2 2 4" xfId="8302" xr:uid="{C6F4BA65-0376-4393-AE77-0950A53656E3}"/>
    <cellStyle name="Normal 9 4 4 2 2 2 2 2 5" xfId="7710" xr:uid="{7CBCF5E3-F380-429D-A28A-64DC4729E509}"/>
    <cellStyle name="Normal 9 4 4 2 2 2 3" xfId="5138" xr:uid="{D8A5A855-A624-4815-AC85-5950F1EEDBA8}"/>
    <cellStyle name="Normal 9 4 4 2 2 2 3 2" xfId="44307" xr:uid="{07AFCB60-C38F-4B6D-BCBA-C3F52CDC0B8B}"/>
    <cellStyle name="Normal 9 4 4 2 2 2 3 3" xfId="8893" xr:uid="{A8596370-BB86-411C-8C89-233117C7F7CA}"/>
    <cellStyle name="Normal 9 4 4 2 2 2 3 4" xfId="8301" xr:uid="{C10DBD9D-3DDE-4ECA-8C6E-84BD3B11715A}"/>
    <cellStyle name="Normal 9 4 4 2 2 2 3 5" xfId="7709" xr:uid="{A3B468B1-AA4B-4FE7-8655-59B47A5327FF}"/>
    <cellStyle name="Normal 9 4 4 2 2 3" xfId="3345" xr:uid="{2900AA65-51EA-41DA-A841-C316BE764366}"/>
    <cellStyle name="Normal 9 4 4 2 2 3 2" xfId="5140" xr:uid="{34D0DF24-85CA-4ED0-BDFC-01CB788DD255}"/>
    <cellStyle name="Normal 9 4 4 2 2 3 2 2" xfId="7052" xr:uid="{6C19064A-9A3E-420F-8B69-B70E53F216C3}"/>
    <cellStyle name="Normal 9 4 4 2 2 3 2 2 2" xfId="44309" xr:uid="{61538D81-D82C-48E7-85F7-D68BB98D52CF}"/>
    <cellStyle name="Normal 9 4 4 2 2 3 2 3" xfId="8895" xr:uid="{54EDBC33-10A7-40B9-AC26-24A47D3F9884}"/>
    <cellStyle name="Normal 9 4 4 2 2 3 2 4" xfId="8303" xr:uid="{296B84BA-5233-4963-B635-083030A59F0E}"/>
    <cellStyle name="Normal 9 4 4 2 2 3 2 5" xfId="7711" xr:uid="{5C8670AE-C8E0-4A85-BE45-8CFBE7E10282}"/>
    <cellStyle name="Normal 9 4 4 2 2 4" xfId="3346" xr:uid="{767F8CD2-B102-461C-8D82-7A838DE29E3C}"/>
    <cellStyle name="Normal 9 4 4 2 2 4 2" xfId="5141" xr:uid="{6983E80B-12A4-4D8D-A044-FCBD8910D375}"/>
    <cellStyle name="Normal 9 4 4 2 2 4 2 2" xfId="44310" xr:uid="{214F5472-3133-4032-8A75-70510212E94A}"/>
    <cellStyle name="Normal 9 4 4 2 2 4 2 3" xfId="8896" xr:uid="{8BACEC1D-582B-46AE-B397-60B0447B28A5}"/>
    <cellStyle name="Normal 9 4 4 2 2 4 2 4" xfId="8304" xr:uid="{F98343FD-36D1-42C9-8C33-E461677DB329}"/>
    <cellStyle name="Normal 9 4 4 2 2 4 2 5" xfId="7712" xr:uid="{E6616FBD-504B-4285-8832-7BADD054A185}"/>
    <cellStyle name="Normal 9 4 4 2 2 5" xfId="5137" xr:uid="{EC378FAA-9210-42B3-9C43-7C93699A1B0E}"/>
    <cellStyle name="Normal 9 4 4 2 2 5 2" xfId="44306" xr:uid="{06BA994E-500A-4C0B-8205-CE9A3AD21D8D}"/>
    <cellStyle name="Normal 9 4 4 2 2 5 3" xfId="8892" xr:uid="{B90A1FCC-E7AD-44AB-8532-D81E3B8DE526}"/>
    <cellStyle name="Normal 9 4 4 2 2 5 4" xfId="8300" xr:uid="{E452C9E4-FC94-4681-8078-89DD23079D74}"/>
    <cellStyle name="Normal 9 4 4 2 2 5 5" xfId="7708" xr:uid="{05F557A8-778F-4B4B-ABD2-AD87D3D7B76D}"/>
    <cellStyle name="Normal 9 4 4 2 3" xfId="3347" xr:uid="{D0414C1D-BB7C-4FC7-AF96-D45080A26977}"/>
    <cellStyle name="Normal 9 4 4 2 3 2" xfId="4276" xr:uid="{CDD281C8-DAC3-4779-A42E-0DBAA4FCB31E}"/>
    <cellStyle name="Normal 9 4 4 2 3 2 2" xfId="5143" xr:uid="{3757269E-AF6A-4E15-91B5-124F276DFB75}"/>
    <cellStyle name="Normal 9 4 4 2 3 2 2 2" xfId="44312" xr:uid="{C3B2DB0D-42EC-4660-9A06-9A5EB0D92150}"/>
    <cellStyle name="Normal 9 4 4 2 3 2 2 3" xfId="8898" xr:uid="{1CB173A1-3535-452D-ABEB-0392EEA2E1B6}"/>
    <cellStyle name="Normal 9 4 4 2 3 2 2 4" xfId="8306" xr:uid="{2227ED1A-B7CC-4A0B-BD3E-E9D22CC0172F}"/>
    <cellStyle name="Normal 9 4 4 2 3 2 2 5" xfId="7714" xr:uid="{F99F3F13-7B3D-4FCA-9518-BA8686FEFAE0}"/>
    <cellStyle name="Normal 9 4 4 2 3 3" xfId="5142" xr:uid="{B97A393E-F5BB-446C-82C5-EB87035B3EB6}"/>
    <cellStyle name="Normal 9 4 4 2 3 3 2" xfId="44311" xr:uid="{D561F821-43EB-48A7-98C3-30E8DFAA303D}"/>
    <cellStyle name="Normal 9 4 4 2 3 3 3" xfId="8897" xr:uid="{46140E93-B30F-4506-8920-2026DB452CF2}"/>
    <cellStyle name="Normal 9 4 4 2 3 3 4" xfId="8305" xr:uid="{991BC889-C86B-4168-A017-AA6D9A09B9CC}"/>
    <cellStyle name="Normal 9 4 4 2 3 3 5" xfId="7713" xr:uid="{1EB69435-0716-44C6-A4F9-C11E25CA60BE}"/>
    <cellStyle name="Normal 9 4 4 2 4" xfId="3348" xr:uid="{472F2F2E-F684-42E1-ABFE-A528C619195D}"/>
    <cellStyle name="Normal 9 4 4 2 4 2" xfId="5144" xr:uid="{E6081CA0-72BC-4365-9480-D404C5F6EBAF}"/>
    <cellStyle name="Normal 9 4 4 2 4 2 2" xfId="7053" xr:uid="{9F6A8F42-35CD-403F-B57C-1F3F662774FD}"/>
    <cellStyle name="Normal 9 4 4 2 4 2 2 2" xfId="44313" xr:uid="{8697C361-7E5E-4822-8EC4-495BECE60C4F}"/>
    <cellStyle name="Normal 9 4 4 2 4 2 3" xfId="8899" xr:uid="{F1105A31-63DB-4ADD-93A1-C7AEAC1692D4}"/>
    <cellStyle name="Normal 9 4 4 2 4 2 4" xfId="8307" xr:uid="{CA1CBD42-1D24-4F5A-BE37-6B8AD3F51F3C}"/>
    <cellStyle name="Normal 9 4 4 2 4 2 5" xfId="7715" xr:uid="{E334A0C1-DD28-462A-A756-67688D5A1795}"/>
    <cellStyle name="Normal 9 4 4 2 5" xfId="3349" xr:uid="{7538303F-F33D-408C-913B-6B47849D17E5}"/>
    <cellStyle name="Normal 9 4 4 2 5 2" xfId="5145" xr:uid="{E6770208-5408-4A01-ADBF-EF7CABC76DBD}"/>
    <cellStyle name="Normal 9 4 4 2 5 2 2" xfId="44314" xr:uid="{97AAAB3D-A96D-44BC-8B8D-7C1B39894477}"/>
    <cellStyle name="Normal 9 4 4 2 5 2 3" xfId="8900" xr:uid="{101729AB-01C9-4465-86DB-1F03C85BC478}"/>
    <cellStyle name="Normal 9 4 4 2 5 2 4" xfId="8308" xr:uid="{B697F051-DA81-43EE-8109-FB61EACB73E9}"/>
    <cellStyle name="Normal 9 4 4 2 5 2 5" xfId="7716" xr:uid="{DA0FEEA4-069B-4BF7-8ABF-FF87828DB28B}"/>
    <cellStyle name="Normal 9 4 4 2 6" xfId="5136" xr:uid="{2C0D28E6-1461-4FAF-B5C5-55A0714C45A6}"/>
    <cellStyle name="Normal 9 4 4 2 6 2" xfId="44305" xr:uid="{9449FF84-29A9-4AED-A975-D563298E65EA}"/>
    <cellStyle name="Normal 9 4 4 2 6 3" xfId="8891" xr:uid="{F628A8DF-6B19-4085-9B13-8A225068A1A2}"/>
    <cellStyle name="Normal 9 4 4 2 6 4" xfId="8299" xr:uid="{D240EE97-C6E1-4658-BAB7-FA4C22ECCE31}"/>
    <cellStyle name="Normal 9 4 4 2 6 5" xfId="7707" xr:uid="{48DFD6F8-2EB5-4E6C-92A7-6ABF5A68C17A}"/>
    <cellStyle name="Normal 9 4 4 3" xfId="3350" xr:uid="{183E1948-48F3-4ADA-90F0-AC965D17BDCD}"/>
    <cellStyle name="Normal 9 4 4 3 2" xfId="3351" xr:uid="{0A65E8E2-3F6B-4B74-9E92-06320B9864D5}"/>
    <cellStyle name="Normal 9 4 4 3 2 2" xfId="4277" xr:uid="{0541E73C-ED93-4878-B690-23E1A0F041BA}"/>
    <cellStyle name="Normal 9 4 4 3 2 2 2" xfId="5148" xr:uid="{219B7B58-5F83-4554-AB41-B715F6FD71FB}"/>
    <cellStyle name="Normal 9 4 4 3 2 2 2 2" xfId="44317" xr:uid="{5FAF5BCC-6ED0-4E1A-898B-BA8DE89011DE}"/>
    <cellStyle name="Normal 9 4 4 3 2 2 2 3" xfId="8903" xr:uid="{696C72A2-8B1E-40E8-A08F-21EF403617DB}"/>
    <cellStyle name="Normal 9 4 4 3 2 2 2 4" xfId="8311" xr:uid="{80DF762D-A291-4978-A196-B3410721A645}"/>
    <cellStyle name="Normal 9 4 4 3 2 2 2 5" xfId="7719" xr:uid="{96C4511A-49C7-426E-A6F1-F26601F9758F}"/>
    <cellStyle name="Normal 9 4 4 3 2 3" xfId="5147" xr:uid="{993F8798-111F-4C03-928E-2677AB16D6FB}"/>
    <cellStyle name="Normal 9 4 4 3 2 3 2" xfId="44316" xr:uid="{2CE208CC-018E-4AF5-9233-A912BB5B37EB}"/>
    <cellStyle name="Normal 9 4 4 3 2 3 3" xfId="8902" xr:uid="{C5032C72-4758-4075-91C0-3BA6D814606A}"/>
    <cellStyle name="Normal 9 4 4 3 2 3 4" xfId="8310" xr:uid="{86EF1AFA-91E7-4A7C-A45A-2E7B1C2213E7}"/>
    <cellStyle name="Normal 9 4 4 3 2 3 5" xfId="7718" xr:uid="{62281AA3-FCDE-4BF9-AD3A-86B780B2D0D6}"/>
    <cellStyle name="Normal 9 4 4 3 3" xfId="3352" xr:uid="{63EB2395-7C04-4ADF-8D51-2B5FA29A544E}"/>
    <cellStyle name="Normal 9 4 4 3 3 2" xfId="5149" xr:uid="{D435FBC0-725D-47C9-9DC3-595CC9031E5D}"/>
    <cellStyle name="Normal 9 4 4 3 3 2 2" xfId="7054" xr:uid="{554DC7C8-0187-44C1-A065-0A6CDBB56790}"/>
    <cellStyle name="Normal 9 4 4 3 3 2 2 2" xfId="44318" xr:uid="{5ABA573E-88AD-4985-A67A-2A28C5A6C5FA}"/>
    <cellStyle name="Normal 9 4 4 3 3 2 3" xfId="8904" xr:uid="{8F9A1501-5950-4CF4-A195-B025CB628BC5}"/>
    <cellStyle name="Normal 9 4 4 3 3 2 4" xfId="8312" xr:uid="{83318E39-4174-4EBF-9914-273393D8F226}"/>
    <cellStyle name="Normal 9 4 4 3 3 2 5" xfId="7720" xr:uid="{412F8FB4-E8F8-43BD-8A97-4E4572F4B044}"/>
    <cellStyle name="Normal 9 4 4 3 4" xfId="3353" xr:uid="{09379184-4E26-475D-847B-1CF1BD42ADB1}"/>
    <cellStyle name="Normal 9 4 4 3 4 2" xfId="5150" xr:uid="{4D9E812A-7FC0-4BB7-B1BE-763A4866B8B9}"/>
    <cellStyle name="Normal 9 4 4 3 4 2 2" xfId="44319" xr:uid="{178C5AF1-7CF8-4C2C-A154-166D4C3575A7}"/>
    <cellStyle name="Normal 9 4 4 3 4 2 3" xfId="8905" xr:uid="{20B40567-B3AA-4872-B3AF-710FF607AEA6}"/>
    <cellStyle name="Normal 9 4 4 3 4 2 4" xfId="8313" xr:uid="{DA634D15-5009-4249-AC91-5FD98BB5F0D2}"/>
    <cellStyle name="Normal 9 4 4 3 4 2 5" xfId="7721" xr:uid="{07C6E305-1E5C-482C-8DAE-05383F291E5C}"/>
    <cellStyle name="Normal 9 4 4 3 5" xfId="5146" xr:uid="{0DFDFABA-2396-4641-837C-9DE34CFC7DA7}"/>
    <cellStyle name="Normal 9 4 4 3 5 2" xfId="44315" xr:uid="{981B3272-8E7E-4FEE-8372-D2B4302614A3}"/>
    <cellStyle name="Normal 9 4 4 3 5 3" xfId="8901" xr:uid="{5D1F5FC7-190B-444E-BA49-7AB5FE5BCC7D}"/>
    <cellStyle name="Normal 9 4 4 3 5 4" xfId="8309" xr:uid="{0D683CFC-7C2E-43FD-ADF2-FF89FB2FA157}"/>
    <cellStyle name="Normal 9 4 4 3 5 5" xfId="7717" xr:uid="{CB472509-0CBF-4555-826D-1DE14C06DD10}"/>
    <cellStyle name="Normal 9 4 4 4" xfId="3354" xr:uid="{8FB0685D-2DC5-49BF-A18E-F66DBDAFF566}"/>
    <cellStyle name="Normal 9 4 4 4 2" xfId="3355" xr:uid="{77FC8F68-7258-4C18-889B-3BE5CFA1CC97}"/>
    <cellStyle name="Normal 9 4 4 4 2 2" xfId="5152" xr:uid="{3E2B1E95-C811-4FDD-A2D9-A9DFCB923291}"/>
    <cellStyle name="Normal 9 4 4 4 2 2 2" xfId="44321" xr:uid="{B248AC3E-004D-43A2-9266-47E11666960B}"/>
    <cellStyle name="Normal 9 4 4 4 2 2 3" xfId="8907" xr:uid="{E6AB83D2-8E29-47A4-AECB-005F4D8F77E8}"/>
    <cellStyle name="Normal 9 4 4 4 2 2 4" xfId="8315" xr:uid="{71CAFABA-CFD3-4D65-BC4C-9B29989271ED}"/>
    <cellStyle name="Normal 9 4 4 4 2 2 5" xfId="7723" xr:uid="{F0F87B06-B5BC-4DE5-9F82-081E9DD77579}"/>
    <cellStyle name="Normal 9 4 4 4 3" xfId="3356" xr:uid="{971E5757-14AA-4AD5-9681-CC097DD413E7}"/>
    <cellStyle name="Normal 9 4 4 4 3 2" xfId="5153" xr:uid="{593BB1BC-922A-486D-B6F7-10815E1D7F3D}"/>
    <cellStyle name="Normal 9 4 4 4 3 2 2" xfId="44322" xr:uid="{0F2582E1-749D-42EA-B943-6637A8655C10}"/>
    <cellStyle name="Normal 9 4 4 4 3 2 3" xfId="8908" xr:uid="{28E2F192-06D2-47A5-8734-1388D0B2E33B}"/>
    <cellStyle name="Normal 9 4 4 4 3 2 4" xfId="8316" xr:uid="{4A3DE26C-4FE4-4416-803B-A82A71CD8714}"/>
    <cellStyle name="Normal 9 4 4 4 3 2 5" xfId="7724" xr:uid="{B2663D72-24C5-460F-9EFC-FBD253FB6F55}"/>
    <cellStyle name="Normal 9 4 4 4 4" xfId="3357" xr:uid="{A95572D1-89DB-4DFA-8A80-8C6AB6EE8F97}"/>
    <cellStyle name="Normal 9 4 4 4 4 2" xfId="5154" xr:uid="{9AF830B8-CC2F-4DF9-861F-BFCCFD6E666F}"/>
    <cellStyle name="Normal 9 4 4 4 4 2 2" xfId="44323" xr:uid="{75159611-B60E-49DD-AFA7-071D1419A776}"/>
    <cellStyle name="Normal 9 4 4 4 4 2 3" xfId="8909" xr:uid="{F0F10A35-3683-47A5-B111-77F7431C84F3}"/>
    <cellStyle name="Normal 9 4 4 4 4 2 4" xfId="8317" xr:uid="{5C9EC97F-8091-42C4-BCDF-F1D4876C7581}"/>
    <cellStyle name="Normal 9 4 4 4 4 2 5" xfId="7725" xr:uid="{4CC92D3F-335F-4F33-9947-80696BF33CE2}"/>
    <cellStyle name="Normal 9 4 4 4 5" xfId="5151" xr:uid="{9CB48C46-3272-4FD3-A208-365D69E4B343}"/>
    <cellStyle name="Normal 9 4 4 4 5 2" xfId="44320" xr:uid="{CB595B05-6375-4BC9-8C28-0A4DE4D5B457}"/>
    <cellStyle name="Normal 9 4 4 4 5 3" xfId="8906" xr:uid="{674150C1-1111-4244-91A3-7E6C843CD353}"/>
    <cellStyle name="Normal 9 4 4 4 5 4" xfId="8314" xr:uid="{CD6774EA-301C-4A39-A859-CC9EBF6B737C}"/>
    <cellStyle name="Normal 9 4 4 4 5 5" xfId="7722" xr:uid="{B8804C96-456F-48D4-B406-498CEBED5605}"/>
    <cellStyle name="Normal 9 4 4 5" xfId="3358" xr:uid="{7986C156-3B83-45A9-8B55-87F54D46A6A7}"/>
    <cellStyle name="Normal 9 4 4 5 2" xfId="5155" xr:uid="{AA0157E3-8B67-40F9-BD4B-6B29A5B4366B}"/>
    <cellStyle name="Normal 9 4 4 5 2 2" xfId="7055" xr:uid="{9DD1517F-823D-416E-A6A4-8F1C76457934}"/>
    <cellStyle name="Normal 9 4 4 5 2 2 2" xfId="44324" xr:uid="{D70A71CC-A1A3-4715-8967-EFB8E7144AE6}"/>
    <cellStyle name="Normal 9 4 4 5 2 3" xfId="8910" xr:uid="{0D63AFCB-3EFC-4028-913B-76431B80A5A4}"/>
    <cellStyle name="Normal 9 4 4 5 2 4" xfId="8318" xr:uid="{5C25C3B5-A914-4CC7-85EF-A7A56044EFFD}"/>
    <cellStyle name="Normal 9 4 4 5 2 5" xfId="7726" xr:uid="{D99B7133-672A-4D80-A9C3-978A366C690A}"/>
    <cellStyle name="Normal 9 4 4 6" xfId="3359" xr:uid="{B45B5D8A-9B31-45A0-8E6C-17CACEE50EB3}"/>
    <cellStyle name="Normal 9 4 4 6 2" xfId="5156" xr:uid="{06247019-F96E-48A7-BCA4-7DF19C5978F9}"/>
    <cellStyle name="Normal 9 4 4 6 2 2" xfId="44325" xr:uid="{4E760A03-DF86-430D-B33F-365EAA99676A}"/>
    <cellStyle name="Normal 9 4 4 6 2 3" xfId="8911" xr:uid="{33E1A3D2-2345-4C76-BF27-F02B8D57983C}"/>
    <cellStyle name="Normal 9 4 4 6 2 4" xfId="8319" xr:uid="{DAFC39A3-0752-4F4B-A6B4-3EBB7C0700DB}"/>
    <cellStyle name="Normal 9 4 4 6 2 5" xfId="7727" xr:uid="{E149FBF1-F7D0-45A2-95B7-A61DB4A863B9}"/>
    <cellStyle name="Normal 9 4 4 7" xfId="3360" xr:uid="{0311279E-E546-4D7B-B384-1F4806182A2A}"/>
    <cellStyle name="Normal 9 4 4 7 2" xfId="5157" xr:uid="{168EA99F-E803-426F-A83E-87BE5DE46C9E}"/>
    <cellStyle name="Normal 9 4 4 7 2 2" xfId="44326" xr:uid="{7D522DB1-603C-4EDD-AF6D-D047783E5ACE}"/>
    <cellStyle name="Normal 9 4 4 7 2 3" xfId="8912" xr:uid="{41D2C16C-39C8-43ED-966D-95FDD760DFA9}"/>
    <cellStyle name="Normal 9 4 4 7 2 4" xfId="8320" xr:uid="{D1B3A569-1773-4928-9C23-9A032FF38634}"/>
    <cellStyle name="Normal 9 4 4 7 2 5" xfId="7728" xr:uid="{5CB9B9C4-DFD3-432C-84CA-20BCCD697525}"/>
    <cellStyle name="Normal 9 4 4 8" xfId="5135" xr:uid="{EA04B6E7-C68D-4A4F-BACF-C4261D116601}"/>
    <cellStyle name="Normal 9 4 4 8 2" xfId="44304" xr:uid="{406EB92E-54E9-4162-AC20-9A85BED4D205}"/>
    <cellStyle name="Normal 9 4 4 8 3" xfId="8890" xr:uid="{AC10B122-6373-4498-943C-D15DF72580EB}"/>
    <cellStyle name="Normal 9 4 4 8 4" xfId="8298" xr:uid="{AB3682F3-2A9A-4B6D-8769-5AC0EB932E33}"/>
    <cellStyle name="Normal 9 4 4 8 5" xfId="7706" xr:uid="{25E49612-A610-4C4F-A5C7-E552E6FF469D}"/>
    <cellStyle name="Normal 9 4 5" xfId="3361" xr:uid="{0CC6F99F-7845-4C81-8D86-F8292BFCA9B7}"/>
    <cellStyle name="Normal 9 4 5 2" xfId="3362" xr:uid="{EFEE9B74-F4F6-42DC-8C35-5A8B17ABFE76}"/>
    <cellStyle name="Normal 9 4 5 2 2" xfId="3363" xr:uid="{8A89BD6D-7B12-41D5-982C-BBDC5F9634D1}"/>
    <cellStyle name="Normal 9 4 5 2 2 2" xfId="4278" xr:uid="{3816D422-2BB5-4334-B1FE-A9C0FAFA2343}"/>
    <cellStyle name="Normal 9 4 5 2 2 2 2" xfId="5161" xr:uid="{35D5D78D-3EEC-4723-A59F-DBD4D858EC92}"/>
    <cellStyle name="Normal 9 4 5 2 2 2 2 2" xfId="44330" xr:uid="{413E3E43-3299-4A5F-9084-456863F805B0}"/>
    <cellStyle name="Normal 9 4 5 2 2 2 2 3" xfId="8916" xr:uid="{68742336-FFF5-4238-8A6E-46AF26A74013}"/>
    <cellStyle name="Normal 9 4 5 2 2 2 2 4" xfId="8324" xr:uid="{70F0D936-0612-4929-A7A6-372C592FD4C5}"/>
    <cellStyle name="Normal 9 4 5 2 2 2 2 5" xfId="7732" xr:uid="{ACA3245F-C2AE-42D2-A5CC-7C11EE7EB829}"/>
    <cellStyle name="Normal 9 4 5 2 2 3" xfId="5160" xr:uid="{E8C6EC6D-50CC-46E9-A05A-09FB98FE9021}"/>
    <cellStyle name="Normal 9 4 5 2 2 3 2" xfId="44329" xr:uid="{A78525A3-0BE2-468E-8ACF-0B06BCBC978B}"/>
    <cellStyle name="Normal 9 4 5 2 2 3 3" xfId="8915" xr:uid="{146391D3-FC0C-4BCE-8F1F-D9172AEF6D24}"/>
    <cellStyle name="Normal 9 4 5 2 2 3 4" xfId="8323" xr:uid="{58B9FFB9-DE7C-4FD3-AD34-233989E5C3AC}"/>
    <cellStyle name="Normal 9 4 5 2 2 3 5" xfId="7731" xr:uid="{D90B52BB-CA44-4F0A-A171-277FEC7778E0}"/>
    <cellStyle name="Normal 9 4 5 2 3" xfId="3364" xr:uid="{56151E70-B1FA-4BF7-9987-10B5A1066E76}"/>
    <cellStyle name="Normal 9 4 5 2 3 2" xfId="5162" xr:uid="{57EED718-8BA3-4231-9347-309CC5AEADE8}"/>
    <cellStyle name="Normal 9 4 5 2 3 2 2" xfId="7056" xr:uid="{95A0D863-6355-42D5-9D75-6268CA9D9D4F}"/>
    <cellStyle name="Normal 9 4 5 2 3 2 2 2" xfId="44331" xr:uid="{130DFAF5-A230-49FA-B810-ADA17D8D2C31}"/>
    <cellStyle name="Normal 9 4 5 2 3 2 3" xfId="8917" xr:uid="{6B30C5D2-6B6E-4438-94AC-6C88B7CE5536}"/>
    <cellStyle name="Normal 9 4 5 2 3 2 4" xfId="8325" xr:uid="{19555471-9288-4F6D-8AEE-D3B044C4A20C}"/>
    <cellStyle name="Normal 9 4 5 2 3 2 5" xfId="7733" xr:uid="{F7E0FB3D-2ABE-4679-A38A-B09BA93F696D}"/>
    <cellStyle name="Normal 9 4 5 2 4" xfId="3365" xr:uid="{048DDE67-4C85-48F2-9FB1-EE0C2AB5ACDA}"/>
    <cellStyle name="Normal 9 4 5 2 4 2" xfId="5163" xr:uid="{2A348D2E-8FFF-4C64-BFE2-6CD4546C0F6D}"/>
    <cellStyle name="Normal 9 4 5 2 4 2 2" xfId="44332" xr:uid="{BBFE5666-FE6C-4C05-A43B-B5FCBC344419}"/>
    <cellStyle name="Normal 9 4 5 2 4 2 3" xfId="8918" xr:uid="{F8D3735D-546D-4004-A894-1275F24D225D}"/>
    <cellStyle name="Normal 9 4 5 2 4 2 4" xfId="8326" xr:uid="{CC0E0AD9-39AC-444F-9301-6621326E91A1}"/>
    <cellStyle name="Normal 9 4 5 2 4 2 5" xfId="7734" xr:uid="{F1CA5DAD-EA0F-4DC1-BB7A-F15883F7B051}"/>
    <cellStyle name="Normal 9 4 5 2 5" xfId="5159" xr:uid="{5A8F929C-BFB2-403C-9310-93AFE2E3A9E5}"/>
    <cellStyle name="Normal 9 4 5 2 5 2" xfId="44328" xr:uid="{C1D76259-6CEA-4463-8B06-C0CB2F62723D}"/>
    <cellStyle name="Normal 9 4 5 2 5 3" xfId="8914" xr:uid="{4F7A397A-062F-470B-BF58-F1AE748CCC77}"/>
    <cellStyle name="Normal 9 4 5 2 5 4" xfId="8322" xr:uid="{172CAD61-2EC1-46B2-8D50-CCBEA7BAE9C6}"/>
    <cellStyle name="Normal 9 4 5 2 5 5" xfId="7730" xr:uid="{2DC0C779-34A0-4B23-B16E-39CAD1C2D3A8}"/>
    <cellStyle name="Normal 9 4 5 3" xfId="3366" xr:uid="{E8A67705-953B-49B2-8C17-D6EFF5CFB913}"/>
    <cellStyle name="Normal 9 4 5 3 2" xfId="3367" xr:uid="{0BB19F19-0BE5-4A05-A962-52452CCC9E8A}"/>
    <cellStyle name="Normal 9 4 5 3 2 2" xfId="5165" xr:uid="{2B961093-CBA2-4872-A3C1-822EA7647751}"/>
    <cellStyle name="Normal 9 4 5 3 2 2 2" xfId="44334" xr:uid="{A3C8C7CC-47F0-407A-B998-7956A9E3E8A6}"/>
    <cellStyle name="Normal 9 4 5 3 2 2 3" xfId="8920" xr:uid="{D1B61056-5058-4741-9589-B2B6B7623812}"/>
    <cellStyle name="Normal 9 4 5 3 2 2 4" xfId="8328" xr:uid="{1B36D53C-5828-4705-ABE5-83E7E6682D63}"/>
    <cellStyle name="Normal 9 4 5 3 2 2 5" xfId="7736" xr:uid="{C3A7E4B6-7F14-4B11-9664-5942B9C11F7B}"/>
    <cellStyle name="Normal 9 4 5 3 3" xfId="3368" xr:uid="{9FE23D1F-2DC4-4BFD-A585-7CB74BC4CAC2}"/>
    <cellStyle name="Normal 9 4 5 3 3 2" xfId="5166" xr:uid="{E78E0A96-8AA6-4E8A-89AA-5340AE4DFD6A}"/>
    <cellStyle name="Normal 9 4 5 3 3 2 2" xfId="44335" xr:uid="{CBB50FB4-2BC2-429F-82AE-4EAACE2D85AF}"/>
    <cellStyle name="Normal 9 4 5 3 3 2 3" xfId="8921" xr:uid="{4C7DE878-3EC0-4031-AE51-C249FADE16F5}"/>
    <cellStyle name="Normal 9 4 5 3 3 2 4" xfId="8329" xr:uid="{14F90560-8691-4BFB-B9DF-83EF7D4BC69C}"/>
    <cellStyle name="Normal 9 4 5 3 3 2 5" xfId="7737" xr:uid="{E44555C5-0063-4559-9FE3-273070BA1385}"/>
    <cellStyle name="Normal 9 4 5 3 4" xfId="3369" xr:uid="{ECCFA7B6-C30B-4C98-A380-57D80764DFB8}"/>
    <cellStyle name="Normal 9 4 5 3 4 2" xfId="5167" xr:uid="{5E6C1EE5-3FD0-421B-9ED6-B7787EEEA5FF}"/>
    <cellStyle name="Normal 9 4 5 3 4 2 2" xfId="44336" xr:uid="{BFE35F9B-C0BB-44DA-B7DB-0594E3D29037}"/>
    <cellStyle name="Normal 9 4 5 3 4 2 3" xfId="8922" xr:uid="{E901728D-8A42-4E1E-A0F2-3E48891EEA9B}"/>
    <cellStyle name="Normal 9 4 5 3 4 2 4" xfId="8330" xr:uid="{56D0D980-1048-4F95-A828-A7BA7D9F4196}"/>
    <cellStyle name="Normal 9 4 5 3 4 2 5" xfId="7738" xr:uid="{B2D50796-7AFB-47E9-A52A-F9EF7495F8A2}"/>
    <cellStyle name="Normal 9 4 5 3 5" xfId="5164" xr:uid="{BD3F83B6-DFE3-4508-9C21-BCC653FC5E57}"/>
    <cellStyle name="Normal 9 4 5 3 5 2" xfId="44333" xr:uid="{75771B9E-2EE3-4969-A0D0-9B8728FC0AE9}"/>
    <cellStyle name="Normal 9 4 5 3 5 3" xfId="8919" xr:uid="{690EE679-F489-466E-9304-E28E13DB96BD}"/>
    <cellStyle name="Normal 9 4 5 3 5 4" xfId="8327" xr:uid="{BF8FEE7C-1AEA-4F5C-85F0-6E6F61F166B6}"/>
    <cellStyle name="Normal 9 4 5 3 5 5" xfId="7735" xr:uid="{881435CD-4EE6-4D69-9A70-6A358A9C15C3}"/>
    <cellStyle name="Normal 9 4 5 4" xfId="3370" xr:uid="{DE6E889D-FE22-4075-872C-9884818DB2D2}"/>
    <cellStyle name="Normal 9 4 5 4 2" xfId="5168" xr:uid="{AE46A2D3-9D56-4B00-BA16-5860EDD3D49D}"/>
    <cellStyle name="Normal 9 4 5 4 2 2" xfId="7057" xr:uid="{72BA09BA-446C-43BB-A4BB-CA65B3AFC1BD}"/>
    <cellStyle name="Normal 9 4 5 4 2 2 2" xfId="44337" xr:uid="{F358C90C-B012-428B-BFE6-85B81AE28D16}"/>
    <cellStyle name="Normal 9 4 5 4 2 3" xfId="8923" xr:uid="{58E0D18E-3C3B-46A8-A784-5D604F181675}"/>
    <cellStyle name="Normal 9 4 5 4 2 4" xfId="8331" xr:uid="{438FC3BC-2902-4CD5-875C-C56B929720AC}"/>
    <cellStyle name="Normal 9 4 5 4 2 5" xfId="7739" xr:uid="{C6AAE1EE-D836-4B69-91D3-E41E26D1E25C}"/>
    <cellStyle name="Normal 9 4 5 5" xfId="3371" xr:uid="{0B49EE4E-586E-4555-9DBF-C2A3AC3B3ED5}"/>
    <cellStyle name="Normal 9 4 5 5 2" xfId="5169" xr:uid="{A0886A7F-B3AA-4DBF-A765-67DD64C8EBD8}"/>
    <cellStyle name="Normal 9 4 5 5 2 2" xfId="44338" xr:uid="{0D963C19-6052-40A3-96EB-235967A5523A}"/>
    <cellStyle name="Normal 9 4 5 5 2 3" xfId="8924" xr:uid="{7D84AC7D-4844-4A4C-88AE-9CD59877A622}"/>
    <cellStyle name="Normal 9 4 5 5 2 4" xfId="8332" xr:uid="{21278F30-505C-4FA2-A3C8-AF164C746421}"/>
    <cellStyle name="Normal 9 4 5 5 2 5" xfId="7740" xr:uid="{E5327933-43A0-41B4-9C26-3198C378FBE7}"/>
    <cellStyle name="Normal 9 4 5 6" xfId="3372" xr:uid="{3C6CD2D3-4402-4A7A-AB70-7B3A6FC93506}"/>
    <cellStyle name="Normal 9 4 5 6 2" xfId="5170" xr:uid="{5EB879A5-8E09-4A3E-A647-0855092BCBF9}"/>
    <cellStyle name="Normal 9 4 5 6 2 2" xfId="44339" xr:uid="{BAA6FBD6-5A04-41B6-A212-894AB5F637D4}"/>
    <cellStyle name="Normal 9 4 5 6 2 3" xfId="8925" xr:uid="{11738712-8032-4872-9CB5-F046435D5AFC}"/>
    <cellStyle name="Normal 9 4 5 6 2 4" xfId="8333" xr:uid="{E709113C-65F2-4EFE-B7C5-27C5D1624BE6}"/>
    <cellStyle name="Normal 9 4 5 6 2 5" xfId="7741" xr:uid="{D4304652-A70F-43D5-880F-02232243A885}"/>
    <cellStyle name="Normal 9 4 5 7" xfId="5158" xr:uid="{AAD68DD2-A050-4D5B-9BC9-E770C07E9C3C}"/>
    <cellStyle name="Normal 9 4 5 7 2" xfId="44327" xr:uid="{19C68A0A-FD18-4C16-A530-D2573C1BE5E0}"/>
    <cellStyle name="Normal 9 4 5 7 3" xfId="8913" xr:uid="{BE5012E8-2A63-4F7A-A764-C6E0DAA7A24B}"/>
    <cellStyle name="Normal 9 4 5 7 4" xfId="8321" xr:uid="{7394B932-0C27-4D0B-B8C9-0B7A900395B1}"/>
    <cellStyle name="Normal 9 4 5 7 5" xfId="7729" xr:uid="{B30D4E41-9BA4-4C6B-8959-DDF8A99F4B1D}"/>
    <cellStyle name="Normal 9 4 6" xfId="3373" xr:uid="{1C5D5FF6-EF4A-4D3A-AEB3-EEC6847E226F}"/>
    <cellStyle name="Normal 9 4 6 2" xfId="3374" xr:uid="{36F9C4E0-842F-49FA-81C7-A7F5C2648CFB}"/>
    <cellStyle name="Normal 9 4 6 2 2" xfId="3375" xr:uid="{ED58D52A-7F34-461F-A459-5526D5FCA97A}"/>
    <cellStyle name="Normal 9 4 6 2 2 2" xfId="5173" xr:uid="{915E37DD-9870-491F-99B5-4D2C7FD8CBEC}"/>
    <cellStyle name="Normal 9 4 6 2 2 2 2" xfId="44342" xr:uid="{C61E7C46-362E-4109-8A3E-E05552F1DB40}"/>
    <cellStyle name="Normal 9 4 6 2 2 2 3" xfId="8928" xr:uid="{884DEC15-FA40-4C22-91C4-85F6653BCB40}"/>
    <cellStyle name="Normal 9 4 6 2 2 2 4" xfId="8336" xr:uid="{B0FA1859-BF98-4AE4-A0E7-FFA0E7170266}"/>
    <cellStyle name="Normal 9 4 6 2 2 2 5" xfId="7744" xr:uid="{6BB0359B-16A6-4C84-BD60-4BBD6C7F2C4B}"/>
    <cellStyle name="Normal 9 4 6 2 3" xfId="3376" xr:uid="{54982A56-BD1D-4DE7-A970-8EC926B0E466}"/>
    <cellStyle name="Normal 9 4 6 2 3 2" xfId="5174" xr:uid="{021AE3F8-D908-4CC0-B20D-6F8E3DD50215}"/>
    <cellStyle name="Normal 9 4 6 2 3 2 2" xfId="44343" xr:uid="{B1A602FA-D30A-4393-BF61-A5A1404D8452}"/>
    <cellStyle name="Normal 9 4 6 2 3 2 3" xfId="8929" xr:uid="{FD1F2B04-54DD-421D-BEC1-99F6AAF7358D}"/>
    <cellStyle name="Normal 9 4 6 2 3 2 4" xfId="8337" xr:uid="{B6097D0E-D733-48EC-BEE4-874BFD904DF0}"/>
    <cellStyle name="Normal 9 4 6 2 3 2 5" xfId="7745" xr:uid="{1B37C240-15BC-4580-9551-C292ED61E22E}"/>
    <cellStyle name="Normal 9 4 6 2 4" xfId="3377" xr:uid="{0E4A9A49-D881-4994-AD12-BBABBDE5EECA}"/>
    <cellStyle name="Normal 9 4 6 2 4 2" xfId="5175" xr:uid="{9B3A4DE4-2E0F-4E0D-A512-FD3BDFE098AB}"/>
    <cellStyle name="Normal 9 4 6 2 4 2 2" xfId="44344" xr:uid="{2B48D860-6E14-44BB-BD2C-A899F3BA0939}"/>
    <cellStyle name="Normal 9 4 6 2 4 2 3" xfId="8930" xr:uid="{B09340A7-67CD-4688-A424-00B8633216CA}"/>
    <cellStyle name="Normal 9 4 6 2 4 2 4" xfId="8338" xr:uid="{1FE7A61C-D5EF-46F5-87C9-F041258ED8B8}"/>
    <cellStyle name="Normal 9 4 6 2 4 2 5" xfId="7746" xr:uid="{D409C16B-1FDD-4AF2-85B2-5960A242F605}"/>
    <cellStyle name="Normal 9 4 6 2 5" xfId="5172" xr:uid="{57FBE11B-0D04-4A46-A4E9-EF9888EDD4B8}"/>
    <cellStyle name="Normal 9 4 6 2 5 2" xfId="44341" xr:uid="{8FB3F0CB-6BC2-4E10-B422-AAC8D4D69A95}"/>
    <cellStyle name="Normal 9 4 6 2 5 3" xfId="8927" xr:uid="{B2F68870-8B53-4D6B-A01F-5E790186276D}"/>
    <cellStyle name="Normal 9 4 6 2 5 4" xfId="8335" xr:uid="{78EC6AC8-9DBE-42A8-A4B1-BC0202ABE824}"/>
    <cellStyle name="Normal 9 4 6 2 5 5" xfId="7743" xr:uid="{EC4FD616-08F8-4B06-821E-9F16CF6CAD03}"/>
    <cellStyle name="Normal 9 4 6 3" xfId="3378" xr:uid="{938AE243-79A2-42A3-AD15-DD78EF1C057F}"/>
    <cellStyle name="Normal 9 4 6 3 2" xfId="5176" xr:uid="{5038399D-1545-46D0-87D5-616B48F9E622}"/>
    <cellStyle name="Normal 9 4 6 3 2 2" xfId="7058" xr:uid="{0591FFF5-9CDA-4BF3-9363-F369E99011E3}"/>
    <cellStyle name="Normal 9 4 6 3 2 2 2" xfId="44345" xr:uid="{ABA8D412-9818-42C7-A959-2EC056653270}"/>
    <cellStyle name="Normal 9 4 6 3 2 3" xfId="8931" xr:uid="{5A69AB37-ED7A-458C-BAE9-7AAABDBCC939}"/>
    <cellStyle name="Normal 9 4 6 3 2 4" xfId="8339" xr:uid="{19A8907C-F7F0-448A-8488-3B3EF14C4EC8}"/>
    <cellStyle name="Normal 9 4 6 3 2 5" xfId="7747" xr:uid="{4109C9F9-B78A-47A9-8696-BB04A881DB45}"/>
    <cellStyle name="Normal 9 4 6 4" xfId="3379" xr:uid="{8C0E91A6-0C1E-44A6-8E9C-BD071C850AA6}"/>
    <cellStyle name="Normal 9 4 6 4 2" xfId="5177" xr:uid="{B44EE232-1C37-45B3-9265-C2B73F2CEA0F}"/>
    <cellStyle name="Normal 9 4 6 4 2 2" xfId="44346" xr:uid="{D7CCF268-C36D-45FB-8BD4-E67CE5EBE88E}"/>
    <cellStyle name="Normal 9 4 6 4 2 3" xfId="8932" xr:uid="{A8682393-A14C-47FA-8417-B0F9A08EF6CF}"/>
    <cellStyle name="Normal 9 4 6 4 2 4" xfId="8340" xr:uid="{3061B8F9-5ABC-4A71-8881-8B4EBBAF08D2}"/>
    <cellStyle name="Normal 9 4 6 4 2 5" xfId="7748" xr:uid="{626F6554-7010-445D-85AF-2C9A0DEAEB47}"/>
    <cellStyle name="Normal 9 4 6 5" xfId="3380" xr:uid="{6CACD4EA-01C1-4955-9C7B-EB1FD1BD2C59}"/>
    <cellStyle name="Normal 9 4 6 5 2" xfId="5178" xr:uid="{AB825671-0435-4C78-9B13-33F9AF176863}"/>
    <cellStyle name="Normal 9 4 6 5 2 2" xfId="44347" xr:uid="{804D7B71-1E30-4511-91D0-A2BD70452AAA}"/>
    <cellStyle name="Normal 9 4 6 5 2 3" xfId="8933" xr:uid="{400273EE-2E43-4DC9-986D-3B385E0EAC8F}"/>
    <cellStyle name="Normal 9 4 6 5 2 4" xfId="8341" xr:uid="{ADC04C5D-5406-4F5B-A65F-BF03D7BBEDEB}"/>
    <cellStyle name="Normal 9 4 6 5 2 5" xfId="7749" xr:uid="{5BB288B2-01EB-44BE-9105-D3EC5F32E8A9}"/>
    <cellStyle name="Normal 9 4 6 6" xfId="5171" xr:uid="{D9641B2E-4FCF-4C52-9D18-03CCEF1116A1}"/>
    <cellStyle name="Normal 9 4 6 6 2" xfId="44340" xr:uid="{067A29E5-DA66-47E5-8BE9-89C3EEF0ED9A}"/>
    <cellStyle name="Normal 9 4 6 6 3" xfId="8926" xr:uid="{E509C749-5450-4379-8148-C31D2117F4E7}"/>
    <cellStyle name="Normal 9 4 6 6 4" xfId="8334" xr:uid="{D0BFFF06-7502-49D0-B602-B48679A02AA9}"/>
    <cellStyle name="Normal 9 4 6 6 5" xfId="7742" xr:uid="{D8E5F0C7-D064-45A1-B762-E1AB8DF36E36}"/>
    <cellStyle name="Normal 9 4 7" xfId="3381" xr:uid="{934861DA-0CD0-4EB8-9039-35DAB322C556}"/>
    <cellStyle name="Normal 9 4 7 2" xfId="3382" xr:uid="{5D0D21EA-1F01-4F0F-8BE5-A5AD9A5BF6FD}"/>
    <cellStyle name="Normal 9 4 7 2 2" xfId="5180" xr:uid="{FB28EEB7-9451-42C3-80A8-FBC45B6A7DF4}"/>
    <cellStyle name="Normal 9 4 7 2 2 2" xfId="44349" xr:uid="{FB043A0E-2E6C-4792-9878-4BD13B88C0C6}"/>
    <cellStyle name="Normal 9 4 7 2 2 3" xfId="8935" xr:uid="{7D046ED2-43C4-49B8-B604-CF7F8C352525}"/>
    <cellStyle name="Normal 9 4 7 2 2 4" xfId="8343" xr:uid="{DFE3DA27-E161-462A-BC55-791C22CE48F9}"/>
    <cellStyle name="Normal 9 4 7 2 2 5" xfId="7751" xr:uid="{3159CD05-9B9B-4FF3-8E7A-F1FD25606E30}"/>
    <cellStyle name="Normal 9 4 7 3" xfId="3383" xr:uid="{A74F4708-35CC-4CD6-872E-5FA83AFE3940}"/>
    <cellStyle name="Normal 9 4 7 3 2" xfId="5181" xr:uid="{D8A713E9-4975-44A9-A994-3095ABD1DC87}"/>
    <cellStyle name="Normal 9 4 7 3 2 2" xfId="44350" xr:uid="{843F7628-E793-49D9-9F72-AEB69B057E2D}"/>
    <cellStyle name="Normal 9 4 7 3 2 3" xfId="8936" xr:uid="{75245449-A8FF-4CDB-BA4F-8BB7619C5C54}"/>
    <cellStyle name="Normal 9 4 7 3 2 4" xfId="8344" xr:uid="{BB1E36EC-B05D-4E6B-B60C-C98A3A09440B}"/>
    <cellStyle name="Normal 9 4 7 3 2 5" xfId="7752" xr:uid="{9AE4BBCA-06DB-42BE-AB2B-205E84743298}"/>
    <cellStyle name="Normal 9 4 7 4" xfId="3384" xr:uid="{478FAB16-610D-4C47-952E-51508A768F8F}"/>
    <cellStyle name="Normal 9 4 7 4 2" xfId="5182" xr:uid="{62BD139F-BAE4-4B78-8925-38D7C6E7E12D}"/>
    <cellStyle name="Normal 9 4 7 4 2 2" xfId="44351" xr:uid="{87B5A8EE-B651-4FC7-BC98-751BB6B27DF5}"/>
    <cellStyle name="Normal 9 4 7 4 2 3" xfId="8937" xr:uid="{81AD1D8B-6402-4503-BF79-F6DF9558B5D8}"/>
    <cellStyle name="Normal 9 4 7 4 2 4" xfId="8345" xr:uid="{BAB9D4B2-E3A4-4F1B-8B9D-FC9CA28FFA72}"/>
    <cellStyle name="Normal 9 4 7 4 2 5" xfId="7753" xr:uid="{3B2AB98E-49F8-415D-A980-8E518778AB60}"/>
    <cellStyle name="Normal 9 4 7 5" xfId="5179" xr:uid="{B8D93193-F64B-48AA-8462-B9A12EF9DC6D}"/>
    <cellStyle name="Normal 9 4 7 5 2" xfId="44348" xr:uid="{B1560EA3-7541-44D6-944A-8BC1929A7CAE}"/>
    <cellStyle name="Normal 9 4 7 5 3" xfId="8934" xr:uid="{2A046F2B-8BC8-44B7-A054-1DE8F91D05CB}"/>
    <cellStyle name="Normal 9 4 7 5 4" xfId="8342" xr:uid="{AA13028F-6B34-4176-A5E8-D62C00858D3B}"/>
    <cellStyle name="Normal 9 4 7 5 5" xfId="7750" xr:uid="{BA4C8999-01E8-401B-A90F-DDBE7EF9A00F}"/>
    <cellStyle name="Normal 9 4 8" xfId="3385" xr:uid="{8BA0F72A-C92E-424A-82E8-3D7C6B4673B8}"/>
    <cellStyle name="Normal 9 4 8 2" xfId="3386" xr:uid="{2BEC0CAD-017E-4BED-910A-78422BAF3B06}"/>
    <cellStyle name="Normal 9 4 8 2 2" xfId="5184" xr:uid="{15BCCF07-61B1-48F5-90FA-4BD430FA3028}"/>
    <cellStyle name="Normal 9 4 8 2 2 2" xfId="44353" xr:uid="{E961F71A-17C6-4CEC-A8AD-E82BA9AE7CF0}"/>
    <cellStyle name="Normal 9 4 8 2 2 3" xfId="8939" xr:uid="{4C66318F-AF34-4F8D-BEA9-3086F4A0F58D}"/>
    <cellStyle name="Normal 9 4 8 2 2 4" xfId="8347" xr:uid="{6F044FA5-5D14-4CD3-9AA9-DD29BB76D791}"/>
    <cellStyle name="Normal 9 4 8 2 2 5" xfId="7755" xr:uid="{77AEC282-18AA-4DC0-A6E3-34012F435A5F}"/>
    <cellStyle name="Normal 9 4 8 3" xfId="3387" xr:uid="{267F0F41-19CD-4163-A084-360F1931FBE4}"/>
    <cellStyle name="Normal 9 4 8 3 2" xfId="5185" xr:uid="{60ABF39D-F1B1-4A4E-9462-DD11B55A830F}"/>
    <cellStyle name="Normal 9 4 8 3 2 2" xfId="44354" xr:uid="{F2A6EF6A-FC03-4ECC-A025-84153270857A}"/>
    <cellStyle name="Normal 9 4 8 3 2 3" xfId="8940" xr:uid="{871A8592-C991-416F-8DC5-5EE0D4EDAC15}"/>
    <cellStyle name="Normal 9 4 8 3 2 4" xfId="8348" xr:uid="{0FD31FA1-83D9-4FBB-A359-833C7574CAD7}"/>
    <cellStyle name="Normal 9 4 8 3 2 5" xfId="7756" xr:uid="{BFEEE404-BBD4-4E85-A78C-C1755FFD28EE}"/>
    <cellStyle name="Normal 9 4 8 4" xfId="3388" xr:uid="{4C02CDD6-5046-4515-A694-B8178D63D9F5}"/>
    <cellStyle name="Normal 9 4 8 4 2" xfId="5186" xr:uid="{2AF84700-AECB-46FF-B192-E6F8E32CE923}"/>
    <cellStyle name="Normal 9 4 8 4 2 2" xfId="44355" xr:uid="{76BA98BE-2E6D-4147-924D-48EEE6413501}"/>
    <cellStyle name="Normal 9 4 8 4 2 3" xfId="8941" xr:uid="{6DAB0432-1272-4B4F-BE0E-394F5BD620C0}"/>
    <cellStyle name="Normal 9 4 8 4 2 4" xfId="8349" xr:uid="{62D15993-7B98-4057-82E7-5FFECCA82A84}"/>
    <cellStyle name="Normal 9 4 8 4 2 5" xfId="7757" xr:uid="{9776DF3D-F45D-44C3-9D63-548EA2B37201}"/>
    <cellStyle name="Normal 9 4 8 5" xfId="5183" xr:uid="{2AF1C33A-BD8B-4C03-91F6-6990EA81027B}"/>
    <cellStyle name="Normal 9 4 8 5 2" xfId="44352" xr:uid="{CF564A1F-7A07-409E-B68F-61D12055E8C7}"/>
    <cellStyle name="Normal 9 4 8 5 3" xfId="8938" xr:uid="{CDB3F021-097C-48C1-A34D-99971D343C88}"/>
    <cellStyle name="Normal 9 4 8 5 4" xfId="8346" xr:uid="{62F2DB4B-F36C-402F-9965-452923105918}"/>
    <cellStyle name="Normal 9 4 8 5 5" xfId="7754" xr:uid="{AD206834-2F38-419D-8F69-8FF75EC56118}"/>
    <cellStyle name="Normal 9 4 9" xfId="3389" xr:uid="{E9342906-A9BD-4825-9BE4-BCEB1BAD3857}"/>
    <cellStyle name="Normal 9 4 9 2" xfId="5187" xr:uid="{7E297DA6-224B-43CA-AA66-5F4FB37A65B6}"/>
    <cellStyle name="Normal 9 4 9 2 2" xfId="44356" xr:uid="{721D9091-4695-491D-8E7B-7CB6066CF306}"/>
    <cellStyle name="Normal 9 4 9 2 3" xfId="8942" xr:uid="{9A8947AE-EA20-467F-A805-0D9F8067B5F0}"/>
    <cellStyle name="Normal 9 4 9 2 4" xfId="8350" xr:uid="{7F32ED96-9501-43DE-9AAB-579064739F4B}"/>
    <cellStyle name="Normal 9 4 9 2 5" xfId="7758" xr:uid="{9F85237C-0E09-4186-8C17-722D08FDED07}"/>
    <cellStyle name="Normal 9 5" xfId="3390" xr:uid="{EDDBE213-3CE2-4232-A81C-B8AA143843F6}"/>
    <cellStyle name="Normal 9 5 10" xfId="3391" xr:uid="{74653A94-5277-4168-9187-3B8896190102}"/>
    <cellStyle name="Normal 9 5 10 2" xfId="5189" xr:uid="{CD9C9D28-502A-4575-B88D-217A7D96B83B}"/>
    <cellStyle name="Normal 9 5 10 2 2" xfId="44358" xr:uid="{B4BA8B27-3158-4604-B2FC-860725D23211}"/>
    <cellStyle name="Normal 9 5 10 2 3" xfId="8944" xr:uid="{5410C0A8-8352-48B3-A41E-015E758B00C1}"/>
    <cellStyle name="Normal 9 5 10 2 4" xfId="8352" xr:uid="{63214291-9E9A-4555-B9BA-2B6B42F01885}"/>
    <cellStyle name="Normal 9 5 10 2 5" xfId="7760" xr:uid="{C77198EC-870F-429C-B552-D4325AC45368}"/>
    <cellStyle name="Normal 9 5 11" xfId="3392" xr:uid="{5F9CCF56-5D7A-450B-8AA7-4D2646D318B4}"/>
    <cellStyle name="Normal 9 5 11 2" xfId="5190" xr:uid="{C93D1F83-062A-4816-B159-99AFF659F076}"/>
    <cellStyle name="Normal 9 5 11 2 2" xfId="44359" xr:uid="{478DAF81-B640-4A53-A7B6-2AF987D9050D}"/>
    <cellStyle name="Normal 9 5 11 2 3" xfId="8945" xr:uid="{6A986279-5F16-4572-A9D9-78E1EEED70DF}"/>
    <cellStyle name="Normal 9 5 11 2 4" xfId="8353" xr:uid="{4CBAB17B-4312-467F-95A9-AA2C74DE6965}"/>
    <cellStyle name="Normal 9 5 11 2 5" xfId="7761" xr:uid="{32319619-686F-4A07-91F9-70A731921CF5}"/>
    <cellStyle name="Normal 9 5 12" xfId="5188" xr:uid="{3A8FE5AF-83DD-4A60-AC6E-725A1D9F30D1}"/>
    <cellStyle name="Normal 9 5 12 2" xfId="44357" xr:uid="{EEDE87F9-CC64-40FC-A868-21A30728F0CF}"/>
    <cellStyle name="Normal 9 5 12 3" xfId="8943" xr:uid="{52724226-8604-4369-9D4A-07F7A74466C5}"/>
    <cellStyle name="Normal 9 5 12 4" xfId="8351" xr:uid="{4555278F-4E7D-4D66-B1B5-A6A48A691C5A}"/>
    <cellStyle name="Normal 9 5 12 5" xfId="7759" xr:uid="{E1B5E1A8-910E-47DE-8370-5AF25E49D09B}"/>
    <cellStyle name="Normal 9 5 2" xfId="3393" xr:uid="{A1F823A7-F937-4DBC-B37B-CE82EAB19175}"/>
    <cellStyle name="Normal 9 5 2 10" xfId="5191" xr:uid="{8549FD91-3F16-4BD3-AA90-1D2903443FC4}"/>
    <cellStyle name="Normal 9 5 2 10 2" xfId="44360" xr:uid="{0385B758-62AF-48A3-8F04-774AE540E6C9}"/>
    <cellStyle name="Normal 9 5 2 10 3" xfId="8946" xr:uid="{4B53FB06-4FFF-44A4-81C6-0D3FB00D2DDF}"/>
    <cellStyle name="Normal 9 5 2 10 4" xfId="8354" xr:uid="{98037FC4-840B-4CFB-B551-1F30845727EF}"/>
    <cellStyle name="Normal 9 5 2 10 5" xfId="7762" xr:uid="{1555D628-3822-4E86-97D3-94B55BBEDF69}"/>
    <cellStyle name="Normal 9 5 2 2" xfId="3394" xr:uid="{A2F01DEB-51D9-45FF-A295-74FCBB7A09E3}"/>
    <cellStyle name="Normal 9 5 2 2 2" xfId="3395" xr:uid="{514DED35-B15A-474C-8917-29A951623156}"/>
    <cellStyle name="Normal 9 5 2 2 2 2" xfId="3396" xr:uid="{1BBCB070-BB72-4D42-AF0B-CD328BFB7820}"/>
    <cellStyle name="Normal 9 5 2 2 2 2 2" xfId="3397" xr:uid="{16A2A146-B945-429C-A4EA-1F5ECB425BC6}"/>
    <cellStyle name="Normal 9 5 2 2 2 2 2 2" xfId="5195" xr:uid="{0AFCB6AB-70D3-4D04-B5C2-84828FE475BD}"/>
    <cellStyle name="Normal 9 5 2 2 2 2 2 2 2" xfId="44364" xr:uid="{8E6A0F04-791A-4B46-9DAD-574981C72379}"/>
    <cellStyle name="Normal 9 5 2 2 2 2 2 2 3" xfId="8950" xr:uid="{1A81DF54-4A02-455B-ABC4-23B8D39049DC}"/>
    <cellStyle name="Normal 9 5 2 2 2 2 2 2 4" xfId="8358" xr:uid="{001274EF-B1F0-4D67-895F-131B7853ABA4}"/>
    <cellStyle name="Normal 9 5 2 2 2 2 2 2 5" xfId="7766" xr:uid="{B4A8242C-C979-4D7D-8843-BEF9DA9012B6}"/>
    <cellStyle name="Normal 9 5 2 2 2 2 3" xfId="3398" xr:uid="{6B3D39D2-0CDA-44C7-9DC9-D6DEE17074DA}"/>
    <cellStyle name="Normal 9 5 2 2 2 2 3 2" xfId="5196" xr:uid="{41012DE2-4198-431E-B8FE-D82569B61015}"/>
    <cellStyle name="Normal 9 5 2 2 2 2 3 2 2" xfId="44365" xr:uid="{518D5AAB-BED9-4D94-85A0-9F8D6D581E71}"/>
    <cellStyle name="Normal 9 5 2 2 2 2 3 2 3" xfId="8951" xr:uid="{E4531FD5-ABC7-48F1-B3CE-1493D7D3C6C5}"/>
    <cellStyle name="Normal 9 5 2 2 2 2 3 2 4" xfId="8359" xr:uid="{9F92E7D1-7270-4AA2-8707-583418FF38AF}"/>
    <cellStyle name="Normal 9 5 2 2 2 2 3 2 5" xfId="7767" xr:uid="{83B6F879-AF21-49EC-B001-EF916514EE78}"/>
    <cellStyle name="Normal 9 5 2 2 2 2 4" xfId="3399" xr:uid="{56668A9F-1A20-4EFF-90BB-1A1ACCF7FDB1}"/>
    <cellStyle name="Normal 9 5 2 2 2 2 4 2" xfId="5197" xr:uid="{64749A8E-CC21-48E0-B61F-71A5DC0B8136}"/>
    <cellStyle name="Normal 9 5 2 2 2 2 4 2 2" xfId="44366" xr:uid="{760442F2-789B-49CC-98A9-737AB1B4ED3D}"/>
    <cellStyle name="Normal 9 5 2 2 2 2 4 2 3" xfId="8952" xr:uid="{E8200FF3-AA20-4D71-9225-B0E2DA5A402E}"/>
    <cellStyle name="Normal 9 5 2 2 2 2 4 2 4" xfId="8360" xr:uid="{A61B430E-57DB-42C0-84C9-D69829AFE173}"/>
    <cellStyle name="Normal 9 5 2 2 2 2 4 2 5" xfId="7768" xr:uid="{B99B7DA1-954E-40DA-BB11-4BD84B0BB9F2}"/>
    <cellStyle name="Normal 9 5 2 2 2 2 5" xfId="5194" xr:uid="{4C2F27B4-2749-498B-B18E-EC95EC8DB2B7}"/>
    <cellStyle name="Normal 9 5 2 2 2 2 5 2" xfId="44363" xr:uid="{5FCD7517-6C39-4543-BF2C-A7693FA1ACAA}"/>
    <cellStyle name="Normal 9 5 2 2 2 2 5 3" xfId="8949" xr:uid="{39CF84F9-B5C1-4A91-B3EE-CCEAF0ABB13B}"/>
    <cellStyle name="Normal 9 5 2 2 2 2 5 4" xfId="8357" xr:uid="{F3D5C515-97E4-4028-A631-6A6767479DB2}"/>
    <cellStyle name="Normal 9 5 2 2 2 2 5 5" xfId="7765" xr:uid="{3EACDC65-E602-463C-8BC5-ACC9394DC472}"/>
    <cellStyle name="Normal 9 5 2 2 2 3" xfId="3400" xr:uid="{2B368B88-130D-4D54-B2A6-82FF74A80A58}"/>
    <cellStyle name="Normal 9 5 2 2 2 3 2" xfId="3401" xr:uid="{D152CC8C-F15F-4E39-B022-75B9E5E8C955}"/>
    <cellStyle name="Normal 9 5 2 2 2 3 2 2" xfId="5199" xr:uid="{9BADEAE0-0D05-49B4-A661-FC5094E45B40}"/>
    <cellStyle name="Normal 9 5 2 2 2 3 2 2 2" xfId="44368" xr:uid="{11B3C319-9595-4102-95B0-27744A25A180}"/>
    <cellStyle name="Normal 9 5 2 2 2 3 2 2 3" xfId="8954" xr:uid="{B467C070-2A79-417E-A78E-05605A758925}"/>
    <cellStyle name="Normal 9 5 2 2 2 3 2 2 4" xfId="8362" xr:uid="{FA9DF2C8-1A88-4019-8BEC-D516D3513FAA}"/>
    <cellStyle name="Normal 9 5 2 2 2 3 2 2 5" xfId="7770" xr:uid="{63F31F89-519B-4406-8BFE-B56E281347F2}"/>
    <cellStyle name="Normal 9 5 2 2 2 3 3" xfId="3402" xr:uid="{5F3108CA-7ED7-4CF0-84F8-4912F667F599}"/>
    <cellStyle name="Normal 9 5 2 2 2 3 3 2" xfId="5200" xr:uid="{20D71D8C-F46B-4ED2-A0D3-DD9173DAB046}"/>
    <cellStyle name="Normal 9 5 2 2 2 3 3 2 2" xfId="44369" xr:uid="{F2C858DC-761C-4504-B04F-A8CF39085AA7}"/>
    <cellStyle name="Normal 9 5 2 2 2 3 3 2 3" xfId="8955" xr:uid="{69E42767-B699-4CA3-BB5F-85E10F922B03}"/>
    <cellStyle name="Normal 9 5 2 2 2 3 3 2 4" xfId="8363" xr:uid="{956E39AA-47A6-438E-B659-45257B4A0BEC}"/>
    <cellStyle name="Normal 9 5 2 2 2 3 3 2 5" xfId="7771" xr:uid="{72A39548-E8DC-458F-9C66-ED908218B8A0}"/>
    <cellStyle name="Normal 9 5 2 2 2 3 4" xfId="3403" xr:uid="{C360AE06-D982-4F4A-8291-47D20009D02B}"/>
    <cellStyle name="Normal 9 5 2 2 2 3 4 2" xfId="5201" xr:uid="{BF9A337B-E730-479F-86F2-1B1E718318D7}"/>
    <cellStyle name="Normal 9 5 2 2 2 3 4 2 2" xfId="44370" xr:uid="{8908AB88-058E-43BA-9981-78051ECE3E32}"/>
    <cellStyle name="Normal 9 5 2 2 2 3 4 2 3" xfId="8956" xr:uid="{3BB481A9-CB53-45E5-9F5F-AC6C0EAB5093}"/>
    <cellStyle name="Normal 9 5 2 2 2 3 4 2 4" xfId="8364" xr:uid="{FCC1855A-3418-4118-887C-F2F39650921D}"/>
    <cellStyle name="Normal 9 5 2 2 2 3 4 2 5" xfId="7772" xr:uid="{7536D19E-8D71-4A08-8DF4-99C5C1E1E022}"/>
    <cellStyle name="Normal 9 5 2 2 2 3 5" xfId="5198" xr:uid="{C4BCC0C0-9B06-440B-8BFD-470941486936}"/>
    <cellStyle name="Normal 9 5 2 2 2 3 5 2" xfId="44367" xr:uid="{6DC8E040-9415-492E-9C98-FBA32905A5D0}"/>
    <cellStyle name="Normal 9 5 2 2 2 3 5 3" xfId="8953" xr:uid="{46F83E77-3477-422B-8B16-D05C62580C50}"/>
    <cellStyle name="Normal 9 5 2 2 2 3 5 4" xfId="8361" xr:uid="{4B787FCD-ADF7-44C4-BA8D-7BE83A8C86ED}"/>
    <cellStyle name="Normal 9 5 2 2 2 3 5 5" xfId="7769" xr:uid="{88737A21-8B44-4EBF-A943-3E45190A256D}"/>
    <cellStyle name="Normal 9 5 2 2 2 4" xfId="3404" xr:uid="{D7AE3C1C-C982-4762-9FED-7F9193F542FA}"/>
    <cellStyle name="Normal 9 5 2 2 2 4 2" xfId="5202" xr:uid="{1B7501B9-043B-4032-B786-38D836837D35}"/>
    <cellStyle name="Normal 9 5 2 2 2 4 2 2" xfId="44371" xr:uid="{BBE0944C-6566-465F-8F98-0CA79C45F7AB}"/>
    <cellStyle name="Normal 9 5 2 2 2 4 2 3" xfId="8957" xr:uid="{D860771B-9B9C-4B0B-9F9B-867435AF1543}"/>
    <cellStyle name="Normal 9 5 2 2 2 4 2 4" xfId="8365" xr:uid="{C9BB9876-7CD6-4332-88AD-137BADCE841B}"/>
    <cellStyle name="Normal 9 5 2 2 2 4 2 5" xfId="7773" xr:uid="{F89BA1E6-28BF-4FCE-9F85-C13C7180F2A3}"/>
    <cellStyle name="Normal 9 5 2 2 2 5" xfId="3405" xr:uid="{481C18AB-B986-4E4A-A839-2D6A04E4B725}"/>
    <cellStyle name="Normal 9 5 2 2 2 5 2" xfId="5203" xr:uid="{742E1294-4E63-4F10-8D4A-7175780DCC6B}"/>
    <cellStyle name="Normal 9 5 2 2 2 5 2 2" xfId="44372" xr:uid="{EE9B7AB0-DECA-47A0-8539-4F36A1206E3D}"/>
    <cellStyle name="Normal 9 5 2 2 2 5 2 3" xfId="8958" xr:uid="{CAD8BEEB-8137-49BE-89ED-5BF4CB9568FD}"/>
    <cellStyle name="Normal 9 5 2 2 2 5 2 4" xfId="8366" xr:uid="{D7B008D3-442D-4EA0-8CB8-ACAA9E48578F}"/>
    <cellStyle name="Normal 9 5 2 2 2 5 2 5" xfId="7774" xr:uid="{A80F833F-E0AB-4B62-B545-CFCCE0162122}"/>
    <cellStyle name="Normal 9 5 2 2 2 6" xfId="3406" xr:uid="{3F8E64D9-DBDE-4C0B-A45F-5541047B795B}"/>
    <cellStyle name="Normal 9 5 2 2 2 6 2" xfId="5204" xr:uid="{EB573E10-DD9B-421D-9DD4-A8D253163EB2}"/>
    <cellStyle name="Normal 9 5 2 2 2 6 2 2" xfId="44373" xr:uid="{5FFD47E8-40AC-4EB8-89AA-6841BD2B056F}"/>
    <cellStyle name="Normal 9 5 2 2 2 6 2 3" xfId="8959" xr:uid="{58CDF03E-D48B-4846-938F-06D046117D93}"/>
    <cellStyle name="Normal 9 5 2 2 2 6 2 4" xfId="8367" xr:uid="{901D5134-4209-446A-8431-CCAD0C711607}"/>
    <cellStyle name="Normal 9 5 2 2 2 6 2 5" xfId="7775" xr:uid="{6E820DBE-02A7-4A7B-B865-084AEF520B59}"/>
    <cellStyle name="Normal 9 5 2 2 2 7" xfId="5193" xr:uid="{BB97EF86-9AAD-48BC-AA87-7CB1639CD5EA}"/>
    <cellStyle name="Normal 9 5 2 2 2 7 2" xfId="44362" xr:uid="{8B3C0F44-4DDC-46F5-8C64-3ED3A7ED97F7}"/>
    <cellStyle name="Normal 9 5 2 2 2 7 3" xfId="8948" xr:uid="{86A96FC7-F663-416B-8EBF-E8FBC5AF2147}"/>
    <cellStyle name="Normal 9 5 2 2 2 7 4" xfId="8356" xr:uid="{9977795E-B63A-4C2B-A455-9D7E6A875157}"/>
    <cellStyle name="Normal 9 5 2 2 2 7 5" xfId="7764" xr:uid="{15FCB1E6-D672-4448-9E76-DD4C433C3D9B}"/>
    <cellStyle name="Normal 9 5 2 2 3" xfId="3407" xr:uid="{F9DF13E3-B723-4253-A3F1-2E66AC3F2863}"/>
    <cellStyle name="Normal 9 5 2 2 3 2" xfId="3408" xr:uid="{5F828187-2372-4C6A-B8D2-BC71D3F1FD48}"/>
    <cellStyle name="Normal 9 5 2 2 3 2 2" xfId="3409" xr:uid="{76383829-7C80-43A6-922A-F3351D55B833}"/>
    <cellStyle name="Normal 9 5 2 2 3 2 2 2" xfId="5207" xr:uid="{D758F3C5-2678-411C-8B88-510948142C09}"/>
    <cellStyle name="Normal 9 5 2 2 3 2 2 2 2" xfId="44376" xr:uid="{2F3266B7-7AC4-4123-BACB-EA0EBCF1346E}"/>
    <cellStyle name="Normal 9 5 2 2 3 2 2 2 3" xfId="8962" xr:uid="{AE3A9C02-8A54-4FE3-B992-305EC52AF9CB}"/>
    <cellStyle name="Normal 9 5 2 2 3 2 2 2 4" xfId="8370" xr:uid="{FE2A0D8D-2DC9-4D22-844C-24202C0FE1A6}"/>
    <cellStyle name="Normal 9 5 2 2 3 2 2 2 5" xfId="7778" xr:uid="{66FFA926-FA5F-4E32-BACE-052E5D0EBD3A}"/>
    <cellStyle name="Normal 9 5 2 2 3 2 3" xfId="3410" xr:uid="{B0FA3713-F8D7-4DD9-83C4-CE1664C5A2FC}"/>
    <cellStyle name="Normal 9 5 2 2 3 2 3 2" xfId="5208" xr:uid="{96DF65C0-556B-41E1-B66A-38F1E462DD33}"/>
    <cellStyle name="Normal 9 5 2 2 3 2 3 2 2" xfId="44377" xr:uid="{F533735F-4837-400E-9C75-2B616B80C427}"/>
    <cellStyle name="Normal 9 5 2 2 3 2 3 2 3" xfId="8963" xr:uid="{ABB9F465-B5F8-453E-8CCC-749ABFA4DEE3}"/>
    <cellStyle name="Normal 9 5 2 2 3 2 3 2 4" xfId="8371" xr:uid="{863DF296-81AC-417A-A4AD-F3906E52D378}"/>
    <cellStyle name="Normal 9 5 2 2 3 2 3 2 5" xfId="7779" xr:uid="{9F3A8C5F-9CE6-4E14-BE18-0C9992154EB7}"/>
    <cellStyle name="Normal 9 5 2 2 3 2 4" xfId="3411" xr:uid="{5F213A0F-A263-44AC-8A09-DBEC9A4308D3}"/>
    <cellStyle name="Normal 9 5 2 2 3 2 4 2" xfId="5209" xr:uid="{D7880BA4-0C8F-4366-B3B9-3E37936137B8}"/>
    <cellStyle name="Normal 9 5 2 2 3 2 4 2 2" xfId="44378" xr:uid="{A0BBA95D-39E4-4B37-A19E-629E66D12E47}"/>
    <cellStyle name="Normal 9 5 2 2 3 2 4 2 3" xfId="8964" xr:uid="{14F617B5-B06A-4F22-B5D0-4E9F1755F7F7}"/>
    <cellStyle name="Normal 9 5 2 2 3 2 4 2 4" xfId="8372" xr:uid="{662D4F20-01C8-4FFD-B83A-08E25FBAD136}"/>
    <cellStyle name="Normal 9 5 2 2 3 2 4 2 5" xfId="7780" xr:uid="{C4BE6E2F-E90F-4044-9A7A-EF105E22DD32}"/>
    <cellStyle name="Normal 9 5 2 2 3 2 5" xfId="5206" xr:uid="{FA4E5FB0-11F9-4EA4-A552-9DE83B119B80}"/>
    <cellStyle name="Normal 9 5 2 2 3 2 5 2" xfId="44375" xr:uid="{08BC5FE5-DCAA-4478-937F-54748BE46EB0}"/>
    <cellStyle name="Normal 9 5 2 2 3 2 5 3" xfId="8961" xr:uid="{A5091241-E058-47F2-BB2B-37378C1B18AE}"/>
    <cellStyle name="Normal 9 5 2 2 3 2 5 4" xfId="8369" xr:uid="{FDDC6677-4590-4D0B-9680-5E8F3B20103A}"/>
    <cellStyle name="Normal 9 5 2 2 3 2 5 5" xfId="7777" xr:uid="{37B52750-C881-4D81-94FF-8B9E6B3CC291}"/>
    <cellStyle name="Normal 9 5 2 2 3 3" xfId="3412" xr:uid="{0962A9D4-0CD2-4669-A4C3-4ABCE9D40213}"/>
    <cellStyle name="Normal 9 5 2 2 3 3 2" xfId="5210" xr:uid="{0839599F-14BC-4E17-AE53-EF9EADE64A9F}"/>
    <cellStyle name="Normal 9 5 2 2 3 3 2 2" xfId="44379" xr:uid="{AC657079-A1B5-4887-9CC3-AEA1DA94F035}"/>
    <cellStyle name="Normal 9 5 2 2 3 3 2 3" xfId="8965" xr:uid="{6B690865-58FE-4162-8E3B-0A9A7B0FF3E1}"/>
    <cellStyle name="Normal 9 5 2 2 3 3 2 4" xfId="8373" xr:uid="{FCC79F3E-D5AA-4B0A-96AF-23ACE35C56FC}"/>
    <cellStyle name="Normal 9 5 2 2 3 3 2 5" xfId="7781" xr:uid="{79C37C02-6D5D-4D98-802A-005751DBAEF8}"/>
    <cellStyle name="Normal 9 5 2 2 3 4" xfId="3413" xr:uid="{FB3AE30B-7B28-4211-90FB-9A1D60772A44}"/>
    <cellStyle name="Normal 9 5 2 2 3 4 2" xfId="5211" xr:uid="{4B8BF32A-1DA5-4A01-93F5-5C592E2E5776}"/>
    <cellStyle name="Normal 9 5 2 2 3 4 2 2" xfId="44380" xr:uid="{7919D0C8-5F69-492D-AD6A-0C1398C5850D}"/>
    <cellStyle name="Normal 9 5 2 2 3 4 2 3" xfId="8966" xr:uid="{E7D0A6DC-BA79-4729-9ADD-EA3983F38910}"/>
    <cellStyle name="Normal 9 5 2 2 3 4 2 4" xfId="8374" xr:uid="{0C2FF1A8-FD11-4D93-9E6E-7833A860564B}"/>
    <cellStyle name="Normal 9 5 2 2 3 4 2 5" xfId="7782" xr:uid="{C02F33A3-AE50-4864-B2B7-EA61A1CE73BF}"/>
    <cellStyle name="Normal 9 5 2 2 3 5" xfId="3414" xr:uid="{70E4CCFE-5B9E-4325-B275-E5CE2164F53D}"/>
    <cellStyle name="Normal 9 5 2 2 3 5 2" xfId="5212" xr:uid="{CAE1489B-8C03-41BB-BEFB-B3E9648DA8DC}"/>
    <cellStyle name="Normal 9 5 2 2 3 5 2 2" xfId="44381" xr:uid="{56278FA9-A49E-4CE1-825B-B0EFA9E4D089}"/>
    <cellStyle name="Normal 9 5 2 2 3 5 2 3" xfId="8967" xr:uid="{B030EF7D-8F70-4981-AB6A-CF3E332A5919}"/>
    <cellStyle name="Normal 9 5 2 2 3 5 2 4" xfId="8375" xr:uid="{2625C610-072F-4C99-A6F7-E58332DEA362}"/>
    <cellStyle name="Normal 9 5 2 2 3 5 2 5" xfId="7783" xr:uid="{C71B0B7C-AAC6-48F3-B1F0-934709687448}"/>
    <cellStyle name="Normal 9 5 2 2 3 6" xfId="5205" xr:uid="{5632E188-242C-4D41-9188-795AF66D6C16}"/>
    <cellStyle name="Normal 9 5 2 2 3 6 2" xfId="44374" xr:uid="{9C01313B-F22B-49ED-8374-5CA792B17AE7}"/>
    <cellStyle name="Normal 9 5 2 2 3 6 3" xfId="8960" xr:uid="{14063082-F59A-45D4-A311-E36D28B1D415}"/>
    <cellStyle name="Normal 9 5 2 2 3 6 4" xfId="8368" xr:uid="{C90A4E65-937C-469F-89C0-E529C1D33DD3}"/>
    <cellStyle name="Normal 9 5 2 2 3 6 5" xfId="7776" xr:uid="{0776F8F2-D4D1-44AA-A288-A1369FDB1BFE}"/>
    <cellStyle name="Normal 9 5 2 2 4" xfId="3415" xr:uid="{C95FF790-3736-458B-B9B4-FE19866102EA}"/>
    <cellStyle name="Normal 9 5 2 2 4 2" xfId="3416" xr:uid="{56530FA7-C62D-4C8D-B3D7-D546F8AE340F}"/>
    <cellStyle name="Normal 9 5 2 2 4 2 2" xfId="5214" xr:uid="{42393004-7D3F-4528-8641-7C99EC3949A2}"/>
    <cellStyle name="Normal 9 5 2 2 4 2 2 2" xfId="44383" xr:uid="{1168AFB9-216D-4B66-ACBF-CF8DAF5A1B65}"/>
    <cellStyle name="Normal 9 5 2 2 4 2 2 3" xfId="8969" xr:uid="{6F28F16B-F753-44DD-ABFD-3D7BF230C59B}"/>
    <cellStyle name="Normal 9 5 2 2 4 2 2 4" xfId="8377" xr:uid="{71B3D653-9469-4A55-937E-03AD1514104E}"/>
    <cellStyle name="Normal 9 5 2 2 4 2 2 5" xfId="7785" xr:uid="{8991D347-AF66-4AA4-8225-8C7B272F00D8}"/>
    <cellStyle name="Normal 9 5 2 2 4 3" xfId="3417" xr:uid="{60D4CB39-A7E6-412C-8134-C9A6E7F319A3}"/>
    <cellStyle name="Normal 9 5 2 2 4 3 2" xfId="5215" xr:uid="{0974447E-7BB7-42B0-81DA-B5569FE96777}"/>
    <cellStyle name="Normal 9 5 2 2 4 3 2 2" xfId="44384" xr:uid="{DDFE6BD6-6271-479D-82AC-F4702F951952}"/>
    <cellStyle name="Normal 9 5 2 2 4 3 2 3" xfId="8970" xr:uid="{03E2B716-2E0C-4CA9-9203-599EE869E228}"/>
    <cellStyle name="Normal 9 5 2 2 4 3 2 4" xfId="8378" xr:uid="{2D75EC05-A2CE-49AD-90EA-D46A0E184BF8}"/>
    <cellStyle name="Normal 9 5 2 2 4 3 2 5" xfId="7786" xr:uid="{304EBEBF-E755-4AB8-AD2D-19DAD421F297}"/>
    <cellStyle name="Normal 9 5 2 2 4 4" xfId="3418" xr:uid="{64BB8671-DA2F-401E-B0AA-3BA27E408564}"/>
    <cellStyle name="Normal 9 5 2 2 4 4 2" xfId="5216" xr:uid="{7226FBD3-DB56-4FDC-A497-A4B5B89BA6C3}"/>
    <cellStyle name="Normal 9 5 2 2 4 4 2 2" xfId="44385" xr:uid="{B8AB9CAF-28C7-4800-9F76-BC2FE142C730}"/>
    <cellStyle name="Normal 9 5 2 2 4 4 2 3" xfId="8971" xr:uid="{B25FFA74-8D09-4785-AB6D-D076B47AA750}"/>
    <cellStyle name="Normal 9 5 2 2 4 4 2 4" xfId="8379" xr:uid="{DCA31E27-44CA-4C19-8B35-B23835C35F87}"/>
    <cellStyle name="Normal 9 5 2 2 4 4 2 5" xfId="7787" xr:uid="{2595A9C6-1E4C-457B-A6D8-A5C19307638F}"/>
    <cellStyle name="Normal 9 5 2 2 4 5" xfId="5213" xr:uid="{20429C99-9FD7-41E2-91E9-03B819D4A638}"/>
    <cellStyle name="Normal 9 5 2 2 4 5 2" xfId="44382" xr:uid="{A3979E08-7F16-4251-90F6-E0C7E9507CF7}"/>
    <cellStyle name="Normal 9 5 2 2 4 5 3" xfId="8968" xr:uid="{0F48D3FE-E560-4905-BF2C-2D5903015373}"/>
    <cellStyle name="Normal 9 5 2 2 4 5 4" xfId="8376" xr:uid="{C1B2258B-6E88-4B4A-BFC5-62A9ACE5E2A8}"/>
    <cellStyle name="Normal 9 5 2 2 4 5 5" xfId="7784" xr:uid="{7DE5F189-CC46-46EE-911F-11D61D6122F0}"/>
    <cellStyle name="Normal 9 5 2 2 5" xfId="3419" xr:uid="{03050F7A-4E4E-4D1F-8352-C236271E0677}"/>
    <cellStyle name="Normal 9 5 2 2 5 2" xfId="3420" xr:uid="{BFDE4EB8-78FA-4B74-8F67-6F9B0A686AF3}"/>
    <cellStyle name="Normal 9 5 2 2 5 2 2" xfId="5218" xr:uid="{7DECB6F1-1A38-474C-AB51-380353D257DB}"/>
    <cellStyle name="Normal 9 5 2 2 5 2 2 2" xfId="44387" xr:uid="{6B40781D-507E-449C-9B30-8B960F9A4C1C}"/>
    <cellStyle name="Normal 9 5 2 2 5 2 2 3" xfId="8973" xr:uid="{6B19836D-7447-459B-9172-839BDA459FF3}"/>
    <cellStyle name="Normal 9 5 2 2 5 2 2 4" xfId="8381" xr:uid="{ED0CEB17-21CF-4EFB-8C73-1337BD88B526}"/>
    <cellStyle name="Normal 9 5 2 2 5 2 2 5" xfId="7789" xr:uid="{D0D5C85A-9A34-41AC-92CC-3B249A1E31BC}"/>
    <cellStyle name="Normal 9 5 2 2 5 3" xfId="3421" xr:uid="{B2843669-8F78-4A89-998B-F486E34FDE38}"/>
    <cellStyle name="Normal 9 5 2 2 5 3 2" xfId="5219" xr:uid="{0D63957A-A07D-475E-9677-950784F1A640}"/>
    <cellStyle name="Normal 9 5 2 2 5 3 2 2" xfId="44388" xr:uid="{95957B77-12D6-4824-A023-9C3220EDED6F}"/>
    <cellStyle name="Normal 9 5 2 2 5 3 2 3" xfId="8974" xr:uid="{C6B5D499-0A0E-4FD3-972D-1366593E231B}"/>
    <cellStyle name="Normal 9 5 2 2 5 3 2 4" xfId="8382" xr:uid="{1CC80A09-B470-49CA-BFE5-D4C13EF47438}"/>
    <cellStyle name="Normal 9 5 2 2 5 3 2 5" xfId="7790" xr:uid="{EE90306D-D83B-4CCF-8291-B75814BCB33B}"/>
    <cellStyle name="Normal 9 5 2 2 5 4" xfId="3422" xr:uid="{1EEF8C50-2D3F-4F00-8994-628E0DF35F46}"/>
    <cellStyle name="Normal 9 5 2 2 5 4 2" xfId="5220" xr:uid="{88FA308C-B807-460F-99B7-46DC8DFD928D}"/>
    <cellStyle name="Normal 9 5 2 2 5 4 2 2" xfId="44389" xr:uid="{2B15C417-0749-490D-A049-BEC854FB9A50}"/>
    <cellStyle name="Normal 9 5 2 2 5 4 2 3" xfId="8975" xr:uid="{A2978EC6-57F2-456F-8768-BBF156497260}"/>
    <cellStyle name="Normal 9 5 2 2 5 4 2 4" xfId="8383" xr:uid="{581FF957-7259-4BD4-8288-8B773715993D}"/>
    <cellStyle name="Normal 9 5 2 2 5 4 2 5" xfId="7791" xr:uid="{A34E6B10-17A3-4CC0-A3F3-F514088CE140}"/>
    <cellStyle name="Normal 9 5 2 2 5 5" xfId="5217" xr:uid="{7BC6A5B2-E87C-49C1-848E-21780C093C47}"/>
    <cellStyle name="Normal 9 5 2 2 5 5 2" xfId="44386" xr:uid="{1873F8CD-85E4-4051-A107-90E8B0319282}"/>
    <cellStyle name="Normal 9 5 2 2 5 5 3" xfId="8972" xr:uid="{A4D4AB2B-5AAB-4797-9A6C-A11A619C4039}"/>
    <cellStyle name="Normal 9 5 2 2 5 5 4" xfId="8380" xr:uid="{02861A42-CE1B-4BB9-8F1A-6B5C348DE8FE}"/>
    <cellStyle name="Normal 9 5 2 2 5 5 5" xfId="7788" xr:uid="{AA9362FD-9C84-44AE-9D88-444DBF654761}"/>
    <cellStyle name="Normal 9 5 2 2 6" xfId="3423" xr:uid="{28A50CEE-7FFD-4CCA-8F37-469CA6A32808}"/>
    <cellStyle name="Normal 9 5 2 2 6 2" xfId="5221" xr:uid="{9191679E-941D-4013-8314-7AF760052B7B}"/>
    <cellStyle name="Normal 9 5 2 2 6 2 2" xfId="44390" xr:uid="{1523FE01-DB38-43C9-A8DE-78BD1F9646C8}"/>
    <cellStyle name="Normal 9 5 2 2 6 2 3" xfId="8976" xr:uid="{630AAB85-CEE9-4D05-85BE-576C59256A3D}"/>
    <cellStyle name="Normal 9 5 2 2 6 2 4" xfId="8384" xr:uid="{DECB54F7-1AB2-4C01-AA6C-70B5EFA59A79}"/>
    <cellStyle name="Normal 9 5 2 2 6 2 5" xfId="7792" xr:uid="{A594006E-9578-4EBD-8E89-2BB1A781A9F1}"/>
    <cellStyle name="Normal 9 5 2 2 7" xfId="3424" xr:uid="{AF1B530C-DDEA-4DF7-8086-2467E9841A83}"/>
    <cellStyle name="Normal 9 5 2 2 7 2" xfId="5222" xr:uid="{40E289CB-C092-43F0-BA1F-A6778975945B}"/>
    <cellStyle name="Normal 9 5 2 2 7 2 2" xfId="44391" xr:uid="{B3315D1F-9EA3-4892-AD21-7B94357F5CAC}"/>
    <cellStyle name="Normal 9 5 2 2 7 2 3" xfId="8977" xr:uid="{64566010-894C-48C8-804F-89840899DAAC}"/>
    <cellStyle name="Normal 9 5 2 2 7 2 4" xfId="8385" xr:uid="{BF965D46-2738-4EAF-8B2A-A4491D691B84}"/>
    <cellStyle name="Normal 9 5 2 2 7 2 5" xfId="7793" xr:uid="{EE523D0C-CFE9-41A2-9A68-5A0DBD5B2B17}"/>
    <cellStyle name="Normal 9 5 2 2 8" xfId="3425" xr:uid="{3D88FEB0-AB68-4F1A-9653-95BDB3D7443C}"/>
    <cellStyle name="Normal 9 5 2 2 8 2" xfId="5223" xr:uid="{3D23117E-1050-41AB-A540-D9ACE6F38E39}"/>
    <cellStyle name="Normal 9 5 2 2 8 2 2" xfId="44392" xr:uid="{317ABC69-FD83-47F0-9A88-69BF7C842E2F}"/>
    <cellStyle name="Normal 9 5 2 2 8 2 3" xfId="8978" xr:uid="{F24D764D-0FC7-4139-A6F8-49A7B6D5D137}"/>
    <cellStyle name="Normal 9 5 2 2 8 2 4" xfId="8386" xr:uid="{CDFBCB9F-1259-4224-8699-38C132B677C2}"/>
    <cellStyle name="Normal 9 5 2 2 8 2 5" xfId="7794" xr:uid="{B0D2F638-A912-4D23-B2B3-EE37FE00EF32}"/>
    <cellStyle name="Normal 9 5 2 2 9" xfId="5192" xr:uid="{80C35154-AF20-4902-929B-DE1CBE92DD02}"/>
    <cellStyle name="Normal 9 5 2 2 9 2" xfId="44361" xr:uid="{EB6ACC1C-2D22-45D6-B9BA-82E072DBB2A4}"/>
    <cellStyle name="Normal 9 5 2 2 9 3" xfId="8947" xr:uid="{92074C25-CB94-4F04-8233-F1055B7E5235}"/>
    <cellStyle name="Normal 9 5 2 2 9 4" xfId="8355" xr:uid="{6BF82ED8-746B-49F1-8F4E-61C9697C0BB9}"/>
    <cellStyle name="Normal 9 5 2 2 9 5" xfId="7763" xr:uid="{098E73B9-4CA1-400B-91E0-91C29497F636}"/>
    <cellStyle name="Normal 9 5 2 3" xfId="3426" xr:uid="{43FAC965-5544-4571-B7E9-82124F2BA155}"/>
    <cellStyle name="Normal 9 5 2 3 2" xfId="3427" xr:uid="{E56291EB-5C6F-43A9-A69F-8D1758ADE816}"/>
    <cellStyle name="Normal 9 5 2 3 2 2" xfId="3428" xr:uid="{0F6BAC3C-DC66-4496-80E2-91062F0E28B4}"/>
    <cellStyle name="Normal 9 5 2 3 2 2 2" xfId="5226" xr:uid="{42238565-7BB6-46E4-9629-99D8AA7D92BD}"/>
    <cellStyle name="Normal 9 5 2 3 2 2 2 2" xfId="44395" xr:uid="{2D9E19A2-25CC-4F91-8EA4-88D9F7F6A2E4}"/>
    <cellStyle name="Normal 9 5 2 3 2 2 2 3" xfId="8981" xr:uid="{7B110349-4219-462E-81FA-DD5A11A776EE}"/>
    <cellStyle name="Normal 9 5 2 3 2 2 2 4" xfId="8389" xr:uid="{82A22CDB-008C-4DFE-B6AE-0F9EA070EFCC}"/>
    <cellStyle name="Normal 9 5 2 3 2 2 2 5" xfId="7797" xr:uid="{DB0F9907-F799-4FCB-AB7E-52E033526789}"/>
    <cellStyle name="Normal 9 5 2 3 2 3" xfId="3429" xr:uid="{9BB65CA1-3FD5-4F10-B495-D6FD2572BD19}"/>
    <cellStyle name="Normal 9 5 2 3 2 3 2" xfId="5227" xr:uid="{8C8E698B-EB70-498F-862C-8FA11E52D9ED}"/>
    <cellStyle name="Normal 9 5 2 3 2 3 2 2" xfId="44396" xr:uid="{C3B61F2E-B9B7-4637-8761-ADF4D8CC44B7}"/>
    <cellStyle name="Normal 9 5 2 3 2 3 2 3" xfId="8982" xr:uid="{D5089426-1EBA-4843-903A-59FF17AC302C}"/>
    <cellStyle name="Normal 9 5 2 3 2 3 2 4" xfId="8390" xr:uid="{754F6CC2-459D-4094-9D2F-183F41D4984C}"/>
    <cellStyle name="Normal 9 5 2 3 2 3 2 5" xfId="7798" xr:uid="{C7D35A59-D499-4253-B2FA-35A0E0DCF2E2}"/>
    <cellStyle name="Normal 9 5 2 3 2 4" xfId="3430" xr:uid="{2BBA4D17-10B8-4B7F-A4FB-42F8CBB4F411}"/>
    <cellStyle name="Normal 9 5 2 3 2 4 2" xfId="5228" xr:uid="{B6FB864D-95FE-4055-8DAF-ADBA0F0653E7}"/>
    <cellStyle name="Normal 9 5 2 3 2 4 2 2" xfId="44397" xr:uid="{D8324AA5-AA53-4450-9451-956B935A36E7}"/>
    <cellStyle name="Normal 9 5 2 3 2 4 2 3" xfId="8983" xr:uid="{6CA9A556-B87D-4F97-ADA8-1C576133FABC}"/>
    <cellStyle name="Normal 9 5 2 3 2 4 2 4" xfId="8391" xr:uid="{591A185E-0AEB-4895-B328-6B9B1D533371}"/>
    <cellStyle name="Normal 9 5 2 3 2 4 2 5" xfId="7799" xr:uid="{A630585D-B8F1-4F61-B63E-E33297A18F38}"/>
    <cellStyle name="Normal 9 5 2 3 2 5" xfId="5225" xr:uid="{8F516EA6-3A90-47AC-9326-8C737E080455}"/>
    <cellStyle name="Normal 9 5 2 3 2 5 2" xfId="44394" xr:uid="{6CE1E819-F15A-4D87-88A1-D85F30EBD6E3}"/>
    <cellStyle name="Normal 9 5 2 3 2 5 3" xfId="8980" xr:uid="{76A81627-6361-4A7F-B7AB-CE18277BFC39}"/>
    <cellStyle name="Normal 9 5 2 3 2 5 4" xfId="8388" xr:uid="{2865BB7E-CEEB-4539-BFDF-4F5FB4A4AA82}"/>
    <cellStyle name="Normal 9 5 2 3 2 5 5" xfId="7796" xr:uid="{D6D23113-1D9A-413D-ADE8-358181AF6970}"/>
    <cellStyle name="Normal 9 5 2 3 3" xfId="3431" xr:uid="{067BBF8A-7092-45ED-BFA4-D6D86373EEE4}"/>
    <cellStyle name="Normal 9 5 2 3 3 2" xfId="3432" xr:uid="{BEF0A0C3-375E-4608-A855-88F937C8211F}"/>
    <cellStyle name="Normal 9 5 2 3 3 2 2" xfId="5230" xr:uid="{2D13B92F-6329-47BF-8668-7A4F5B6CC99E}"/>
    <cellStyle name="Normal 9 5 2 3 3 2 2 2" xfId="44399" xr:uid="{66B1591F-4FFE-4BAE-BBBD-AB4A1044D5F5}"/>
    <cellStyle name="Normal 9 5 2 3 3 2 2 3" xfId="8985" xr:uid="{51C332A2-14A2-49B9-ABE6-BDE66B5F1C82}"/>
    <cellStyle name="Normal 9 5 2 3 3 2 2 4" xfId="8393" xr:uid="{4F142E85-F42D-4AA0-860D-449F6DF636F0}"/>
    <cellStyle name="Normal 9 5 2 3 3 2 2 5" xfId="7801" xr:uid="{C3FDB541-6DBE-4671-AD13-4A0DDF1AE6B4}"/>
    <cellStyle name="Normal 9 5 2 3 3 3" xfId="3433" xr:uid="{CA8BE581-2AD2-4191-BC18-42E5F5858D54}"/>
    <cellStyle name="Normal 9 5 2 3 3 3 2" xfId="5231" xr:uid="{2F6307BA-1CE6-42F1-B6C9-62BF52C4CD9A}"/>
    <cellStyle name="Normal 9 5 2 3 3 3 2 2" xfId="44400" xr:uid="{351D31B0-2757-42EB-AD52-4BA40E004EE0}"/>
    <cellStyle name="Normal 9 5 2 3 3 3 2 3" xfId="8986" xr:uid="{EC45EBCD-5C8D-4C12-89C8-6DF9E2CCC74F}"/>
    <cellStyle name="Normal 9 5 2 3 3 3 2 4" xfId="8394" xr:uid="{D93A4441-E6DD-4345-9A1A-FDBC1A4CD1AC}"/>
    <cellStyle name="Normal 9 5 2 3 3 3 2 5" xfId="7802" xr:uid="{B9917F5E-32CB-4B44-BE62-09487FC705CA}"/>
    <cellStyle name="Normal 9 5 2 3 3 4" xfId="3434" xr:uid="{B407B66D-C759-4CD9-A7F6-14DF22274C1F}"/>
    <cellStyle name="Normal 9 5 2 3 3 4 2" xfId="5232" xr:uid="{E1C9E2C0-9D1D-4CD1-8ECB-7B6EFB8714B1}"/>
    <cellStyle name="Normal 9 5 2 3 3 4 2 2" xfId="44401" xr:uid="{1A56048C-5C69-4199-A266-4D01C43CA0CE}"/>
    <cellStyle name="Normal 9 5 2 3 3 4 2 3" xfId="8987" xr:uid="{9C95E737-105B-4E44-9DCF-7544137C85ED}"/>
    <cellStyle name="Normal 9 5 2 3 3 4 2 4" xfId="8395" xr:uid="{EEC06243-3BB7-4858-9462-ABCAB1EE0D75}"/>
    <cellStyle name="Normal 9 5 2 3 3 4 2 5" xfId="7803" xr:uid="{7A3A62B3-75F3-4A1E-A7C0-48740EAA2A2F}"/>
    <cellStyle name="Normal 9 5 2 3 3 5" xfId="5229" xr:uid="{8C225C56-C1D6-4FD1-8E15-83C8838A4D65}"/>
    <cellStyle name="Normal 9 5 2 3 3 5 2" xfId="44398" xr:uid="{FA245647-D9D4-400C-AC74-C54F245C7703}"/>
    <cellStyle name="Normal 9 5 2 3 3 5 3" xfId="8984" xr:uid="{052DA3BE-DB0B-4213-932A-A520796E4809}"/>
    <cellStyle name="Normal 9 5 2 3 3 5 4" xfId="8392" xr:uid="{3C7441BB-D640-4BFD-ADF0-AB59CA0F2EEA}"/>
    <cellStyle name="Normal 9 5 2 3 3 5 5" xfId="7800" xr:uid="{9ECE8A75-FB05-4E31-990D-5E36F9E95D24}"/>
    <cellStyle name="Normal 9 5 2 3 4" xfId="3435" xr:uid="{F5DBDDFA-8C24-4CD8-BFF7-4B391090ED2D}"/>
    <cellStyle name="Normal 9 5 2 3 4 2" xfId="5233" xr:uid="{202690E8-7B5B-439C-A2CF-4C7221407E0B}"/>
    <cellStyle name="Normal 9 5 2 3 4 2 2" xfId="44402" xr:uid="{D40A9A54-FE4A-475E-B82A-61F67CF57779}"/>
    <cellStyle name="Normal 9 5 2 3 4 2 3" xfId="8988" xr:uid="{3548F3DB-26A9-46A5-9B05-A7BB5CA5F07F}"/>
    <cellStyle name="Normal 9 5 2 3 4 2 4" xfId="8396" xr:uid="{AF34D79B-E5EB-4A9D-8B17-757C8AD838DB}"/>
    <cellStyle name="Normal 9 5 2 3 4 2 5" xfId="7804" xr:uid="{C8262683-71E8-47E8-BC91-AA67001BF6D7}"/>
    <cellStyle name="Normal 9 5 2 3 5" xfId="3436" xr:uid="{266AD0EB-0BE8-4564-A6FC-C06F57C80A90}"/>
    <cellStyle name="Normal 9 5 2 3 5 2" xfId="5234" xr:uid="{3BFA3560-82CE-41F9-B9A7-0F7DC935A857}"/>
    <cellStyle name="Normal 9 5 2 3 5 2 2" xfId="44403" xr:uid="{8EA0AB09-D86F-4C5C-9B5E-35FAEB876621}"/>
    <cellStyle name="Normal 9 5 2 3 5 2 3" xfId="8989" xr:uid="{5BC0C845-0D36-4ECF-842B-A18B97DCFC0C}"/>
    <cellStyle name="Normal 9 5 2 3 5 2 4" xfId="8397" xr:uid="{E52B68BE-E460-40A0-8F65-7D093F2281AA}"/>
    <cellStyle name="Normal 9 5 2 3 5 2 5" xfId="7805" xr:uid="{877CA503-62CC-4211-B1EB-7AC24DB08D37}"/>
    <cellStyle name="Normal 9 5 2 3 6" xfId="3437" xr:uid="{69C0AF70-907C-4D33-B7B5-5D26DBE2ADEF}"/>
    <cellStyle name="Normal 9 5 2 3 6 2" xfId="5235" xr:uid="{D1E6A49D-C162-47F2-B151-851C2F19B94D}"/>
    <cellStyle name="Normal 9 5 2 3 6 2 2" xfId="44404" xr:uid="{7FEB727B-BF83-485C-8C7E-B109DA94EF4A}"/>
    <cellStyle name="Normal 9 5 2 3 6 2 3" xfId="8990" xr:uid="{EB380734-05A6-42C4-B05D-1100E16188F4}"/>
    <cellStyle name="Normal 9 5 2 3 6 2 4" xfId="8398" xr:uid="{82836A4E-23CE-4239-98D4-3685299897CF}"/>
    <cellStyle name="Normal 9 5 2 3 6 2 5" xfId="7806" xr:uid="{A29EFCE2-B07E-411D-B7F3-6E54279E875C}"/>
    <cellStyle name="Normal 9 5 2 3 7" xfId="5224" xr:uid="{5FA43654-6041-4AA7-90F9-960E545CA615}"/>
    <cellStyle name="Normal 9 5 2 3 7 2" xfId="44393" xr:uid="{9523FC0B-1D04-403D-93A3-EE5B82BB3B86}"/>
    <cellStyle name="Normal 9 5 2 3 7 3" xfId="8979" xr:uid="{EDA8D2FE-3482-4264-B33F-67CEE9664245}"/>
    <cellStyle name="Normal 9 5 2 3 7 4" xfId="8387" xr:uid="{B98A5C38-8334-4DBD-AE62-D7471797BD4E}"/>
    <cellStyle name="Normal 9 5 2 3 7 5" xfId="7795" xr:uid="{903A47D8-E03A-45D1-915C-B9A86C101099}"/>
    <cellStyle name="Normal 9 5 2 4" xfId="3438" xr:uid="{1E72B0E6-6415-4C35-8706-C9E77ECF72D3}"/>
    <cellStyle name="Normal 9 5 2 4 2" xfId="3439" xr:uid="{9407F5F5-9D00-49E5-BA38-B2439C22251C}"/>
    <cellStyle name="Normal 9 5 2 4 2 2" xfId="3440" xr:uid="{255EE3CD-344E-4492-8C95-4FC52498F629}"/>
    <cellStyle name="Normal 9 5 2 4 2 2 2" xfId="5238" xr:uid="{B32403B2-4BEE-4A2F-BD05-5D181AB1D776}"/>
    <cellStyle name="Normal 9 5 2 4 2 2 2 2" xfId="44407" xr:uid="{E2A97C21-92B5-4F84-A057-AE9AE95FC566}"/>
    <cellStyle name="Normal 9 5 2 4 2 2 2 3" xfId="8993" xr:uid="{147BB766-FABE-4DE8-9008-AC8ABECC5254}"/>
    <cellStyle name="Normal 9 5 2 4 2 2 2 4" xfId="8401" xr:uid="{6F9F2201-AB52-4FD8-84D4-1003A430A066}"/>
    <cellStyle name="Normal 9 5 2 4 2 2 2 5" xfId="7809" xr:uid="{021ED07E-D688-4C51-B15E-1FE321FD03FC}"/>
    <cellStyle name="Normal 9 5 2 4 2 3" xfId="3441" xr:uid="{7F744261-CD9B-4A28-929F-5099D312B64D}"/>
    <cellStyle name="Normal 9 5 2 4 2 3 2" xfId="5239" xr:uid="{B2F9E9A5-A8AE-42E2-A073-04330B2CC2FB}"/>
    <cellStyle name="Normal 9 5 2 4 2 3 2 2" xfId="44408" xr:uid="{4E9981E9-85C0-4B98-8631-A6B61DF5EC15}"/>
    <cellStyle name="Normal 9 5 2 4 2 3 2 3" xfId="8994" xr:uid="{9C305042-5476-4888-A9D7-2E4C449FA392}"/>
    <cellStyle name="Normal 9 5 2 4 2 3 2 4" xfId="8402" xr:uid="{8BB89650-0F1D-4E51-8C6A-3E9DFF966369}"/>
    <cellStyle name="Normal 9 5 2 4 2 3 2 5" xfId="7810" xr:uid="{03914BF3-05CC-46FA-86FE-5A48268F1CAB}"/>
    <cellStyle name="Normal 9 5 2 4 2 4" xfId="3442" xr:uid="{CCA9F622-5CA4-4B5B-97C8-4BC0914B811F}"/>
    <cellStyle name="Normal 9 5 2 4 2 4 2" xfId="5240" xr:uid="{6E15ACB6-0084-4B7A-8147-56773D52283D}"/>
    <cellStyle name="Normal 9 5 2 4 2 4 2 2" xfId="44409" xr:uid="{755DC1ED-2BD8-41D9-976A-510031F69F73}"/>
    <cellStyle name="Normal 9 5 2 4 2 4 2 3" xfId="8995" xr:uid="{7F955C2A-11A8-403F-95AB-91CB9FA93639}"/>
    <cellStyle name="Normal 9 5 2 4 2 4 2 4" xfId="8403" xr:uid="{76E595D8-4DD9-43F0-AF3C-D3C3660A2103}"/>
    <cellStyle name="Normal 9 5 2 4 2 4 2 5" xfId="7811" xr:uid="{E4D1C860-3110-4741-8E40-345173600829}"/>
    <cellStyle name="Normal 9 5 2 4 2 5" xfId="5237" xr:uid="{04E48058-F7AD-4CA2-B119-37ED829B5AD8}"/>
    <cellStyle name="Normal 9 5 2 4 2 5 2" xfId="44406" xr:uid="{CC282519-C7D8-4801-A0AF-B68447E516E9}"/>
    <cellStyle name="Normal 9 5 2 4 2 5 3" xfId="8992" xr:uid="{932AC236-2B4A-4F0E-8CFE-836AEFC7C763}"/>
    <cellStyle name="Normal 9 5 2 4 2 5 4" xfId="8400" xr:uid="{1780D8FD-4069-444B-BD7B-57826245D490}"/>
    <cellStyle name="Normal 9 5 2 4 2 5 5" xfId="7808" xr:uid="{93867D40-2BB1-4E55-9029-F68E0FCA123B}"/>
    <cellStyle name="Normal 9 5 2 4 3" xfId="3443" xr:uid="{67A0BCE3-89FD-4388-BD3D-CA4BBE7AF00F}"/>
    <cellStyle name="Normal 9 5 2 4 3 2" xfId="5241" xr:uid="{AF3F2D90-65C0-4021-9114-F36B128F4532}"/>
    <cellStyle name="Normal 9 5 2 4 3 2 2" xfId="44410" xr:uid="{EB6F9D14-4302-4ACD-BB1F-91D0BF1DA6BA}"/>
    <cellStyle name="Normal 9 5 2 4 3 2 3" xfId="8996" xr:uid="{E85EFD28-0162-461E-8ACC-CF56C617BF48}"/>
    <cellStyle name="Normal 9 5 2 4 3 2 4" xfId="8404" xr:uid="{227194B6-AB0A-4F4F-93C6-F7BC8696747A}"/>
    <cellStyle name="Normal 9 5 2 4 3 2 5" xfId="7812" xr:uid="{95AF755A-C795-47EB-82EC-F3482E21E4B8}"/>
    <cellStyle name="Normal 9 5 2 4 4" xfId="3444" xr:uid="{281BCAD0-A093-40CA-A2D3-2283614DA16A}"/>
    <cellStyle name="Normal 9 5 2 4 4 2" xfId="5242" xr:uid="{C6AABA79-761F-4013-9AC7-5895C4BA00D8}"/>
    <cellStyle name="Normal 9 5 2 4 4 2 2" xfId="44411" xr:uid="{517595A5-443B-436D-99C2-E298E1DFC5E0}"/>
    <cellStyle name="Normal 9 5 2 4 4 2 3" xfId="8997" xr:uid="{0E427E26-3A62-4D9B-89C1-72EBCF408321}"/>
    <cellStyle name="Normal 9 5 2 4 4 2 4" xfId="8405" xr:uid="{EECD98A5-5F12-49F6-AE4F-845DCF295F40}"/>
    <cellStyle name="Normal 9 5 2 4 4 2 5" xfId="7813" xr:uid="{F7AED2C1-9402-4754-A8DB-9E419CCC8324}"/>
    <cellStyle name="Normal 9 5 2 4 5" xfId="3445" xr:uid="{D8639E9A-91FA-41CD-9437-38517901C349}"/>
    <cellStyle name="Normal 9 5 2 4 5 2" xfId="5243" xr:uid="{0E3C2929-9C58-403E-AB47-CBFAA21EE33B}"/>
    <cellStyle name="Normal 9 5 2 4 5 2 2" xfId="44412" xr:uid="{ABF593F9-E070-46E8-831D-01B71BE2A7FE}"/>
    <cellStyle name="Normal 9 5 2 4 5 2 3" xfId="8998" xr:uid="{474DAB1E-0B15-4048-9336-71B19A5753D9}"/>
    <cellStyle name="Normal 9 5 2 4 5 2 4" xfId="8406" xr:uid="{027DA646-80B9-4CDC-9A6D-0A61B5D1B410}"/>
    <cellStyle name="Normal 9 5 2 4 5 2 5" xfId="7814" xr:uid="{622F3376-F1E8-4876-BF52-611FCB52C277}"/>
    <cellStyle name="Normal 9 5 2 4 6" xfId="5236" xr:uid="{12D5F0CF-EBA8-400D-8432-0B1309D0F2F9}"/>
    <cellStyle name="Normal 9 5 2 4 6 2" xfId="44405" xr:uid="{B6D51D99-21E8-4462-9CD6-D30950256FA9}"/>
    <cellStyle name="Normal 9 5 2 4 6 3" xfId="8991" xr:uid="{3C65E4E5-5C9E-4D14-8659-943C77D97169}"/>
    <cellStyle name="Normal 9 5 2 4 6 4" xfId="8399" xr:uid="{8B7A2C66-4392-48D2-9929-AF4873A1EE8E}"/>
    <cellStyle name="Normal 9 5 2 4 6 5" xfId="7807" xr:uid="{E37A7C35-641C-490C-B6EB-961C7FAA752A}"/>
    <cellStyle name="Normal 9 5 2 5" xfId="3446" xr:uid="{7E34AAA7-3119-4EB6-823A-605001B8DD2D}"/>
    <cellStyle name="Normal 9 5 2 5 2" xfId="3447" xr:uid="{3969C95C-5C90-4F6C-B08D-ED4F29158AA5}"/>
    <cellStyle name="Normal 9 5 2 5 2 2" xfId="5245" xr:uid="{0D994431-DC1E-48D9-B460-C0CE7371C42B}"/>
    <cellStyle name="Normal 9 5 2 5 2 2 2" xfId="44414" xr:uid="{3FF7B667-2234-4007-9B21-995765D952DF}"/>
    <cellStyle name="Normal 9 5 2 5 2 2 3" xfId="9000" xr:uid="{95B2AFC8-AA72-46E6-A75A-2C242A4C6EE5}"/>
    <cellStyle name="Normal 9 5 2 5 2 2 4" xfId="8408" xr:uid="{44318754-5D70-43DB-AEC6-98D767A00C16}"/>
    <cellStyle name="Normal 9 5 2 5 2 2 5" xfId="7816" xr:uid="{E0D60D36-B7A1-48ED-BD0B-A0474C39C446}"/>
    <cellStyle name="Normal 9 5 2 5 3" xfId="3448" xr:uid="{9A9A5778-1D9E-4D2E-8651-8A2C88F856DB}"/>
    <cellStyle name="Normal 9 5 2 5 3 2" xfId="5246" xr:uid="{D298E7DF-9607-495E-862B-043A7AD868FA}"/>
    <cellStyle name="Normal 9 5 2 5 3 2 2" xfId="44415" xr:uid="{563AA9A1-EA58-408E-8035-266A20F46E22}"/>
    <cellStyle name="Normal 9 5 2 5 3 2 3" xfId="9001" xr:uid="{25B8B5EE-3757-4C45-9A4E-E7C15FE98D1F}"/>
    <cellStyle name="Normal 9 5 2 5 3 2 4" xfId="8409" xr:uid="{25890EF7-CD89-4F16-9B9E-5FCF6C859CAA}"/>
    <cellStyle name="Normal 9 5 2 5 3 2 5" xfId="7817" xr:uid="{AA979BFD-F84B-4467-B63F-FF9DCD1B709C}"/>
    <cellStyle name="Normal 9 5 2 5 4" xfId="3449" xr:uid="{906DE8B4-7CE6-4517-AF12-4E68CE6AD715}"/>
    <cellStyle name="Normal 9 5 2 5 4 2" xfId="5247" xr:uid="{98C2051A-6B96-4123-B05B-66C7A5DFE98D}"/>
    <cellStyle name="Normal 9 5 2 5 4 2 2" xfId="44416" xr:uid="{1A84C4E7-77F3-4E7A-B892-4048F53F8533}"/>
    <cellStyle name="Normal 9 5 2 5 4 2 3" xfId="9002" xr:uid="{72B0F6EB-1279-4B82-8CC0-D9D9BD19B248}"/>
    <cellStyle name="Normal 9 5 2 5 4 2 4" xfId="8410" xr:uid="{502126C8-5566-481B-8877-9B4B184D535D}"/>
    <cellStyle name="Normal 9 5 2 5 4 2 5" xfId="7818" xr:uid="{9C4DEE48-52E2-4097-AA1F-61423BF113DC}"/>
    <cellStyle name="Normal 9 5 2 5 5" xfId="5244" xr:uid="{AC0A6409-CF03-44C5-93C4-3C02D143925A}"/>
    <cellStyle name="Normal 9 5 2 5 5 2" xfId="44413" xr:uid="{3CC68652-CFBC-4538-AA45-6E636A96EDF2}"/>
    <cellStyle name="Normal 9 5 2 5 5 3" xfId="8999" xr:uid="{DC49176F-F565-4736-82DA-57749CDE0354}"/>
    <cellStyle name="Normal 9 5 2 5 5 4" xfId="8407" xr:uid="{3238BCC8-EBE4-46B9-95E2-F4CB358DD2B3}"/>
    <cellStyle name="Normal 9 5 2 5 5 5" xfId="7815" xr:uid="{306FC327-D749-4845-9008-B56D3CD2609F}"/>
    <cellStyle name="Normal 9 5 2 6" xfId="3450" xr:uid="{D307C140-FB36-4425-B121-A0A97FE60106}"/>
    <cellStyle name="Normal 9 5 2 6 2" xfId="3451" xr:uid="{314B399D-906C-4C3C-A80E-75DE565FC75E}"/>
    <cellStyle name="Normal 9 5 2 6 2 2" xfId="5249" xr:uid="{0FE4130A-3C7B-47FB-B079-92FE3FC6AFB1}"/>
    <cellStyle name="Normal 9 5 2 6 2 2 2" xfId="44418" xr:uid="{AB880DDA-E5BC-44A1-8EC3-CB3EF35BE2D7}"/>
    <cellStyle name="Normal 9 5 2 6 2 2 3" xfId="9004" xr:uid="{46742E2A-5594-4D58-9449-BC0AB9920D96}"/>
    <cellStyle name="Normal 9 5 2 6 2 2 4" xfId="8412" xr:uid="{8C99DA09-A64F-4EB8-AF12-31636F6CEC62}"/>
    <cellStyle name="Normal 9 5 2 6 2 2 5" xfId="7820" xr:uid="{3E308A8E-82CB-4F33-8712-F830B22AE86C}"/>
    <cellStyle name="Normal 9 5 2 6 3" xfId="3452" xr:uid="{8E629D2D-1719-4735-B250-CFE7681F7348}"/>
    <cellStyle name="Normal 9 5 2 6 3 2" xfId="5250" xr:uid="{10010F9B-D8DB-443E-ACBD-602AB6D1A388}"/>
    <cellStyle name="Normal 9 5 2 6 3 2 2" xfId="44419" xr:uid="{DAC41FB3-B3A7-4FCC-BB8F-B5F1DD8D0D1C}"/>
    <cellStyle name="Normal 9 5 2 6 3 2 3" xfId="9005" xr:uid="{E55BDAB3-C2CF-455B-B073-DAEA80715FBD}"/>
    <cellStyle name="Normal 9 5 2 6 3 2 4" xfId="8413" xr:uid="{1B2F6CDF-17E6-4D43-81E7-E257D9B66273}"/>
    <cellStyle name="Normal 9 5 2 6 3 2 5" xfId="7821" xr:uid="{D3EA828E-5044-4463-9924-3B5D1B4AA738}"/>
    <cellStyle name="Normal 9 5 2 6 4" xfId="3453" xr:uid="{0F9F5C7A-9087-4A02-8A54-970F026AC65F}"/>
    <cellStyle name="Normal 9 5 2 6 4 2" xfId="5251" xr:uid="{EFE6A9CA-A480-4BBC-A479-5995FC967FF1}"/>
    <cellStyle name="Normal 9 5 2 6 4 2 2" xfId="44420" xr:uid="{B5B5CD3D-ADBC-4E00-9AFB-BAE508C9BDC7}"/>
    <cellStyle name="Normal 9 5 2 6 4 2 3" xfId="9006" xr:uid="{76D05DDC-DC43-4CCB-8AFC-E214B110DF98}"/>
    <cellStyle name="Normal 9 5 2 6 4 2 4" xfId="8414" xr:uid="{7BC34929-73BD-4845-B618-7D00267DD971}"/>
    <cellStyle name="Normal 9 5 2 6 4 2 5" xfId="7822" xr:uid="{42AEE994-8E25-4194-B180-93E22D2BD6CE}"/>
    <cellStyle name="Normal 9 5 2 6 5" xfId="5248" xr:uid="{735E7FCA-A7CC-4044-9464-752D1C28165A}"/>
    <cellStyle name="Normal 9 5 2 6 5 2" xfId="44417" xr:uid="{032C4CC5-0FC3-47BD-B4F5-CBCAF8947EFF}"/>
    <cellStyle name="Normal 9 5 2 6 5 3" xfId="9003" xr:uid="{699D8475-0BC3-496B-8DBE-B1A7E5D04F6B}"/>
    <cellStyle name="Normal 9 5 2 6 5 4" xfId="8411" xr:uid="{E8B693A9-6F01-4AF5-9B7B-BF48F83EF7E0}"/>
    <cellStyle name="Normal 9 5 2 6 5 5" xfId="7819" xr:uid="{032CD1E2-A61A-4F97-8508-43E6B48870AA}"/>
    <cellStyle name="Normal 9 5 2 7" xfId="3454" xr:uid="{1F6546C2-41A8-4752-BFB2-AD3BD9E5637D}"/>
    <cellStyle name="Normal 9 5 2 7 2" xfId="5252" xr:uid="{CDDA2BA0-0980-4AFE-9845-A11857625379}"/>
    <cellStyle name="Normal 9 5 2 7 2 2" xfId="44421" xr:uid="{F201EE08-D376-42BE-AA01-316244F28623}"/>
    <cellStyle name="Normal 9 5 2 7 2 3" xfId="9007" xr:uid="{92DE7799-6218-4485-B9EE-76AAC1F2E621}"/>
    <cellStyle name="Normal 9 5 2 7 2 4" xfId="8415" xr:uid="{5BF7FC59-4895-4765-A930-74AB86587465}"/>
    <cellStyle name="Normal 9 5 2 7 2 5" xfId="7823" xr:uid="{9739EE4A-C776-4694-9326-0CFDCC3C8266}"/>
    <cellStyle name="Normal 9 5 2 8" xfId="3455" xr:uid="{B32C8623-68A7-45B7-B862-B11653DEFBCE}"/>
    <cellStyle name="Normal 9 5 2 8 2" xfId="5253" xr:uid="{93D72DDB-7855-4D12-82A1-B14DAF3311B5}"/>
    <cellStyle name="Normal 9 5 2 8 2 2" xfId="44422" xr:uid="{DABAA13A-6BEB-43C3-84A1-E8235C3CDADE}"/>
    <cellStyle name="Normal 9 5 2 8 2 3" xfId="9008" xr:uid="{40270C5E-F1DA-4BC1-8039-BFBC1620E912}"/>
    <cellStyle name="Normal 9 5 2 8 2 4" xfId="8416" xr:uid="{D4DD36D9-631D-42B6-B432-470723FC4158}"/>
    <cellStyle name="Normal 9 5 2 8 2 5" xfId="7824" xr:uid="{772146B8-2BEE-4202-B96D-1FE89DD0162B}"/>
    <cellStyle name="Normal 9 5 2 9" xfId="3456" xr:uid="{063FCD89-7234-4093-B97D-2286C0C55BF0}"/>
    <cellStyle name="Normal 9 5 2 9 2" xfId="5254" xr:uid="{C02A95F5-8AD3-4683-976A-13BE2035205C}"/>
    <cellStyle name="Normal 9 5 2 9 2 2" xfId="44423" xr:uid="{1DAA4B89-A095-4F2A-B326-09342878B10E}"/>
    <cellStyle name="Normal 9 5 2 9 2 3" xfId="9009" xr:uid="{B789A484-94C5-4CD0-8569-6E77624470B2}"/>
    <cellStyle name="Normal 9 5 2 9 2 4" xfId="8417" xr:uid="{A55317F4-206C-4E16-90C0-5FE44B474EC6}"/>
    <cellStyle name="Normal 9 5 2 9 2 5" xfId="7825" xr:uid="{2A010713-51FB-4A5D-902A-7E623D65761A}"/>
    <cellStyle name="Normal 9 5 3" xfId="3457" xr:uid="{CDA5C338-F7CD-47F9-8074-E6751FF1DBB3}"/>
    <cellStyle name="Normal 9 5 3 2" xfId="3458" xr:uid="{30068353-43C0-430E-B68C-C715AD324772}"/>
    <cellStyle name="Normal 9 5 3 2 2" xfId="3459" xr:uid="{5DD2E364-5819-428D-9D75-1830BCC5A249}"/>
    <cellStyle name="Normal 9 5 3 2 2 2" xfId="3460" xr:uid="{192C539F-961A-4F86-B808-002743AD4092}"/>
    <cellStyle name="Normal 9 5 3 2 2 2 2" xfId="4279" xr:uid="{389885B4-4BEA-4C66-B62D-3A745D6939ED}"/>
    <cellStyle name="Normal 9 5 3 2 2 2 2 2" xfId="5259" xr:uid="{944B8641-1C88-4FED-90B2-AA6535EF6B0A}"/>
    <cellStyle name="Normal 9 5 3 2 2 2 2 2 2" xfId="44428" xr:uid="{B204ED63-9E96-4C85-8D26-383819F3039A}"/>
    <cellStyle name="Normal 9 5 3 2 2 2 2 2 3" xfId="9014" xr:uid="{DBF0C168-F8E8-40EF-9889-09B962018D79}"/>
    <cellStyle name="Normal 9 5 3 2 2 2 2 2 4" xfId="8422" xr:uid="{6900769E-50F0-491C-B4A6-ED6CD67FB067}"/>
    <cellStyle name="Normal 9 5 3 2 2 2 2 2 5" xfId="7830" xr:uid="{F926024E-1C95-4B8F-AC4D-B59012518566}"/>
    <cellStyle name="Normal 9 5 3 2 2 2 3" xfId="5258" xr:uid="{580E87B0-9FC7-4AF2-803C-7F01DD3DBBD1}"/>
    <cellStyle name="Normal 9 5 3 2 2 2 3 2" xfId="44427" xr:uid="{DA70F643-DA92-4AF7-9100-DD19AA1ED031}"/>
    <cellStyle name="Normal 9 5 3 2 2 2 3 3" xfId="9013" xr:uid="{1BF1ADAB-1188-449B-B560-4A3E6B09EFAC}"/>
    <cellStyle name="Normal 9 5 3 2 2 2 3 4" xfId="8421" xr:uid="{70C93369-A74A-45A0-9180-0D48EEC42715}"/>
    <cellStyle name="Normal 9 5 3 2 2 2 3 5" xfId="7829" xr:uid="{7745E8B1-AA07-438E-BE00-657BE78EAA3D}"/>
    <cellStyle name="Normal 9 5 3 2 2 3" xfId="3461" xr:uid="{E6FB9E3E-AA32-4A18-AC58-88A0B6701939}"/>
    <cellStyle name="Normal 9 5 3 2 2 3 2" xfId="5260" xr:uid="{93BAFE99-0950-431F-9412-CAE3970CA70B}"/>
    <cellStyle name="Normal 9 5 3 2 2 3 2 2" xfId="7059" xr:uid="{44EB76B2-050E-44B6-87FD-05E04A71B5E0}"/>
    <cellStyle name="Normal 9 5 3 2 2 3 2 2 2" xfId="44429" xr:uid="{991C57DF-990F-4E6D-96EA-562820B31B1B}"/>
    <cellStyle name="Normal 9 5 3 2 2 3 2 3" xfId="9015" xr:uid="{76F21DF6-65CB-4DAA-BEA5-280454633683}"/>
    <cellStyle name="Normal 9 5 3 2 2 3 2 4" xfId="8423" xr:uid="{BA252B8E-706B-4629-A4DD-1B434EF1E87B}"/>
    <cellStyle name="Normal 9 5 3 2 2 3 2 5" xfId="7831" xr:uid="{0A66D213-1BE0-4514-BC96-4D504B452315}"/>
    <cellStyle name="Normal 9 5 3 2 2 4" xfId="3462" xr:uid="{6C2CF7B5-4665-4F6B-A360-89565A094189}"/>
    <cellStyle name="Normal 9 5 3 2 2 4 2" xfId="5261" xr:uid="{AE6C1BCC-EB01-469D-857D-014D31A7F9C0}"/>
    <cellStyle name="Normal 9 5 3 2 2 4 2 2" xfId="44430" xr:uid="{48921F04-1521-4930-B862-A27E8DCBA91D}"/>
    <cellStyle name="Normal 9 5 3 2 2 4 2 3" xfId="9016" xr:uid="{5C82B7A1-C6EC-4AA2-B32D-AA8FA4E98667}"/>
    <cellStyle name="Normal 9 5 3 2 2 4 2 4" xfId="8424" xr:uid="{23ADBBAC-BABD-48F5-B37F-0B80988EFFB6}"/>
    <cellStyle name="Normal 9 5 3 2 2 4 2 5" xfId="7832" xr:uid="{5D2C3D12-3289-443A-85CB-43E8A8BA7D8F}"/>
    <cellStyle name="Normal 9 5 3 2 2 5" xfId="5257" xr:uid="{B747D6BD-E6B6-49F3-8F15-2926545E1786}"/>
    <cellStyle name="Normal 9 5 3 2 2 5 2" xfId="44426" xr:uid="{5CEAFEF6-EAE6-4E5C-8A83-1AB1BAC9F580}"/>
    <cellStyle name="Normal 9 5 3 2 2 5 3" xfId="9012" xr:uid="{C9710FC5-12A3-479E-80EE-2A2DA22233BB}"/>
    <cellStyle name="Normal 9 5 3 2 2 5 4" xfId="8420" xr:uid="{36CEF0F2-C662-4031-B702-E1C6321BA722}"/>
    <cellStyle name="Normal 9 5 3 2 2 5 5" xfId="7828" xr:uid="{CB791FF4-D261-4E91-AB43-62D31578C9CA}"/>
    <cellStyle name="Normal 9 5 3 2 3" xfId="3463" xr:uid="{F61B8DC6-00E8-4DB5-A160-53E0629970FC}"/>
    <cellStyle name="Normal 9 5 3 2 3 2" xfId="3464" xr:uid="{7FC66DB0-D6A7-4CBE-933B-B5D5AD768EFC}"/>
    <cellStyle name="Normal 9 5 3 2 3 2 2" xfId="5263" xr:uid="{80024EA9-5CFB-4403-96BF-25AB39DD94A7}"/>
    <cellStyle name="Normal 9 5 3 2 3 2 2 2" xfId="44432" xr:uid="{82FDA549-9A9F-40E0-82C0-34FFD7065C03}"/>
    <cellStyle name="Normal 9 5 3 2 3 2 2 3" xfId="9018" xr:uid="{82B99A30-5F76-417B-80EA-32D7B693E526}"/>
    <cellStyle name="Normal 9 5 3 2 3 2 2 4" xfId="8426" xr:uid="{7CA6845D-3D22-4149-8CCF-47F333486794}"/>
    <cellStyle name="Normal 9 5 3 2 3 2 2 5" xfId="7834" xr:uid="{7BB084D2-C42F-4DDB-9B71-B18F181838F4}"/>
    <cellStyle name="Normal 9 5 3 2 3 3" xfId="3465" xr:uid="{96A50E3F-789B-4232-B6EB-D7BFD57C1340}"/>
    <cellStyle name="Normal 9 5 3 2 3 3 2" xfId="5264" xr:uid="{8D297DCD-24EF-4F7A-B126-47F844FE7B0D}"/>
    <cellStyle name="Normal 9 5 3 2 3 3 2 2" xfId="44433" xr:uid="{644BAD50-AF5A-4788-9E7C-4C06410A5A5D}"/>
    <cellStyle name="Normal 9 5 3 2 3 3 2 3" xfId="9019" xr:uid="{22A58368-0D77-4AE1-8276-C5AE718542EE}"/>
    <cellStyle name="Normal 9 5 3 2 3 3 2 4" xfId="8427" xr:uid="{68D68529-DFD2-4502-8FBC-3294C4AEE7B4}"/>
    <cellStyle name="Normal 9 5 3 2 3 3 2 5" xfId="7835" xr:uid="{A8D7B21D-BB6E-4BEB-9248-6B157E1CDB9B}"/>
    <cellStyle name="Normal 9 5 3 2 3 4" xfId="3466" xr:uid="{1499DAA0-DB1B-470D-9D96-A4E1F1CD4F8A}"/>
    <cellStyle name="Normal 9 5 3 2 3 4 2" xfId="5265" xr:uid="{089B1AA3-F69A-4043-8422-4BC95B2CB4D5}"/>
    <cellStyle name="Normal 9 5 3 2 3 4 2 2" xfId="44434" xr:uid="{972C6C6B-708C-4723-B486-30A4945C6281}"/>
    <cellStyle name="Normal 9 5 3 2 3 4 2 3" xfId="9020" xr:uid="{DD3BA09F-2633-4399-B02C-0F0D4892A0E0}"/>
    <cellStyle name="Normal 9 5 3 2 3 4 2 4" xfId="8428" xr:uid="{CF762ACE-0379-40C9-A5DA-94CD3078A9E7}"/>
    <cellStyle name="Normal 9 5 3 2 3 4 2 5" xfId="7836" xr:uid="{0F419FAC-F10E-4213-82D4-7BEDFD77A611}"/>
    <cellStyle name="Normal 9 5 3 2 3 5" xfId="5262" xr:uid="{0A1C0C00-7A82-4C95-B414-F1BBD4817836}"/>
    <cellStyle name="Normal 9 5 3 2 3 5 2" xfId="44431" xr:uid="{A255F8CA-79F8-442B-BD86-1B9A7B98DAE9}"/>
    <cellStyle name="Normal 9 5 3 2 3 5 3" xfId="9017" xr:uid="{6A845F05-E985-49BE-9521-F630DDA32981}"/>
    <cellStyle name="Normal 9 5 3 2 3 5 4" xfId="8425" xr:uid="{2B24DC98-B443-4FE1-B50F-C2A03DB002E2}"/>
    <cellStyle name="Normal 9 5 3 2 3 5 5" xfId="7833" xr:uid="{C5A77EFE-D6E0-422C-90B3-9E06F8AD509D}"/>
    <cellStyle name="Normal 9 5 3 2 4" xfId="3467" xr:uid="{EE7F5755-D0DF-4EEF-9B3A-B3508E572FA6}"/>
    <cellStyle name="Normal 9 5 3 2 4 2" xfId="5266" xr:uid="{E84B2C0F-422F-448C-87ED-A6E4C000FA95}"/>
    <cellStyle name="Normal 9 5 3 2 4 2 2" xfId="7060" xr:uid="{F38C9CC5-3A18-4EE1-9F9E-C40CA07EF7B2}"/>
    <cellStyle name="Normal 9 5 3 2 4 2 2 2" xfId="44435" xr:uid="{5001B1FA-25AA-466E-BB9D-FD08849F9994}"/>
    <cellStyle name="Normal 9 5 3 2 4 2 3" xfId="9021" xr:uid="{1AF29B80-6748-49FA-AEFA-725C8C3F1BE7}"/>
    <cellStyle name="Normal 9 5 3 2 4 2 4" xfId="8429" xr:uid="{42220D2F-32B5-425D-9D34-57FED1D43A8C}"/>
    <cellStyle name="Normal 9 5 3 2 4 2 5" xfId="7837" xr:uid="{CE09DDE8-7037-4642-8167-5887859E89BF}"/>
    <cellStyle name="Normal 9 5 3 2 5" xfId="3468" xr:uid="{8E6C61F8-4CB4-4CFB-AB39-75B808B710C8}"/>
    <cellStyle name="Normal 9 5 3 2 5 2" xfId="5267" xr:uid="{CDABB37B-8361-4E98-929D-B02B3CDAA82D}"/>
    <cellStyle name="Normal 9 5 3 2 5 2 2" xfId="44436" xr:uid="{27A7AEBB-335B-49CE-AB9A-C49597731DB8}"/>
    <cellStyle name="Normal 9 5 3 2 5 2 3" xfId="9022" xr:uid="{C16154BE-B5F3-4DF2-A3B6-5873590CA75F}"/>
    <cellStyle name="Normal 9 5 3 2 5 2 4" xfId="8430" xr:uid="{84BBA774-37CA-411C-ADF2-AB9C8DA5BE9B}"/>
    <cellStyle name="Normal 9 5 3 2 5 2 5" xfId="7838" xr:uid="{9CA564CF-741D-4C8B-8CFB-C4456125A05B}"/>
    <cellStyle name="Normal 9 5 3 2 6" xfId="3469" xr:uid="{EC1ED222-E147-498C-BDD8-A88F7916E7A9}"/>
    <cellStyle name="Normal 9 5 3 2 6 2" xfId="5268" xr:uid="{80C7FEE5-FA28-4B07-81AE-673CFDBF5853}"/>
    <cellStyle name="Normal 9 5 3 2 6 2 2" xfId="44437" xr:uid="{FE0E66D0-1BC8-4FAE-A545-722966F99D7E}"/>
    <cellStyle name="Normal 9 5 3 2 6 2 3" xfId="9023" xr:uid="{3A65B55C-1C93-4838-8027-9BCE36A351B3}"/>
    <cellStyle name="Normal 9 5 3 2 6 2 4" xfId="8431" xr:uid="{1A878540-074B-4431-BAD0-C9D774E21068}"/>
    <cellStyle name="Normal 9 5 3 2 6 2 5" xfId="7839" xr:uid="{C746FFE5-8F3E-44E7-A626-1AB3D395C3C3}"/>
    <cellStyle name="Normal 9 5 3 2 7" xfId="5256" xr:uid="{47009AB5-B615-4CBB-A341-0C8C685A1F2B}"/>
    <cellStyle name="Normal 9 5 3 2 7 2" xfId="44425" xr:uid="{C2DCF666-D3B4-4AEF-9760-B0BE1574F1D4}"/>
    <cellStyle name="Normal 9 5 3 2 7 3" xfId="9011" xr:uid="{A7481251-85A8-4259-8463-83C31F28C1FB}"/>
    <cellStyle name="Normal 9 5 3 2 7 4" xfId="8419" xr:uid="{AAE0907B-1DA6-43A6-B2B4-FDCDAF9155E2}"/>
    <cellStyle name="Normal 9 5 3 2 7 5" xfId="7827" xr:uid="{27042069-7609-42C7-BE1E-320A0D506038}"/>
    <cellStyle name="Normal 9 5 3 3" xfId="3470" xr:uid="{E538E39B-E909-4D34-8B53-7C5F895FC50A}"/>
    <cellStyle name="Normal 9 5 3 3 2" xfId="3471" xr:uid="{819C772F-E79F-4ED3-A776-1E571B957273}"/>
    <cellStyle name="Normal 9 5 3 3 2 2" xfId="3472" xr:uid="{B1C0A12E-3149-451D-B6C5-CA819C12D397}"/>
    <cellStyle name="Normal 9 5 3 3 2 2 2" xfId="5271" xr:uid="{4F4C3E68-1229-4F4A-92CA-DB98920C454E}"/>
    <cellStyle name="Normal 9 5 3 3 2 2 2 2" xfId="44440" xr:uid="{AFCE3366-F80A-42DD-8624-ECD953397F03}"/>
    <cellStyle name="Normal 9 5 3 3 2 2 2 3" xfId="9026" xr:uid="{21E5158D-9E67-4134-A21F-08DAF417629B}"/>
    <cellStyle name="Normal 9 5 3 3 2 2 2 4" xfId="8434" xr:uid="{4F374906-1EA0-4D33-AD4F-3208608FF491}"/>
    <cellStyle name="Normal 9 5 3 3 2 2 2 5" xfId="7842" xr:uid="{49DE93F1-2412-4341-A675-12C579D135A5}"/>
    <cellStyle name="Normal 9 5 3 3 2 3" xfId="3473" xr:uid="{910DA3B1-D40E-4EA8-B15E-FE2065493EF1}"/>
    <cellStyle name="Normal 9 5 3 3 2 3 2" xfId="5272" xr:uid="{89ECD87D-1A62-4173-B097-7F51F906E8A8}"/>
    <cellStyle name="Normal 9 5 3 3 2 3 2 2" xfId="44441" xr:uid="{D206173E-019D-4DD3-9DE9-9F2957FB5F8F}"/>
    <cellStyle name="Normal 9 5 3 3 2 3 2 3" xfId="9027" xr:uid="{1F021186-C5E5-46CF-A802-96FAA3CF19AE}"/>
    <cellStyle name="Normal 9 5 3 3 2 3 2 4" xfId="8435" xr:uid="{5B331B79-D190-43F4-80ED-AD00B558EC70}"/>
    <cellStyle name="Normal 9 5 3 3 2 3 2 5" xfId="7843" xr:uid="{1BBF6647-CA72-41E1-B563-8C466B93482B}"/>
    <cellStyle name="Normal 9 5 3 3 2 4" xfId="3474" xr:uid="{8AF99C87-43F2-45B6-B40F-3C2BC0410DD9}"/>
    <cellStyle name="Normal 9 5 3 3 2 4 2" xfId="5273" xr:uid="{7A773162-4A39-4D98-AA32-2FE0ACB8F8B4}"/>
    <cellStyle name="Normal 9 5 3 3 2 4 2 2" xfId="44442" xr:uid="{C94F7F37-4FFB-4081-9E25-45B9537C0862}"/>
    <cellStyle name="Normal 9 5 3 3 2 4 2 3" xfId="9028" xr:uid="{D8530547-CBB7-41CF-AB9F-68621542D375}"/>
    <cellStyle name="Normal 9 5 3 3 2 4 2 4" xfId="8436" xr:uid="{61BA1F8C-2DF9-45F6-A616-3A53BE91731A}"/>
    <cellStyle name="Normal 9 5 3 3 2 4 2 5" xfId="7844" xr:uid="{F5E691F8-625F-4372-9BA1-795FF3FEC39E}"/>
    <cellStyle name="Normal 9 5 3 3 2 5" xfId="5270" xr:uid="{8BE1EC78-AD3F-4AF7-BBC6-2672D823A5D5}"/>
    <cellStyle name="Normal 9 5 3 3 2 5 2" xfId="44439" xr:uid="{658755EF-D333-4398-996D-3053FC9ABC9B}"/>
    <cellStyle name="Normal 9 5 3 3 2 5 3" xfId="9025" xr:uid="{2ED88A71-D0C1-47CC-9FEA-807E15E73F31}"/>
    <cellStyle name="Normal 9 5 3 3 2 5 4" xfId="8433" xr:uid="{4D992203-F1ED-4ADE-9D38-C2D8994D50BC}"/>
    <cellStyle name="Normal 9 5 3 3 2 5 5" xfId="7841" xr:uid="{36DFB3AC-EEAC-496D-B0EB-E23A897CECD7}"/>
    <cellStyle name="Normal 9 5 3 3 3" xfId="3475" xr:uid="{69649FE1-43F2-40CB-A7E4-682ED32BFAB4}"/>
    <cellStyle name="Normal 9 5 3 3 3 2" xfId="5274" xr:uid="{3D149517-8CB8-41AD-B722-18675C663B9D}"/>
    <cellStyle name="Normal 9 5 3 3 3 2 2" xfId="7061" xr:uid="{5AA6B13B-C1AE-4617-AC4F-A5B2A5C1C41B}"/>
    <cellStyle name="Normal 9 5 3 3 3 2 2 2" xfId="44443" xr:uid="{10A98135-CD1A-403F-8072-236AA94E5D66}"/>
    <cellStyle name="Normal 9 5 3 3 3 2 3" xfId="9029" xr:uid="{F179036C-0A9D-4AE4-807E-E2B1DAC16865}"/>
    <cellStyle name="Normal 9 5 3 3 3 2 4" xfId="8437" xr:uid="{883BDB1B-DF76-451E-B5F3-BA83A6E67281}"/>
    <cellStyle name="Normal 9 5 3 3 3 2 5" xfId="7845" xr:uid="{B4697D3D-96E9-4C6E-B543-ABE0E6636812}"/>
    <cellStyle name="Normal 9 5 3 3 4" xfId="3476" xr:uid="{1E59A378-2C72-402C-8F69-E2B880C870BD}"/>
    <cellStyle name="Normal 9 5 3 3 4 2" xfId="5275" xr:uid="{8A854A65-9FF6-4734-8118-846DF1D29773}"/>
    <cellStyle name="Normal 9 5 3 3 4 2 2" xfId="44444" xr:uid="{9632E9D0-31EC-4EA1-90B4-00D7717B1B65}"/>
    <cellStyle name="Normal 9 5 3 3 4 2 3" xfId="9030" xr:uid="{7C27F499-D3A1-4B01-9C7B-E66BD60C2419}"/>
    <cellStyle name="Normal 9 5 3 3 4 2 4" xfId="8438" xr:uid="{3E72B9E4-EFD9-4A0B-8A9D-1B40412A9645}"/>
    <cellStyle name="Normal 9 5 3 3 4 2 5" xfId="7846" xr:uid="{4FF26F17-F25C-49E3-80DA-501739F4865A}"/>
    <cellStyle name="Normal 9 5 3 3 5" xfId="3477" xr:uid="{2BA671F4-4A1F-40F4-9CA4-C4D13D420CE0}"/>
    <cellStyle name="Normal 9 5 3 3 5 2" xfId="5276" xr:uid="{24C82468-50F2-4951-9CAA-C27D237331B2}"/>
    <cellStyle name="Normal 9 5 3 3 5 2 2" xfId="44445" xr:uid="{1F33A991-9D38-4808-87A5-67A5D3CD1642}"/>
    <cellStyle name="Normal 9 5 3 3 5 2 3" xfId="9031" xr:uid="{5DC2BDA3-57BA-475D-B946-53C3E9C96A1D}"/>
    <cellStyle name="Normal 9 5 3 3 5 2 4" xfId="8439" xr:uid="{3AB9F1BB-DDA0-40AF-81D6-96CD81526B96}"/>
    <cellStyle name="Normal 9 5 3 3 5 2 5" xfId="7847" xr:uid="{FE943F4F-60EC-4766-842F-265C5C16B5CB}"/>
    <cellStyle name="Normal 9 5 3 3 6" xfId="5269" xr:uid="{9560B986-C48A-4A33-BB9D-E1F3C59CC182}"/>
    <cellStyle name="Normal 9 5 3 3 6 2" xfId="44438" xr:uid="{0473228E-B426-429D-A4F4-D771E1E4E14F}"/>
    <cellStyle name="Normal 9 5 3 3 6 3" xfId="9024" xr:uid="{D51EAE2E-7942-498C-87DD-55011E7EEDF3}"/>
    <cellStyle name="Normal 9 5 3 3 6 4" xfId="8432" xr:uid="{83CBC2AB-531D-4089-A073-22CBB92F2994}"/>
    <cellStyle name="Normal 9 5 3 3 6 5" xfId="7840" xr:uid="{DDE1F9C1-7135-4B56-AE14-9891B5D944E3}"/>
    <cellStyle name="Normal 9 5 3 4" xfId="3478" xr:uid="{1564FB9A-39F9-4DDB-965B-273CC4AD78E7}"/>
    <cellStyle name="Normal 9 5 3 4 2" xfId="3479" xr:uid="{0DA4C22A-DA59-4B79-BCA8-591B85F0A186}"/>
    <cellStyle name="Normal 9 5 3 4 2 2" xfId="5278" xr:uid="{29E0D048-2315-4AA1-91FD-5D0BF0AD08BE}"/>
    <cellStyle name="Normal 9 5 3 4 2 2 2" xfId="44447" xr:uid="{B9258A6E-0853-4A65-B48A-A785CF97D90C}"/>
    <cellStyle name="Normal 9 5 3 4 2 2 3" xfId="9033" xr:uid="{AF7A790F-AF43-4E29-95C0-D59E39033138}"/>
    <cellStyle name="Normal 9 5 3 4 2 2 4" xfId="8441" xr:uid="{58F02CB5-F711-4B7A-84CE-73B552AFEA78}"/>
    <cellStyle name="Normal 9 5 3 4 2 2 5" xfId="7849" xr:uid="{B8AB42FF-A0A3-4D65-887B-649678FB01F2}"/>
    <cellStyle name="Normal 9 5 3 4 3" xfId="3480" xr:uid="{DB081AFD-86BA-44B3-ACE6-20F5A498A95D}"/>
    <cellStyle name="Normal 9 5 3 4 3 2" xfId="5279" xr:uid="{FBB8A52E-9AD1-484D-A945-5905A89BAC84}"/>
    <cellStyle name="Normal 9 5 3 4 3 2 2" xfId="44448" xr:uid="{B385516D-4794-4AD6-B2FE-26ECFCB2D4C6}"/>
    <cellStyle name="Normal 9 5 3 4 3 2 3" xfId="9034" xr:uid="{E2DF0495-91CB-4E16-8DF3-96807B761FCF}"/>
    <cellStyle name="Normal 9 5 3 4 3 2 4" xfId="8442" xr:uid="{C2C7DF6F-A2D4-4A63-A1C9-B2F0BECAABEB}"/>
    <cellStyle name="Normal 9 5 3 4 3 2 5" xfId="7850" xr:uid="{0A11C47B-D013-4560-A732-EF12F0B64A45}"/>
    <cellStyle name="Normal 9 5 3 4 4" xfId="3481" xr:uid="{39693E0D-E8C5-45A0-956C-7E429641BB3D}"/>
    <cellStyle name="Normal 9 5 3 4 4 2" xfId="5280" xr:uid="{F9EAB29D-9ED2-408E-AF58-D4C1782D9BD6}"/>
    <cellStyle name="Normal 9 5 3 4 4 2 2" xfId="44449" xr:uid="{C36DB67D-0320-4FCC-B7E6-19E69D434722}"/>
    <cellStyle name="Normal 9 5 3 4 4 2 3" xfId="9035" xr:uid="{7992C609-BB0C-4893-BEC8-E0F4C69BE322}"/>
    <cellStyle name="Normal 9 5 3 4 4 2 4" xfId="8443" xr:uid="{896F75F3-4BF6-443C-A946-2C47AB8ABA5A}"/>
    <cellStyle name="Normal 9 5 3 4 4 2 5" xfId="7851" xr:uid="{BFDC391D-84B4-482C-A10E-CE6F6CEDB805}"/>
    <cellStyle name="Normal 9 5 3 4 5" xfId="5277" xr:uid="{7D2EEF63-B0A2-400E-A972-5A30669B7A63}"/>
    <cellStyle name="Normal 9 5 3 4 5 2" xfId="44446" xr:uid="{A1955A92-2429-4E58-A1E9-5CB420B3CD1A}"/>
    <cellStyle name="Normal 9 5 3 4 5 3" xfId="9032" xr:uid="{28BEEAE8-18CD-4B8E-9BC7-A23803EC8B41}"/>
    <cellStyle name="Normal 9 5 3 4 5 4" xfId="8440" xr:uid="{6B8B1927-D380-4B06-8740-78485E0D6336}"/>
    <cellStyle name="Normal 9 5 3 4 5 5" xfId="7848" xr:uid="{82B2A6BE-13BD-4092-B2F8-F5093B3707CC}"/>
    <cellStyle name="Normal 9 5 3 5" xfId="3482" xr:uid="{D6113CB1-3487-4262-A160-CAB94984870C}"/>
    <cellStyle name="Normal 9 5 3 5 2" xfId="3483" xr:uid="{2ED1E11A-6351-4EFF-8C5A-85CD74F3497E}"/>
    <cellStyle name="Normal 9 5 3 5 2 2" xfId="5282" xr:uid="{A35A3463-12AB-4739-AC41-B75161FA04F2}"/>
    <cellStyle name="Normal 9 5 3 5 2 2 2" xfId="44451" xr:uid="{8107E992-AC13-488D-83A6-282F4246A43D}"/>
    <cellStyle name="Normal 9 5 3 5 2 2 3" xfId="9037" xr:uid="{2CD029E6-4BAB-4F1F-8CB3-673A3F6657E3}"/>
    <cellStyle name="Normal 9 5 3 5 2 2 4" xfId="8445" xr:uid="{0C72C628-D584-4CBD-90FB-F4C62BC4085B}"/>
    <cellStyle name="Normal 9 5 3 5 2 2 5" xfId="7853" xr:uid="{B126C6E0-2315-4FA6-858B-59DE9A377996}"/>
    <cellStyle name="Normal 9 5 3 5 3" xfId="3484" xr:uid="{B4D62CE9-866F-4782-BB1B-ADEFBC066ACF}"/>
    <cellStyle name="Normal 9 5 3 5 3 2" xfId="5283" xr:uid="{DE6E93E9-B735-4606-AA62-7029EAC8F5F7}"/>
    <cellStyle name="Normal 9 5 3 5 3 2 2" xfId="44452" xr:uid="{11693CAA-B224-4F45-ABC8-6DEA8428528A}"/>
    <cellStyle name="Normal 9 5 3 5 3 2 3" xfId="9038" xr:uid="{EC1902A6-6F36-4831-B9AA-FD250DE15AE7}"/>
    <cellStyle name="Normal 9 5 3 5 3 2 4" xfId="8446" xr:uid="{5103D2B0-FA3C-47BE-A96A-29492C5EC6FC}"/>
    <cellStyle name="Normal 9 5 3 5 3 2 5" xfId="7854" xr:uid="{272E0AC5-42E0-45B1-8D65-B5F85EC5E1FE}"/>
    <cellStyle name="Normal 9 5 3 5 4" xfId="3485" xr:uid="{485168C6-377C-4B18-A953-39CEA272FE2B}"/>
    <cellStyle name="Normal 9 5 3 5 4 2" xfId="5284" xr:uid="{5E322721-52D2-42D5-9936-C5230231C402}"/>
    <cellStyle name="Normal 9 5 3 5 4 2 2" xfId="44453" xr:uid="{02AA0867-051D-4EBA-B237-8AD292FE4299}"/>
    <cellStyle name="Normal 9 5 3 5 4 2 3" xfId="9039" xr:uid="{CF1F1D5E-5244-4C8B-8DEE-53B9CAAE80C5}"/>
    <cellStyle name="Normal 9 5 3 5 4 2 4" xfId="8447" xr:uid="{9226B5E1-D844-48EE-B23F-F27D4CBD8F31}"/>
    <cellStyle name="Normal 9 5 3 5 4 2 5" xfId="7855" xr:uid="{37CC61FB-1E4C-4908-81D5-EA429014FDDB}"/>
    <cellStyle name="Normal 9 5 3 5 5" xfId="5281" xr:uid="{67EB62D7-284E-4CF7-ACBC-2AB8BDCA0093}"/>
    <cellStyle name="Normal 9 5 3 5 5 2" xfId="44450" xr:uid="{0043B8A0-8471-4152-9B74-43042441DECE}"/>
    <cellStyle name="Normal 9 5 3 5 5 3" xfId="9036" xr:uid="{DACF7F9E-6447-4376-8E7F-9365CAFF4E56}"/>
    <cellStyle name="Normal 9 5 3 5 5 4" xfId="8444" xr:uid="{3BBED9F4-424D-4672-916C-A38E33376F85}"/>
    <cellStyle name="Normal 9 5 3 5 5 5" xfId="7852" xr:uid="{32094D87-14D4-4ACF-8506-979C427DD6E6}"/>
    <cellStyle name="Normal 9 5 3 6" xfId="3486" xr:uid="{61C59810-660B-475E-B5F8-D5B5BFC9E74B}"/>
    <cellStyle name="Normal 9 5 3 6 2" xfId="5285" xr:uid="{398D37FE-E93A-4341-8679-9B4DF9015A64}"/>
    <cellStyle name="Normal 9 5 3 6 2 2" xfId="44454" xr:uid="{6D0E879C-7C0B-4BD4-B786-4C4E8FA89AB8}"/>
    <cellStyle name="Normal 9 5 3 6 2 3" xfId="9040" xr:uid="{F534E775-D5DD-4C4A-A5EB-B031ED50F05C}"/>
    <cellStyle name="Normal 9 5 3 6 2 4" xfId="8448" xr:uid="{69213B85-2449-4A8C-8BB7-F8883E23C7D4}"/>
    <cellStyle name="Normal 9 5 3 6 2 5" xfId="7856" xr:uid="{7067A3B5-F622-4EFB-97BE-BEADF6A2C0F7}"/>
    <cellStyle name="Normal 9 5 3 7" xfId="3487" xr:uid="{C1F839DD-9D59-49DD-A793-EFAD4729B17B}"/>
    <cellStyle name="Normal 9 5 3 7 2" xfId="5286" xr:uid="{60E35698-4412-4185-9F0B-A479694B1071}"/>
    <cellStyle name="Normal 9 5 3 7 2 2" xfId="44455" xr:uid="{9697424D-6279-4F83-B480-818B097E5CA1}"/>
    <cellStyle name="Normal 9 5 3 7 2 3" xfId="9041" xr:uid="{122CB0E2-3A4A-4941-AB51-0D1AF17A1B0D}"/>
    <cellStyle name="Normal 9 5 3 7 2 4" xfId="8449" xr:uid="{F147A5D8-A477-4E3F-A34E-95B58D581DA5}"/>
    <cellStyle name="Normal 9 5 3 7 2 5" xfId="7857" xr:uid="{2A3C2B5F-2DA1-43D8-8207-A4B2D1C56D43}"/>
    <cellStyle name="Normal 9 5 3 8" xfId="3488" xr:uid="{D6C7350D-AB8B-4938-AEF4-270BCAB5222F}"/>
    <cellStyle name="Normal 9 5 3 8 2" xfId="5287" xr:uid="{066E7F1E-3B14-464D-9612-F865E0083020}"/>
    <cellStyle name="Normal 9 5 3 8 2 2" xfId="44456" xr:uid="{FE603F18-6A2D-407D-B9E7-A597A16039B0}"/>
    <cellStyle name="Normal 9 5 3 8 2 3" xfId="9042" xr:uid="{2AF76E3A-83A1-45B0-B434-7BF2711E8A6E}"/>
    <cellStyle name="Normal 9 5 3 8 2 4" xfId="8450" xr:uid="{7CD99E67-B782-4C16-97E4-26A301330714}"/>
    <cellStyle name="Normal 9 5 3 8 2 5" xfId="7858" xr:uid="{744B37FA-A147-47FC-9BBC-C67233C56DBD}"/>
    <cellStyle name="Normal 9 5 3 9" xfId="5255" xr:uid="{C9534B8A-7308-424E-83E0-00041F1126F9}"/>
    <cellStyle name="Normal 9 5 3 9 2" xfId="44424" xr:uid="{54ACE6A4-F102-43ED-BAAD-9CDE2BC7C8D7}"/>
    <cellStyle name="Normal 9 5 3 9 3" xfId="9010" xr:uid="{CAF49650-813C-47A0-AF84-641979D2DD4E}"/>
    <cellStyle name="Normal 9 5 3 9 4" xfId="8418" xr:uid="{15D71CD3-5F73-4CE9-873F-5BE4F6F61CDA}"/>
    <cellStyle name="Normal 9 5 3 9 5" xfId="7826" xr:uid="{39B32E12-252B-4C7A-913E-8F9F65F76D37}"/>
    <cellStyle name="Normal 9 5 4" xfId="3489" xr:uid="{255BC199-FB35-4F24-922A-E08EE560A290}"/>
    <cellStyle name="Normal 9 5 4 2" xfId="3490" xr:uid="{50E46737-644E-41C8-B9CC-31BF9391D5CC}"/>
    <cellStyle name="Normal 9 5 4 2 2" xfId="3491" xr:uid="{C1A0FE91-7380-45DB-AA49-AC4714501229}"/>
    <cellStyle name="Normal 9 5 4 2 2 2" xfId="3492" xr:uid="{6C71D7F1-DA33-43C6-968E-424B44AEF038}"/>
    <cellStyle name="Normal 9 5 4 2 2 2 2" xfId="5291" xr:uid="{3DE6BBB0-2281-41BB-8EA7-9CB4E48EB2BB}"/>
    <cellStyle name="Normal 9 5 4 2 2 2 2 2" xfId="44460" xr:uid="{2ACD2AEE-A07C-46A6-96A9-63BDF4F0EE41}"/>
    <cellStyle name="Normal 9 5 4 2 2 2 2 3" xfId="9046" xr:uid="{89F1C7C8-F7C6-451B-B9EE-D000BA0095FE}"/>
    <cellStyle name="Normal 9 5 4 2 2 2 2 4" xfId="8454" xr:uid="{12FB7AFE-5AD0-4BCE-BB2A-A1A8127B5C35}"/>
    <cellStyle name="Normal 9 5 4 2 2 2 2 5" xfId="7862" xr:uid="{00EBDAE0-16A9-4A76-B4DB-92CC1CD33D0F}"/>
    <cellStyle name="Normal 9 5 4 2 2 3" xfId="3493" xr:uid="{75199657-19CA-484D-8F73-721713C81B41}"/>
    <cellStyle name="Normal 9 5 4 2 2 3 2" xfId="5292" xr:uid="{6EA00F36-97EF-4C88-9892-9A27D7949F60}"/>
    <cellStyle name="Normal 9 5 4 2 2 3 2 2" xfId="44461" xr:uid="{401570BD-208C-4933-87DF-D7A6D7117E22}"/>
    <cellStyle name="Normal 9 5 4 2 2 3 2 3" xfId="9047" xr:uid="{133F0BAB-1287-4D07-A3B8-1CADB434FCAE}"/>
    <cellStyle name="Normal 9 5 4 2 2 3 2 4" xfId="8455" xr:uid="{63B3EA3E-D90A-47FC-B7D8-72CB9349AAC5}"/>
    <cellStyle name="Normal 9 5 4 2 2 3 2 5" xfId="7863" xr:uid="{C46CB3AE-180A-44A8-881D-48F086C8B791}"/>
    <cellStyle name="Normal 9 5 4 2 2 4" xfId="3494" xr:uid="{25448979-0C88-4DA8-BF14-ECAF4F4F93DB}"/>
    <cellStyle name="Normal 9 5 4 2 2 4 2" xfId="5293" xr:uid="{39EA5A60-4DE0-4A10-9CB4-B9A9207631D2}"/>
    <cellStyle name="Normal 9 5 4 2 2 4 2 2" xfId="44462" xr:uid="{F7E801EA-FA67-4B68-9B34-3CD2549E9A95}"/>
    <cellStyle name="Normal 9 5 4 2 2 4 2 3" xfId="9048" xr:uid="{60917631-2D92-47DF-B0BC-31F3DB624E69}"/>
    <cellStyle name="Normal 9 5 4 2 2 4 2 4" xfId="8456" xr:uid="{61D1132B-E9FB-4499-AD89-2B378849C04F}"/>
    <cellStyle name="Normal 9 5 4 2 2 4 2 5" xfId="7864" xr:uid="{3FB03BCF-E7D7-488B-B4E8-381B8B64C818}"/>
    <cellStyle name="Normal 9 5 4 2 2 5" xfId="5290" xr:uid="{C3170591-0383-4E72-946F-20F9C17ABE54}"/>
    <cellStyle name="Normal 9 5 4 2 2 5 2" xfId="44459" xr:uid="{B4C99FAE-BA7C-424E-BEC3-69EDE1FE1AA6}"/>
    <cellStyle name="Normal 9 5 4 2 2 5 3" xfId="9045" xr:uid="{638C44F1-96AB-4FBC-9194-0ECD245B5F86}"/>
    <cellStyle name="Normal 9 5 4 2 2 5 4" xfId="8453" xr:uid="{FA30DD7C-397C-46FA-BE67-6DE5C9326767}"/>
    <cellStyle name="Normal 9 5 4 2 2 5 5" xfId="7861" xr:uid="{7FE5A035-4C7F-4BCB-9524-4036E9B65209}"/>
    <cellStyle name="Normal 9 5 4 2 3" xfId="3495" xr:uid="{F68D4E35-E5B8-4E21-99A9-D173AF876A10}"/>
    <cellStyle name="Normal 9 5 4 2 3 2" xfId="5294" xr:uid="{02327403-FE09-4948-9C8F-1191823777C9}"/>
    <cellStyle name="Normal 9 5 4 2 3 2 2" xfId="7062" xr:uid="{C412AA20-021F-453A-B8BD-451376C82111}"/>
    <cellStyle name="Normal 9 5 4 2 3 2 2 2" xfId="44463" xr:uid="{37310984-DC48-4065-B308-AC50118AE202}"/>
    <cellStyle name="Normal 9 5 4 2 3 2 3" xfId="9049" xr:uid="{8618A33F-6657-4BD9-98F4-9A97B2535FA7}"/>
    <cellStyle name="Normal 9 5 4 2 3 2 4" xfId="8457" xr:uid="{33FD9921-2EB2-466D-89CC-EC77B10FFCCA}"/>
    <cellStyle name="Normal 9 5 4 2 3 2 5" xfId="7865" xr:uid="{5C6074A0-F232-48CD-8DD3-AF85E9A7B5B6}"/>
    <cellStyle name="Normal 9 5 4 2 4" xfId="3496" xr:uid="{85204272-0C6E-4003-B482-7E5FECAD6B63}"/>
    <cellStyle name="Normal 9 5 4 2 4 2" xfId="5295" xr:uid="{2916F08C-0044-4B4C-A115-CC9DB1ADADAA}"/>
    <cellStyle name="Normal 9 5 4 2 4 2 2" xfId="44464" xr:uid="{32209182-2CA2-464F-8230-3EBF7153EC15}"/>
    <cellStyle name="Normal 9 5 4 2 4 2 3" xfId="9050" xr:uid="{2C04C301-6189-48C0-B915-1B8629B97F38}"/>
    <cellStyle name="Normal 9 5 4 2 4 2 4" xfId="8458" xr:uid="{DAF276A1-1471-424A-AB42-983579FD2F82}"/>
    <cellStyle name="Normal 9 5 4 2 4 2 5" xfId="7866" xr:uid="{CB536069-E137-4635-9666-9D7A573D83CE}"/>
    <cellStyle name="Normal 9 5 4 2 5" xfId="3497" xr:uid="{278F439A-36FD-4DBB-8E8E-AC1AB721324B}"/>
    <cellStyle name="Normal 9 5 4 2 5 2" xfId="5296" xr:uid="{C349E08C-FCE5-48EA-A7DE-F8012085CDD0}"/>
    <cellStyle name="Normal 9 5 4 2 5 2 2" xfId="44465" xr:uid="{3366279E-720C-4D5F-801C-1AB686F24034}"/>
    <cellStyle name="Normal 9 5 4 2 5 2 3" xfId="9051" xr:uid="{A543B768-5541-4FE0-AED1-B6F7911AF7E9}"/>
    <cellStyle name="Normal 9 5 4 2 5 2 4" xfId="8459" xr:uid="{95D2E120-7864-4B0A-B91C-C3B5DEA16EE4}"/>
    <cellStyle name="Normal 9 5 4 2 5 2 5" xfId="7867" xr:uid="{9E333CD0-3167-42FB-B9BA-006ED344DD9A}"/>
    <cellStyle name="Normal 9 5 4 2 6" xfId="5289" xr:uid="{1220E695-BFDF-4FC9-8A0D-CE047B5C235A}"/>
    <cellStyle name="Normal 9 5 4 2 6 2" xfId="44458" xr:uid="{F5D6244F-61CE-4D9F-B0A0-16515DA1DBF7}"/>
    <cellStyle name="Normal 9 5 4 2 6 3" xfId="9044" xr:uid="{04C8D99D-2013-4228-9C4D-B59B57E2390A}"/>
    <cellStyle name="Normal 9 5 4 2 6 4" xfId="8452" xr:uid="{B27D1607-BD58-47DF-BF56-563ECF8E08D1}"/>
    <cellStyle name="Normal 9 5 4 2 6 5" xfId="7860" xr:uid="{34A74435-2F26-42B0-A9BC-C421714D3304}"/>
    <cellStyle name="Normal 9 5 4 3" xfId="3498" xr:uid="{C5CA3073-B500-4A46-9CE6-DCCEDD7D8C93}"/>
    <cellStyle name="Normal 9 5 4 3 2" xfId="3499" xr:uid="{926F0565-41EC-4218-95A0-58F21AC0CF73}"/>
    <cellStyle name="Normal 9 5 4 3 2 2" xfId="5298" xr:uid="{93E4796A-72F9-45B1-A15B-6A12FEFB4D48}"/>
    <cellStyle name="Normal 9 5 4 3 2 2 2" xfId="44467" xr:uid="{550212AD-8235-436F-9236-6EFF8377C3B2}"/>
    <cellStyle name="Normal 9 5 4 3 2 2 3" xfId="9053" xr:uid="{308AA28C-C10D-4300-8129-F32CDCFFC02D}"/>
    <cellStyle name="Normal 9 5 4 3 2 2 4" xfId="8461" xr:uid="{F4A5B49B-CA70-486D-9462-19AF2AABC481}"/>
    <cellStyle name="Normal 9 5 4 3 2 2 5" xfId="7869" xr:uid="{42011960-0B5B-4149-BE57-696A86F0D010}"/>
    <cellStyle name="Normal 9 5 4 3 3" xfId="3500" xr:uid="{1931DBCF-18E3-44A8-A91E-4C94170C6D27}"/>
    <cellStyle name="Normal 9 5 4 3 3 2" xfId="5299" xr:uid="{74D6282E-E71E-4B69-A67D-173285AAE143}"/>
    <cellStyle name="Normal 9 5 4 3 3 2 2" xfId="44468" xr:uid="{DF7DEF95-9FB9-4F53-B335-4BD6040B8C68}"/>
    <cellStyle name="Normal 9 5 4 3 3 2 3" xfId="9054" xr:uid="{5A118E48-B7AF-436E-9C12-1A064144F8CA}"/>
    <cellStyle name="Normal 9 5 4 3 3 2 4" xfId="8462" xr:uid="{CE18EEB2-76E6-435C-8BCF-93745BA108CC}"/>
    <cellStyle name="Normal 9 5 4 3 3 2 5" xfId="7870" xr:uid="{4BA1ACC0-1700-4D16-B1A2-9E099EDC6C0B}"/>
    <cellStyle name="Normal 9 5 4 3 4" xfId="3501" xr:uid="{036C3142-3C6C-41C0-A368-05E53892A228}"/>
    <cellStyle name="Normal 9 5 4 3 4 2" xfId="5300" xr:uid="{480B347C-8CB6-484B-8460-654296B0BEDA}"/>
    <cellStyle name="Normal 9 5 4 3 4 2 2" xfId="44469" xr:uid="{6100D969-EB43-4E7E-97FE-3838798055B0}"/>
    <cellStyle name="Normal 9 5 4 3 4 2 3" xfId="9055" xr:uid="{E8AEA4CB-33EB-4DE7-9A4D-CCF87C77EE11}"/>
    <cellStyle name="Normal 9 5 4 3 4 2 4" xfId="8463" xr:uid="{5764639D-7140-4034-A709-8A7795A484E6}"/>
    <cellStyle name="Normal 9 5 4 3 4 2 5" xfId="7871" xr:uid="{CB7547C3-9C99-4167-B560-219F54603712}"/>
    <cellStyle name="Normal 9 5 4 3 5" xfId="5297" xr:uid="{D3374FFC-160E-44F2-8865-7851609F4E33}"/>
    <cellStyle name="Normal 9 5 4 3 5 2" xfId="44466" xr:uid="{E9200F24-75F3-48FF-BAAF-B01A32C763C1}"/>
    <cellStyle name="Normal 9 5 4 3 5 3" xfId="9052" xr:uid="{750D87CD-F4DC-4B1E-A08C-13D74AB45519}"/>
    <cellStyle name="Normal 9 5 4 3 5 4" xfId="8460" xr:uid="{EA4518A9-5428-4A4C-B077-32AFEA659856}"/>
    <cellStyle name="Normal 9 5 4 3 5 5" xfId="7868" xr:uid="{BFCC5BB8-0F19-4CFD-A001-BC795C813851}"/>
    <cellStyle name="Normal 9 5 4 4" xfId="3502" xr:uid="{B3A41C42-2F68-427A-8AD2-0DF67BE439FB}"/>
    <cellStyle name="Normal 9 5 4 4 2" xfId="3503" xr:uid="{E19F01E6-F289-406E-B0B3-FDDE3F93CEB9}"/>
    <cellStyle name="Normal 9 5 4 4 2 2" xfId="5302" xr:uid="{52405F59-BAAF-4353-A931-38E503B10A1B}"/>
    <cellStyle name="Normal 9 5 4 4 2 2 2" xfId="44471" xr:uid="{6DC44BD4-BF5D-4930-B43C-7E2F22D3604F}"/>
    <cellStyle name="Normal 9 5 4 4 2 2 3" xfId="9057" xr:uid="{BD4AD6DE-6CB0-4613-83C1-96A446B40399}"/>
    <cellStyle name="Normal 9 5 4 4 2 2 4" xfId="8465" xr:uid="{C27543DD-A815-4AD0-BE99-88362DC6097B}"/>
    <cellStyle name="Normal 9 5 4 4 2 2 5" xfId="7873" xr:uid="{D3EA3430-04A3-4BEB-8758-16D1A0BD490D}"/>
    <cellStyle name="Normal 9 5 4 4 3" xfId="3504" xr:uid="{30312446-01E6-4051-80A0-985E793CD554}"/>
    <cellStyle name="Normal 9 5 4 4 3 2" xfId="5303" xr:uid="{AE92694A-A5AC-4717-BCA6-FE649D0C8913}"/>
    <cellStyle name="Normal 9 5 4 4 3 2 2" xfId="44472" xr:uid="{04D84E69-0AB7-4305-A574-7376C43AEE70}"/>
    <cellStyle name="Normal 9 5 4 4 3 2 3" xfId="9058" xr:uid="{BEB279C5-D00F-45CF-B74F-798FB948191F}"/>
    <cellStyle name="Normal 9 5 4 4 3 2 4" xfId="8466" xr:uid="{2A24BE3A-C725-42B6-8336-F80E1AD0E0AF}"/>
    <cellStyle name="Normal 9 5 4 4 3 2 5" xfId="7874" xr:uid="{A062C2F2-3581-4AB4-94D6-079B26955118}"/>
    <cellStyle name="Normal 9 5 4 4 4" xfId="3505" xr:uid="{882A02E5-DD67-4B92-9E05-890FBA1E2CEA}"/>
    <cellStyle name="Normal 9 5 4 4 4 2" xfId="5304" xr:uid="{955D32DA-C741-4EB3-9493-C838DBAF9C26}"/>
    <cellStyle name="Normal 9 5 4 4 4 2 2" xfId="44473" xr:uid="{E673C3EF-E867-4A8F-9E48-C208D8CEE114}"/>
    <cellStyle name="Normal 9 5 4 4 4 2 3" xfId="9059" xr:uid="{5C455509-F5CD-494D-B833-DCFC16C69FB4}"/>
    <cellStyle name="Normal 9 5 4 4 4 2 4" xfId="8467" xr:uid="{509D3B53-2270-4D94-BA41-C29901A6306D}"/>
    <cellStyle name="Normal 9 5 4 4 4 2 5" xfId="7875" xr:uid="{F45820B2-D79C-44D7-A2EB-5F2E8D2D3B09}"/>
    <cellStyle name="Normal 9 5 4 4 5" xfId="5301" xr:uid="{D4FFF865-4DCC-4963-BA6E-8BBF9C692935}"/>
    <cellStyle name="Normal 9 5 4 4 5 2" xfId="44470" xr:uid="{75EA27C5-9E31-474E-B407-3CF725158339}"/>
    <cellStyle name="Normal 9 5 4 4 5 3" xfId="9056" xr:uid="{01A8417D-88B3-4131-8A16-BA7F14CA24BA}"/>
    <cellStyle name="Normal 9 5 4 4 5 4" xfId="8464" xr:uid="{95704964-6B69-4EF0-9AE0-69671E82AF7C}"/>
    <cellStyle name="Normal 9 5 4 4 5 5" xfId="7872" xr:uid="{5B0FD19E-CF70-4199-AF3F-340AB53BB775}"/>
    <cellStyle name="Normal 9 5 4 5" xfId="3506" xr:uid="{B059C8D2-423D-4F31-90DB-8BE2E71DD44F}"/>
    <cellStyle name="Normal 9 5 4 5 2" xfId="5305" xr:uid="{B1081EDD-C7CF-4C55-980A-0087F8717C59}"/>
    <cellStyle name="Normal 9 5 4 5 2 2" xfId="44474" xr:uid="{F096A586-6D70-48A5-A1DD-A95B6AB87FAC}"/>
    <cellStyle name="Normal 9 5 4 5 2 3" xfId="9060" xr:uid="{50B0623D-30FA-4576-9F8B-C717A67D0343}"/>
    <cellStyle name="Normal 9 5 4 5 2 4" xfId="8468" xr:uid="{1A344754-90F7-49DE-A2AF-A9E2777B9E4E}"/>
    <cellStyle name="Normal 9 5 4 5 2 5" xfId="7876" xr:uid="{9D37084C-9F74-4C11-BBC9-E0D6FFE04E4F}"/>
    <cellStyle name="Normal 9 5 4 6" xfId="3507" xr:uid="{0DF3CFA9-FC30-46C8-A374-540F0C8B1A3C}"/>
    <cellStyle name="Normal 9 5 4 6 2" xfId="5306" xr:uid="{1B7F06B8-C1CB-44F0-A880-CA2A5DD4ADD4}"/>
    <cellStyle name="Normal 9 5 4 6 2 2" xfId="44475" xr:uid="{40EAD12D-34FD-4177-80E6-8204F8D5F9AF}"/>
    <cellStyle name="Normal 9 5 4 6 2 3" xfId="9061" xr:uid="{84AA63BF-D024-4C21-A535-4FB04AA9BEAF}"/>
    <cellStyle name="Normal 9 5 4 6 2 4" xfId="8469" xr:uid="{FA69FD43-D058-4782-9BF1-CBBC14D23FA3}"/>
    <cellStyle name="Normal 9 5 4 6 2 5" xfId="7877" xr:uid="{42B44AFC-6CC6-4581-93BD-B1CA389C5EEC}"/>
    <cellStyle name="Normal 9 5 4 7" xfId="3508" xr:uid="{E2F03A4A-D7A2-43AE-95A1-759420F140E5}"/>
    <cellStyle name="Normal 9 5 4 7 2" xfId="5307" xr:uid="{4B7CE08D-1C09-41B4-9DB4-2753AE462B97}"/>
    <cellStyle name="Normal 9 5 4 7 2 2" xfId="44476" xr:uid="{FF7EF187-09DB-40DD-9532-5ACD396A20F3}"/>
    <cellStyle name="Normal 9 5 4 7 2 3" xfId="9062" xr:uid="{3076C3C5-5466-4145-83EF-7E480A678407}"/>
    <cellStyle name="Normal 9 5 4 7 2 4" xfId="8470" xr:uid="{77CBB0F2-ACE3-44DB-A4E6-D814BB0DFE71}"/>
    <cellStyle name="Normal 9 5 4 7 2 5" xfId="7878" xr:uid="{CEC36A15-46A3-4507-9AD6-A84C0FFFF0F4}"/>
    <cellStyle name="Normal 9 5 4 8" xfId="5288" xr:uid="{05D58652-3FC0-4CB3-ABF6-1444980D4C0F}"/>
    <cellStyle name="Normal 9 5 4 8 2" xfId="44457" xr:uid="{189804B3-672E-45DF-8B30-FC13B0E39E25}"/>
    <cellStyle name="Normal 9 5 4 8 3" xfId="9043" xr:uid="{F703885E-4BF7-4A3F-BC31-90708B545FA5}"/>
    <cellStyle name="Normal 9 5 4 8 4" xfId="8451" xr:uid="{6A51FC98-8063-41B0-8C2D-D04B1564199C}"/>
    <cellStyle name="Normal 9 5 4 8 5" xfId="7859" xr:uid="{A1331F7B-2CA4-4222-A66C-C0976E93132C}"/>
    <cellStyle name="Normal 9 5 5" xfId="3509" xr:uid="{2B57FFB5-C42A-4064-B2D6-2F1A63E5E259}"/>
    <cellStyle name="Normal 9 5 5 2" xfId="3510" xr:uid="{42708A76-3C27-479A-9AAA-077F3C25E1DB}"/>
    <cellStyle name="Normal 9 5 5 2 2" xfId="3511" xr:uid="{5871A646-1A51-4FD3-BD10-23780A85652A}"/>
    <cellStyle name="Normal 9 5 5 2 2 2" xfId="5310" xr:uid="{FAC874A4-6ADB-401F-907A-95B86FEDB25F}"/>
    <cellStyle name="Normal 9 5 5 2 2 2 2" xfId="44479" xr:uid="{485914F4-4821-440A-A80E-476E7E9EF67A}"/>
    <cellStyle name="Normal 9 5 5 2 2 2 3" xfId="9065" xr:uid="{19004AE6-581F-4E17-AEF9-14210820561F}"/>
    <cellStyle name="Normal 9 5 5 2 2 2 4" xfId="8473" xr:uid="{0C38B8C4-4225-473A-8A39-C32970DABACE}"/>
    <cellStyle name="Normal 9 5 5 2 2 2 5" xfId="7881" xr:uid="{D8896E1C-EB04-4485-A326-981F7F6A8983}"/>
    <cellStyle name="Normal 9 5 5 2 3" xfId="3512" xr:uid="{FA4EE9C8-9AF5-47C2-A446-473655CFF040}"/>
    <cellStyle name="Normal 9 5 5 2 3 2" xfId="5311" xr:uid="{430F6DBF-31F7-4C11-8DE0-7B222CC35286}"/>
    <cellStyle name="Normal 9 5 5 2 3 2 2" xfId="44480" xr:uid="{EDAE36BD-D0BF-42C3-B646-CC33D2B26B89}"/>
    <cellStyle name="Normal 9 5 5 2 3 2 3" xfId="9066" xr:uid="{6FAD0FDF-6A13-442D-A62C-EBB8BFA72385}"/>
    <cellStyle name="Normal 9 5 5 2 3 2 4" xfId="8474" xr:uid="{6690C672-765E-411A-9BB2-92D61092A4B1}"/>
    <cellStyle name="Normal 9 5 5 2 3 2 5" xfId="7882" xr:uid="{51649889-BF2E-415C-9E59-8F385EB792DA}"/>
    <cellStyle name="Normal 9 5 5 2 4" xfId="3513" xr:uid="{9E68C59A-2A21-4FA5-B8C1-D951C228CDCE}"/>
    <cellStyle name="Normal 9 5 5 2 4 2" xfId="5312" xr:uid="{3F7420FA-82D4-46A9-88C2-2E6833CB366D}"/>
    <cellStyle name="Normal 9 5 5 2 4 2 2" xfId="44481" xr:uid="{9914F75A-F57E-4E91-ADD0-6BBFD3A27FB4}"/>
    <cellStyle name="Normal 9 5 5 2 4 2 3" xfId="9067" xr:uid="{94A20955-A8E6-4D60-91B8-4D14332C42C3}"/>
    <cellStyle name="Normal 9 5 5 2 4 2 4" xfId="8475" xr:uid="{D824E06A-3714-4F78-ADD9-4041AFAA6E23}"/>
    <cellStyle name="Normal 9 5 5 2 4 2 5" xfId="7883" xr:uid="{225C61A4-C35B-48AF-9596-4A68D0E20251}"/>
    <cellStyle name="Normal 9 5 5 2 5" xfId="5309" xr:uid="{CD809D33-08AE-45F3-AAAA-9EC67BE071D9}"/>
    <cellStyle name="Normal 9 5 5 2 5 2" xfId="44478" xr:uid="{E9BFC985-6958-4847-AE89-1007855EA938}"/>
    <cellStyle name="Normal 9 5 5 2 5 3" xfId="9064" xr:uid="{A9F21FC2-AC65-47D3-8C9A-B0D90907BE46}"/>
    <cellStyle name="Normal 9 5 5 2 5 4" xfId="8472" xr:uid="{69314E5F-F5E5-459B-92EF-CF6E3277B776}"/>
    <cellStyle name="Normal 9 5 5 2 5 5" xfId="7880" xr:uid="{5863D02F-501B-4BB9-8BC4-5426E5F67791}"/>
    <cellStyle name="Normal 9 5 5 3" xfId="3514" xr:uid="{A74E01DD-BC3F-4815-95A8-1B790D949902}"/>
    <cellStyle name="Normal 9 5 5 3 2" xfId="3515" xr:uid="{85F655BF-F833-489D-9829-3DF5DCB4208C}"/>
    <cellStyle name="Normal 9 5 5 3 2 2" xfId="5314" xr:uid="{803A6EA2-99C3-490C-A1AD-2C0025448316}"/>
    <cellStyle name="Normal 9 5 5 3 2 2 2" xfId="44483" xr:uid="{E5CE1037-A675-4711-9A2A-092DB147CA96}"/>
    <cellStyle name="Normal 9 5 5 3 2 2 3" xfId="9069" xr:uid="{061E8EE4-F5C1-45E6-B2AC-16083706BA72}"/>
    <cellStyle name="Normal 9 5 5 3 2 2 4" xfId="8477" xr:uid="{6A27D791-E614-4B66-85CC-807E9C5B6E75}"/>
    <cellStyle name="Normal 9 5 5 3 2 2 5" xfId="7885" xr:uid="{757D4E2B-8F75-403E-B13A-2767AF67795C}"/>
    <cellStyle name="Normal 9 5 5 3 3" xfId="3516" xr:uid="{E52057B1-AB78-47C5-BCD4-1F78499B4289}"/>
    <cellStyle name="Normal 9 5 5 3 3 2" xfId="5315" xr:uid="{019314CF-53A9-4DE9-A372-C26E168D3697}"/>
    <cellStyle name="Normal 9 5 5 3 3 2 2" xfId="44484" xr:uid="{97328682-4BD8-43C2-A114-1D2CF5DF1E07}"/>
    <cellStyle name="Normal 9 5 5 3 3 2 3" xfId="9070" xr:uid="{7E31D1DF-0276-400F-B720-6A9D972061CA}"/>
    <cellStyle name="Normal 9 5 5 3 3 2 4" xfId="8478" xr:uid="{140D182E-29BA-4416-89C8-EE64DA8590DF}"/>
    <cellStyle name="Normal 9 5 5 3 3 2 5" xfId="7886" xr:uid="{09880C1F-CBDB-4ECB-B394-885DE0C14467}"/>
    <cellStyle name="Normal 9 5 5 3 4" xfId="3517" xr:uid="{D4642420-A8FE-4BB9-84D7-2BE2EAEB355C}"/>
    <cellStyle name="Normal 9 5 5 3 4 2" xfId="5316" xr:uid="{C243F790-9BB7-43D3-9313-C302AE32FD4E}"/>
    <cellStyle name="Normal 9 5 5 3 4 2 2" xfId="44485" xr:uid="{4253A639-2A1A-473F-9FC3-695F99EEACDA}"/>
    <cellStyle name="Normal 9 5 5 3 4 2 3" xfId="9071" xr:uid="{687471CB-1971-4D16-9429-AFD9C4437EAC}"/>
    <cellStyle name="Normal 9 5 5 3 4 2 4" xfId="8479" xr:uid="{BA2ABABD-61A1-4E7A-BB5C-697843E668EA}"/>
    <cellStyle name="Normal 9 5 5 3 4 2 5" xfId="7887" xr:uid="{C9E716CE-1573-4AF9-A35D-9ED1917291EA}"/>
    <cellStyle name="Normal 9 5 5 3 5" xfId="5313" xr:uid="{9247BBE3-A32B-459E-8C5C-5E8A429FF9C1}"/>
    <cellStyle name="Normal 9 5 5 3 5 2" xfId="44482" xr:uid="{9E801791-105E-49AB-B642-70E04866516E}"/>
    <cellStyle name="Normal 9 5 5 3 5 3" xfId="9068" xr:uid="{EFD31590-0DFB-4B2C-90A0-FE0DBD513288}"/>
    <cellStyle name="Normal 9 5 5 3 5 4" xfId="8476" xr:uid="{58D205FE-E7F3-472C-AA3D-EBEC479A0AB9}"/>
    <cellStyle name="Normal 9 5 5 3 5 5" xfId="7884" xr:uid="{4D60BFF5-67B4-46BE-AAEE-39D85D5B1745}"/>
    <cellStyle name="Normal 9 5 5 4" xfId="3518" xr:uid="{E0A2ADCB-F774-4B6F-806A-CB6C51E5B5BC}"/>
    <cellStyle name="Normal 9 5 5 4 2" xfId="5317" xr:uid="{8D8EB2F1-DBB7-4B07-B421-488AE647A682}"/>
    <cellStyle name="Normal 9 5 5 4 2 2" xfId="44486" xr:uid="{2A4EB1FB-5B4E-4731-81B3-A8A52EF058A7}"/>
    <cellStyle name="Normal 9 5 5 4 2 3" xfId="9072" xr:uid="{1B408D9E-B8DA-456D-957D-557DE6685DAF}"/>
    <cellStyle name="Normal 9 5 5 4 2 4" xfId="8480" xr:uid="{469007E5-9104-4622-A3AE-1094D50C101B}"/>
    <cellStyle name="Normal 9 5 5 4 2 5" xfId="7888" xr:uid="{128E6044-E6CB-4C67-B664-1DEFEED730C0}"/>
    <cellStyle name="Normal 9 5 5 5" xfId="3519" xr:uid="{1432E4ED-1F53-45FD-A262-7CFFBF3642F6}"/>
    <cellStyle name="Normal 9 5 5 5 2" xfId="5318" xr:uid="{90831248-022F-43B9-86E3-33081E2CD9F3}"/>
    <cellStyle name="Normal 9 5 5 5 2 2" xfId="44487" xr:uid="{F70A3D00-22F3-4D84-A680-61FDE9BD8842}"/>
    <cellStyle name="Normal 9 5 5 5 2 3" xfId="9073" xr:uid="{30AB78CF-7451-4368-BBA1-4F2C30867B12}"/>
    <cellStyle name="Normal 9 5 5 5 2 4" xfId="8481" xr:uid="{751B8B76-CFEE-4294-A406-5D93301DC51A}"/>
    <cellStyle name="Normal 9 5 5 5 2 5" xfId="7889" xr:uid="{FFFEAF71-4F62-449E-8A15-C213631B88E6}"/>
    <cellStyle name="Normal 9 5 5 6" xfId="3520" xr:uid="{A2619E0A-690B-4411-B6E6-CA2D367128B9}"/>
    <cellStyle name="Normal 9 5 5 6 2" xfId="5319" xr:uid="{F1912E17-0A23-476E-9D46-D342049DCF90}"/>
    <cellStyle name="Normal 9 5 5 6 2 2" xfId="44488" xr:uid="{BA32548B-0C5E-436A-9E08-A5DC4F3011A5}"/>
    <cellStyle name="Normal 9 5 5 6 2 3" xfId="9074" xr:uid="{DF7DC75B-A561-4470-899A-EEE5FE372EFE}"/>
    <cellStyle name="Normal 9 5 5 6 2 4" xfId="8482" xr:uid="{82165BBC-FCAF-466A-994F-54254A9CF9F4}"/>
    <cellStyle name="Normal 9 5 5 6 2 5" xfId="7890" xr:uid="{6FAC9F42-E48D-48C8-9B48-6274D91B0C82}"/>
    <cellStyle name="Normal 9 5 5 7" xfId="5308" xr:uid="{5C00A8A6-F4A8-40CC-A32F-08004E2993C0}"/>
    <cellStyle name="Normal 9 5 5 7 2" xfId="44477" xr:uid="{797D9015-959F-499F-AEFE-B3970939D765}"/>
    <cellStyle name="Normal 9 5 5 7 3" xfId="9063" xr:uid="{D5F4733D-19A3-45DB-B696-6F1459B02BCC}"/>
    <cellStyle name="Normal 9 5 5 7 4" xfId="8471" xr:uid="{A8511518-7262-4F98-B690-4C1EB0DAAA79}"/>
    <cellStyle name="Normal 9 5 5 7 5" xfId="7879" xr:uid="{3A088D6C-A7B7-4F15-9ECD-BB55AA257BF5}"/>
    <cellStyle name="Normal 9 5 6" xfId="3521" xr:uid="{C0CD9C73-05FA-433F-AAA5-7066CD86CB1D}"/>
    <cellStyle name="Normal 9 5 6 2" xfId="3522" xr:uid="{D560D14F-E39A-470C-91C1-6D48D1BDADBF}"/>
    <cellStyle name="Normal 9 5 6 2 2" xfId="3523" xr:uid="{72666C3C-F959-46EE-BCD0-19263DD9F79E}"/>
    <cellStyle name="Normal 9 5 6 2 2 2" xfId="5322" xr:uid="{4D1DAE32-68E6-4805-A952-6323AED2624D}"/>
    <cellStyle name="Normal 9 5 6 2 2 2 2" xfId="44491" xr:uid="{A1F08DF9-FD97-4A02-9A7F-8A846BB2638B}"/>
    <cellStyle name="Normal 9 5 6 2 2 2 3" xfId="9077" xr:uid="{2B4D5854-FBD7-4481-8659-A2BFDCD2DC47}"/>
    <cellStyle name="Normal 9 5 6 2 2 2 4" xfId="8485" xr:uid="{9126985A-FDA8-4973-B89E-D71EF5BB507F}"/>
    <cellStyle name="Normal 9 5 6 2 2 2 5" xfId="7893" xr:uid="{1EC534A5-E7E1-4F5D-9C01-6598C7343A6D}"/>
    <cellStyle name="Normal 9 5 6 2 3" xfId="3524" xr:uid="{AF88D71F-29CF-4490-9435-F126443308D4}"/>
    <cellStyle name="Normal 9 5 6 2 3 2" xfId="5323" xr:uid="{B300B9EA-BBC5-4E1B-9933-956C1F2252AA}"/>
    <cellStyle name="Normal 9 5 6 2 3 2 2" xfId="44492" xr:uid="{5E8E410F-9665-4423-A55B-D92314AE9371}"/>
    <cellStyle name="Normal 9 5 6 2 3 2 3" xfId="9078" xr:uid="{8758D703-5ED1-4D05-92F1-7094EA2471C4}"/>
    <cellStyle name="Normal 9 5 6 2 3 2 4" xfId="8486" xr:uid="{79ADBB0A-E057-4025-91E0-3B6B7D9248E0}"/>
    <cellStyle name="Normal 9 5 6 2 3 2 5" xfId="7894" xr:uid="{C6D683EC-1CAF-42D8-991F-A47C52BF5FAA}"/>
    <cellStyle name="Normal 9 5 6 2 4" xfId="3525" xr:uid="{53A1A9B9-73D1-450A-9FF9-1A230F73C2E9}"/>
    <cellStyle name="Normal 9 5 6 2 4 2" xfId="5324" xr:uid="{E281A06C-77B5-411A-ABFC-AFE0FD53AD1A}"/>
    <cellStyle name="Normal 9 5 6 2 4 2 2" xfId="44493" xr:uid="{F925085E-18C4-4492-BF9E-F45D37EF2E34}"/>
    <cellStyle name="Normal 9 5 6 2 4 2 3" xfId="9079" xr:uid="{150CCBD2-469E-48C0-BE0B-17FCB87AE545}"/>
    <cellStyle name="Normal 9 5 6 2 4 2 4" xfId="8487" xr:uid="{1183334C-F9AE-45AA-95FA-3162E172F75B}"/>
    <cellStyle name="Normal 9 5 6 2 4 2 5" xfId="7895" xr:uid="{A7E476C7-2532-4A53-92E2-6746B0D30538}"/>
    <cellStyle name="Normal 9 5 6 2 5" xfId="5321" xr:uid="{7B9A42FC-C9A1-4136-8518-2DEA09F7082E}"/>
    <cellStyle name="Normal 9 5 6 2 5 2" xfId="44490" xr:uid="{A1955587-C11A-4192-8935-AEA283F8F4AE}"/>
    <cellStyle name="Normal 9 5 6 2 5 3" xfId="9076" xr:uid="{D0AB2F2F-BA01-4932-83C3-B43D271F466F}"/>
    <cellStyle name="Normal 9 5 6 2 5 4" xfId="8484" xr:uid="{51EBEF14-DF7A-45DD-BE11-A1268751E0A1}"/>
    <cellStyle name="Normal 9 5 6 2 5 5" xfId="7892" xr:uid="{833D234B-BDA3-4014-A82D-FE05EEBF1B67}"/>
    <cellStyle name="Normal 9 5 6 3" xfId="3526" xr:uid="{3621E304-3BC0-45F2-A8D4-EE8A09DDFF29}"/>
    <cellStyle name="Normal 9 5 6 3 2" xfId="5325" xr:uid="{4E7B6743-D46E-4AE3-B74F-51FAB067AAA9}"/>
    <cellStyle name="Normal 9 5 6 3 2 2" xfId="44494" xr:uid="{44FE1ACB-6CEC-4DE6-B067-562783267441}"/>
    <cellStyle name="Normal 9 5 6 3 2 3" xfId="9080" xr:uid="{1AFE5225-F663-4E7A-878A-23FBCC140C58}"/>
    <cellStyle name="Normal 9 5 6 3 2 4" xfId="8488" xr:uid="{E47DF1A0-472A-484F-8417-5C2C76C6FAB3}"/>
    <cellStyle name="Normal 9 5 6 3 2 5" xfId="7896" xr:uid="{28687CA7-134E-4D5A-BF77-CF9449B34BD1}"/>
    <cellStyle name="Normal 9 5 6 4" xfId="3527" xr:uid="{F506B497-0682-45FF-AD1C-AB4C130F0B0C}"/>
    <cellStyle name="Normal 9 5 6 4 2" xfId="5326" xr:uid="{A6266824-8C4F-4A25-9570-9D23ABBA2A5F}"/>
    <cellStyle name="Normal 9 5 6 4 2 2" xfId="44495" xr:uid="{53C85AD5-36EC-4984-AB3F-5750D0DC9EBC}"/>
    <cellStyle name="Normal 9 5 6 4 2 3" xfId="9081" xr:uid="{23FD3CFF-540F-4DDE-AC2D-B304613AC645}"/>
    <cellStyle name="Normal 9 5 6 4 2 4" xfId="8489" xr:uid="{F237797C-C3DB-458E-A6B9-146C6AD9183B}"/>
    <cellStyle name="Normal 9 5 6 4 2 5" xfId="7897" xr:uid="{5EB28D13-0EBE-49B2-9251-DF0A52D8875F}"/>
    <cellStyle name="Normal 9 5 6 5" xfId="3528" xr:uid="{F44AA1CF-7C38-4B4A-9634-77195DD5F5C3}"/>
    <cellStyle name="Normal 9 5 6 5 2" xfId="5327" xr:uid="{F09C153E-CE6A-48F9-9B69-92EEA6824CF8}"/>
    <cellStyle name="Normal 9 5 6 5 2 2" xfId="44496" xr:uid="{CC806A28-1C72-408F-AE1E-E96E6F999DF8}"/>
    <cellStyle name="Normal 9 5 6 5 2 3" xfId="9082" xr:uid="{D8A3CECB-575B-4978-9268-58B29A753F97}"/>
    <cellStyle name="Normal 9 5 6 5 2 4" xfId="8490" xr:uid="{E2E97E89-EABC-489B-93AD-FD8E3DCF682D}"/>
    <cellStyle name="Normal 9 5 6 5 2 5" xfId="7898" xr:uid="{97C695F7-D815-4262-8E32-AE0D8AC85160}"/>
    <cellStyle name="Normal 9 5 6 6" xfId="5320" xr:uid="{C59CB48A-5DE2-47FC-A293-CBCE23C76B70}"/>
    <cellStyle name="Normal 9 5 6 6 2" xfId="44489" xr:uid="{7BDC8ABD-C8E4-4E36-9FF5-9BF980BBF011}"/>
    <cellStyle name="Normal 9 5 6 6 3" xfId="9075" xr:uid="{8D620993-2993-4BFC-B260-58ABE1DF76C3}"/>
    <cellStyle name="Normal 9 5 6 6 4" xfId="8483" xr:uid="{2A1A9A86-97D4-4F2E-AD3D-452C90F173C1}"/>
    <cellStyle name="Normal 9 5 6 6 5" xfId="7891" xr:uid="{07F67078-63C2-46CF-8914-EDF99CA96A0B}"/>
    <cellStyle name="Normal 9 5 7" xfId="3529" xr:uid="{B4DA09E5-CF36-42AD-9854-3C4234D8D035}"/>
    <cellStyle name="Normal 9 5 7 2" xfId="3530" xr:uid="{95501D60-328A-4802-930C-2205F7321F37}"/>
    <cellStyle name="Normal 9 5 7 2 2" xfId="5329" xr:uid="{527CF968-FE53-4131-BFF7-A985AE990D1D}"/>
    <cellStyle name="Normal 9 5 7 2 2 2" xfId="44498" xr:uid="{DE602B1D-1AA0-4CF6-B1E4-9EBFF9B89DE8}"/>
    <cellStyle name="Normal 9 5 7 2 2 3" xfId="9084" xr:uid="{8A2AA93E-0C06-431C-A083-CC913FE7D092}"/>
    <cellStyle name="Normal 9 5 7 2 2 4" xfId="8492" xr:uid="{8CDFF074-3697-4A51-9496-E2969826C342}"/>
    <cellStyle name="Normal 9 5 7 2 2 5" xfId="7900" xr:uid="{4767937A-57DD-4757-8CCC-45D08AA19594}"/>
    <cellStyle name="Normal 9 5 7 3" xfId="3531" xr:uid="{37E716D7-CEC4-4983-9C3F-B62BC708A4B9}"/>
    <cellStyle name="Normal 9 5 7 3 2" xfId="5330" xr:uid="{4BC48B93-F9DD-4317-BDEA-BD86C77D5011}"/>
    <cellStyle name="Normal 9 5 7 3 2 2" xfId="44499" xr:uid="{CCAAF457-A641-49F8-BAD6-A1EBA81100B7}"/>
    <cellStyle name="Normal 9 5 7 3 2 3" xfId="9085" xr:uid="{702C908C-A04E-4D30-B27C-ADED2FA093C3}"/>
    <cellStyle name="Normal 9 5 7 3 2 4" xfId="8493" xr:uid="{A3F1DC03-E2FC-4F25-B854-D252AE6A0AAC}"/>
    <cellStyle name="Normal 9 5 7 3 2 5" xfId="7901" xr:uid="{168F8F36-9140-47C7-B80E-4089FE0BEFC3}"/>
    <cellStyle name="Normal 9 5 7 4" xfId="3532" xr:uid="{D35DF048-58F3-4DA6-813E-F9FFBC3A63FB}"/>
    <cellStyle name="Normal 9 5 7 4 2" xfId="5331" xr:uid="{19FBF23B-27BB-422C-83AC-9308022A981E}"/>
    <cellStyle name="Normal 9 5 7 4 2 2" xfId="44500" xr:uid="{0A2D4A0F-AEF4-4C23-9FC2-F926F2087246}"/>
    <cellStyle name="Normal 9 5 7 4 2 3" xfId="9086" xr:uid="{BD1E6143-2B9D-4650-875B-7C5B0CD743D6}"/>
    <cellStyle name="Normal 9 5 7 4 2 4" xfId="8494" xr:uid="{68696EED-7AD5-47A8-BE00-9AC51B1A96BF}"/>
    <cellStyle name="Normal 9 5 7 4 2 5" xfId="7902" xr:uid="{86B996FB-BBF0-46CF-97D1-8E98DE80C42B}"/>
    <cellStyle name="Normal 9 5 7 5" xfId="5328" xr:uid="{64504FC3-1978-4E77-ABF0-F5AB71ACF98D}"/>
    <cellStyle name="Normal 9 5 7 5 2" xfId="44497" xr:uid="{679022F1-760A-4C14-BE71-D392878B12FD}"/>
    <cellStyle name="Normal 9 5 7 5 3" xfId="9083" xr:uid="{E25EB0DA-CE3B-4F90-994E-89446E0725F9}"/>
    <cellStyle name="Normal 9 5 7 5 4" xfId="8491" xr:uid="{B97CCC49-F441-4209-AC99-04039AC23A8A}"/>
    <cellStyle name="Normal 9 5 7 5 5" xfId="7899" xr:uid="{881774F7-E9A4-4861-BED1-6216701C045E}"/>
    <cellStyle name="Normal 9 5 8" xfId="3533" xr:uid="{926B58A4-D287-49B3-8916-CB56636702D0}"/>
    <cellStyle name="Normal 9 5 8 2" xfId="3534" xr:uid="{1E1B495C-22B0-4178-9DFF-55DA5DF713CC}"/>
    <cellStyle name="Normal 9 5 8 2 2" xfId="5333" xr:uid="{9BBE586C-738B-48CC-B8EE-F06F30E04B06}"/>
    <cellStyle name="Normal 9 5 8 2 2 2" xfId="44502" xr:uid="{2FF5CBE8-A330-41DF-8F52-BF01437F3D36}"/>
    <cellStyle name="Normal 9 5 8 2 2 3" xfId="9088" xr:uid="{18C3E2C0-E1F0-413D-BF66-DE877B8F3371}"/>
    <cellStyle name="Normal 9 5 8 2 2 4" xfId="8496" xr:uid="{26D5F1B2-CD0E-41BD-AC18-CA73DD447499}"/>
    <cellStyle name="Normal 9 5 8 2 2 5" xfId="7904" xr:uid="{4E14B9AE-2882-4A3A-8225-0ADBF0BBC00B}"/>
    <cellStyle name="Normal 9 5 8 3" xfId="3535" xr:uid="{2A04B9CE-949F-4E9A-8E4A-9461711BD412}"/>
    <cellStyle name="Normal 9 5 8 3 2" xfId="5334" xr:uid="{7212A5B4-05EA-4E33-B02B-D269E83032AF}"/>
    <cellStyle name="Normal 9 5 8 3 2 2" xfId="44503" xr:uid="{DE2AF990-B750-49E7-A6AE-0A84AAFAF2D1}"/>
    <cellStyle name="Normal 9 5 8 3 2 3" xfId="9089" xr:uid="{187DAC85-FEC2-4FF5-A6FB-17D23FBFDD37}"/>
    <cellStyle name="Normal 9 5 8 3 2 4" xfId="8497" xr:uid="{E4B496DE-903F-43C4-A8A6-B2AA47BB9089}"/>
    <cellStyle name="Normal 9 5 8 3 2 5" xfId="7905" xr:uid="{B43215C8-D480-4825-B290-92268FE5062D}"/>
    <cellStyle name="Normal 9 5 8 4" xfId="3536" xr:uid="{38CB1C8B-C0C4-4237-9E79-7DA664697D03}"/>
    <cellStyle name="Normal 9 5 8 4 2" xfId="5335" xr:uid="{EA427795-801B-45C7-AA81-57201B657A3D}"/>
    <cellStyle name="Normal 9 5 8 4 2 2" xfId="44504" xr:uid="{5B44DAA0-6DC8-44A9-990E-B6AC31B7D3DD}"/>
    <cellStyle name="Normal 9 5 8 4 2 3" xfId="9090" xr:uid="{00492175-FFD9-4622-BC26-74BB9AA88078}"/>
    <cellStyle name="Normal 9 5 8 4 2 4" xfId="8498" xr:uid="{B570066D-C401-4B84-8AC1-B161CA7CD95C}"/>
    <cellStyle name="Normal 9 5 8 4 2 5" xfId="7906" xr:uid="{CAFE49E0-4AA0-4FB1-B808-9318003FD1D4}"/>
    <cellStyle name="Normal 9 5 8 5" xfId="5332" xr:uid="{86393027-4994-4D52-AEBA-7B692651FF96}"/>
    <cellStyle name="Normal 9 5 8 5 2" xfId="44501" xr:uid="{CAE2AF40-4EFB-4755-A238-18B18E1736D9}"/>
    <cellStyle name="Normal 9 5 8 5 3" xfId="9087" xr:uid="{32635CC9-ABF6-4B3D-B013-0CE6AA543AFF}"/>
    <cellStyle name="Normal 9 5 8 5 4" xfId="8495" xr:uid="{5D9F46F1-C8BD-4EFC-BCCB-C47B56E80DCA}"/>
    <cellStyle name="Normal 9 5 8 5 5" xfId="7903" xr:uid="{527D6B2C-00C0-4C8B-98C4-253391DA7DBF}"/>
    <cellStyle name="Normal 9 5 9" xfId="3537" xr:uid="{1F6809F2-1F56-4110-9A1F-906C56934FC3}"/>
    <cellStyle name="Normal 9 5 9 2" xfId="5336" xr:uid="{11642EB1-4BEB-4670-B271-C3BF4A70ABC2}"/>
    <cellStyle name="Normal 9 5 9 2 2" xfId="44505" xr:uid="{540B7998-1925-4F7C-A517-E7BD1CF0289B}"/>
    <cellStyle name="Normal 9 5 9 2 3" xfId="9091" xr:uid="{8BAEA43D-30D6-46D4-881B-3DCDB272D7BD}"/>
    <cellStyle name="Normal 9 5 9 2 4" xfId="8499" xr:uid="{AE2F55AE-A146-4281-B118-68E226DF105E}"/>
    <cellStyle name="Normal 9 5 9 2 5" xfId="7907" xr:uid="{E883F60E-1755-4AF1-A741-E291D8E15B4A}"/>
    <cellStyle name="Normal 9 6" xfId="3538" xr:uid="{4413347C-87ED-4911-85DE-C6F18346D4A0}"/>
    <cellStyle name="Normal 9 6 10" xfId="5337" xr:uid="{6B21B945-E81B-4493-85C6-81AAF616E5B9}"/>
    <cellStyle name="Normal 9 6 10 2" xfId="44506" xr:uid="{7805E1E2-56DD-4668-AC11-0AA834699913}"/>
    <cellStyle name="Normal 9 6 10 3" xfId="9092" xr:uid="{2FD07CC7-27BB-4BC6-8884-C12C3BD94985}"/>
    <cellStyle name="Normal 9 6 10 4" xfId="8500" xr:uid="{02505DB3-9CB9-4E6C-ACDC-116326BDCBBD}"/>
    <cellStyle name="Normal 9 6 10 5" xfId="7908" xr:uid="{5AFC0857-A2B3-4536-84C4-6CC0A69056F9}"/>
    <cellStyle name="Normal 9 6 2" xfId="3539" xr:uid="{A524345D-A57D-42B6-BAF5-FFD5B10A1CFF}"/>
    <cellStyle name="Normal 9 6 2 2" xfId="3540" xr:uid="{3E76328C-F773-4B22-95B6-1088B6B8D3B0}"/>
    <cellStyle name="Normal 9 6 2 2 2" xfId="3541" xr:uid="{8DF025BC-F6D0-4DEE-90A9-BA8900071883}"/>
    <cellStyle name="Normal 9 6 2 2 2 2" xfId="3542" xr:uid="{559E9F85-D911-4452-A70B-F39C5B70C530}"/>
    <cellStyle name="Normal 9 6 2 2 2 2 2" xfId="5341" xr:uid="{F923007F-0D9D-4492-BDD0-64EBF9EC4809}"/>
    <cellStyle name="Normal 9 6 2 2 2 2 2 2" xfId="44510" xr:uid="{1233CB93-D560-4806-B876-7748B8881045}"/>
    <cellStyle name="Normal 9 6 2 2 2 2 2 3" xfId="9096" xr:uid="{AD31C8CF-B399-44C9-90BE-4A164B151EE6}"/>
    <cellStyle name="Normal 9 6 2 2 2 2 2 4" xfId="8504" xr:uid="{001FBB3A-3A91-4072-AFF7-5978462BE3E0}"/>
    <cellStyle name="Normal 9 6 2 2 2 2 2 5" xfId="7912" xr:uid="{999E33D0-F5FE-4FF0-AB3C-AC4F466E1F6C}"/>
    <cellStyle name="Normal 9 6 2 2 2 3" xfId="3543" xr:uid="{F699A40D-D3C3-4CC0-944B-C75E9481E48B}"/>
    <cellStyle name="Normal 9 6 2 2 2 3 2" xfId="5342" xr:uid="{CC83308E-93AB-4882-A592-71CA12802861}"/>
    <cellStyle name="Normal 9 6 2 2 2 3 2 2" xfId="44511" xr:uid="{EF7FF0AF-4ADB-49A1-AC84-25BB1D3A7803}"/>
    <cellStyle name="Normal 9 6 2 2 2 3 2 3" xfId="9097" xr:uid="{17F7AB97-7E5A-4E41-8C0D-2DDADD4C8081}"/>
    <cellStyle name="Normal 9 6 2 2 2 3 2 4" xfId="8505" xr:uid="{43CECA5E-F2FD-44D2-BB7F-C80F3B5C69E2}"/>
    <cellStyle name="Normal 9 6 2 2 2 3 2 5" xfId="7913" xr:uid="{C418FE73-6B3E-4E0B-AD4F-129F95516D48}"/>
    <cellStyle name="Normal 9 6 2 2 2 4" xfId="3544" xr:uid="{75A2FAC7-F2B7-4AB8-9E02-29A4E1888C94}"/>
    <cellStyle name="Normal 9 6 2 2 2 4 2" xfId="5343" xr:uid="{DCB2762B-FB89-42DA-9D70-29B054B91B1B}"/>
    <cellStyle name="Normal 9 6 2 2 2 4 2 2" xfId="44512" xr:uid="{F23B02A0-6F57-4C3A-862F-DFFB187B2F5D}"/>
    <cellStyle name="Normal 9 6 2 2 2 4 2 3" xfId="9098" xr:uid="{9194E189-DCC7-4908-AF81-62A62C8BE2C7}"/>
    <cellStyle name="Normal 9 6 2 2 2 4 2 4" xfId="8506" xr:uid="{12D7C0F9-1751-455B-86BC-36B7A8C9D52B}"/>
    <cellStyle name="Normal 9 6 2 2 2 4 2 5" xfId="7914" xr:uid="{447B1E9D-EF81-40B9-A0AE-9BE518CAE4CF}"/>
    <cellStyle name="Normal 9 6 2 2 2 5" xfId="5340" xr:uid="{7C920F38-AC71-496C-B3BB-846AAE45C245}"/>
    <cellStyle name="Normal 9 6 2 2 2 5 2" xfId="44509" xr:uid="{C4CD316E-B744-4959-86A6-B754ED5B610A}"/>
    <cellStyle name="Normal 9 6 2 2 2 5 3" xfId="9095" xr:uid="{66D20A9C-AE9C-43A4-B9E4-5ACD2F5DBB45}"/>
    <cellStyle name="Normal 9 6 2 2 2 5 4" xfId="8503" xr:uid="{C60D8AAE-3EB2-4A31-9710-96CDDA456995}"/>
    <cellStyle name="Normal 9 6 2 2 2 5 5" xfId="7911" xr:uid="{56FBEB42-44B3-484B-98CC-A5D8CB57ACB1}"/>
    <cellStyle name="Normal 9 6 2 2 3" xfId="3545" xr:uid="{7D226B58-9AD8-4E1C-BC39-540FDB1994E1}"/>
    <cellStyle name="Normal 9 6 2 2 3 2" xfId="3546" xr:uid="{D1D3BDA2-FCFD-497B-A26D-C196A2D598AB}"/>
    <cellStyle name="Normal 9 6 2 2 3 2 2" xfId="5345" xr:uid="{395EB81E-D7FA-4F96-AA63-96D53C59922E}"/>
    <cellStyle name="Normal 9 6 2 2 3 2 2 2" xfId="44514" xr:uid="{79AAE467-ED50-4C49-A36E-7D76930B0A23}"/>
    <cellStyle name="Normal 9 6 2 2 3 2 2 3" xfId="9100" xr:uid="{CB364C82-B5B7-4A56-BA98-48F8C06DBB70}"/>
    <cellStyle name="Normal 9 6 2 2 3 2 2 4" xfId="8508" xr:uid="{B167CC1B-2E35-46F2-A83D-153C0D2AB1FF}"/>
    <cellStyle name="Normal 9 6 2 2 3 2 2 5" xfId="7916" xr:uid="{C3B24B8D-9E03-468E-A6C5-A0978BDE3F33}"/>
    <cellStyle name="Normal 9 6 2 2 3 3" xfId="3547" xr:uid="{71FF14F1-6119-4D4E-806A-6048A8C545A7}"/>
    <cellStyle name="Normal 9 6 2 2 3 3 2" xfId="5346" xr:uid="{912B8E7B-6286-4201-95A9-12CC0C620055}"/>
    <cellStyle name="Normal 9 6 2 2 3 3 2 2" xfId="44515" xr:uid="{8AF26022-18B9-4460-99ED-88B85A7CBF3C}"/>
    <cellStyle name="Normal 9 6 2 2 3 3 2 3" xfId="9101" xr:uid="{3692E405-2BBF-421C-9D45-C9840BFBA072}"/>
    <cellStyle name="Normal 9 6 2 2 3 3 2 4" xfId="8509" xr:uid="{D91D431B-C507-4B02-AD21-02F6A30CC7C7}"/>
    <cellStyle name="Normal 9 6 2 2 3 3 2 5" xfId="7917" xr:uid="{0816120B-7FC6-4B04-82EE-5F48E372DE8C}"/>
    <cellStyle name="Normal 9 6 2 2 3 4" xfId="3548" xr:uid="{A2F8692E-5020-4553-A83D-9F15ADE899FC}"/>
    <cellStyle name="Normal 9 6 2 2 3 4 2" xfId="5347" xr:uid="{D049F4C8-17B0-48C1-A8AD-1C7C5BB0E415}"/>
    <cellStyle name="Normal 9 6 2 2 3 4 2 2" xfId="44516" xr:uid="{E70A02A9-7D61-47D4-8DE3-4A21AAEEBF73}"/>
    <cellStyle name="Normal 9 6 2 2 3 4 2 3" xfId="9102" xr:uid="{E8CC3B1A-DE9A-4D6E-AFF1-349CECF23F3D}"/>
    <cellStyle name="Normal 9 6 2 2 3 4 2 4" xfId="8510" xr:uid="{91F7D3F0-9B22-4953-9076-D661F6DD15A8}"/>
    <cellStyle name="Normal 9 6 2 2 3 4 2 5" xfId="7918" xr:uid="{B4D096BC-2FD2-4675-8E3E-195CE9F09FBF}"/>
    <cellStyle name="Normal 9 6 2 2 3 5" xfId="5344" xr:uid="{A973F044-5BB5-4D80-8F2C-7F3B5D3D21A4}"/>
    <cellStyle name="Normal 9 6 2 2 3 5 2" xfId="44513" xr:uid="{2E1DCE23-5C39-49E2-A1B2-58770C309A33}"/>
    <cellStyle name="Normal 9 6 2 2 3 5 3" xfId="9099" xr:uid="{40532AB6-DCA4-49CC-A389-9AC7072C7766}"/>
    <cellStyle name="Normal 9 6 2 2 3 5 4" xfId="8507" xr:uid="{795179F8-29EB-4A45-B338-87F3F1439A57}"/>
    <cellStyle name="Normal 9 6 2 2 3 5 5" xfId="7915" xr:uid="{A327868D-840F-4750-B597-C18856190129}"/>
    <cellStyle name="Normal 9 6 2 2 4" xfId="3549" xr:uid="{028EAA21-D1EC-4B86-B8F0-573114B6A6C3}"/>
    <cellStyle name="Normal 9 6 2 2 4 2" xfId="5348" xr:uid="{41FE9CB1-DC23-4AE2-9D90-734F8593A5F5}"/>
    <cellStyle name="Normal 9 6 2 2 4 2 2" xfId="44517" xr:uid="{2E46B54D-7DDF-493F-ABFF-C8F0208ACE25}"/>
    <cellStyle name="Normal 9 6 2 2 4 2 3" xfId="9103" xr:uid="{8D776250-73B2-47E5-BCE4-E380C9CA94E0}"/>
    <cellStyle name="Normal 9 6 2 2 4 2 4" xfId="8511" xr:uid="{FE62597D-038A-488A-B4A5-0B0B99C22142}"/>
    <cellStyle name="Normal 9 6 2 2 4 2 5" xfId="7919" xr:uid="{0E416917-152C-4555-A850-7D3A91C03164}"/>
    <cellStyle name="Normal 9 6 2 2 5" xfId="3550" xr:uid="{A4F594E4-69AD-495C-B5A7-6E365F5E87D6}"/>
    <cellStyle name="Normal 9 6 2 2 5 2" xfId="5349" xr:uid="{30A20297-FF07-4284-88D5-06082278D927}"/>
    <cellStyle name="Normal 9 6 2 2 5 2 2" xfId="44518" xr:uid="{97A7FAF5-A56F-4E4D-A096-935ED566C630}"/>
    <cellStyle name="Normal 9 6 2 2 5 2 3" xfId="9104" xr:uid="{AD867650-1335-46B9-B0B7-E845B80AC6E6}"/>
    <cellStyle name="Normal 9 6 2 2 5 2 4" xfId="8512" xr:uid="{7CAB2ACD-523E-4648-9CB2-FB8A7B7DD271}"/>
    <cellStyle name="Normal 9 6 2 2 5 2 5" xfId="7920" xr:uid="{9FB13711-834E-4B78-8D57-957CD749FA83}"/>
    <cellStyle name="Normal 9 6 2 2 6" xfId="3551" xr:uid="{7131B43F-1FA3-42AC-959E-1D837B4C1A47}"/>
    <cellStyle name="Normal 9 6 2 2 6 2" xfId="5350" xr:uid="{C7C98DBD-8A7E-446E-80BA-F4F8E88E2907}"/>
    <cellStyle name="Normal 9 6 2 2 6 2 2" xfId="44519" xr:uid="{49FC4F9C-F33C-45E4-86E5-13BDCD8818D6}"/>
    <cellStyle name="Normal 9 6 2 2 6 2 3" xfId="9105" xr:uid="{BCD82580-2174-4114-BFE6-7DC3106757B6}"/>
    <cellStyle name="Normal 9 6 2 2 6 2 4" xfId="8513" xr:uid="{08DB2289-6F8F-40F8-A4F4-E4077ADBA9E9}"/>
    <cellStyle name="Normal 9 6 2 2 6 2 5" xfId="7921" xr:uid="{C2400971-3D81-4415-A0A2-0D6C4E230FE7}"/>
    <cellStyle name="Normal 9 6 2 2 7" xfId="5339" xr:uid="{93447FE9-4BB5-42ED-AAA0-6F67A6886B6A}"/>
    <cellStyle name="Normal 9 6 2 2 7 2" xfId="44508" xr:uid="{BE41F89C-8059-4EAD-BFA8-DD382C83048D}"/>
    <cellStyle name="Normal 9 6 2 2 7 3" xfId="9094" xr:uid="{860328F1-0D27-4853-B8A1-4E3727C3A34F}"/>
    <cellStyle name="Normal 9 6 2 2 7 4" xfId="8502" xr:uid="{ACFDD954-ADDF-41EC-B82C-07C5EBF3F56D}"/>
    <cellStyle name="Normal 9 6 2 2 7 5" xfId="7910" xr:uid="{59B211F4-44D6-441F-9961-7BDFA5AF545F}"/>
    <cellStyle name="Normal 9 6 2 3" xfId="3552" xr:uid="{4FEB5F7B-B8F6-45DB-A60B-29A1586CD9EA}"/>
    <cellStyle name="Normal 9 6 2 3 2" xfId="3553" xr:uid="{942761B7-8EA1-4757-AC0F-F466B0734C23}"/>
    <cellStyle name="Normal 9 6 2 3 2 2" xfId="3554" xr:uid="{D5C16C52-19AA-4FA1-BFEC-65ABF186B77D}"/>
    <cellStyle name="Normal 9 6 2 3 2 2 2" xfId="5353" xr:uid="{11C3438B-A1D3-4165-A2CD-9FFEFACCDF9F}"/>
    <cellStyle name="Normal 9 6 2 3 2 2 2 2" xfId="44522" xr:uid="{CC8BEB81-AC6C-4D89-B606-82BACD3F0B97}"/>
    <cellStyle name="Normal 9 6 2 3 2 2 2 3" xfId="9108" xr:uid="{80D1A78A-ED75-4834-B8D6-727F6063CB83}"/>
    <cellStyle name="Normal 9 6 2 3 2 2 2 4" xfId="8516" xr:uid="{973D7B70-C0A3-4576-9BD4-050753A7C665}"/>
    <cellStyle name="Normal 9 6 2 3 2 2 2 5" xfId="7924" xr:uid="{DEB3489C-9219-4654-880B-D18CECB416A3}"/>
    <cellStyle name="Normal 9 6 2 3 2 3" xfId="3555" xr:uid="{AA643AC6-4098-45B2-9768-00B460786EC5}"/>
    <cellStyle name="Normal 9 6 2 3 2 3 2" xfId="5354" xr:uid="{2F64D50E-2212-42F6-9FD9-DD985E0140BC}"/>
    <cellStyle name="Normal 9 6 2 3 2 3 2 2" xfId="44523" xr:uid="{249475A5-17EA-4F7E-A34A-24144AAC202C}"/>
    <cellStyle name="Normal 9 6 2 3 2 3 2 3" xfId="9109" xr:uid="{82E3A9DB-C3AA-408B-BF06-3E083BDEB40A}"/>
    <cellStyle name="Normal 9 6 2 3 2 3 2 4" xfId="8517" xr:uid="{A3C1B690-4783-459C-A9F6-655DC7C30C06}"/>
    <cellStyle name="Normal 9 6 2 3 2 3 2 5" xfId="7925" xr:uid="{9527C823-935A-4D74-B84E-F6BCA7F1BD31}"/>
    <cellStyle name="Normal 9 6 2 3 2 4" xfId="3556" xr:uid="{2E02DB12-AA35-4261-B391-E214B195341F}"/>
    <cellStyle name="Normal 9 6 2 3 2 4 2" xfId="5355" xr:uid="{D4DD4256-821C-4654-9729-6A02D3CCF264}"/>
    <cellStyle name="Normal 9 6 2 3 2 4 2 2" xfId="44524" xr:uid="{53690332-21CB-4092-831B-1B54626C8200}"/>
    <cellStyle name="Normal 9 6 2 3 2 4 2 3" xfId="9110" xr:uid="{8ED31DE5-310B-404D-80C7-0DB67C49F700}"/>
    <cellStyle name="Normal 9 6 2 3 2 4 2 4" xfId="8518" xr:uid="{215EC647-0EB5-43D6-977F-3269C9E2F223}"/>
    <cellStyle name="Normal 9 6 2 3 2 4 2 5" xfId="7926" xr:uid="{49880F13-28C3-42C8-A0E0-62321BDCDCDB}"/>
    <cellStyle name="Normal 9 6 2 3 2 5" xfId="5352" xr:uid="{C05047D9-CAE9-4207-87A4-FAEAA21578C9}"/>
    <cellStyle name="Normal 9 6 2 3 2 5 2" xfId="44521" xr:uid="{953D6E02-9B47-4681-8A6D-D03CA9D445E1}"/>
    <cellStyle name="Normal 9 6 2 3 2 5 3" xfId="9107" xr:uid="{E32C3EA9-63D9-453F-8D21-86B5998C9BB1}"/>
    <cellStyle name="Normal 9 6 2 3 2 5 4" xfId="8515" xr:uid="{531195AA-EC1F-44AF-8702-CA53C77CEEFB}"/>
    <cellStyle name="Normal 9 6 2 3 2 5 5" xfId="7923" xr:uid="{96A22E82-7BB7-4C56-8E8C-3D02E25D2BB1}"/>
    <cellStyle name="Normal 9 6 2 3 3" xfId="3557" xr:uid="{9BED220A-E891-4519-B79D-C392A43801F1}"/>
    <cellStyle name="Normal 9 6 2 3 3 2" xfId="5356" xr:uid="{C4CA12AC-B124-40BF-B07A-BB72C244411E}"/>
    <cellStyle name="Normal 9 6 2 3 3 2 2" xfId="44525" xr:uid="{A64085AE-FD5A-4416-80CD-F2A06C9C4D6F}"/>
    <cellStyle name="Normal 9 6 2 3 3 2 3" xfId="9111" xr:uid="{39AC4C38-9573-4A81-9A3F-313A5D6A9B00}"/>
    <cellStyle name="Normal 9 6 2 3 3 2 4" xfId="8519" xr:uid="{1820E630-7ED8-41D0-8419-FC791E62EA50}"/>
    <cellStyle name="Normal 9 6 2 3 3 2 5" xfId="7927" xr:uid="{EC119C5C-740C-4B1D-9DF5-3AF0F5930508}"/>
    <cellStyle name="Normal 9 6 2 3 4" xfId="3558" xr:uid="{FBC6EC0D-B3DF-4A0A-8B2C-DB165DD141F6}"/>
    <cellStyle name="Normal 9 6 2 3 4 2" xfId="5357" xr:uid="{468C2E2D-4C7C-4F99-9A20-85F7346BDE9B}"/>
    <cellStyle name="Normal 9 6 2 3 4 2 2" xfId="44526" xr:uid="{EF097DF6-81B0-40D9-8CD1-EAFFD9D8AD6F}"/>
    <cellStyle name="Normal 9 6 2 3 4 2 3" xfId="9112" xr:uid="{E5699A57-0F14-4DB7-A389-BFAB9B619BD9}"/>
    <cellStyle name="Normal 9 6 2 3 4 2 4" xfId="8520" xr:uid="{B02105C6-41D8-4263-A1A8-994BB039FC84}"/>
    <cellStyle name="Normal 9 6 2 3 4 2 5" xfId="7928" xr:uid="{05D8E0F6-3855-45D4-8007-E784C66655B5}"/>
    <cellStyle name="Normal 9 6 2 3 5" xfId="3559" xr:uid="{D36F952C-9C9C-47E5-B944-A773124841C6}"/>
    <cellStyle name="Normal 9 6 2 3 5 2" xfId="5358" xr:uid="{E001C2F8-4215-4315-8A9A-FE720EF3A688}"/>
    <cellStyle name="Normal 9 6 2 3 5 2 2" xfId="44527" xr:uid="{33502FE8-60EC-4C98-8BAC-BD510DA23AF6}"/>
    <cellStyle name="Normal 9 6 2 3 5 2 3" xfId="9113" xr:uid="{B20ABD8C-00A5-43C1-9524-F0048DC3E8BB}"/>
    <cellStyle name="Normal 9 6 2 3 5 2 4" xfId="8521" xr:uid="{4231F07C-CE1A-4BC0-8B86-F9D6F8A36D69}"/>
    <cellStyle name="Normal 9 6 2 3 5 2 5" xfId="7929" xr:uid="{54FFCDA0-AD48-4576-809A-7905E0B483D7}"/>
    <cellStyle name="Normal 9 6 2 3 6" xfId="5351" xr:uid="{66DAFB36-303E-42F5-BCFC-7F521F5711C3}"/>
    <cellStyle name="Normal 9 6 2 3 6 2" xfId="44520" xr:uid="{B54DA03C-47E1-4484-8E23-9A58F2532F15}"/>
    <cellStyle name="Normal 9 6 2 3 6 3" xfId="9106" xr:uid="{45240BC4-EE8C-40E4-9969-5787E96E68AF}"/>
    <cellStyle name="Normal 9 6 2 3 6 4" xfId="8514" xr:uid="{2CF2EB9A-4275-4D57-B867-262F109C4335}"/>
    <cellStyle name="Normal 9 6 2 3 6 5" xfId="7922" xr:uid="{BDC91320-F386-48B1-A467-4F011CF61BF5}"/>
    <cellStyle name="Normal 9 6 2 4" xfId="3560" xr:uid="{062043C2-F1B7-4569-8965-D72714C096C2}"/>
    <cellStyle name="Normal 9 6 2 4 2" xfId="3561" xr:uid="{83EC25A7-06FB-4BE7-8584-C23F023EF079}"/>
    <cellStyle name="Normal 9 6 2 4 2 2" xfId="5360" xr:uid="{245A8F04-D562-4AE5-8B49-B3291631CAB1}"/>
    <cellStyle name="Normal 9 6 2 4 2 2 2" xfId="44529" xr:uid="{3CC4A084-C23E-42A0-9BDD-11ACD12E0D16}"/>
    <cellStyle name="Normal 9 6 2 4 2 2 3" xfId="9115" xr:uid="{0DEC399D-A9F1-4895-8FE8-98EC9C1B7B69}"/>
    <cellStyle name="Normal 9 6 2 4 2 2 4" xfId="8523" xr:uid="{602CF03E-7D38-40EA-98CE-0CEE5044EAD5}"/>
    <cellStyle name="Normal 9 6 2 4 2 2 5" xfId="7931" xr:uid="{17D0B184-0B80-428D-837E-0DAEF39EAD84}"/>
    <cellStyle name="Normal 9 6 2 4 3" xfId="3562" xr:uid="{00DF1837-4D1A-4AA3-AED2-20268A161117}"/>
    <cellStyle name="Normal 9 6 2 4 3 2" xfId="5361" xr:uid="{E3820888-B997-4B35-8D3B-0371279D17AF}"/>
    <cellStyle name="Normal 9 6 2 4 3 2 2" xfId="44530" xr:uid="{9546C633-C48B-4C47-AB36-7E480EDD0223}"/>
    <cellStyle name="Normal 9 6 2 4 3 2 3" xfId="9116" xr:uid="{CCA604EA-7404-4757-84A5-CCF442BEE37E}"/>
    <cellStyle name="Normal 9 6 2 4 3 2 4" xfId="8524" xr:uid="{9B880121-C664-47C1-9E70-C4296F73F028}"/>
    <cellStyle name="Normal 9 6 2 4 3 2 5" xfId="7932" xr:uid="{081D8D83-205D-4F64-B13C-84EA6E3AE35D}"/>
    <cellStyle name="Normal 9 6 2 4 4" xfId="3563" xr:uid="{02779BE7-9174-4146-87D0-3ED067BB5828}"/>
    <cellStyle name="Normal 9 6 2 4 4 2" xfId="5362" xr:uid="{B9EBE798-E610-4452-B1D7-2C9AF06D6A07}"/>
    <cellStyle name="Normal 9 6 2 4 4 2 2" xfId="44531" xr:uid="{3BE59060-CF70-422C-ADDF-2B87A0F9C42F}"/>
    <cellStyle name="Normal 9 6 2 4 4 2 3" xfId="9117" xr:uid="{05E897D9-5941-400D-B390-2E6C8DBE16E0}"/>
    <cellStyle name="Normal 9 6 2 4 4 2 4" xfId="8525" xr:uid="{66ED2E4E-2E4C-4BED-BEAF-85D652E68345}"/>
    <cellStyle name="Normal 9 6 2 4 4 2 5" xfId="7933" xr:uid="{38F85F1B-D6BD-419D-B752-83AA8BB52A0C}"/>
    <cellStyle name="Normal 9 6 2 4 5" xfId="5359" xr:uid="{F7E93B0E-C95D-45A4-8645-8C6F059FFF2E}"/>
    <cellStyle name="Normal 9 6 2 4 5 2" xfId="44528" xr:uid="{FD00CA8E-2906-422F-A878-1B39149BC83B}"/>
    <cellStyle name="Normal 9 6 2 4 5 3" xfId="9114" xr:uid="{F2DA39D3-EF54-4942-9F3B-6AE05EAB8AEC}"/>
    <cellStyle name="Normal 9 6 2 4 5 4" xfId="8522" xr:uid="{ECE551B1-B936-4BC7-A281-BCBCFC028AC3}"/>
    <cellStyle name="Normal 9 6 2 4 5 5" xfId="7930" xr:uid="{74A1F0DB-D8D3-49AD-8B7A-0CAC910DFF25}"/>
    <cellStyle name="Normal 9 6 2 5" xfId="3564" xr:uid="{9B36A972-43CA-4A64-8476-2787B1489B29}"/>
    <cellStyle name="Normal 9 6 2 5 2" xfId="3565" xr:uid="{80138886-DB3F-4426-B4BA-8DCA079E1500}"/>
    <cellStyle name="Normal 9 6 2 5 2 2" xfId="5364" xr:uid="{C1B4551B-3E7A-4816-AF47-2E0513F88B99}"/>
    <cellStyle name="Normal 9 6 2 5 2 2 2" xfId="44533" xr:uid="{D6A7F4CC-8809-432B-8BA6-08BDB72A74CF}"/>
    <cellStyle name="Normal 9 6 2 5 2 2 3" xfId="9119" xr:uid="{CB87539E-ECC8-4CE2-9B06-8435081C018C}"/>
    <cellStyle name="Normal 9 6 2 5 2 2 4" xfId="8527" xr:uid="{D994B408-2FC7-4EE3-86AE-8A0852CF8EF6}"/>
    <cellStyle name="Normal 9 6 2 5 2 2 5" xfId="7935" xr:uid="{C69770B3-2446-403E-A4C9-9030DA7C72B3}"/>
    <cellStyle name="Normal 9 6 2 5 3" xfId="3566" xr:uid="{E358B245-3732-4256-AC6A-810497919940}"/>
    <cellStyle name="Normal 9 6 2 5 3 2" xfId="5365" xr:uid="{887130C3-8206-46FD-8E97-F486FBA08615}"/>
    <cellStyle name="Normal 9 6 2 5 3 2 2" xfId="44534" xr:uid="{0BB2876F-40AD-4B43-B9DC-6B9F4FE1D074}"/>
    <cellStyle name="Normal 9 6 2 5 3 2 3" xfId="9120" xr:uid="{44CAB4E0-5423-47CE-9E5B-6798ED5FB9BB}"/>
    <cellStyle name="Normal 9 6 2 5 3 2 4" xfId="8528" xr:uid="{FA68633B-A18F-49BF-98D6-11CE11CF0D69}"/>
    <cellStyle name="Normal 9 6 2 5 3 2 5" xfId="7936" xr:uid="{42AFE072-0D27-4A10-BEAC-AD1DF85BA308}"/>
    <cellStyle name="Normal 9 6 2 5 4" xfId="3567" xr:uid="{ABB2DC00-C914-48EB-810A-4D74D7318CAA}"/>
    <cellStyle name="Normal 9 6 2 5 4 2" xfId="5366" xr:uid="{67D6AC38-6F21-447C-B0CE-9932C12074A6}"/>
    <cellStyle name="Normal 9 6 2 5 4 2 2" xfId="44535" xr:uid="{621BD835-9D9A-4A9F-BBA6-793394942516}"/>
    <cellStyle name="Normal 9 6 2 5 4 2 3" xfId="9121" xr:uid="{CEA45337-8DA4-450D-8B9D-888AB70BC24C}"/>
    <cellStyle name="Normal 9 6 2 5 4 2 4" xfId="8529" xr:uid="{689C19BD-FCF7-47B3-A016-200E6EA558D6}"/>
    <cellStyle name="Normal 9 6 2 5 4 2 5" xfId="7937" xr:uid="{E77F4618-BAD9-40FE-82FB-C5C577EF05F2}"/>
    <cellStyle name="Normal 9 6 2 5 5" xfId="5363" xr:uid="{C151C3C8-1245-49C0-9B8D-48500558BC48}"/>
    <cellStyle name="Normal 9 6 2 5 5 2" xfId="44532" xr:uid="{501EEE6D-D636-4B85-B6B2-E8C467B68DE0}"/>
    <cellStyle name="Normal 9 6 2 5 5 3" xfId="9118" xr:uid="{74519DC8-F508-4599-8675-87B189D82942}"/>
    <cellStyle name="Normal 9 6 2 5 5 4" xfId="8526" xr:uid="{C0CC03A5-5326-4FBD-B5A5-438C4F2C7E75}"/>
    <cellStyle name="Normal 9 6 2 5 5 5" xfId="7934" xr:uid="{85C98201-2751-4A23-835C-897944406406}"/>
    <cellStyle name="Normal 9 6 2 6" xfId="3568" xr:uid="{B5961E77-8F8B-4897-8D0B-482572A11DD2}"/>
    <cellStyle name="Normal 9 6 2 6 2" xfId="5367" xr:uid="{5C0387F6-ACB1-4D6F-B80C-FB36A958D296}"/>
    <cellStyle name="Normal 9 6 2 6 2 2" xfId="44536" xr:uid="{C0384E55-BCC6-458F-8139-16CE73D24BEA}"/>
    <cellStyle name="Normal 9 6 2 6 2 3" xfId="9122" xr:uid="{6B7FB372-AB30-408B-83F5-612C517E17E6}"/>
    <cellStyle name="Normal 9 6 2 6 2 4" xfId="8530" xr:uid="{A13671FE-B0F1-4F45-939E-6A12F80FAFDE}"/>
    <cellStyle name="Normal 9 6 2 6 2 5" xfId="7938" xr:uid="{E7E3F783-126C-4555-B162-4C6C631C6DDC}"/>
    <cellStyle name="Normal 9 6 2 7" xfId="3569" xr:uid="{71825B64-6425-4C38-83E3-B160B6BF4A46}"/>
    <cellStyle name="Normal 9 6 2 7 2" xfId="5368" xr:uid="{6A86A819-33E5-43B7-8D10-E9013107AA86}"/>
    <cellStyle name="Normal 9 6 2 7 2 2" xfId="44537" xr:uid="{34FAC786-65D0-46F3-92C0-8C42AC059C4A}"/>
    <cellStyle name="Normal 9 6 2 7 2 3" xfId="9123" xr:uid="{92B5723F-2CA1-42DD-A9D9-00E7A7C97B55}"/>
    <cellStyle name="Normal 9 6 2 7 2 4" xfId="8531" xr:uid="{4F55B134-61EA-4DE8-B08B-B2B5F1E72B66}"/>
    <cellStyle name="Normal 9 6 2 7 2 5" xfId="7939" xr:uid="{1813E847-AADA-4FA0-A734-97429A793499}"/>
    <cellStyle name="Normal 9 6 2 8" xfId="3570" xr:uid="{F5391AB9-F6EC-45C2-98FF-FC9DA5ACC607}"/>
    <cellStyle name="Normal 9 6 2 8 2" xfId="5369" xr:uid="{9DB55A30-BA35-47F6-B9CF-6DF5C57D8192}"/>
    <cellStyle name="Normal 9 6 2 8 2 2" xfId="44538" xr:uid="{E53CA994-08E5-4B9E-8C43-49E7757603EF}"/>
    <cellStyle name="Normal 9 6 2 8 2 3" xfId="9124" xr:uid="{95529148-D432-4D2D-A85B-D6738A0361DB}"/>
    <cellStyle name="Normal 9 6 2 8 2 4" xfId="8532" xr:uid="{AB82216C-FEF4-4C64-92AB-4071A0797D1C}"/>
    <cellStyle name="Normal 9 6 2 8 2 5" xfId="7940" xr:uid="{070FD9F8-94F3-4DA2-90A3-4F3867A36A32}"/>
    <cellStyle name="Normal 9 6 2 9" xfId="5338" xr:uid="{59E868A7-559E-42CC-AA67-01E5B7AF72FF}"/>
    <cellStyle name="Normal 9 6 2 9 2" xfId="44507" xr:uid="{C8FEDAE8-B4D1-4375-9587-C03860A8BF3D}"/>
    <cellStyle name="Normal 9 6 2 9 3" xfId="9093" xr:uid="{9AB89A10-2388-4498-9DBB-A03E9540F101}"/>
    <cellStyle name="Normal 9 6 2 9 4" xfId="8501" xr:uid="{0CB31999-96E7-4CF8-A8B5-14DFC1819BC5}"/>
    <cellStyle name="Normal 9 6 2 9 5" xfId="7909" xr:uid="{70B7B101-E74F-4D69-B723-CFFC636EA0AE}"/>
    <cellStyle name="Normal 9 6 3" xfId="3571" xr:uid="{55803585-C2E6-4D1E-9301-64E5E395E8A7}"/>
    <cellStyle name="Normal 9 6 3 2" xfId="3572" xr:uid="{71A1EFF0-CBB2-448D-88EC-76DEFE3A6DD7}"/>
    <cellStyle name="Normal 9 6 3 2 2" xfId="3573" xr:uid="{20C27C1B-6DE0-42AB-ABF2-9A94320F5BC9}"/>
    <cellStyle name="Normal 9 6 3 2 2 2" xfId="5372" xr:uid="{23AC67C1-1D4F-4AF2-B8F7-56C36985F59C}"/>
    <cellStyle name="Normal 9 6 3 2 2 2 2" xfId="44541" xr:uid="{B001253A-4E94-4582-9131-15AE34307CA1}"/>
    <cellStyle name="Normal 9 6 3 2 2 2 3" xfId="9127" xr:uid="{8EF14104-7BF0-4ED4-A7D8-B88B7BE8E3E6}"/>
    <cellStyle name="Normal 9 6 3 2 2 2 4" xfId="8535" xr:uid="{D17CC00C-E79C-4470-BE93-9F09EE80A9B0}"/>
    <cellStyle name="Normal 9 6 3 2 2 2 5" xfId="7943" xr:uid="{57A8201E-5797-435C-BF7F-3953CB781E2C}"/>
    <cellStyle name="Normal 9 6 3 2 3" xfId="3574" xr:uid="{B896B69F-35F7-4437-B990-8951BA8A2FE0}"/>
    <cellStyle name="Normal 9 6 3 2 3 2" xfId="5373" xr:uid="{4E5DE601-1699-46F4-BF52-6B7D2267F27F}"/>
    <cellStyle name="Normal 9 6 3 2 3 2 2" xfId="44542" xr:uid="{6965147B-9D8A-4CD0-98ED-B7EE0D913314}"/>
    <cellStyle name="Normal 9 6 3 2 3 2 3" xfId="9128" xr:uid="{8DE46D20-1FE1-4C0E-B4D9-155C5E68A734}"/>
    <cellStyle name="Normal 9 6 3 2 3 2 4" xfId="8536" xr:uid="{61EC7EA2-7C8F-4FD7-A01E-62BAD0FC1E2B}"/>
    <cellStyle name="Normal 9 6 3 2 3 2 5" xfId="7944" xr:uid="{1A18E892-078E-49A1-8FE1-5FB5CFEDAD9A}"/>
    <cellStyle name="Normal 9 6 3 2 4" xfId="3575" xr:uid="{1C13AD1A-CFCB-49C5-8812-F0D522FF089E}"/>
    <cellStyle name="Normal 9 6 3 2 4 2" xfId="5374" xr:uid="{883F2472-41E8-45DA-9E92-CCBD5BA1BF56}"/>
    <cellStyle name="Normal 9 6 3 2 4 2 2" xfId="44543" xr:uid="{1946391B-539C-4BEE-A58C-9804894A9015}"/>
    <cellStyle name="Normal 9 6 3 2 4 2 3" xfId="9129" xr:uid="{A2770BF2-2CE0-49CC-BC52-F7B3C4E13BE9}"/>
    <cellStyle name="Normal 9 6 3 2 4 2 4" xfId="8537" xr:uid="{8319785B-D5C2-4E79-9A8C-D8263FC5CA4D}"/>
    <cellStyle name="Normal 9 6 3 2 4 2 5" xfId="7945" xr:uid="{448260C6-9421-4BFD-85F9-683F8D3B4DFB}"/>
    <cellStyle name="Normal 9 6 3 2 5" xfId="5371" xr:uid="{EED51539-73AD-46A5-8899-1A58BD14EF72}"/>
    <cellStyle name="Normal 9 6 3 2 5 2" xfId="44540" xr:uid="{E91CCA8F-6990-4A83-8BFC-E320059CA61E}"/>
    <cellStyle name="Normal 9 6 3 2 5 3" xfId="9126" xr:uid="{300BC322-8E9C-4E37-99A6-E09F187DFEE7}"/>
    <cellStyle name="Normal 9 6 3 2 5 4" xfId="8534" xr:uid="{6C8DC9FA-C6AC-47EE-942C-B27E2200E00F}"/>
    <cellStyle name="Normal 9 6 3 2 5 5" xfId="7942" xr:uid="{0D2896E7-9EF8-40EC-954C-E71192A6E589}"/>
    <cellStyle name="Normal 9 6 3 3" xfId="3576" xr:uid="{D827A2B0-647F-428B-A536-6014DEBFDEB1}"/>
    <cellStyle name="Normal 9 6 3 3 2" xfId="3577" xr:uid="{9B59CE8D-B37A-411B-A93A-35E5496562A8}"/>
    <cellStyle name="Normal 9 6 3 3 2 2" xfId="5376" xr:uid="{88BB48F6-ABCF-4572-ABD3-428A05F82958}"/>
    <cellStyle name="Normal 9 6 3 3 2 2 2" xfId="44545" xr:uid="{1311AE17-66EC-47F3-A3E0-668D984D2988}"/>
    <cellStyle name="Normal 9 6 3 3 2 2 3" xfId="9131" xr:uid="{7CB4096F-81DB-457B-8420-AE41B1A1C774}"/>
    <cellStyle name="Normal 9 6 3 3 2 2 4" xfId="8539" xr:uid="{9ED341E2-B18C-43E0-8231-0A32E5001C34}"/>
    <cellStyle name="Normal 9 6 3 3 2 2 5" xfId="7947" xr:uid="{F66FADA5-72AF-4F45-BE65-9ADF2AFDFF99}"/>
    <cellStyle name="Normal 9 6 3 3 3" xfId="3578" xr:uid="{680D401E-AAEE-40B9-9224-83B369C22854}"/>
    <cellStyle name="Normal 9 6 3 3 3 2" xfId="5377" xr:uid="{7EBBD6E8-59A0-4AA2-9290-270EAA5E8B2D}"/>
    <cellStyle name="Normal 9 6 3 3 3 2 2" xfId="44546" xr:uid="{80299B17-85B2-43D1-8F2F-E04533926BB8}"/>
    <cellStyle name="Normal 9 6 3 3 3 2 3" xfId="9132" xr:uid="{58B959F1-E129-4B1C-AEA7-A4F19A6A5C79}"/>
    <cellStyle name="Normal 9 6 3 3 3 2 4" xfId="8540" xr:uid="{94462053-982B-43CF-AACD-F5951B18C6F0}"/>
    <cellStyle name="Normal 9 6 3 3 3 2 5" xfId="7948" xr:uid="{F2D4AA9B-768D-46B3-B1EF-94B516C78541}"/>
    <cellStyle name="Normal 9 6 3 3 4" xfId="3579" xr:uid="{C479EF99-C274-4C12-BC57-258739864E02}"/>
    <cellStyle name="Normal 9 6 3 3 4 2" xfId="5378" xr:uid="{CB90EC4E-456B-4DCD-AA8F-3FFEED391AAA}"/>
    <cellStyle name="Normal 9 6 3 3 4 2 2" xfId="44547" xr:uid="{1C989E27-0B1F-4242-BFB3-94515A8BBB43}"/>
    <cellStyle name="Normal 9 6 3 3 4 2 3" xfId="9133" xr:uid="{A9F049C1-1A3E-460A-B00A-D028DF9E35E2}"/>
    <cellStyle name="Normal 9 6 3 3 4 2 4" xfId="8541" xr:uid="{91154401-73EB-4881-B7E3-A0929999852A}"/>
    <cellStyle name="Normal 9 6 3 3 4 2 5" xfId="7949" xr:uid="{A39433A0-039D-4D7A-B4FB-01F36BF6470F}"/>
    <cellStyle name="Normal 9 6 3 3 5" xfId="5375" xr:uid="{303D0588-784B-4005-9F63-4B7707E3E493}"/>
    <cellStyle name="Normal 9 6 3 3 5 2" xfId="44544" xr:uid="{38377166-BC96-40B6-9168-1200F2E0FE3E}"/>
    <cellStyle name="Normal 9 6 3 3 5 3" xfId="9130" xr:uid="{FDA09A8B-B1DE-4183-8D34-DA6D9C1ACD79}"/>
    <cellStyle name="Normal 9 6 3 3 5 4" xfId="8538" xr:uid="{BF6B0139-A25B-426E-9EB9-A3492F4A4715}"/>
    <cellStyle name="Normal 9 6 3 3 5 5" xfId="7946" xr:uid="{4E8B7836-8A8F-474D-BBD8-3C1CDE625719}"/>
    <cellStyle name="Normal 9 6 3 4" xfId="3580" xr:uid="{3CFABB23-1A28-48FC-A6EA-1E738DE34C90}"/>
    <cellStyle name="Normal 9 6 3 4 2" xfId="5379" xr:uid="{FAFD6095-E2A6-4B2F-A15C-6F25B0995383}"/>
    <cellStyle name="Normal 9 6 3 4 2 2" xfId="44548" xr:uid="{EE745956-03C3-4269-8252-3BC7CF2B9CEE}"/>
    <cellStyle name="Normal 9 6 3 4 2 3" xfId="9134" xr:uid="{5A44ACFC-A1F0-4001-A456-729ABD9B375D}"/>
    <cellStyle name="Normal 9 6 3 4 2 4" xfId="8542" xr:uid="{D246C543-AEAA-45DC-972E-EC391B12EC16}"/>
    <cellStyle name="Normal 9 6 3 4 2 5" xfId="7950" xr:uid="{A7461925-CD37-43F1-A44F-2BDA33AEC452}"/>
    <cellStyle name="Normal 9 6 3 5" xfId="3581" xr:uid="{9E325867-E819-4B8B-B2A7-8CDCA9B2E57E}"/>
    <cellStyle name="Normal 9 6 3 5 2" xfId="5380" xr:uid="{67193D57-62AC-46C8-A032-AE11EB18ADEE}"/>
    <cellStyle name="Normal 9 6 3 5 2 2" xfId="44549" xr:uid="{B7D87C67-E5F7-41EA-98CD-0A6CB04FA5BD}"/>
    <cellStyle name="Normal 9 6 3 5 2 3" xfId="9135" xr:uid="{03A8C2C1-DE74-4158-ACCF-AD5DF246E4ED}"/>
    <cellStyle name="Normal 9 6 3 5 2 4" xfId="8543" xr:uid="{89CB4BAB-312B-4D12-902E-7CF1B4160C95}"/>
    <cellStyle name="Normal 9 6 3 5 2 5" xfId="7951" xr:uid="{EDF21822-5DC9-469C-B5B2-D522B50FBF96}"/>
    <cellStyle name="Normal 9 6 3 6" xfId="3582" xr:uid="{9ADC87E5-29F1-43DD-AC80-70C90956F7D3}"/>
    <cellStyle name="Normal 9 6 3 6 2" xfId="5381" xr:uid="{F772EB79-5608-4637-A030-C2E0F72AB32B}"/>
    <cellStyle name="Normal 9 6 3 6 2 2" xfId="44550" xr:uid="{90F772AF-FA1A-4894-872B-FB528AC7E06F}"/>
    <cellStyle name="Normal 9 6 3 6 2 3" xfId="9136" xr:uid="{447A5EBA-2226-40A9-9D71-46201CFC96C5}"/>
    <cellStyle name="Normal 9 6 3 6 2 4" xfId="8544" xr:uid="{F4B14A41-ACD6-41CF-A697-D7D34E856A41}"/>
    <cellStyle name="Normal 9 6 3 6 2 5" xfId="7952" xr:uid="{7DE74E8A-BB40-4855-82FC-7F3980E1E209}"/>
    <cellStyle name="Normal 9 6 3 7" xfId="5370" xr:uid="{A3EABFBC-F20F-4587-B600-568A72F1BB61}"/>
    <cellStyle name="Normal 9 6 3 7 2" xfId="44539" xr:uid="{AF46426C-3467-48DD-A78C-F82A35A33549}"/>
    <cellStyle name="Normal 9 6 3 7 3" xfId="9125" xr:uid="{1B3AFF69-DF58-43D3-8330-125C52458D97}"/>
    <cellStyle name="Normal 9 6 3 7 4" xfId="8533" xr:uid="{72A7548C-14E5-41B0-96C7-DBFD46F0BCD9}"/>
    <cellStyle name="Normal 9 6 3 7 5" xfId="7941" xr:uid="{2E7DC24C-545C-4ED3-9C94-FD4836F98E17}"/>
    <cellStyle name="Normal 9 6 4" xfId="3583" xr:uid="{A55AE660-640A-40F4-B1B8-A3A6840C9946}"/>
    <cellStyle name="Normal 9 6 4 2" xfId="3584" xr:uid="{BDF40639-0028-4319-89A5-0EDB74A91829}"/>
    <cellStyle name="Normal 9 6 4 2 2" xfId="3585" xr:uid="{C2FBBC3E-A3D5-4C9A-BB78-38BEF86D19EA}"/>
    <cellStyle name="Normal 9 6 4 2 2 2" xfId="5384" xr:uid="{661D65EF-AEEB-4EC4-9C3A-CE2883D365ED}"/>
    <cellStyle name="Normal 9 6 4 2 2 2 2" xfId="44553" xr:uid="{C7B00437-5BF1-49CF-A9DA-BD8F1D868101}"/>
    <cellStyle name="Normal 9 6 4 2 2 2 3" xfId="9139" xr:uid="{58848E3D-5E62-4D85-854F-4124DD12A1F1}"/>
    <cellStyle name="Normal 9 6 4 2 2 2 4" xfId="8547" xr:uid="{10FE9E8D-CAD3-4A04-B1EF-26C335A6169C}"/>
    <cellStyle name="Normal 9 6 4 2 2 2 5" xfId="7955" xr:uid="{CEB6B5D6-5200-4BAC-B19F-07BC5FDF0B5D}"/>
    <cellStyle name="Normal 9 6 4 2 3" xfId="3586" xr:uid="{A08117BA-F96D-46F3-B533-E45ABDED8595}"/>
    <cellStyle name="Normal 9 6 4 2 3 2" xfId="5385" xr:uid="{32E18B1B-183E-45E2-A826-60E308CE47D5}"/>
    <cellStyle name="Normal 9 6 4 2 3 2 2" xfId="44554" xr:uid="{F19D7C40-A58E-42E9-AFE8-34DA613D942A}"/>
    <cellStyle name="Normal 9 6 4 2 3 2 3" xfId="9140" xr:uid="{5023721E-5CB2-432D-A56E-FD5132BFDF1B}"/>
    <cellStyle name="Normal 9 6 4 2 3 2 4" xfId="8548" xr:uid="{8CA5F97A-969E-4F23-A178-4CB7ABCF1B83}"/>
    <cellStyle name="Normal 9 6 4 2 3 2 5" xfId="7956" xr:uid="{79AF9A55-E616-4526-B1B4-6178479EEECC}"/>
    <cellStyle name="Normal 9 6 4 2 4" xfId="3587" xr:uid="{DD34A4A7-AE22-4F18-BBCA-55C86866BA58}"/>
    <cellStyle name="Normal 9 6 4 2 4 2" xfId="5386" xr:uid="{A7AD4F26-4200-4621-8A6C-764DF3B1F57E}"/>
    <cellStyle name="Normal 9 6 4 2 4 2 2" xfId="44555" xr:uid="{B6B8CE27-F7A7-468B-A02A-F0A9B2C06AF0}"/>
    <cellStyle name="Normal 9 6 4 2 4 2 3" xfId="9141" xr:uid="{BA5F8106-EB3D-4DD1-93A6-81AE23513512}"/>
    <cellStyle name="Normal 9 6 4 2 4 2 4" xfId="8549" xr:uid="{E61B722D-9305-49D6-90BB-FBE9E5E74202}"/>
    <cellStyle name="Normal 9 6 4 2 4 2 5" xfId="7957" xr:uid="{1D86DF6E-C614-4DE1-8561-8B5DBBB9BF21}"/>
    <cellStyle name="Normal 9 6 4 2 5" xfId="5383" xr:uid="{8C79F03F-D524-4942-805A-17CF9A02628F}"/>
    <cellStyle name="Normal 9 6 4 2 5 2" xfId="44552" xr:uid="{72636584-08C1-4FB5-8A91-CB56545F5CAB}"/>
    <cellStyle name="Normal 9 6 4 2 5 3" xfId="9138" xr:uid="{3B26CEE4-A3C3-446B-9D86-C60546495DF0}"/>
    <cellStyle name="Normal 9 6 4 2 5 4" xfId="8546" xr:uid="{C2B1EA37-1AF3-4B04-BC70-2D32D3AC9C84}"/>
    <cellStyle name="Normal 9 6 4 2 5 5" xfId="7954" xr:uid="{081B4A60-4C04-4C2F-97E7-B2E57C36B46E}"/>
    <cellStyle name="Normal 9 6 4 3" xfId="3588" xr:uid="{018560E1-D951-434E-9D2F-2D5B9A63D484}"/>
    <cellStyle name="Normal 9 6 4 3 2" xfId="5387" xr:uid="{834C3CE2-0678-438F-9E8C-765059010616}"/>
    <cellStyle name="Normal 9 6 4 3 2 2" xfId="44556" xr:uid="{9BEB3425-FEFB-496C-90E2-DAB1F6408D41}"/>
    <cellStyle name="Normal 9 6 4 3 2 3" xfId="9142" xr:uid="{6C270102-9B54-42E9-998E-A52543BC5EA3}"/>
    <cellStyle name="Normal 9 6 4 3 2 4" xfId="8550" xr:uid="{6F836D3E-5CB6-46BB-9061-E1FCECBF5AAF}"/>
    <cellStyle name="Normal 9 6 4 3 2 5" xfId="7958" xr:uid="{C0DFC2A7-81B1-4689-B354-11ABA65478CA}"/>
    <cellStyle name="Normal 9 6 4 4" xfId="3589" xr:uid="{63C5FC45-8AC0-424F-88ED-2E7FFE1BF359}"/>
    <cellStyle name="Normal 9 6 4 4 2" xfId="5388" xr:uid="{8A1D64F1-1EE3-4E50-9314-89300F0BE6DE}"/>
    <cellStyle name="Normal 9 6 4 4 2 2" xfId="44557" xr:uid="{9D1E1D7E-ACBB-4BE1-90E2-A163C2C55226}"/>
    <cellStyle name="Normal 9 6 4 4 2 3" xfId="9143" xr:uid="{17BB3544-5049-4AC1-B7B4-BD85346BC563}"/>
    <cellStyle name="Normal 9 6 4 4 2 4" xfId="8551" xr:uid="{E8ADA42A-C855-4C47-9AFF-F363B3947E5F}"/>
    <cellStyle name="Normal 9 6 4 4 2 5" xfId="7959" xr:uid="{D9693796-E708-431B-B026-864C8A5E3822}"/>
    <cellStyle name="Normal 9 6 4 5" xfId="3590" xr:uid="{07CE76AD-2A79-4AAF-88A8-1308A1F5B3E9}"/>
    <cellStyle name="Normal 9 6 4 5 2" xfId="5389" xr:uid="{B8E81CE1-3714-460A-B131-940DFF57DBD3}"/>
    <cellStyle name="Normal 9 6 4 5 2 2" xfId="44558" xr:uid="{6461AB0F-DDC1-4BC4-98A3-EA22F6E36A5A}"/>
    <cellStyle name="Normal 9 6 4 5 2 3" xfId="9144" xr:uid="{95410B1C-6E7E-4220-B0B8-181BA23AEF4A}"/>
    <cellStyle name="Normal 9 6 4 5 2 4" xfId="8552" xr:uid="{3F768930-B372-43D0-BA89-6839FB567FCF}"/>
    <cellStyle name="Normal 9 6 4 5 2 5" xfId="7960" xr:uid="{E89AB17A-420E-494A-B1CA-C473D0125A3C}"/>
    <cellStyle name="Normal 9 6 4 6" xfId="5382" xr:uid="{23EF21D2-073B-416B-A212-D09CF236D818}"/>
    <cellStyle name="Normal 9 6 4 6 2" xfId="44551" xr:uid="{9094AE9E-A88B-42B5-8C25-57AB69AE2E47}"/>
    <cellStyle name="Normal 9 6 4 6 3" xfId="9137" xr:uid="{FAFFDC6D-755D-49DC-99C6-3E60B511ECA1}"/>
    <cellStyle name="Normal 9 6 4 6 4" xfId="8545" xr:uid="{2F5B5002-DA60-490B-B85F-BAAA7A0CF181}"/>
    <cellStyle name="Normal 9 6 4 6 5" xfId="7953" xr:uid="{A2C12A39-6EA7-4B5F-A139-196931024BDE}"/>
    <cellStyle name="Normal 9 6 5" xfId="3591" xr:uid="{59D34120-ABE6-41C2-A047-94F55AD0C460}"/>
    <cellStyle name="Normal 9 6 5 2" xfId="3592" xr:uid="{B6FC0876-6744-46B2-9520-AA38D24FBFB1}"/>
    <cellStyle name="Normal 9 6 5 2 2" xfId="5391" xr:uid="{3B01C2C0-377E-44A4-8C95-280E9AEC246E}"/>
    <cellStyle name="Normal 9 6 5 2 2 2" xfId="44560" xr:uid="{35EF74C6-538E-4261-BFB9-638CB41EA7EA}"/>
    <cellStyle name="Normal 9 6 5 2 2 3" xfId="9146" xr:uid="{66873AD1-2526-4DC4-8601-76C355FD66CB}"/>
    <cellStyle name="Normal 9 6 5 2 2 4" xfId="8554" xr:uid="{B828069C-E3EB-4EDB-980E-7EB6501C2E85}"/>
    <cellStyle name="Normal 9 6 5 2 2 5" xfId="7962" xr:uid="{3CF98163-A0B3-4DCF-9CC7-02A9001EB9CE}"/>
    <cellStyle name="Normal 9 6 5 3" xfId="3593" xr:uid="{31C6CEC5-E234-4311-A9F6-93AA11819198}"/>
    <cellStyle name="Normal 9 6 5 3 2" xfId="5392" xr:uid="{4BBCCA20-56DF-41D4-81EC-45BCA452D009}"/>
    <cellStyle name="Normal 9 6 5 3 2 2" xfId="44561" xr:uid="{AC3D48C8-D1CC-4EFA-A88A-C51A202D8CC2}"/>
    <cellStyle name="Normal 9 6 5 3 2 3" xfId="9147" xr:uid="{54609796-7CDA-4E62-822E-7EB2C35DCF5F}"/>
    <cellStyle name="Normal 9 6 5 3 2 4" xfId="8555" xr:uid="{87E543B6-C80E-4E9C-9DC9-EB8A1BEA14B5}"/>
    <cellStyle name="Normal 9 6 5 3 2 5" xfId="7963" xr:uid="{EEA92CA8-7F2B-413E-8A67-E572301A590D}"/>
    <cellStyle name="Normal 9 6 5 4" xfId="3594" xr:uid="{84A23539-87EA-4E9D-859D-BD5B9D141436}"/>
    <cellStyle name="Normal 9 6 5 4 2" xfId="5393" xr:uid="{BECC791E-26FE-4B69-9B9A-46A966FD22C8}"/>
    <cellStyle name="Normal 9 6 5 4 2 2" xfId="44562" xr:uid="{A14E6985-CB2D-47F6-9868-A7FE149384AE}"/>
    <cellStyle name="Normal 9 6 5 4 2 3" xfId="9148" xr:uid="{E3AD83A1-922E-43FD-A015-C93E333CBDB0}"/>
    <cellStyle name="Normal 9 6 5 4 2 4" xfId="8556" xr:uid="{FD778E8D-0109-4211-967C-2445508E2670}"/>
    <cellStyle name="Normal 9 6 5 4 2 5" xfId="7964" xr:uid="{604DC622-D7A5-40D2-8504-8163DE4D2B08}"/>
    <cellStyle name="Normal 9 6 5 5" xfId="5390" xr:uid="{6B7A4BFD-EBC0-43E0-8012-9494E07C5138}"/>
    <cellStyle name="Normal 9 6 5 5 2" xfId="44559" xr:uid="{752ECD15-A01A-4E2C-AC96-106F1928F92A}"/>
    <cellStyle name="Normal 9 6 5 5 3" xfId="9145" xr:uid="{A5B1F63F-C3C7-4383-9DEE-C57057709B6D}"/>
    <cellStyle name="Normal 9 6 5 5 4" xfId="8553" xr:uid="{DBB16178-A581-4616-A391-9004D047CD56}"/>
    <cellStyle name="Normal 9 6 5 5 5" xfId="7961" xr:uid="{37D327F1-8FE8-42DB-BB4D-900572226EE3}"/>
    <cellStyle name="Normal 9 6 6" xfId="3595" xr:uid="{0C67F380-8BDA-4C7A-96FB-C9D1C32A1841}"/>
    <cellStyle name="Normal 9 6 6 2" xfId="3596" xr:uid="{7DFE39B4-49B3-4F44-A972-C40321F3D845}"/>
    <cellStyle name="Normal 9 6 6 2 2" xfId="5395" xr:uid="{9D771E0B-5235-418D-B293-06C37848D599}"/>
    <cellStyle name="Normal 9 6 6 2 2 2" xfId="44564" xr:uid="{80996737-93BD-471B-B3C5-99F2B08C35AE}"/>
    <cellStyle name="Normal 9 6 6 2 2 3" xfId="9150" xr:uid="{64B61268-5CD5-4F45-A8ED-429B08660B99}"/>
    <cellStyle name="Normal 9 6 6 2 2 4" xfId="8558" xr:uid="{A00B8386-66E7-477B-99C3-44D1A45A22BC}"/>
    <cellStyle name="Normal 9 6 6 2 2 5" xfId="7966" xr:uid="{4C5762F7-56BA-44E9-9E81-BAFFAC5C6934}"/>
    <cellStyle name="Normal 9 6 6 3" xfId="3597" xr:uid="{47F0E48D-0009-4577-B6BD-B10B74414687}"/>
    <cellStyle name="Normal 9 6 6 3 2" xfId="5396" xr:uid="{C1198BCD-8301-4B98-A99E-A4526C608161}"/>
    <cellStyle name="Normal 9 6 6 3 2 2" xfId="44565" xr:uid="{C230B1A0-22F7-4141-843F-5C35070EDE2B}"/>
    <cellStyle name="Normal 9 6 6 3 2 3" xfId="9151" xr:uid="{2B9E1F73-5CE5-4928-BD6A-E692A5FB04C4}"/>
    <cellStyle name="Normal 9 6 6 3 2 4" xfId="8559" xr:uid="{5CC27BC7-F349-4BF6-ABBC-C932888D8052}"/>
    <cellStyle name="Normal 9 6 6 3 2 5" xfId="7967" xr:uid="{7892A34C-D628-4318-BF51-A21947A671AF}"/>
    <cellStyle name="Normal 9 6 6 4" xfId="3598" xr:uid="{7618D2F2-F03F-42CF-AAAA-FE7E1BAE9FFA}"/>
    <cellStyle name="Normal 9 6 6 4 2" xfId="5397" xr:uid="{0F25CAF5-24B7-40DB-B4C2-4635CF45A99C}"/>
    <cellStyle name="Normal 9 6 6 4 2 2" xfId="44566" xr:uid="{67F6CDE0-494D-4C0C-9108-BA376345A11B}"/>
    <cellStyle name="Normal 9 6 6 4 2 3" xfId="9152" xr:uid="{25690110-A68D-4930-B3E2-B3C9ADC27FF1}"/>
    <cellStyle name="Normal 9 6 6 4 2 4" xfId="8560" xr:uid="{96233EBE-E84D-4D94-90C6-5DAE6CA2587B}"/>
    <cellStyle name="Normal 9 6 6 4 2 5" xfId="7968" xr:uid="{83131CB5-ADEE-4461-B0FF-E22696113127}"/>
    <cellStyle name="Normal 9 6 6 5" xfId="5394" xr:uid="{04D29BB3-559E-49C0-BB90-55F6E739CE09}"/>
    <cellStyle name="Normal 9 6 6 5 2" xfId="44563" xr:uid="{5BAF86B0-D11B-46D1-B1D3-43C9E81B12D4}"/>
    <cellStyle name="Normal 9 6 6 5 3" xfId="9149" xr:uid="{80156153-71EF-4730-9E38-C64D9DBBB89A}"/>
    <cellStyle name="Normal 9 6 6 5 4" xfId="8557" xr:uid="{522FAC1C-511F-4103-8F2C-44A4E57B903A}"/>
    <cellStyle name="Normal 9 6 6 5 5" xfId="7965" xr:uid="{B7C6555F-6893-4D0C-BF0E-669D9CF3869E}"/>
    <cellStyle name="Normal 9 6 7" xfId="3599" xr:uid="{EED89A67-384D-4094-895F-1E4F6268AB06}"/>
    <cellStyle name="Normal 9 6 7 2" xfId="5398" xr:uid="{22B9CADC-40E7-48C1-8853-BE7196A11FAC}"/>
    <cellStyle name="Normal 9 6 7 2 2" xfId="44567" xr:uid="{630EB432-59DE-42FC-9A25-AE076F926637}"/>
    <cellStyle name="Normal 9 6 7 2 3" xfId="9153" xr:uid="{8FF4EA02-9C2C-4203-87D0-33669F963965}"/>
    <cellStyle name="Normal 9 6 7 2 4" xfId="8561" xr:uid="{6959E178-587B-41B5-8090-856ED28F2FC8}"/>
    <cellStyle name="Normal 9 6 7 2 5" xfId="7969" xr:uid="{CB59AEE3-C48B-4E2D-8AED-C2D9FE66C0F9}"/>
    <cellStyle name="Normal 9 6 8" xfId="3600" xr:uid="{20A855F3-8250-49B6-B045-917A191E6DD3}"/>
    <cellStyle name="Normal 9 6 8 2" xfId="5399" xr:uid="{B84D4A8D-BE24-49D7-8FED-19757DE0A656}"/>
    <cellStyle name="Normal 9 6 8 2 2" xfId="44568" xr:uid="{18354FB9-1812-4DB9-8BD2-85B9B18FBA85}"/>
    <cellStyle name="Normal 9 6 8 2 3" xfId="9154" xr:uid="{A041B9C3-CF62-45B1-9FB6-B1747FCA0CEB}"/>
    <cellStyle name="Normal 9 6 8 2 4" xfId="8562" xr:uid="{06970BA8-57DC-4771-A850-CBB03755CD6C}"/>
    <cellStyle name="Normal 9 6 8 2 5" xfId="7970" xr:uid="{CBFF351E-3C07-42A5-8C47-7B3DF543F8DE}"/>
    <cellStyle name="Normal 9 6 9" xfId="3601" xr:uid="{C309D3B1-6EB4-463D-BF37-9CFC79E0AD05}"/>
    <cellStyle name="Normal 9 6 9 2" xfId="5400" xr:uid="{77BE31AD-D470-42FD-B95F-EF650FEFF7DF}"/>
    <cellStyle name="Normal 9 6 9 2 2" xfId="44569" xr:uid="{EA8485A7-3F8D-4F43-BB87-420DBF04E985}"/>
    <cellStyle name="Normal 9 6 9 2 3" xfId="9155" xr:uid="{D33CA7D6-9824-4852-9098-225B46DA8480}"/>
    <cellStyle name="Normal 9 6 9 2 4" xfId="8563" xr:uid="{9D6090C1-CE46-4A86-A2C8-5A912D2002F4}"/>
    <cellStyle name="Normal 9 6 9 2 5" xfId="7971" xr:uid="{F754A0F9-022D-4D93-966D-2EB80BD3433F}"/>
    <cellStyle name="Normal 9 7" xfId="3602" xr:uid="{1C08A6C5-56C1-4103-B12D-B6F99D4E6FE2}"/>
    <cellStyle name="Normal 9 7 2" xfId="3603" xr:uid="{56CF0967-E1F6-4CDA-934B-595CDC8BC723}"/>
    <cellStyle name="Normal 9 7 2 2" xfId="3604" xr:uid="{A304348F-BC63-43DF-86B8-6870111E23A3}"/>
    <cellStyle name="Normal 9 7 2 2 2" xfId="3605" xr:uid="{7A337A81-6A15-4A81-906A-0E2936F0EBEB}"/>
    <cellStyle name="Normal 9 7 2 2 2 2" xfId="4280" xr:uid="{9A5B1DB7-6DB1-4A5A-AD4D-8DD4840D5BD8}"/>
    <cellStyle name="Normal 9 7 2 2 2 2 2" xfId="5405" xr:uid="{9D7410F1-1FBB-4CDF-BFDF-28C32B5EC841}"/>
    <cellStyle name="Normal 9 7 2 2 2 2 2 2" xfId="44574" xr:uid="{26DC75FA-CE65-473C-9288-40651F479CC4}"/>
    <cellStyle name="Normal 9 7 2 2 2 2 2 3" xfId="9160" xr:uid="{01273B43-C227-44A2-B772-2EE4B7F6AE0C}"/>
    <cellStyle name="Normal 9 7 2 2 2 2 2 4" xfId="8568" xr:uid="{29CA1D8D-871A-4429-BAE3-BA68FC0B83F5}"/>
    <cellStyle name="Normal 9 7 2 2 2 2 2 5" xfId="7976" xr:uid="{2B177A03-BE2D-4A5F-816B-3BC2463B6071}"/>
    <cellStyle name="Normal 9 7 2 2 2 3" xfId="5404" xr:uid="{ADBC6ECF-30D0-4EF2-8181-7F4F52323527}"/>
    <cellStyle name="Normal 9 7 2 2 2 3 2" xfId="44573" xr:uid="{4BD455E0-D86C-4298-8698-444E220651CB}"/>
    <cellStyle name="Normal 9 7 2 2 2 3 3" xfId="9159" xr:uid="{D60DEAEE-BA6B-492E-B532-F3B0A70D27DD}"/>
    <cellStyle name="Normal 9 7 2 2 2 3 4" xfId="8567" xr:uid="{AD1A73A7-4F55-45CA-9C71-2085DF1EEF9C}"/>
    <cellStyle name="Normal 9 7 2 2 2 3 5" xfId="7975" xr:uid="{84905296-6392-4DE6-A577-294EF955F34A}"/>
    <cellStyle name="Normal 9 7 2 2 3" xfId="3606" xr:uid="{65C8FCDB-8717-459F-8601-E6DAC689B1D9}"/>
    <cellStyle name="Normal 9 7 2 2 3 2" xfId="5406" xr:uid="{B2D5184D-21AF-4B7E-8CBF-1F90E96B617F}"/>
    <cellStyle name="Normal 9 7 2 2 3 2 2" xfId="7063" xr:uid="{E8085DFC-DF5D-41C2-A9E2-110CF1528AAD}"/>
    <cellStyle name="Normal 9 7 2 2 3 2 2 2" xfId="44575" xr:uid="{246164D7-A6CB-485B-903B-ADF9C9DEBC93}"/>
    <cellStyle name="Normal 9 7 2 2 3 2 3" xfId="9161" xr:uid="{18D40267-4E03-4850-BE52-A69F8A03C44C}"/>
    <cellStyle name="Normal 9 7 2 2 3 2 4" xfId="8569" xr:uid="{DE78F8FE-E255-4CA7-8E49-4F2414890B0F}"/>
    <cellStyle name="Normal 9 7 2 2 3 2 5" xfId="7977" xr:uid="{8D077830-9CAA-4052-90B3-8C215D128E86}"/>
    <cellStyle name="Normal 9 7 2 2 4" xfId="3607" xr:uid="{9464696C-B106-4BE1-B842-3FB001192463}"/>
    <cellStyle name="Normal 9 7 2 2 4 2" xfId="5407" xr:uid="{0A5533B7-BE2B-4851-96D9-BBF145B02AF5}"/>
    <cellStyle name="Normal 9 7 2 2 4 2 2" xfId="44576" xr:uid="{07E006D3-1C28-477B-9CE4-12902B0099F0}"/>
    <cellStyle name="Normal 9 7 2 2 4 2 3" xfId="9162" xr:uid="{BA9ABFC5-BE3E-4523-A322-CE554B37DFE2}"/>
    <cellStyle name="Normal 9 7 2 2 4 2 4" xfId="8570" xr:uid="{B76EEED1-EA86-409A-AE1F-0A3F78DA05A0}"/>
    <cellStyle name="Normal 9 7 2 2 4 2 5" xfId="7978" xr:uid="{F5F860A0-EB54-46BE-A082-D42C8E16E13B}"/>
    <cellStyle name="Normal 9 7 2 2 5" xfId="5403" xr:uid="{F665FA37-B81E-41E1-8AE1-55DBBC95AFAE}"/>
    <cellStyle name="Normal 9 7 2 2 5 2" xfId="44572" xr:uid="{193C3FB9-81A5-4D13-91DC-4950A9A7251A}"/>
    <cellStyle name="Normal 9 7 2 2 5 3" xfId="9158" xr:uid="{86BD23DA-9DD3-4B83-B1F9-8F01A9F28ED6}"/>
    <cellStyle name="Normal 9 7 2 2 5 4" xfId="8566" xr:uid="{1A9A9198-FD83-4945-8BA2-8CBAD1A36713}"/>
    <cellStyle name="Normal 9 7 2 2 5 5" xfId="7974" xr:uid="{9A69873E-F521-4671-B8BC-9E4ED64D088F}"/>
    <cellStyle name="Normal 9 7 2 3" xfId="3608" xr:uid="{43A4BA46-3025-4735-BF96-75D71A779040}"/>
    <cellStyle name="Normal 9 7 2 3 2" xfId="3609" xr:uid="{92B8104B-6A5F-479A-9655-C19038FB1EF6}"/>
    <cellStyle name="Normal 9 7 2 3 2 2" xfId="5409" xr:uid="{2F45E1A7-2B32-4766-BFC8-51375C6E9523}"/>
    <cellStyle name="Normal 9 7 2 3 2 2 2" xfId="44578" xr:uid="{5AEBE632-71C3-4072-9038-09BF7E7E8D37}"/>
    <cellStyle name="Normal 9 7 2 3 2 2 3" xfId="9164" xr:uid="{13AED115-679B-4CBA-9820-E804B8115C8D}"/>
    <cellStyle name="Normal 9 7 2 3 2 2 4" xfId="8572" xr:uid="{E0D77D34-97B7-4154-BBF1-F2D7C1032E14}"/>
    <cellStyle name="Normal 9 7 2 3 2 2 5" xfId="7980" xr:uid="{4E49A164-9FCD-42DC-AB88-0F49D97810CC}"/>
    <cellStyle name="Normal 9 7 2 3 3" xfId="3610" xr:uid="{6F05E0E1-9931-4C3D-809C-F70FF09EDF03}"/>
    <cellStyle name="Normal 9 7 2 3 3 2" xfId="5410" xr:uid="{09A12C93-FFDA-420E-8B09-9C7FDB289773}"/>
    <cellStyle name="Normal 9 7 2 3 3 2 2" xfId="44579" xr:uid="{8E98D9C7-4007-4E45-82A3-1759AE40BF7D}"/>
    <cellStyle name="Normal 9 7 2 3 3 2 3" xfId="9165" xr:uid="{DF8F53E1-70CB-47B7-88D1-413EEF431B07}"/>
    <cellStyle name="Normal 9 7 2 3 3 2 4" xfId="8573" xr:uid="{514A7F76-D17A-47D1-A659-80F062CDF9BD}"/>
    <cellStyle name="Normal 9 7 2 3 3 2 5" xfId="7981" xr:uid="{AC8EF2B0-26C2-4070-8673-198C44A450BE}"/>
    <cellStyle name="Normal 9 7 2 3 4" xfId="3611" xr:uid="{1C379BC3-E222-4248-BD62-EB3BA704C8E4}"/>
    <cellStyle name="Normal 9 7 2 3 4 2" xfId="5411" xr:uid="{F8E6299D-CC1E-4A5A-8836-DA03212D3FA3}"/>
    <cellStyle name="Normal 9 7 2 3 4 2 2" xfId="44580" xr:uid="{5F8FE50D-741A-4EB3-AEE5-E44E62D09D06}"/>
    <cellStyle name="Normal 9 7 2 3 4 2 3" xfId="9166" xr:uid="{0B4243F9-B468-4B92-9F46-5A93E1B89168}"/>
    <cellStyle name="Normal 9 7 2 3 4 2 4" xfId="8574" xr:uid="{30BA3F70-02E9-41E6-B2C5-26140DCD233F}"/>
    <cellStyle name="Normal 9 7 2 3 4 2 5" xfId="7982" xr:uid="{1370753A-E7FB-4E28-AA40-F70B28853A7C}"/>
    <cellStyle name="Normal 9 7 2 3 5" xfId="5408" xr:uid="{C2F94080-815C-4726-B1C0-59C4CDD8846C}"/>
    <cellStyle name="Normal 9 7 2 3 5 2" xfId="44577" xr:uid="{84CB0EFB-A119-4F79-86C4-2FF16F099763}"/>
    <cellStyle name="Normal 9 7 2 3 5 3" xfId="9163" xr:uid="{42467BF5-C65D-4FEF-BA45-41F04C1781B2}"/>
    <cellStyle name="Normal 9 7 2 3 5 4" xfId="8571" xr:uid="{654F117C-7332-4B0F-BF6A-E9D3D0DE63EA}"/>
    <cellStyle name="Normal 9 7 2 3 5 5" xfId="7979" xr:uid="{BD8255A8-7DBD-44AC-8B08-D89120A1ABCC}"/>
    <cellStyle name="Normal 9 7 2 4" xfId="3612" xr:uid="{FE639F12-0639-4351-9827-223F8B1C1D1F}"/>
    <cellStyle name="Normal 9 7 2 4 2" xfId="5412" xr:uid="{E63FB855-15CD-471D-B160-6B4D04B718EC}"/>
    <cellStyle name="Normal 9 7 2 4 2 2" xfId="7064" xr:uid="{841D001A-4CA8-49E1-B64D-C44CA554F42A}"/>
    <cellStyle name="Normal 9 7 2 4 2 2 2" xfId="44581" xr:uid="{C667E103-A072-447E-AA62-E570AC0000EA}"/>
    <cellStyle name="Normal 9 7 2 4 2 3" xfId="9167" xr:uid="{F87B8A81-16D1-4E7C-B2F8-CDD151DC5958}"/>
    <cellStyle name="Normal 9 7 2 4 2 4" xfId="8575" xr:uid="{7F1F7932-1E53-46E2-A9E4-7DA182416881}"/>
    <cellStyle name="Normal 9 7 2 4 2 5" xfId="7983" xr:uid="{BB84313F-96DD-4C46-98A2-D4F4C026F001}"/>
    <cellStyle name="Normal 9 7 2 5" xfId="3613" xr:uid="{FE2965C6-A038-415B-86C4-CA16F982B60E}"/>
    <cellStyle name="Normal 9 7 2 5 2" xfId="5413" xr:uid="{A553FB83-DAC2-42AE-8BED-7F781910C88F}"/>
    <cellStyle name="Normal 9 7 2 5 2 2" xfId="44582" xr:uid="{A81509D8-B757-4AA6-9180-6D90F02F5856}"/>
    <cellStyle name="Normal 9 7 2 5 2 3" xfId="9168" xr:uid="{954212D5-C3D3-4716-9CD0-F6AF5E4DEDA0}"/>
    <cellStyle name="Normal 9 7 2 5 2 4" xfId="8576" xr:uid="{C90E9584-74EE-4722-8A79-FA6C0CDC236E}"/>
    <cellStyle name="Normal 9 7 2 5 2 5" xfId="7984" xr:uid="{F9FAC26E-6AA6-4BAD-9FD7-9CED6FA1710E}"/>
    <cellStyle name="Normal 9 7 2 6" xfId="3614" xr:uid="{EE73ABC6-390B-47EB-BEFC-BFAA09187253}"/>
    <cellStyle name="Normal 9 7 2 6 2" xfId="5414" xr:uid="{AD32A603-E6A7-475B-BD97-3B69C31A89D4}"/>
    <cellStyle name="Normal 9 7 2 6 2 2" xfId="44583" xr:uid="{F40E25CB-BB5E-47A9-973B-CA4B76973424}"/>
    <cellStyle name="Normal 9 7 2 6 2 3" xfId="9169" xr:uid="{E9E7BDA0-C8C7-4E77-BF83-C30BA9AD95A0}"/>
    <cellStyle name="Normal 9 7 2 6 2 4" xfId="8577" xr:uid="{A6141297-4033-4D77-826A-6F8D19D7EDCA}"/>
    <cellStyle name="Normal 9 7 2 6 2 5" xfId="7985" xr:uid="{FB98BD76-95D5-4FF3-99D5-451A85D83C43}"/>
    <cellStyle name="Normal 9 7 2 7" xfId="5402" xr:uid="{F9DA004D-DEF2-4F43-A4FC-78D686B07AB7}"/>
    <cellStyle name="Normal 9 7 2 7 2" xfId="44571" xr:uid="{2F72553E-7C66-4352-9306-70AEC56F9C77}"/>
    <cellStyle name="Normal 9 7 2 7 3" xfId="9157" xr:uid="{46268E94-C203-4666-9A1B-895886A4A739}"/>
    <cellStyle name="Normal 9 7 2 7 4" xfId="8565" xr:uid="{AF9ECE30-08C0-43E8-95B4-483D1CAAAA29}"/>
    <cellStyle name="Normal 9 7 2 7 5" xfId="7973" xr:uid="{D7A29FCF-892C-4132-B9B2-1B1CC0FA5C0A}"/>
    <cellStyle name="Normal 9 7 3" xfId="3615" xr:uid="{2C1B2A68-A355-48AA-9A0A-C84CF6A2F007}"/>
    <cellStyle name="Normal 9 7 3 2" xfId="3616" xr:uid="{3D3893A0-A8E5-468C-8EF8-52E0C5D97A2C}"/>
    <cellStyle name="Normal 9 7 3 2 2" xfId="3617" xr:uid="{6754DE5A-5EAB-41D5-91E6-76BAA505E8B2}"/>
    <cellStyle name="Normal 9 7 3 2 2 2" xfId="5417" xr:uid="{012A25D1-8193-4B55-A89B-8E6E065C4959}"/>
    <cellStyle name="Normal 9 7 3 2 2 2 2" xfId="44586" xr:uid="{2FAE6002-69A9-4DB7-9C3C-EA10C5FB93F4}"/>
    <cellStyle name="Normal 9 7 3 2 2 2 3" xfId="9172" xr:uid="{AB1ADBA7-2B78-40ED-A525-D6D703E51EA0}"/>
    <cellStyle name="Normal 9 7 3 2 2 2 4" xfId="8580" xr:uid="{C3CCBC16-B4DA-457C-9E9A-29FA72988BB6}"/>
    <cellStyle name="Normal 9 7 3 2 2 2 5" xfId="7988" xr:uid="{1E550FF5-8EEF-46B9-805B-69C096314D61}"/>
    <cellStyle name="Normal 9 7 3 2 3" xfId="3618" xr:uid="{23D203CD-7F2A-40C4-91D7-C0B87516CC39}"/>
    <cellStyle name="Normal 9 7 3 2 3 2" xfId="5418" xr:uid="{DDEC52D5-BE19-485F-B1D5-51DB88EB90CA}"/>
    <cellStyle name="Normal 9 7 3 2 3 2 2" xfId="44587" xr:uid="{7A36C56E-1D01-4E15-A5D9-4348985EA087}"/>
    <cellStyle name="Normal 9 7 3 2 3 2 3" xfId="9173" xr:uid="{2BFFFDC9-3B8C-45C6-A34B-933A2E9E9665}"/>
    <cellStyle name="Normal 9 7 3 2 3 2 4" xfId="8581" xr:uid="{F3D97E56-DE34-4FF0-8B80-6CE9B9CAB9DF}"/>
    <cellStyle name="Normal 9 7 3 2 3 2 5" xfId="7989" xr:uid="{7556F96A-15B1-4F70-AE3F-617EDAA30F08}"/>
    <cellStyle name="Normal 9 7 3 2 4" xfId="3619" xr:uid="{AF6C0182-EBDA-4A7E-852E-5909B8343F73}"/>
    <cellStyle name="Normal 9 7 3 2 4 2" xfId="5419" xr:uid="{9EC44693-B83A-440B-B9C4-7BA4375CB5F3}"/>
    <cellStyle name="Normal 9 7 3 2 4 2 2" xfId="44588" xr:uid="{F931DE27-4C5A-4D58-A232-DD0BAB817D72}"/>
    <cellStyle name="Normal 9 7 3 2 4 2 3" xfId="9174" xr:uid="{C047D5CF-EEDC-4A60-9D43-70799C37EA7E}"/>
    <cellStyle name="Normal 9 7 3 2 4 2 4" xfId="8582" xr:uid="{22FABB23-D40F-4F3A-923C-A899EF4CB860}"/>
    <cellStyle name="Normal 9 7 3 2 4 2 5" xfId="7990" xr:uid="{FE74384C-0C8A-4C52-9230-50772834D459}"/>
    <cellStyle name="Normal 9 7 3 2 5" xfId="5416" xr:uid="{EEBBE38B-C4EF-43DA-9FAE-DB83D35AC618}"/>
    <cellStyle name="Normal 9 7 3 2 5 2" xfId="44585" xr:uid="{CB0BBECB-4D96-4526-A9E8-0C15BC2D25FD}"/>
    <cellStyle name="Normal 9 7 3 2 5 3" xfId="9171" xr:uid="{ED55260B-D98D-4FA4-8C64-C97C54C1BD82}"/>
    <cellStyle name="Normal 9 7 3 2 5 4" xfId="8579" xr:uid="{BF4E6DF7-E6C8-4678-A3EF-02FA1F839FA2}"/>
    <cellStyle name="Normal 9 7 3 2 5 5" xfId="7987" xr:uid="{B8C2247A-3C84-4414-9DE1-C5BC45B4A075}"/>
    <cellStyle name="Normal 9 7 3 3" xfId="3620" xr:uid="{6E58D157-07BA-42B1-908E-1C10BFC2236C}"/>
    <cellStyle name="Normal 9 7 3 3 2" xfId="5420" xr:uid="{2D0402C2-56C3-4E9A-81BB-1AC4DF0B691F}"/>
    <cellStyle name="Normal 9 7 3 3 2 2" xfId="7065" xr:uid="{D8426924-48C1-4154-82CE-38A98F025628}"/>
    <cellStyle name="Normal 9 7 3 3 2 2 2" xfId="44589" xr:uid="{65FB2C66-A28A-4356-9B97-E0BC496A43BD}"/>
    <cellStyle name="Normal 9 7 3 3 2 3" xfId="9175" xr:uid="{CE4E1F20-7820-42F6-B3B0-583BDE8DE50C}"/>
    <cellStyle name="Normal 9 7 3 3 2 4" xfId="8583" xr:uid="{E02971E1-AE01-45FC-B166-125C6557ED0C}"/>
    <cellStyle name="Normal 9 7 3 3 2 5" xfId="7991" xr:uid="{A409FE89-7DB8-4EC0-870F-6F4AC80E2262}"/>
    <cellStyle name="Normal 9 7 3 4" xfId="3621" xr:uid="{19B26C66-D69C-45D2-9ADE-6BE0D3DF7630}"/>
    <cellStyle name="Normal 9 7 3 4 2" xfId="5421" xr:uid="{25C6FF63-1095-4E93-915F-752D94956C8A}"/>
    <cellStyle name="Normal 9 7 3 4 2 2" xfId="44590" xr:uid="{68156B3F-AFE0-415C-91B1-1115FB22F0F5}"/>
    <cellStyle name="Normal 9 7 3 4 2 3" xfId="9176" xr:uid="{C0F2406F-D5DE-4EF6-A897-3DB134737EF6}"/>
    <cellStyle name="Normal 9 7 3 4 2 4" xfId="8584" xr:uid="{5B71BD9C-04BD-4978-9594-EF71AFE5B088}"/>
    <cellStyle name="Normal 9 7 3 4 2 5" xfId="7992" xr:uid="{8553BEE2-FCF9-4EA0-8AE6-EB34653F3FE2}"/>
    <cellStyle name="Normal 9 7 3 5" xfId="3622" xr:uid="{6B4607AD-0936-40C7-8DEE-2D260EE3F687}"/>
    <cellStyle name="Normal 9 7 3 5 2" xfId="5422" xr:uid="{F2F8C05E-E154-4D6B-A514-7D3515935DAC}"/>
    <cellStyle name="Normal 9 7 3 5 2 2" xfId="44591" xr:uid="{19CED2F2-9889-4021-B81A-98E4898D31A8}"/>
    <cellStyle name="Normal 9 7 3 5 2 3" xfId="9177" xr:uid="{33D055FC-CC15-4325-BC12-5ACA657B7D2E}"/>
    <cellStyle name="Normal 9 7 3 5 2 4" xfId="8585" xr:uid="{4A7900B6-AE34-4324-9735-E973E63092E6}"/>
    <cellStyle name="Normal 9 7 3 5 2 5" xfId="7993" xr:uid="{13323AF7-7450-4716-91E3-C08A77C8B5A3}"/>
    <cellStyle name="Normal 9 7 3 6" xfId="5415" xr:uid="{F31CA3C4-048F-48F0-AE71-48593CB82A47}"/>
    <cellStyle name="Normal 9 7 3 6 2" xfId="44584" xr:uid="{9310D9D2-47CE-4939-99EC-9109FFC89B3E}"/>
    <cellStyle name="Normal 9 7 3 6 3" xfId="9170" xr:uid="{6616DE18-967B-4AA0-A228-43FF249FA651}"/>
    <cellStyle name="Normal 9 7 3 6 4" xfId="8578" xr:uid="{53C6FACB-6D16-4925-A23F-7E258C8B7879}"/>
    <cellStyle name="Normal 9 7 3 6 5" xfId="7986" xr:uid="{58D37101-A8C3-4E51-9B8D-B37B88B58C55}"/>
    <cellStyle name="Normal 9 7 4" xfId="3623" xr:uid="{69120F45-E1B9-45D5-9D7D-286AC1D30368}"/>
    <cellStyle name="Normal 9 7 4 2" xfId="3624" xr:uid="{5082E32E-FE57-4DBE-972F-2DD67A5F8C64}"/>
    <cellStyle name="Normal 9 7 4 2 2" xfId="5424" xr:uid="{42950365-5448-4806-9DE0-B8EA1ED2BE41}"/>
    <cellStyle name="Normal 9 7 4 2 2 2" xfId="44593" xr:uid="{B7F1083E-F5D4-4122-8CD4-BF9C64410438}"/>
    <cellStyle name="Normal 9 7 4 2 2 3" xfId="9179" xr:uid="{2622349B-0ED5-4041-9A15-6281644EDBB4}"/>
    <cellStyle name="Normal 9 7 4 2 2 4" xfId="8587" xr:uid="{238F0ACB-7C94-4FAB-A0A3-51196AFC55E5}"/>
    <cellStyle name="Normal 9 7 4 2 2 5" xfId="7995" xr:uid="{7B086103-41F0-4E27-85B6-F5E34AEE198B}"/>
    <cellStyle name="Normal 9 7 4 3" xfId="3625" xr:uid="{6B1CA5CE-8B66-405E-861C-ECA92C0D65EB}"/>
    <cellStyle name="Normal 9 7 4 3 2" xfId="5425" xr:uid="{EB6ECA2B-2E09-4CD8-A5EE-A200A223BCEA}"/>
    <cellStyle name="Normal 9 7 4 3 2 2" xfId="44594" xr:uid="{9770DC57-EA6D-4A3F-8DC4-70CD9A5D4C32}"/>
    <cellStyle name="Normal 9 7 4 3 2 3" xfId="9180" xr:uid="{58164AE4-1D83-4ABF-9D41-B6B88A18E605}"/>
    <cellStyle name="Normal 9 7 4 3 2 4" xfId="8588" xr:uid="{5B86B806-9C24-4355-AD41-A73A17E9AC23}"/>
    <cellStyle name="Normal 9 7 4 3 2 5" xfId="7996" xr:uid="{8603DF18-BDA4-43CF-BF45-F446BFD30574}"/>
    <cellStyle name="Normal 9 7 4 4" xfId="3626" xr:uid="{B192D43F-64DD-439B-BAE5-F29D6471DE74}"/>
    <cellStyle name="Normal 9 7 4 4 2" xfId="5426" xr:uid="{D4CBB0BE-5BBF-4470-AEA4-B44E2B77D8DA}"/>
    <cellStyle name="Normal 9 7 4 4 2 2" xfId="44595" xr:uid="{D53AA99C-68A3-4D5A-956A-87C48A0D31A4}"/>
    <cellStyle name="Normal 9 7 4 4 2 3" xfId="9181" xr:uid="{0A569567-66EF-46E6-8A49-FE304615EB0F}"/>
    <cellStyle name="Normal 9 7 4 4 2 4" xfId="8589" xr:uid="{EFB9E23D-30D2-4D44-BD65-998950DA5848}"/>
    <cellStyle name="Normal 9 7 4 4 2 5" xfId="7997" xr:uid="{8E838C0D-7A2D-4BAE-894D-1D54EB3376D7}"/>
    <cellStyle name="Normal 9 7 4 5" xfId="5423" xr:uid="{7F9272E3-2F04-46ED-9D2F-0928BA682608}"/>
    <cellStyle name="Normal 9 7 4 5 2" xfId="44592" xr:uid="{6E35FEBE-C0B0-429B-A756-855AD4FA240F}"/>
    <cellStyle name="Normal 9 7 4 5 3" xfId="9178" xr:uid="{B7A1ECCC-D88C-471A-94D7-4CDB9C260009}"/>
    <cellStyle name="Normal 9 7 4 5 4" xfId="8586" xr:uid="{03F81FD5-D27F-4B3B-B0AF-76C4A62EA29A}"/>
    <cellStyle name="Normal 9 7 4 5 5" xfId="7994" xr:uid="{0E872EAB-7E65-45F7-83E5-CE66B03D213C}"/>
    <cellStyle name="Normal 9 7 5" xfId="3627" xr:uid="{239A5E87-63E5-4BC3-96C3-66743733294F}"/>
    <cellStyle name="Normal 9 7 5 2" xfId="3628" xr:uid="{A8D2D908-9D01-4C90-AB2E-A253F0ED4AC8}"/>
    <cellStyle name="Normal 9 7 5 2 2" xfId="5428" xr:uid="{322BC58F-3896-4291-B345-61830DDF7354}"/>
    <cellStyle name="Normal 9 7 5 2 2 2" xfId="44597" xr:uid="{0E2FF87D-1422-4326-994A-AB1227714423}"/>
    <cellStyle name="Normal 9 7 5 2 2 3" xfId="9183" xr:uid="{6124C3E0-4167-4EC2-BB5E-E785C5C38161}"/>
    <cellStyle name="Normal 9 7 5 2 2 4" xfId="8591" xr:uid="{580429C0-1250-478F-BF1A-059E3A3AAB65}"/>
    <cellStyle name="Normal 9 7 5 2 2 5" xfId="7999" xr:uid="{F9AC0378-054E-4CA9-8940-838E5093C514}"/>
    <cellStyle name="Normal 9 7 5 3" xfId="3629" xr:uid="{0254FAB2-CECF-459A-A9D6-34F09F4D2EDA}"/>
    <cellStyle name="Normal 9 7 5 3 2" xfId="5429" xr:uid="{E356BBE5-A7D9-4CDA-9457-B88384308FF2}"/>
    <cellStyle name="Normal 9 7 5 3 2 2" xfId="44598" xr:uid="{6EE1F075-5325-43FE-AFF8-1F45BA834F71}"/>
    <cellStyle name="Normal 9 7 5 3 2 3" xfId="9184" xr:uid="{B6603105-50EB-4698-85B8-57C3B22ADA85}"/>
    <cellStyle name="Normal 9 7 5 3 2 4" xfId="8592" xr:uid="{B401FC6B-95C2-4E40-B7B1-22FB21A018B9}"/>
    <cellStyle name="Normal 9 7 5 3 2 5" xfId="8000" xr:uid="{2765EF34-B867-4C16-8F75-FB684F5606D5}"/>
    <cellStyle name="Normal 9 7 5 4" xfId="3630" xr:uid="{04D289E2-2C14-4AD7-9BA2-77BCCC6A648A}"/>
    <cellStyle name="Normal 9 7 5 4 2" xfId="5430" xr:uid="{BD58C9B4-0536-4347-AE92-53261B8815D1}"/>
    <cellStyle name="Normal 9 7 5 4 2 2" xfId="44599" xr:uid="{2CA0217E-B1EA-4B13-8063-C9536D646D4E}"/>
    <cellStyle name="Normal 9 7 5 4 2 3" xfId="9185" xr:uid="{A9D67BF2-E43E-4C24-8C0B-152EC1CD5791}"/>
    <cellStyle name="Normal 9 7 5 4 2 4" xfId="8593" xr:uid="{4A59A230-C921-4DEC-AF6D-7C99F5660D80}"/>
    <cellStyle name="Normal 9 7 5 4 2 5" xfId="8001" xr:uid="{6454FB1D-765F-4569-B7CF-017247668A34}"/>
    <cellStyle name="Normal 9 7 5 5" xfId="5427" xr:uid="{BFE68400-7927-4EC3-829D-719529F16072}"/>
    <cellStyle name="Normal 9 7 5 5 2" xfId="44596" xr:uid="{D3F8EA82-F6AB-41C1-8DCC-A1F666A64C94}"/>
    <cellStyle name="Normal 9 7 5 5 3" xfId="9182" xr:uid="{0D9BBF89-D3BF-421A-B8E6-D98A8E513687}"/>
    <cellStyle name="Normal 9 7 5 5 4" xfId="8590" xr:uid="{1F950357-3FAB-4DE5-8538-E4B6F44D98EE}"/>
    <cellStyle name="Normal 9 7 5 5 5" xfId="7998" xr:uid="{C3077AA5-D0E8-4A58-92C9-6130F33C7BB6}"/>
    <cellStyle name="Normal 9 7 6" xfId="3631" xr:uid="{F7A7FF47-D089-4167-85DA-79F36FA85935}"/>
    <cellStyle name="Normal 9 7 6 2" xfId="5431" xr:uid="{80C08DD3-716D-45B1-8B6E-452B4537EF23}"/>
    <cellStyle name="Normal 9 7 6 2 2" xfId="44600" xr:uid="{FDF0E46A-DC22-4E7F-AF32-7405D2007FD2}"/>
    <cellStyle name="Normal 9 7 6 2 3" xfId="9186" xr:uid="{56CE43C9-6B31-4F9C-B011-5871710E5CBA}"/>
    <cellStyle name="Normal 9 7 6 2 4" xfId="8594" xr:uid="{8CE95981-664E-4B4B-96BF-4FD3BAAA5E8A}"/>
    <cellStyle name="Normal 9 7 6 2 5" xfId="8002" xr:uid="{DFA9DE50-2A79-45DE-8F82-C651D49D8AEE}"/>
    <cellStyle name="Normal 9 7 7" xfId="3632" xr:uid="{275AD9A9-C516-4306-9D0F-87E11203D772}"/>
    <cellStyle name="Normal 9 7 7 2" xfId="5432" xr:uid="{C62B9560-677B-4145-A371-79B8CC161957}"/>
    <cellStyle name="Normal 9 7 7 2 2" xfId="44601" xr:uid="{A3CC3A3F-AFD3-4BEF-BF15-2FB961D74E2C}"/>
    <cellStyle name="Normal 9 7 7 2 3" xfId="9187" xr:uid="{470B5CA5-C7FF-496B-9A72-09A539A059B9}"/>
    <cellStyle name="Normal 9 7 7 2 4" xfId="8595" xr:uid="{D18043FB-A96C-4416-B004-F62E729C245C}"/>
    <cellStyle name="Normal 9 7 7 2 5" xfId="8003" xr:uid="{A1A1C2C0-0662-4A33-A4D7-546392A98A33}"/>
    <cellStyle name="Normal 9 7 8" xfId="3633" xr:uid="{1B6C3A5D-FA8E-4FFC-86D7-C4C26FA02BDE}"/>
    <cellStyle name="Normal 9 7 8 2" xfId="5433" xr:uid="{2DFC112B-9155-46D0-B232-1EE964E7D272}"/>
    <cellStyle name="Normal 9 7 8 2 2" xfId="44602" xr:uid="{DD7D8AA1-12FB-4DEC-A45B-B31B6B41A9B7}"/>
    <cellStyle name="Normal 9 7 8 2 3" xfId="9188" xr:uid="{D3A12F69-3EFA-45FD-9F75-68A9524C99F3}"/>
    <cellStyle name="Normal 9 7 8 2 4" xfId="8596" xr:uid="{68D29746-B0F1-4204-94FE-67A12933CF78}"/>
    <cellStyle name="Normal 9 7 8 2 5" xfId="8004" xr:uid="{716E5C39-E721-42BE-A144-56CC5E102313}"/>
    <cellStyle name="Normal 9 7 9" xfId="5401" xr:uid="{A1D87802-ED5E-4A7C-BD97-E0665FD39931}"/>
    <cellStyle name="Normal 9 7 9 2" xfId="44570" xr:uid="{66D8A2EA-0E2D-454B-9CC4-52134E0F316E}"/>
    <cellStyle name="Normal 9 7 9 3" xfId="9156" xr:uid="{346296D5-C81E-4B88-9A63-4BB1AA6E6856}"/>
    <cellStyle name="Normal 9 7 9 4" xfId="8564" xr:uid="{626B70A4-D5D9-4BEB-A9C3-83EFB3287541}"/>
    <cellStyle name="Normal 9 7 9 5" xfId="7972" xr:uid="{76F451CA-2CAC-458E-B1D1-160EC72CFB56}"/>
    <cellStyle name="Normal 9 8" xfId="3634" xr:uid="{E5C2F982-66A1-4B4E-B6B7-F9119EBC4C7C}"/>
    <cellStyle name="Normal 9 8 2" xfId="3635" xr:uid="{B71744AD-B8AB-44F9-93E5-969E69DF4475}"/>
    <cellStyle name="Normal 9 8 2 2" xfId="3636" xr:uid="{5383EE19-E7A5-4EFC-870E-BD53740AB7BC}"/>
    <cellStyle name="Normal 9 8 2 2 2" xfId="3637" xr:uid="{B5532BD7-D527-4E3F-B00C-480204EFA41F}"/>
    <cellStyle name="Normal 9 8 2 2 2 2" xfId="5437" xr:uid="{71561E9C-E9EF-404A-A042-2D19979FBA71}"/>
    <cellStyle name="Normal 9 8 2 2 2 2 2" xfId="44606" xr:uid="{D7153B0A-CDC5-4AEE-8CF4-B2C2F818CC3C}"/>
    <cellStyle name="Normal 9 8 2 2 2 2 3" xfId="9192" xr:uid="{12C4CC88-190A-48B9-9536-BC220520F1DC}"/>
    <cellStyle name="Normal 9 8 2 2 2 2 4" xfId="8600" xr:uid="{77640303-8C14-4B14-ABD1-E7D48D814C00}"/>
    <cellStyle name="Normal 9 8 2 2 2 2 5" xfId="8008" xr:uid="{B41B1AD5-AE05-4D0F-8E28-FABB96615BE0}"/>
    <cellStyle name="Normal 9 8 2 2 3" xfId="3638" xr:uid="{D8FF505C-2759-4311-9DFF-44C8D65D81EF}"/>
    <cellStyle name="Normal 9 8 2 2 3 2" xfId="5438" xr:uid="{87330986-4718-43D2-8758-1A77D18602FA}"/>
    <cellStyle name="Normal 9 8 2 2 3 2 2" xfId="44607" xr:uid="{80EE8711-CB4C-4E3E-99F9-3A1F1CFA4C57}"/>
    <cellStyle name="Normal 9 8 2 2 3 2 3" xfId="9193" xr:uid="{D9D305B6-466B-4D48-81F5-148D096A0309}"/>
    <cellStyle name="Normal 9 8 2 2 3 2 4" xfId="8601" xr:uid="{B2090429-B1F7-455E-BF13-4CCFF51C18BB}"/>
    <cellStyle name="Normal 9 8 2 2 3 2 5" xfId="8009" xr:uid="{BC44135D-88C4-44BE-9650-A0A47D9B8A84}"/>
    <cellStyle name="Normal 9 8 2 2 4" xfId="3639" xr:uid="{DDDEDFBD-7731-4D95-8B4A-DCF1817FF24D}"/>
    <cellStyle name="Normal 9 8 2 2 4 2" xfId="5439" xr:uid="{72B85408-DEA1-4E12-9B4E-54CB063F22F3}"/>
    <cellStyle name="Normal 9 8 2 2 4 2 2" xfId="44608" xr:uid="{A7CCD5CE-043B-43C4-AB02-BF0993F0EF95}"/>
    <cellStyle name="Normal 9 8 2 2 4 2 3" xfId="9194" xr:uid="{B6E4E16C-1E1E-4BDC-AAC0-C9787B5AC051}"/>
    <cellStyle name="Normal 9 8 2 2 4 2 4" xfId="8602" xr:uid="{3F411830-0459-43D9-804E-B4041D1C0D71}"/>
    <cellStyle name="Normal 9 8 2 2 4 2 5" xfId="8010" xr:uid="{D1A5760F-2201-40CF-BDAD-4ED2BAD6ED8F}"/>
    <cellStyle name="Normal 9 8 2 2 5" xfId="5436" xr:uid="{9BFD5A61-75B6-4DA9-9CEF-870993362D05}"/>
    <cellStyle name="Normal 9 8 2 2 5 2" xfId="44605" xr:uid="{72D45CCC-CF7C-41A2-816B-188AE286A455}"/>
    <cellStyle name="Normal 9 8 2 2 5 3" xfId="9191" xr:uid="{978A8FCF-4784-4440-B525-EC290EFB0D8C}"/>
    <cellStyle name="Normal 9 8 2 2 5 4" xfId="8599" xr:uid="{86EB3BA8-EF76-462D-910D-094D98906023}"/>
    <cellStyle name="Normal 9 8 2 2 5 5" xfId="8007" xr:uid="{E1F2A40C-D5CB-4D81-9A16-CC193540AC29}"/>
    <cellStyle name="Normal 9 8 2 3" xfId="3640" xr:uid="{54ABB3A9-7EE3-4BDC-80C0-91C68998844D}"/>
    <cellStyle name="Normal 9 8 2 3 2" xfId="5440" xr:uid="{DDC8BBF0-5B2E-4E17-9E24-3F72A1F03C0B}"/>
    <cellStyle name="Normal 9 8 2 3 2 2" xfId="7066" xr:uid="{61251E64-C18C-428B-9ED9-3DACE38B39AF}"/>
    <cellStyle name="Normal 9 8 2 3 2 2 2" xfId="44609" xr:uid="{49058665-5A6C-4EA6-A454-A877225B15A6}"/>
    <cellStyle name="Normal 9 8 2 3 2 3" xfId="9195" xr:uid="{5F3F1DFA-1882-4A67-A8AE-05EBE1930D90}"/>
    <cellStyle name="Normal 9 8 2 3 2 4" xfId="8603" xr:uid="{A28F37C4-DD4D-4695-B256-66F0DE6249E4}"/>
    <cellStyle name="Normal 9 8 2 3 2 5" xfId="8011" xr:uid="{E0964B56-1BF8-41CE-A1F4-0D0B0EBB2C5E}"/>
    <cellStyle name="Normal 9 8 2 4" xfId="3641" xr:uid="{7DCFD09B-47D1-4CBA-B33C-B5995C4E0023}"/>
    <cellStyle name="Normal 9 8 2 4 2" xfId="5441" xr:uid="{AF8C10F0-F329-4289-9578-4065A5B169FD}"/>
    <cellStyle name="Normal 9 8 2 4 2 2" xfId="44610" xr:uid="{6A29A330-A664-4A48-8D74-1FB1055D96ED}"/>
    <cellStyle name="Normal 9 8 2 4 2 3" xfId="9196" xr:uid="{349A6EFF-9618-47A1-B700-801AEFE6419A}"/>
    <cellStyle name="Normal 9 8 2 4 2 4" xfId="8604" xr:uid="{5050A33F-9AC3-4BA7-BA84-C9C8F948B448}"/>
    <cellStyle name="Normal 9 8 2 4 2 5" xfId="8012" xr:uid="{6E6B035D-B962-4F8A-AF4E-CEC939CCC3B4}"/>
    <cellStyle name="Normal 9 8 2 5" xfId="3642" xr:uid="{42A0E267-B6C2-499B-8E4D-FC2A29C74602}"/>
    <cellStyle name="Normal 9 8 2 5 2" xfId="5442" xr:uid="{77D93BD7-9FC5-4314-82B0-F726B3750672}"/>
    <cellStyle name="Normal 9 8 2 5 2 2" xfId="44611" xr:uid="{F56D4478-E196-47D7-B63C-8941F0201632}"/>
    <cellStyle name="Normal 9 8 2 5 2 3" xfId="9197" xr:uid="{C50CC317-9E7A-4173-8A76-DD93951B0F92}"/>
    <cellStyle name="Normal 9 8 2 5 2 4" xfId="8605" xr:uid="{A662284B-6B28-4E1F-B258-2FC8720AC913}"/>
    <cellStyle name="Normal 9 8 2 5 2 5" xfId="8013" xr:uid="{24B6AB02-FB24-4921-8939-604795D80954}"/>
    <cellStyle name="Normal 9 8 2 6" xfId="5435" xr:uid="{468AD2C7-786B-4BCF-9C28-1650C5C4CB13}"/>
    <cellStyle name="Normal 9 8 2 6 2" xfId="44604" xr:uid="{3DCC6212-668D-4476-84CB-DFA6B6233324}"/>
    <cellStyle name="Normal 9 8 2 6 3" xfId="9190" xr:uid="{CEA4FA64-2CAA-4DAD-81F5-11923A8AE38C}"/>
    <cellStyle name="Normal 9 8 2 6 4" xfId="8598" xr:uid="{F6A94BC9-2659-44F1-9FC1-A206F760128B}"/>
    <cellStyle name="Normal 9 8 2 6 5" xfId="8006" xr:uid="{E61FE2DD-0CE9-46E1-96D0-93F27AC1E27D}"/>
    <cellStyle name="Normal 9 8 3" xfId="3643" xr:uid="{B1151E60-0946-40FC-8553-F39797C4209D}"/>
    <cellStyle name="Normal 9 8 3 2" xfId="3644" xr:uid="{6ED7A242-A52A-4248-8C42-71183C2B2B8B}"/>
    <cellStyle name="Normal 9 8 3 2 2" xfId="5444" xr:uid="{FE987E58-2151-4C03-8679-6A760DA82DFC}"/>
    <cellStyle name="Normal 9 8 3 2 2 2" xfId="44613" xr:uid="{F264E492-62A2-41B5-BD08-0A2F30E51E70}"/>
    <cellStyle name="Normal 9 8 3 2 2 3" xfId="9199" xr:uid="{F806FD21-66B0-4F79-94F8-ECF9D3D37895}"/>
    <cellStyle name="Normal 9 8 3 2 2 4" xfId="8607" xr:uid="{0FF341BB-0B59-4473-B812-24D7B1A7F774}"/>
    <cellStyle name="Normal 9 8 3 2 2 5" xfId="8015" xr:uid="{F99D91C7-6617-4210-9D7E-7F169B024AF9}"/>
    <cellStyle name="Normal 9 8 3 3" xfId="3645" xr:uid="{D2933866-7AB0-4A13-83AF-F079E9E06152}"/>
    <cellStyle name="Normal 9 8 3 3 2" xfId="5445" xr:uid="{EF7E3D3C-021B-4F8B-B696-030337CB56AC}"/>
    <cellStyle name="Normal 9 8 3 3 2 2" xfId="44614" xr:uid="{28873825-A002-43A3-8C5F-BFC90A1AE16E}"/>
    <cellStyle name="Normal 9 8 3 3 2 3" xfId="9200" xr:uid="{39AE982F-E088-4129-B483-CA71F95FCAAB}"/>
    <cellStyle name="Normal 9 8 3 3 2 4" xfId="8608" xr:uid="{4DBA8EE5-7A60-40E3-B314-AF901B509A22}"/>
    <cellStyle name="Normal 9 8 3 3 2 5" xfId="8016" xr:uid="{6D409A93-34C0-4F70-A542-E548DB9FB5F1}"/>
    <cellStyle name="Normal 9 8 3 4" xfId="3646" xr:uid="{8B458B00-5A8D-45D6-BD29-F57CE55D9C52}"/>
    <cellStyle name="Normal 9 8 3 4 2" xfId="5446" xr:uid="{90A95DF5-36D7-409A-A36F-F7016AB59BC0}"/>
    <cellStyle name="Normal 9 8 3 4 2 2" xfId="44615" xr:uid="{2059EA89-4073-4E89-8A88-DA160F077D67}"/>
    <cellStyle name="Normal 9 8 3 4 2 3" xfId="9201" xr:uid="{F45EED17-39C4-46BA-9C4B-0BEBCFCF6731}"/>
    <cellStyle name="Normal 9 8 3 4 2 4" xfId="8609" xr:uid="{FDEA4220-E093-4112-8977-D60B00BA6FEA}"/>
    <cellStyle name="Normal 9 8 3 4 2 5" xfId="8017" xr:uid="{E2BD8D62-F50C-4D27-878E-2040F8581493}"/>
    <cellStyle name="Normal 9 8 3 5" xfId="5443" xr:uid="{9128F91C-C0C8-4FA6-8B74-68C9ADD50E28}"/>
    <cellStyle name="Normal 9 8 3 5 2" xfId="44612" xr:uid="{1C0C6749-F9D1-4687-B6A5-6345914A1428}"/>
    <cellStyle name="Normal 9 8 3 5 3" xfId="9198" xr:uid="{5438B456-3776-4376-BF15-4473124A8E7B}"/>
    <cellStyle name="Normal 9 8 3 5 4" xfId="8606" xr:uid="{8382CAE6-3D91-4401-AB8F-488732DF4084}"/>
    <cellStyle name="Normal 9 8 3 5 5" xfId="8014" xr:uid="{1A9FFE0D-EDBC-41E4-8E1E-11A6616400FB}"/>
    <cellStyle name="Normal 9 8 4" xfId="3647" xr:uid="{93AB4451-54AE-44E4-8DC0-CA36546189F9}"/>
    <cellStyle name="Normal 9 8 4 2" xfId="3648" xr:uid="{9B4B2CB9-25CB-4DC0-96F1-DF3CA45C08D3}"/>
    <cellStyle name="Normal 9 8 4 2 2" xfId="5448" xr:uid="{BABF51D8-32C7-46E9-99B9-6600AEE2A90A}"/>
    <cellStyle name="Normal 9 8 4 2 2 2" xfId="44617" xr:uid="{03AD81B5-2785-4DD1-910C-D99B2032057C}"/>
    <cellStyle name="Normal 9 8 4 2 2 3" xfId="9203" xr:uid="{2F3A875B-798C-42EB-B1B0-8CDA34FC7790}"/>
    <cellStyle name="Normal 9 8 4 2 2 4" xfId="8611" xr:uid="{3173D69B-272E-4EDC-B51A-C3A7A1601D57}"/>
    <cellStyle name="Normal 9 8 4 2 2 5" xfId="8019" xr:uid="{02783AE8-EF1F-43FE-A540-38DB422F82DD}"/>
    <cellStyle name="Normal 9 8 4 3" xfId="3649" xr:uid="{C8F41268-14E1-47FF-9C30-9555A4D6C527}"/>
    <cellStyle name="Normal 9 8 4 3 2" xfId="5449" xr:uid="{A159324C-8263-4FF4-867A-CE6BAEC60E1F}"/>
    <cellStyle name="Normal 9 8 4 3 2 2" xfId="44618" xr:uid="{46F36842-0A64-44AA-9F08-EDA585727BE8}"/>
    <cellStyle name="Normal 9 8 4 3 2 3" xfId="9204" xr:uid="{A95BD158-3943-43FC-BC43-BB5E143357E8}"/>
    <cellStyle name="Normal 9 8 4 3 2 4" xfId="8612" xr:uid="{EE99BA95-D770-4B28-85A5-4DC18E368327}"/>
    <cellStyle name="Normal 9 8 4 3 2 5" xfId="8020" xr:uid="{45E93289-BD69-4C57-B336-25F3CA7C16C8}"/>
    <cellStyle name="Normal 9 8 4 4" xfId="3650" xr:uid="{EC2A9B4A-757C-4A71-8D5A-57E5794165BF}"/>
    <cellStyle name="Normal 9 8 4 4 2" xfId="5450" xr:uid="{B9D5BDF8-21BB-4ADE-B521-B73F15A967E4}"/>
    <cellStyle name="Normal 9 8 4 4 2 2" xfId="44619" xr:uid="{D51A79B3-A4D7-4308-8632-CF275F0A4B07}"/>
    <cellStyle name="Normal 9 8 4 4 2 3" xfId="9205" xr:uid="{F8A4EE9A-D683-4305-AACF-1C5D1F8C1302}"/>
    <cellStyle name="Normal 9 8 4 4 2 4" xfId="8613" xr:uid="{E4D1F878-C112-4E52-A215-85CE4FAF8B0A}"/>
    <cellStyle name="Normal 9 8 4 4 2 5" xfId="8021" xr:uid="{7EC9E527-4994-4B4D-BD13-1CD4C584FF46}"/>
    <cellStyle name="Normal 9 8 4 5" xfId="5447" xr:uid="{20092D2F-F5B0-4016-846F-842A13DB3C5D}"/>
    <cellStyle name="Normal 9 8 4 5 2" xfId="44616" xr:uid="{0C17F4D0-A70A-40BD-A75B-E162A2F8F9D1}"/>
    <cellStyle name="Normal 9 8 4 5 3" xfId="9202" xr:uid="{9F0DC84C-1B75-4275-8AFF-EDCEBFD2C56E}"/>
    <cellStyle name="Normal 9 8 4 5 4" xfId="8610" xr:uid="{66536538-6CB3-460A-ABD7-271D902447B2}"/>
    <cellStyle name="Normal 9 8 4 5 5" xfId="8018" xr:uid="{66C7278C-DABB-4AA2-89FA-10E2225CC936}"/>
    <cellStyle name="Normal 9 8 5" xfId="3651" xr:uid="{AF142837-0B15-4009-83D7-1B192C532F27}"/>
    <cellStyle name="Normal 9 8 5 2" xfId="5451" xr:uid="{DF189589-6934-49AB-8DB8-C92BEC962205}"/>
    <cellStyle name="Normal 9 8 5 2 2" xfId="44620" xr:uid="{3CED95CF-1DA4-4856-800F-8D661B33FD60}"/>
    <cellStyle name="Normal 9 8 5 2 3" xfId="9206" xr:uid="{FB7A1D53-B611-4821-9438-BF21FAA0B010}"/>
    <cellStyle name="Normal 9 8 5 2 4" xfId="8614" xr:uid="{4667EEAB-E772-4424-83E9-A550101F2474}"/>
    <cellStyle name="Normal 9 8 5 2 5" xfId="8022" xr:uid="{AAF68730-587A-4E76-837D-845807ED85F1}"/>
    <cellStyle name="Normal 9 8 6" xfId="3652" xr:uid="{E28F8490-2FCE-4359-8993-4D306C2C791F}"/>
    <cellStyle name="Normal 9 8 6 2" xfId="5452" xr:uid="{6CCCC50C-EFF8-4FCD-834F-EE5D2AF938D3}"/>
    <cellStyle name="Normal 9 8 6 2 2" xfId="44621" xr:uid="{63DCBBA7-DDA5-429C-BB25-07A8512082F9}"/>
    <cellStyle name="Normal 9 8 6 2 3" xfId="9207" xr:uid="{EE0C9C01-07DF-4021-A358-3110EFC1CB55}"/>
    <cellStyle name="Normal 9 8 6 2 4" xfId="8615" xr:uid="{7E280E87-5A40-4E14-948E-14787859B5BC}"/>
    <cellStyle name="Normal 9 8 6 2 5" xfId="8023" xr:uid="{3D27C8A9-1074-4302-8FD7-DD7E4F089D8D}"/>
    <cellStyle name="Normal 9 8 7" xfId="3653" xr:uid="{2913B06E-0EF4-4D08-879B-88EF16A8B581}"/>
    <cellStyle name="Normal 9 8 7 2" xfId="5453" xr:uid="{30436CDA-AF4C-49DC-AEEE-6684D7E7688A}"/>
    <cellStyle name="Normal 9 8 7 2 2" xfId="44622" xr:uid="{5ABE8B7E-66A6-491F-8AE6-41960478F65D}"/>
    <cellStyle name="Normal 9 8 7 2 3" xfId="9208" xr:uid="{22488B0B-3410-4605-8514-07C2F7253F18}"/>
    <cellStyle name="Normal 9 8 7 2 4" xfId="8616" xr:uid="{9AC71AE7-4D06-425F-9C60-4B552C7BCCBC}"/>
    <cellStyle name="Normal 9 8 7 2 5" xfId="8024" xr:uid="{2C913603-6CA1-4496-9493-EDBA87736EC0}"/>
    <cellStyle name="Normal 9 8 8" xfId="5434" xr:uid="{276617AD-5A2F-4376-91D2-1661DE67B575}"/>
    <cellStyle name="Normal 9 8 8 2" xfId="44603" xr:uid="{3165CBF1-7092-4A04-8835-95AA00CD786A}"/>
    <cellStyle name="Normal 9 8 8 3" xfId="9189" xr:uid="{778A87F6-7952-4077-90F5-B438DFCCF603}"/>
    <cellStyle name="Normal 9 8 8 4" xfId="8597" xr:uid="{DB1B83B8-FE64-48F0-81D6-E5617E227A67}"/>
    <cellStyle name="Normal 9 8 8 5" xfId="8005" xr:uid="{95E61A68-A23F-460D-AA87-EC1534F212CD}"/>
    <cellStyle name="Normal 9 9" xfId="3654" xr:uid="{04AF5027-B03E-454B-BABD-5EA7E19A88FC}"/>
    <cellStyle name="Normal 9 9 2" xfId="3655" xr:uid="{D24EAC45-7FC5-4E57-BFF8-F3BFD5A139F8}"/>
    <cellStyle name="Normal 9 9 2 2" xfId="3656" xr:uid="{E3B693F5-2AD7-47B8-8BDC-55241038E8C8}"/>
    <cellStyle name="Normal 9 9 2 2 2" xfId="5456" xr:uid="{2AB8C641-50C4-41EB-9737-809AEBA87F06}"/>
    <cellStyle name="Normal 9 9 2 2 2 2" xfId="44625" xr:uid="{9C0563FB-857A-4F20-A1D0-5B56179E5477}"/>
    <cellStyle name="Normal 9 9 2 2 2 3" xfId="9211" xr:uid="{6572E0C1-E097-4F72-B97A-3BC87127185F}"/>
    <cellStyle name="Normal 9 9 2 2 2 4" xfId="8619" xr:uid="{F942BD72-A134-455A-96FD-B56C25AB1C04}"/>
    <cellStyle name="Normal 9 9 2 2 2 5" xfId="8027" xr:uid="{EBE9423D-B789-46F4-B8E9-8DD082C0B092}"/>
    <cellStyle name="Normal 9 9 2 3" xfId="3657" xr:uid="{2D6E11A9-793C-4E96-AC40-C46EE148F550}"/>
    <cellStyle name="Normal 9 9 2 3 2" xfId="5457" xr:uid="{23A9BBF3-A436-4A4F-9952-C4C8F10F2838}"/>
    <cellStyle name="Normal 9 9 2 3 2 2" xfId="44626" xr:uid="{7D5B213A-5EC4-4CCB-83D8-A958CED7D2E9}"/>
    <cellStyle name="Normal 9 9 2 3 2 3" xfId="9212" xr:uid="{2AD2EF05-6742-4064-9851-C681593931FC}"/>
    <cellStyle name="Normal 9 9 2 3 2 4" xfId="8620" xr:uid="{36621F81-6895-47B6-8FA2-F67FFF13C37C}"/>
    <cellStyle name="Normal 9 9 2 3 2 5" xfId="8028" xr:uid="{AEBA2A7D-C0AC-46F4-8BDB-D4AA46B7CE42}"/>
    <cellStyle name="Normal 9 9 2 4" xfId="3658" xr:uid="{7B35B0D4-1DDC-478E-ADEB-BC13F7285136}"/>
    <cellStyle name="Normal 9 9 2 4 2" xfId="5458" xr:uid="{09E4A95A-7A1B-42EC-A2E2-D03F14DE5645}"/>
    <cellStyle name="Normal 9 9 2 4 2 2" xfId="44627" xr:uid="{05C02321-65C5-482D-AE58-464F838CF2DB}"/>
    <cellStyle name="Normal 9 9 2 4 2 3" xfId="9213" xr:uid="{8C9132A2-9CC3-4A23-A10F-250841353ED8}"/>
    <cellStyle name="Normal 9 9 2 4 2 4" xfId="8621" xr:uid="{E9F40CF7-32F2-4241-932D-3C89636A717A}"/>
    <cellStyle name="Normal 9 9 2 4 2 5" xfId="8029" xr:uid="{39CA593B-4B71-4E38-8310-C07E34790085}"/>
    <cellStyle name="Normal 9 9 2 5" xfId="5455" xr:uid="{74020A61-66CE-402E-828E-93F2F0BF976D}"/>
    <cellStyle name="Normal 9 9 2 5 2" xfId="44624" xr:uid="{0D7130A1-69C5-4557-B326-42CFEBDB5356}"/>
    <cellStyle name="Normal 9 9 2 5 3" xfId="9210" xr:uid="{61F24946-A1EB-4BAC-B72E-9EA96DE954D8}"/>
    <cellStyle name="Normal 9 9 2 5 4" xfId="8618" xr:uid="{C0E9FBB9-D624-4282-AC06-3033C543DF50}"/>
    <cellStyle name="Normal 9 9 2 5 5" xfId="8026" xr:uid="{C3EB2B09-A4B3-489E-8496-0A810DF6CC38}"/>
    <cellStyle name="Normal 9 9 3" xfId="3659" xr:uid="{D3DED5F0-9035-46C2-9B60-B9D93D27A5A1}"/>
    <cellStyle name="Normal 9 9 3 2" xfId="3660" xr:uid="{DBA8FE96-4FD9-4014-9F58-92618D442492}"/>
    <cellStyle name="Normal 9 9 3 2 2" xfId="5460" xr:uid="{EC1C05C0-9EBF-4DBF-AF23-A64F7D8FCCB5}"/>
    <cellStyle name="Normal 9 9 3 2 2 2" xfId="44629" xr:uid="{34383222-D11A-4102-AD6E-FC13CE155CCA}"/>
    <cellStyle name="Normal 9 9 3 2 2 3" xfId="9215" xr:uid="{EC10C8C8-657A-4EF2-B76F-2453AB6221A6}"/>
    <cellStyle name="Normal 9 9 3 2 2 4" xfId="8623" xr:uid="{FC9FDE11-3776-43F4-941E-C29A1E1F3473}"/>
    <cellStyle name="Normal 9 9 3 2 2 5" xfId="8031" xr:uid="{19CB8C1B-AC65-49DC-AB9D-A1839FED8F2F}"/>
    <cellStyle name="Normal 9 9 3 3" xfId="3661" xr:uid="{CC33C007-2F89-4332-98C8-C6E3D71C94C7}"/>
    <cellStyle name="Normal 9 9 3 3 2" xfId="5461" xr:uid="{BCFFFDE8-85F2-4BD0-9142-10F60416CCD9}"/>
    <cellStyle name="Normal 9 9 3 3 2 2" xfId="44630" xr:uid="{66977BDA-F06F-4ECE-A1EC-54DB62992DE0}"/>
    <cellStyle name="Normal 9 9 3 3 2 3" xfId="9216" xr:uid="{8749B657-3629-49A3-9093-07789758614B}"/>
    <cellStyle name="Normal 9 9 3 3 2 4" xfId="8624" xr:uid="{30205D25-6466-4674-BC03-F16C08F8BFEB}"/>
    <cellStyle name="Normal 9 9 3 3 2 5" xfId="8032" xr:uid="{E5FCBD81-9602-4D4A-9933-BF33C0DE4119}"/>
    <cellStyle name="Normal 9 9 3 4" xfId="3662" xr:uid="{B26E0AAD-3A1A-492F-B5CE-80246A151FA3}"/>
    <cellStyle name="Normal 9 9 3 4 2" xfId="5462" xr:uid="{F8F9BE4F-003A-425B-AEF1-429E168C56CA}"/>
    <cellStyle name="Normal 9 9 3 4 2 2" xfId="44631" xr:uid="{0A529618-E00C-48EA-8EC6-6740EA2EF0B3}"/>
    <cellStyle name="Normal 9 9 3 4 2 3" xfId="9217" xr:uid="{D38D471A-5880-43BD-8685-0FAA4F676A23}"/>
    <cellStyle name="Normal 9 9 3 4 2 4" xfId="8625" xr:uid="{560FDDB3-2B44-4A4F-9E44-B6563BDDFAEC}"/>
    <cellStyle name="Normal 9 9 3 4 2 5" xfId="8033" xr:uid="{643F14BB-673B-4D91-95C7-ACBD2F9EB6D1}"/>
    <cellStyle name="Normal 9 9 3 5" xfId="5459" xr:uid="{CD100E77-2590-4B3E-B3D9-6A912C5BA856}"/>
    <cellStyle name="Normal 9 9 3 5 2" xfId="44628" xr:uid="{B053D11B-FAFB-4DE6-B784-8258CFDBD08C}"/>
    <cellStyle name="Normal 9 9 3 5 3" xfId="9214" xr:uid="{58968F90-7E56-4EA6-BCB0-FEFAC6CFE563}"/>
    <cellStyle name="Normal 9 9 3 5 4" xfId="8622" xr:uid="{4B9A4A82-4440-4BB9-81DA-9F52DDC51E4F}"/>
    <cellStyle name="Normal 9 9 3 5 5" xfId="8030" xr:uid="{EE6694CB-7AC6-4666-9482-572B277CC62D}"/>
    <cellStyle name="Normal 9 9 4" xfId="3663" xr:uid="{8AC711A5-271B-4AE2-B554-97EDE594E6DC}"/>
    <cellStyle name="Normal 9 9 4 2" xfId="5463" xr:uid="{B93BB7CB-0160-4C63-AECA-577389ADF15E}"/>
    <cellStyle name="Normal 9 9 4 2 2" xfId="44632" xr:uid="{76490A38-3692-4AC1-9C14-C25C2797B510}"/>
    <cellStyle name="Normal 9 9 4 2 3" xfId="9218" xr:uid="{29BBD91E-EAD8-416D-B193-C87FF79DF8EA}"/>
    <cellStyle name="Normal 9 9 4 2 4" xfId="8626" xr:uid="{0EFDF3D1-5D83-481C-A4F5-52C91CB09B5E}"/>
    <cellStyle name="Normal 9 9 4 2 5" xfId="8034" xr:uid="{48E08804-1319-4E1E-AA96-59EE5CBDD4A6}"/>
    <cellStyle name="Normal 9 9 5" xfId="3664" xr:uid="{C6256B88-4658-49E0-9C79-96575FB02177}"/>
    <cellStyle name="Normal 9 9 5 2" xfId="5464" xr:uid="{10BB1A90-99F0-4E53-8859-BE5460F0AB13}"/>
    <cellStyle name="Normal 9 9 5 2 2" xfId="44633" xr:uid="{D4F0E133-641C-4AB8-B7DA-A9C8389C2E3D}"/>
    <cellStyle name="Normal 9 9 5 2 3" xfId="9219" xr:uid="{818C3FC7-CFB4-4730-9E82-237A657E6C2E}"/>
    <cellStyle name="Normal 9 9 5 2 4" xfId="8627" xr:uid="{798AE440-1213-4D85-9693-7CAA4EC5ABEA}"/>
    <cellStyle name="Normal 9 9 5 2 5" xfId="8035" xr:uid="{89EFCB8E-AD32-4B63-A032-1CA0FA89A873}"/>
    <cellStyle name="Normal 9 9 6" xfId="3665" xr:uid="{AE2E5196-3883-469D-B2FF-54769F357D88}"/>
    <cellStyle name="Normal 9 9 6 2" xfId="5465" xr:uid="{B1FDD07B-1DE9-4D0D-AEF1-FBB6816A8A47}"/>
    <cellStyle name="Normal 9 9 6 2 2" xfId="44634" xr:uid="{B415F6DE-6C88-4CC7-A34B-063E8E0CE6C2}"/>
    <cellStyle name="Normal 9 9 6 2 3" xfId="9220" xr:uid="{65DB4445-0E4B-494B-931B-AEE69EC8D705}"/>
    <cellStyle name="Normal 9 9 6 2 4" xfId="8628" xr:uid="{0E9691AB-4AC1-4092-8CFB-DD8FEE43C94A}"/>
    <cellStyle name="Normal 9 9 6 2 5" xfId="8036" xr:uid="{DDB93DF3-BE75-4BAF-990A-A533AFFC1C4E}"/>
    <cellStyle name="Normal 9 9 7" xfId="5454" xr:uid="{9A47C516-A4FF-412F-86FB-13DE939A7599}"/>
    <cellStyle name="Normal 9 9 7 2" xfId="44623" xr:uid="{48B94D0C-E385-416F-AFD5-666792BAED41}"/>
    <cellStyle name="Normal 9 9 7 3" xfId="9209" xr:uid="{D13DE6D3-917C-42EC-A91E-2A6B4C86BBBA}"/>
    <cellStyle name="Normal 9 9 7 4" xfId="8617" xr:uid="{09B82053-071C-44D4-AEDE-5B7B60F5D00C}"/>
    <cellStyle name="Normal 9 9 7 5" xfId="8025" xr:uid="{6A2D420C-38F5-46E1-8DC0-B61B08C1C189}"/>
    <cellStyle name="Percent 2" xfId="81" xr:uid="{2C7BDAB8-1DAD-4D8C-8495-0D78FD0945B3}"/>
    <cellStyle name="Percent 2 10" xfId="7171" xr:uid="{0CA1D4A0-4AB4-45C7-B804-D8D7BEB8B664}"/>
    <cellStyle name="Percent 2 10 2" xfId="12506" xr:uid="{B0875234-30C0-4574-89C0-26B2EEFAD816}"/>
    <cellStyle name="Percent 2 10 2 2" xfId="15928" xr:uid="{9980C97F-159F-40F0-8A16-8CBD132DA291}"/>
    <cellStyle name="Percent 2 10 2 2 2" xfId="29618" xr:uid="{DE60DDED-DC55-4395-B228-3A967D285D8B}"/>
    <cellStyle name="Percent 2 10 2 2 2 2" xfId="43310" xr:uid="{473EABA2-AE12-4A82-A4A8-4B9EBECB2293}"/>
    <cellStyle name="Percent 2 10 2 2 2 3" xfId="58189" xr:uid="{9EAFBDEB-AB50-4BC3-A5D0-71DE8AB1C455}"/>
    <cellStyle name="Percent 2 10 2 2 3" xfId="22774" xr:uid="{D4B29C52-C6BB-4DBC-A5FC-4A0E8C8C8CA8}"/>
    <cellStyle name="Percent 2 10 2 2 4" xfId="36464" xr:uid="{8059CBF5-926A-4567-9EC8-FDB4F5AA7CD4}"/>
    <cellStyle name="Percent 2 10 2 2 5" xfId="51343" xr:uid="{132268D7-7916-4F34-B3DC-38DEC9BB8688}"/>
    <cellStyle name="Percent 2 10 2 3" xfId="26196" xr:uid="{01F128EA-A5FC-4009-83E9-6B5D8E4420A4}"/>
    <cellStyle name="Percent 2 10 2 3 2" xfId="39888" xr:uid="{4B069E20-48DB-4C6E-83F2-E1994643BB10}"/>
    <cellStyle name="Percent 2 10 2 3 3" xfId="54767" xr:uid="{E20E0428-834D-466C-989C-C1315A667901}"/>
    <cellStyle name="Percent 2 10 2 4" xfId="19352" xr:uid="{E53F4329-4F8A-461F-B9DD-D302A3BFC690}"/>
    <cellStyle name="Percent 2 10 2 5" xfId="33042" xr:uid="{796988E9-8A49-4FD6-B585-32200BB31652}"/>
    <cellStyle name="Percent 2 10 2 6" xfId="47921" xr:uid="{92CC6CB3-63AC-42EB-B711-95A2DFA3129F}"/>
    <cellStyle name="Percent 2 10 3" xfId="14216" xr:uid="{09D3FEBA-C89B-47CB-B727-E73D2FC65536}"/>
    <cellStyle name="Percent 2 10 3 2" xfId="27906" xr:uid="{03C26BD7-7FB0-4A3E-902D-737E7F9FE540}"/>
    <cellStyle name="Percent 2 10 3 2 2" xfId="41598" xr:uid="{A87A532F-5856-48EE-BFFF-9AB9319F1360}"/>
    <cellStyle name="Percent 2 10 3 2 3" xfId="56477" xr:uid="{B9477A3D-DE36-48C4-B13F-D6E78E141669}"/>
    <cellStyle name="Percent 2 10 3 3" xfId="21062" xr:uid="{E5908FE3-F2CF-42D4-BA13-0C819674CD60}"/>
    <cellStyle name="Percent 2 10 3 4" xfId="34752" xr:uid="{9B645319-52C3-41E7-AC92-BFCB2F8A9393}"/>
    <cellStyle name="Percent 2 10 3 5" xfId="49631" xr:uid="{704BE75A-193C-49E0-B725-984C9A2AD1AF}"/>
    <cellStyle name="Percent 2 10 4" xfId="24484" xr:uid="{9EA4F51D-6FAA-48E4-91C3-1103E1A44119}"/>
    <cellStyle name="Percent 2 10 4 2" xfId="38176" xr:uid="{1A0793F2-7250-422E-A50A-9D56DAC55257}"/>
    <cellStyle name="Percent 2 10 4 3" xfId="53055" xr:uid="{182814EE-150E-4734-A2D4-0598A02A4482}"/>
    <cellStyle name="Percent 2 10 5" xfId="17640" xr:uid="{3C6826C4-8F26-4B8F-BD04-E36D5EA5AFA4}"/>
    <cellStyle name="Percent 2 10 6" xfId="31330" xr:uid="{570403FE-6612-482D-AD88-BD0220993839}"/>
    <cellStyle name="Percent 2 10 7" xfId="46209" xr:uid="{34A768E5-9556-41A7-A281-528B5241C4E2}"/>
    <cellStyle name="Percent 2 10 8" xfId="10794" xr:uid="{057D20F9-2086-42E9-922C-39468C91327B}"/>
    <cellStyle name="Percent 2 11" xfId="12505" xr:uid="{074194A7-B482-4F0C-976F-8F99B2B140DB}"/>
    <cellStyle name="Percent 2 11 2" xfId="15927" xr:uid="{34FAF318-460C-4DBA-A6FE-485740FB7D86}"/>
    <cellStyle name="Percent 2 11 2 2" xfId="29617" xr:uid="{20366A7F-A298-4E57-972E-9DBA9C0FBDC4}"/>
    <cellStyle name="Percent 2 11 2 2 2" xfId="43309" xr:uid="{683CD435-0498-45A2-84AC-043660327957}"/>
    <cellStyle name="Percent 2 11 2 2 3" xfId="58188" xr:uid="{AB19CD3A-F773-489E-A8E5-A096098E062E}"/>
    <cellStyle name="Percent 2 11 2 3" xfId="22773" xr:uid="{C985CBD5-5A33-4CD0-B6BF-D8F6A05A6378}"/>
    <cellStyle name="Percent 2 11 2 4" xfId="36463" xr:uid="{339DB5C6-FA7E-4F75-8FEB-7873C47AA476}"/>
    <cellStyle name="Percent 2 11 2 5" xfId="51342" xr:uid="{946FA9F4-63EB-4190-8559-C73555A100BA}"/>
    <cellStyle name="Percent 2 11 3" xfId="26195" xr:uid="{688D0594-B8BE-4D31-B56F-F91F0C821466}"/>
    <cellStyle name="Percent 2 11 3 2" xfId="39887" xr:uid="{2AD74AF6-033A-4F85-A141-03B211C3C4A9}"/>
    <cellStyle name="Percent 2 11 3 3" xfId="54766" xr:uid="{34D21291-030F-4B74-9BD5-845AC6C80DC9}"/>
    <cellStyle name="Percent 2 11 4" xfId="19351" xr:uid="{4F2153DE-2BFB-4863-8D2B-2840EDDDA1AF}"/>
    <cellStyle name="Percent 2 11 5" xfId="33041" xr:uid="{78287661-E5FB-40DB-B083-D0F0570C2665}"/>
    <cellStyle name="Percent 2 11 6" xfId="47920" xr:uid="{CADE895B-5D4C-4998-862B-EFC94705830E}"/>
    <cellStyle name="Percent 2 12" xfId="14215" xr:uid="{1F8A0D34-03F8-4B97-B564-F570EFA0875C}"/>
    <cellStyle name="Percent 2 12 2" xfId="27905" xr:uid="{9F39F31C-9180-47CF-A3EF-0EB206044970}"/>
    <cellStyle name="Percent 2 12 2 2" xfId="41597" xr:uid="{13A5B156-6F03-4F8A-9825-529A0089C92B}"/>
    <cellStyle name="Percent 2 12 2 3" xfId="56476" xr:uid="{DF598EAF-7B62-4946-8FC3-B96878BC18E6}"/>
    <cellStyle name="Percent 2 12 3" xfId="21061" xr:uid="{9DFA323F-ED56-4284-A10A-717297FED3EA}"/>
    <cellStyle name="Percent 2 12 4" xfId="34751" xr:uid="{B7D43C8C-1195-476A-B680-3DF7D94E204C}"/>
    <cellStyle name="Percent 2 12 5" xfId="49630" xr:uid="{A1A3F83A-DF04-4149-8AD6-A2AF52FDEEE2}"/>
    <cellStyle name="Percent 2 13" xfId="24483" xr:uid="{EC31DEB2-E30F-4BE8-AE76-5B3DE0B776FA}"/>
    <cellStyle name="Percent 2 13 2" xfId="38175" xr:uid="{12D3FF2F-FE90-4B71-953A-1E71C99EEAF1}"/>
    <cellStyle name="Percent 2 13 3" xfId="53054" xr:uid="{8EA40F36-A557-498A-817B-ACCF16F36AA0}"/>
    <cellStyle name="Percent 2 14" xfId="17639" xr:uid="{B1A03DD9-40A6-4080-8D29-813E0A95A5B8}"/>
    <cellStyle name="Percent 2 14 2" xfId="43486" xr:uid="{7E7DD57D-D9A2-4019-BF35-9E2C683A45DF}"/>
    <cellStyle name="Percent 2 15" xfId="31329" xr:uid="{AE5FCD2A-EB62-437E-8489-8764EA74C6FF}"/>
    <cellStyle name="Percent 2 16" xfId="46208" xr:uid="{C887AAAC-E6D0-4846-B889-FF31DF56FCC8}"/>
    <cellStyle name="Percent 2 17" xfId="10793" xr:uid="{AA6B3040-A382-4B5A-9D3E-5E4747F10311}"/>
    <cellStyle name="Percent 2 18" xfId="8649" xr:uid="{BF725DB6-F9C0-445F-8215-B9DC417D71C8}"/>
    <cellStyle name="Percent 2 19" xfId="8057" xr:uid="{5DE23148-2984-46EB-A45D-C99E769DDE71}"/>
    <cellStyle name="Percent 2 2" xfId="5466" xr:uid="{E21D9938-5E06-423B-9153-7E2801CD1000}"/>
    <cellStyle name="Percent 2 2 10" xfId="12507" xr:uid="{2EB89D02-65CD-4716-AC18-D59874800F67}"/>
    <cellStyle name="Percent 2 2 10 2" xfId="15929" xr:uid="{DC5C5532-E778-474E-A85D-1A48718E3BB0}"/>
    <cellStyle name="Percent 2 2 10 2 2" xfId="29619" xr:uid="{BA4C49A9-5F9C-4AD4-8924-FE355433C01B}"/>
    <cellStyle name="Percent 2 2 10 2 2 2" xfId="43311" xr:uid="{DE5EDFFB-94D1-4B22-977B-2F4E7F220CFF}"/>
    <cellStyle name="Percent 2 2 10 2 2 3" xfId="58190" xr:uid="{8021583C-E998-463D-B7A7-29C4F07E3C49}"/>
    <cellStyle name="Percent 2 2 10 2 3" xfId="22775" xr:uid="{A031DF5B-E830-408E-8089-ABC89FDB9F2C}"/>
    <cellStyle name="Percent 2 2 10 2 4" xfId="36465" xr:uid="{36BB8E44-BD8D-4369-AD9E-E6C8641289B3}"/>
    <cellStyle name="Percent 2 2 10 2 5" xfId="51344" xr:uid="{B71A68E9-57C1-4C57-8310-76E276632037}"/>
    <cellStyle name="Percent 2 2 10 3" xfId="26197" xr:uid="{0D83586E-9B70-4C9A-AAC1-0B7ACADEC4E3}"/>
    <cellStyle name="Percent 2 2 10 3 2" xfId="39889" xr:uid="{0E88B49D-0206-470F-93E3-BB5CDB68B9BD}"/>
    <cellStyle name="Percent 2 2 10 3 3" xfId="54768" xr:uid="{401B40B5-0697-4470-B004-EDB57AFFF3C5}"/>
    <cellStyle name="Percent 2 2 10 4" xfId="19353" xr:uid="{F5FCF130-86C9-4650-8C4B-E9DA61E23731}"/>
    <cellStyle name="Percent 2 2 10 5" xfId="33043" xr:uid="{A41AD3CA-1768-4295-BEC4-B8B3D7E46FE8}"/>
    <cellStyle name="Percent 2 2 10 6" xfId="47922" xr:uid="{DE31F7BB-4AEA-4345-A725-EDE257E10C09}"/>
    <cellStyle name="Percent 2 2 11" xfId="14217" xr:uid="{D2BBB6FA-4283-41D9-AECE-91A4AD66CCB8}"/>
    <cellStyle name="Percent 2 2 11 2" xfId="27907" xr:uid="{0A17F65E-CEAA-48E0-A325-62D5ADB51113}"/>
    <cellStyle name="Percent 2 2 11 2 2" xfId="41599" xr:uid="{707E02D3-7368-40B0-B08A-3B32B718509A}"/>
    <cellStyle name="Percent 2 2 11 2 3" xfId="56478" xr:uid="{2DC52E02-05B0-4B8E-AD21-8DFF5376F8EF}"/>
    <cellStyle name="Percent 2 2 11 3" xfId="21063" xr:uid="{6BA0E61C-9892-4C4B-B100-4D8E76602C90}"/>
    <cellStyle name="Percent 2 2 11 4" xfId="34753" xr:uid="{B5D925A8-A57F-463D-B1BA-B272193C3773}"/>
    <cellStyle name="Percent 2 2 11 5" xfId="49632" xr:uid="{F8500583-CE4E-4F5F-9AB9-BC65AC3A05F7}"/>
    <cellStyle name="Percent 2 2 12" xfId="24485" xr:uid="{04A3BF04-D4BB-4AD1-AF70-F834E77E45C5}"/>
    <cellStyle name="Percent 2 2 12 2" xfId="38177" xr:uid="{B2939604-376F-4067-8DBD-AF8756CCE870}"/>
    <cellStyle name="Percent 2 2 12 3" xfId="53056" xr:uid="{5AC53C29-EC53-4195-9430-1D95112B3DC3}"/>
    <cellStyle name="Percent 2 2 13" xfId="17641" xr:uid="{343A5A0C-6D2C-4AF4-84B6-364D090D1F72}"/>
    <cellStyle name="Percent 2 2 13 2" xfId="44635" xr:uid="{9BB8B3B7-1D5F-4EB4-AE3D-25CA936047D6}"/>
    <cellStyle name="Percent 2 2 14" xfId="31331" xr:uid="{E2110F7C-B8DB-445F-8965-59CE1491A807}"/>
    <cellStyle name="Percent 2 2 15" xfId="46210" xr:uid="{53B68155-EE72-40D2-B375-C8761AD4F712}"/>
    <cellStyle name="Percent 2 2 16" xfId="10795" xr:uid="{6E6EE7D3-7CC4-4E3F-9153-BAD8497AE3BF}"/>
    <cellStyle name="Percent 2 2 17" xfId="9221" xr:uid="{10CAAD01-FD66-4EA3-99AE-67BEDB28ECC4}"/>
    <cellStyle name="Percent 2 2 18" xfId="8629" xr:uid="{9D179D6C-1B4A-45F1-90AA-EF086855A731}"/>
    <cellStyle name="Percent 2 2 19" xfId="8037" xr:uid="{35409F9E-96C7-44C6-8681-3A0F43EF1555}"/>
    <cellStyle name="Percent 2 2 2" xfId="6143" xr:uid="{65FE2472-A14C-4EC6-A448-905CAFC14CA8}"/>
    <cellStyle name="Percent 2 2 2 10" xfId="24486" xr:uid="{B8770C45-C403-4B39-8FE4-8646BFD6538F}"/>
    <cellStyle name="Percent 2 2 2 10 2" xfId="38178" xr:uid="{C51A17BD-0457-46A8-8A48-1ABF4AE0545C}"/>
    <cellStyle name="Percent 2 2 2 10 3" xfId="53057" xr:uid="{055FC76D-BAD5-44CE-A537-C1BB1618E70D}"/>
    <cellStyle name="Percent 2 2 2 11" xfId="17642" xr:uid="{B3EB6030-B103-4CA8-8FAE-275A224EDCC9}"/>
    <cellStyle name="Percent 2 2 2 12" xfId="31332" xr:uid="{EE8B8D09-1472-4AD4-A225-F4DA71A28B02}"/>
    <cellStyle name="Percent 2 2 2 13" xfId="46211" xr:uid="{D3EC6DC7-8323-4937-B025-31ED1445C2FA}"/>
    <cellStyle name="Percent 2 2 2 14" xfId="10796" xr:uid="{0D5AFA44-087B-499B-A79C-32811E8BB464}"/>
    <cellStyle name="Percent 2 2 2 2" xfId="6411" xr:uid="{86335301-6112-4130-8683-B39FCD251CB8}"/>
    <cellStyle name="Percent 2 2 2 2 10" xfId="17643" xr:uid="{9E963004-F14B-4169-B208-A6DFB87B6B60}"/>
    <cellStyle name="Percent 2 2 2 2 11" xfId="31333" xr:uid="{42D8C782-3D9F-4354-9FD7-B3DFAB15DBCA}"/>
    <cellStyle name="Percent 2 2 2 2 12" xfId="46212" xr:uid="{31440D82-FE03-4228-A7CE-A71D664E2F44}"/>
    <cellStyle name="Percent 2 2 2 2 13" xfId="10797" xr:uid="{8B5F275B-EC30-4FEA-8476-0B0F27E1762F}"/>
    <cellStyle name="Percent 2 2 2 2 2" xfId="6224" xr:uid="{07A663C2-E90C-43E1-96B8-0D994CC27F0B}"/>
    <cellStyle name="Percent 2 2 2 2 2 10" xfId="46213" xr:uid="{8240A6C6-51DA-4817-A358-984D6D8BA4EA}"/>
    <cellStyle name="Percent 2 2 2 2 2 11" xfId="10798" xr:uid="{8005BA82-E56E-48FD-AD41-16D2807C8EF2}"/>
    <cellStyle name="Percent 2 2 2 2 2 2" xfId="7112" xr:uid="{5B350339-7857-46E6-9473-0E9991F78577}"/>
    <cellStyle name="Percent 2 2 2 2 2 2 2" xfId="10800" xr:uid="{2A3904E2-7B02-4D24-9872-65715763136C}"/>
    <cellStyle name="Percent 2 2 2 2 2 2 2 2" xfId="12512" xr:uid="{C2A5780A-D3A4-49D1-B328-20CD06BBF2D5}"/>
    <cellStyle name="Percent 2 2 2 2 2 2 2 2 2" xfId="15934" xr:uid="{36017AED-3B3E-4291-9F81-8D908C957593}"/>
    <cellStyle name="Percent 2 2 2 2 2 2 2 2 2 2" xfId="29624" xr:uid="{83C906CE-6948-4CCB-87F2-109813B506F1}"/>
    <cellStyle name="Percent 2 2 2 2 2 2 2 2 2 2 2" xfId="43316" xr:uid="{C3E33B67-6728-4D1C-8C85-AE570B0ECE77}"/>
    <cellStyle name="Percent 2 2 2 2 2 2 2 2 2 2 3" xfId="58195" xr:uid="{BD006670-385F-433E-BCC1-FB2DDF701879}"/>
    <cellStyle name="Percent 2 2 2 2 2 2 2 2 2 3" xfId="22780" xr:uid="{BDFAC641-8752-420A-A882-671C8769FA57}"/>
    <cellStyle name="Percent 2 2 2 2 2 2 2 2 2 4" xfId="36470" xr:uid="{9420EB62-7D4C-433F-BD55-DA33D6AC560F}"/>
    <cellStyle name="Percent 2 2 2 2 2 2 2 2 2 5" xfId="51349" xr:uid="{310DE5A0-5765-4020-A459-9DCAFABF9A43}"/>
    <cellStyle name="Percent 2 2 2 2 2 2 2 2 3" xfId="26202" xr:uid="{7E03787A-C241-49E9-9FEA-A70AE5381699}"/>
    <cellStyle name="Percent 2 2 2 2 2 2 2 2 3 2" xfId="39894" xr:uid="{39C607A0-4AB7-4FE7-842D-9AC39903314C}"/>
    <cellStyle name="Percent 2 2 2 2 2 2 2 2 3 3" xfId="54773" xr:uid="{04E0478D-2064-403E-A945-2EA0118E0DDF}"/>
    <cellStyle name="Percent 2 2 2 2 2 2 2 2 4" xfId="19358" xr:uid="{7358CCAD-B6FC-4E82-95B1-8F33960464E2}"/>
    <cellStyle name="Percent 2 2 2 2 2 2 2 2 5" xfId="33048" xr:uid="{9B0D5329-1E43-4A72-AAD7-567D1A92C11C}"/>
    <cellStyle name="Percent 2 2 2 2 2 2 2 2 6" xfId="47927" xr:uid="{FFA0F254-195F-45A6-9468-C492FADF653F}"/>
    <cellStyle name="Percent 2 2 2 2 2 2 2 3" xfId="14222" xr:uid="{6FC700D3-2393-4C35-9146-FB9BBC2A3848}"/>
    <cellStyle name="Percent 2 2 2 2 2 2 2 3 2" xfId="27912" xr:uid="{B09456E3-EA8E-4081-BD5A-B04E7B3B803C}"/>
    <cellStyle name="Percent 2 2 2 2 2 2 2 3 2 2" xfId="41604" xr:uid="{2D64F593-0DF6-4FC1-8529-76F821885812}"/>
    <cellStyle name="Percent 2 2 2 2 2 2 2 3 2 3" xfId="56483" xr:uid="{5910F3A0-C052-4A3C-AC2A-5A72CE3C455B}"/>
    <cellStyle name="Percent 2 2 2 2 2 2 2 3 3" xfId="21068" xr:uid="{1AF938E4-6B25-407F-BEE9-0422BFF0D3EC}"/>
    <cellStyle name="Percent 2 2 2 2 2 2 2 3 4" xfId="34758" xr:uid="{B697BDE9-69B4-4FCE-8124-A04BB97C1F22}"/>
    <cellStyle name="Percent 2 2 2 2 2 2 2 3 5" xfId="49637" xr:uid="{A62869B3-E798-4C7D-8478-966572315788}"/>
    <cellStyle name="Percent 2 2 2 2 2 2 2 4" xfId="24490" xr:uid="{CDF3BD7C-99FB-469F-95F6-CF7A27E78F0B}"/>
    <cellStyle name="Percent 2 2 2 2 2 2 2 4 2" xfId="38182" xr:uid="{534047D2-6F86-46BC-A96A-2A3C44C45F9B}"/>
    <cellStyle name="Percent 2 2 2 2 2 2 2 4 3" xfId="53061" xr:uid="{DCB9AC53-FF2A-4A8F-9EB8-0ACD8BAD11F6}"/>
    <cellStyle name="Percent 2 2 2 2 2 2 2 5" xfId="17646" xr:uid="{57D0B46A-CB30-4506-B749-0ED8B83B2DC8}"/>
    <cellStyle name="Percent 2 2 2 2 2 2 2 6" xfId="31336" xr:uid="{023335F9-D922-40A3-9E74-CB4C4050D873}"/>
    <cellStyle name="Percent 2 2 2 2 2 2 2 7" xfId="46215" xr:uid="{ED7609CB-A270-49C1-9497-286C52ADD949}"/>
    <cellStyle name="Percent 2 2 2 2 2 2 3" xfId="12511" xr:uid="{C4306657-D4C6-4BA3-AA95-3CD307D791E9}"/>
    <cellStyle name="Percent 2 2 2 2 2 2 3 2" xfId="15933" xr:uid="{7C8429DB-2EC9-47C5-A218-82485476E0F3}"/>
    <cellStyle name="Percent 2 2 2 2 2 2 3 2 2" xfId="29623" xr:uid="{1E3938DE-8DDE-4B92-BF64-69B93121820E}"/>
    <cellStyle name="Percent 2 2 2 2 2 2 3 2 2 2" xfId="43315" xr:uid="{2B82D891-C853-4CB4-A590-84B629BCCF95}"/>
    <cellStyle name="Percent 2 2 2 2 2 2 3 2 2 3" xfId="58194" xr:uid="{90D2F681-23AE-433F-A393-654BDF9D7CA2}"/>
    <cellStyle name="Percent 2 2 2 2 2 2 3 2 3" xfId="22779" xr:uid="{739078F1-5ECB-499B-8413-B39E3386FF97}"/>
    <cellStyle name="Percent 2 2 2 2 2 2 3 2 4" xfId="36469" xr:uid="{EB335955-5D8B-4477-BD37-DEC6CA8837C6}"/>
    <cellStyle name="Percent 2 2 2 2 2 2 3 2 5" xfId="51348" xr:uid="{6834FB24-F0A2-44AB-AC21-E20014794FD4}"/>
    <cellStyle name="Percent 2 2 2 2 2 2 3 3" xfId="26201" xr:uid="{F0672072-1E33-48F8-A401-563CE0D6147D}"/>
    <cellStyle name="Percent 2 2 2 2 2 2 3 3 2" xfId="39893" xr:uid="{70300B28-7AAB-4B8A-9020-97A9C96685BD}"/>
    <cellStyle name="Percent 2 2 2 2 2 2 3 3 3" xfId="54772" xr:uid="{613572AA-6C13-41B5-89BA-9127084672F4}"/>
    <cellStyle name="Percent 2 2 2 2 2 2 3 4" xfId="19357" xr:uid="{2DE4095C-99E2-4B89-AE60-6071983CA7CA}"/>
    <cellStyle name="Percent 2 2 2 2 2 2 3 5" xfId="33047" xr:uid="{0F2D78CD-BFCD-4C6D-B411-A2BDFDF7BCD7}"/>
    <cellStyle name="Percent 2 2 2 2 2 2 3 6" xfId="47926" xr:uid="{6336A7F2-4B8C-49ED-A8AA-D20B950344B5}"/>
    <cellStyle name="Percent 2 2 2 2 2 2 4" xfId="14221" xr:uid="{87EFCEF2-CC81-481E-AEA2-404BCC60FAC6}"/>
    <cellStyle name="Percent 2 2 2 2 2 2 4 2" xfId="27911" xr:uid="{9A55D5DA-EC01-4CC1-957E-45A871E57479}"/>
    <cellStyle name="Percent 2 2 2 2 2 2 4 2 2" xfId="41603" xr:uid="{4CC89875-2302-4FAF-BA07-9F890C4BFD42}"/>
    <cellStyle name="Percent 2 2 2 2 2 2 4 2 3" xfId="56482" xr:uid="{1E41B561-55DE-437A-9076-774B69828769}"/>
    <cellStyle name="Percent 2 2 2 2 2 2 4 3" xfId="21067" xr:uid="{F15C5973-62AC-41DB-B0F6-87329440DC7E}"/>
    <cellStyle name="Percent 2 2 2 2 2 2 4 4" xfId="34757" xr:uid="{5D024B29-0996-4084-BA82-8C511D4A6BA6}"/>
    <cellStyle name="Percent 2 2 2 2 2 2 4 5" xfId="49636" xr:uid="{9BCB465E-332A-4EC9-80F1-B8179405AC3D}"/>
    <cellStyle name="Percent 2 2 2 2 2 2 5" xfId="24489" xr:uid="{E1497579-A9B6-4222-9DF0-B8687BF3629F}"/>
    <cellStyle name="Percent 2 2 2 2 2 2 5 2" xfId="38181" xr:uid="{EEF5CC1D-174F-4D59-B080-7E5D517FF7C5}"/>
    <cellStyle name="Percent 2 2 2 2 2 2 5 3" xfId="53060" xr:uid="{AAA5D78E-2FC8-443A-92F5-E05E9460E14E}"/>
    <cellStyle name="Percent 2 2 2 2 2 2 6" xfId="17645" xr:uid="{FF125BFC-8B90-4A24-ADAE-9256FDAEB4FD}"/>
    <cellStyle name="Percent 2 2 2 2 2 2 7" xfId="31335" xr:uid="{DFC7B7B6-9A20-483B-89B0-18276CCC20F3}"/>
    <cellStyle name="Percent 2 2 2 2 2 2 8" xfId="46214" xr:uid="{F2F6733E-62D1-4F8E-B398-09DC9C2AC855}"/>
    <cellStyle name="Percent 2 2 2 2 2 2 9" xfId="10799" xr:uid="{C9756725-0868-4E9F-8612-0173AC1EC07A}"/>
    <cellStyle name="Percent 2 2 2 2 2 3" xfId="7334" xr:uid="{1960F046-CEB7-4D00-A6AA-F7F4A1A9AE9E}"/>
    <cellStyle name="Percent 2 2 2 2 2 3 2" xfId="12513" xr:uid="{57AB4812-7CF5-4688-94FF-8C14BDA5CDC3}"/>
    <cellStyle name="Percent 2 2 2 2 2 3 2 2" xfId="15935" xr:uid="{CE5443BC-3C9F-48EB-B5A6-21704B510B2F}"/>
    <cellStyle name="Percent 2 2 2 2 2 3 2 2 2" xfId="29625" xr:uid="{896EB737-2E65-406C-8CEA-198CF0F97B80}"/>
    <cellStyle name="Percent 2 2 2 2 2 3 2 2 2 2" xfId="43317" xr:uid="{29750B60-B5DA-4B71-A45F-7CAE730F64E0}"/>
    <cellStyle name="Percent 2 2 2 2 2 3 2 2 2 3" xfId="58196" xr:uid="{E71BA46E-3145-4AF0-9B5C-BCEA9F4EB3C8}"/>
    <cellStyle name="Percent 2 2 2 2 2 3 2 2 3" xfId="22781" xr:uid="{983BD086-7313-476B-A389-844F1E87411F}"/>
    <cellStyle name="Percent 2 2 2 2 2 3 2 2 4" xfId="36471" xr:uid="{F7E3720B-8053-43D5-AD74-CDA4C2E10F8C}"/>
    <cellStyle name="Percent 2 2 2 2 2 3 2 2 5" xfId="51350" xr:uid="{59439117-5B06-44AC-AC5D-D584C25227A6}"/>
    <cellStyle name="Percent 2 2 2 2 2 3 2 3" xfId="26203" xr:uid="{ADBA2020-6D81-45A0-9F13-B0358C12C554}"/>
    <cellStyle name="Percent 2 2 2 2 2 3 2 3 2" xfId="39895" xr:uid="{813B0BDF-4592-4042-9922-AC49108E721A}"/>
    <cellStyle name="Percent 2 2 2 2 2 3 2 3 3" xfId="54774" xr:uid="{3D2F5DFB-006B-4A75-A1B3-A36B430928A8}"/>
    <cellStyle name="Percent 2 2 2 2 2 3 2 4" xfId="19359" xr:uid="{04166D74-782B-401A-8DC8-BDAEAACF1A15}"/>
    <cellStyle name="Percent 2 2 2 2 2 3 2 5" xfId="33049" xr:uid="{1D71EEB6-231B-476E-BF2A-F6D962026C0D}"/>
    <cellStyle name="Percent 2 2 2 2 2 3 2 6" xfId="47928" xr:uid="{6CB66A1B-097C-4A45-ABF6-EB6656FD02A0}"/>
    <cellStyle name="Percent 2 2 2 2 2 3 3" xfId="14223" xr:uid="{542F108B-1DB1-42BD-BE0D-F9A939266D01}"/>
    <cellStyle name="Percent 2 2 2 2 2 3 3 2" xfId="27913" xr:uid="{F6786EBE-7AA0-4FD9-890E-4C8E09D5A2BA}"/>
    <cellStyle name="Percent 2 2 2 2 2 3 3 2 2" xfId="41605" xr:uid="{524DD60C-7776-489C-9F6C-C4ED0EAE7434}"/>
    <cellStyle name="Percent 2 2 2 2 2 3 3 2 3" xfId="56484" xr:uid="{C96DABB5-F5EC-47A2-861B-47415AF4403A}"/>
    <cellStyle name="Percent 2 2 2 2 2 3 3 3" xfId="21069" xr:uid="{81DCA56B-0BEC-48E6-8DB0-FB3FC304B4F6}"/>
    <cellStyle name="Percent 2 2 2 2 2 3 3 4" xfId="34759" xr:uid="{A6595A82-2A47-44D0-8672-647C34EE8167}"/>
    <cellStyle name="Percent 2 2 2 2 2 3 3 5" xfId="49638" xr:uid="{4B5BD24C-A287-4F26-9E84-56C7A8587057}"/>
    <cellStyle name="Percent 2 2 2 2 2 3 4" xfId="24491" xr:uid="{87D759AD-70B1-468B-83ED-E5FBD6CE9B0C}"/>
    <cellStyle name="Percent 2 2 2 2 2 3 4 2" xfId="38183" xr:uid="{E8072A82-91DD-416A-92CD-EED26EFC3E7E}"/>
    <cellStyle name="Percent 2 2 2 2 2 3 4 3" xfId="53062" xr:uid="{FDCBDFB8-CD6C-4274-B88C-267BD7A5D2D0}"/>
    <cellStyle name="Percent 2 2 2 2 2 3 5" xfId="17647" xr:uid="{5E50567E-7AB8-4C39-851E-2283F080D06A}"/>
    <cellStyle name="Percent 2 2 2 2 2 3 6" xfId="31337" xr:uid="{8115B072-BE05-4CEF-A254-81949EB6986B}"/>
    <cellStyle name="Percent 2 2 2 2 2 3 7" xfId="46216" xr:uid="{40E10F33-0389-432A-AB31-900DAFFF312F}"/>
    <cellStyle name="Percent 2 2 2 2 2 3 8" xfId="10801" xr:uid="{1E7380E9-271F-4298-B43E-7821DD0F8FE9}"/>
    <cellStyle name="Percent 2 2 2 2 2 4" xfId="10802" xr:uid="{395B7DC7-177A-4A4A-AECF-1AFADF69B268}"/>
    <cellStyle name="Percent 2 2 2 2 2 4 2" xfId="12514" xr:uid="{4E83DF95-B2E2-4AC0-BD7F-E312B448047F}"/>
    <cellStyle name="Percent 2 2 2 2 2 4 2 2" xfId="15936" xr:uid="{47D14E5E-576E-4017-9D33-D80D818EBF98}"/>
    <cellStyle name="Percent 2 2 2 2 2 4 2 2 2" xfId="29626" xr:uid="{E8CB2E33-5173-4B98-9A95-D64C34A98535}"/>
    <cellStyle name="Percent 2 2 2 2 2 4 2 2 2 2" xfId="43318" xr:uid="{B7599CED-0807-42B6-A165-7415F733BE7E}"/>
    <cellStyle name="Percent 2 2 2 2 2 4 2 2 2 3" xfId="58197" xr:uid="{086ED21F-FD34-47A1-B6ED-9078BEAA9899}"/>
    <cellStyle name="Percent 2 2 2 2 2 4 2 2 3" xfId="22782" xr:uid="{C7CE3EDB-7D19-43CF-AD4C-F380C732CC0E}"/>
    <cellStyle name="Percent 2 2 2 2 2 4 2 2 4" xfId="36472" xr:uid="{487D6747-0B00-4188-8227-6DE04DC6D01F}"/>
    <cellStyle name="Percent 2 2 2 2 2 4 2 2 5" xfId="51351" xr:uid="{60C2DBE9-75E9-4595-8AC2-0AAB11065785}"/>
    <cellStyle name="Percent 2 2 2 2 2 4 2 3" xfId="26204" xr:uid="{F3F3B3F3-3AE0-44B0-AD13-D317E5C4C818}"/>
    <cellStyle name="Percent 2 2 2 2 2 4 2 3 2" xfId="39896" xr:uid="{10E50926-AC1F-42B0-9C33-2C682E5D8023}"/>
    <cellStyle name="Percent 2 2 2 2 2 4 2 3 3" xfId="54775" xr:uid="{967E0D55-D0FE-4160-B620-7CCBC10F40E3}"/>
    <cellStyle name="Percent 2 2 2 2 2 4 2 4" xfId="19360" xr:uid="{ABA4739A-1ED9-4067-B6B4-8728337F43C6}"/>
    <cellStyle name="Percent 2 2 2 2 2 4 2 5" xfId="33050" xr:uid="{77C76E9F-5B77-4B7D-98D5-4386F6B091F8}"/>
    <cellStyle name="Percent 2 2 2 2 2 4 2 6" xfId="47929" xr:uid="{9BC0AB9D-0129-4D00-8E75-ED03AF86FB90}"/>
    <cellStyle name="Percent 2 2 2 2 2 4 3" xfId="14224" xr:uid="{C4209E0B-CE90-43F6-9177-1559891111B2}"/>
    <cellStyle name="Percent 2 2 2 2 2 4 3 2" xfId="27914" xr:uid="{AB59E55D-C92B-453C-885B-68AABAE97A3C}"/>
    <cellStyle name="Percent 2 2 2 2 2 4 3 2 2" xfId="41606" xr:uid="{782FCFB4-6752-4E29-A6D8-D9DAE841076B}"/>
    <cellStyle name="Percent 2 2 2 2 2 4 3 2 3" xfId="56485" xr:uid="{0B5A1998-9F27-4990-86FD-638A667B4562}"/>
    <cellStyle name="Percent 2 2 2 2 2 4 3 3" xfId="21070" xr:uid="{3F3A23B2-E22B-4BAC-AE21-44B440A5106D}"/>
    <cellStyle name="Percent 2 2 2 2 2 4 3 4" xfId="34760" xr:uid="{DF749952-5EF5-4369-A528-9028C86721BD}"/>
    <cellStyle name="Percent 2 2 2 2 2 4 3 5" xfId="49639" xr:uid="{FC37EEAF-CC4E-48DB-9805-839111B380AD}"/>
    <cellStyle name="Percent 2 2 2 2 2 4 4" xfId="24492" xr:uid="{295DB49E-1DAD-4D4D-9209-DF4066B4A743}"/>
    <cellStyle name="Percent 2 2 2 2 2 4 4 2" xfId="38184" xr:uid="{3AABBF71-8826-4D2B-AA66-BC727839062C}"/>
    <cellStyle name="Percent 2 2 2 2 2 4 4 3" xfId="53063" xr:uid="{39A71785-BED7-4A9C-894F-1A2234549843}"/>
    <cellStyle name="Percent 2 2 2 2 2 4 5" xfId="17648" xr:uid="{886508ED-1E2E-47B6-B81C-A472221B2F71}"/>
    <cellStyle name="Percent 2 2 2 2 2 4 6" xfId="31338" xr:uid="{28E01928-CE88-4CC0-AF3F-39D53B1F3BF0}"/>
    <cellStyle name="Percent 2 2 2 2 2 4 7" xfId="46217" xr:uid="{710212EB-6649-4CF2-8559-9B454FCF5CF9}"/>
    <cellStyle name="Percent 2 2 2 2 2 5" xfId="12510" xr:uid="{EBE2D663-CC2B-402F-A5D0-924D7CF874EC}"/>
    <cellStyle name="Percent 2 2 2 2 2 5 2" xfId="15932" xr:uid="{A3647471-0CD7-4F05-80A4-34F0C8B5E1FE}"/>
    <cellStyle name="Percent 2 2 2 2 2 5 2 2" xfId="29622" xr:uid="{D9897110-6876-41CC-96EA-C3BE4228E46D}"/>
    <cellStyle name="Percent 2 2 2 2 2 5 2 2 2" xfId="43314" xr:uid="{AD7F2E32-F817-45B7-BEEA-BC522010ADFF}"/>
    <cellStyle name="Percent 2 2 2 2 2 5 2 2 3" xfId="58193" xr:uid="{453E6B18-7FC4-4DB5-A8E4-9C977C258116}"/>
    <cellStyle name="Percent 2 2 2 2 2 5 2 3" xfId="22778" xr:uid="{5B88231D-E435-4423-AFAB-29648FD35A6C}"/>
    <cellStyle name="Percent 2 2 2 2 2 5 2 4" xfId="36468" xr:uid="{2B43F7AA-E467-4E39-94B5-DA6CD1EBC19B}"/>
    <cellStyle name="Percent 2 2 2 2 2 5 2 5" xfId="51347" xr:uid="{661DF94C-EB8F-4BAD-899F-52447CB0B505}"/>
    <cellStyle name="Percent 2 2 2 2 2 5 3" xfId="26200" xr:uid="{96461F05-CFC9-4C00-A9B0-3D94A2A24DFD}"/>
    <cellStyle name="Percent 2 2 2 2 2 5 3 2" xfId="39892" xr:uid="{A54DD413-FBC0-4B8C-BF18-4CCC3952D96C}"/>
    <cellStyle name="Percent 2 2 2 2 2 5 3 3" xfId="54771" xr:uid="{28FF42DA-7499-4C73-B7D3-F517B99E6FA5}"/>
    <cellStyle name="Percent 2 2 2 2 2 5 4" xfId="19356" xr:uid="{98C31E32-94DB-4A8A-86CC-3A3277F5481F}"/>
    <cellStyle name="Percent 2 2 2 2 2 5 5" xfId="33046" xr:uid="{1DAB5AEC-01BA-4187-AD34-1D5A482588EE}"/>
    <cellStyle name="Percent 2 2 2 2 2 5 6" xfId="47925" xr:uid="{78E0BBFC-ABC4-4F7B-96CA-879C02D5D032}"/>
    <cellStyle name="Percent 2 2 2 2 2 6" xfId="14220" xr:uid="{A383F900-C7B1-42EF-9DFE-7AD6BFBD1142}"/>
    <cellStyle name="Percent 2 2 2 2 2 6 2" xfId="27910" xr:uid="{AA963FF9-9BE1-4C55-93EA-9B73EB99F54E}"/>
    <cellStyle name="Percent 2 2 2 2 2 6 2 2" xfId="41602" xr:uid="{FE42E358-E2C9-4F07-A55E-F1297568758F}"/>
    <cellStyle name="Percent 2 2 2 2 2 6 2 3" xfId="56481" xr:uid="{C4436890-D12E-4C08-A038-6D799D5D7792}"/>
    <cellStyle name="Percent 2 2 2 2 2 6 3" xfId="21066" xr:uid="{649EFE4D-10CD-4C7D-AD17-69E8EF555015}"/>
    <cellStyle name="Percent 2 2 2 2 2 6 4" xfId="34756" xr:uid="{8DFC3F0B-CE2C-4D8B-9D0F-93927FDBEBD8}"/>
    <cellStyle name="Percent 2 2 2 2 2 6 5" xfId="49635" xr:uid="{FE909BBD-1F95-4998-AEC8-3AC6294BEB29}"/>
    <cellStyle name="Percent 2 2 2 2 2 7" xfId="24488" xr:uid="{45484E1C-29D8-4538-B6BF-B41E1B5CA1E7}"/>
    <cellStyle name="Percent 2 2 2 2 2 7 2" xfId="38180" xr:uid="{3FA012AB-376F-4D20-9049-98669405ACE4}"/>
    <cellStyle name="Percent 2 2 2 2 2 7 3" xfId="53059" xr:uid="{C99C8598-22A7-4321-82AF-D6F854062F09}"/>
    <cellStyle name="Percent 2 2 2 2 2 8" xfId="17644" xr:uid="{691493EB-BA5E-4B88-A9DB-6543E627E770}"/>
    <cellStyle name="Percent 2 2 2 2 2 9" xfId="31334" xr:uid="{2CE298B2-2089-4698-B58E-17F1514886B0}"/>
    <cellStyle name="Percent 2 2 2 2 3" xfId="6153" xr:uid="{F881489F-096F-42D8-935D-1EA185CDB40A}"/>
    <cellStyle name="Percent 2 2 2 2 3 10" xfId="46218" xr:uid="{826C752A-832D-4F26-9BA8-BBA9557AD5FC}"/>
    <cellStyle name="Percent 2 2 2 2 3 11" xfId="10803" xr:uid="{2780FB04-1336-482D-90D6-63AA4AD6386C}"/>
    <cellStyle name="Percent 2 2 2 2 3 2" xfId="10804" xr:uid="{80D01467-42E8-46BD-A1F3-CAD6E48970A8}"/>
    <cellStyle name="Percent 2 2 2 2 3 2 2" xfId="10805" xr:uid="{1AD7F588-C429-4784-92F2-599E8BC3F194}"/>
    <cellStyle name="Percent 2 2 2 2 3 2 2 2" xfId="12517" xr:uid="{67381C35-77A4-4CE5-A68C-D033B36D9400}"/>
    <cellStyle name="Percent 2 2 2 2 3 2 2 2 2" xfId="15939" xr:uid="{9AA7BE32-D1D5-4990-B11C-F285D7F6C8E1}"/>
    <cellStyle name="Percent 2 2 2 2 3 2 2 2 2 2" xfId="29629" xr:uid="{99FBEC86-E68E-4214-8C74-FF85FDF6FC82}"/>
    <cellStyle name="Percent 2 2 2 2 3 2 2 2 2 2 2" xfId="43321" xr:uid="{23520230-F6FF-465B-915E-ED18683E5702}"/>
    <cellStyle name="Percent 2 2 2 2 3 2 2 2 2 2 3" xfId="58200" xr:uid="{DBFC76A4-7EE4-41A4-AC5B-3AE673392151}"/>
    <cellStyle name="Percent 2 2 2 2 3 2 2 2 2 3" xfId="22785" xr:uid="{DB2337C2-4C66-44DF-BDB5-CEEAAB47B09F}"/>
    <cellStyle name="Percent 2 2 2 2 3 2 2 2 2 4" xfId="36475" xr:uid="{9B0F261C-C6BC-4B5F-992A-3E5D2E5C6AA8}"/>
    <cellStyle name="Percent 2 2 2 2 3 2 2 2 2 5" xfId="51354" xr:uid="{57A8AB10-F557-47EC-98DD-D9B7467092DE}"/>
    <cellStyle name="Percent 2 2 2 2 3 2 2 2 3" xfId="26207" xr:uid="{7FDD5356-7859-47B7-AB73-10F187E504BB}"/>
    <cellStyle name="Percent 2 2 2 2 3 2 2 2 3 2" xfId="39899" xr:uid="{03271AC4-C999-485D-9255-4F3446440E21}"/>
    <cellStyle name="Percent 2 2 2 2 3 2 2 2 3 3" xfId="54778" xr:uid="{E9293499-69EB-40DC-91AF-B2B611EF2950}"/>
    <cellStyle name="Percent 2 2 2 2 3 2 2 2 4" xfId="19363" xr:uid="{A1C5E9E6-0840-47CD-B924-436D4B4F8944}"/>
    <cellStyle name="Percent 2 2 2 2 3 2 2 2 5" xfId="33053" xr:uid="{8B17B257-B246-4212-83F2-96EDE1C257A8}"/>
    <cellStyle name="Percent 2 2 2 2 3 2 2 2 6" xfId="47932" xr:uid="{195081CE-B9EA-46BF-B830-A70AC125BFF8}"/>
    <cellStyle name="Percent 2 2 2 2 3 2 2 3" xfId="14227" xr:uid="{53CF6F3C-2869-48FD-90B7-038F81FC4D3B}"/>
    <cellStyle name="Percent 2 2 2 2 3 2 2 3 2" xfId="27917" xr:uid="{E7155609-03D8-4D6F-A8D0-AE067AAB4803}"/>
    <cellStyle name="Percent 2 2 2 2 3 2 2 3 2 2" xfId="41609" xr:uid="{58509247-4A90-43AC-8E83-2B1692F02CB5}"/>
    <cellStyle name="Percent 2 2 2 2 3 2 2 3 2 3" xfId="56488" xr:uid="{8A97DC49-FF08-4CDA-8BA5-AE14C844E287}"/>
    <cellStyle name="Percent 2 2 2 2 3 2 2 3 3" xfId="21073" xr:uid="{F37B1A3D-E721-4EC6-B8C8-05990181B3B9}"/>
    <cellStyle name="Percent 2 2 2 2 3 2 2 3 4" xfId="34763" xr:uid="{08F159D2-074C-4193-AAD6-F5C933E868F5}"/>
    <cellStyle name="Percent 2 2 2 2 3 2 2 3 5" xfId="49642" xr:uid="{5D3904C5-F347-4150-97E4-2BF8AECDE54C}"/>
    <cellStyle name="Percent 2 2 2 2 3 2 2 4" xfId="24495" xr:uid="{567C10EA-2215-41CB-9BD2-7B495F94E038}"/>
    <cellStyle name="Percent 2 2 2 2 3 2 2 4 2" xfId="38187" xr:uid="{14A7F428-BA55-4011-8E65-1FE43C1BBCD3}"/>
    <cellStyle name="Percent 2 2 2 2 3 2 2 4 3" xfId="53066" xr:uid="{A4B8188E-6623-4ED5-A6AF-DE11F2521F17}"/>
    <cellStyle name="Percent 2 2 2 2 3 2 2 5" xfId="17651" xr:uid="{A78214B3-87E5-418D-8582-C98D319533E7}"/>
    <cellStyle name="Percent 2 2 2 2 3 2 2 6" xfId="31341" xr:uid="{4DDC0E03-8F2F-43B9-8BB4-619EB6581EE3}"/>
    <cellStyle name="Percent 2 2 2 2 3 2 2 7" xfId="46220" xr:uid="{DA347AFA-3C2B-427B-B33D-A779845F585A}"/>
    <cellStyle name="Percent 2 2 2 2 3 2 3" xfId="12516" xr:uid="{36869A5C-C7FE-41BC-8697-AD20C3A12006}"/>
    <cellStyle name="Percent 2 2 2 2 3 2 3 2" xfId="15938" xr:uid="{04F3FC25-82B4-477E-84CC-D23E6B050E28}"/>
    <cellStyle name="Percent 2 2 2 2 3 2 3 2 2" xfId="29628" xr:uid="{6D608549-0368-4BD7-BA76-EA7DCD9A23EF}"/>
    <cellStyle name="Percent 2 2 2 2 3 2 3 2 2 2" xfId="43320" xr:uid="{0100B621-698C-492C-822E-D546CCFA8BFD}"/>
    <cellStyle name="Percent 2 2 2 2 3 2 3 2 2 3" xfId="58199" xr:uid="{60920D87-B817-494F-8D18-952CFEE40286}"/>
    <cellStyle name="Percent 2 2 2 2 3 2 3 2 3" xfId="22784" xr:uid="{D871F5E5-22B3-407A-925E-5273BE8518C8}"/>
    <cellStyle name="Percent 2 2 2 2 3 2 3 2 4" xfId="36474" xr:uid="{91FB32EE-C307-430E-8F60-31E3E6F355B2}"/>
    <cellStyle name="Percent 2 2 2 2 3 2 3 2 5" xfId="51353" xr:uid="{279BF703-78D9-4705-8246-BC543B00EBD1}"/>
    <cellStyle name="Percent 2 2 2 2 3 2 3 3" xfId="26206" xr:uid="{C4669C6E-C972-44CC-9ACB-2BE7DB66BC6F}"/>
    <cellStyle name="Percent 2 2 2 2 3 2 3 3 2" xfId="39898" xr:uid="{4AB1E1F3-E95D-47F0-93D1-239E99132527}"/>
    <cellStyle name="Percent 2 2 2 2 3 2 3 3 3" xfId="54777" xr:uid="{9629A538-473E-41A0-B077-A2653D0D165F}"/>
    <cellStyle name="Percent 2 2 2 2 3 2 3 4" xfId="19362" xr:uid="{F9AE92B6-E325-4144-85A7-3D26E22A3CE2}"/>
    <cellStyle name="Percent 2 2 2 2 3 2 3 5" xfId="33052" xr:uid="{D9B3DD92-FCE4-434E-8BFD-9E8813B1211E}"/>
    <cellStyle name="Percent 2 2 2 2 3 2 3 6" xfId="47931" xr:uid="{6C1613EC-8D02-417C-B594-4F9151501D78}"/>
    <cellStyle name="Percent 2 2 2 2 3 2 4" xfId="14226" xr:uid="{2C2D19F3-FAAC-46EE-8C79-722D1DEF041E}"/>
    <cellStyle name="Percent 2 2 2 2 3 2 4 2" xfId="27916" xr:uid="{2F044AEF-6C33-4179-9DC3-59F94E77457D}"/>
    <cellStyle name="Percent 2 2 2 2 3 2 4 2 2" xfId="41608" xr:uid="{0CFAA743-322F-441D-A763-B3704B12C4C1}"/>
    <cellStyle name="Percent 2 2 2 2 3 2 4 2 3" xfId="56487" xr:uid="{E7B76628-DEC7-4773-B7C8-3B900312A04A}"/>
    <cellStyle name="Percent 2 2 2 2 3 2 4 3" xfId="21072" xr:uid="{6572C1E3-025F-444F-BDF4-C6BFDF2B3C75}"/>
    <cellStyle name="Percent 2 2 2 2 3 2 4 4" xfId="34762" xr:uid="{86E9EA45-8149-4021-857D-5DF0E0EC6902}"/>
    <cellStyle name="Percent 2 2 2 2 3 2 4 5" xfId="49641" xr:uid="{4CD79AB4-A270-4EEC-A76C-B51E4940CC8E}"/>
    <cellStyle name="Percent 2 2 2 2 3 2 5" xfId="24494" xr:uid="{2AD88192-6B53-46C4-8DD8-76212157109A}"/>
    <cellStyle name="Percent 2 2 2 2 3 2 5 2" xfId="38186" xr:uid="{9A52D8BE-323F-4927-8CA8-DFFA4EEEF287}"/>
    <cellStyle name="Percent 2 2 2 2 3 2 5 3" xfId="53065" xr:uid="{77E3F6E4-14BE-462F-BC16-0E34AAADC5EA}"/>
    <cellStyle name="Percent 2 2 2 2 3 2 6" xfId="17650" xr:uid="{D29DAEEC-3FB2-4F18-BCD8-963C9674B01A}"/>
    <cellStyle name="Percent 2 2 2 2 3 2 7" xfId="31340" xr:uid="{45D53BE0-958A-4618-8598-5BA6D01A3A41}"/>
    <cellStyle name="Percent 2 2 2 2 3 2 8" xfId="46219" xr:uid="{E4AA006E-D799-4794-B2F1-376E03FAF5EE}"/>
    <cellStyle name="Percent 2 2 2 2 3 3" xfId="10806" xr:uid="{FC7A6601-C831-44E9-87B8-D30480F646A3}"/>
    <cellStyle name="Percent 2 2 2 2 3 3 2" xfId="12518" xr:uid="{A37802EF-AD74-4A86-A17D-FB079AEA721F}"/>
    <cellStyle name="Percent 2 2 2 2 3 3 2 2" xfId="15940" xr:uid="{5DC0E0F7-8622-4405-888E-174C114BB0FC}"/>
    <cellStyle name="Percent 2 2 2 2 3 3 2 2 2" xfId="29630" xr:uid="{8558FE92-8F19-4378-8279-C0C777092D15}"/>
    <cellStyle name="Percent 2 2 2 2 3 3 2 2 2 2" xfId="43322" xr:uid="{B0E1B674-E37C-498E-82E4-D571FE8C67DA}"/>
    <cellStyle name="Percent 2 2 2 2 3 3 2 2 2 3" xfId="58201" xr:uid="{AB391867-2AA0-4608-A0AB-958F1FC35259}"/>
    <cellStyle name="Percent 2 2 2 2 3 3 2 2 3" xfId="22786" xr:uid="{0E1769E9-AF30-430A-8140-3790389326FF}"/>
    <cellStyle name="Percent 2 2 2 2 3 3 2 2 4" xfId="36476" xr:uid="{ECF7EA8C-39EA-4E84-A7F0-6D862CF1569B}"/>
    <cellStyle name="Percent 2 2 2 2 3 3 2 2 5" xfId="51355" xr:uid="{54CB29EE-1FDD-464C-88AA-318E7E22E587}"/>
    <cellStyle name="Percent 2 2 2 2 3 3 2 3" xfId="26208" xr:uid="{B3022DAC-46D0-43D3-B2D5-990BCCA1B355}"/>
    <cellStyle name="Percent 2 2 2 2 3 3 2 3 2" xfId="39900" xr:uid="{8C8E0F35-28D1-48A1-9D45-11A9A27908E6}"/>
    <cellStyle name="Percent 2 2 2 2 3 3 2 3 3" xfId="54779" xr:uid="{DD1C077C-47DA-47A3-A28F-A95C56EC09D6}"/>
    <cellStyle name="Percent 2 2 2 2 3 3 2 4" xfId="19364" xr:uid="{652AE3F4-DCD4-4587-9199-7F17D7FE9F79}"/>
    <cellStyle name="Percent 2 2 2 2 3 3 2 5" xfId="33054" xr:uid="{A35BCDA0-9403-4ADB-910A-412F5A224A3D}"/>
    <cellStyle name="Percent 2 2 2 2 3 3 2 6" xfId="47933" xr:uid="{79AA62D3-F65A-4C37-85A3-70F01F70E3D6}"/>
    <cellStyle name="Percent 2 2 2 2 3 3 3" xfId="14228" xr:uid="{F1A155EC-CC89-4E61-A89F-271A31E47A92}"/>
    <cellStyle name="Percent 2 2 2 2 3 3 3 2" xfId="27918" xr:uid="{E9AD0EC3-B331-4ED2-A338-5693CCDBBB76}"/>
    <cellStyle name="Percent 2 2 2 2 3 3 3 2 2" xfId="41610" xr:uid="{13EA1316-0032-413F-923D-28229B95297B}"/>
    <cellStyle name="Percent 2 2 2 2 3 3 3 2 3" xfId="56489" xr:uid="{6FAAB9E5-84C9-4F58-BA99-F3A7BF2E77AE}"/>
    <cellStyle name="Percent 2 2 2 2 3 3 3 3" xfId="21074" xr:uid="{6A2EE06F-22EF-4C8F-AE9C-116A4B312A8E}"/>
    <cellStyle name="Percent 2 2 2 2 3 3 3 4" xfId="34764" xr:uid="{DB2EDF13-A7C9-4B3F-9EA4-9D8AACF23832}"/>
    <cellStyle name="Percent 2 2 2 2 3 3 3 5" xfId="49643" xr:uid="{8D8C6C89-DB2D-4656-AD66-D8E50BFC148A}"/>
    <cellStyle name="Percent 2 2 2 2 3 3 4" xfId="24496" xr:uid="{2D4FAAC5-DBDD-458A-86BE-86D66AC3EE5C}"/>
    <cellStyle name="Percent 2 2 2 2 3 3 4 2" xfId="38188" xr:uid="{6728E970-3DFF-415A-BCFF-673C71BEA269}"/>
    <cellStyle name="Percent 2 2 2 2 3 3 4 3" xfId="53067" xr:uid="{AA92B17B-829B-4B7D-B689-2F2CE08F6CA4}"/>
    <cellStyle name="Percent 2 2 2 2 3 3 5" xfId="17652" xr:uid="{6748078E-9D1E-49A3-B343-A4AD03295FFF}"/>
    <cellStyle name="Percent 2 2 2 2 3 3 6" xfId="31342" xr:uid="{738F4F83-881C-469C-A8C9-EC352A9FE9B2}"/>
    <cellStyle name="Percent 2 2 2 2 3 3 7" xfId="46221" xr:uid="{A5A93E1E-0C92-47F0-9628-FA47A8FB9A54}"/>
    <cellStyle name="Percent 2 2 2 2 3 4" xfId="10807" xr:uid="{D051224E-4195-4E80-AAE7-A0667FD5D6D0}"/>
    <cellStyle name="Percent 2 2 2 2 3 4 2" xfId="12519" xr:uid="{EF5D4020-D105-4348-973B-4623657BE25D}"/>
    <cellStyle name="Percent 2 2 2 2 3 4 2 2" xfId="15941" xr:uid="{49AEA639-AE71-45A4-97C2-4581C1E0210F}"/>
    <cellStyle name="Percent 2 2 2 2 3 4 2 2 2" xfId="29631" xr:uid="{AAF5CE57-1A46-43C5-BC84-96688041250A}"/>
    <cellStyle name="Percent 2 2 2 2 3 4 2 2 2 2" xfId="43323" xr:uid="{DBBE3256-5579-4813-A45B-F06AC0C1C644}"/>
    <cellStyle name="Percent 2 2 2 2 3 4 2 2 2 3" xfId="58202" xr:uid="{58C2615E-6CE3-4050-BF29-18833BFEC013}"/>
    <cellStyle name="Percent 2 2 2 2 3 4 2 2 3" xfId="22787" xr:uid="{719F2774-F8C1-4D58-BE0D-E1218DF43BF5}"/>
    <cellStyle name="Percent 2 2 2 2 3 4 2 2 4" xfId="36477" xr:uid="{26D86CDA-61CE-4708-A937-8E48987198F7}"/>
    <cellStyle name="Percent 2 2 2 2 3 4 2 2 5" xfId="51356" xr:uid="{542DC1C6-F241-40B6-9B34-4EB5655F3863}"/>
    <cellStyle name="Percent 2 2 2 2 3 4 2 3" xfId="26209" xr:uid="{212E3206-E8F1-4A01-8FEA-9547CAFFC8BE}"/>
    <cellStyle name="Percent 2 2 2 2 3 4 2 3 2" xfId="39901" xr:uid="{7A00FDFE-84DC-45FE-872D-51ADF208F11B}"/>
    <cellStyle name="Percent 2 2 2 2 3 4 2 3 3" xfId="54780" xr:uid="{1C8D8C7D-A280-40B2-89C9-499846132990}"/>
    <cellStyle name="Percent 2 2 2 2 3 4 2 4" xfId="19365" xr:uid="{07FD4B5D-1A16-409A-96F8-2781547D34A2}"/>
    <cellStyle name="Percent 2 2 2 2 3 4 2 5" xfId="33055" xr:uid="{559984B8-B92B-4C12-B3C3-0CE356C5120B}"/>
    <cellStyle name="Percent 2 2 2 2 3 4 2 6" xfId="47934" xr:uid="{CC951CB7-D542-462E-88F3-E0596C402386}"/>
    <cellStyle name="Percent 2 2 2 2 3 4 3" xfId="14229" xr:uid="{ACF4A7F9-28E1-48D7-AD0D-74A4CC75A35D}"/>
    <cellStyle name="Percent 2 2 2 2 3 4 3 2" xfId="27919" xr:uid="{A0AD07CF-8AC6-4CA3-8DA9-54FA005B6180}"/>
    <cellStyle name="Percent 2 2 2 2 3 4 3 2 2" xfId="41611" xr:uid="{73605606-31BE-4E48-837A-18E85E33EC31}"/>
    <cellStyle name="Percent 2 2 2 2 3 4 3 2 3" xfId="56490" xr:uid="{FBF9F442-F7AC-4726-9A1E-31AB15C65853}"/>
    <cellStyle name="Percent 2 2 2 2 3 4 3 3" xfId="21075" xr:uid="{7EAC31EC-0E4C-400B-BF2E-9A97BD5F61DD}"/>
    <cellStyle name="Percent 2 2 2 2 3 4 3 4" xfId="34765" xr:uid="{FBFF5437-12F3-456C-BF28-C93D0F5D85C3}"/>
    <cellStyle name="Percent 2 2 2 2 3 4 3 5" xfId="49644" xr:uid="{9DE6A02C-B8ED-48BB-89EB-66875F75B536}"/>
    <cellStyle name="Percent 2 2 2 2 3 4 4" xfId="24497" xr:uid="{1F41F317-37FF-486C-B2CE-AAB200CAC6E4}"/>
    <cellStyle name="Percent 2 2 2 2 3 4 4 2" xfId="38189" xr:uid="{08623BCE-699B-4113-ACF0-C2F89A9FC5A5}"/>
    <cellStyle name="Percent 2 2 2 2 3 4 4 3" xfId="53068" xr:uid="{54152E3D-FB38-4238-9179-424860F11320}"/>
    <cellStyle name="Percent 2 2 2 2 3 4 5" xfId="17653" xr:uid="{233E1AED-6AC4-4901-A86F-901366C7466E}"/>
    <cellStyle name="Percent 2 2 2 2 3 4 6" xfId="31343" xr:uid="{34C3493B-EFE3-4EC3-9810-028E755E3151}"/>
    <cellStyle name="Percent 2 2 2 2 3 4 7" xfId="46222" xr:uid="{54A01D69-ADAB-4F0F-8D6D-C3B73A2D8029}"/>
    <cellStyle name="Percent 2 2 2 2 3 5" xfId="12515" xr:uid="{51754C00-5B5A-4A35-88F7-9A6297BE2734}"/>
    <cellStyle name="Percent 2 2 2 2 3 5 2" xfId="15937" xr:uid="{1C2FF977-EFDF-4D80-99FE-A59084A2DD71}"/>
    <cellStyle name="Percent 2 2 2 2 3 5 2 2" xfId="29627" xr:uid="{07B2BA24-B57C-4307-B190-468DFB8A57C9}"/>
    <cellStyle name="Percent 2 2 2 2 3 5 2 2 2" xfId="43319" xr:uid="{76B3A5DE-94B1-4A98-B7B2-B1B975BC64BD}"/>
    <cellStyle name="Percent 2 2 2 2 3 5 2 2 3" xfId="58198" xr:uid="{F05977C4-30BD-4BD7-BAC1-B862E74EFD19}"/>
    <cellStyle name="Percent 2 2 2 2 3 5 2 3" xfId="22783" xr:uid="{7E1FFEEF-B89E-4CFD-8AD3-CF3C42497CA5}"/>
    <cellStyle name="Percent 2 2 2 2 3 5 2 4" xfId="36473" xr:uid="{678DFF5C-D80A-4587-AFC9-D9D3A473AFAD}"/>
    <cellStyle name="Percent 2 2 2 2 3 5 2 5" xfId="51352" xr:uid="{B389A580-F117-4610-A5B9-F1BA4328B2C1}"/>
    <cellStyle name="Percent 2 2 2 2 3 5 3" xfId="26205" xr:uid="{634DAC08-607A-4274-9AA9-67F4D6CBB49C}"/>
    <cellStyle name="Percent 2 2 2 2 3 5 3 2" xfId="39897" xr:uid="{5D74A3A5-D662-4E8A-85F7-2F373EE22B46}"/>
    <cellStyle name="Percent 2 2 2 2 3 5 3 3" xfId="54776" xr:uid="{794C87B9-6898-4EC0-B808-C86116E779F9}"/>
    <cellStyle name="Percent 2 2 2 2 3 5 4" xfId="19361" xr:uid="{1EB1DE90-7573-4894-8628-49895BCB7C96}"/>
    <cellStyle name="Percent 2 2 2 2 3 5 5" xfId="33051" xr:uid="{D96592BE-01F2-4FEC-A579-463F98A6FBB0}"/>
    <cellStyle name="Percent 2 2 2 2 3 5 6" xfId="47930" xr:uid="{C843A18D-BC51-4019-938A-341F9E12A2B1}"/>
    <cellStyle name="Percent 2 2 2 2 3 6" xfId="14225" xr:uid="{E75880F7-21E5-4ACC-81FB-EFA0FFDE0528}"/>
    <cellStyle name="Percent 2 2 2 2 3 6 2" xfId="27915" xr:uid="{A4D68056-E777-4CCE-ACD3-4CA0B7713F25}"/>
    <cellStyle name="Percent 2 2 2 2 3 6 2 2" xfId="41607" xr:uid="{C8EF0C0F-577B-455D-B90E-EDF85AC6567A}"/>
    <cellStyle name="Percent 2 2 2 2 3 6 2 3" xfId="56486" xr:uid="{6FA1F48B-4E2E-4E2B-B817-1EE2C29DB015}"/>
    <cellStyle name="Percent 2 2 2 2 3 6 3" xfId="21071" xr:uid="{80F71682-4C78-43E9-94E9-5A0BA273F342}"/>
    <cellStyle name="Percent 2 2 2 2 3 6 4" xfId="34761" xr:uid="{B274ED5A-2EB8-4544-85A6-8496DDCAA91E}"/>
    <cellStyle name="Percent 2 2 2 2 3 6 5" xfId="49640" xr:uid="{59898D19-B925-4619-8F5E-5745FEFCF199}"/>
    <cellStyle name="Percent 2 2 2 2 3 7" xfId="24493" xr:uid="{1633774B-0A44-411A-B8BF-6D4FCB39956B}"/>
    <cellStyle name="Percent 2 2 2 2 3 7 2" xfId="38185" xr:uid="{164AFCA2-B97B-4CA2-9935-8132CA02B3F9}"/>
    <cellStyle name="Percent 2 2 2 2 3 7 3" xfId="53064" xr:uid="{9763B9C7-860E-4B01-A0FC-B867CC3A7AA4}"/>
    <cellStyle name="Percent 2 2 2 2 3 8" xfId="17649" xr:uid="{D0E1B0EB-7F93-4501-8793-104F5A3D7874}"/>
    <cellStyle name="Percent 2 2 2 2 3 9" xfId="31339" xr:uid="{5931132B-11E9-4EE8-A9F6-07897D221B08}"/>
    <cellStyle name="Percent 2 2 2 2 4" xfId="7214" xr:uid="{C98F690D-A488-4E4D-A41E-180127907EA5}"/>
    <cellStyle name="Percent 2 2 2 2 4 2" xfId="10809" xr:uid="{0F77BA31-B20F-4923-9E39-D126791F6B33}"/>
    <cellStyle name="Percent 2 2 2 2 4 2 2" xfId="12521" xr:uid="{A7D32ED5-955B-4375-8F5A-B4B2C84FCB4F}"/>
    <cellStyle name="Percent 2 2 2 2 4 2 2 2" xfId="15943" xr:uid="{DD8CC5FB-8606-4995-AF3F-75068F8A40DB}"/>
    <cellStyle name="Percent 2 2 2 2 4 2 2 2 2" xfId="29633" xr:uid="{E083C22B-EE2F-4E9C-AC33-2D4CFFF75AE8}"/>
    <cellStyle name="Percent 2 2 2 2 4 2 2 2 2 2" xfId="43325" xr:uid="{227F75FD-CF95-4F88-9553-679F07EED849}"/>
    <cellStyle name="Percent 2 2 2 2 4 2 2 2 2 3" xfId="58204" xr:uid="{D6A42DA6-402B-4201-B592-2BA7FFD18134}"/>
    <cellStyle name="Percent 2 2 2 2 4 2 2 2 3" xfId="22789" xr:uid="{307CDD30-3864-4305-9872-2C79213136AF}"/>
    <cellStyle name="Percent 2 2 2 2 4 2 2 2 4" xfId="36479" xr:uid="{35282FC3-8F0F-4D73-A220-5F4E28A7DF1D}"/>
    <cellStyle name="Percent 2 2 2 2 4 2 2 2 5" xfId="51358" xr:uid="{1FF4CD22-2132-462E-8238-264DADCB9C8F}"/>
    <cellStyle name="Percent 2 2 2 2 4 2 2 3" xfId="26211" xr:uid="{6D003E95-5C3E-442F-A9F3-539C7714673C}"/>
    <cellStyle name="Percent 2 2 2 2 4 2 2 3 2" xfId="39903" xr:uid="{4482F7BD-C7FF-4D9B-AC77-B3A8DABBA357}"/>
    <cellStyle name="Percent 2 2 2 2 4 2 2 3 3" xfId="54782" xr:uid="{65C26002-A5FF-4EA3-AE3F-82C7966A8987}"/>
    <cellStyle name="Percent 2 2 2 2 4 2 2 4" xfId="19367" xr:uid="{4D6EB92B-2CBA-4C01-9100-C6695752D1C0}"/>
    <cellStyle name="Percent 2 2 2 2 4 2 2 5" xfId="33057" xr:uid="{F93373A8-A2EF-4620-8EF3-4F019ABA13F5}"/>
    <cellStyle name="Percent 2 2 2 2 4 2 2 6" xfId="47936" xr:uid="{4EAF9791-F007-4D3E-A190-38A0D4600C51}"/>
    <cellStyle name="Percent 2 2 2 2 4 2 3" xfId="14231" xr:uid="{90D9A127-6490-4C79-BF54-16DF85447639}"/>
    <cellStyle name="Percent 2 2 2 2 4 2 3 2" xfId="27921" xr:uid="{EBB57E9B-8E3D-4CF5-B19E-52C95D96CBFD}"/>
    <cellStyle name="Percent 2 2 2 2 4 2 3 2 2" xfId="41613" xr:uid="{2E3696D4-2EBF-45C3-99C6-2A3C43FCA765}"/>
    <cellStyle name="Percent 2 2 2 2 4 2 3 2 3" xfId="56492" xr:uid="{82531A01-A31B-4A69-BF97-BBA7E708EC91}"/>
    <cellStyle name="Percent 2 2 2 2 4 2 3 3" xfId="21077" xr:uid="{ED816CB2-8B87-4B8B-99EA-F54F04BDC0CD}"/>
    <cellStyle name="Percent 2 2 2 2 4 2 3 4" xfId="34767" xr:uid="{8AFFEEC2-7526-4EE8-8E84-D0CB2BE573F6}"/>
    <cellStyle name="Percent 2 2 2 2 4 2 3 5" xfId="49646" xr:uid="{3B85EF65-22E9-43EE-A0A5-2693A4F02F1E}"/>
    <cellStyle name="Percent 2 2 2 2 4 2 4" xfId="24499" xr:uid="{928A20B9-9477-4A3F-A38D-5B43D930971C}"/>
    <cellStyle name="Percent 2 2 2 2 4 2 4 2" xfId="38191" xr:uid="{83750A07-0439-4CFA-A71F-26435ED37E89}"/>
    <cellStyle name="Percent 2 2 2 2 4 2 4 3" xfId="53070" xr:uid="{44CA75C0-81D7-4AF7-BE91-F2AB50958F96}"/>
    <cellStyle name="Percent 2 2 2 2 4 2 5" xfId="17655" xr:uid="{467421C1-516F-4385-B5D4-4EBE6B99F153}"/>
    <cellStyle name="Percent 2 2 2 2 4 2 6" xfId="31345" xr:uid="{AC786BF5-0AD5-4846-8FE5-490CAC2CE1FD}"/>
    <cellStyle name="Percent 2 2 2 2 4 2 7" xfId="46224" xr:uid="{EC2AF60C-D2DB-4478-BDE3-93AB213B6367}"/>
    <cellStyle name="Percent 2 2 2 2 4 3" xfId="12520" xr:uid="{954E8325-3FFA-41AF-81A2-2C6ED3132EE7}"/>
    <cellStyle name="Percent 2 2 2 2 4 3 2" xfId="15942" xr:uid="{AEDE5707-B8E8-4E6C-8217-FE5F3A296A7E}"/>
    <cellStyle name="Percent 2 2 2 2 4 3 2 2" xfId="29632" xr:uid="{04D21126-C022-4F75-A27C-1407FD2B3869}"/>
    <cellStyle name="Percent 2 2 2 2 4 3 2 2 2" xfId="43324" xr:uid="{77FD9FE3-1CED-44FC-82DE-BAADFC265CEB}"/>
    <cellStyle name="Percent 2 2 2 2 4 3 2 2 3" xfId="58203" xr:uid="{42E728C9-9483-46A4-8102-CA5FCC3B232E}"/>
    <cellStyle name="Percent 2 2 2 2 4 3 2 3" xfId="22788" xr:uid="{1D54190D-4428-45BB-BD85-0DD338FBA2D2}"/>
    <cellStyle name="Percent 2 2 2 2 4 3 2 4" xfId="36478" xr:uid="{EAC3CC51-BD80-4EA3-AE06-9F2B69913392}"/>
    <cellStyle name="Percent 2 2 2 2 4 3 2 5" xfId="51357" xr:uid="{4226DB49-B7EB-413E-B492-6BBF5471591A}"/>
    <cellStyle name="Percent 2 2 2 2 4 3 3" xfId="26210" xr:uid="{43C62582-1E55-4F70-A33E-B24C8B5BA66E}"/>
    <cellStyle name="Percent 2 2 2 2 4 3 3 2" xfId="39902" xr:uid="{E75C9B62-A5BB-483E-9B43-96223E92ABEE}"/>
    <cellStyle name="Percent 2 2 2 2 4 3 3 3" xfId="54781" xr:uid="{69AD2434-D686-4049-8E6D-630D88B8385B}"/>
    <cellStyle name="Percent 2 2 2 2 4 3 4" xfId="19366" xr:uid="{3C44A1D6-AC5D-4DF9-AC94-80652D19C9C8}"/>
    <cellStyle name="Percent 2 2 2 2 4 3 5" xfId="33056" xr:uid="{AE459B6D-9925-4A7D-9E5A-0A810C196F80}"/>
    <cellStyle name="Percent 2 2 2 2 4 3 6" xfId="47935" xr:uid="{B9613884-BBA0-494E-963D-6931D1425E7E}"/>
    <cellStyle name="Percent 2 2 2 2 4 4" xfId="14230" xr:uid="{58F924DD-541A-4595-92A5-66C2BBA1DDB6}"/>
    <cellStyle name="Percent 2 2 2 2 4 4 2" xfId="27920" xr:uid="{684B75CB-25B9-48DD-A00A-D11298CE9E41}"/>
    <cellStyle name="Percent 2 2 2 2 4 4 2 2" xfId="41612" xr:uid="{5481B646-B12F-4F88-8E5D-0E1230790411}"/>
    <cellStyle name="Percent 2 2 2 2 4 4 2 3" xfId="56491" xr:uid="{8DC01836-5C90-44F5-AFF0-397FAE1F827F}"/>
    <cellStyle name="Percent 2 2 2 2 4 4 3" xfId="21076" xr:uid="{089DED3B-C35B-4FC9-BAE3-596EF79F00A6}"/>
    <cellStyle name="Percent 2 2 2 2 4 4 4" xfId="34766" xr:uid="{C0EE54B7-F1BF-4D5E-B5CB-8577F0ED9785}"/>
    <cellStyle name="Percent 2 2 2 2 4 4 5" xfId="49645" xr:uid="{ECA95C61-7247-40D1-B8AB-6A4706BF8BF1}"/>
    <cellStyle name="Percent 2 2 2 2 4 5" xfId="24498" xr:uid="{F8F7FD03-B382-4B65-9F73-0085F9461645}"/>
    <cellStyle name="Percent 2 2 2 2 4 5 2" xfId="38190" xr:uid="{F19B3842-25CE-439C-B89A-54091ECF793D}"/>
    <cellStyle name="Percent 2 2 2 2 4 5 3" xfId="53069" xr:uid="{F2E3863D-C191-4F3D-8B0A-E7127D73E080}"/>
    <cellStyle name="Percent 2 2 2 2 4 6" xfId="17654" xr:uid="{639505B9-708C-4773-86C0-3C57AF4130E4}"/>
    <cellStyle name="Percent 2 2 2 2 4 7" xfId="31344" xr:uid="{ABA0D49F-E372-4726-92DA-A7058C9478BF}"/>
    <cellStyle name="Percent 2 2 2 2 4 8" xfId="46223" xr:uid="{BA951F42-1E0D-4E59-BB3E-104A558DC8AC}"/>
    <cellStyle name="Percent 2 2 2 2 4 9" xfId="10808" xr:uid="{E54BBE69-72A7-4F1A-BD3B-7AD916A99661}"/>
    <cellStyle name="Percent 2 2 2 2 5" xfId="10810" xr:uid="{54CCD866-61CB-4527-9B8E-E9CA73B7C042}"/>
    <cellStyle name="Percent 2 2 2 2 5 2" xfId="12522" xr:uid="{10001761-471F-4EA5-991C-9417423D8735}"/>
    <cellStyle name="Percent 2 2 2 2 5 2 2" xfId="15944" xr:uid="{DF4F2619-112D-4195-B37D-258D8AC9D6F6}"/>
    <cellStyle name="Percent 2 2 2 2 5 2 2 2" xfId="29634" xr:uid="{8F7FB8A6-F263-4924-909F-4C19D02C6976}"/>
    <cellStyle name="Percent 2 2 2 2 5 2 2 2 2" xfId="43326" xr:uid="{909636CF-C97B-4C1C-A5D7-7B291DCF008E}"/>
    <cellStyle name="Percent 2 2 2 2 5 2 2 2 3" xfId="58205" xr:uid="{D4A8463B-5B9C-4CF5-B83E-5D29029EC3AE}"/>
    <cellStyle name="Percent 2 2 2 2 5 2 2 3" xfId="22790" xr:uid="{B16A3D51-D56D-4DAD-A566-8966A5B97636}"/>
    <cellStyle name="Percent 2 2 2 2 5 2 2 4" xfId="36480" xr:uid="{C6B8DD82-9B99-4C69-BD90-6712A6E1597D}"/>
    <cellStyle name="Percent 2 2 2 2 5 2 2 5" xfId="51359" xr:uid="{A7E1FCE7-3D20-4EA2-BA57-CC8BD21EAC6F}"/>
    <cellStyle name="Percent 2 2 2 2 5 2 3" xfId="26212" xr:uid="{44D546E2-1B3E-480C-B58E-0A9B66B29191}"/>
    <cellStyle name="Percent 2 2 2 2 5 2 3 2" xfId="39904" xr:uid="{3AB18EA2-8871-4DBD-8804-4EBCCC4C3F6B}"/>
    <cellStyle name="Percent 2 2 2 2 5 2 3 3" xfId="54783" xr:uid="{B8C4E5E9-C4BE-4A94-AA8B-13F02FCAB169}"/>
    <cellStyle name="Percent 2 2 2 2 5 2 4" xfId="19368" xr:uid="{A09EC9EC-16F3-4453-A59B-C598958506A2}"/>
    <cellStyle name="Percent 2 2 2 2 5 2 5" xfId="33058" xr:uid="{E04E28FE-7D32-49FC-8B57-6C2666FB4C3F}"/>
    <cellStyle name="Percent 2 2 2 2 5 2 6" xfId="47937" xr:uid="{36771B74-AC11-4C7F-A8BE-402BA02649F3}"/>
    <cellStyle name="Percent 2 2 2 2 5 3" xfId="14232" xr:uid="{21F39190-D799-4945-AE21-3AB3943F2F04}"/>
    <cellStyle name="Percent 2 2 2 2 5 3 2" xfId="27922" xr:uid="{2BB71FF9-F2E1-4FF4-BB96-3DA19FC690BD}"/>
    <cellStyle name="Percent 2 2 2 2 5 3 2 2" xfId="41614" xr:uid="{E6160D7D-2ED2-4F14-87AA-803264227153}"/>
    <cellStyle name="Percent 2 2 2 2 5 3 2 3" xfId="56493" xr:uid="{11F023FD-1303-4A66-89AF-A1C2077EE315}"/>
    <cellStyle name="Percent 2 2 2 2 5 3 3" xfId="21078" xr:uid="{879CBDC0-B89F-4D70-88EC-6587ABBEFB32}"/>
    <cellStyle name="Percent 2 2 2 2 5 3 4" xfId="34768" xr:uid="{9F965684-5D13-4D20-AA51-22EF406A6280}"/>
    <cellStyle name="Percent 2 2 2 2 5 3 5" xfId="49647" xr:uid="{82108E52-6439-4BB4-BD36-96B901E479CC}"/>
    <cellStyle name="Percent 2 2 2 2 5 4" xfId="24500" xr:uid="{5437FDD6-E514-443D-A053-C9915DE54A55}"/>
    <cellStyle name="Percent 2 2 2 2 5 4 2" xfId="38192" xr:uid="{FEB654C1-4657-48D6-8B62-E6448BC80816}"/>
    <cellStyle name="Percent 2 2 2 2 5 4 3" xfId="53071" xr:uid="{DC4E6BA5-F871-4ABD-B458-B85CD6C4F899}"/>
    <cellStyle name="Percent 2 2 2 2 5 5" xfId="17656" xr:uid="{0355B6B3-8FD5-4CA1-A335-11D013D434D6}"/>
    <cellStyle name="Percent 2 2 2 2 5 6" xfId="31346" xr:uid="{508219D5-A62A-40A0-B252-EBB3D647960E}"/>
    <cellStyle name="Percent 2 2 2 2 5 7" xfId="46225" xr:uid="{9245A788-9F07-41B3-BB67-88DC27CAB4EE}"/>
    <cellStyle name="Percent 2 2 2 2 6" xfId="10811" xr:uid="{FD9D0DEC-5179-4AC8-A60E-6EABA9C66931}"/>
    <cellStyle name="Percent 2 2 2 2 6 2" xfId="12523" xr:uid="{CF960D0E-69E0-4193-88C8-BF1530BDA456}"/>
    <cellStyle name="Percent 2 2 2 2 6 2 2" xfId="15945" xr:uid="{34256A96-4A98-45C2-A24E-81B01B2075B7}"/>
    <cellStyle name="Percent 2 2 2 2 6 2 2 2" xfId="29635" xr:uid="{CCD2ED07-FE1A-426B-89FA-9150882635B7}"/>
    <cellStyle name="Percent 2 2 2 2 6 2 2 2 2" xfId="43327" xr:uid="{7C5F5E45-E7BB-4932-9479-21A6ED719543}"/>
    <cellStyle name="Percent 2 2 2 2 6 2 2 2 3" xfId="58206" xr:uid="{552DAB27-8037-4DBE-9595-A93DDD13BEEF}"/>
    <cellStyle name="Percent 2 2 2 2 6 2 2 3" xfId="22791" xr:uid="{158A6DC7-CD02-4605-8EEE-90CDF7040D00}"/>
    <cellStyle name="Percent 2 2 2 2 6 2 2 4" xfId="36481" xr:uid="{1E044FDD-B298-4A2B-963B-E87CBEBEBB50}"/>
    <cellStyle name="Percent 2 2 2 2 6 2 2 5" xfId="51360" xr:uid="{F47E39A9-4F7B-411A-8846-F021FA2AB244}"/>
    <cellStyle name="Percent 2 2 2 2 6 2 3" xfId="26213" xr:uid="{2A33FEC5-0D19-445F-9BCF-19D45FDAAAE3}"/>
    <cellStyle name="Percent 2 2 2 2 6 2 3 2" xfId="39905" xr:uid="{E214C9E0-D487-4F35-8662-1EC926272CA0}"/>
    <cellStyle name="Percent 2 2 2 2 6 2 3 3" xfId="54784" xr:uid="{5376961D-86E6-471F-B61C-B19E11E672C4}"/>
    <cellStyle name="Percent 2 2 2 2 6 2 4" xfId="19369" xr:uid="{7FF70B04-F24A-49C5-B9CA-6D3F43E39C24}"/>
    <cellStyle name="Percent 2 2 2 2 6 2 5" xfId="33059" xr:uid="{494C1F0F-5F08-4C06-B871-DFC484434E3F}"/>
    <cellStyle name="Percent 2 2 2 2 6 2 6" xfId="47938" xr:uid="{65775159-0535-464F-97CE-1FB3335481EB}"/>
    <cellStyle name="Percent 2 2 2 2 6 3" xfId="14233" xr:uid="{2826028F-B4B4-46CB-BB9D-C53FB05BD345}"/>
    <cellStyle name="Percent 2 2 2 2 6 3 2" xfId="27923" xr:uid="{63535994-E33E-4AFC-89A5-C18B625A7065}"/>
    <cellStyle name="Percent 2 2 2 2 6 3 2 2" xfId="41615" xr:uid="{F97C97AD-1F69-4B22-B1BD-90A3D607937F}"/>
    <cellStyle name="Percent 2 2 2 2 6 3 2 3" xfId="56494" xr:uid="{BCFE6051-4E8F-4730-9AE9-8F283E21B3CF}"/>
    <cellStyle name="Percent 2 2 2 2 6 3 3" xfId="21079" xr:uid="{BA7F7B80-1168-4713-8B85-BF17D6705A3B}"/>
    <cellStyle name="Percent 2 2 2 2 6 3 4" xfId="34769" xr:uid="{0FEEF07C-0EC2-4FD1-97B2-1964EB2B3DFA}"/>
    <cellStyle name="Percent 2 2 2 2 6 3 5" xfId="49648" xr:uid="{4DEDEF63-826C-4629-A7F4-0577940F68B3}"/>
    <cellStyle name="Percent 2 2 2 2 6 4" xfId="24501" xr:uid="{FB0E9762-410B-42E6-AFB5-12E507335DAD}"/>
    <cellStyle name="Percent 2 2 2 2 6 4 2" xfId="38193" xr:uid="{6725AE0E-FB09-417D-A85C-906DFD1A2FB2}"/>
    <cellStyle name="Percent 2 2 2 2 6 4 3" xfId="53072" xr:uid="{E2D28B53-1409-4D6A-A840-072278415882}"/>
    <cellStyle name="Percent 2 2 2 2 6 5" xfId="17657" xr:uid="{333E1393-8EDE-4855-997C-21BBA4C1E1B5}"/>
    <cellStyle name="Percent 2 2 2 2 6 6" xfId="31347" xr:uid="{5A81752F-FEB0-4163-8320-398872F09B10}"/>
    <cellStyle name="Percent 2 2 2 2 6 7" xfId="46226" xr:uid="{196BDF02-1EF3-4D9D-BD53-AAB3986030FE}"/>
    <cellStyle name="Percent 2 2 2 2 7" xfId="12509" xr:uid="{A80FEA17-D3E3-4A8F-90B9-A33F6CB63C40}"/>
    <cellStyle name="Percent 2 2 2 2 7 2" xfId="15931" xr:uid="{5DE12C2A-5050-4BDD-9F58-3EA1A20A07BC}"/>
    <cellStyle name="Percent 2 2 2 2 7 2 2" xfId="29621" xr:uid="{81BF6F8A-FD81-40DE-8CC0-7A275847CC1A}"/>
    <cellStyle name="Percent 2 2 2 2 7 2 2 2" xfId="43313" xr:uid="{335BE893-F898-42EE-8CCA-62CAB3E6E682}"/>
    <cellStyle name="Percent 2 2 2 2 7 2 2 3" xfId="58192" xr:uid="{2DAE3008-E8C0-4473-907A-4FF47F472107}"/>
    <cellStyle name="Percent 2 2 2 2 7 2 3" xfId="22777" xr:uid="{F0D2FC22-490F-4BD7-82EA-F054DEFCC9ED}"/>
    <cellStyle name="Percent 2 2 2 2 7 2 4" xfId="36467" xr:uid="{A3288498-6ED4-4013-9327-5240DA6701B1}"/>
    <cellStyle name="Percent 2 2 2 2 7 2 5" xfId="51346" xr:uid="{C2DCA54D-4CB6-4276-BB57-7ED7F3557FB0}"/>
    <cellStyle name="Percent 2 2 2 2 7 3" xfId="26199" xr:uid="{52DB005F-0077-4A04-80CF-667F57D7BD8E}"/>
    <cellStyle name="Percent 2 2 2 2 7 3 2" xfId="39891" xr:uid="{068E4DE8-9111-44B8-B5D9-38A2B7A3473B}"/>
    <cellStyle name="Percent 2 2 2 2 7 3 3" xfId="54770" xr:uid="{C310D59E-8D21-49EE-9702-B33B614C0DA5}"/>
    <cellStyle name="Percent 2 2 2 2 7 4" xfId="19355" xr:uid="{2231A44B-8609-4E17-ADB7-E6F0E91C16CE}"/>
    <cellStyle name="Percent 2 2 2 2 7 5" xfId="33045" xr:uid="{4DB80ED2-442B-44D0-8695-45667AA9D171}"/>
    <cellStyle name="Percent 2 2 2 2 7 6" xfId="47924" xr:uid="{BA1B5B6D-0EBB-4713-8AAF-A7D57A6C67F3}"/>
    <cellStyle name="Percent 2 2 2 2 8" xfId="14219" xr:uid="{A33EA7C4-1655-4C08-AEAB-5F85937BA72F}"/>
    <cellStyle name="Percent 2 2 2 2 8 2" xfId="27909" xr:uid="{72405043-D5EA-4B91-B955-CC741AD5E845}"/>
    <cellStyle name="Percent 2 2 2 2 8 2 2" xfId="41601" xr:uid="{338204BB-22E0-4B7C-8B5E-12DDE5AF39F4}"/>
    <cellStyle name="Percent 2 2 2 2 8 2 3" xfId="56480" xr:uid="{0FD4E15E-134B-449F-BE39-8ECAB9A80A91}"/>
    <cellStyle name="Percent 2 2 2 2 8 3" xfId="21065" xr:uid="{4AA0B678-EDD6-4DF3-B57E-E94BF833FB16}"/>
    <cellStyle name="Percent 2 2 2 2 8 4" xfId="34755" xr:uid="{74DE5570-2987-423E-BDD8-9A46A6636C4A}"/>
    <cellStyle name="Percent 2 2 2 2 8 5" xfId="49634" xr:uid="{58429402-4552-47C9-80F1-1125602185C8}"/>
    <cellStyle name="Percent 2 2 2 2 9" xfId="24487" xr:uid="{84B0CA42-4287-42F3-968A-6590BCF69952}"/>
    <cellStyle name="Percent 2 2 2 2 9 2" xfId="38179" xr:uid="{12253199-57FB-4335-82E3-EA03B7748C3D}"/>
    <cellStyle name="Percent 2 2 2 2 9 3" xfId="53058" xr:uid="{4C9A712D-6A18-4A78-AF77-F661EE2BD472}"/>
    <cellStyle name="Percent 2 2 2 3" xfId="6159" xr:uid="{FB886242-5338-44AA-9240-FA6AD651ECBB}"/>
    <cellStyle name="Percent 2 2 2 3 10" xfId="46227" xr:uid="{B38E66B4-6B83-4ABD-A7FC-9CEE2324C4C8}"/>
    <cellStyle name="Percent 2 2 2 3 11" xfId="10812" xr:uid="{A2B2F7B2-4BD3-4347-86AB-9785FD2840A7}"/>
    <cellStyle name="Percent 2 2 2 3 2" xfId="6077" xr:uid="{CC67B8B3-2C37-475F-89DA-75DDF183AE1F}"/>
    <cellStyle name="Percent 2 2 2 3 2 2" xfId="10814" xr:uid="{80F044E6-60E7-49E3-8EC9-9356B7DA8040}"/>
    <cellStyle name="Percent 2 2 2 3 2 2 2" xfId="12526" xr:uid="{6C802839-C979-4AB1-B696-5F4398546FEA}"/>
    <cellStyle name="Percent 2 2 2 3 2 2 2 2" xfId="15948" xr:uid="{CC188DC3-2F08-4A58-BE15-83E85FC4B0EA}"/>
    <cellStyle name="Percent 2 2 2 3 2 2 2 2 2" xfId="29638" xr:uid="{C13545A8-6F6B-4DA5-AC7B-6E4395973A32}"/>
    <cellStyle name="Percent 2 2 2 3 2 2 2 2 2 2" xfId="43330" xr:uid="{DFE5C457-2FF8-43FD-8EE8-EB634E3E4452}"/>
    <cellStyle name="Percent 2 2 2 3 2 2 2 2 2 3" xfId="58209" xr:uid="{FEFDA146-4808-4DBC-B4F3-B16A4B53DC8A}"/>
    <cellStyle name="Percent 2 2 2 3 2 2 2 2 3" xfId="22794" xr:uid="{08CC3D2E-F797-4534-8FD4-486363942120}"/>
    <cellStyle name="Percent 2 2 2 3 2 2 2 2 4" xfId="36484" xr:uid="{06FF6F0B-2E5A-4A10-9792-392573E9EB28}"/>
    <cellStyle name="Percent 2 2 2 3 2 2 2 2 5" xfId="51363" xr:uid="{9229BF0D-2291-409E-9C13-6FFBD3A23976}"/>
    <cellStyle name="Percent 2 2 2 3 2 2 2 3" xfId="26216" xr:uid="{E3959CDD-DB24-4763-BB8B-DDCE6ED3D829}"/>
    <cellStyle name="Percent 2 2 2 3 2 2 2 3 2" xfId="39908" xr:uid="{8C80DAE1-01F6-452C-B1E5-2F5B8C3BFAD5}"/>
    <cellStyle name="Percent 2 2 2 3 2 2 2 3 3" xfId="54787" xr:uid="{6403C164-6C11-46F0-9E28-84DB2675A50B}"/>
    <cellStyle name="Percent 2 2 2 3 2 2 2 4" xfId="19372" xr:uid="{555F6004-15F7-4801-AC70-1B74046DD44F}"/>
    <cellStyle name="Percent 2 2 2 3 2 2 2 5" xfId="33062" xr:uid="{AEBD27E2-3FB7-4F4D-AF18-B4195BC120DB}"/>
    <cellStyle name="Percent 2 2 2 3 2 2 2 6" xfId="47941" xr:uid="{97028FF0-4A17-4C23-893F-3E8C2F43EAE1}"/>
    <cellStyle name="Percent 2 2 2 3 2 2 3" xfId="14236" xr:uid="{1ED8CE01-4D89-4FB9-BA60-9B12B91BFD97}"/>
    <cellStyle name="Percent 2 2 2 3 2 2 3 2" xfId="27926" xr:uid="{BC13F266-5913-48C9-986A-F5A2ADAB151C}"/>
    <cellStyle name="Percent 2 2 2 3 2 2 3 2 2" xfId="41618" xr:uid="{F3AEF710-8215-4B90-B882-77E280D916A9}"/>
    <cellStyle name="Percent 2 2 2 3 2 2 3 2 3" xfId="56497" xr:uid="{19940441-A001-4323-8873-D5F9C1E862FE}"/>
    <cellStyle name="Percent 2 2 2 3 2 2 3 3" xfId="21082" xr:uid="{7CC40BC3-8BA7-43B2-8159-FA6F746EFB0C}"/>
    <cellStyle name="Percent 2 2 2 3 2 2 3 4" xfId="34772" xr:uid="{1B860EA0-4484-44C8-B751-48F723E583F5}"/>
    <cellStyle name="Percent 2 2 2 3 2 2 3 5" xfId="49651" xr:uid="{5B7A3592-445B-40C8-B819-47AD2DC39609}"/>
    <cellStyle name="Percent 2 2 2 3 2 2 4" xfId="24504" xr:uid="{91C02ABC-D4CF-4A63-8EF5-A763EE9A76AC}"/>
    <cellStyle name="Percent 2 2 2 3 2 2 4 2" xfId="38196" xr:uid="{698BA611-11E4-498F-8566-6A8E732EAC3E}"/>
    <cellStyle name="Percent 2 2 2 3 2 2 4 3" xfId="53075" xr:uid="{AE9F4FD7-6251-4582-A836-E82ACF9A67DE}"/>
    <cellStyle name="Percent 2 2 2 3 2 2 5" xfId="17660" xr:uid="{7BD14A22-2591-4A99-B9EB-3C800D9B66E8}"/>
    <cellStyle name="Percent 2 2 2 3 2 2 6" xfId="31350" xr:uid="{BEEBE682-23BB-4900-A52F-DA59119F772A}"/>
    <cellStyle name="Percent 2 2 2 3 2 2 7" xfId="46229" xr:uid="{B8B7A733-E009-4A4D-83B5-063F6E862853}"/>
    <cellStyle name="Percent 2 2 2 3 2 3" xfId="12525" xr:uid="{508F35DE-4787-4734-AFD4-47D81C90DF3B}"/>
    <cellStyle name="Percent 2 2 2 3 2 3 2" xfId="15947" xr:uid="{349604E1-3DC7-4D9F-AE3B-F861BAC2CDFA}"/>
    <cellStyle name="Percent 2 2 2 3 2 3 2 2" xfId="29637" xr:uid="{3482F6E4-C0A8-467B-B792-DA11E168F434}"/>
    <cellStyle name="Percent 2 2 2 3 2 3 2 2 2" xfId="43329" xr:uid="{14A8CEE1-1A48-4448-B2E6-A233C9600B7B}"/>
    <cellStyle name="Percent 2 2 2 3 2 3 2 2 3" xfId="58208" xr:uid="{39AD2491-23B5-4EEA-BA3F-AAE683C72275}"/>
    <cellStyle name="Percent 2 2 2 3 2 3 2 3" xfId="22793" xr:uid="{AD74213D-02D0-41EF-9692-E6E627B736C3}"/>
    <cellStyle name="Percent 2 2 2 3 2 3 2 4" xfId="36483" xr:uid="{3ED8B767-82EC-45CA-A1FE-91A38D8607A6}"/>
    <cellStyle name="Percent 2 2 2 3 2 3 2 5" xfId="51362" xr:uid="{67054338-B284-4F42-A131-B966911A8916}"/>
    <cellStyle name="Percent 2 2 2 3 2 3 3" xfId="26215" xr:uid="{543D9714-D8A7-4510-97C1-D19A2B7DB25A}"/>
    <cellStyle name="Percent 2 2 2 3 2 3 3 2" xfId="39907" xr:uid="{5193D289-BD63-4499-8B50-09196E8BC7B5}"/>
    <cellStyle name="Percent 2 2 2 3 2 3 3 3" xfId="54786" xr:uid="{259906F9-6912-41FA-BB23-96AAC4670137}"/>
    <cellStyle name="Percent 2 2 2 3 2 3 4" xfId="19371" xr:uid="{2C9D4DB1-9489-48B5-8D16-DD35A492812E}"/>
    <cellStyle name="Percent 2 2 2 3 2 3 5" xfId="33061" xr:uid="{9A1DBA4A-CEAC-476D-89CB-EAE8E246C289}"/>
    <cellStyle name="Percent 2 2 2 3 2 3 6" xfId="47940" xr:uid="{A6415E90-E6EE-44B7-97F2-3625E45AC8BD}"/>
    <cellStyle name="Percent 2 2 2 3 2 4" xfId="14235" xr:uid="{2661331C-5ED3-4260-B62E-BD08E21DA904}"/>
    <cellStyle name="Percent 2 2 2 3 2 4 2" xfId="27925" xr:uid="{EA03CF56-27B2-4561-A6E6-A69D9D0B2C2B}"/>
    <cellStyle name="Percent 2 2 2 3 2 4 2 2" xfId="41617" xr:uid="{5E483E7F-4477-4498-8618-D8605FACDB28}"/>
    <cellStyle name="Percent 2 2 2 3 2 4 2 3" xfId="56496" xr:uid="{88409870-E836-41BD-8FB4-5E08DEAA827D}"/>
    <cellStyle name="Percent 2 2 2 3 2 4 3" xfId="21081" xr:uid="{D67FC16B-BC22-4EAE-9064-32012D72895D}"/>
    <cellStyle name="Percent 2 2 2 3 2 4 4" xfId="34771" xr:uid="{C82B6092-4658-42FB-ADD5-E353219E78C0}"/>
    <cellStyle name="Percent 2 2 2 3 2 4 5" xfId="49650" xr:uid="{83B93DA0-CAC6-485B-9F8A-D2A8959CD302}"/>
    <cellStyle name="Percent 2 2 2 3 2 5" xfId="24503" xr:uid="{86E7C672-D0B1-47A1-B492-F94130ED6556}"/>
    <cellStyle name="Percent 2 2 2 3 2 5 2" xfId="38195" xr:uid="{145B673A-0475-43B6-B5FD-28D39EA8AF71}"/>
    <cellStyle name="Percent 2 2 2 3 2 5 3" xfId="53074" xr:uid="{71DB1CBA-F149-4AA2-A4B5-BE64EFB2CBFE}"/>
    <cellStyle name="Percent 2 2 2 3 2 6" xfId="17659" xr:uid="{E5EE34A7-5691-477E-B236-26D762975251}"/>
    <cellStyle name="Percent 2 2 2 3 2 7" xfId="31349" xr:uid="{3F3BD68A-28AE-4767-BBAC-C711AB716DC2}"/>
    <cellStyle name="Percent 2 2 2 3 2 8" xfId="46228" xr:uid="{D5EEB474-06B1-441C-852F-644AC0B14548}"/>
    <cellStyle name="Percent 2 2 2 3 2 9" xfId="10813" xr:uid="{6F30D472-7B74-4951-A6B3-AA284C9512DC}"/>
    <cellStyle name="Percent 2 2 2 3 3" xfId="7266" xr:uid="{2448E5C4-A85A-4B53-AEF7-97873D6F11A4}"/>
    <cellStyle name="Percent 2 2 2 3 3 2" xfId="12527" xr:uid="{759E1C31-E55C-4F36-8AA9-503D44970461}"/>
    <cellStyle name="Percent 2 2 2 3 3 2 2" xfId="15949" xr:uid="{AAE297D4-7B69-4C85-B066-331B461CB22E}"/>
    <cellStyle name="Percent 2 2 2 3 3 2 2 2" xfId="29639" xr:uid="{5ECA72EA-CBA4-43C9-B991-57CBFA60B9DF}"/>
    <cellStyle name="Percent 2 2 2 3 3 2 2 2 2" xfId="43331" xr:uid="{19471A37-0B17-4362-A83B-031B6F14EE1B}"/>
    <cellStyle name="Percent 2 2 2 3 3 2 2 2 3" xfId="58210" xr:uid="{5F4890D4-B726-4525-A1A0-5DAC7FF1D510}"/>
    <cellStyle name="Percent 2 2 2 3 3 2 2 3" xfId="22795" xr:uid="{5BAC0868-7F5D-4A13-8769-F8EC22311089}"/>
    <cellStyle name="Percent 2 2 2 3 3 2 2 4" xfId="36485" xr:uid="{27807F34-81CD-45B0-A887-6AE214040E59}"/>
    <cellStyle name="Percent 2 2 2 3 3 2 2 5" xfId="51364" xr:uid="{0C83716A-BD3C-440D-84F3-80AE6620FCC5}"/>
    <cellStyle name="Percent 2 2 2 3 3 2 3" xfId="26217" xr:uid="{7B3E0A58-7A7D-459D-BC3D-E809EB5B68C6}"/>
    <cellStyle name="Percent 2 2 2 3 3 2 3 2" xfId="39909" xr:uid="{86FC80D4-7054-489A-B97D-F3620E415A75}"/>
    <cellStyle name="Percent 2 2 2 3 3 2 3 3" xfId="54788" xr:uid="{C6F846C9-4038-45C7-B4D8-FA790BE7C9CF}"/>
    <cellStyle name="Percent 2 2 2 3 3 2 4" xfId="19373" xr:uid="{DFD23878-F7F3-4D68-B4A6-5AC8F8609727}"/>
    <cellStyle name="Percent 2 2 2 3 3 2 5" xfId="33063" xr:uid="{E8F6EDB0-510A-4DBA-B963-8D0A30F0356C}"/>
    <cellStyle name="Percent 2 2 2 3 3 2 6" xfId="47942" xr:uid="{978E5539-5742-42D1-8BF0-D44E95C4838F}"/>
    <cellStyle name="Percent 2 2 2 3 3 3" xfId="14237" xr:uid="{0CB321C0-4BFA-463A-BE3B-D37FCDD1A5EF}"/>
    <cellStyle name="Percent 2 2 2 3 3 3 2" xfId="27927" xr:uid="{4222EBDF-25FF-4956-814B-773B5E0579BD}"/>
    <cellStyle name="Percent 2 2 2 3 3 3 2 2" xfId="41619" xr:uid="{335D2413-6B2B-4EBB-A2C4-5D0C88811790}"/>
    <cellStyle name="Percent 2 2 2 3 3 3 2 3" xfId="56498" xr:uid="{CCA7679B-42D8-4DA6-9B8D-8747F062792D}"/>
    <cellStyle name="Percent 2 2 2 3 3 3 3" xfId="21083" xr:uid="{0484CE4E-AE03-4340-ACB9-13464B197FF7}"/>
    <cellStyle name="Percent 2 2 2 3 3 3 4" xfId="34773" xr:uid="{9CAB3209-E9D3-4F3E-BCA9-86F1FB035466}"/>
    <cellStyle name="Percent 2 2 2 3 3 3 5" xfId="49652" xr:uid="{1067948B-00C7-4CF0-9459-167565920455}"/>
    <cellStyle name="Percent 2 2 2 3 3 4" xfId="24505" xr:uid="{3D311537-E8C2-4330-9591-0F56827CF54A}"/>
    <cellStyle name="Percent 2 2 2 3 3 4 2" xfId="38197" xr:uid="{6C6EA272-5BBC-4CCD-94F4-2A202B6FA1FB}"/>
    <cellStyle name="Percent 2 2 2 3 3 4 3" xfId="53076" xr:uid="{527E09CF-B69E-4B7F-B914-009E1422C424}"/>
    <cellStyle name="Percent 2 2 2 3 3 5" xfId="17661" xr:uid="{77C1FD75-CED9-41D3-8A96-2FFAFDA29E18}"/>
    <cellStyle name="Percent 2 2 2 3 3 6" xfId="31351" xr:uid="{0F70F359-3269-4A74-A89E-5541E69E3560}"/>
    <cellStyle name="Percent 2 2 2 3 3 7" xfId="46230" xr:uid="{B6B53624-6E05-4F9F-8449-C076F9D997F1}"/>
    <cellStyle name="Percent 2 2 2 3 3 8" xfId="10815" xr:uid="{58CA3077-F6CE-4CA6-8678-506D0EB6808F}"/>
    <cellStyle name="Percent 2 2 2 3 4" xfId="10816" xr:uid="{23DCDA42-66FD-460D-95EB-FB7322325E24}"/>
    <cellStyle name="Percent 2 2 2 3 4 2" xfId="12528" xr:uid="{FD670068-A156-40EF-BD2E-107E230CE730}"/>
    <cellStyle name="Percent 2 2 2 3 4 2 2" xfId="15950" xr:uid="{C889073B-F898-403B-AC54-B196F6F34F7D}"/>
    <cellStyle name="Percent 2 2 2 3 4 2 2 2" xfId="29640" xr:uid="{7F04A745-DE64-431D-8147-D205974C9624}"/>
    <cellStyle name="Percent 2 2 2 3 4 2 2 2 2" xfId="43332" xr:uid="{B063EAF9-8552-4416-8192-F03FF9A9A515}"/>
    <cellStyle name="Percent 2 2 2 3 4 2 2 2 3" xfId="58211" xr:uid="{99BAE5A7-5080-4F18-8A61-323AFCBAB44F}"/>
    <cellStyle name="Percent 2 2 2 3 4 2 2 3" xfId="22796" xr:uid="{756B105D-9A2D-43D1-9AFF-4F8630A867F3}"/>
    <cellStyle name="Percent 2 2 2 3 4 2 2 4" xfId="36486" xr:uid="{6B7313EF-6D1C-4598-A083-D6B4ABA56303}"/>
    <cellStyle name="Percent 2 2 2 3 4 2 2 5" xfId="51365" xr:uid="{BE77EEB4-C88D-4ADC-8CDB-7B96552B1502}"/>
    <cellStyle name="Percent 2 2 2 3 4 2 3" xfId="26218" xr:uid="{7813768A-29D7-419C-9B04-EA239D2944AB}"/>
    <cellStyle name="Percent 2 2 2 3 4 2 3 2" xfId="39910" xr:uid="{261B5F9A-7C8B-42E6-8B71-B2190572620E}"/>
    <cellStyle name="Percent 2 2 2 3 4 2 3 3" xfId="54789" xr:uid="{7FEA46F4-3C74-454D-A8F4-8338D655C582}"/>
    <cellStyle name="Percent 2 2 2 3 4 2 4" xfId="19374" xr:uid="{FC23DAD2-42D4-469D-A571-59860108A59E}"/>
    <cellStyle name="Percent 2 2 2 3 4 2 5" xfId="33064" xr:uid="{F0E2D919-81F1-471B-9096-D340D223DD43}"/>
    <cellStyle name="Percent 2 2 2 3 4 2 6" xfId="47943" xr:uid="{75FAD15D-C411-4A4A-B823-240BB7E0F54B}"/>
    <cellStyle name="Percent 2 2 2 3 4 3" xfId="14238" xr:uid="{A789A059-6D84-4CD6-941E-8E90E0C94159}"/>
    <cellStyle name="Percent 2 2 2 3 4 3 2" xfId="27928" xr:uid="{FE59A61A-303D-4BFE-A0C8-8B457FF3A723}"/>
    <cellStyle name="Percent 2 2 2 3 4 3 2 2" xfId="41620" xr:uid="{9B3FA319-083D-4BF0-810A-C2909FA2AF35}"/>
    <cellStyle name="Percent 2 2 2 3 4 3 2 3" xfId="56499" xr:uid="{D7D125E2-FE8B-4250-996A-5032237206CD}"/>
    <cellStyle name="Percent 2 2 2 3 4 3 3" xfId="21084" xr:uid="{7CC9FC7E-13E9-4A1D-880D-EDCF37F00E58}"/>
    <cellStyle name="Percent 2 2 2 3 4 3 4" xfId="34774" xr:uid="{EE2A433D-74D5-4053-B8F2-17F9C8625BD4}"/>
    <cellStyle name="Percent 2 2 2 3 4 3 5" xfId="49653" xr:uid="{9030CDAF-A72E-40AB-93B2-1967F8156D55}"/>
    <cellStyle name="Percent 2 2 2 3 4 4" xfId="24506" xr:uid="{B0212AF5-C89F-4FA9-ADCC-3C66ED3D4A2E}"/>
    <cellStyle name="Percent 2 2 2 3 4 4 2" xfId="38198" xr:uid="{76247837-89E6-4CFC-AFF2-CFE91F6DC24C}"/>
    <cellStyle name="Percent 2 2 2 3 4 4 3" xfId="53077" xr:uid="{9051AEEF-81F2-4391-AAA9-AE38B2027D27}"/>
    <cellStyle name="Percent 2 2 2 3 4 5" xfId="17662" xr:uid="{3C9DE6D6-1F6A-4EBA-AC18-816C3D73CF7F}"/>
    <cellStyle name="Percent 2 2 2 3 4 6" xfId="31352" xr:uid="{C90309A8-3A55-4DB4-9C0E-4014B87A8DEB}"/>
    <cellStyle name="Percent 2 2 2 3 4 7" xfId="46231" xr:uid="{3C05EB27-0E8F-468B-927D-90953BDAE6AA}"/>
    <cellStyle name="Percent 2 2 2 3 5" xfId="12524" xr:uid="{048F0BC8-EAFC-4870-BF8C-29D378A915C7}"/>
    <cellStyle name="Percent 2 2 2 3 5 2" xfId="15946" xr:uid="{44FDB2CB-7CA0-4C7B-969A-D1022FAC8729}"/>
    <cellStyle name="Percent 2 2 2 3 5 2 2" xfId="29636" xr:uid="{C7CAC725-123D-4A4D-BC89-111B5B5C6793}"/>
    <cellStyle name="Percent 2 2 2 3 5 2 2 2" xfId="43328" xr:uid="{9B6260C3-A191-4B9D-8295-CF29FAE19039}"/>
    <cellStyle name="Percent 2 2 2 3 5 2 2 3" xfId="58207" xr:uid="{097FBAF6-5879-40E5-AD67-95D7059E2E6D}"/>
    <cellStyle name="Percent 2 2 2 3 5 2 3" xfId="22792" xr:uid="{BB4B6B8B-13D6-46BE-85BA-24E87638E47F}"/>
    <cellStyle name="Percent 2 2 2 3 5 2 4" xfId="36482" xr:uid="{FEAAB858-A10C-4A11-ACD7-E293F412F947}"/>
    <cellStyle name="Percent 2 2 2 3 5 2 5" xfId="51361" xr:uid="{88617B17-E3BE-4FF0-8E96-25463431C54B}"/>
    <cellStyle name="Percent 2 2 2 3 5 3" xfId="26214" xr:uid="{1C34995E-3004-4F29-8CF4-E4ACF2C10323}"/>
    <cellStyle name="Percent 2 2 2 3 5 3 2" xfId="39906" xr:uid="{460272EB-F1B6-461E-A0C5-EFF82B243B7A}"/>
    <cellStyle name="Percent 2 2 2 3 5 3 3" xfId="54785" xr:uid="{8993C924-0813-4F41-9F8B-CBA76F6177D9}"/>
    <cellStyle name="Percent 2 2 2 3 5 4" xfId="19370" xr:uid="{549D11DA-1E43-421F-AD5B-3F6769EF1AF7}"/>
    <cellStyle name="Percent 2 2 2 3 5 5" xfId="33060" xr:uid="{3A4D215B-9A94-4664-9543-509AA55688BB}"/>
    <cellStyle name="Percent 2 2 2 3 5 6" xfId="47939" xr:uid="{0D20CE83-77B5-4933-AC3D-147E779DDF96}"/>
    <cellStyle name="Percent 2 2 2 3 6" xfId="14234" xr:uid="{B9D8C860-6737-49A5-A6E7-83B1C493EC02}"/>
    <cellStyle name="Percent 2 2 2 3 6 2" xfId="27924" xr:uid="{CF5F81AB-4ECD-418B-AA5A-79B6BE6875AE}"/>
    <cellStyle name="Percent 2 2 2 3 6 2 2" xfId="41616" xr:uid="{E112828F-5F8E-4130-AB64-BA5038E41DA8}"/>
    <cellStyle name="Percent 2 2 2 3 6 2 3" xfId="56495" xr:uid="{82C954A3-F90C-4B18-A1D7-F83A8B9073EA}"/>
    <cellStyle name="Percent 2 2 2 3 6 3" xfId="21080" xr:uid="{1E109148-CA93-43DE-9AD4-90F2FEE5E92F}"/>
    <cellStyle name="Percent 2 2 2 3 6 4" xfId="34770" xr:uid="{1B0CC47D-9CB0-424C-A2D1-1CCBF80ACF01}"/>
    <cellStyle name="Percent 2 2 2 3 6 5" xfId="49649" xr:uid="{D23FB51D-B52A-4D96-9567-2A1EDEFEB517}"/>
    <cellStyle name="Percent 2 2 2 3 7" xfId="24502" xr:uid="{CF2648B1-E067-40D8-9419-F1B9CE01AD3D}"/>
    <cellStyle name="Percent 2 2 2 3 7 2" xfId="38194" xr:uid="{F81F3FEA-67A0-42B7-A71D-67BA70DC34A2}"/>
    <cellStyle name="Percent 2 2 2 3 7 3" xfId="53073" xr:uid="{3D757B09-5FC3-4664-A4C5-DF7B753B7081}"/>
    <cellStyle name="Percent 2 2 2 3 8" xfId="17658" xr:uid="{01211AD4-32E2-4055-87F7-59294BE056A1}"/>
    <cellStyle name="Percent 2 2 2 3 9" xfId="31348" xr:uid="{146C6473-C9FB-4EA9-B6C8-813EA2B26D9F}"/>
    <cellStyle name="Percent 2 2 2 4" xfId="6382" xr:uid="{5E020D77-AB8E-41B6-83A5-21BD9E93E582}"/>
    <cellStyle name="Percent 2 2 2 4 10" xfId="46232" xr:uid="{520C9B43-8DC1-4235-B8EE-FAF09DED9336}"/>
    <cellStyle name="Percent 2 2 2 4 11" xfId="10817" xr:uid="{B4013219-3729-49C6-9516-AA8A9E50C503}"/>
    <cellStyle name="Percent 2 2 2 4 2" xfId="10818" xr:uid="{133BE454-EFB6-4E09-857D-D2298A32CAD7}"/>
    <cellStyle name="Percent 2 2 2 4 2 2" xfId="10819" xr:uid="{9588B298-558A-4B21-B81D-D702FBD769C5}"/>
    <cellStyle name="Percent 2 2 2 4 2 2 2" xfId="12531" xr:uid="{F9698DEC-D592-493D-BE97-707D34019935}"/>
    <cellStyle name="Percent 2 2 2 4 2 2 2 2" xfId="15953" xr:uid="{715C2F08-5CBE-4150-84DD-64821D276877}"/>
    <cellStyle name="Percent 2 2 2 4 2 2 2 2 2" xfId="29643" xr:uid="{95A5F8D4-93CD-4753-8F7C-BF588999F679}"/>
    <cellStyle name="Percent 2 2 2 4 2 2 2 2 2 2" xfId="43335" xr:uid="{2E470354-D25C-46F2-9752-4DF92A490F54}"/>
    <cellStyle name="Percent 2 2 2 4 2 2 2 2 2 3" xfId="58214" xr:uid="{B8A3B0AB-7563-45AA-8C12-BB2866EF2F46}"/>
    <cellStyle name="Percent 2 2 2 4 2 2 2 2 3" xfId="22799" xr:uid="{3C51B9E5-28FB-4870-8C79-AE3D5B755A50}"/>
    <cellStyle name="Percent 2 2 2 4 2 2 2 2 4" xfId="36489" xr:uid="{7EB3A801-8351-4148-B60F-288FE9BD383D}"/>
    <cellStyle name="Percent 2 2 2 4 2 2 2 2 5" xfId="51368" xr:uid="{BF291F6C-720F-4669-9CEC-8D821BE98A0A}"/>
    <cellStyle name="Percent 2 2 2 4 2 2 2 3" xfId="26221" xr:uid="{598C93F0-F706-4642-82AF-2D5337FD5AB0}"/>
    <cellStyle name="Percent 2 2 2 4 2 2 2 3 2" xfId="39913" xr:uid="{84A13A75-4555-4065-B8C7-AE7CA39FF48F}"/>
    <cellStyle name="Percent 2 2 2 4 2 2 2 3 3" xfId="54792" xr:uid="{77C062AB-F3A0-47D3-9D3A-22B83E016508}"/>
    <cellStyle name="Percent 2 2 2 4 2 2 2 4" xfId="19377" xr:uid="{713B5BAA-CEB3-4FA0-9B07-FB080F8E19CE}"/>
    <cellStyle name="Percent 2 2 2 4 2 2 2 5" xfId="33067" xr:uid="{136AEEFD-3191-484D-B49F-8E82BAFF00AF}"/>
    <cellStyle name="Percent 2 2 2 4 2 2 2 6" xfId="47946" xr:uid="{BE39861B-B9FD-4813-8B7C-316D0807B491}"/>
    <cellStyle name="Percent 2 2 2 4 2 2 3" xfId="14241" xr:uid="{1A234214-ED8C-4AE8-A517-49DF1F4890BF}"/>
    <cellStyle name="Percent 2 2 2 4 2 2 3 2" xfId="27931" xr:uid="{2DEFCB19-7D6D-4D81-8778-F248D8941778}"/>
    <cellStyle name="Percent 2 2 2 4 2 2 3 2 2" xfId="41623" xr:uid="{DB81EAC1-78D0-4A51-8D8A-4DEB888807C9}"/>
    <cellStyle name="Percent 2 2 2 4 2 2 3 2 3" xfId="56502" xr:uid="{89AB00CD-7016-4007-9462-72F8C174C475}"/>
    <cellStyle name="Percent 2 2 2 4 2 2 3 3" xfId="21087" xr:uid="{112CF0E3-E68B-4DD4-8176-D0704E763CB6}"/>
    <cellStyle name="Percent 2 2 2 4 2 2 3 4" xfId="34777" xr:uid="{21E5ACCB-44F2-4804-8601-CD4E126EC81A}"/>
    <cellStyle name="Percent 2 2 2 4 2 2 3 5" xfId="49656" xr:uid="{2E3B0BB1-BE80-42FF-B48E-D179E7828AA9}"/>
    <cellStyle name="Percent 2 2 2 4 2 2 4" xfId="24509" xr:uid="{77F4086F-D782-4811-97DD-B7F28FC0EC3C}"/>
    <cellStyle name="Percent 2 2 2 4 2 2 4 2" xfId="38201" xr:uid="{DA9C0978-B93D-40B4-BE72-8A2B9523320F}"/>
    <cellStyle name="Percent 2 2 2 4 2 2 4 3" xfId="53080" xr:uid="{53BADC6B-AD9D-45DD-823E-92BB742EED6A}"/>
    <cellStyle name="Percent 2 2 2 4 2 2 5" xfId="17665" xr:uid="{88F461A1-4604-4DEF-A5CF-8FEE0751CF3D}"/>
    <cellStyle name="Percent 2 2 2 4 2 2 6" xfId="31355" xr:uid="{C6414B87-8A47-4B90-BFBB-5E46BA456983}"/>
    <cellStyle name="Percent 2 2 2 4 2 2 7" xfId="46234" xr:uid="{06AD1141-0CD1-424E-AE12-CD367F3AE2A8}"/>
    <cellStyle name="Percent 2 2 2 4 2 3" xfId="12530" xr:uid="{F9EB4E5A-C7DB-4245-AC3A-E9F3134F8888}"/>
    <cellStyle name="Percent 2 2 2 4 2 3 2" xfId="15952" xr:uid="{D627B774-815D-4EF7-8972-2AECC07EAF57}"/>
    <cellStyle name="Percent 2 2 2 4 2 3 2 2" xfId="29642" xr:uid="{DC1EF5C3-BB31-4037-B9B6-4F392599B204}"/>
    <cellStyle name="Percent 2 2 2 4 2 3 2 2 2" xfId="43334" xr:uid="{6EE047FB-5B73-478F-8948-129B1D39E0E5}"/>
    <cellStyle name="Percent 2 2 2 4 2 3 2 2 3" xfId="58213" xr:uid="{E1B67F0C-AE5E-4F2A-9483-4F4C78CDAB56}"/>
    <cellStyle name="Percent 2 2 2 4 2 3 2 3" xfId="22798" xr:uid="{EC8EBED2-BD2E-4C22-9DF1-11CB24469A54}"/>
    <cellStyle name="Percent 2 2 2 4 2 3 2 4" xfId="36488" xr:uid="{2B523231-5EE8-4034-9078-6AF3985E229A}"/>
    <cellStyle name="Percent 2 2 2 4 2 3 2 5" xfId="51367" xr:uid="{DE0D7F93-DDC6-4AED-B499-6C35F765CA90}"/>
    <cellStyle name="Percent 2 2 2 4 2 3 3" xfId="26220" xr:uid="{478B623A-ACEE-426B-A4D8-3D53F34946E7}"/>
    <cellStyle name="Percent 2 2 2 4 2 3 3 2" xfId="39912" xr:uid="{71B56F1C-D6EF-47DA-BAC9-55C7D06ACA99}"/>
    <cellStyle name="Percent 2 2 2 4 2 3 3 3" xfId="54791" xr:uid="{A00B6B3A-C6F7-40A9-BA36-FBF9DF099CD1}"/>
    <cellStyle name="Percent 2 2 2 4 2 3 4" xfId="19376" xr:uid="{F2AE77C3-80D1-4001-9D29-21B340CE7112}"/>
    <cellStyle name="Percent 2 2 2 4 2 3 5" xfId="33066" xr:uid="{1B4B7241-BFC8-4171-9D42-A91734CD1D1F}"/>
    <cellStyle name="Percent 2 2 2 4 2 3 6" xfId="47945" xr:uid="{0BF3F1D8-05B8-4F2F-9322-E4EF444613F7}"/>
    <cellStyle name="Percent 2 2 2 4 2 4" xfId="14240" xr:uid="{94370D4A-2015-4C4A-8614-5CFFB9CB7F93}"/>
    <cellStyle name="Percent 2 2 2 4 2 4 2" xfId="27930" xr:uid="{73DE90D8-8D33-4E41-ABE9-0F14B3E541E8}"/>
    <cellStyle name="Percent 2 2 2 4 2 4 2 2" xfId="41622" xr:uid="{26605984-9888-48AB-9231-B366C6368640}"/>
    <cellStyle name="Percent 2 2 2 4 2 4 2 3" xfId="56501" xr:uid="{32059DF5-D755-4D51-8618-3CA12EB75778}"/>
    <cellStyle name="Percent 2 2 2 4 2 4 3" xfId="21086" xr:uid="{7AE85F33-6424-4A06-B5D2-EB97DAFF319F}"/>
    <cellStyle name="Percent 2 2 2 4 2 4 4" xfId="34776" xr:uid="{67CAB5FD-0988-4451-9C55-7E2D618AFDE9}"/>
    <cellStyle name="Percent 2 2 2 4 2 4 5" xfId="49655" xr:uid="{F4AC4851-2814-4A26-ADB5-4F5CD593EF9C}"/>
    <cellStyle name="Percent 2 2 2 4 2 5" xfId="24508" xr:uid="{04D39352-64F6-4618-84C1-F0A8A2EA6154}"/>
    <cellStyle name="Percent 2 2 2 4 2 5 2" xfId="38200" xr:uid="{5EA720F5-1B24-4BCB-A383-BE3D93063FA6}"/>
    <cellStyle name="Percent 2 2 2 4 2 5 3" xfId="53079" xr:uid="{21989BBC-F5B0-4089-A1DA-771154B58097}"/>
    <cellStyle name="Percent 2 2 2 4 2 6" xfId="17664" xr:uid="{630379F5-CE1A-4F25-AD60-46CEE237ED04}"/>
    <cellStyle name="Percent 2 2 2 4 2 7" xfId="31354" xr:uid="{471B172B-466D-4EF2-B7EF-2A65CEC50D0F}"/>
    <cellStyle name="Percent 2 2 2 4 2 8" xfId="46233" xr:uid="{D4BC724F-79CD-45BA-B2CA-4C034A79A3CB}"/>
    <cellStyle name="Percent 2 2 2 4 3" xfId="10820" xr:uid="{B0296F95-5C10-47FD-82D4-5614306BA055}"/>
    <cellStyle name="Percent 2 2 2 4 3 2" xfId="12532" xr:uid="{41767BCE-93D2-4AE8-874B-C7D89CE3BC57}"/>
    <cellStyle name="Percent 2 2 2 4 3 2 2" xfId="15954" xr:uid="{DFAB0C8E-89B8-40B2-AEAC-70912E37606B}"/>
    <cellStyle name="Percent 2 2 2 4 3 2 2 2" xfId="29644" xr:uid="{2DBE25BB-14F5-465A-A36F-4C0414E7BBF6}"/>
    <cellStyle name="Percent 2 2 2 4 3 2 2 2 2" xfId="43336" xr:uid="{5D718EF2-421C-4EC0-B0A4-7C817D2956AF}"/>
    <cellStyle name="Percent 2 2 2 4 3 2 2 2 3" xfId="58215" xr:uid="{37973B61-399D-4051-92EC-0E6FD66CBB0A}"/>
    <cellStyle name="Percent 2 2 2 4 3 2 2 3" xfId="22800" xr:uid="{64FCC96F-97D4-4270-904C-8E955D3134D6}"/>
    <cellStyle name="Percent 2 2 2 4 3 2 2 4" xfId="36490" xr:uid="{6A228F0F-59AC-4317-9405-9413CCB1FB3C}"/>
    <cellStyle name="Percent 2 2 2 4 3 2 2 5" xfId="51369" xr:uid="{FE2E8FB6-97B5-4155-94D5-B95BD227669F}"/>
    <cellStyle name="Percent 2 2 2 4 3 2 3" xfId="26222" xr:uid="{D6D077D0-0B1E-4885-BFFB-B4B5506318C4}"/>
    <cellStyle name="Percent 2 2 2 4 3 2 3 2" xfId="39914" xr:uid="{BCFF4922-6E30-41CE-B7F6-238CC067F166}"/>
    <cellStyle name="Percent 2 2 2 4 3 2 3 3" xfId="54793" xr:uid="{E766D54D-CB25-441D-B136-A9F96CA5F5EE}"/>
    <cellStyle name="Percent 2 2 2 4 3 2 4" xfId="19378" xr:uid="{E24F8FBF-9DFA-4494-B6B0-90F6A24C3644}"/>
    <cellStyle name="Percent 2 2 2 4 3 2 5" xfId="33068" xr:uid="{7C508749-54BD-4859-BD42-A0280560619A}"/>
    <cellStyle name="Percent 2 2 2 4 3 2 6" xfId="47947" xr:uid="{5E27B867-4874-4E6E-AD64-92B949ED3FA4}"/>
    <cellStyle name="Percent 2 2 2 4 3 3" xfId="14242" xr:uid="{5C0D4D17-840E-4B33-A0C4-0B72E77F7CB5}"/>
    <cellStyle name="Percent 2 2 2 4 3 3 2" xfId="27932" xr:uid="{65A11E93-CB15-4A6D-AD00-889088C1B48D}"/>
    <cellStyle name="Percent 2 2 2 4 3 3 2 2" xfId="41624" xr:uid="{5FA24EAD-CA18-4EAD-91B3-EC697AAA82CD}"/>
    <cellStyle name="Percent 2 2 2 4 3 3 2 3" xfId="56503" xr:uid="{0ECBA30A-4A8A-4C58-8719-6C1C2D54BBEB}"/>
    <cellStyle name="Percent 2 2 2 4 3 3 3" xfId="21088" xr:uid="{B797EF6D-1293-4359-9B84-6880810407B0}"/>
    <cellStyle name="Percent 2 2 2 4 3 3 4" xfId="34778" xr:uid="{4BB2F8A1-E8E2-43DC-9676-634B1A4BC943}"/>
    <cellStyle name="Percent 2 2 2 4 3 3 5" xfId="49657" xr:uid="{C7FFC61E-AAA4-46A9-A732-BE077FC189FD}"/>
    <cellStyle name="Percent 2 2 2 4 3 4" xfId="24510" xr:uid="{B92914AA-4FF0-41AA-8BCE-A58E30CD570C}"/>
    <cellStyle name="Percent 2 2 2 4 3 4 2" xfId="38202" xr:uid="{5425C352-55E9-488C-9A91-68E7A434CBEA}"/>
    <cellStyle name="Percent 2 2 2 4 3 4 3" xfId="53081" xr:uid="{EF3C61F6-F893-4A69-9F07-A78E4EBA8D48}"/>
    <cellStyle name="Percent 2 2 2 4 3 5" xfId="17666" xr:uid="{4B626A9C-C3E9-4A1F-8875-FDCA71083615}"/>
    <cellStyle name="Percent 2 2 2 4 3 6" xfId="31356" xr:uid="{2F71EE44-D5F3-4BBA-96D0-6FB76DDCD1E2}"/>
    <cellStyle name="Percent 2 2 2 4 3 7" xfId="46235" xr:uid="{0B081FED-8A0F-41AF-A985-BD72C046F598}"/>
    <cellStyle name="Percent 2 2 2 4 4" xfId="10821" xr:uid="{BD5A845A-D79A-439C-BA2E-D4A1651CCCEA}"/>
    <cellStyle name="Percent 2 2 2 4 4 2" xfId="12533" xr:uid="{20B1DEDF-23B4-4B8C-BB0C-443E78155B6C}"/>
    <cellStyle name="Percent 2 2 2 4 4 2 2" xfId="15955" xr:uid="{277D4630-FA96-44DC-B873-29A2500F84D5}"/>
    <cellStyle name="Percent 2 2 2 4 4 2 2 2" xfId="29645" xr:uid="{D38492E3-EF74-4031-8813-BE8F14E04C9A}"/>
    <cellStyle name="Percent 2 2 2 4 4 2 2 2 2" xfId="43337" xr:uid="{4A4C2F87-7E52-40B1-B8AA-6A66C3F1D5DC}"/>
    <cellStyle name="Percent 2 2 2 4 4 2 2 2 3" xfId="58216" xr:uid="{29EC0B3E-6143-4ED0-916A-3738004B0B9F}"/>
    <cellStyle name="Percent 2 2 2 4 4 2 2 3" xfId="22801" xr:uid="{91E2AACC-F4AA-4522-AB90-AE41EB091702}"/>
    <cellStyle name="Percent 2 2 2 4 4 2 2 4" xfId="36491" xr:uid="{B7C88F43-5FBE-4CF1-951B-AE810228243F}"/>
    <cellStyle name="Percent 2 2 2 4 4 2 2 5" xfId="51370" xr:uid="{7A2E56F1-AA17-4934-9A08-BD7C5542DB8F}"/>
    <cellStyle name="Percent 2 2 2 4 4 2 3" xfId="26223" xr:uid="{2A69B15C-332B-4FC9-A4CA-47C65FFA0B30}"/>
    <cellStyle name="Percent 2 2 2 4 4 2 3 2" xfId="39915" xr:uid="{555C699B-E52C-4A97-8654-04C0E12B199B}"/>
    <cellStyle name="Percent 2 2 2 4 4 2 3 3" xfId="54794" xr:uid="{40AB86FF-F284-4622-993A-5718E67AA980}"/>
    <cellStyle name="Percent 2 2 2 4 4 2 4" xfId="19379" xr:uid="{7F15FE77-B8D1-44CB-B734-1F2D12ADCC0B}"/>
    <cellStyle name="Percent 2 2 2 4 4 2 5" xfId="33069" xr:uid="{2504BC00-F33C-424A-8A39-F42C737D7D47}"/>
    <cellStyle name="Percent 2 2 2 4 4 2 6" xfId="47948" xr:uid="{3D71BB7E-78DF-47A4-8BE1-5C3CF31B1F3C}"/>
    <cellStyle name="Percent 2 2 2 4 4 3" xfId="14243" xr:uid="{1402A13B-5F58-47AD-93C1-D5076D792A0E}"/>
    <cellStyle name="Percent 2 2 2 4 4 3 2" xfId="27933" xr:uid="{82327437-6E19-4766-8F19-A9E5ABAB35A6}"/>
    <cellStyle name="Percent 2 2 2 4 4 3 2 2" xfId="41625" xr:uid="{89AA8B56-72B7-4AF4-A493-4F67A088B75A}"/>
    <cellStyle name="Percent 2 2 2 4 4 3 2 3" xfId="56504" xr:uid="{4CE2BF73-D00D-4BF1-AF02-53861D7CFFF8}"/>
    <cellStyle name="Percent 2 2 2 4 4 3 3" xfId="21089" xr:uid="{05052B59-00AD-47C6-8859-B428EC0E57B1}"/>
    <cellStyle name="Percent 2 2 2 4 4 3 4" xfId="34779" xr:uid="{0E46A7A3-CEDC-4B20-92F9-BC8C745F574E}"/>
    <cellStyle name="Percent 2 2 2 4 4 3 5" xfId="49658" xr:uid="{5E836D75-4FBA-4722-AD0D-042759A82162}"/>
    <cellStyle name="Percent 2 2 2 4 4 4" xfId="24511" xr:uid="{454D3A60-2CF8-4AFF-8019-43F20C62E437}"/>
    <cellStyle name="Percent 2 2 2 4 4 4 2" xfId="38203" xr:uid="{B80A3EA1-8E04-498D-876B-49DC2BE9C0A9}"/>
    <cellStyle name="Percent 2 2 2 4 4 4 3" xfId="53082" xr:uid="{9E2E45B1-E633-46AC-9406-15F6502A6D2E}"/>
    <cellStyle name="Percent 2 2 2 4 4 5" xfId="17667" xr:uid="{AAF6A50B-CD0D-4DFB-A158-DC90F7EB695B}"/>
    <cellStyle name="Percent 2 2 2 4 4 6" xfId="31357" xr:uid="{88D61028-E558-4E91-A082-EEF5599FB0FC}"/>
    <cellStyle name="Percent 2 2 2 4 4 7" xfId="46236" xr:uid="{569C6427-66C2-42E8-926D-7CBA15BEA9EB}"/>
    <cellStyle name="Percent 2 2 2 4 5" xfId="12529" xr:uid="{3041ED34-9224-467B-B48C-6188F4E96EBD}"/>
    <cellStyle name="Percent 2 2 2 4 5 2" xfId="15951" xr:uid="{81E80683-283B-4D9C-A8F0-710D879DB6EF}"/>
    <cellStyle name="Percent 2 2 2 4 5 2 2" xfId="29641" xr:uid="{2ACFCCBF-17B7-4DDA-83B1-1CAEBAD1515F}"/>
    <cellStyle name="Percent 2 2 2 4 5 2 2 2" xfId="43333" xr:uid="{19A20A98-D814-4A06-9812-AFCF45245C1D}"/>
    <cellStyle name="Percent 2 2 2 4 5 2 2 3" xfId="58212" xr:uid="{70BC9F99-2C8B-47BD-AA30-F7A6608341F4}"/>
    <cellStyle name="Percent 2 2 2 4 5 2 3" xfId="22797" xr:uid="{C7207F32-02DC-46E0-B096-C53BF3EA62D5}"/>
    <cellStyle name="Percent 2 2 2 4 5 2 4" xfId="36487" xr:uid="{9CE9FF18-7E57-4E8A-BF9A-62501209497A}"/>
    <cellStyle name="Percent 2 2 2 4 5 2 5" xfId="51366" xr:uid="{E91D9A59-5223-4C7C-B603-84B3E114B759}"/>
    <cellStyle name="Percent 2 2 2 4 5 3" xfId="26219" xr:uid="{C7A0232A-302C-416D-B1F1-467E1638379D}"/>
    <cellStyle name="Percent 2 2 2 4 5 3 2" xfId="39911" xr:uid="{ABFE89AB-7F6E-459D-BF39-F62F55EF3DCF}"/>
    <cellStyle name="Percent 2 2 2 4 5 3 3" xfId="54790" xr:uid="{7184E891-B78F-4AEF-AAC1-1AF93F3B07A1}"/>
    <cellStyle name="Percent 2 2 2 4 5 4" xfId="19375" xr:uid="{9E89E4A9-F8D7-4E08-87AA-5E4EBC98C4A6}"/>
    <cellStyle name="Percent 2 2 2 4 5 5" xfId="33065" xr:uid="{E1CA94EC-2B50-4FC5-986A-B127960B3EF3}"/>
    <cellStyle name="Percent 2 2 2 4 5 6" xfId="47944" xr:uid="{7098A9DC-0B19-4F08-99BD-5171BA75392F}"/>
    <cellStyle name="Percent 2 2 2 4 6" xfId="14239" xr:uid="{DF002376-7194-4BC8-A95C-362D0BCE7213}"/>
    <cellStyle name="Percent 2 2 2 4 6 2" xfId="27929" xr:uid="{E2C9B046-4E4B-4FA0-B51E-AF32D74DD518}"/>
    <cellStyle name="Percent 2 2 2 4 6 2 2" xfId="41621" xr:uid="{83B1C509-6EFF-4634-8D9B-3B071A08A7E6}"/>
    <cellStyle name="Percent 2 2 2 4 6 2 3" xfId="56500" xr:uid="{F3D41CF8-06E0-4C5D-ABE5-8CBF28194531}"/>
    <cellStyle name="Percent 2 2 2 4 6 3" xfId="21085" xr:uid="{6102FB52-5565-4F87-BE32-F0355A8CE52E}"/>
    <cellStyle name="Percent 2 2 2 4 6 4" xfId="34775" xr:uid="{CF58F0F0-D47A-49F4-933D-131C621D32BC}"/>
    <cellStyle name="Percent 2 2 2 4 6 5" xfId="49654" xr:uid="{39C5A304-0401-471C-B4FC-AC0C37DA276E}"/>
    <cellStyle name="Percent 2 2 2 4 7" xfId="24507" xr:uid="{C3C994EC-D86A-4C86-9C5B-ED01643DC28B}"/>
    <cellStyle name="Percent 2 2 2 4 7 2" xfId="38199" xr:uid="{8F900820-48BE-4CCD-BA42-74AA2690FEBD}"/>
    <cellStyle name="Percent 2 2 2 4 7 3" xfId="53078" xr:uid="{3F2BD160-2C10-4E43-B9BC-77C4C5A354C3}"/>
    <cellStyle name="Percent 2 2 2 4 8" xfId="17663" xr:uid="{0678E618-C19D-4D44-AE9C-3432845C14AC}"/>
    <cellStyle name="Percent 2 2 2 4 9" xfId="31353" xr:uid="{6F3328A5-3FE3-4258-B654-C105D2A3C949}"/>
    <cellStyle name="Percent 2 2 2 5" xfId="6330" xr:uid="{53BCCFD5-7A33-43D2-8CC8-F3B71A5C855A}"/>
    <cellStyle name="Percent 2 2 2 5 2" xfId="10823" xr:uid="{2F80964B-C8A3-473A-85E4-1655F508B121}"/>
    <cellStyle name="Percent 2 2 2 5 2 2" xfId="12535" xr:uid="{77687B42-9728-439B-A2A6-E74A0C546D95}"/>
    <cellStyle name="Percent 2 2 2 5 2 2 2" xfId="15957" xr:uid="{AD82146F-6298-400F-83EE-1ECB341A37D4}"/>
    <cellStyle name="Percent 2 2 2 5 2 2 2 2" xfId="29647" xr:uid="{AD7FC6C4-119D-49C3-A149-2135E9B18609}"/>
    <cellStyle name="Percent 2 2 2 5 2 2 2 2 2" xfId="43339" xr:uid="{6E46A708-6597-4DB2-B3E1-6266924198A0}"/>
    <cellStyle name="Percent 2 2 2 5 2 2 2 2 3" xfId="58218" xr:uid="{ED69BDFD-3DFB-4253-BC9E-4F5F5E4A74DC}"/>
    <cellStyle name="Percent 2 2 2 5 2 2 2 3" xfId="22803" xr:uid="{390A2829-B534-4322-A9A9-E65B54492823}"/>
    <cellStyle name="Percent 2 2 2 5 2 2 2 4" xfId="36493" xr:uid="{2FE588BF-5E23-4993-8EA8-E5DA85851202}"/>
    <cellStyle name="Percent 2 2 2 5 2 2 2 5" xfId="51372" xr:uid="{72921C53-7D6A-417C-A327-10BCA8BD99DF}"/>
    <cellStyle name="Percent 2 2 2 5 2 2 3" xfId="26225" xr:uid="{058DAA2C-5448-45DB-A87B-4BCDFC8A3785}"/>
    <cellStyle name="Percent 2 2 2 5 2 2 3 2" xfId="39917" xr:uid="{E604CC2D-2B08-494C-ACE3-84472C103139}"/>
    <cellStyle name="Percent 2 2 2 5 2 2 3 3" xfId="54796" xr:uid="{1AEB8E36-4B65-471F-9A18-6057806B7262}"/>
    <cellStyle name="Percent 2 2 2 5 2 2 4" xfId="19381" xr:uid="{DBFDABB7-8E19-4A8E-9BCF-794DD9694176}"/>
    <cellStyle name="Percent 2 2 2 5 2 2 5" xfId="33071" xr:uid="{A265E2B5-5045-4480-8307-B0D462859B90}"/>
    <cellStyle name="Percent 2 2 2 5 2 2 6" xfId="47950" xr:uid="{578747C1-A8A1-4D5B-825E-0F139B631801}"/>
    <cellStyle name="Percent 2 2 2 5 2 3" xfId="14245" xr:uid="{21D0A4D6-74A1-4BC6-AE31-38985F503622}"/>
    <cellStyle name="Percent 2 2 2 5 2 3 2" xfId="27935" xr:uid="{F1A01409-A8B5-44DA-B330-634A85B3E45D}"/>
    <cellStyle name="Percent 2 2 2 5 2 3 2 2" xfId="41627" xr:uid="{80594C02-3551-4EA3-A167-EC8569400295}"/>
    <cellStyle name="Percent 2 2 2 5 2 3 2 3" xfId="56506" xr:uid="{5351F694-07F6-44F0-BD79-7A3938650871}"/>
    <cellStyle name="Percent 2 2 2 5 2 3 3" xfId="21091" xr:uid="{61195515-9D98-4C12-8A20-703E25CAF316}"/>
    <cellStyle name="Percent 2 2 2 5 2 3 4" xfId="34781" xr:uid="{F3E3A688-A9A1-433C-9734-8504EEBA8D04}"/>
    <cellStyle name="Percent 2 2 2 5 2 3 5" xfId="49660" xr:uid="{DDAA054F-D400-443B-BCD5-485EDDF14606}"/>
    <cellStyle name="Percent 2 2 2 5 2 4" xfId="24513" xr:uid="{82361F18-C008-44CF-9C0D-03B4A181FB4D}"/>
    <cellStyle name="Percent 2 2 2 5 2 4 2" xfId="38205" xr:uid="{669AEB63-EAB5-4256-ACB5-108B7B0BB9E6}"/>
    <cellStyle name="Percent 2 2 2 5 2 4 3" xfId="53084" xr:uid="{FAC7DB16-1535-4894-9EDF-F75B73080329}"/>
    <cellStyle name="Percent 2 2 2 5 2 5" xfId="17669" xr:uid="{FB2495EA-6C56-4C24-BBEF-86B0C2B2B140}"/>
    <cellStyle name="Percent 2 2 2 5 2 6" xfId="31359" xr:uid="{6B08EF56-D6DA-4227-98E4-6AE062A80F9D}"/>
    <cellStyle name="Percent 2 2 2 5 2 7" xfId="46238" xr:uid="{ED68A4A2-E2AB-452E-95B4-1FD66F2AE852}"/>
    <cellStyle name="Percent 2 2 2 5 3" xfId="12534" xr:uid="{51549D80-E6AA-43BD-81BD-E5012AF3503B}"/>
    <cellStyle name="Percent 2 2 2 5 3 2" xfId="15956" xr:uid="{55A75F89-80F9-4EC9-84BD-48C5708A0662}"/>
    <cellStyle name="Percent 2 2 2 5 3 2 2" xfId="29646" xr:uid="{E231BA93-5F46-4CCC-B728-AC0B602DBED7}"/>
    <cellStyle name="Percent 2 2 2 5 3 2 2 2" xfId="43338" xr:uid="{878701BA-782C-4933-B467-8B791453EA31}"/>
    <cellStyle name="Percent 2 2 2 5 3 2 2 3" xfId="58217" xr:uid="{21518BEF-51F9-44CB-9991-A57EB7E7524A}"/>
    <cellStyle name="Percent 2 2 2 5 3 2 3" xfId="22802" xr:uid="{CD755A04-80E5-43ED-A485-D45399C74B5B}"/>
    <cellStyle name="Percent 2 2 2 5 3 2 4" xfId="36492" xr:uid="{4FAFD911-7C39-4979-8206-B15D88013EC8}"/>
    <cellStyle name="Percent 2 2 2 5 3 2 5" xfId="51371" xr:uid="{2B512A87-A633-444E-B4BF-1E8A1AA7A131}"/>
    <cellStyle name="Percent 2 2 2 5 3 3" xfId="26224" xr:uid="{55362B80-7E37-4F11-9718-1660EA5C8ECE}"/>
    <cellStyle name="Percent 2 2 2 5 3 3 2" xfId="39916" xr:uid="{33F8E99C-D416-449C-8D4F-D6C55FCD5ACD}"/>
    <cellStyle name="Percent 2 2 2 5 3 3 3" xfId="54795" xr:uid="{DDBEE7A3-6614-497F-A779-E2D02FC271C7}"/>
    <cellStyle name="Percent 2 2 2 5 3 4" xfId="19380" xr:uid="{C905DBAB-ECD7-4706-A393-7BCCE545B0C1}"/>
    <cellStyle name="Percent 2 2 2 5 3 5" xfId="33070" xr:uid="{7449DE40-55A3-460F-9D8D-DAB0EC526589}"/>
    <cellStyle name="Percent 2 2 2 5 3 6" xfId="47949" xr:uid="{21D7956C-810B-47BA-B6CB-F727B90EE0E3}"/>
    <cellStyle name="Percent 2 2 2 5 4" xfId="14244" xr:uid="{00DC866D-7081-4377-A619-6362147D40E4}"/>
    <cellStyle name="Percent 2 2 2 5 4 2" xfId="27934" xr:uid="{66FDD177-18CE-4F8B-B9D8-029D3E12EE8F}"/>
    <cellStyle name="Percent 2 2 2 5 4 2 2" xfId="41626" xr:uid="{17583A9B-2A82-4964-AC4A-92F3E80547B1}"/>
    <cellStyle name="Percent 2 2 2 5 4 2 3" xfId="56505" xr:uid="{74A28410-22A4-4861-85F7-3FC56DF6135C}"/>
    <cellStyle name="Percent 2 2 2 5 4 3" xfId="21090" xr:uid="{BB9D75E5-8FEE-4248-A6C2-975A86B9ABE2}"/>
    <cellStyle name="Percent 2 2 2 5 4 4" xfId="34780" xr:uid="{A6682D0E-6B74-4FA1-8BDA-978551E90928}"/>
    <cellStyle name="Percent 2 2 2 5 4 5" xfId="49659" xr:uid="{68230779-84CE-450E-AF02-DA0DB292C2ED}"/>
    <cellStyle name="Percent 2 2 2 5 5" xfId="24512" xr:uid="{9E8DBBEE-2A6D-48DA-82EB-07179728A5A1}"/>
    <cellStyle name="Percent 2 2 2 5 5 2" xfId="38204" xr:uid="{406EC9C8-904C-45FA-BFE9-3D781162C95F}"/>
    <cellStyle name="Percent 2 2 2 5 5 3" xfId="53083" xr:uid="{2B88817F-6FAE-4075-97C1-53FDC7990942}"/>
    <cellStyle name="Percent 2 2 2 5 6" xfId="17668" xr:uid="{C0954C2E-ECB2-4DB5-9D91-A00CC63C9E6A}"/>
    <cellStyle name="Percent 2 2 2 5 7" xfId="31358" xr:uid="{C863735A-A30C-4747-89E4-6DEB7E1C4640}"/>
    <cellStyle name="Percent 2 2 2 5 8" xfId="46237" xr:uid="{A13D1C2D-7FA1-4D19-A2C1-4A02515C1DC1}"/>
    <cellStyle name="Percent 2 2 2 5 9" xfId="10822" xr:uid="{D7C0CAFA-B6DC-4A32-8E84-C4E4C968FD0C}"/>
    <cellStyle name="Percent 2 2 2 6" xfId="7188" xr:uid="{CE4901E1-A8E5-4474-BA52-E54733843517}"/>
    <cellStyle name="Percent 2 2 2 6 2" xfId="12536" xr:uid="{8AB51F1C-105A-4798-86AF-5BD85F0F1364}"/>
    <cellStyle name="Percent 2 2 2 6 2 2" xfId="15958" xr:uid="{A08FAC18-1E6B-419C-9919-B3E2BCDA38A1}"/>
    <cellStyle name="Percent 2 2 2 6 2 2 2" xfId="29648" xr:uid="{D0AA4FA6-DCF4-4B24-B201-EDBA757A92AE}"/>
    <cellStyle name="Percent 2 2 2 6 2 2 2 2" xfId="43340" xr:uid="{F162CFA9-55D7-490E-ACB0-AC6290B2D630}"/>
    <cellStyle name="Percent 2 2 2 6 2 2 2 3" xfId="58219" xr:uid="{9100D4E3-97C9-4D1D-8FF3-515864C1C337}"/>
    <cellStyle name="Percent 2 2 2 6 2 2 3" xfId="22804" xr:uid="{11E8BB33-8387-4790-878A-CDF6A9101D47}"/>
    <cellStyle name="Percent 2 2 2 6 2 2 4" xfId="36494" xr:uid="{A8C44134-CCAA-4653-A7A2-500973177013}"/>
    <cellStyle name="Percent 2 2 2 6 2 2 5" xfId="51373" xr:uid="{84A714AC-7988-4465-9938-9134504D42D5}"/>
    <cellStyle name="Percent 2 2 2 6 2 3" xfId="26226" xr:uid="{3792FF2F-92A8-470B-8C85-4C236FFB1E35}"/>
    <cellStyle name="Percent 2 2 2 6 2 3 2" xfId="39918" xr:uid="{1A653F3B-C8BE-4B82-AD0E-3C49C497E778}"/>
    <cellStyle name="Percent 2 2 2 6 2 3 3" xfId="54797" xr:uid="{FBA04C0F-7D2F-48C7-9C41-9E6AD9BA2E00}"/>
    <cellStyle name="Percent 2 2 2 6 2 4" xfId="19382" xr:uid="{513D8079-35B8-4921-8FCC-7EC5A1AC25EF}"/>
    <cellStyle name="Percent 2 2 2 6 2 5" xfId="33072" xr:uid="{CD3A45CB-1C43-46C9-BCD5-4CF5D6824461}"/>
    <cellStyle name="Percent 2 2 2 6 2 6" xfId="47951" xr:uid="{79A99620-C0A9-44AF-95F5-AAD72C15A5A7}"/>
    <cellStyle name="Percent 2 2 2 6 3" xfId="14246" xr:uid="{C976AE5D-987A-4A41-9E92-53E57D66FC29}"/>
    <cellStyle name="Percent 2 2 2 6 3 2" xfId="27936" xr:uid="{6663D3F2-C9C4-433A-8D5C-1ADAF75D4D33}"/>
    <cellStyle name="Percent 2 2 2 6 3 2 2" xfId="41628" xr:uid="{FD2B37D8-3244-458F-988B-8406697EBC17}"/>
    <cellStyle name="Percent 2 2 2 6 3 2 3" xfId="56507" xr:uid="{F9071625-FC70-44AC-9605-59CE533DEA1F}"/>
    <cellStyle name="Percent 2 2 2 6 3 3" xfId="21092" xr:uid="{B7A36137-CDB1-4B82-A19A-BD590282CAE9}"/>
    <cellStyle name="Percent 2 2 2 6 3 4" xfId="34782" xr:uid="{A8F99360-9B69-441B-BB06-280226799EF5}"/>
    <cellStyle name="Percent 2 2 2 6 3 5" xfId="49661" xr:uid="{253C1A99-D733-4A22-9902-FC4398AEEE17}"/>
    <cellStyle name="Percent 2 2 2 6 4" xfId="24514" xr:uid="{FE204E15-E5C6-44EB-AA64-33C163D3AABA}"/>
    <cellStyle name="Percent 2 2 2 6 4 2" xfId="38206" xr:uid="{42E315E3-AB4C-4BCF-8F77-46977D19C0F1}"/>
    <cellStyle name="Percent 2 2 2 6 4 3" xfId="53085" xr:uid="{5B5FCE27-6479-4819-BF35-F3A8A72DD40F}"/>
    <cellStyle name="Percent 2 2 2 6 5" xfId="17670" xr:uid="{0014F8A0-90EF-4BDD-8EE1-BAF2D05D269E}"/>
    <cellStyle name="Percent 2 2 2 6 6" xfId="31360" xr:uid="{B6C87AF4-813F-4A74-B30D-249E69B54354}"/>
    <cellStyle name="Percent 2 2 2 6 7" xfId="46239" xr:uid="{CD97EF31-C84B-4D8E-AA6A-26D55F935B5F}"/>
    <cellStyle name="Percent 2 2 2 6 8" xfId="10824" xr:uid="{0F01E8A4-FAE2-4E51-8A6A-7C3C136A8BD0}"/>
    <cellStyle name="Percent 2 2 2 7" xfId="10825" xr:uid="{5A4848C4-1C3B-41C8-B3D3-16D336811995}"/>
    <cellStyle name="Percent 2 2 2 7 2" xfId="12537" xr:uid="{B4D7B608-E331-4F91-B203-06FA774F3C68}"/>
    <cellStyle name="Percent 2 2 2 7 2 2" xfId="15959" xr:uid="{49937B45-25D1-40ED-AFD8-9C1E25AFCBE6}"/>
    <cellStyle name="Percent 2 2 2 7 2 2 2" xfId="29649" xr:uid="{848AEFAF-8AC6-46E2-A4C2-C06F52B899C6}"/>
    <cellStyle name="Percent 2 2 2 7 2 2 2 2" xfId="43341" xr:uid="{DF7AE86E-9F4C-4419-ACF5-C7170935915F}"/>
    <cellStyle name="Percent 2 2 2 7 2 2 2 3" xfId="58220" xr:uid="{96A0E009-847B-4C63-8FF8-F2EE24D18A5C}"/>
    <cellStyle name="Percent 2 2 2 7 2 2 3" xfId="22805" xr:uid="{4E6231F6-D459-490E-A550-9D8D752D3B77}"/>
    <cellStyle name="Percent 2 2 2 7 2 2 4" xfId="36495" xr:uid="{A01FBE94-6FFE-4872-8E06-52AEDDE27ABE}"/>
    <cellStyle name="Percent 2 2 2 7 2 2 5" xfId="51374" xr:uid="{1A8F3A8F-DE81-4BCA-97E7-6298362659AB}"/>
    <cellStyle name="Percent 2 2 2 7 2 3" xfId="26227" xr:uid="{F768B80F-8B93-48B6-891E-30B14ECC2FD5}"/>
    <cellStyle name="Percent 2 2 2 7 2 3 2" xfId="39919" xr:uid="{44329E1C-5402-4515-AB14-34EA87A2A6BF}"/>
    <cellStyle name="Percent 2 2 2 7 2 3 3" xfId="54798" xr:uid="{81CC50AF-FA8D-4EF4-8D0F-4C8C742D4A70}"/>
    <cellStyle name="Percent 2 2 2 7 2 4" xfId="19383" xr:uid="{E4BDD465-5C3A-48ED-99E7-06D8FAB92408}"/>
    <cellStyle name="Percent 2 2 2 7 2 5" xfId="33073" xr:uid="{9273DAA2-477C-4211-A5D0-AB5E2476F87D}"/>
    <cellStyle name="Percent 2 2 2 7 2 6" xfId="47952" xr:uid="{D4CE6895-83E2-4673-91D2-5B00121865F8}"/>
    <cellStyle name="Percent 2 2 2 7 3" xfId="14247" xr:uid="{D2D0E43A-9494-4E4D-B6AB-39391334BF89}"/>
    <cellStyle name="Percent 2 2 2 7 3 2" xfId="27937" xr:uid="{62320B74-20C7-4FA7-9780-F6200CE5BD6D}"/>
    <cellStyle name="Percent 2 2 2 7 3 2 2" xfId="41629" xr:uid="{9104C8DA-3695-49B1-BA2E-ED7165518DD9}"/>
    <cellStyle name="Percent 2 2 2 7 3 2 3" xfId="56508" xr:uid="{A441B5B7-9768-40FB-B22D-F9BAECB22785}"/>
    <cellStyle name="Percent 2 2 2 7 3 3" xfId="21093" xr:uid="{929A0D9B-A7F9-4453-A1BD-3F99FAC9F9D6}"/>
    <cellStyle name="Percent 2 2 2 7 3 4" xfId="34783" xr:uid="{A8B37A6A-60C3-4762-B81C-53FEA7CFE3AF}"/>
    <cellStyle name="Percent 2 2 2 7 3 5" xfId="49662" xr:uid="{5118D54E-70FE-4C7F-9010-BCE0F4399D16}"/>
    <cellStyle name="Percent 2 2 2 7 4" xfId="24515" xr:uid="{7C5BF8F9-005A-4888-9926-ADF365BCA64C}"/>
    <cellStyle name="Percent 2 2 2 7 4 2" xfId="38207" xr:uid="{78D0BDB7-6E77-4352-8F73-B618BB6BD29F}"/>
    <cellStyle name="Percent 2 2 2 7 4 3" xfId="53086" xr:uid="{9BC0AD5A-CE20-400E-956E-F950963EB289}"/>
    <cellStyle name="Percent 2 2 2 7 5" xfId="17671" xr:uid="{06687124-0886-4DF0-913C-876739574E15}"/>
    <cellStyle name="Percent 2 2 2 7 6" xfId="31361" xr:uid="{AB30D78D-B047-40F7-9347-B06DC23ACE1E}"/>
    <cellStyle name="Percent 2 2 2 7 7" xfId="46240" xr:uid="{6D2A8759-52E9-4620-83FA-9CC702A5F46B}"/>
    <cellStyle name="Percent 2 2 2 8" xfId="12508" xr:uid="{EC21F31F-AF18-4FED-91D0-E370F46A5913}"/>
    <cellStyle name="Percent 2 2 2 8 2" xfId="15930" xr:uid="{6D2AB6A0-3C33-4CE4-BE65-119216401FE2}"/>
    <cellStyle name="Percent 2 2 2 8 2 2" xfId="29620" xr:uid="{BB5D1D78-0DA7-469B-AA10-4D8116CD8728}"/>
    <cellStyle name="Percent 2 2 2 8 2 2 2" xfId="43312" xr:uid="{04360AE4-3FA8-40BD-883D-22D7D9439695}"/>
    <cellStyle name="Percent 2 2 2 8 2 2 3" xfId="58191" xr:uid="{B48D7DB6-00C3-4D5B-B9F9-A100B0B7DB6D}"/>
    <cellStyle name="Percent 2 2 2 8 2 3" xfId="22776" xr:uid="{894D9A5A-32D6-4868-A472-754C6FA1257F}"/>
    <cellStyle name="Percent 2 2 2 8 2 4" xfId="36466" xr:uid="{33956172-8C29-477A-AB98-3F3045E74016}"/>
    <cellStyle name="Percent 2 2 2 8 2 5" xfId="51345" xr:uid="{5B83A600-7317-4DA1-9385-556E5A6EB403}"/>
    <cellStyle name="Percent 2 2 2 8 3" xfId="26198" xr:uid="{37921B5B-A373-42A3-9A86-547FE878A524}"/>
    <cellStyle name="Percent 2 2 2 8 3 2" xfId="39890" xr:uid="{3CB0F74F-A320-4B8B-9600-CAB1A8E410A8}"/>
    <cellStyle name="Percent 2 2 2 8 3 3" xfId="54769" xr:uid="{D06A3955-A253-45BD-A446-73BC0EAB3089}"/>
    <cellStyle name="Percent 2 2 2 8 4" xfId="19354" xr:uid="{A347C4D5-8259-4B7F-A641-688CF65F9054}"/>
    <cellStyle name="Percent 2 2 2 8 5" xfId="33044" xr:uid="{4BE56038-EAEB-47CA-AEF0-9F5B233AECC0}"/>
    <cellStyle name="Percent 2 2 2 8 6" xfId="47923" xr:uid="{B3111922-4AC5-43D2-BCE5-CE3DB3A19ADE}"/>
    <cellStyle name="Percent 2 2 2 9" xfId="14218" xr:uid="{90CACC79-7E07-4D21-88EA-80903858704C}"/>
    <cellStyle name="Percent 2 2 2 9 2" xfId="27908" xr:uid="{0E529203-33F2-48CA-B304-71B30B63AF18}"/>
    <cellStyle name="Percent 2 2 2 9 2 2" xfId="41600" xr:uid="{00AF3445-8759-4DF7-9361-2E1E026C77DE}"/>
    <cellStyle name="Percent 2 2 2 9 2 3" xfId="56479" xr:uid="{6256CCF0-F598-4FF2-A5C3-CD4C22A54361}"/>
    <cellStyle name="Percent 2 2 2 9 3" xfId="21064" xr:uid="{BC7C558D-36B5-4D7E-B912-212DA37CB843}"/>
    <cellStyle name="Percent 2 2 2 9 4" xfId="34754" xr:uid="{4F792E01-19E5-4285-A495-43E6CEC4A473}"/>
    <cellStyle name="Percent 2 2 2 9 5" xfId="49633" xr:uid="{3169DBF3-B93C-4B96-A1CB-FD6B9DE36D6B}"/>
    <cellStyle name="Percent 2 2 3" xfId="6140" xr:uid="{AC682D9B-B2E9-4AAE-A71B-FF5C943D6DC9}"/>
    <cellStyle name="Percent 2 2 3 10" xfId="17672" xr:uid="{DFF1A630-8902-49B9-9826-A4D8F687211B}"/>
    <cellStyle name="Percent 2 2 3 11" xfId="31362" xr:uid="{541D1163-91ED-4CC8-8E77-18A4D199BD93}"/>
    <cellStyle name="Percent 2 2 3 12" xfId="46241" xr:uid="{0962223F-576C-4B90-8FC1-BCA779C22E18}"/>
    <cellStyle name="Percent 2 2 3 13" xfId="10826" xr:uid="{9436C98F-064C-4CF2-AFAF-2AEF2E856096}"/>
    <cellStyle name="Percent 2 2 3 2" xfId="6075" xr:uid="{3198E1DC-8A79-433D-88FF-0BA7DFCA2FDA}"/>
    <cellStyle name="Percent 2 2 3 2 10" xfId="46242" xr:uid="{1C71B1D4-D123-4745-BC04-4DF938EF943A}"/>
    <cellStyle name="Percent 2 2 3 2 11" xfId="10827" xr:uid="{DA082EE0-1AD5-42D3-B474-8BF87D439853}"/>
    <cellStyle name="Percent 2 2 3 2 2" xfId="6444" xr:uid="{C065B2ED-C226-45FD-A9EA-ACE66C1A37C3}"/>
    <cellStyle name="Percent 2 2 3 2 2 2" xfId="10829" xr:uid="{BC770156-4211-446B-AF59-2E677550A496}"/>
    <cellStyle name="Percent 2 2 3 2 2 2 2" xfId="12541" xr:uid="{DE7AC811-E12A-42A6-B3F3-F1E839695E01}"/>
    <cellStyle name="Percent 2 2 3 2 2 2 2 2" xfId="15963" xr:uid="{13AE8128-FB76-4285-9014-4099B0F9F965}"/>
    <cellStyle name="Percent 2 2 3 2 2 2 2 2 2" xfId="29653" xr:uid="{09C0B5BE-3C60-4339-AF20-3338F0E8815D}"/>
    <cellStyle name="Percent 2 2 3 2 2 2 2 2 2 2" xfId="43345" xr:uid="{CBDB4C67-F02D-44ED-8A1D-4D559DCEE231}"/>
    <cellStyle name="Percent 2 2 3 2 2 2 2 2 2 3" xfId="58224" xr:uid="{23DAE802-4A16-4866-9F3F-28C0CFF8CECB}"/>
    <cellStyle name="Percent 2 2 3 2 2 2 2 2 3" xfId="22809" xr:uid="{2D4D70DC-8079-4BAF-A436-85EC4EFAE376}"/>
    <cellStyle name="Percent 2 2 3 2 2 2 2 2 4" xfId="36499" xr:uid="{BE866D22-F855-473C-BB0C-253607E1AAB6}"/>
    <cellStyle name="Percent 2 2 3 2 2 2 2 2 5" xfId="51378" xr:uid="{F2061C50-F189-467A-9097-5AAEE0FD0FE3}"/>
    <cellStyle name="Percent 2 2 3 2 2 2 2 3" xfId="26231" xr:uid="{A3647C8B-C616-4D84-99FD-89C070E2EC54}"/>
    <cellStyle name="Percent 2 2 3 2 2 2 2 3 2" xfId="39923" xr:uid="{3D2B749D-1F9E-49EE-B8C5-4092C0A48F22}"/>
    <cellStyle name="Percent 2 2 3 2 2 2 2 3 3" xfId="54802" xr:uid="{681E885F-CDE0-4AB5-B9D8-234C98448A98}"/>
    <cellStyle name="Percent 2 2 3 2 2 2 2 4" xfId="19387" xr:uid="{C6B34B73-E86C-4675-A77F-B4ABDC498CEA}"/>
    <cellStyle name="Percent 2 2 3 2 2 2 2 5" xfId="33077" xr:uid="{7D5CDDEE-13D9-4336-B758-49B2F6E0158D}"/>
    <cellStyle name="Percent 2 2 3 2 2 2 2 6" xfId="47956" xr:uid="{13290122-9D1C-448B-9A59-18CEFD456650}"/>
    <cellStyle name="Percent 2 2 3 2 2 2 3" xfId="14251" xr:uid="{50C23411-0855-4760-B775-A6BC6F53D742}"/>
    <cellStyle name="Percent 2 2 3 2 2 2 3 2" xfId="27941" xr:uid="{419C2C55-B6F1-4C22-81FC-D9E35295C6AE}"/>
    <cellStyle name="Percent 2 2 3 2 2 2 3 2 2" xfId="41633" xr:uid="{35F25DC4-0AFC-430D-AB1A-A49FC0ABC23B}"/>
    <cellStyle name="Percent 2 2 3 2 2 2 3 2 3" xfId="56512" xr:uid="{EBC52864-0ED3-4533-8493-4EC8D2592717}"/>
    <cellStyle name="Percent 2 2 3 2 2 2 3 3" xfId="21097" xr:uid="{6AC5C32F-7C9B-4DF7-8070-6BAACB4158D9}"/>
    <cellStyle name="Percent 2 2 3 2 2 2 3 4" xfId="34787" xr:uid="{A1253120-3307-4195-A31A-B90BC4C59422}"/>
    <cellStyle name="Percent 2 2 3 2 2 2 3 5" xfId="49666" xr:uid="{187E68E4-E851-4994-B917-F5664B2FDD5B}"/>
    <cellStyle name="Percent 2 2 3 2 2 2 4" xfId="24519" xr:uid="{E931F9F8-8325-4A2D-A1BD-F1C1D562B510}"/>
    <cellStyle name="Percent 2 2 3 2 2 2 4 2" xfId="38211" xr:uid="{BB0A1C65-0753-44E9-9DF4-6BB8963D869B}"/>
    <cellStyle name="Percent 2 2 3 2 2 2 4 3" xfId="53090" xr:uid="{EDA58F8D-C463-47F9-AC74-72E37342B1FE}"/>
    <cellStyle name="Percent 2 2 3 2 2 2 5" xfId="17675" xr:uid="{8D55FF65-77AF-40AD-8393-97D0FA0D9BAB}"/>
    <cellStyle name="Percent 2 2 3 2 2 2 6" xfId="31365" xr:uid="{AC791D61-1253-46C4-94B8-C651807C42BA}"/>
    <cellStyle name="Percent 2 2 3 2 2 2 7" xfId="46244" xr:uid="{0CC4A5CB-DE7E-4A78-96F7-2BD185426AA4}"/>
    <cellStyle name="Percent 2 2 3 2 2 3" xfId="12540" xr:uid="{61F7C660-0C2F-4959-AA93-0BA470288018}"/>
    <cellStyle name="Percent 2 2 3 2 2 3 2" xfId="15962" xr:uid="{0917F94E-A573-4249-9849-8372ED043042}"/>
    <cellStyle name="Percent 2 2 3 2 2 3 2 2" xfId="29652" xr:uid="{1467E786-AD8E-47B8-BD94-0327A7F9B71B}"/>
    <cellStyle name="Percent 2 2 3 2 2 3 2 2 2" xfId="43344" xr:uid="{E69817C2-597E-4B91-967E-A69000723DF5}"/>
    <cellStyle name="Percent 2 2 3 2 2 3 2 2 3" xfId="58223" xr:uid="{A7C4DCEC-CF15-4274-B525-02F0851AF9E6}"/>
    <cellStyle name="Percent 2 2 3 2 2 3 2 3" xfId="22808" xr:uid="{D39F43E3-ECE7-4C18-A4D3-62BF7E7FAED5}"/>
    <cellStyle name="Percent 2 2 3 2 2 3 2 4" xfId="36498" xr:uid="{F147183E-517A-4A0C-ACF9-933AEB703E04}"/>
    <cellStyle name="Percent 2 2 3 2 2 3 2 5" xfId="51377" xr:uid="{01446AC0-79D3-4CCB-8092-65A3957C1D63}"/>
    <cellStyle name="Percent 2 2 3 2 2 3 3" xfId="26230" xr:uid="{D53EF301-D23B-43B9-B59D-FB72EB6D57A7}"/>
    <cellStyle name="Percent 2 2 3 2 2 3 3 2" xfId="39922" xr:uid="{F51E22B6-B520-4A79-9653-66BBE04590D6}"/>
    <cellStyle name="Percent 2 2 3 2 2 3 3 3" xfId="54801" xr:uid="{7342F96F-4068-4028-835B-05C4EE9E24DC}"/>
    <cellStyle name="Percent 2 2 3 2 2 3 4" xfId="19386" xr:uid="{7C1C1DE5-3377-42BD-A30C-7639499BF6BC}"/>
    <cellStyle name="Percent 2 2 3 2 2 3 5" xfId="33076" xr:uid="{F660C1EA-4535-48C5-B463-50B412368FD5}"/>
    <cellStyle name="Percent 2 2 3 2 2 3 6" xfId="47955" xr:uid="{2EBA9A3B-1B81-4257-B977-90F36A00D556}"/>
    <cellStyle name="Percent 2 2 3 2 2 4" xfId="14250" xr:uid="{9E696AE3-42B8-48D5-9B48-8757372D066F}"/>
    <cellStyle name="Percent 2 2 3 2 2 4 2" xfId="27940" xr:uid="{C030B39A-A377-4C84-8BA7-9AF9FA67E466}"/>
    <cellStyle name="Percent 2 2 3 2 2 4 2 2" xfId="41632" xr:uid="{9A2502AD-0ED7-458F-B2A4-244BDCE036FE}"/>
    <cellStyle name="Percent 2 2 3 2 2 4 2 3" xfId="56511" xr:uid="{570EA30A-CDE5-413D-8FD5-9CCA23540E56}"/>
    <cellStyle name="Percent 2 2 3 2 2 4 3" xfId="21096" xr:uid="{7E489E7F-1A54-4665-9226-69A51437F8DA}"/>
    <cellStyle name="Percent 2 2 3 2 2 4 4" xfId="34786" xr:uid="{97DD9661-ABCD-4EC9-9F51-D3FE6A80329E}"/>
    <cellStyle name="Percent 2 2 3 2 2 4 5" xfId="49665" xr:uid="{106E1E5F-C7DD-48BF-9BAA-ADBC550BC1BD}"/>
    <cellStyle name="Percent 2 2 3 2 2 5" xfId="24518" xr:uid="{DAD22AB3-DF04-4B54-9E87-3E822FC51D2C}"/>
    <cellStyle name="Percent 2 2 3 2 2 5 2" xfId="38210" xr:uid="{0584829F-09B1-42EE-A538-B5B9C028A2DC}"/>
    <cellStyle name="Percent 2 2 3 2 2 5 3" xfId="53089" xr:uid="{072D5ECE-2E36-425C-B86B-B4C55131E915}"/>
    <cellStyle name="Percent 2 2 3 2 2 6" xfId="17674" xr:uid="{56B0A577-E2C6-4180-8F98-425DE3051C66}"/>
    <cellStyle name="Percent 2 2 3 2 2 7" xfId="31364" xr:uid="{D5684FE3-50F8-46F2-970E-78C3E513FA7A}"/>
    <cellStyle name="Percent 2 2 3 2 2 8" xfId="46243" xr:uid="{2C50D80D-05C7-40E7-AB38-ABB13FB23F6B}"/>
    <cellStyle name="Percent 2 2 3 2 2 9" xfId="10828" xr:uid="{EB5B87BF-C4EC-4BB1-A0AE-1B677957EEA0}"/>
    <cellStyle name="Percent 2 2 3 2 3" xfId="7318" xr:uid="{F78C5872-2387-44BE-A7C0-949174E8607F}"/>
    <cellStyle name="Percent 2 2 3 2 3 2" xfId="12542" xr:uid="{9D4243FE-6236-4AE6-A9D3-B355EC0E536C}"/>
    <cellStyle name="Percent 2 2 3 2 3 2 2" xfId="15964" xr:uid="{0EB99971-AC0F-4CF8-96D9-6494FA8AA026}"/>
    <cellStyle name="Percent 2 2 3 2 3 2 2 2" xfId="29654" xr:uid="{2EA81F4D-298C-4AF2-98B4-EF9919FD8665}"/>
    <cellStyle name="Percent 2 2 3 2 3 2 2 2 2" xfId="43346" xr:uid="{42D4DA41-298D-4DEF-86A9-65AADD86C3CD}"/>
    <cellStyle name="Percent 2 2 3 2 3 2 2 2 3" xfId="58225" xr:uid="{54778691-7995-4C00-9E50-2EAA02AB40DF}"/>
    <cellStyle name="Percent 2 2 3 2 3 2 2 3" xfId="22810" xr:uid="{446BB9A9-2BE5-48FB-8BA6-9CECA729D236}"/>
    <cellStyle name="Percent 2 2 3 2 3 2 2 4" xfId="36500" xr:uid="{EC841946-34CB-48FC-8AD3-BE9A309FF1DB}"/>
    <cellStyle name="Percent 2 2 3 2 3 2 2 5" xfId="51379" xr:uid="{8210696E-0FB6-4AC5-8CA2-EA6DFA9CBE8C}"/>
    <cellStyle name="Percent 2 2 3 2 3 2 3" xfId="26232" xr:uid="{1FA12A2A-406A-4B81-9A12-A0DB445659F9}"/>
    <cellStyle name="Percent 2 2 3 2 3 2 3 2" xfId="39924" xr:uid="{780140B1-1F1D-4D7F-8815-B825F68CE028}"/>
    <cellStyle name="Percent 2 2 3 2 3 2 3 3" xfId="54803" xr:uid="{A465A28B-49E3-43D5-8B95-DCAE8C8862D4}"/>
    <cellStyle name="Percent 2 2 3 2 3 2 4" xfId="19388" xr:uid="{5AC86032-7857-4F8A-939E-64A6804AEBAB}"/>
    <cellStyle name="Percent 2 2 3 2 3 2 5" xfId="33078" xr:uid="{14B97BFD-2D54-48DF-83DE-CCB1BA4E9DB4}"/>
    <cellStyle name="Percent 2 2 3 2 3 2 6" xfId="47957" xr:uid="{2874E56E-6AD0-4242-B8B1-FFCE1C1E8879}"/>
    <cellStyle name="Percent 2 2 3 2 3 3" xfId="14252" xr:uid="{08EF998A-0AD6-4817-BDC6-ABE558428D13}"/>
    <cellStyle name="Percent 2 2 3 2 3 3 2" xfId="27942" xr:uid="{A1E2EDD7-9EC7-4141-A05C-305695AC4402}"/>
    <cellStyle name="Percent 2 2 3 2 3 3 2 2" xfId="41634" xr:uid="{82F24D40-E864-470E-9CD8-30034A2F685B}"/>
    <cellStyle name="Percent 2 2 3 2 3 3 2 3" xfId="56513" xr:uid="{152EDAA5-8CA6-47AE-A931-8E5E48DE4C5C}"/>
    <cellStyle name="Percent 2 2 3 2 3 3 3" xfId="21098" xr:uid="{AB3BA424-9068-4DA8-BE9F-49E14B9F808D}"/>
    <cellStyle name="Percent 2 2 3 2 3 3 4" xfId="34788" xr:uid="{FBC07217-2F42-4AF7-97D6-EB965B215843}"/>
    <cellStyle name="Percent 2 2 3 2 3 3 5" xfId="49667" xr:uid="{EF13DE99-7E9A-4078-A81C-C816E4434A05}"/>
    <cellStyle name="Percent 2 2 3 2 3 4" xfId="24520" xr:uid="{25D2D12A-364B-4C37-AD24-0B8C6C990FDB}"/>
    <cellStyle name="Percent 2 2 3 2 3 4 2" xfId="38212" xr:uid="{04323EFF-A0A2-439E-A4F9-9F20AD35715B}"/>
    <cellStyle name="Percent 2 2 3 2 3 4 3" xfId="53091" xr:uid="{96F6A15D-9480-467E-AA28-0DD392E33F09}"/>
    <cellStyle name="Percent 2 2 3 2 3 5" xfId="17676" xr:uid="{1EAB9165-308B-4F9B-BB49-A4DA1604458C}"/>
    <cellStyle name="Percent 2 2 3 2 3 6" xfId="31366" xr:uid="{95CFDA27-74B2-48A6-88AF-AB20073F1FC9}"/>
    <cellStyle name="Percent 2 2 3 2 3 7" xfId="46245" xr:uid="{3DCF792D-6800-4F25-A430-4A75F34082C2}"/>
    <cellStyle name="Percent 2 2 3 2 3 8" xfId="10830" xr:uid="{FE4858E2-1BD2-4DDB-9204-1454D4D1BBA3}"/>
    <cellStyle name="Percent 2 2 3 2 4" xfId="10831" xr:uid="{D5CD626A-0CE7-4A38-8CDD-7ED664799E0D}"/>
    <cellStyle name="Percent 2 2 3 2 4 2" xfId="12543" xr:uid="{523222FB-8445-4E5D-92C0-A36BE2E007B2}"/>
    <cellStyle name="Percent 2 2 3 2 4 2 2" xfId="15965" xr:uid="{6CEA3C35-549F-4324-AF9D-BFC6F1DCB3CA}"/>
    <cellStyle name="Percent 2 2 3 2 4 2 2 2" xfId="29655" xr:uid="{FD93D7A0-B423-407B-82C8-D29A17FF2765}"/>
    <cellStyle name="Percent 2 2 3 2 4 2 2 2 2" xfId="43347" xr:uid="{40A6B4D2-AD1D-484D-BAB5-7073F676CAA2}"/>
    <cellStyle name="Percent 2 2 3 2 4 2 2 2 3" xfId="58226" xr:uid="{8F64DF70-5308-49EB-8222-C4E2665F2F59}"/>
    <cellStyle name="Percent 2 2 3 2 4 2 2 3" xfId="22811" xr:uid="{D8777A93-C5AA-4D56-A1DA-6AE87BBC33BB}"/>
    <cellStyle name="Percent 2 2 3 2 4 2 2 4" xfId="36501" xr:uid="{3C7A3175-4EFE-453D-99DC-25276FC656B5}"/>
    <cellStyle name="Percent 2 2 3 2 4 2 2 5" xfId="51380" xr:uid="{4EC96B6C-950E-40A4-98FB-4BED1315838C}"/>
    <cellStyle name="Percent 2 2 3 2 4 2 3" xfId="26233" xr:uid="{70406ADF-A6DF-457C-9AE8-CBF26F6D4816}"/>
    <cellStyle name="Percent 2 2 3 2 4 2 3 2" xfId="39925" xr:uid="{1B0E1A69-6E4C-4C96-8936-5F4834470890}"/>
    <cellStyle name="Percent 2 2 3 2 4 2 3 3" xfId="54804" xr:uid="{BB655A07-5722-44F0-A7E6-323835905B0F}"/>
    <cellStyle name="Percent 2 2 3 2 4 2 4" xfId="19389" xr:uid="{3FE86D0D-3A8F-40B3-AC0A-43C3BD826793}"/>
    <cellStyle name="Percent 2 2 3 2 4 2 5" xfId="33079" xr:uid="{DBA20D18-950A-4B16-AFF8-0B7AA46F9F1B}"/>
    <cellStyle name="Percent 2 2 3 2 4 2 6" xfId="47958" xr:uid="{4BE93F29-9F23-41B0-AEB0-96C1D1AFFE51}"/>
    <cellStyle name="Percent 2 2 3 2 4 3" xfId="14253" xr:uid="{667C0ECE-8D22-472D-9369-5AA355428AFE}"/>
    <cellStyle name="Percent 2 2 3 2 4 3 2" xfId="27943" xr:uid="{5F8B5402-2DD1-46E2-A099-C5088E7AC85E}"/>
    <cellStyle name="Percent 2 2 3 2 4 3 2 2" xfId="41635" xr:uid="{94AFA69D-0267-453F-AE6A-88AF876BE080}"/>
    <cellStyle name="Percent 2 2 3 2 4 3 2 3" xfId="56514" xr:uid="{633B6A29-FC0A-4AF7-A4E5-2066D2A2B4CE}"/>
    <cellStyle name="Percent 2 2 3 2 4 3 3" xfId="21099" xr:uid="{A0BEF9C6-6A14-4709-AB0B-2A63E99D5FA3}"/>
    <cellStyle name="Percent 2 2 3 2 4 3 4" xfId="34789" xr:uid="{A9B41685-2368-4A86-A1E7-5337540FB0D4}"/>
    <cellStyle name="Percent 2 2 3 2 4 3 5" xfId="49668" xr:uid="{7058BD08-932E-4C24-8345-67FCFC3F947C}"/>
    <cellStyle name="Percent 2 2 3 2 4 4" xfId="24521" xr:uid="{5F2155D5-DE02-435D-A91B-DC53E5354FEE}"/>
    <cellStyle name="Percent 2 2 3 2 4 4 2" xfId="38213" xr:uid="{34F8B040-9FF9-46B0-AC08-FE7A1B428903}"/>
    <cellStyle name="Percent 2 2 3 2 4 4 3" xfId="53092" xr:uid="{DB23A63F-F9B1-47D8-8409-8EC451A05653}"/>
    <cellStyle name="Percent 2 2 3 2 4 5" xfId="17677" xr:uid="{D283A915-5679-4210-A077-42BCDF3ED0F2}"/>
    <cellStyle name="Percent 2 2 3 2 4 6" xfId="31367" xr:uid="{D2864C5F-0D71-49C4-A80A-B7077B56FE06}"/>
    <cellStyle name="Percent 2 2 3 2 4 7" xfId="46246" xr:uid="{2FC72AB2-9F93-4760-ACB5-FF699BB38061}"/>
    <cellStyle name="Percent 2 2 3 2 5" xfId="12539" xr:uid="{E8D17B2B-7CA0-4676-832C-EC7121A2E658}"/>
    <cellStyle name="Percent 2 2 3 2 5 2" xfId="15961" xr:uid="{6A9C79C8-325B-41A1-92F2-A4225B05C038}"/>
    <cellStyle name="Percent 2 2 3 2 5 2 2" xfId="29651" xr:uid="{6825C216-F791-44C1-96F9-EEECCA67E0C2}"/>
    <cellStyle name="Percent 2 2 3 2 5 2 2 2" xfId="43343" xr:uid="{9CEC52C3-167E-4BCA-9DE6-990BB2EEA641}"/>
    <cellStyle name="Percent 2 2 3 2 5 2 2 3" xfId="58222" xr:uid="{F7ADC843-6C8E-4D50-BB6B-EA3624EB1872}"/>
    <cellStyle name="Percent 2 2 3 2 5 2 3" xfId="22807" xr:uid="{C67BF0DA-257A-4DEF-B471-2325694A5866}"/>
    <cellStyle name="Percent 2 2 3 2 5 2 4" xfId="36497" xr:uid="{9E6CC02D-945B-45A5-A269-D2713954F644}"/>
    <cellStyle name="Percent 2 2 3 2 5 2 5" xfId="51376" xr:uid="{5C52B592-0141-4645-ACFD-15ABD3C05E78}"/>
    <cellStyle name="Percent 2 2 3 2 5 3" xfId="26229" xr:uid="{4C1C7132-DD6D-47A9-A689-F00DFF2493E6}"/>
    <cellStyle name="Percent 2 2 3 2 5 3 2" xfId="39921" xr:uid="{C83777BA-BECF-44EA-8050-87543DD936E5}"/>
    <cellStyle name="Percent 2 2 3 2 5 3 3" xfId="54800" xr:uid="{502AAE74-1EC9-4D4E-B165-A4C09AB16D5D}"/>
    <cellStyle name="Percent 2 2 3 2 5 4" xfId="19385" xr:uid="{F9627341-C43C-4450-A64B-D7B54F500999}"/>
    <cellStyle name="Percent 2 2 3 2 5 5" xfId="33075" xr:uid="{2BFCE0A6-8B6F-4EBC-9AE9-1949B6C1E4D5}"/>
    <cellStyle name="Percent 2 2 3 2 5 6" xfId="47954" xr:uid="{DF0D578F-7AEF-4AD2-A264-064FA83CD5BF}"/>
    <cellStyle name="Percent 2 2 3 2 6" xfId="14249" xr:uid="{ED149845-7A25-432A-94B5-7D605E159A09}"/>
    <cellStyle name="Percent 2 2 3 2 6 2" xfId="27939" xr:uid="{33E82D7C-60EB-4927-B077-6C8154661B0A}"/>
    <cellStyle name="Percent 2 2 3 2 6 2 2" xfId="41631" xr:uid="{41FC3E22-594C-41F5-BFE9-996D7A77228F}"/>
    <cellStyle name="Percent 2 2 3 2 6 2 3" xfId="56510" xr:uid="{0BEB1535-4B5F-42EB-A522-85EA132A877E}"/>
    <cellStyle name="Percent 2 2 3 2 6 3" xfId="21095" xr:uid="{559E69E6-8D19-416A-B970-63F51FCD11C2}"/>
    <cellStyle name="Percent 2 2 3 2 6 4" xfId="34785" xr:uid="{364BD04A-1ED4-45CB-BAA5-FBD6A850D0C7}"/>
    <cellStyle name="Percent 2 2 3 2 6 5" xfId="49664" xr:uid="{3895D1F6-BACD-4934-9271-61275EFF84DE}"/>
    <cellStyle name="Percent 2 2 3 2 7" xfId="24517" xr:uid="{0CA942BE-099E-45A2-A773-D191908A0896}"/>
    <cellStyle name="Percent 2 2 3 2 7 2" xfId="38209" xr:uid="{7876F73A-411B-4A1E-8723-DB1BADDC846A}"/>
    <cellStyle name="Percent 2 2 3 2 7 3" xfId="53088" xr:uid="{641B8825-9278-496E-BC98-6B7B1A619BEA}"/>
    <cellStyle name="Percent 2 2 3 2 8" xfId="17673" xr:uid="{C0BF9926-C62E-4C87-B639-12F1E690A7C9}"/>
    <cellStyle name="Percent 2 2 3 2 9" xfId="31363" xr:uid="{FA583E16-961A-4692-A102-0F6A0AC54BA1}"/>
    <cellStyle name="Percent 2 2 3 3" xfId="7118" xr:uid="{FD620760-9A52-429C-892F-C447B1D5821D}"/>
    <cellStyle name="Percent 2 2 3 3 10" xfId="46247" xr:uid="{99C9BD9B-928B-43B4-AC0B-40123E6A4192}"/>
    <cellStyle name="Percent 2 2 3 3 11" xfId="10832" xr:uid="{C8A6ADCB-FEBE-4A14-9DBA-5AB74629877E}"/>
    <cellStyle name="Percent 2 2 3 3 2" xfId="10833" xr:uid="{78F343FD-1E36-4260-96E9-9B244561A97D}"/>
    <cellStyle name="Percent 2 2 3 3 2 2" xfId="10834" xr:uid="{70632AF4-9FF9-40E1-8428-C8EDB573A07D}"/>
    <cellStyle name="Percent 2 2 3 3 2 2 2" xfId="12546" xr:uid="{0815C6FD-5DDD-41C5-B3F1-F34973663821}"/>
    <cellStyle name="Percent 2 2 3 3 2 2 2 2" xfId="15968" xr:uid="{254E04AB-EDC8-4728-A7EF-6D05C0BA10AB}"/>
    <cellStyle name="Percent 2 2 3 3 2 2 2 2 2" xfId="29658" xr:uid="{7433AE84-B05B-44FF-8597-8EE6C16DD0F4}"/>
    <cellStyle name="Percent 2 2 3 3 2 2 2 2 2 2" xfId="43350" xr:uid="{CAFE57F2-E5D4-4DB1-AD24-711B9B706D17}"/>
    <cellStyle name="Percent 2 2 3 3 2 2 2 2 2 3" xfId="58229" xr:uid="{91CF1F9A-E2A2-489B-AF80-2A8BAA4844AA}"/>
    <cellStyle name="Percent 2 2 3 3 2 2 2 2 3" xfId="22814" xr:uid="{7E993AE8-E520-4AE7-BEF2-C951107FB045}"/>
    <cellStyle name="Percent 2 2 3 3 2 2 2 2 4" xfId="36504" xr:uid="{30F24D38-C63D-4062-B028-1307C77C2C20}"/>
    <cellStyle name="Percent 2 2 3 3 2 2 2 2 5" xfId="51383" xr:uid="{0295E809-1A3F-401F-8B81-AF82EC1192FA}"/>
    <cellStyle name="Percent 2 2 3 3 2 2 2 3" xfId="26236" xr:uid="{D5DD0391-E74D-4CA8-8CEA-3EB2143C3961}"/>
    <cellStyle name="Percent 2 2 3 3 2 2 2 3 2" xfId="39928" xr:uid="{CFCAA5F9-EC50-4A48-8084-521D6D2E1BBE}"/>
    <cellStyle name="Percent 2 2 3 3 2 2 2 3 3" xfId="54807" xr:uid="{CCB0843E-F795-4216-BDAD-C0F56AC4B426}"/>
    <cellStyle name="Percent 2 2 3 3 2 2 2 4" xfId="19392" xr:uid="{9E54B07A-087E-4EE3-BB94-8E178AF36129}"/>
    <cellStyle name="Percent 2 2 3 3 2 2 2 5" xfId="33082" xr:uid="{A4BD94A2-F53C-4ECE-957C-59B3DD050E4A}"/>
    <cellStyle name="Percent 2 2 3 3 2 2 2 6" xfId="47961" xr:uid="{91F8D014-8B82-4B39-956F-34B24588DCED}"/>
    <cellStyle name="Percent 2 2 3 3 2 2 3" xfId="14256" xr:uid="{9E154411-7CA5-48BA-BCF2-DFB370104A4E}"/>
    <cellStyle name="Percent 2 2 3 3 2 2 3 2" xfId="27946" xr:uid="{65F2BDAF-6B1A-49C4-A0F5-7DC8A0B6CA5C}"/>
    <cellStyle name="Percent 2 2 3 3 2 2 3 2 2" xfId="41638" xr:uid="{AB10C23F-4F0D-47E9-B85A-6D618F613D61}"/>
    <cellStyle name="Percent 2 2 3 3 2 2 3 2 3" xfId="56517" xr:uid="{E65D74FC-D5B1-4759-9950-E26B1D6FB7BD}"/>
    <cellStyle name="Percent 2 2 3 3 2 2 3 3" xfId="21102" xr:uid="{ADC756F6-D5BA-4641-B0E2-F003732B5D40}"/>
    <cellStyle name="Percent 2 2 3 3 2 2 3 4" xfId="34792" xr:uid="{4F887525-9DB5-4C70-ABE8-807B9445390C}"/>
    <cellStyle name="Percent 2 2 3 3 2 2 3 5" xfId="49671" xr:uid="{47260756-49CC-4A2C-ACBD-785C861934AC}"/>
    <cellStyle name="Percent 2 2 3 3 2 2 4" xfId="24524" xr:uid="{43249189-34C0-4F8F-B8F8-F7AB352068F5}"/>
    <cellStyle name="Percent 2 2 3 3 2 2 4 2" xfId="38216" xr:uid="{D9933608-9550-49C4-B1DC-8F27D68FE862}"/>
    <cellStyle name="Percent 2 2 3 3 2 2 4 3" xfId="53095" xr:uid="{D503F00C-E1A2-4B60-BACA-E1E9EED65503}"/>
    <cellStyle name="Percent 2 2 3 3 2 2 5" xfId="17680" xr:uid="{C4508FD3-1CB7-40BE-8EB0-173A60E8F593}"/>
    <cellStyle name="Percent 2 2 3 3 2 2 6" xfId="31370" xr:uid="{76D5C741-78CF-40E3-819F-0EC2905E96C7}"/>
    <cellStyle name="Percent 2 2 3 3 2 2 7" xfId="46249" xr:uid="{AE5F568D-9483-4D51-BD06-FF8D8714EC04}"/>
    <cellStyle name="Percent 2 2 3 3 2 3" xfId="12545" xr:uid="{348C5B97-4ADD-450F-9482-FADECBF032DB}"/>
    <cellStyle name="Percent 2 2 3 3 2 3 2" xfId="15967" xr:uid="{290821DA-83C6-4835-86CD-1EBA428C04C5}"/>
    <cellStyle name="Percent 2 2 3 3 2 3 2 2" xfId="29657" xr:uid="{F8F5928F-2EE9-461B-B501-88B7BC2ECB27}"/>
    <cellStyle name="Percent 2 2 3 3 2 3 2 2 2" xfId="43349" xr:uid="{AFA99F03-881B-4627-B96E-BB9F90FA20C7}"/>
    <cellStyle name="Percent 2 2 3 3 2 3 2 2 3" xfId="58228" xr:uid="{73F6ED15-684A-4CE1-A7EC-5FB952A2D9E6}"/>
    <cellStyle name="Percent 2 2 3 3 2 3 2 3" xfId="22813" xr:uid="{A64DA649-ACE4-4647-9C1C-13520D8E563F}"/>
    <cellStyle name="Percent 2 2 3 3 2 3 2 4" xfId="36503" xr:uid="{87F0DD47-3886-4FE1-8E25-75C119742AB3}"/>
    <cellStyle name="Percent 2 2 3 3 2 3 2 5" xfId="51382" xr:uid="{A795BBC6-E686-485E-AD7C-BE0C143AB4F0}"/>
    <cellStyle name="Percent 2 2 3 3 2 3 3" xfId="26235" xr:uid="{22461680-8BF6-4DA0-B213-CFA9A74D7510}"/>
    <cellStyle name="Percent 2 2 3 3 2 3 3 2" xfId="39927" xr:uid="{D05060A7-9CE6-4B3C-9078-FDF88182F857}"/>
    <cellStyle name="Percent 2 2 3 3 2 3 3 3" xfId="54806" xr:uid="{4905CF64-AEB1-4707-95E1-EACD5289FB78}"/>
    <cellStyle name="Percent 2 2 3 3 2 3 4" xfId="19391" xr:uid="{5A8E3803-0B79-4E28-8FF3-86F4611F86DC}"/>
    <cellStyle name="Percent 2 2 3 3 2 3 5" xfId="33081" xr:uid="{9B242EEC-9FBC-4176-A909-BA921A9019A5}"/>
    <cellStyle name="Percent 2 2 3 3 2 3 6" xfId="47960" xr:uid="{6AF2F95E-2FA1-461B-99F7-99408E4AD966}"/>
    <cellStyle name="Percent 2 2 3 3 2 4" xfId="14255" xr:uid="{48FDC29F-E1D7-47FB-B914-09B7FAFF5BD6}"/>
    <cellStyle name="Percent 2 2 3 3 2 4 2" xfId="27945" xr:uid="{DD9AE2B9-2F42-4554-B254-FCEA2A8113B5}"/>
    <cellStyle name="Percent 2 2 3 3 2 4 2 2" xfId="41637" xr:uid="{59C11E4B-11FD-4CFD-A53A-F2A0F74938B8}"/>
    <cellStyle name="Percent 2 2 3 3 2 4 2 3" xfId="56516" xr:uid="{9C3AC4B6-F5E6-4E9B-ADA1-5A9B592A8921}"/>
    <cellStyle name="Percent 2 2 3 3 2 4 3" xfId="21101" xr:uid="{9435B066-1D05-4F17-8332-C9AC6925B3A7}"/>
    <cellStyle name="Percent 2 2 3 3 2 4 4" xfId="34791" xr:uid="{BB8E0A4F-5BD7-4127-BAAE-4D7A07A37BF2}"/>
    <cellStyle name="Percent 2 2 3 3 2 4 5" xfId="49670" xr:uid="{EF4887CD-BD51-4619-B355-BEA129641654}"/>
    <cellStyle name="Percent 2 2 3 3 2 5" xfId="24523" xr:uid="{3D366940-7F1A-42CE-809A-F7243B76B851}"/>
    <cellStyle name="Percent 2 2 3 3 2 5 2" xfId="38215" xr:uid="{44454A36-7C85-40F3-9D2A-3030A3F015FD}"/>
    <cellStyle name="Percent 2 2 3 3 2 5 3" xfId="53094" xr:uid="{9AA9EECA-299D-46FC-8E81-4695A9388453}"/>
    <cellStyle name="Percent 2 2 3 3 2 6" xfId="17679" xr:uid="{BA250EA3-97F3-48E1-934D-15F95040EC44}"/>
    <cellStyle name="Percent 2 2 3 3 2 7" xfId="31369" xr:uid="{B68A4455-5BD3-4D05-A99E-E4427BEFD62A}"/>
    <cellStyle name="Percent 2 2 3 3 2 8" xfId="46248" xr:uid="{478EBC73-D703-4447-82DB-DE9E55833E0F}"/>
    <cellStyle name="Percent 2 2 3 3 3" xfId="10835" xr:uid="{8DAD8209-A82A-440A-9BA8-E9CAAC8FF1E1}"/>
    <cellStyle name="Percent 2 2 3 3 3 2" xfId="12547" xr:uid="{2612C737-69F6-4213-992A-1D6F6806F517}"/>
    <cellStyle name="Percent 2 2 3 3 3 2 2" xfId="15969" xr:uid="{78911F1E-17B6-48EA-AD87-4FBF156B1BE5}"/>
    <cellStyle name="Percent 2 2 3 3 3 2 2 2" xfId="29659" xr:uid="{BA863533-794D-4ADE-A0C2-F992C1F4DDDB}"/>
    <cellStyle name="Percent 2 2 3 3 3 2 2 2 2" xfId="43351" xr:uid="{0210E059-1D82-4FE0-AB2D-82DD3839542E}"/>
    <cellStyle name="Percent 2 2 3 3 3 2 2 2 3" xfId="58230" xr:uid="{5E539A16-9B18-4A3F-9271-2018C36F03A7}"/>
    <cellStyle name="Percent 2 2 3 3 3 2 2 3" xfId="22815" xr:uid="{1CF17E50-783D-41FF-A95A-A7E9A40E0EA0}"/>
    <cellStyle name="Percent 2 2 3 3 3 2 2 4" xfId="36505" xr:uid="{E65874E7-346B-4565-85D5-55BA6C1BD0BE}"/>
    <cellStyle name="Percent 2 2 3 3 3 2 2 5" xfId="51384" xr:uid="{34C50810-32CD-48AA-AF70-1C33264A117F}"/>
    <cellStyle name="Percent 2 2 3 3 3 2 3" xfId="26237" xr:uid="{EE7B7496-F5C1-4E2B-8D5B-A7C261720AA0}"/>
    <cellStyle name="Percent 2 2 3 3 3 2 3 2" xfId="39929" xr:uid="{064E1D98-7231-44DA-81F7-F11357792938}"/>
    <cellStyle name="Percent 2 2 3 3 3 2 3 3" xfId="54808" xr:uid="{A8435957-1C76-446E-890B-EAFA0494880C}"/>
    <cellStyle name="Percent 2 2 3 3 3 2 4" xfId="19393" xr:uid="{19A1EC81-CF69-4C19-97C4-B24A173F129F}"/>
    <cellStyle name="Percent 2 2 3 3 3 2 5" xfId="33083" xr:uid="{FAE7B306-D44F-436B-BE98-C843B2704C0C}"/>
    <cellStyle name="Percent 2 2 3 3 3 2 6" xfId="47962" xr:uid="{422BBC61-2A02-42CC-924C-EDC03086FC81}"/>
    <cellStyle name="Percent 2 2 3 3 3 3" xfId="14257" xr:uid="{C292A4F7-6162-4537-86FE-649BA85DA31C}"/>
    <cellStyle name="Percent 2 2 3 3 3 3 2" xfId="27947" xr:uid="{DEEB9E4B-8BBA-403D-A3D0-59FA2CAB0632}"/>
    <cellStyle name="Percent 2 2 3 3 3 3 2 2" xfId="41639" xr:uid="{7A855711-2811-4B51-B757-2A4303BE5F33}"/>
    <cellStyle name="Percent 2 2 3 3 3 3 2 3" xfId="56518" xr:uid="{D9FD712D-3EFC-4EB9-AAC8-3B5D37FE1257}"/>
    <cellStyle name="Percent 2 2 3 3 3 3 3" xfId="21103" xr:uid="{CB6699E1-6AB1-48E1-A544-3A673D286E9F}"/>
    <cellStyle name="Percent 2 2 3 3 3 3 4" xfId="34793" xr:uid="{D40258FF-5028-4D6F-A856-73C9D1A63E07}"/>
    <cellStyle name="Percent 2 2 3 3 3 3 5" xfId="49672" xr:uid="{CFAF6F82-145D-41ED-96BE-42B3D6E323E6}"/>
    <cellStyle name="Percent 2 2 3 3 3 4" xfId="24525" xr:uid="{E796B1DA-5B33-4B78-86AC-5DC8F599F267}"/>
    <cellStyle name="Percent 2 2 3 3 3 4 2" xfId="38217" xr:uid="{9B74FBBF-E141-46A8-A9EC-80FBC5719642}"/>
    <cellStyle name="Percent 2 2 3 3 3 4 3" xfId="53096" xr:uid="{7EB76F65-E1C6-4C2E-9BB8-48FBFBAA86B6}"/>
    <cellStyle name="Percent 2 2 3 3 3 5" xfId="17681" xr:uid="{8A97E351-A45D-4341-8608-98533B1A4CDF}"/>
    <cellStyle name="Percent 2 2 3 3 3 6" xfId="31371" xr:uid="{2B0A7825-A0A8-4C51-A971-69B5D0118D32}"/>
    <cellStyle name="Percent 2 2 3 3 3 7" xfId="46250" xr:uid="{876A79B8-6C45-407D-A3C8-AB03FE3E456B}"/>
    <cellStyle name="Percent 2 2 3 3 4" xfId="10836" xr:uid="{EF9BCAD8-119B-4D06-BBE4-4698164D540E}"/>
    <cellStyle name="Percent 2 2 3 3 4 2" xfId="12548" xr:uid="{D6FB83C8-FD08-46C1-88D6-76A1A72736FD}"/>
    <cellStyle name="Percent 2 2 3 3 4 2 2" xfId="15970" xr:uid="{9E17620F-22AC-4F5E-9A8F-B0B2F3B2DB58}"/>
    <cellStyle name="Percent 2 2 3 3 4 2 2 2" xfId="29660" xr:uid="{927AE124-168B-4480-82A4-8AFC80592746}"/>
    <cellStyle name="Percent 2 2 3 3 4 2 2 2 2" xfId="43352" xr:uid="{9EDFEC9E-168A-442C-A138-C7B3F1680DD5}"/>
    <cellStyle name="Percent 2 2 3 3 4 2 2 2 3" xfId="58231" xr:uid="{CFD025A3-AC45-4202-BC8E-CABB70C5BC0B}"/>
    <cellStyle name="Percent 2 2 3 3 4 2 2 3" xfId="22816" xr:uid="{D295A8AA-637A-4D88-8042-1CD9273D9032}"/>
    <cellStyle name="Percent 2 2 3 3 4 2 2 4" xfId="36506" xr:uid="{1308BBD7-E896-49EE-938B-3704E5165222}"/>
    <cellStyle name="Percent 2 2 3 3 4 2 2 5" xfId="51385" xr:uid="{8EA3FB94-8B07-4F4F-8B23-FEDA33E018E8}"/>
    <cellStyle name="Percent 2 2 3 3 4 2 3" xfId="26238" xr:uid="{BE8CCF3B-F7FB-4273-8E8E-2447EA150AD4}"/>
    <cellStyle name="Percent 2 2 3 3 4 2 3 2" xfId="39930" xr:uid="{FE707EC7-DAF8-41CC-8644-14BC617C1B67}"/>
    <cellStyle name="Percent 2 2 3 3 4 2 3 3" xfId="54809" xr:uid="{A4AB9BB6-C083-49EB-A67F-95627F9E6030}"/>
    <cellStyle name="Percent 2 2 3 3 4 2 4" xfId="19394" xr:uid="{83EFE610-A76F-458E-BB61-CFE266EE3C13}"/>
    <cellStyle name="Percent 2 2 3 3 4 2 5" xfId="33084" xr:uid="{C0C8925E-6E36-4498-806B-E3CB9884B703}"/>
    <cellStyle name="Percent 2 2 3 3 4 2 6" xfId="47963" xr:uid="{8CDFB4E0-B1B8-44A1-9C4F-41683F4DF5FB}"/>
    <cellStyle name="Percent 2 2 3 3 4 3" xfId="14258" xr:uid="{CE36F577-088B-4ADB-82C1-22C754369159}"/>
    <cellStyle name="Percent 2 2 3 3 4 3 2" xfId="27948" xr:uid="{AC180BF0-23D5-437E-8056-2890B95CA900}"/>
    <cellStyle name="Percent 2 2 3 3 4 3 2 2" xfId="41640" xr:uid="{248B8F85-790A-46F2-BAC3-8190C1756407}"/>
    <cellStyle name="Percent 2 2 3 3 4 3 2 3" xfId="56519" xr:uid="{06DC7F93-AF95-4FAF-864B-10E5E3C36BF4}"/>
    <cellStyle name="Percent 2 2 3 3 4 3 3" xfId="21104" xr:uid="{D4CA153F-A2D4-4C61-87AF-AA04C315F892}"/>
    <cellStyle name="Percent 2 2 3 3 4 3 4" xfId="34794" xr:uid="{6703CD65-F220-4499-9F43-54247B886490}"/>
    <cellStyle name="Percent 2 2 3 3 4 3 5" xfId="49673" xr:uid="{5873C6BA-1FD1-40D4-B4C7-C0695F42F8D5}"/>
    <cellStyle name="Percent 2 2 3 3 4 4" xfId="24526" xr:uid="{B63E6976-1B7D-41E5-B00A-5C5A9D420304}"/>
    <cellStyle name="Percent 2 2 3 3 4 4 2" xfId="38218" xr:uid="{60EC0F61-E2F6-4ECA-85BE-029CF0B8BA79}"/>
    <cellStyle name="Percent 2 2 3 3 4 4 3" xfId="53097" xr:uid="{F703857D-E29B-4224-B3C7-5401968E4312}"/>
    <cellStyle name="Percent 2 2 3 3 4 5" xfId="17682" xr:uid="{31270330-5C2F-4832-B7FC-8811B0AB7766}"/>
    <cellStyle name="Percent 2 2 3 3 4 6" xfId="31372" xr:uid="{4E672C89-925C-475E-AC56-82FC6543B50F}"/>
    <cellStyle name="Percent 2 2 3 3 4 7" xfId="46251" xr:uid="{C9E131C1-4FF3-4F64-8FAB-F1038705A39C}"/>
    <cellStyle name="Percent 2 2 3 3 5" xfId="12544" xr:uid="{463A1414-0DE2-434A-A356-4E4F52307605}"/>
    <cellStyle name="Percent 2 2 3 3 5 2" xfId="15966" xr:uid="{ED6630EF-254C-4C85-83C3-832B0EBA2394}"/>
    <cellStyle name="Percent 2 2 3 3 5 2 2" xfId="29656" xr:uid="{5697ED17-5C99-4E2C-9683-FBE1EEA36122}"/>
    <cellStyle name="Percent 2 2 3 3 5 2 2 2" xfId="43348" xr:uid="{9C799517-3ECE-4F89-B072-93AC93A48F07}"/>
    <cellStyle name="Percent 2 2 3 3 5 2 2 3" xfId="58227" xr:uid="{05106C7E-ABEE-4BEE-90C0-494B741DC840}"/>
    <cellStyle name="Percent 2 2 3 3 5 2 3" xfId="22812" xr:uid="{204C0EF5-5D8A-4642-80E2-5E50DF0BEB9B}"/>
    <cellStyle name="Percent 2 2 3 3 5 2 4" xfId="36502" xr:uid="{E9605717-F4AB-4A45-96ED-7608668353D0}"/>
    <cellStyle name="Percent 2 2 3 3 5 2 5" xfId="51381" xr:uid="{3B241652-4E47-49EC-AE92-965D7F8888D0}"/>
    <cellStyle name="Percent 2 2 3 3 5 3" xfId="26234" xr:uid="{88D96B54-274F-46D3-B99C-AFFF574BA6DB}"/>
    <cellStyle name="Percent 2 2 3 3 5 3 2" xfId="39926" xr:uid="{697D4789-49C1-47B9-BFA9-4CCF55851B31}"/>
    <cellStyle name="Percent 2 2 3 3 5 3 3" xfId="54805" xr:uid="{E826CC7B-00C8-4A97-A7A7-E1320AF862BA}"/>
    <cellStyle name="Percent 2 2 3 3 5 4" xfId="19390" xr:uid="{24D02972-EF66-4036-AFC3-D6B896FA1BDC}"/>
    <cellStyle name="Percent 2 2 3 3 5 5" xfId="33080" xr:uid="{E15D92B2-F380-4741-94FF-A3BD5B8CA215}"/>
    <cellStyle name="Percent 2 2 3 3 5 6" xfId="47959" xr:uid="{901C1879-867A-4377-BB0E-25431A2DAD02}"/>
    <cellStyle name="Percent 2 2 3 3 6" xfId="14254" xr:uid="{4C1935FC-9D46-41B3-80CA-43273155C1BE}"/>
    <cellStyle name="Percent 2 2 3 3 6 2" xfId="27944" xr:uid="{F7AEE469-64AF-4029-A2B0-80BAA80E3C84}"/>
    <cellStyle name="Percent 2 2 3 3 6 2 2" xfId="41636" xr:uid="{BB17BDD6-5734-4EE0-BFF3-D0AA9FBC5B5F}"/>
    <cellStyle name="Percent 2 2 3 3 6 2 3" xfId="56515" xr:uid="{81176FD7-090E-400F-B7B2-BD9F41CB51CB}"/>
    <cellStyle name="Percent 2 2 3 3 6 3" xfId="21100" xr:uid="{105FE73B-CE9D-44EF-9B06-5E6E0A19A9E9}"/>
    <cellStyle name="Percent 2 2 3 3 6 4" xfId="34790" xr:uid="{173DA611-D365-4060-8893-2B5DEEE93FB0}"/>
    <cellStyle name="Percent 2 2 3 3 6 5" xfId="49669" xr:uid="{B100E3B3-377E-4A6C-99F3-00D150D5A669}"/>
    <cellStyle name="Percent 2 2 3 3 7" xfId="24522" xr:uid="{F0544877-0A6D-49AC-BEDC-6D16363900B4}"/>
    <cellStyle name="Percent 2 2 3 3 7 2" xfId="38214" xr:uid="{6F143C27-495E-448A-9193-1ADCBF756EEC}"/>
    <cellStyle name="Percent 2 2 3 3 7 3" xfId="53093" xr:uid="{9EFC6B9C-1260-4DD2-9A61-672F7BDF9A08}"/>
    <cellStyle name="Percent 2 2 3 3 8" xfId="17678" xr:uid="{18059896-05CE-40A8-A42C-CC7136BB564D}"/>
    <cellStyle name="Percent 2 2 3 3 9" xfId="31368" xr:uid="{5FDA4685-3F84-4FE6-B5AA-AE0A11AE8C27}"/>
    <cellStyle name="Percent 2 2 3 4" xfId="7202" xr:uid="{E6FF5B53-DC93-4A95-98BF-F2B8940D55F1}"/>
    <cellStyle name="Percent 2 2 3 4 2" xfId="10838" xr:uid="{8133FFCA-D805-4342-B865-79EE002240F3}"/>
    <cellStyle name="Percent 2 2 3 4 2 2" xfId="12550" xr:uid="{5D2BEE3A-87E4-455C-B284-8CA20DAD9C5E}"/>
    <cellStyle name="Percent 2 2 3 4 2 2 2" xfId="15972" xr:uid="{5DEC117E-69BC-4B26-B123-5CC0DDC0212D}"/>
    <cellStyle name="Percent 2 2 3 4 2 2 2 2" xfId="29662" xr:uid="{CCA42B27-CA28-449A-B4D3-C42E2805A324}"/>
    <cellStyle name="Percent 2 2 3 4 2 2 2 2 2" xfId="43354" xr:uid="{D8EF3F68-5BBE-415B-AD51-0373A0C9789F}"/>
    <cellStyle name="Percent 2 2 3 4 2 2 2 2 3" xfId="58233" xr:uid="{ADF6C366-27DA-494E-9A3E-6C0B895520FA}"/>
    <cellStyle name="Percent 2 2 3 4 2 2 2 3" xfId="22818" xr:uid="{4A030D16-17D6-4F8F-9AAE-175CC6A88216}"/>
    <cellStyle name="Percent 2 2 3 4 2 2 2 4" xfId="36508" xr:uid="{91227A7E-7676-40FF-82C5-84FFB9EBE5F3}"/>
    <cellStyle name="Percent 2 2 3 4 2 2 2 5" xfId="51387" xr:uid="{389210DE-6699-4221-AC3D-3C776CFBCE44}"/>
    <cellStyle name="Percent 2 2 3 4 2 2 3" xfId="26240" xr:uid="{5400052A-D63C-44E1-A649-CD5D21D3D954}"/>
    <cellStyle name="Percent 2 2 3 4 2 2 3 2" xfId="39932" xr:uid="{A3EF60A9-BDC0-4C46-80D0-AC7979C5A157}"/>
    <cellStyle name="Percent 2 2 3 4 2 2 3 3" xfId="54811" xr:uid="{AB0A198F-DD2F-45C8-AE97-52D05C5003B6}"/>
    <cellStyle name="Percent 2 2 3 4 2 2 4" xfId="19396" xr:uid="{DC51A234-FFD6-4290-ABF5-DB156E78D403}"/>
    <cellStyle name="Percent 2 2 3 4 2 2 5" xfId="33086" xr:uid="{178F5AA4-4F19-4940-AA3F-C88B73992D1C}"/>
    <cellStyle name="Percent 2 2 3 4 2 2 6" xfId="47965" xr:uid="{0534D63A-F75C-4973-A175-E950CE085756}"/>
    <cellStyle name="Percent 2 2 3 4 2 3" xfId="14260" xr:uid="{469474DD-964E-4E3D-9969-1B91C9E3E025}"/>
    <cellStyle name="Percent 2 2 3 4 2 3 2" xfId="27950" xr:uid="{53815E19-9066-4A83-B189-E8438D12533A}"/>
    <cellStyle name="Percent 2 2 3 4 2 3 2 2" xfId="41642" xr:uid="{346F9611-A23A-46E6-A548-D31154FC7C4B}"/>
    <cellStyle name="Percent 2 2 3 4 2 3 2 3" xfId="56521" xr:uid="{4783FAD1-6513-4291-9781-0B977B970542}"/>
    <cellStyle name="Percent 2 2 3 4 2 3 3" xfId="21106" xr:uid="{6F058670-8F31-42AE-9836-AD47BA3BDD40}"/>
    <cellStyle name="Percent 2 2 3 4 2 3 4" xfId="34796" xr:uid="{D57B7747-3092-438B-8A4A-1CA8BA17721B}"/>
    <cellStyle name="Percent 2 2 3 4 2 3 5" xfId="49675" xr:uid="{9AFFFD10-B54E-493C-875A-6DFAD6F4AC7C}"/>
    <cellStyle name="Percent 2 2 3 4 2 4" xfId="24528" xr:uid="{ACD25D1D-1A7B-4181-B857-FBEDE0677424}"/>
    <cellStyle name="Percent 2 2 3 4 2 4 2" xfId="38220" xr:uid="{0FB15911-3D36-4465-B8D7-47F6CA4B2CDE}"/>
    <cellStyle name="Percent 2 2 3 4 2 4 3" xfId="53099" xr:uid="{BB35BDE4-1B67-44BD-B9CE-D5DE86C3A798}"/>
    <cellStyle name="Percent 2 2 3 4 2 5" xfId="17684" xr:uid="{82EB5853-8DCC-4DF3-8723-8441B4CC7FF7}"/>
    <cellStyle name="Percent 2 2 3 4 2 6" xfId="31374" xr:uid="{DB534BBF-CABC-44BE-969E-9E8D4DEB053F}"/>
    <cellStyle name="Percent 2 2 3 4 2 7" xfId="46253" xr:uid="{1F727BD3-4C18-4399-B303-5173B22B3355}"/>
    <cellStyle name="Percent 2 2 3 4 3" xfId="12549" xr:uid="{703C3405-9F88-4C96-911A-D24C5E6A6EFF}"/>
    <cellStyle name="Percent 2 2 3 4 3 2" xfId="15971" xr:uid="{1EC626F9-417B-4645-BD72-CDF51C401BF6}"/>
    <cellStyle name="Percent 2 2 3 4 3 2 2" xfId="29661" xr:uid="{E6999AA0-FDFC-4378-9E57-69C84E8C18CB}"/>
    <cellStyle name="Percent 2 2 3 4 3 2 2 2" xfId="43353" xr:uid="{3EEBD342-EB1A-4BE6-A9ED-DF4336920DDA}"/>
    <cellStyle name="Percent 2 2 3 4 3 2 2 3" xfId="58232" xr:uid="{904E90B8-1039-4A80-AFB0-A3246D4DEE0E}"/>
    <cellStyle name="Percent 2 2 3 4 3 2 3" xfId="22817" xr:uid="{9EA1BBF6-2458-45ED-9774-66CABA91856C}"/>
    <cellStyle name="Percent 2 2 3 4 3 2 4" xfId="36507" xr:uid="{2E46E6EC-841E-40AB-8EAB-5D8BBCF4F03D}"/>
    <cellStyle name="Percent 2 2 3 4 3 2 5" xfId="51386" xr:uid="{779AAF4E-F446-46E4-A290-2AA5DA23F1B8}"/>
    <cellStyle name="Percent 2 2 3 4 3 3" xfId="26239" xr:uid="{F152BB98-61E1-4A75-9697-2DC85C09ED98}"/>
    <cellStyle name="Percent 2 2 3 4 3 3 2" xfId="39931" xr:uid="{C256B05F-3BCD-4BBB-8BBB-129B12C470FF}"/>
    <cellStyle name="Percent 2 2 3 4 3 3 3" xfId="54810" xr:uid="{D4F9B535-0B21-469A-8669-9A232DD6B74D}"/>
    <cellStyle name="Percent 2 2 3 4 3 4" xfId="19395" xr:uid="{D07E2501-B4F3-42E4-871D-301D2457C281}"/>
    <cellStyle name="Percent 2 2 3 4 3 5" xfId="33085" xr:uid="{E2B9E12C-9A8C-4E2D-8628-8CE9A6F5F3BB}"/>
    <cellStyle name="Percent 2 2 3 4 3 6" xfId="47964" xr:uid="{11A22B32-7327-4671-99D3-ED2D91C84DC4}"/>
    <cellStyle name="Percent 2 2 3 4 4" xfId="14259" xr:uid="{14668D14-30C5-4153-9B52-8166C39CEDDD}"/>
    <cellStyle name="Percent 2 2 3 4 4 2" xfId="27949" xr:uid="{D9EFAC50-CF18-400B-BA75-C39CBCE577FC}"/>
    <cellStyle name="Percent 2 2 3 4 4 2 2" xfId="41641" xr:uid="{B3E127CB-1EA9-4CE1-8A27-EF2A82424823}"/>
    <cellStyle name="Percent 2 2 3 4 4 2 3" xfId="56520" xr:uid="{F27ED5A9-1514-401E-B981-B27597CC0637}"/>
    <cellStyle name="Percent 2 2 3 4 4 3" xfId="21105" xr:uid="{3431BCBC-B9F9-4013-BE95-B6331EE94485}"/>
    <cellStyle name="Percent 2 2 3 4 4 4" xfId="34795" xr:uid="{DE1778F3-28DB-43A6-A6E8-E19E1DE0EB64}"/>
    <cellStyle name="Percent 2 2 3 4 4 5" xfId="49674" xr:uid="{6E5A8F53-9CE1-45F9-9FF9-533F2CB275E3}"/>
    <cellStyle name="Percent 2 2 3 4 5" xfId="24527" xr:uid="{F641C39D-A825-4F28-A941-2322E14FD2E0}"/>
    <cellStyle name="Percent 2 2 3 4 5 2" xfId="38219" xr:uid="{D4DBB0C3-5745-41E3-9FE1-08ABF13C808B}"/>
    <cellStyle name="Percent 2 2 3 4 5 3" xfId="53098" xr:uid="{0A78F7F5-AD01-466A-87B0-A64D8B2F1429}"/>
    <cellStyle name="Percent 2 2 3 4 6" xfId="17683" xr:uid="{62A7BCA8-0714-4A31-8D0E-9061C896FACE}"/>
    <cellStyle name="Percent 2 2 3 4 7" xfId="31373" xr:uid="{A3010EC3-E065-4189-9065-6A42F4828635}"/>
    <cellStyle name="Percent 2 2 3 4 8" xfId="46252" xr:uid="{E5508063-B915-4F1D-AEB4-561E3C40701E}"/>
    <cellStyle name="Percent 2 2 3 4 9" xfId="10837" xr:uid="{A28E4558-7426-446E-B482-1769C657507F}"/>
    <cellStyle name="Percent 2 2 3 5" xfId="10839" xr:uid="{9944E918-5813-4C1D-8864-518C3674C031}"/>
    <cellStyle name="Percent 2 2 3 5 2" xfId="12551" xr:uid="{7F18ABB5-C09D-4B80-889E-FC95A50074CA}"/>
    <cellStyle name="Percent 2 2 3 5 2 2" xfId="15973" xr:uid="{AF757838-59E2-4514-853B-5C77389D4EA8}"/>
    <cellStyle name="Percent 2 2 3 5 2 2 2" xfId="29663" xr:uid="{6A6A1D25-AC95-4B6E-BCFD-C3B3D445A946}"/>
    <cellStyle name="Percent 2 2 3 5 2 2 2 2" xfId="43355" xr:uid="{46D1243F-15C3-414F-B397-45797455A41A}"/>
    <cellStyle name="Percent 2 2 3 5 2 2 2 3" xfId="58234" xr:uid="{7B7496F3-289B-4D69-97F2-F4BDF462E39F}"/>
    <cellStyle name="Percent 2 2 3 5 2 2 3" xfId="22819" xr:uid="{12A5126D-DC17-4820-9422-FEF47289E061}"/>
    <cellStyle name="Percent 2 2 3 5 2 2 4" xfId="36509" xr:uid="{7401FC76-92A7-4D17-A775-99BAD02A41E2}"/>
    <cellStyle name="Percent 2 2 3 5 2 2 5" xfId="51388" xr:uid="{9203517D-EEA4-4A73-8309-3338149B085C}"/>
    <cellStyle name="Percent 2 2 3 5 2 3" xfId="26241" xr:uid="{B2F4A9C6-4877-4889-8BAF-E16DBE477118}"/>
    <cellStyle name="Percent 2 2 3 5 2 3 2" xfId="39933" xr:uid="{C89C3319-1767-4D13-B470-A34ABEA9BDD0}"/>
    <cellStyle name="Percent 2 2 3 5 2 3 3" xfId="54812" xr:uid="{FE3446EA-F534-4B5F-A390-FFC82E5E3748}"/>
    <cellStyle name="Percent 2 2 3 5 2 4" xfId="19397" xr:uid="{761E6949-5075-4A7A-8EBE-609B77D2EDBB}"/>
    <cellStyle name="Percent 2 2 3 5 2 5" xfId="33087" xr:uid="{EC629C3C-F985-4E91-B239-808DEC3C6B60}"/>
    <cellStyle name="Percent 2 2 3 5 2 6" xfId="47966" xr:uid="{D06436A5-0F2F-4484-952E-FFF256FFA259}"/>
    <cellStyle name="Percent 2 2 3 5 3" xfId="14261" xr:uid="{99CF781D-44ED-464C-9797-3BFFEE730254}"/>
    <cellStyle name="Percent 2 2 3 5 3 2" xfId="27951" xr:uid="{530CD672-41F1-419F-AAF1-5C16ABF4B108}"/>
    <cellStyle name="Percent 2 2 3 5 3 2 2" xfId="41643" xr:uid="{548DAB8D-72E5-4D4F-81B6-B0E1B6A84C7D}"/>
    <cellStyle name="Percent 2 2 3 5 3 2 3" xfId="56522" xr:uid="{B047FDDA-9A5E-4DAD-8D5A-3B6FA2FAADE7}"/>
    <cellStyle name="Percent 2 2 3 5 3 3" xfId="21107" xr:uid="{7E961A90-5728-4603-A144-EF86E47433C1}"/>
    <cellStyle name="Percent 2 2 3 5 3 4" xfId="34797" xr:uid="{EFEE61C6-C777-45BC-9BC3-1C225A36D42E}"/>
    <cellStyle name="Percent 2 2 3 5 3 5" xfId="49676" xr:uid="{E0127581-971E-4FEF-8987-08F6BE11D6D7}"/>
    <cellStyle name="Percent 2 2 3 5 4" xfId="24529" xr:uid="{B13769F2-894D-4FE1-B226-70A1B932AFFD}"/>
    <cellStyle name="Percent 2 2 3 5 4 2" xfId="38221" xr:uid="{973F675E-897A-4364-8129-EB4CD6F553D0}"/>
    <cellStyle name="Percent 2 2 3 5 4 3" xfId="53100" xr:uid="{0BCAC59F-4BC7-4A8A-B74F-E9DE0CF20730}"/>
    <cellStyle name="Percent 2 2 3 5 5" xfId="17685" xr:uid="{0DB16E71-5C6E-4A3A-A71A-DD1698017DCB}"/>
    <cellStyle name="Percent 2 2 3 5 6" xfId="31375" xr:uid="{1F614BDD-C911-4147-AAD4-02DBB36CE9DC}"/>
    <cellStyle name="Percent 2 2 3 5 7" xfId="46254" xr:uid="{7DC1CC3C-EFE9-497C-A6DA-953C2D4B9643}"/>
    <cellStyle name="Percent 2 2 3 6" xfId="10840" xr:uid="{80ED31D1-A968-4532-BD31-AA3765CAB56F}"/>
    <cellStyle name="Percent 2 2 3 6 2" xfId="12552" xr:uid="{5E548098-F2E3-4F82-9784-C3BAE1388045}"/>
    <cellStyle name="Percent 2 2 3 6 2 2" xfId="15974" xr:uid="{8F08E4E6-E9F6-4060-9718-05D000072967}"/>
    <cellStyle name="Percent 2 2 3 6 2 2 2" xfId="29664" xr:uid="{D59ED23C-64F9-463E-9C3A-F349C79849DF}"/>
    <cellStyle name="Percent 2 2 3 6 2 2 2 2" xfId="43356" xr:uid="{36839DB1-A89D-4C98-A294-8BA1FE7CBFE2}"/>
    <cellStyle name="Percent 2 2 3 6 2 2 2 3" xfId="58235" xr:uid="{973FC333-2455-48B9-8374-6BDC393E79BA}"/>
    <cellStyle name="Percent 2 2 3 6 2 2 3" xfId="22820" xr:uid="{4E418CFE-1F38-4F09-9854-35D3ECF282D3}"/>
    <cellStyle name="Percent 2 2 3 6 2 2 4" xfId="36510" xr:uid="{4BD705C3-1208-4DAB-B817-78B333F23670}"/>
    <cellStyle name="Percent 2 2 3 6 2 2 5" xfId="51389" xr:uid="{1EAF1093-22B4-43E4-88D7-E56AC636F777}"/>
    <cellStyle name="Percent 2 2 3 6 2 3" xfId="26242" xr:uid="{545E1DC1-815B-4EE1-8A07-23FA64820F92}"/>
    <cellStyle name="Percent 2 2 3 6 2 3 2" xfId="39934" xr:uid="{6FD789E5-9405-4F76-A0DD-FCA85FD0A12D}"/>
    <cellStyle name="Percent 2 2 3 6 2 3 3" xfId="54813" xr:uid="{7BB71DB1-92C7-4FBE-A524-42E906FC17A0}"/>
    <cellStyle name="Percent 2 2 3 6 2 4" xfId="19398" xr:uid="{BD1797BC-A2E0-45A6-88B2-69C1A6C823D6}"/>
    <cellStyle name="Percent 2 2 3 6 2 5" xfId="33088" xr:uid="{83A576F1-843A-4325-9737-E5F2C160E054}"/>
    <cellStyle name="Percent 2 2 3 6 2 6" xfId="47967" xr:uid="{15069B46-457E-4737-BBC2-0FEAA7192526}"/>
    <cellStyle name="Percent 2 2 3 6 3" xfId="14262" xr:uid="{875FBC7C-BB06-4FEE-AA4A-2BB577D372E8}"/>
    <cellStyle name="Percent 2 2 3 6 3 2" xfId="27952" xr:uid="{2BD928EB-6A3B-4BFA-AAC9-BB6260CBAB04}"/>
    <cellStyle name="Percent 2 2 3 6 3 2 2" xfId="41644" xr:uid="{CA134999-D4DA-4493-97D3-0E487EF561A5}"/>
    <cellStyle name="Percent 2 2 3 6 3 2 3" xfId="56523" xr:uid="{FEA3B909-9FB1-4409-B5B9-255379965E1A}"/>
    <cellStyle name="Percent 2 2 3 6 3 3" xfId="21108" xr:uid="{CADED408-41E3-44CF-8284-0936A17803B9}"/>
    <cellStyle name="Percent 2 2 3 6 3 4" xfId="34798" xr:uid="{2A78201A-FA46-4385-80F2-717D28B632BF}"/>
    <cellStyle name="Percent 2 2 3 6 3 5" xfId="49677" xr:uid="{2C46CDA9-E7EA-410F-96E8-7EE7CB0FC862}"/>
    <cellStyle name="Percent 2 2 3 6 4" xfId="24530" xr:uid="{E2CEF08C-AB00-4E3C-9F47-D50D4DFF6FC4}"/>
    <cellStyle name="Percent 2 2 3 6 4 2" xfId="38222" xr:uid="{C523BFD7-F6DB-4C2A-BE52-2A15C8A5E24B}"/>
    <cellStyle name="Percent 2 2 3 6 4 3" xfId="53101" xr:uid="{22BB008F-E0DE-4F65-AFD0-831FA61A48C0}"/>
    <cellStyle name="Percent 2 2 3 6 5" xfId="17686" xr:uid="{4F327281-122B-4F5F-A884-09D43BED25EA}"/>
    <cellStyle name="Percent 2 2 3 6 6" xfId="31376" xr:uid="{E82342DA-A01E-4C73-A1C2-EAF2D1E88A74}"/>
    <cellStyle name="Percent 2 2 3 6 7" xfId="46255" xr:uid="{1E99BDB4-00F6-4F34-9550-651FFC0DD2C9}"/>
    <cellStyle name="Percent 2 2 3 7" xfId="12538" xr:uid="{FAC63359-3A62-426E-A4AC-067704AFB581}"/>
    <cellStyle name="Percent 2 2 3 7 2" xfId="15960" xr:uid="{030DB875-D64E-416C-B336-6F4FBF1A2DCA}"/>
    <cellStyle name="Percent 2 2 3 7 2 2" xfId="29650" xr:uid="{EE028993-9407-40D5-8E13-74CABE0B8952}"/>
    <cellStyle name="Percent 2 2 3 7 2 2 2" xfId="43342" xr:uid="{EBB41175-D61C-40B0-8994-F7D34C330BB9}"/>
    <cellStyle name="Percent 2 2 3 7 2 2 3" xfId="58221" xr:uid="{236ECADE-E2BA-4078-BE9D-7D28D2A2CE27}"/>
    <cellStyle name="Percent 2 2 3 7 2 3" xfId="22806" xr:uid="{E442EFBB-66EE-4144-AB6B-6FCFED182A3B}"/>
    <cellStyle name="Percent 2 2 3 7 2 4" xfId="36496" xr:uid="{DF001823-2E30-497E-B983-A7A89E1FD19B}"/>
    <cellStyle name="Percent 2 2 3 7 2 5" xfId="51375" xr:uid="{F43935F7-D01D-4599-B497-4FF72E74E2B1}"/>
    <cellStyle name="Percent 2 2 3 7 3" xfId="26228" xr:uid="{A6B53F39-842B-4962-8921-457265A3B71F}"/>
    <cellStyle name="Percent 2 2 3 7 3 2" xfId="39920" xr:uid="{1BBB3972-3748-4A23-BC49-2C2C8B346E48}"/>
    <cellStyle name="Percent 2 2 3 7 3 3" xfId="54799" xr:uid="{56BE824B-80A4-4DCD-9EFB-3593D9385DCF}"/>
    <cellStyle name="Percent 2 2 3 7 4" xfId="19384" xr:uid="{90C8CD77-8209-4FBA-91A7-4A2E1CA4869A}"/>
    <cellStyle name="Percent 2 2 3 7 5" xfId="33074" xr:uid="{50E9B887-A8AD-4A4E-902F-66BD34956FB9}"/>
    <cellStyle name="Percent 2 2 3 7 6" xfId="47953" xr:uid="{6F19038A-A675-46CC-8E2A-D8E01539D156}"/>
    <cellStyle name="Percent 2 2 3 8" xfId="14248" xr:uid="{FCD549AC-A820-4530-A6CF-6D3B3C998DF8}"/>
    <cellStyle name="Percent 2 2 3 8 2" xfId="27938" xr:uid="{DCD37005-BFF4-4C8A-A7BA-AB708D50C178}"/>
    <cellStyle name="Percent 2 2 3 8 2 2" xfId="41630" xr:uid="{6F364E38-86D9-4CF1-B973-87C9C5194AAB}"/>
    <cellStyle name="Percent 2 2 3 8 2 3" xfId="56509" xr:uid="{67EE2AFA-BE72-4655-907B-BD50DB046343}"/>
    <cellStyle name="Percent 2 2 3 8 3" xfId="21094" xr:uid="{66C793A6-7F6F-4639-B3E0-1BCB881966ED}"/>
    <cellStyle name="Percent 2 2 3 8 4" xfId="34784" xr:uid="{7DED71CC-7FB0-43A1-9284-5FC35C8D10D6}"/>
    <cellStyle name="Percent 2 2 3 8 5" xfId="49663" xr:uid="{EB05E2DF-C581-4B06-8183-B6CC064FFDE2}"/>
    <cellStyle name="Percent 2 2 3 9" xfId="24516" xr:uid="{DA43A2A7-4409-4105-A257-21F30FEA07F4}"/>
    <cellStyle name="Percent 2 2 3 9 2" xfId="38208" xr:uid="{EB0407C1-45CF-4A75-A303-57A7B3972B03}"/>
    <cellStyle name="Percent 2 2 3 9 3" xfId="53087" xr:uid="{CB40BB47-F4CE-4BEE-AE8A-FE56AC2EE06F}"/>
    <cellStyle name="Percent 2 2 4" xfId="6253" xr:uid="{9B8E34F5-496A-44BF-816C-7C28752E1B60}"/>
    <cellStyle name="Percent 2 2 4 10" xfId="17687" xr:uid="{36AA57C9-2EC9-42E0-982B-C5DC15B3E762}"/>
    <cellStyle name="Percent 2 2 4 11" xfId="31377" xr:uid="{36AB8C2B-6C64-4766-99FA-B2F5EE294F29}"/>
    <cellStyle name="Percent 2 2 4 12" xfId="46256" xr:uid="{609402E4-474F-41F3-AF27-8EAE3E640AD6}"/>
    <cellStyle name="Percent 2 2 4 13" xfId="10841" xr:uid="{DF0D34C8-3D53-4690-9FD1-DE00A6A89852}"/>
    <cellStyle name="Percent 2 2 4 2" xfId="6108" xr:uid="{441BE952-7910-45D8-AE03-160E315B79B6}"/>
    <cellStyle name="Percent 2 2 4 2 10" xfId="46257" xr:uid="{CE72AEDD-F921-464E-B7F5-A90F763763A9}"/>
    <cellStyle name="Percent 2 2 4 2 11" xfId="10842" xr:uid="{26151B63-BB01-4846-956B-B14160734748}"/>
    <cellStyle name="Percent 2 2 4 2 2" xfId="6395" xr:uid="{37620E47-F8A6-4A39-8C02-7EE5B47D6F04}"/>
    <cellStyle name="Percent 2 2 4 2 2 2" xfId="10844" xr:uid="{34A7FF51-A6F1-4A55-B4E0-1CEEF9BD79DB}"/>
    <cellStyle name="Percent 2 2 4 2 2 2 2" xfId="12556" xr:uid="{0567E7AE-FCA3-4C5B-A00E-B6C8AF70E48B}"/>
    <cellStyle name="Percent 2 2 4 2 2 2 2 2" xfId="15978" xr:uid="{F41A96EE-269A-4BAE-8AC5-1705CCE0AF8C}"/>
    <cellStyle name="Percent 2 2 4 2 2 2 2 2 2" xfId="29668" xr:uid="{804501D7-9C6D-4E61-8E08-717542BEF243}"/>
    <cellStyle name="Percent 2 2 4 2 2 2 2 2 2 2" xfId="43360" xr:uid="{4BD13AC7-32A7-4CBD-8FE2-029CCA2A0821}"/>
    <cellStyle name="Percent 2 2 4 2 2 2 2 2 2 3" xfId="58239" xr:uid="{29FA829E-89D9-41D3-B859-F2B85567EA4A}"/>
    <cellStyle name="Percent 2 2 4 2 2 2 2 2 3" xfId="22824" xr:uid="{4479D4BB-0C51-4FDC-AB0C-D246EA83C8CE}"/>
    <cellStyle name="Percent 2 2 4 2 2 2 2 2 4" xfId="36514" xr:uid="{CAF7906A-1FCD-407A-B356-820E8B8B6755}"/>
    <cellStyle name="Percent 2 2 4 2 2 2 2 2 5" xfId="51393" xr:uid="{B507DAFF-07D2-407D-BBD9-BE46A1B2BA15}"/>
    <cellStyle name="Percent 2 2 4 2 2 2 2 3" xfId="26246" xr:uid="{7F3EA5AA-1ADA-4A9B-81D2-E1304E85D8B7}"/>
    <cellStyle name="Percent 2 2 4 2 2 2 2 3 2" xfId="39938" xr:uid="{190F5740-546E-40D8-B790-DE16B3CA83DD}"/>
    <cellStyle name="Percent 2 2 4 2 2 2 2 3 3" xfId="54817" xr:uid="{CFEDFE69-5AF8-44F0-8447-B9111BC9699D}"/>
    <cellStyle name="Percent 2 2 4 2 2 2 2 4" xfId="19402" xr:uid="{D2844953-51FD-4DE1-89A3-DC4F788C889E}"/>
    <cellStyle name="Percent 2 2 4 2 2 2 2 5" xfId="33092" xr:uid="{49EB48F9-6F7B-4EED-B3C4-79640DF76104}"/>
    <cellStyle name="Percent 2 2 4 2 2 2 2 6" xfId="47971" xr:uid="{60616FC8-98AE-4F08-8E69-2FB2FBB181A5}"/>
    <cellStyle name="Percent 2 2 4 2 2 2 3" xfId="14266" xr:uid="{24FD817D-8820-48C8-A418-7B6DFC0C57A4}"/>
    <cellStyle name="Percent 2 2 4 2 2 2 3 2" xfId="27956" xr:uid="{6CF19401-BD58-4586-BF66-9B28D640ADA9}"/>
    <cellStyle name="Percent 2 2 4 2 2 2 3 2 2" xfId="41648" xr:uid="{98C07514-4508-44AB-B673-76A97C0CC240}"/>
    <cellStyle name="Percent 2 2 4 2 2 2 3 2 3" xfId="56527" xr:uid="{A5AEF39A-3C4B-4F3D-BD05-1AF521DB5D13}"/>
    <cellStyle name="Percent 2 2 4 2 2 2 3 3" xfId="21112" xr:uid="{B2140D7E-AF3F-4772-8A91-064FC108742B}"/>
    <cellStyle name="Percent 2 2 4 2 2 2 3 4" xfId="34802" xr:uid="{5237F59F-C673-41FD-8D47-4DF7561AB831}"/>
    <cellStyle name="Percent 2 2 4 2 2 2 3 5" xfId="49681" xr:uid="{14DE4643-2509-4D05-B4A0-879FB97FEA56}"/>
    <cellStyle name="Percent 2 2 4 2 2 2 4" xfId="24534" xr:uid="{3F9BCFEF-75CB-4A50-9F03-7A14BFE00E6F}"/>
    <cellStyle name="Percent 2 2 4 2 2 2 4 2" xfId="38226" xr:uid="{BDD1253F-EFC2-4B2A-BA3D-39DE00B25956}"/>
    <cellStyle name="Percent 2 2 4 2 2 2 4 3" xfId="53105" xr:uid="{DAC4D34E-41CF-4B5F-B4B8-90C98156873D}"/>
    <cellStyle name="Percent 2 2 4 2 2 2 5" xfId="17690" xr:uid="{A593649B-C7EC-47E5-82B5-89DBDFCF67D5}"/>
    <cellStyle name="Percent 2 2 4 2 2 2 6" xfId="31380" xr:uid="{62013E40-1717-45F2-8B66-C1A3748CE53A}"/>
    <cellStyle name="Percent 2 2 4 2 2 2 7" xfId="46259" xr:uid="{0644DD39-0107-4CF0-8323-F9D5D1CA42B7}"/>
    <cellStyle name="Percent 2 2 4 2 2 3" xfId="12555" xr:uid="{C117CDCF-EE8A-471E-9071-8F071375CB1F}"/>
    <cellStyle name="Percent 2 2 4 2 2 3 2" xfId="15977" xr:uid="{37D62976-65A1-41A0-8938-0DE47F65245E}"/>
    <cellStyle name="Percent 2 2 4 2 2 3 2 2" xfId="29667" xr:uid="{F888942F-C65D-4622-928A-8E4B8E60096A}"/>
    <cellStyle name="Percent 2 2 4 2 2 3 2 2 2" xfId="43359" xr:uid="{724DAE71-64C8-4CF6-899C-1DC53A61772E}"/>
    <cellStyle name="Percent 2 2 4 2 2 3 2 2 3" xfId="58238" xr:uid="{E092CE26-CAD5-4E64-8009-C063A7AA6BBF}"/>
    <cellStyle name="Percent 2 2 4 2 2 3 2 3" xfId="22823" xr:uid="{4F37F852-DD5F-472A-ACE4-57049BB8D7C0}"/>
    <cellStyle name="Percent 2 2 4 2 2 3 2 4" xfId="36513" xr:uid="{46C3A59C-AA2F-4371-82A4-D9A106FD1DDD}"/>
    <cellStyle name="Percent 2 2 4 2 2 3 2 5" xfId="51392" xr:uid="{1CAAFE7F-DB4F-4800-A5D7-C6132618BB5D}"/>
    <cellStyle name="Percent 2 2 4 2 2 3 3" xfId="26245" xr:uid="{679DD4F4-A4CC-4A3C-9C37-8744C7D1EE2D}"/>
    <cellStyle name="Percent 2 2 4 2 2 3 3 2" xfId="39937" xr:uid="{0BB5619B-60E4-4972-A6BA-729BC432E5B2}"/>
    <cellStyle name="Percent 2 2 4 2 2 3 3 3" xfId="54816" xr:uid="{2FCE0D20-7FDE-4DF0-B679-3ACD8BD71491}"/>
    <cellStyle name="Percent 2 2 4 2 2 3 4" xfId="19401" xr:uid="{8EA3FA09-9A70-41FD-BB7D-B8CC96138920}"/>
    <cellStyle name="Percent 2 2 4 2 2 3 5" xfId="33091" xr:uid="{CBDD6C3C-F76F-4950-8820-3B2524C0C121}"/>
    <cellStyle name="Percent 2 2 4 2 2 3 6" xfId="47970" xr:uid="{64D69227-CE18-45F0-9BE5-5C7C49EAF165}"/>
    <cellStyle name="Percent 2 2 4 2 2 4" xfId="14265" xr:uid="{3EF2F272-C2E0-4F17-A7A7-43E59383E2E3}"/>
    <cellStyle name="Percent 2 2 4 2 2 4 2" xfId="27955" xr:uid="{C54A0D8C-7FB1-4D42-9EC5-477D31F30D1B}"/>
    <cellStyle name="Percent 2 2 4 2 2 4 2 2" xfId="41647" xr:uid="{45F2CC2C-C60A-4F72-8EE7-6A845DA8CFFF}"/>
    <cellStyle name="Percent 2 2 4 2 2 4 2 3" xfId="56526" xr:uid="{3293FB18-41D0-433A-ACC8-A9E31C39A643}"/>
    <cellStyle name="Percent 2 2 4 2 2 4 3" xfId="21111" xr:uid="{5A82C549-5999-4E92-8533-C2A78F6047F3}"/>
    <cellStyle name="Percent 2 2 4 2 2 4 4" xfId="34801" xr:uid="{13E9575B-BE40-4381-B439-52AE4F9623ED}"/>
    <cellStyle name="Percent 2 2 4 2 2 4 5" xfId="49680" xr:uid="{E1B771AB-AB6A-40C0-87C7-CAEA42BF2BC5}"/>
    <cellStyle name="Percent 2 2 4 2 2 5" xfId="24533" xr:uid="{45DB4BCB-4366-4B0B-BFD7-0F8134878D9E}"/>
    <cellStyle name="Percent 2 2 4 2 2 5 2" xfId="38225" xr:uid="{A28BB411-5F4C-4EE0-9A18-E26AA784A359}"/>
    <cellStyle name="Percent 2 2 4 2 2 5 3" xfId="53104" xr:uid="{982834A7-D1B3-4A23-A50F-11B454E18B21}"/>
    <cellStyle name="Percent 2 2 4 2 2 6" xfId="17689" xr:uid="{89E22F7C-CB6D-4359-821D-CA0C088F1450}"/>
    <cellStyle name="Percent 2 2 4 2 2 7" xfId="31379" xr:uid="{46920624-C3EE-4C97-A1E4-DC29E23FF19B}"/>
    <cellStyle name="Percent 2 2 4 2 2 8" xfId="46258" xr:uid="{B38ED65D-756A-45AD-955E-42B6B7761380}"/>
    <cellStyle name="Percent 2 2 4 2 2 9" xfId="10843" xr:uid="{A152602C-9D81-473A-9E16-2DD701A8AD89}"/>
    <cellStyle name="Percent 2 2 4 2 3" xfId="7302" xr:uid="{971BF677-4848-4AFD-B7FC-D705A6FC44B9}"/>
    <cellStyle name="Percent 2 2 4 2 3 2" xfId="12557" xr:uid="{B1E20A8E-A69A-4915-971E-1F25C4A4D05F}"/>
    <cellStyle name="Percent 2 2 4 2 3 2 2" xfId="15979" xr:uid="{E617311E-785B-40E4-983C-289E9BA4ABDB}"/>
    <cellStyle name="Percent 2 2 4 2 3 2 2 2" xfId="29669" xr:uid="{054886FF-7869-4A5C-B1B0-D2851CF18076}"/>
    <cellStyle name="Percent 2 2 4 2 3 2 2 2 2" xfId="43361" xr:uid="{167A773A-D444-4153-8055-2ECFEA4CABA1}"/>
    <cellStyle name="Percent 2 2 4 2 3 2 2 2 3" xfId="58240" xr:uid="{5F1A46E8-2993-4414-B356-A56241971232}"/>
    <cellStyle name="Percent 2 2 4 2 3 2 2 3" xfId="22825" xr:uid="{DA13381F-6388-40B2-85EE-42C0ECF4B616}"/>
    <cellStyle name="Percent 2 2 4 2 3 2 2 4" xfId="36515" xr:uid="{94500E7D-188C-494D-A8BD-5174F93106F1}"/>
    <cellStyle name="Percent 2 2 4 2 3 2 2 5" xfId="51394" xr:uid="{77836785-9DAE-436E-ACB6-A4DCC371852A}"/>
    <cellStyle name="Percent 2 2 4 2 3 2 3" xfId="26247" xr:uid="{73163D20-8F4A-4C31-A1DC-9706F4D6C614}"/>
    <cellStyle name="Percent 2 2 4 2 3 2 3 2" xfId="39939" xr:uid="{E2B509D7-E620-4C09-B3C1-F0463C3B4BAF}"/>
    <cellStyle name="Percent 2 2 4 2 3 2 3 3" xfId="54818" xr:uid="{1E94E175-48D2-4D73-98A7-2C103502FCA4}"/>
    <cellStyle name="Percent 2 2 4 2 3 2 4" xfId="19403" xr:uid="{D9E6DB23-D95E-45B8-B851-DFECE9C87CF3}"/>
    <cellStyle name="Percent 2 2 4 2 3 2 5" xfId="33093" xr:uid="{8B7C457B-0E31-4AE2-ADD8-DE937D01A50D}"/>
    <cellStyle name="Percent 2 2 4 2 3 2 6" xfId="47972" xr:uid="{05E6A4F1-296A-4A57-9FAB-9E0AC65DEA4D}"/>
    <cellStyle name="Percent 2 2 4 2 3 3" xfId="14267" xr:uid="{E5F7251E-DE49-4502-A7C1-08F07D0973CF}"/>
    <cellStyle name="Percent 2 2 4 2 3 3 2" xfId="27957" xr:uid="{5911E079-AF94-4587-90CE-880A4CD92458}"/>
    <cellStyle name="Percent 2 2 4 2 3 3 2 2" xfId="41649" xr:uid="{5789AADA-52E9-4EEB-A674-B27EE87E33D7}"/>
    <cellStyle name="Percent 2 2 4 2 3 3 2 3" xfId="56528" xr:uid="{4F11200B-EDA1-40E0-9EE7-A820CD56B9B4}"/>
    <cellStyle name="Percent 2 2 4 2 3 3 3" xfId="21113" xr:uid="{EB783EFF-C10D-4C57-ACC8-AB70E1D00A47}"/>
    <cellStyle name="Percent 2 2 4 2 3 3 4" xfId="34803" xr:uid="{D6166963-1498-4835-B833-243CE6A3FFFC}"/>
    <cellStyle name="Percent 2 2 4 2 3 3 5" xfId="49682" xr:uid="{E071629F-CD5C-446B-B7F4-AD5882E968FE}"/>
    <cellStyle name="Percent 2 2 4 2 3 4" xfId="24535" xr:uid="{A46700CB-CD5C-47E6-B038-FEAAFE75FF4B}"/>
    <cellStyle name="Percent 2 2 4 2 3 4 2" xfId="38227" xr:uid="{21D2E5EF-0E8E-452E-979C-2CF41D5BC053}"/>
    <cellStyle name="Percent 2 2 4 2 3 4 3" xfId="53106" xr:uid="{7F315354-A009-4FDD-BF7A-61EBF30A9EC2}"/>
    <cellStyle name="Percent 2 2 4 2 3 5" xfId="17691" xr:uid="{8E3DCBE8-3DED-442C-B87B-80226442B5BD}"/>
    <cellStyle name="Percent 2 2 4 2 3 6" xfId="31381" xr:uid="{99302010-246C-4B7E-AC78-5DA4D959D753}"/>
    <cellStyle name="Percent 2 2 4 2 3 7" xfId="46260" xr:uid="{F6DDE26B-FDCB-4941-A6E8-06AF05189F0E}"/>
    <cellStyle name="Percent 2 2 4 2 3 8" xfId="10845" xr:uid="{01BCB07C-DE5F-4381-8A73-29072CD246A9}"/>
    <cellStyle name="Percent 2 2 4 2 4" xfId="10846" xr:uid="{E339D511-1022-4BCE-86D2-152FAF2E4B50}"/>
    <cellStyle name="Percent 2 2 4 2 4 2" xfId="12558" xr:uid="{C64DF24F-D8BB-4FCE-95C1-E6535E11FA9D}"/>
    <cellStyle name="Percent 2 2 4 2 4 2 2" xfId="15980" xr:uid="{B59860D2-3D40-4A63-A636-F9028EC02951}"/>
    <cellStyle name="Percent 2 2 4 2 4 2 2 2" xfId="29670" xr:uid="{C528EDC9-6918-4F62-B012-C2259C11B2E3}"/>
    <cellStyle name="Percent 2 2 4 2 4 2 2 2 2" xfId="43362" xr:uid="{6EE4E140-013D-4BA2-BDA4-DE742ABE8E41}"/>
    <cellStyle name="Percent 2 2 4 2 4 2 2 2 3" xfId="58241" xr:uid="{695FFB88-B28B-457A-9211-E6D83FF497F6}"/>
    <cellStyle name="Percent 2 2 4 2 4 2 2 3" xfId="22826" xr:uid="{B54FA769-A456-46A7-B67D-A8C7D9EB1F4D}"/>
    <cellStyle name="Percent 2 2 4 2 4 2 2 4" xfId="36516" xr:uid="{4E4C6824-DD18-4B19-B6DF-F10C62CA3DA0}"/>
    <cellStyle name="Percent 2 2 4 2 4 2 2 5" xfId="51395" xr:uid="{3F163784-4CD5-4133-BDED-A72D3A50D0DA}"/>
    <cellStyle name="Percent 2 2 4 2 4 2 3" xfId="26248" xr:uid="{5E87F441-AA59-40D0-AB0A-48BD2B9E5906}"/>
    <cellStyle name="Percent 2 2 4 2 4 2 3 2" xfId="39940" xr:uid="{48F9B987-0C7A-453D-9EA6-746B6F75723B}"/>
    <cellStyle name="Percent 2 2 4 2 4 2 3 3" xfId="54819" xr:uid="{CE0BB413-3EF2-4908-8D87-8DB0C64502B3}"/>
    <cellStyle name="Percent 2 2 4 2 4 2 4" xfId="19404" xr:uid="{D00751DA-644B-4DA3-92D2-8F16016632EA}"/>
    <cellStyle name="Percent 2 2 4 2 4 2 5" xfId="33094" xr:uid="{CF9FC7D5-C358-43A9-9A14-14403C5D39F6}"/>
    <cellStyle name="Percent 2 2 4 2 4 2 6" xfId="47973" xr:uid="{5F801324-2C8E-4D90-89C6-1643133FEAF4}"/>
    <cellStyle name="Percent 2 2 4 2 4 3" xfId="14268" xr:uid="{B2710157-6104-45BB-B3FB-690EDB02BC30}"/>
    <cellStyle name="Percent 2 2 4 2 4 3 2" xfId="27958" xr:uid="{D7F3CDD4-DAD7-4C2C-974D-6B498699ED62}"/>
    <cellStyle name="Percent 2 2 4 2 4 3 2 2" xfId="41650" xr:uid="{E7FF2993-4D83-47C1-A535-9DAE10A59D64}"/>
    <cellStyle name="Percent 2 2 4 2 4 3 2 3" xfId="56529" xr:uid="{82DC3EC9-BDC7-4E84-B70B-3F3B43FB787A}"/>
    <cellStyle name="Percent 2 2 4 2 4 3 3" xfId="21114" xr:uid="{152D4737-AD9D-4C8F-8D57-DC574F3480B8}"/>
    <cellStyle name="Percent 2 2 4 2 4 3 4" xfId="34804" xr:uid="{BECD3449-EFBF-4CA4-BC81-1FF63ADC05BE}"/>
    <cellStyle name="Percent 2 2 4 2 4 3 5" xfId="49683" xr:uid="{8C3407A1-8B87-4752-ABF6-FCFCF3F6127C}"/>
    <cellStyle name="Percent 2 2 4 2 4 4" xfId="24536" xr:uid="{34035363-55D6-4CDF-B213-55091226BAD2}"/>
    <cellStyle name="Percent 2 2 4 2 4 4 2" xfId="38228" xr:uid="{9D48F3E2-1DC1-4C21-A717-21C1C266C1DE}"/>
    <cellStyle name="Percent 2 2 4 2 4 4 3" xfId="53107" xr:uid="{84FFCD98-41A0-4AB5-86B9-A86C196C2277}"/>
    <cellStyle name="Percent 2 2 4 2 4 5" xfId="17692" xr:uid="{D43C7C4D-E305-40FD-B2EF-A4176EDF93B9}"/>
    <cellStyle name="Percent 2 2 4 2 4 6" xfId="31382" xr:uid="{306523EC-90CA-4A3E-A61A-45E3A52B61BD}"/>
    <cellStyle name="Percent 2 2 4 2 4 7" xfId="46261" xr:uid="{67CCA209-CA04-48BB-80A4-3C3EF2A375BC}"/>
    <cellStyle name="Percent 2 2 4 2 5" xfId="12554" xr:uid="{BD72BD42-476A-43F0-A112-136D23A1A1B1}"/>
    <cellStyle name="Percent 2 2 4 2 5 2" xfId="15976" xr:uid="{7E1CA156-9158-43A7-B6CC-F84FABC5C7A7}"/>
    <cellStyle name="Percent 2 2 4 2 5 2 2" xfId="29666" xr:uid="{9D6FA742-B108-447F-BBE2-A783438021AF}"/>
    <cellStyle name="Percent 2 2 4 2 5 2 2 2" xfId="43358" xr:uid="{CA389236-47E9-442C-BDB8-196912351209}"/>
    <cellStyle name="Percent 2 2 4 2 5 2 2 3" xfId="58237" xr:uid="{307CEC07-31C4-4116-9260-65E2BFE0B6AF}"/>
    <cellStyle name="Percent 2 2 4 2 5 2 3" xfId="22822" xr:uid="{A431A816-922D-462C-AAC9-E2D67D31E031}"/>
    <cellStyle name="Percent 2 2 4 2 5 2 4" xfId="36512" xr:uid="{6AF7ADEB-3271-4873-9DBC-5DACAD220AD0}"/>
    <cellStyle name="Percent 2 2 4 2 5 2 5" xfId="51391" xr:uid="{4398D229-AAF9-4430-BCD3-EF5E44CBEBFD}"/>
    <cellStyle name="Percent 2 2 4 2 5 3" xfId="26244" xr:uid="{BAEC6304-2153-465E-9281-283CADD93CD6}"/>
    <cellStyle name="Percent 2 2 4 2 5 3 2" xfId="39936" xr:uid="{B8CC68F6-5D5A-42D1-88E6-F0BD542BF0F8}"/>
    <cellStyle name="Percent 2 2 4 2 5 3 3" xfId="54815" xr:uid="{B516C9AD-002A-4123-B9EA-F1AE86D220A9}"/>
    <cellStyle name="Percent 2 2 4 2 5 4" xfId="19400" xr:uid="{1E971964-C3B7-4900-AD99-46366C8FF760}"/>
    <cellStyle name="Percent 2 2 4 2 5 5" xfId="33090" xr:uid="{0330A950-2F01-4998-A719-7984880E26FC}"/>
    <cellStyle name="Percent 2 2 4 2 5 6" xfId="47969" xr:uid="{AE3D6FB1-D8B9-40B6-8BDC-F42767DB8F42}"/>
    <cellStyle name="Percent 2 2 4 2 6" xfId="14264" xr:uid="{3DB7AA5D-313E-4D4F-BDC9-14A8560FB296}"/>
    <cellStyle name="Percent 2 2 4 2 6 2" xfId="27954" xr:uid="{D85D6502-FB39-4196-8348-52B74BA3A9BE}"/>
    <cellStyle name="Percent 2 2 4 2 6 2 2" xfId="41646" xr:uid="{7BDC1356-DB7A-4952-9692-09338F85B5F6}"/>
    <cellStyle name="Percent 2 2 4 2 6 2 3" xfId="56525" xr:uid="{E129BA9D-D51A-4F5A-9C64-913A36EFBA6A}"/>
    <cellStyle name="Percent 2 2 4 2 6 3" xfId="21110" xr:uid="{D25B6AC9-E281-4378-AEA0-1BC227999E5D}"/>
    <cellStyle name="Percent 2 2 4 2 6 4" xfId="34800" xr:uid="{98B12A7D-6331-4D75-93DB-89CCA50CDC82}"/>
    <cellStyle name="Percent 2 2 4 2 6 5" xfId="49679" xr:uid="{676753CE-3561-4B5B-81C7-2084D7B489DA}"/>
    <cellStyle name="Percent 2 2 4 2 7" xfId="24532" xr:uid="{4B99211B-D42D-48BC-B429-50F0703B742D}"/>
    <cellStyle name="Percent 2 2 4 2 7 2" xfId="38224" xr:uid="{0FB85F00-A22F-475B-9120-211601A04A40}"/>
    <cellStyle name="Percent 2 2 4 2 7 3" xfId="53103" xr:uid="{7C3AD7CA-A792-43EB-AEDB-F7C2D6799976}"/>
    <cellStyle name="Percent 2 2 4 2 8" xfId="17688" xr:uid="{F015DEA3-D462-4D21-B6DE-904F3521F1D9}"/>
    <cellStyle name="Percent 2 2 4 2 9" xfId="31378" xr:uid="{E2733E2C-4ABF-4FFE-A781-30BBC7221EF7}"/>
    <cellStyle name="Percent 2 2 4 3" xfId="6105" xr:uid="{B0B18FB7-F539-4693-BFC4-AFF1F1B15455}"/>
    <cellStyle name="Percent 2 2 4 3 10" xfId="46262" xr:uid="{E671410A-3F64-452F-A9F6-2A5386CD58F6}"/>
    <cellStyle name="Percent 2 2 4 3 11" xfId="10847" xr:uid="{06016E9B-8788-41C4-8A4A-9C376DE12842}"/>
    <cellStyle name="Percent 2 2 4 3 2" xfId="10848" xr:uid="{691A9224-EAF6-4100-AAB7-DAC94F6E6502}"/>
    <cellStyle name="Percent 2 2 4 3 2 2" xfId="10849" xr:uid="{3AF642FC-BE0D-4C4D-BE5F-DAA74D08B0BA}"/>
    <cellStyle name="Percent 2 2 4 3 2 2 2" xfId="12561" xr:uid="{AFCED76A-7D64-4596-8F3F-E4F23B169062}"/>
    <cellStyle name="Percent 2 2 4 3 2 2 2 2" xfId="15983" xr:uid="{327FC85E-203F-4DB3-869F-5AB9234B87AD}"/>
    <cellStyle name="Percent 2 2 4 3 2 2 2 2 2" xfId="29673" xr:uid="{EDF3D5B2-5687-4631-BF56-54E8305AECE3}"/>
    <cellStyle name="Percent 2 2 4 3 2 2 2 2 2 2" xfId="43365" xr:uid="{FCC87FEE-AF83-41C5-87E9-7DB0E976BCB4}"/>
    <cellStyle name="Percent 2 2 4 3 2 2 2 2 2 3" xfId="58244" xr:uid="{16B60E8E-BB78-40B6-8338-598D1D394B63}"/>
    <cellStyle name="Percent 2 2 4 3 2 2 2 2 3" xfId="22829" xr:uid="{AA97B8C2-E787-4C64-9F87-44922893129D}"/>
    <cellStyle name="Percent 2 2 4 3 2 2 2 2 4" xfId="36519" xr:uid="{AD77F2F5-BAC4-49DC-ADF3-E43423192382}"/>
    <cellStyle name="Percent 2 2 4 3 2 2 2 2 5" xfId="51398" xr:uid="{B4E84741-42E7-417C-8F81-3968814F625F}"/>
    <cellStyle name="Percent 2 2 4 3 2 2 2 3" xfId="26251" xr:uid="{CD1CF926-9409-4294-86C7-A1E7984B0565}"/>
    <cellStyle name="Percent 2 2 4 3 2 2 2 3 2" xfId="39943" xr:uid="{E0076420-C65A-480D-A2EC-821BC7FD691A}"/>
    <cellStyle name="Percent 2 2 4 3 2 2 2 3 3" xfId="54822" xr:uid="{6AE0C611-72F1-4BAD-B484-F47665A2581C}"/>
    <cellStyle name="Percent 2 2 4 3 2 2 2 4" xfId="19407" xr:uid="{E854AD5B-E14F-4A81-B5B2-A65442FE9069}"/>
    <cellStyle name="Percent 2 2 4 3 2 2 2 5" xfId="33097" xr:uid="{4121E866-554A-4B0A-8B78-04AB31058E7F}"/>
    <cellStyle name="Percent 2 2 4 3 2 2 2 6" xfId="47976" xr:uid="{91C0F6DC-8C52-4660-AC45-E2B4C9C06AA3}"/>
    <cellStyle name="Percent 2 2 4 3 2 2 3" xfId="14271" xr:uid="{1FAC7C88-918F-486C-A67C-E79D8796BE64}"/>
    <cellStyle name="Percent 2 2 4 3 2 2 3 2" xfId="27961" xr:uid="{27152259-414F-4565-BD14-10399BF6B4F9}"/>
    <cellStyle name="Percent 2 2 4 3 2 2 3 2 2" xfId="41653" xr:uid="{DEE1226F-1860-4D94-BE71-4D36FA1D4236}"/>
    <cellStyle name="Percent 2 2 4 3 2 2 3 2 3" xfId="56532" xr:uid="{030BE4FE-5275-456D-937C-B15B7199DF72}"/>
    <cellStyle name="Percent 2 2 4 3 2 2 3 3" xfId="21117" xr:uid="{6DEC8EF9-5DF1-4883-94A9-39098F7D4CBA}"/>
    <cellStyle name="Percent 2 2 4 3 2 2 3 4" xfId="34807" xr:uid="{184615AC-9F63-4F34-8382-2E3CE2E64555}"/>
    <cellStyle name="Percent 2 2 4 3 2 2 3 5" xfId="49686" xr:uid="{49514FFA-FC23-4BDF-8717-504A4DCEABAF}"/>
    <cellStyle name="Percent 2 2 4 3 2 2 4" xfId="24539" xr:uid="{AA9CBBA5-153E-412E-BC89-486693839DA3}"/>
    <cellStyle name="Percent 2 2 4 3 2 2 4 2" xfId="38231" xr:uid="{914E6194-D986-482E-82CD-B957BADC05D1}"/>
    <cellStyle name="Percent 2 2 4 3 2 2 4 3" xfId="53110" xr:uid="{B81A5C65-147D-4F84-BDDF-03694A184802}"/>
    <cellStyle name="Percent 2 2 4 3 2 2 5" xfId="17695" xr:uid="{F5EC3C23-4469-4FC3-B044-472011A29ABE}"/>
    <cellStyle name="Percent 2 2 4 3 2 2 6" xfId="31385" xr:uid="{9FCC09B1-0931-4EF7-8C42-D4220F4D39DA}"/>
    <cellStyle name="Percent 2 2 4 3 2 2 7" xfId="46264" xr:uid="{BF82E9E7-9C1F-4EE3-A4E8-1D7EF3005208}"/>
    <cellStyle name="Percent 2 2 4 3 2 3" xfId="12560" xr:uid="{A7305556-395E-4C5A-B7A6-15BDF06B0A51}"/>
    <cellStyle name="Percent 2 2 4 3 2 3 2" xfId="15982" xr:uid="{3D544596-C1FD-4542-A934-6E1D88B83568}"/>
    <cellStyle name="Percent 2 2 4 3 2 3 2 2" xfId="29672" xr:uid="{4ED43C10-DC7B-40EA-A7B1-7743196519B9}"/>
    <cellStyle name="Percent 2 2 4 3 2 3 2 2 2" xfId="43364" xr:uid="{7A29FCFF-47A7-48C3-9395-0343472CCB6F}"/>
    <cellStyle name="Percent 2 2 4 3 2 3 2 2 3" xfId="58243" xr:uid="{0D47B986-E019-48CF-9632-75CDF955D3DD}"/>
    <cellStyle name="Percent 2 2 4 3 2 3 2 3" xfId="22828" xr:uid="{4F5D23E0-A442-4466-B360-F7F5265ACD21}"/>
    <cellStyle name="Percent 2 2 4 3 2 3 2 4" xfId="36518" xr:uid="{6DFFB251-5E0E-4D81-8FE1-60835B760699}"/>
    <cellStyle name="Percent 2 2 4 3 2 3 2 5" xfId="51397" xr:uid="{03A0B57B-7974-4400-B88C-46F06E84902C}"/>
    <cellStyle name="Percent 2 2 4 3 2 3 3" xfId="26250" xr:uid="{3D2A8538-0F99-4723-9ABB-B352221C8C6B}"/>
    <cellStyle name="Percent 2 2 4 3 2 3 3 2" xfId="39942" xr:uid="{5CDDF60A-9AEA-4DA4-BE05-DE6B7249CEA8}"/>
    <cellStyle name="Percent 2 2 4 3 2 3 3 3" xfId="54821" xr:uid="{F19C1C84-C76F-49C8-B206-3706DD27BC16}"/>
    <cellStyle name="Percent 2 2 4 3 2 3 4" xfId="19406" xr:uid="{72072B29-DA4A-4930-A017-5AF36D941517}"/>
    <cellStyle name="Percent 2 2 4 3 2 3 5" xfId="33096" xr:uid="{7C86C824-1A47-4500-BE31-203B3ECE1C86}"/>
    <cellStyle name="Percent 2 2 4 3 2 3 6" xfId="47975" xr:uid="{A87709C7-C8CC-4D8B-B977-6B7148FB2EB5}"/>
    <cellStyle name="Percent 2 2 4 3 2 4" xfId="14270" xr:uid="{AF0F6611-1131-466F-8AD3-D665997D7A88}"/>
    <cellStyle name="Percent 2 2 4 3 2 4 2" xfId="27960" xr:uid="{890A701C-F334-4FB2-9BBC-0D18C1BDC4BA}"/>
    <cellStyle name="Percent 2 2 4 3 2 4 2 2" xfId="41652" xr:uid="{D57F6645-CBEE-4B9F-B47E-4EBF9C764A8A}"/>
    <cellStyle name="Percent 2 2 4 3 2 4 2 3" xfId="56531" xr:uid="{153A3F5C-E623-4BD5-B525-A7DF1AB578B8}"/>
    <cellStyle name="Percent 2 2 4 3 2 4 3" xfId="21116" xr:uid="{C217C25E-B324-4250-A623-F92A3E6D7CBA}"/>
    <cellStyle name="Percent 2 2 4 3 2 4 4" xfId="34806" xr:uid="{A8D783A6-8137-46AA-9EE1-73BC0038586D}"/>
    <cellStyle name="Percent 2 2 4 3 2 4 5" xfId="49685" xr:uid="{360D7056-0C5A-4CBD-8936-DED7A97944D4}"/>
    <cellStyle name="Percent 2 2 4 3 2 5" xfId="24538" xr:uid="{46B5E30E-A678-45D1-862F-F172BCFDF88C}"/>
    <cellStyle name="Percent 2 2 4 3 2 5 2" xfId="38230" xr:uid="{34640C4A-9049-4E01-9B22-CC38BB76B50B}"/>
    <cellStyle name="Percent 2 2 4 3 2 5 3" xfId="53109" xr:uid="{90A66161-8780-4C4F-9C93-C05067E7CA78}"/>
    <cellStyle name="Percent 2 2 4 3 2 6" xfId="17694" xr:uid="{0667EC68-4FCB-4D80-A686-211E58CD1510}"/>
    <cellStyle name="Percent 2 2 4 3 2 7" xfId="31384" xr:uid="{EB636067-0D10-4164-99F7-709CEAF45579}"/>
    <cellStyle name="Percent 2 2 4 3 2 8" xfId="46263" xr:uid="{12BB80EE-ED8E-40A4-9740-7F0B293EB1D8}"/>
    <cellStyle name="Percent 2 2 4 3 3" xfId="10850" xr:uid="{AC40F47D-E0D0-4949-AC39-1A7F9ECEFE4D}"/>
    <cellStyle name="Percent 2 2 4 3 3 2" xfId="12562" xr:uid="{EFE3FA6B-2049-4B7F-A26E-78524FB056D5}"/>
    <cellStyle name="Percent 2 2 4 3 3 2 2" xfId="15984" xr:uid="{9F6BD1D7-5B39-4A13-8501-324F92EF5F43}"/>
    <cellStyle name="Percent 2 2 4 3 3 2 2 2" xfId="29674" xr:uid="{A9F5C7AC-622C-49B5-A023-64D6D11B800C}"/>
    <cellStyle name="Percent 2 2 4 3 3 2 2 2 2" xfId="43366" xr:uid="{5A16CE40-B3F6-4245-9803-7791D8DE170C}"/>
    <cellStyle name="Percent 2 2 4 3 3 2 2 2 3" xfId="58245" xr:uid="{8AC7BDA3-AE85-4CF8-9A20-88E22D07E7AA}"/>
    <cellStyle name="Percent 2 2 4 3 3 2 2 3" xfId="22830" xr:uid="{145A99BA-B2FB-4135-A967-1B7A24DC267A}"/>
    <cellStyle name="Percent 2 2 4 3 3 2 2 4" xfId="36520" xr:uid="{231F323C-0F3E-4782-A8DE-7A51EBC209F2}"/>
    <cellStyle name="Percent 2 2 4 3 3 2 2 5" xfId="51399" xr:uid="{5C6E872E-C56A-4CED-9773-616A71A47286}"/>
    <cellStyle name="Percent 2 2 4 3 3 2 3" xfId="26252" xr:uid="{8C7F9BE0-1721-4A03-B6EA-CC3B20FBEB42}"/>
    <cellStyle name="Percent 2 2 4 3 3 2 3 2" xfId="39944" xr:uid="{2A5C9DD0-6908-4D72-BA5B-35380455E4A6}"/>
    <cellStyle name="Percent 2 2 4 3 3 2 3 3" xfId="54823" xr:uid="{3B04837F-C46B-4C19-BA87-78A93CC08156}"/>
    <cellStyle name="Percent 2 2 4 3 3 2 4" xfId="19408" xr:uid="{904E7905-FB6F-404A-8AF8-60AD1AFB8EF4}"/>
    <cellStyle name="Percent 2 2 4 3 3 2 5" xfId="33098" xr:uid="{2A4A7734-E8A1-4ACC-BE7C-44025E71B5F8}"/>
    <cellStyle name="Percent 2 2 4 3 3 2 6" xfId="47977" xr:uid="{BD7A393B-4FBA-4627-B064-31272EDA5002}"/>
    <cellStyle name="Percent 2 2 4 3 3 3" xfId="14272" xr:uid="{9C0AA7BC-84E3-477B-98DC-E875F463E041}"/>
    <cellStyle name="Percent 2 2 4 3 3 3 2" xfId="27962" xr:uid="{C7690806-F831-40AB-BC28-F984FBCD5B7D}"/>
    <cellStyle name="Percent 2 2 4 3 3 3 2 2" xfId="41654" xr:uid="{DA591F0C-5B72-464A-B99C-334E4856F693}"/>
    <cellStyle name="Percent 2 2 4 3 3 3 2 3" xfId="56533" xr:uid="{8F2497EB-DBB4-402A-8900-ED8132937092}"/>
    <cellStyle name="Percent 2 2 4 3 3 3 3" xfId="21118" xr:uid="{9B74D6C4-5641-4289-998E-2546204224A6}"/>
    <cellStyle name="Percent 2 2 4 3 3 3 4" xfId="34808" xr:uid="{FE80DBD4-400F-4144-9BF2-4D4BA49E48B6}"/>
    <cellStyle name="Percent 2 2 4 3 3 3 5" xfId="49687" xr:uid="{1213FA20-53F5-4A77-8C8B-1DB5C61ADD94}"/>
    <cellStyle name="Percent 2 2 4 3 3 4" xfId="24540" xr:uid="{490ECA29-378A-4E69-B338-4038DD239712}"/>
    <cellStyle name="Percent 2 2 4 3 3 4 2" xfId="38232" xr:uid="{B23E6374-62D4-4B1B-AA0A-2CF4C4390682}"/>
    <cellStyle name="Percent 2 2 4 3 3 4 3" xfId="53111" xr:uid="{BAB6DBD9-13B0-4BEB-B7EB-0CDAFD097C8A}"/>
    <cellStyle name="Percent 2 2 4 3 3 5" xfId="17696" xr:uid="{0EB3E07F-B4C7-4AEF-96D5-60EFB03D9627}"/>
    <cellStyle name="Percent 2 2 4 3 3 6" xfId="31386" xr:uid="{E6C30CF1-E499-4C6C-B23E-915D26633BDB}"/>
    <cellStyle name="Percent 2 2 4 3 3 7" xfId="46265" xr:uid="{11D9AEAA-C309-48CD-B22B-C9A4EC7EA7D8}"/>
    <cellStyle name="Percent 2 2 4 3 4" xfId="10851" xr:uid="{FC77B660-D1BF-4E7E-8917-5FBA0CD0E4E5}"/>
    <cellStyle name="Percent 2 2 4 3 4 2" xfId="12563" xr:uid="{30D0482A-54C4-4060-AC0C-901056A2CC51}"/>
    <cellStyle name="Percent 2 2 4 3 4 2 2" xfId="15985" xr:uid="{87442D59-0807-4457-B3FF-DB90862276AA}"/>
    <cellStyle name="Percent 2 2 4 3 4 2 2 2" xfId="29675" xr:uid="{FF408364-57B8-4616-A0F4-C0A8FE1BBB44}"/>
    <cellStyle name="Percent 2 2 4 3 4 2 2 2 2" xfId="43367" xr:uid="{00C2BC24-A934-424C-AA92-F804E94808F7}"/>
    <cellStyle name="Percent 2 2 4 3 4 2 2 2 3" xfId="58246" xr:uid="{DDE258EF-1F4C-4C3F-82D1-033B09D25691}"/>
    <cellStyle name="Percent 2 2 4 3 4 2 2 3" xfId="22831" xr:uid="{AD3528C6-6E74-4DCD-B26C-54B753D4ABA4}"/>
    <cellStyle name="Percent 2 2 4 3 4 2 2 4" xfId="36521" xr:uid="{9714FAFD-BAE7-4A18-BFDE-BA07B2C9DFAB}"/>
    <cellStyle name="Percent 2 2 4 3 4 2 2 5" xfId="51400" xr:uid="{2955BBE0-1C01-4DDA-BC23-DB8853D4D318}"/>
    <cellStyle name="Percent 2 2 4 3 4 2 3" xfId="26253" xr:uid="{FBCC9DB3-7F09-4DC0-B306-A04F26F5323F}"/>
    <cellStyle name="Percent 2 2 4 3 4 2 3 2" xfId="39945" xr:uid="{79C2075D-D9A6-4E85-B40E-EC78EDD504C5}"/>
    <cellStyle name="Percent 2 2 4 3 4 2 3 3" xfId="54824" xr:uid="{51643779-1D5A-4D77-B34B-1614215C0A81}"/>
    <cellStyle name="Percent 2 2 4 3 4 2 4" xfId="19409" xr:uid="{9C9966C8-6C8C-4B51-A8A1-268E697855A5}"/>
    <cellStyle name="Percent 2 2 4 3 4 2 5" xfId="33099" xr:uid="{CF00940A-7C37-4C44-AA23-5F6CC9B846E7}"/>
    <cellStyle name="Percent 2 2 4 3 4 2 6" xfId="47978" xr:uid="{E6409F59-D4E5-4D8D-9637-5758A6447B94}"/>
    <cellStyle name="Percent 2 2 4 3 4 3" xfId="14273" xr:uid="{AFE0FB4F-F9B6-46B8-B63D-39A9E51FD149}"/>
    <cellStyle name="Percent 2 2 4 3 4 3 2" xfId="27963" xr:uid="{0CDDBB13-B63C-4D11-8EB2-F04D60A0973B}"/>
    <cellStyle name="Percent 2 2 4 3 4 3 2 2" xfId="41655" xr:uid="{EDB07363-0E21-4FE0-9DD0-BB3DB6603C92}"/>
    <cellStyle name="Percent 2 2 4 3 4 3 2 3" xfId="56534" xr:uid="{37B80F52-BE39-461F-A277-AE66B1B0F9B8}"/>
    <cellStyle name="Percent 2 2 4 3 4 3 3" xfId="21119" xr:uid="{24E8E771-0D23-4C3A-B783-5A215188F652}"/>
    <cellStyle name="Percent 2 2 4 3 4 3 4" xfId="34809" xr:uid="{64697988-8200-4D33-BD5C-657A70EB13E2}"/>
    <cellStyle name="Percent 2 2 4 3 4 3 5" xfId="49688" xr:uid="{FA50BB4A-4FCE-48F5-BEDF-4C6F42DFF483}"/>
    <cellStyle name="Percent 2 2 4 3 4 4" xfId="24541" xr:uid="{9D5B7EDC-D0E8-4333-B14A-67080A7A683B}"/>
    <cellStyle name="Percent 2 2 4 3 4 4 2" xfId="38233" xr:uid="{387B0BFD-50B9-43D6-98ED-01E27BE28762}"/>
    <cellStyle name="Percent 2 2 4 3 4 4 3" xfId="53112" xr:uid="{A062CF66-E407-4D02-88E2-F32DBD8B3E45}"/>
    <cellStyle name="Percent 2 2 4 3 4 5" xfId="17697" xr:uid="{C8886689-D922-47BF-93F9-5EC421FDCEF1}"/>
    <cellStyle name="Percent 2 2 4 3 4 6" xfId="31387" xr:uid="{263820D9-80A4-4C99-9F60-C4BA329A6530}"/>
    <cellStyle name="Percent 2 2 4 3 4 7" xfId="46266" xr:uid="{2DB843C6-967C-4BBE-9E4A-228E6855A36A}"/>
    <cellStyle name="Percent 2 2 4 3 5" xfId="12559" xr:uid="{34AAEA68-E96B-4F35-AE51-4DEB0C8F3A2C}"/>
    <cellStyle name="Percent 2 2 4 3 5 2" xfId="15981" xr:uid="{47AA1642-5351-4B5D-BFBD-FA4D933DE6FE}"/>
    <cellStyle name="Percent 2 2 4 3 5 2 2" xfId="29671" xr:uid="{07CC0F91-D29C-4B68-85E1-FFE25E00E73E}"/>
    <cellStyle name="Percent 2 2 4 3 5 2 2 2" xfId="43363" xr:uid="{4D7F80F1-F99A-424B-9A39-C6BD0D049054}"/>
    <cellStyle name="Percent 2 2 4 3 5 2 2 3" xfId="58242" xr:uid="{247BAD45-9814-4BA5-8F7C-22DE2495DE0E}"/>
    <cellStyle name="Percent 2 2 4 3 5 2 3" xfId="22827" xr:uid="{328E0DB8-6E8A-49CF-B699-002CA87118A2}"/>
    <cellStyle name="Percent 2 2 4 3 5 2 4" xfId="36517" xr:uid="{81CD7EA8-75B6-44A4-A10D-63444C90FD81}"/>
    <cellStyle name="Percent 2 2 4 3 5 2 5" xfId="51396" xr:uid="{18E42E23-582A-4136-8CBB-559998214272}"/>
    <cellStyle name="Percent 2 2 4 3 5 3" xfId="26249" xr:uid="{79C8F671-F34B-4430-9D0C-BDBD5BC483F8}"/>
    <cellStyle name="Percent 2 2 4 3 5 3 2" xfId="39941" xr:uid="{DFB4EEC2-F48A-441C-AA42-4CAE09CF6BD3}"/>
    <cellStyle name="Percent 2 2 4 3 5 3 3" xfId="54820" xr:uid="{3E57BA94-D4C3-4DB1-8885-B8864C4E70AB}"/>
    <cellStyle name="Percent 2 2 4 3 5 4" xfId="19405" xr:uid="{4169C57B-4D68-4635-94F9-92B61207226C}"/>
    <cellStyle name="Percent 2 2 4 3 5 5" xfId="33095" xr:uid="{6AB57A91-892C-49A8-9FD0-3794B0088456}"/>
    <cellStyle name="Percent 2 2 4 3 5 6" xfId="47974" xr:uid="{8D2BABBB-5D98-4145-9538-B36C36251BD9}"/>
    <cellStyle name="Percent 2 2 4 3 6" xfId="14269" xr:uid="{B192526F-550D-4603-95D8-24D82F193048}"/>
    <cellStyle name="Percent 2 2 4 3 6 2" xfId="27959" xr:uid="{EC61646E-FCBA-45F0-92A3-D5A64B1DB9BD}"/>
    <cellStyle name="Percent 2 2 4 3 6 2 2" xfId="41651" xr:uid="{680DAF8D-1F80-444F-A2B6-99606730D9B4}"/>
    <cellStyle name="Percent 2 2 4 3 6 2 3" xfId="56530" xr:uid="{9F7F62E3-61D4-4852-BFF6-544D08FAD06A}"/>
    <cellStyle name="Percent 2 2 4 3 6 3" xfId="21115" xr:uid="{50D2B7B5-0CA7-45F8-8B66-82F29B5B4DCA}"/>
    <cellStyle name="Percent 2 2 4 3 6 4" xfId="34805" xr:uid="{22FD3CA1-AD5D-43CD-851B-38C06DC3A8FD}"/>
    <cellStyle name="Percent 2 2 4 3 6 5" xfId="49684" xr:uid="{A3FEC55B-9828-4C9A-9352-5597035F1BE6}"/>
    <cellStyle name="Percent 2 2 4 3 7" xfId="24537" xr:uid="{DF9D717C-CE7D-4BA8-AC1C-E44ADADD63C3}"/>
    <cellStyle name="Percent 2 2 4 3 7 2" xfId="38229" xr:uid="{AAD7E485-B87C-4EF4-8CB7-A55EE89960A8}"/>
    <cellStyle name="Percent 2 2 4 3 7 3" xfId="53108" xr:uid="{4AC173B4-C158-4EEA-9C5B-C248DBD6746D}"/>
    <cellStyle name="Percent 2 2 4 3 8" xfId="17693" xr:uid="{8422DF69-4DDD-4A45-BBA2-D1EF7B4B969B}"/>
    <cellStyle name="Percent 2 2 4 3 9" xfId="31383" xr:uid="{D9D5873A-7F00-45C7-9C4B-A64490A3D355}"/>
    <cellStyle name="Percent 2 2 4 4" xfId="7229" xr:uid="{DF7FF17C-E8F1-405D-9138-D607966D8ECD}"/>
    <cellStyle name="Percent 2 2 4 4 2" xfId="10853" xr:uid="{33586CB3-A40F-41B0-8D45-4DB8EFEA2FCD}"/>
    <cellStyle name="Percent 2 2 4 4 2 2" xfId="12565" xr:uid="{801D38B6-9BD0-4E99-BCE5-0D864E04FBF6}"/>
    <cellStyle name="Percent 2 2 4 4 2 2 2" xfId="15987" xr:uid="{8F5FB0E6-56E0-4E5E-BE0D-33B29B24D98B}"/>
    <cellStyle name="Percent 2 2 4 4 2 2 2 2" xfId="29677" xr:uid="{72420E69-C49E-4A34-8A07-954D30AAF49D}"/>
    <cellStyle name="Percent 2 2 4 4 2 2 2 2 2" xfId="43369" xr:uid="{687A6AB4-E50A-4ACF-A3FF-E09E4BB49D1B}"/>
    <cellStyle name="Percent 2 2 4 4 2 2 2 2 3" xfId="58248" xr:uid="{9E19445E-6445-4627-B4F8-0184C64FEB1E}"/>
    <cellStyle name="Percent 2 2 4 4 2 2 2 3" xfId="22833" xr:uid="{71315EA2-B60B-4213-947C-3F7CF894EF4A}"/>
    <cellStyle name="Percent 2 2 4 4 2 2 2 4" xfId="36523" xr:uid="{49D43C56-C710-45C9-88D4-FDF353745759}"/>
    <cellStyle name="Percent 2 2 4 4 2 2 2 5" xfId="51402" xr:uid="{E00E39B4-0431-484A-9920-FE73EB321BD0}"/>
    <cellStyle name="Percent 2 2 4 4 2 2 3" xfId="26255" xr:uid="{3F6A7831-286B-460F-9AE2-49060A568BB2}"/>
    <cellStyle name="Percent 2 2 4 4 2 2 3 2" xfId="39947" xr:uid="{80E0AA03-BA9B-4C48-9488-746610C9262B}"/>
    <cellStyle name="Percent 2 2 4 4 2 2 3 3" xfId="54826" xr:uid="{F77220B1-327A-4A5E-ADC7-607E5BB546DA}"/>
    <cellStyle name="Percent 2 2 4 4 2 2 4" xfId="19411" xr:uid="{A7A35B05-8DB1-459B-9229-97F486D0F3B4}"/>
    <cellStyle name="Percent 2 2 4 4 2 2 5" xfId="33101" xr:uid="{E3CD5EDB-C599-414B-B9B4-F949D2660515}"/>
    <cellStyle name="Percent 2 2 4 4 2 2 6" xfId="47980" xr:uid="{5DDF5D3F-7518-4EEB-AAD6-C8639BA88DA5}"/>
    <cellStyle name="Percent 2 2 4 4 2 3" xfId="14275" xr:uid="{563E80D7-CB0A-4520-AD70-EA1017E1B973}"/>
    <cellStyle name="Percent 2 2 4 4 2 3 2" xfId="27965" xr:uid="{4DE6E24D-B0D1-4CBD-96DD-B0E21177BFCA}"/>
    <cellStyle name="Percent 2 2 4 4 2 3 2 2" xfId="41657" xr:uid="{CC224B85-1344-4D74-9C44-059635DF322E}"/>
    <cellStyle name="Percent 2 2 4 4 2 3 2 3" xfId="56536" xr:uid="{696ED8B3-4A28-4709-8B67-1CC212B91AA4}"/>
    <cellStyle name="Percent 2 2 4 4 2 3 3" xfId="21121" xr:uid="{971BA873-D5DF-483A-97A0-984709E73D3A}"/>
    <cellStyle name="Percent 2 2 4 4 2 3 4" xfId="34811" xr:uid="{BF170892-3309-4F23-8135-AA0F41057264}"/>
    <cellStyle name="Percent 2 2 4 4 2 3 5" xfId="49690" xr:uid="{FFC7B5A2-94FC-4F8E-AA94-4CBB5A209096}"/>
    <cellStyle name="Percent 2 2 4 4 2 4" xfId="24543" xr:uid="{7EB1BA93-30DF-42BC-83A1-A93DF61734DD}"/>
    <cellStyle name="Percent 2 2 4 4 2 4 2" xfId="38235" xr:uid="{E7622039-CEF2-4CCC-A56E-DA1D51C72A2F}"/>
    <cellStyle name="Percent 2 2 4 4 2 4 3" xfId="53114" xr:uid="{9A4D9461-C135-4DEA-A2CB-62B84EE07C92}"/>
    <cellStyle name="Percent 2 2 4 4 2 5" xfId="17699" xr:uid="{43FED843-D1C5-4641-86A3-6F3DD6D776E8}"/>
    <cellStyle name="Percent 2 2 4 4 2 6" xfId="31389" xr:uid="{2D5EAC96-4D0F-49C6-A49A-A47DA1F3F986}"/>
    <cellStyle name="Percent 2 2 4 4 2 7" xfId="46268" xr:uid="{499B08D8-283B-465B-A258-3011FD694F02}"/>
    <cellStyle name="Percent 2 2 4 4 3" xfId="12564" xr:uid="{BE7514DB-8383-4785-AEC1-F11F573BFEA6}"/>
    <cellStyle name="Percent 2 2 4 4 3 2" xfId="15986" xr:uid="{119F4BF7-12E3-4E23-8A98-9B87F4DB5D60}"/>
    <cellStyle name="Percent 2 2 4 4 3 2 2" xfId="29676" xr:uid="{AF7047EE-C6E6-4663-BCF2-A5E7F0842E85}"/>
    <cellStyle name="Percent 2 2 4 4 3 2 2 2" xfId="43368" xr:uid="{AE87A45D-4529-42F7-B8B5-E412C459C007}"/>
    <cellStyle name="Percent 2 2 4 4 3 2 2 3" xfId="58247" xr:uid="{4F3D5118-27BB-4B0A-B0BD-6BA9EE827ACC}"/>
    <cellStyle name="Percent 2 2 4 4 3 2 3" xfId="22832" xr:uid="{7CCF1F7C-8E76-4C25-A102-F8B028812F77}"/>
    <cellStyle name="Percent 2 2 4 4 3 2 4" xfId="36522" xr:uid="{595C216F-0AEC-408F-951E-14CEE4E896AA}"/>
    <cellStyle name="Percent 2 2 4 4 3 2 5" xfId="51401" xr:uid="{D92B6277-AEB3-4355-8C33-AA3F854D3CAF}"/>
    <cellStyle name="Percent 2 2 4 4 3 3" xfId="26254" xr:uid="{9DA4B02B-9E81-4F0D-8970-0AF1DD616E2D}"/>
    <cellStyle name="Percent 2 2 4 4 3 3 2" xfId="39946" xr:uid="{D1D8C55F-F940-484B-B148-188A79D5CED1}"/>
    <cellStyle name="Percent 2 2 4 4 3 3 3" xfId="54825" xr:uid="{50928709-7EA9-4DD6-8AF8-884A4F58EFF0}"/>
    <cellStyle name="Percent 2 2 4 4 3 4" xfId="19410" xr:uid="{8264B474-0F0E-48B1-8ED4-C91D9120697C}"/>
    <cellStyle name="Percent 2 2 4 4 3 5" xfId="33100" xr:uid="{D94574DD-CD24-4B82-B86F-88D81DBD8A49}"/>
    <cellStyle name="Percent 2 2 4 4 3 6" xfId="47979" xr:uid="{8A1B35DA-2527-41F8-9468-F0E321ABDDDB}"/>
    <cellStyle name="Percent 2 2 4 4 4" xfId="14274" xr:uid="{78E2F928-FCC1-4072-8ED7-819EA10304FD}"/>
    <cellStyle name="Percent 2 2 4 4 4 2" xfId="27964" xr:uid="{8A6C0A84-5C43-4896-88B7-0DCB3CD7B717}"/>
    <cellStyle name="Percent 2 2 4 4 4 2 2" xfId="41656" xr:uid="{9C3DC9BD-EC61-40B3-97CE-4323934D485F}"/>
    <cellStyle name="Percent 2 2 4 4 4 2 3" xfId="56535" xr:uid="{60A64EF2-883D-49C6-B8D8-70866BE42C38}"/>
    <cellStyle name="Percent 2 2 4 4 4 3" xfId="21120" xr:uid="{EC9CD413-A0C7-4AC4-9976-09B532594C8F}"/>
    <cellStyle name="Percent 2 2 4 4 4 4" xfId="34810" xr:uid="{D5D4D413-8643-4166-AB5D-593615F695A3}"/>
    <cellStyle name="Percent 2 2 4 4 4 5" xfId="49689" xr:uid="{777B8BB4-1017-49E4-8F9B-77C35A4AB962}"/>
    <cellStyle name="Percent 2 2 4 4 5" xfId="24542" xr:uid="{2BE0F3E9-3B8C-444D-B3C1-E0A52F1E6B0E}"/>
    <cellStyle name="Percent 2 2 4 4 5 2" xfId="38234" xr:uid="{1A7C0430-7204-4565-AD62-C90D9221ADE3}"/>
    <cellStyle name="Percent 2 2 4 4 5 3" xfId="53113" xr:uid="{19A0D937-5C8A-4F3A-ADA3-4DCC59E9A075}"/>
    <cellStyle name="Percent 2 2 4 4 6" xfId="17698" xr:uid="{4ECB68CE-FE18-4926-9A3A-1DC41D81D490}"/>
    <cellStyle name="Percent 2 2 4 4 7" xfId="31388" xr:uid="{B2E9D1F0-82C7-41F1-990D-F993C19977CA}"/>
    <cellStyle name="Percent 2 2 4 4 8" xfId="46267" xr:uid="{CC95F513-8E71-4C39-A5F8-24B355F7A1AF}"/>
    <cellStyle name="Percent 2 2 4 4 9" xfId="10852" xr:uid="{F6A79A30-9B30-4003-ABCF-C1B93B59E83D}"/>
    <cellStyle name="Percent 2 2 4 5" xfId="10854" xr:uid="{8ED94F03-CD73-467E-B555-5D8403DD5484}"/>
    <cellStyle name="Percent 2 2 4 5 2" xfId="12566" xr:uid="{EF8B1BE4-509A-46A5-92E6-6D60A2B033F5}"/>
    <cellStyle name="Percent 2 2 4 5 2 2" xfId="15988" xr:uid="{6E0E66C6-FB4A-4C82-92C8-561DF80ADA03}"/>
    <cellStyle name="Percent 2 2 4 5 2 2 2" xfId="29678" xr:uid="{1ABE9216-2D5E-4602-A517-BEBBF2C2B4F9}"/>
    <cellStyle name="Percent 2 2 4 5 2 2 2 2" xfId="43370" xr:uid="{CA71D46A-D8BF-4C15-9139-1CA68D2FF5E8}"/>
    <cellStyle name="Percent 2 2 4 5 2 2 2 3" xfId="58249" xr:uid="{1B399FF0-A5A0-4326-9637-E302B1E133E8}"/>
    <cellStyle name="Percent 2 2 4 5 2 2 3" xfId="22834" xr:uid="{0AF7941F-C9F5-4B8A-838D-AB42E3886353}"/>
    <cellStyle name="Percent 2 2 4 5 2 2 4" xfId="36524" xr:uid="{EAA71B2E-10FF-43DE-9570-FE24521BE7F4}"/>
    <cellStyle name="Percent 2 2 4 5 2 2 5" xfId="51403" xr:uid="{5A3E1A54-60A4-463C-9905-7189C6C82E33}"/>
    <cellStyle name="Percent 2 2 4 5 2 3" xfId="26256" xr:uid="{AF2A6872-408A-4D1E-8FD5-55C7DEFD8FEE}"/>
    <cellStyle name="Percent 2 2 4 5 2 3 2" xfId="39948" xr:uid="{6A7B9B65-A74B-4AEC-9884-184818148B6A}"/>
    <cellStyle name="Percent 2 2 4 5 2 3 3" xfId="54827" xr:uid="{F59ED9C8-0E4E-402A-87A0-FB59FD3D7BC2}"/>
    <cellStyle name="Percent 2 2 4 5 2 4" xfId="19412" xr:uid="{490ADCCD-D0DA-4AB1-8465-426AE2351DDD}"/>
    <cellStyle name="Percent 2 2 4 5 2 5" xfId="33102" xr:uid="{E11D7A6A-787F-4AE4-BEC9-939B9F4297B8}"/>
    <cellStyle name="Percent 2 2 4 5 2 6" xfId="47981" xr:uid="{A7EB99B2-C67A-423C-B3B9-1E383D78E898}"/>
    <cellStyle name="Percent 2 2 4 5 3" xfId="14276" xr:uid="{79565CBC-F6D9-4EEA-BA51-F060B09C5C44}"/>
    <cellStyle name="Percent 2 2 4 5 3 2" xfId="27966" xr:uid="{9EC884B8-7A86-49C6-93AF-AAE9AB451D76}"/>
    <cellStyle name="Percent 2 2 4 5 3 2 2" xfId="41658" xr:uid="{E76C25FD-32B2-4285-AB59-88033CA9D734}"/>
    <cellStyle name="Percent 2 2 4 5 3 2 3" xfId="56537" xr:uid="{19BE028D-D79E-49D7-8602-FD0B64C877F0}"/>
    <cellStyle name="Percent 2 2 4 5 3 3" xfId="21122" xr:uid="{462C3218-420B-4F53-94B8-D5343A25EC2A}"/>
    <cellStyle name="Percent 2 2 4 5 3 4" xfId="34812" xr:uid="{5F9D945C-52A9-44D7-8378-93BB4111474B}"/>
    <cellStyle name="Percent 2 2 4 5 3 5" xfId="49691" xr:uid="{8E932C23-7AB1-4739-B317-7893E5754991}"/>
    <cellStyle name="Percent 2 2 4 5 4" xfId="24544" xr:uid="{491FE2F2-227D-4899-B951-E71B2FE985D5}"/>
    <cellStyle name="Percent 2 2 4 5 4 2" xfId="38236" xr:uid="{ACB75F10-E107-41FD-8CC4-B06CB95AE8F6}"/>
    <cellStyle name="Percent 2 2 4 5 4 3" xfId="53115" xr:uid="{BBC8139D-B858-4783-AFDB-FF018FD4CACA}"/>
    <cellStyle name="Percent 2 2 4 5 5" xfId="17700" xr:uid="{9295B48D-0415-49B4-968B-CE62771681E5}"/>
    <cellStyle name="Percent 2 2 4 5 6" xfId="31390" xr:uid="{392CE09B-7BA7-4B5B-8B4F-8A8D88AA1385}"/>
    <cellStyle name="Percent 2 2 4 5 7" xfId="46269" xr:uid="{DA6A647E-9D89-42BB-8B56-99E8A3BC91D9}"/>
    <cellStyle name="Percent 2 2 4 6" xfId="10855" xr:uid="{BE7416FE-B4D7-4627-9E9E-C0403511E7B1}"/>
    <cellStyle name="Percent 2 2 4 6 2" xfId="12567" xr:uid="{B580A715-F65A-415E-A1D7-E7CF595E91AB}"/>
    <cellStyle name="Percent 2 2 4 6 2 2" xfId="15989" xr:uid="{63D6DE89-24AE-46D2-9421-CD4085FDD0AA}"/>
    <cellStyle name="Percent 2 2 4 6 2 2 2" xfId="29679" xr:uid="{1C9A956E-8E48-4E8E-B91E-B310E23CB569}"/>
    <cellStyle name="Percent 2 2 4 6 2 2 2 2" xfId="43371" xr:uid="{5FB49C55-1A49-4209-A5F9-CBC50FE423A5}"/>
    <cellStyle name="Percent 2 2 4 6 2 2 2 3" xfId="58250" xr:uid="{63369DE0-58D0-4C94-820C-B066E4EB6E78}"/>
    <cellStyle name="Percent 2 2 4 6 2 2 3" xfId="22835" xr:uid="{5889F7A4-A998-4221-AC8D-69486DDD1AF8}"/>
    <cellStyle name="Percent 2 2 4 6 2 2 4" xfId="36525" xr:uid="{FF4F5BE6-4284-4214-8694-9CDDEE136DDD}"/>
    <cellStyle name="Percent 2 2 4 6 2 2 5" xfId="51404" xr:uid="{27C47D20-52BE-4CDE-9A7D-6BD80A651EC6}"/>
    <cellStyle name="Percent 2 2 4 6 2 3" xfId="26257" xr:uid="{5341C224-D379-4004-89D9-AF51F2177DF3}"/>
    <cellStyle name="Percent 2 2 4 6 2 3 2" xfId="39949" xr:uid="{FA8B8FFD-2342-4792-8E04-9ECF80539AC8}"/>
    <cellStyle name="Percent 2 2 4 6 2 3 3" xfId="54828" xr:uid="{C4B6D397-B84B-4ED8-94CD-5A9085C2BF30}"/>
    <cellStyle name="Percent 2 2 4 6 2 4" xfId="19413" xr:uid="{B1780E5D-9FDB-4615-8702-C5EE436C3EB3}"/>
    <cellStyle name="Percent 2 2 4 6 2 5" xfId="33103" xr:uid="{2D57AF3C-03D9-4BF6-8829-6AADE437D979}"/>
    <cellStyle name="Percent 2 2 4 6 2 6" xfId="47982" xr:uid="{9CA0C4A7-E5B0-47AC-95ED-754B8D104512}"/>
    <cellStyle name="Percent 2 2 4 6 3" xfId="14277" xr:uid="{742C926C-B1E2-425C-9AC2-413948CD361B}"/>
    <cellStyle name="Percent 2 2 4 6 3 2" xfId="27967" xr:uid="{67192DFF-CC27-42CA-90A8-D704F7118686}"/>
    <cellStyle name="Percent 2 2 4 6 3 2 2" xfId="41659" xr:uid="{A0960705-3C36-45DD-ADD0-AF269DBBBB1E}"/>
    <cellStyle name="Percent 2 2 4 6 3 2 3" xfId="56538" xr:uid="{11B770F4-89A9-4A6E-AFC3-F7778A26B33E}"/>
    <cellStyle name="Percent 2 2 4 6 3 3" xfId="21123" xr:uid="{25681C4C-3E2D-4A6D-979C-680299584BAD}"/>
    <cellStyle name="Percent 2 2 4 6 3 4" xfId="34813" xr:uid="{5BFAEAE2-EE9B-4F2A-91D9-2674B707AD44}"/>
    <cellStyle name="Percent 2 2 4 6 3 5" xfId="49692" xr:uid="{08EDA4B2-68CA-4C3D-95C6-864C362D9E7F}"/>
    <cellStyle name="Percent 2 2 4 6 4" xfId="24545" xr:uid="{54E6E0FB-EF97-43CE-8639-74B41B6F9840}"/>
    <cellStyle name="Percent 2 2 4 6 4 2" xfId="38237" xr:uid="{F4E80B40-D7C1-4941-B870-BDA2F38C25E1}"/>
    <cellStyle name="Percent 2 2 4 6 4 3" xfId="53116" xr:uid="{50BC0FEB-5F98-47EA-9045-46FC360792CE}"/>
    <cellStyle name="Percent 2 2 4 6 5" xfId="17701" xr:uid="{9F930074-0182-4229-A5FD-0919581A6426}"/>
    <cellStyle name="Percent 2 2 4 6 6" xfId="31391" xr:uid="{9DAEC776-1C39-4B55-9546-64CDAA287D60}"/>
    <cellStyle name="Percent 2 2 4 6 7" xfId="46270" xr:uid="{5DAE3E3A-4856-416E-8800-2A9215F59602}"/>
    <cellStyle name="Percent 2 2 4 7" xfId="12553" xr:uid="{DAE15D68-B8D5-43BD-91D2-A8DA77EDA2F3}"/>
    <cellStyle name="Percent 2 2 4 7 2" xfId="15975" xr:uid="{7DD58816-B828-4F51-B24A-D63221EADBAE}"/>
    <cellStyle name="Percent 2 2 4 7 2 2" xfId="29665" xr:uid="{942C3B71-7D35-4AF3-BE59-2FC5E95211FB}"/>
    <cellStyle name="Percent 2 2 4 7 2 2 2" xfId="43357" xr:uid="{D89CDB3C-20AD-499D-A669-304F7FD71CB3}"/>
    <cellStyle name="Percent 2 2 4 7 2 2 3" xfId="58236" xr:uid="{66BB12E3-D6C9-4597-95F6-D2EEDBA5C887}"/>
    <cellStyle name="Percent 2 2 4 7 2 3" xfId="22821" xr:uid="{107139B7-E6D4-4A14-A16A-FE61E83BA90A}"/>
    <cellStyle name="Percent 2 2 4 7 2 4" xfId="36511" xr:uid="{786C9658-5BB1-4759-B700-80328B9C2123}"/>
    <cellStyle name="Percent 2 2 4 7 2 5" xfId="51390" xr:uid="{541D78A7-BA1C-4B20-AB78-9F8EE9E112DF}"/>
    <cellStyle name="Percent 2 2 4 7 3" xfId="26243" xr:uid="{B93EC480-2766-46ED-9DAD-8DF96488657F}"/>
    <cellStyle name="Percent 2 2 4 7 3 2" xfId="39935" xr:uid="{2284A19F-1E7E-4F2C-A523-084C394133C3}"/>
    <cellStyle name="Percent 2 2 4 7 3 3" xfId="54814" xr:uid="{58121B7A-80AF-4613-8200-4F82B8E2A50E}"/>
    <cellStyle name="Percent 2 2 4 7 4" xfId="19399" xr:uid="{FD565973-DFC1-401A-BC13-CB0521CF32B8}"/>
    <cellStyle name="Percent 2 2 4 7 5" xfId="33089" xr:uid="{024C7A8A-AD76-4D96-B759-4D6DA7120874}"/>
    <cellStyle name="Percent 2 2 4 7 6" xfId="47968" xr:uid="{4524AEF1-C232-4D58-9CDE-54C8A283AA4E}"/>
    <cellStyle name="Percent 2 2 4 8" xfId="14263" xr:uid="{5ECCC9C5-6DE0-4247-9965-52F186F018C8}"/>
    <cellStyle name="Percent 2 2 4 8 2" xfId="27953" xr:uid="{A03D375E-C210-4F63-900F-DC4EFC01A4E4}"/>
    <cellStyle name="Percent 2 2 4 8 2 2" xfId="41645" xr:uid="{F07DBE24-1A4C-42C8-9CCD-614AB37EA7B2}"/>
    <cellStyle name="Percent 2 2 4 8 2 3" xfId="56524" xr:uid="{5E08B652-86FA-43BA-AC37-B0E2B79E63D8}"/>
    <cellStyle name="Percent 2 2 4 8 3" xfId="21109" xr:uid="{3DF854B5-DB5B-4954-A307-F79CFB019549}"/>
    <cellStyle name="Percent 2 2 4 8 4" xfId="34799" xr:uid="{8C14E1A9-BF61-4657-AFAB-9F5C735E7920}"/>
    <cellStyle name="Percent 2 2 4 8 5" xfId="49678" xr:uid="{52D27A89-EEA0-4E92-A6E4-DD4B3374C03B}"/>
    <cellStyle name="Percent 2 2 4 9" xfId="24531" xr:uid="{479A6B53-6D5C-40E9-A099-B43D55E5C752}"/>
    <cellStyle name="Percent 2 2 4 9 2" xfId="38223" xr:uid="{E2E3A86A-6552-4384-A83D-B99DF641C908}"/>
    <cellStyle name="Percent 2 2 4 9 3" xfId="53102" xr:uid="{C9601CDE-8252-42DA-A826-1DC8DAFB80BD}"/>
    <cellStyle name="Percent 2 2 5" xfId="6279" xr:uid="{8B485B89-BC1A-418F-95B7-9CDB5DFE2E8D}"/>
    <cellStyle name="Percent 2 2 5 10" xfId="46271" xr:uid="{ADFD4B2D-67BA-4356-BDF7-F16F48F17C11}"/>
    <cellStyle name="Percent 2 2 5 11" xfId="10856" xr:uid="{E5D81E01-E47D-4832-ACE6-8529BB01916B}"/>
    <cellStyle name="Percent 2 2 5 2" xfId="6381" xr:uid="{8ED57B71-343C-4AFA-9111-C94E30D944C2}"/>
    <cellStyle name="Percent 2 2 5 2 2" xfId="10858" xr:uid="{0A76F165-7DAE-4345-82DF-8B006A29AEE7}"/>
    <cellStyle name="Percent 2 2 5 2 2 2" xfId="12570" xr:uid="{98542D8B-7798-4211-8DCC-6F63A09845CF}"/>
    <cellStyle name="Percent 2 2 5 2 2 2 2" xfId="15992" xr:uid="{F46E75FD-8EA2-4976-9FDA-74EF464AAFAA}"/>
    <cellStyle name="Percent 2 2 5 2 2 2 2 2" xfId="29682" xr:uid="{B0735463-F5AA-40A6-9746-6A7B2F95F831}"/>
    <cellStyle name="Percent 2 2 5 2 2 2 2 2 2" xfId="43374" xr:uid="{2F6EF3AD-ABF3-46FD-8DB0-530DBE0C5850}"/>
    <cellStyle name="Percent 2 2 5 2 2 2 2 2 3" xfId="58253" xr:uid="{CE2CC032-98DF-423E-9BE4-89936FE2268F}"/>
    <cellStyle name="Percent 2 2 5 2 2 2 2 3" xfId="22838" xr:uid="{338A6D62-0E29-4385-BC3C-173100678FFE}"/>
    <cellStyle name="Percent 2 2 5 2 2 2 2 4" xfId="36528" xr:uid="{7BACC2F7-B10D-4172-AC10-C847217C0232}"/>
    <cellStyle name="Percent 2 2 5 2 2 2 2 5" xfId="51407" xr:uid="{628C803D-A375-44E0-AF12-A5C263436DA4}"/>
    <cellStyle name="Percent 2 2 5 2 2 2 3" xfId="26260" xr:uid="{A342EEED-CECA-4D86-86A0-D3D5EE5C7A85}"/>
    <cellStyle name="Percent 2 2 5 2 2 2 3 2" xfId="39952" xr:uid="{24B8269A-21F0-43E1-B20E-AEBAD3E3D7E6}"/>
    <cellStyle name="Percent 2 2 5 2 2 2 3 3" xfId="54831" xr:uid="{ADD3768A-338A-4051-B84A-D8E20F30405B}"/>
    <cellStyle name="Percent 2 2 5 2 2 2 4" xfId="19416" xr:uid="{C522D92C-68E6-46AC-A92E-E0E231CC14AD}"/>
    <cellStyle name="Percent 2 2 5 2 2 2 5" xfId="33106" xr:uid="{A206837B-CDE9-44F0-ADED-C2B37AFB6317}"/>
    <cellStyle name="Percent 2 2 5 2 2 2 6" xfId="47985" xr:uid="{BDBB0234-B048-4DA0-871C-E8F0FFD2DDE7}"/>
    <cellStyle name="Percent 2 2 5 2 2 3" xfId="14280" xr:uid="{D413899B-9059-4239-B5F0-F93575AA32D2}"/>
    <cellStyle name="Percent 2 2 5 2 2 3 2" xfId="27970" xr:uid="{A2A9EAAF-D777-4AC2-B55C-53BC317DEDAE}"/>
    <cellStyle name="Percent 2 2 5 2 2 3 2 2" xfId="41662" xr:uid="{0AF00661-EFA5-446E-95FA-4B50AE838FE0}"/>
    <cellStyle name="Percent 2 2 5 2 2 3 2 3" xfId="56541" xr:uid="{FF5303F6-817F-46F6-9372-71649CEAE922}"/>
    <cellStyle name="Percent 2 2 5 2 2 3 3" xfId="21126" xr:uid="{67CBED16-D976-44AA-BE2A-074A18D96995}"/>
    <cellStyle name="Percent 2 2 5 2 2 3 4" xfId="34816" xr:uid="{23D1BA96-DEAE-4852-B689-DEB889220E30}"/>
    <cellStyle name="Percent 2 2 5 2 2 3 5" xfId="49695" xr:uid="{9A6075F9-585E-4883-B345-F74E1399810E}"/>
    <cellStyle name="Percent 2 2 5 2 2 4" xfId="24548" xr:uid="{F219F319-5D54-489C-A284-630A17C94221}"/>
    <cellStyle name="Percent 2 2 5 2 2 4 2" xfId="38240" xr:uid="{65E68F82-20A5-4D6B-8055-167DCF280404}"/>
    <cellStyle name="Percent 2 2 5 2 2 4 3" xfId="53119" xr:uid="{D47B0318-BFC7-4CC2-B5F9-70EC4DB989B6}"/>
    <cellStyle name="Percent 2 2 5 2 2 5" xfId="17704" xr:uid="{F1A17940-9C04-4E5A-8CE5-1AACAB268654}"/>
    <cellStyle name="Percent 2 2 5 2 2 6" xfId="31394" xr:uid="{7FDCB90D-F5DC-4549-BA3D-E31A24F9AE60}"/>
    <cellStyle name="Percent 2 2 5 2 2 7" xfId="46273" xr:uid="{BBD6A556-87B9-4515-A1BF-81E1192DFE40}"/>
    <cellStyle name="Percent 2 2 5 2 3" xfId="12569" xr:uid="{0D88AB5E-2060-4BF8-A989-353D0B090521}"/>
    <cellStyle name="Percent 2 2 5 2 3 2" xfId="15991" xr:uid="{4D09DC87-5EC0-4C1D-AD3E-0B4F309FDEB5}"/>
    <cellStyle name="Percent 2 2 5 2 3 2 2" xfId="29681" xr:uid="{A0E99EF9-F13B-4D4D-8374-61E83AA5CD61}"/>
    <cellStyle name="Percent 2 2 5 2 3 2 2 2" xfId="43373" xr:uid="{082D556D-262F-4269-A6A7-AC90BCCE8D54}"/>
    <cellStyle name="Percent 2 2 5 2 3 2 2 3" xfId="58252" xr:uid="{E66F56DF-18D4-4AF3-9D7C-44FB41EF1A29}"/>
    <cellStyle name="Percent 2 2 5 2 3 2 3" xfId="22837" xr:uid="{AD89D501-A997-4D32-ADD8-E961BAA52C0D}"/>
    <cellStyle name="Percent 2 2 5 2 3 2 4" xfId="36527" xr:uid="{781E3EE0-6436-4CC3-B726-1AB10CC09A94}"/>
    <cellStyle name="Percent 2 2 5 2 3 2 5" xfId="51406" xr:uid="{6D41A9E2-3731-4634-B636-F553A1B4FD08}"/>
    <cellStyle name="Percent 2 2 5 2 3 3" xfId="26259" xr:uid="{DC94D03A-E24B-4111-83E0-668A07EF9E3F}"/>
    <cellStyle name="Percent 2 2 5 2 3 3 2" xfId="39951" xr:uid="{7F3630F6-F7C4-4F88-9FE9-C7AC7F7D50AE}"/>
    <cellStyle name="Percent 2 2 5 2 3 3 3" xfId="54830" xr:uid="{05A1DE2A-A190-4828-802C-105FE146C412}"/>
    <cellStyle name="Percent 2 2 5 2 3 4" xfId="19415" xr:uid="{BDF55549-EA2E-444C-BC3D-7519D0F38D0C}"/>
    <cellStyle name="Percent 2 2 5 2 3 5" xfId="33105" xr:uid="{FC53B8DB-D459-4F88-8300-06E698F921F3}"/>
    <cellStyle name="Percent 2 2 5 2 3 6" xfId="47984" xr:uid="{A481A14A-491E-4F74-93DE-AAEC8277E038}"/>
    <cellStyle name="Percent 2 2 5 2 4" xfId="14279" xr:uid="{0C6C626F-3199-4758-BD18-A12CD853395C}"/>
    <cellStyle name="Percent 2 2 5 2 4 2" xfId="27969" xr:uid="{76B28736-E54D-420A-9775-CEC5E10B261F}"/>
    <cellStyle name="Percent 2 2 5 2 4 2 2" xfId="41661" xr:uid="{99FC47AB-DB92-499F-871A-59F6814BAB3C}"/>
    <cellStyle name="Percent 2 2 5 2 4 2 3" xfId="56540" xr:uid="{35848F4B-7EF0-4014-A646-A1BF0B2195D9}"/>
    <cellStyle name="Percent 2 2 5 2 4 3" xfId="21125" xr:uid="{74D25276-8328-40DF-B6E0-C71CF472B423}"/>
    <cellStyle name="Percent 2 2 5 2 4 4" xfId="34815" xr:uid="{59C80DFC-64BE-4186-A9F9-97AFF397A7E1}"/>
    <cellStyle name="Percent 2 2 5 2 4 5" xfId="49694" xr:uid="{0666AF76-C8E3-428F-8A36-D0F3286D3E77}"/>
    <cellStyle name="Percent 2 2 5 2 5" xfId="24547" xr:uid="{BD301A05-FC4B-44EE-B852-530D19597F9E}"/>
    <cellStyle name="Percent 2 2 5 2 5 2" xfId="38239" xr:uid="{801B845B-3EE4-4B73-A0D9-0A5FA6B76377}"/>
    <cellStyle name="Percent 2 2 5 2 5 3" xfId="53118" xr:uid="{2A9343F6-DF76-4E4E-ABEC-5245D8317927}"/>
    <cellStyle name="Percent 2 2 5 2 6" xfId="17703" xr:uid="{F9EA1FD3-D853-4E37-8E98-2EADBF072D1E}"/>
    <cellStyle name="Percent 2 2 5 2 7" xfId="31393" xr:uid="{CCD1E426-0C67-4F43-86CB-D0331674E848}"/>
    <cellStyle name="Percent 2 2 5 2 8" xfId="46272" xr:uid="{E8536A7A-ACA1-4783-9369-4BB382B6C560}"/>
    <cellStyle name="Percent 2 2 5 2 9" xfId="10857" xr:uid="{156ACFB5-DF40-419C-9F77-4A4139924238}"/>
    <cellStyle name="Percent 2 2 5 3" xfId="7285" xr:uid="{4CBDC519-F393-46EB-AD7E-46344CD2630D}"/>
    <cellStyle name="Percent 2 2 5 3 2" xfId="12571" xr:uid="{FFBED78C-5347-4C7D-9774-2D8201779A83}"/>
    <cellStyle name="Percent 2 2 5 3 2 2" xfId="15993" xr:uid="{DC80F12E-816A-427E-8FD6-2451DA093BDF}"/>
    <cellStyle name="Percent 2 2 5 3 2 2 2" xfId="29683" xr:uid="{3E4E0F48-0C3F-4757-AA62-46CC8BA311FB}"/>
    <cellStyle name="Percent 2 2 5 3 2 2 2 2" xfId="43375" xr:uid="{F124D2CE-6F28-4F9A-ADCE-D1969EE04E7D}"/>
    <cellStyle name="Percent 2 2 5 3 2 2 2 3" xfId="58254" xr:uid="{41FDC27A-31DF-4E9F-A0BB-282CAA8E65BD}"/>
    <cellStyle name="Percent 2 2 5 3 2 2 3" xfId="22839" xr:uid="{DA74A533-7463-4936-A26B-A5650258CAE7}"/>
    <cellStyle name="Percent 2 2 5 3 2 2 4" xfId="36529" xr:uid="{2CC0EBAE-8766-40DC-850B-55218FC4E5AC}"/>
    <cellStyle name="Percent 2 2 5 3 2 2 5" xfId="51408" xr:uid="{2935EA59-6FC8-421D-8685-F935D64CFDBB}"/>
    <cellStyle name="Percent 2 2 5 3 2 3" xfId="26261" xr:uid="{3B7332C2-B5AA-40C0-9224-4DFF8D4D2D93}"/>
    <cellStyle name="Percent 2 2 5 3 2 3 2" xfId="39953" xr:uid="{369CC6C9-41A0-4645-876F-CD1BD0DC9BE6}"/>
    <cellStyle name="Percent 2 2 5 3 2 3 3" xfId="54832" xr:uid="{7FAADE71-D4BB-4CC3-9531-01B056BE532B}"/>
    <cellStyle name="Percent 2 2 5 3 2 4" xfId="19417" xr:uid="{C14D9543-66A7-415E-816E-161179B52773}"/>
    <cellStyle name="Percent 2 2 5 3 2 5" xfId="33107" xr:uid="{BE8E8F20-3726-4952-BD0C-F0C1D1BA5479}"/>
    <cellStyle name="Percent 2 2 5 3 2 6" xfId="47986" xr:uid="{539CCDB6-40FA-463B-9077-977848205B1D}"/>
    <cellStyle name="Percent 2 2 5 3 3" xfId="14281" xr:uid="{2C105536-487F-43AF-B111-17141D106FA9}"/>
    <cellStyle name="Percent 2 2 5 3 3 2" xfId="27971" xr:uid="{C1A754D2-1030-4E76-9C58-DECD9DF8B4EC}"/>
    <cellStyle name="Percent 2 2 5 3 3 2 2" xfId="41663" xr:uid="{E9DE6C68-F980-4502-B2B8-43194863AEFC}"/>
    <cellStyle name="Percent 2 2 5 3 3 2 3" xfId="56542" xr:uid="{5778A825-07B3-40B2-B291-D954CA4E30EE}"/>
    <cellStyle name="Percent 2 2 5 3 3 3" xfId="21127" xr:uid="{F614ACBF-D5BA-4258-9CBA-41FD2EC9C773}"/>
    <cellStyle name="Percent 2 2 5 3 3 4" xfId="34817" xr:uid="{C167BE96-3B30-44BB-AFDF-64F6DE68A06A}"/>
    <cellStyle name="Percent 2 2 5 3 3 5" xfId="49696" xr:uid="{09FC42B5-4C27-4F32-ACFD-284F5A7D282E}"/>
    <cellStyle name="Percent 2 2 5 3 4" xfId="24549" xr:uid="{82C06119-0925-4C4F-865C-394FEC328F92}"/>
    <cellStyle name="Percent 2 2 5 3 4 2" xfId="38241" xr:uid="{B6C4AA7D-34C0-4BDA-A12F-7FD497321589}"/>
    <cellStyle name="Percent 2 2 5 3 4 3" xfId="53120" xr:uid="{B5AB3505-2B9A-4E6D-89F7-6C593A46A061}"/>
    <cellStyle name="Percent 2 2 5 3 5" xfId="17705" xr:uid="{9F50A4DE-AF2F-41BC-A69B-8D083EA17CF2}"/>
    <cellStyle name="Percent 2 2 5 3 6" xfId="31395" xr:uid="{B0FD1972-1491-44CB-BA74-12F73886E3F1}"/>
    <cellStyle name="Percent 2 2 5 3 7" xfId="46274" xr:uid="{CCAFBAA5-A85E-4B65-B08D-24CDDC5B0DAB}"/>
    <cellStyle name="Percent 2 2 5 3 8" xfId="10859" xr:uid="{36FD5D76-B75C-4A4E-97DA-E79DD34A3E5F}"/>
    <cellStyle name="Percent 2 2 5 4" xfId="10860" xr:uid="{205EEE00-6B05-4DC6-9AF4-379EB859C814}"/>
    <cellStyle name="Percent 2 2 5 4 2" xfId="12572" xr:uid="{D53FBEEE-15D5-4E28-A2E4-05132033F613}"/>
    <cellStyle name="Percent 2 2 5 4 2 2" xfId="15994" xr:uid="{2C4ABE21-B9D8-44C3-B692-7127A5A6C79D}"/>
    <cellStyle name="Percent 2 2 5 4 2 2 2" xfId="29684" xr:uid="{1F9E74B6-02E0-475D-AE41-AD4A711A5F78}"/>
    <cellStyle name="Percent 2 2 5 4 2 2 2 2" xfId="43376" xr:uid="{9C61BF80-177C-4ABB-AA91-5E75C9486B68}"/>
    <cellStyle name="Percent 2 2 5 4 2 2 2 3" xfId="58255" xr:uid="{0AA8CF8B-9F1A-4D3D-BA54-02014A235D0C}"/>
    <cellStyle name="Percent 2 2 5 4 2 2 3" xfId="22840" xr:uid="{081FC3BA-B5D2-4D18-8991-B510600928C2}"/>
    <cellStyle name="Percent 2 2 5 4 2 2 4" xfId="36530" xr:uid="{502912A3-37B8-4467-9F70-62BCB5973955}"/>
    <cellStyle name="Percent 2 2 5 4 2 2 5" xfId="51409" xr:uid="{2418D7CE-7396-4C9E-9CAE-DE211D25D8ED}"/>
    <cellStyle name="Percent 2 2 5 4 2 3" xfId="26262" xr:uid="{B4EF290D-FFED-496A-B1E0-3BA73559403E}"/>
    <cellStyle name="Percent 2 2 5 4 2 3 2" xfId="39954" xr:uid="{BB8AC098-95E9-4F2B-879A-823AB9D0A077}"/>
    <cellStyle name="Percent 2 2 5 4 2 3 3" xfId="54833" xr:uid="{20F52827-E45A-45D6-971F-94D9833CF371}"/>
    <cellStyle name="Percent 2 2 5 4 2 4" xfId="19418" xr:uid="{CAEC93F9-9AEB-4C78-B29B-0BBE6008AA1C}"/>
    <cellStyle name="Percent 2 2 5 4 2 5" xfId="33108" xr:uid="{3662B536-994F-4E61-971B-F92E3CCEE5DA}"/>
    <cellStyle name="Percent 2 2 5 4 2 6" xfId="47987" xr:uid="{FD9665CE-769A-4353-AB01-5DF816013455}"/>
    <cellStyle name="Percent 2 2 5 4 3" xfId="14282" xr:uid="{D2C03F86-0347-4170-9A5F-B229FACDF779}"/>
    <cellStyle name="Percent 2 2 5 4 3 2" xfId="27972" xr:uid="{D4934DC3-812F-4923-BB8E-99AA435662BF}"/>
    <cellStyle name="Percent 2 2 5 4 3 2 2" xfId="41664" xr:uid="{8C2694FB-FEF9-461D-9FB4-15BA3F75975D}"/>
    <cellStyle name="Percent 2 2 5 4 3 2 3" xfId="56543" xr:uid="{6EC9BD52-163C-4104-872D-BD9D0A629363}"/>
    <cellStyle name="Percent 2 2 5 4 3 3" xfId="21128" xr:uid="{3DA64378-3DA8-4CF0-A713-E8BD3978F4DE}"/>
    <cellStyle name="Percent 2 2 5 4 3 4" xfId="34818" xr:uid="{6803F3FB-0E06-42C7-92BE-640832CE8E28}"/>
    <cellStyle name="Percent 2 2 5 4 3 5" xfId="49697" xr:uid="{E49BA5C0-173D-478D-8E28-AEEBB9BF1DBF}"/>
    <cellStyle name="Percent 2 2 5 4 4" xfId="24550" xr:uid="{EA28D096-5AC6-43C3-9340-95D8227E5A2E}"/>
    <cellStyle name="Percent 2 2 5 4 4 2" xfId="38242" xr:uid="{0CDBCCAB-F9F1-4C51-824F-4B14784148BB}"/>
    <cellStyle name="Percent 2 2 5 4 4 3" xfId="53121" xr:uid="{AFE5D59A-2A06-4E9A-8E36-8923F4A40C4A}"/>
    <cellStyle name="Percent 2 2 5 4 5" xfId="17706" xr:uid="{42814D16-436E-471B-BEA6-F5F43A8181FD}"/>
    <cellStyle name="Percent 2 2 5 4 6" xfId="31396" xr:uid="{737B14A5-7341-44B5-B3CE-16356CECE86B}"/>
    <cellStyle name="Percent 2 2 5 4 7" xfId="46275" xr:uid="{1986BEC5-2916-494C-9232-FCEC3EA96593}"/>
    <cellStyle name="Percent 2 2 5 5" xfId="12568" xr:uid="{55B8396E-B105-4CB3-B76A-A00BD2E8ED3B}"/>
    <cellStyle name="Percent 2 2 5 5 2" xfId="15990" xr:uid="{43FAE4DF-D8CB-42C9-8662-79A1E350D986}"/>
    <cellStyle name="Percent 2 2 5 5 2 2" xfId="29680" xr:uid="{A077B6DE-FC48-49E6-A6C4-0C0FE6D6A58D}"/>
    <cellStyle name="Percent 2 2 5 5 2 2 2" xfId="43372" xr:uid="{0EED9856-E7C7-4ADB-BE0A-E9A3F6EA9641}"/>
    <cellStyle name="Percent 2 2 5 5 2 2 3" xfId="58251" xr:uid="{219DE666-E5C0-4E25-82D3-63035907C0D3}"/>
    <cellStyle name="Percent 2 2 5 5 2 3" xfId="22836" xr:uid="{57BC343E-253E-458D-9170-F0D614B4FA38}"/>
    <cellStyle name="Percent 2 2 5 5 2 4" xfId="36526" xr:uid="{0F3003DE-0243-4854-A636-E4A6A22666AF}"/>
    <cellStyle name="Percent 2 2 5 5 2 5" xfId="51405" xr:uid="{8F9C922D-7B55-485D-9B2F-A008577CBE3B}"/>
    <cellStyle name="Percent 2 2 5 5 3" xfId="26258" xr:uid="{D70D31C9-B9B9-42DA-AC23-3ABA09AC1E5D}"/>
    <cellStyle name="Percent 2 2 5 5 3 2" xfId="39950" xr:uid="{669BB88E-B123-4A39-ACCA-69FA757E87E9}"/>
    <cellStyle name="Percent 2 2 5 5 3 3" xfId="54829" xr:uid="{9993F56B-BB6F-40B8-AFC0-DDE4EDE07B11}"/>
    <cellStyle name="Percent 2 2 5 5 4" xfId="19414" xr:uid="{823384FB-7413-407A-8322-69A245E2D673}"/>
    <cellStyle name="Percent 2 2 5 5 5" xfId="33104" xr:uid="{33F3B0DF-952B-4FE9-9078-AAAE949E2E33}"/>
    <cellStyle name="Percent 2 2 5 5 6" xfId="47983" xr:uid="{3ABA7417-599D-4611-BCF0-5C8033681EAF}"/>
    <cellStyle name="Percent 2 2 5 6" xfId="14278" xr:uid="{66507DEB-E8DC-4088-A596-3B2593C85DA9}"/>
    <cellStyle name="Percent 2 2 5 6 2" xfId="27968" xr:uid="{58A97F1B-1856-43BC-9D9C-CB7C17390BF3}"/>
    <cellStyle name="Percent 2 2 5 6 2 2" xfId="41660" xr:uid="{119989A5-F743-4D53-8F51-FCE037F76C9D}"/>
    <cellStyle name="Percent 2 2 5 6 2 3" xfId="56539" xr:uid="{60BA0ECC-FD2F-49AC-ABE6-161EA9309A24}"/>
    <cellStyle name="Percent 2 2 5 6 3" xfId="21124" xr:uid="{B202078C-B3FA-4441-A518-6F48BC4B622A}"/>
    <cellStyle name="Percent 2 2 5 6 4" xfId="34814" xr:uid="{A1168D8E-6AC9-4D35-A329-9113264057E7}"/>
    <cellStyle name="Percent 2 2 5 6 5" xfId="49693" xr:uid="{CEF025B0-7758-489E-BB8E-33852324E2E7}"/>
    <cellStyle name="Percent 2 2 5 7" xfId="24546" xr:uid="{E90D87F3-5FD1-4E07-9FDB-FC0451F6A9F6}"/>
    <cellStyle name="Percent 2 2 5 7 2" xfId="38238" xr:uid="{A5943C4C-53B2-4ED7-8870-C04419D9A89A}"/>
    <cellStyle name="Percent 2 2 5 7 3" xfId="53117" xr:uid="{730EDE57-DA36-41EE-A792-BCAC563DAD29}"/>
    <cellStyle name="Percent 2 2 5 8" xfId="17702" xr:uid="{8BE1F725-D486-4C62-81A5-0C5F3A925A71}"/>
    <cellStyle name="Percent 2 2 5 9" xfId="31392" xr:uid="{745C429D-354B-4D7B-A621-24FA596794A3}"/>
    <cellStyle name="Percent 2 2 6" xfId="6249" xr:uid="{1024415E-E779-4F84-926E-C0CB4DC6378A}"/>
    <cellStyle name="Percent 2 2 6 10" xfId="46276" xr:uid="{DB9A71B6-7C68-4ABB-953E-4C23B5F4EDCE}"/>
    <cellStyle name="Percent 2 2 6 11" xfId="10861" xr:uid="{B3DFF1DC-C828-4DB8-A121-AEFAF1891E53}"/>
    <cellStyle name="Percent 2 2 6 2" xfId="6147" xr:uid="{9ED39191-FA34-42A7-A5F3-3DCC2F97FA6F}"/>
    <cellStyle name="Percent 2 2 6 2 2" xfId="10863" xr:uid="{36A00B6A-C08D-4B67-BBBF-7AE1AAC8CA09}"/>
    <cellStyle name="Percent 2 2 6 2 2 2" xfId="12575" xr:uid="{03EA48E3-0398-43D8-8DC1-3EB36BDD76F1}"/>
    <cellStyle name="Percent 2 2 6 2 2 2 2" xfId="15997" xr:uid="{08665E14-9BE5-4EFE-B754-53994C0E967A}"/>
    <cellStyle name="Percent 2 2 6 2 2 2 2 2" xfId="29687" xr:uid="{0133F973-2014-43B6-9FDE-CD516338AA3D}"/>
    <cellStyle name="Percent 2 2 6 2 2 2 2 2 2" xfId="43379" xr:uid="{3E5B4DA5-59E9-471F-9F17-A87F03EDDF07}"/>
    <cellStyle name="Percent 2 2 6 2 2 2 2 2 3" xfId="58258" xr:uid="{674A8FAD-6C64-4040-89E7-6446DD17545E}"/>
    <cellStyle name="Percent 2 2 6 2 2 2 2 3" xfId="22843" xr:uid="{E52D8891-4D8B-461F-B627-8C9C789B373F}"/>
    <cellStyle name="Percent 2 2 6 2 2 2 2 4" xfId="36533" xr:uid="{95E075E8-6F69-4880-9B2E-EB7D114FD872}"/>
    <cellStyle name="Percent 2 2 6 2 2 2 2 5" xfId="51412" xr:uid="{FB43D2B3-64F8-4CF0-969C-E06F080EA4AF}"/>
    <cellStyle name="Percent 2 2 6 2 2 2 3" xfId="26265" xr:uid="{2AA049EA-A1D1-4F7D-8909-8D7E792D8DD3}"/>
    <cellStyle name="Percent 2 2 6 2 2 2 3 2" xfId="39957" xr:uid="{B0D43428-E1E1-47EE-80A9-74669BD33429}"/>
    <cellStyle name="Percent 2 2 6 2 2 2 3 3" xfId="54836" xr:uid="{FD00DFB8-97C0-4394-B8A0-7DF73B8AA56F}"/>
    <cellStyle name="Percent 2 2 6 2 2 2 4" xfId="19421" xr:uid="{3F63FFC2-1D02-4021-A845-BB524002691C}"/>
    <cellStyle name="Percent 2 2 6 2 2 2 5" xfId="33111" xr:uid="{4B36F527-75CB-4AA1-A31B-D171DD6A8E9E}"/>
    <cellStyle name="Percent 2 2 6 2 2 2 6" xfId="47990" xr:uid="{C65539EC-C23B-4CD1-B3AE-00041B434996}"/>
    <cellStyle name="Percent 2 2 6 2 2 3" xfId="14285" xr:uid="{2556BE3E-DDE3-4C12-9074-789002ABFC86}"/>
    <cellStyle name="Percent 2 2 6 2 2 3 2" xfId="27975" xr:uid="{C4F7BEFE-D16E-45D9-B334-14255BBE8D30}"/>
    <cellStyle name="Percent 2 2 6 2 2 3 2 2" xfId="41667" xr:uid="{D3DE70F6-2D71-4A49-8FAA-14099369CBAA}"/>
    <cellStyle name="Percent 2 2 6 2 2 3 2 3" xfId="56546" xr:uid="{F4B3252C-3387-4D39-BF1C-C4FA5A202484}"/>
    <cellStyle name="Percent 2 2 6 2 2 3 3" xfId="21131" xr:uid="{749F04DB-DC5D-42FB-8002-601F9F2C30A6}"/>
    <cellStyle name="Percent 2 2 6 2 2 3 4" xfId="34821" xr:uid="{D1BC46CA-4BBB-483E-B87C-5CF42C0DF9AC}"/>
    <cellStyle name="Percent 2 2 6 2 2 3 5" xfId="49700" xr:uid="{E9F86B15-B7FB-4115-A6D2-9DEE74D8AF2F}"/>
    <cellStyle name="Percent 2 2 6 2 2 4" xfId="24553" xr:uid="{7D9AF403-A003-413B-AA3C-A88223D6C207}"/>
    <cellStyle name="Percent 2 2 6 2 2 4 2" xfId="38245" xr:uid="{4DFB56C8-993A-4141-B60C-1F68D319C6E7}"/>
    <cellStyle name="Percent 2 2 6 2 2 4 3" xfId="53124" xr:uid="{7A4CBDE7-9CEE-441F-9D6F-893676D17487}"/>
    <cellStyle name="Percent 2 2 6 2 2 5" xfId="17709" xr:uid="{2A785C3A-67B0-4C1F-A632-DE0A28702E4E}"/>
    <cellStyle name="Percent 2 2 6 2 2 6" xfId="31399" xr:uid="{1CAC50C7-C8CB-40FE-B185-0D51433C31AE}"/>
    <cellStyle name="Percent 2 2 6 2 2 7" xfId="46278" xr:uid="{F01D4700-0CDD-4845-A747-C7631AA20C64}"/>
    <cellStyle name="Percent 2 2 6 2 3" xfId="12574" xr:uid="{09AE1754-D510-44FB-B522-27D5B66CE4A5}"/>
    <cellStyle name="Percent 2 2 6 2 3 2" xfId="15996" xr:uid="{3FB85F85-97EC-4FA3-8071-1AF6E1F2C90A}"/>
    <cellStyle name="Percent 2 2 6 2 3 2 2" xfId="29686" xr:uid="{91820D40-A7DF-415C-88A7-BAF826931E4F}"/>
    <cellStyle name="Percent 2 2 6 2 3 2 2 2" xfId="43378" xr:uid="{913F040C-6D41-4BED-A468-220DF7ECF4D9}"/>
    <cellStyle name="Percent 2 2 6 2 3 2 2 3" xfId="58257" xr:uid="{90298AB8-494C-4AA7-9A20-A05E2F4AB499}"/>
    <cellStyle name="Percent 2 2 6 2 3 2 3" xfId="22842" xr:uid="{C313EDAE-9F67-47E8-94B4-AB991865CE2E}"/>
    <cellStyle name="Percent 2 2 6 2 3 2 4" xfId="36532" xr:uid="{4B4E1818-5209-415F-919A-279ADC471024}"/>
    <cellStyle name="Percent 2 2 6 2 3 2 5" xfId="51411" xr:uid="{4206B4BF-E4E1-4934-AA89-CB5C72F52291}"/>
    <cellStyle name="Percent 2 2 6 2 3 3" xfId="26264" xr:uid="{5525B40E-C931-4CD2-AD5C-EFF737842767}"/>
    <cellStyle name="Percent 2 2 6 2 3 3 2" xfId="39956" xr:uid="{18126888-F7B2-40AC-BBB2-DCEAE2EE77D4}"/>
    <cellStyle name="Percent 2 2 6 2 3 3 3" xfId="54835" xr:uid="{AB032B10-F6B6-40DA-8C24-19272DDC4FEC}"/>
    <cellStyle name="Percent 2 2 6 2 3 4" xfId="19420" xr:uid="{5B4F945A-83A4-4966-9827-7E41C32F8052}"/>
    <cellStyle name="Percent 2 2 6 2 3 5" xfId="33110" xr:uid="{8E20AACD-7E4D-4049-A144-4B508BA94C4D}"/>
    <cellStyle name="Percent 2 2 6 2 3 6" xfId="47989" xr:uid="{0C79A289-FFD8-47FA-A35C-047E9087E45E}"/>
    <cellStyle name="Percent 2 2 6 2 4" xfId="14284" xr:uid="{932B3AF7-8092-4F63-9A7E-907D898A8FCD}"/>
    <cellStyle name="Percent 2 2 6 2 4 2" xfId="27974" xr:uid="{3BBF0F3E-F5C8-45B6-8BCA-1E71C42164B1}"/>
    <cellStyle name="Percent 2 2 6 2 4 2 2" xfId="41666" xr:uid="{CFFCAFAD-B4FC-4FBE-A88B-2F6814D9A2BE}"/>
    <cellStyle name="Percent 2 2 6 2 4 2 3" xfId="56545" xr:uid="{4C4B96EE-B248-4ED5-9822-6E5D095D866F}"/>
    <cellStyle name="Percent 2 2 6 2 4 3" xfId="21130" xr:uid="{6F8F7C64-975C-4F5A-BEEF-C7970834D13D}"/>
    <cellStyle name="Percent 2 2 6 2 4 4" xfId="34820" xr:uid="{FB2F7B93-2ED7-4F45-A43C-35A50E7ECD64}"/>
    <cellStyle name="Percent 2 2 6 2 4 5" xfId="49699" xr:uid="{0E7A0F36-4F20-4FC3-9A98-9821419ADB0D}"/>
    <cellStyle name="Percent 2 2 6 2 5" xfId="24552" xr:uid="{D3BF85D8-84D1-4E5B-9B06-7D7799A6ABBC}"/>
    <cellStyle name="Percent 2 2 6 2 5 2" xfId="38244" xr:uid="{F4D808E1-A6B0-4B9B-910F-A08AE2862DB5}"/>
    <cellStyle name="Percent 2 2 6 2 5 3" xfId="53123" xr:uid="{41F93A1E-B2AB-4869-AF7E-528C6CD35A08}"/>
    <cellStyle name="Percent 2 2 6 2 6" xfId="17708" xr:uid="{A2FB45CA-3B05-4937-8111-7CF25603482E}"/>
    <cellStyle name="Percent 2 2 6 2 7" xfId="31398" xr:uid="{3D8F5D7D-369C-4296-BE86-2BCB83F53845}"/>
    <cellStyle name="Percent 2 2 6 2 8" xfId="46277" xr:uid="{4801182A-357E-44AF-B4A1-2E7163036A6B}"/>
    <cellStyle name="Percent 2 2 6 2 9" xfId="10862" xr:uid="{7AEEE1F3-6CBF-4355-A55C-F1BF2C5DFD78}"/>
    <cellStyle name="Percent 2 2 6 3" xfId="7249" xr:uid="{9141B963-4B8A-4FE6-A52D-556955BCECBF}"/>
    <cellStyle name="Percent 2 2 6 3 2" xfId="12576" xr:uid="{12A6EB41-A9AF-46B7-B169-7350200D9B1F}"/>
    <cellStyle name="Percent 2 2 6 3 2 2" xfId="15998" xr:uid="{937BF75A-4CD5-4C69-9D62-3FFE67BDF3FA}"/>
    <cellStyle name="Percent 2 2 6 3 2 2 2" xfId="29688" xr:uid="{70464F91-9564-43B7-B179-0796928DB699}"/>
    <cellStyle name="Percent 2 2 6 3 2 2 2 2" xfId="43380" xr:uid="{844B579A-482B-41D3-989A-308CBA369451}"/>
    <cellStyle name="Percent 2 2 6 3 2 2 2 3" xfId="58259" xr:uid="{2D72D5E7-D3F4-4D18-93A2-8300BCF6A909}"/>
    <cellStyle name="Percent 2 2 6 3 2 2 3" xfId="22844" xr:uid="{DA4D363C-B5DD-4DCF-AE68-839D297A0D23}"/>
    <cellStyle name="Percent 2 2 6 3 2 2 4" xfId="36534" xr:uid="{A589D25F-2FF5-4AEE-96FF-C2663C215878}"/>
    <cellStyle name="Percent 2 2 6 3 2 2 5" xfId="51413" xr:uid="{AD7FD244-3E3F-41C4-A731-09E5971C728C}"/>
    <cellStyle name="Percent 2 2 6 3 2 3" xfId="26266" xr:uid="{86214DFF-C2B4-4AE8-80B8-49DEC3CC3DF3}"/>
    <cellStyle name="Percent 2 2 6 3 2 3 2" xfId="39958" xr:uid="{9B6D7B60-60D9-431E-88E6-D7F4CA7024A3}"/>
    <cellStyle name="Percent 2 2 6 3 2 3 3" xfId="54837" xr:uid="{29F0F61C-573E-47A0-A409-3134E03561D6}"/>
    <cellStyle name="Percent 2 2 6 3 2 4" xfId="19422" xr:uid="{56C91AE8-A8A7-43D4-A9E7-9EF36B098C42}"/>
    <cellStyle name="Percent 2 2 6 3 2 5" xfId="33112" xr:uid="{60636007-B117-4557-A6DD-853033761AA8}"/>
    <cellStyle name="Percent 2 2 6 3 2 6" xfId="47991" xr:uid="{5FDDD598-594A-4F5D-94C5-70D23AD0DADF}"/>
    <cellStyle name="Percent 2 2 6 3 3" xfId="14286" xr:uid="{7E024654-0FF2-4343-A349-0396944D125F}"/>
    <cellStyle name="Percent 2 2 6 3 3 2" xfId="27976" xr:uid="{A07052A2-3E55-494C-9BAF-582F9DD5F556}"/>
    <cellStyle name="Percent 2 2 6 3 3 2 2" xfId="41668" xr:uid="{5D84F4EB-2CA7-4352-9ADF-E48F88FD5660}"/>
    <cellStyle name="Percent 2 2 6 3 3 2 3" xfId="56547" xr:uid="{8C7E9584-A093-4379-9D5B-7DDB2816326C}"/>
    <cellStyle name="Percent 2 2 6 3 3 3" xfId="21132" xr:uid="{54454362-58DB-4D25-B055-6BE0E5759BB4}"/>
    <cellStyle name="Percent 2 2 6 3 3 4" xfId="34822" xr:uid="{53D568FE-7F8E-4B8B-96C5-3C40B373112B}"/>
    <cellStyle name="Percent 2 2 6 3 3 5" xfId="49701" xr:uid="{511A41BF-9CEB-46A3-90F4-B884C54E8AC5}"/>
    <cellStyle name="Percent 2 2 6 3 4" xfId="24554" xr:uid="{1D88D4F5-4207-497B-9178-A7DAF0496DCD}"/>
    <cellStyle name="Percent 2 2 6 3 4 2" xfId="38246" xr:uid="{ADEA1DC4-470F-4525-AD5C-FC3EA02963F5}"/>
    <cellStyle name="Percent 2 2 6 3 4 3" xfId="53125" xr:uid="{A0A42C33-5E2F-4975-A9AE-509DEA3BA567}"/>
    <cellStyle name="Percent 2 2 6 3 5" xfId="17710" xr:uid="{0B3B840A-C264-4884-9815-D129CAD61BEA}"/>
    <cellStyle name="Percent 2 2 6 3 6" xfId="31400" xr:uid="{C56FED3F-5BEE-4688-88B2-6D5EE3D3FBB9}"/>
    <cellStyle name="Percent 2 2 6 3 7" xfId="46279" xr:uid="{16810EB2-A189-4FCE-9E40-A780EEED0F74}"/>
    <cellStyle name="Percent 2 2 6 3 8" xfId="10864" xr:uid="{3B294AF7-A97E-41C9-9A81-17DA9E31D11D}"/>
    <cellStyle name="Percent 2 2 6 4" xfId="10865" xr:uid="{6E43496D-397A-4426-AF3E-4364A26FD52C}"/>
    <cellStyle name="Percent 2 2 6 4 2" xfId="12577" xr:uid="{D895AFBE-7BEC-45E3-B4F6-E0E01E479B25}"/>
    <cellStyle name="Percent 2 2 6 4 2 2" xfId="15999" xr:uid="{E73620AD-C1F7-437B-BA2E-65258E0C6DE1}"/>
    <cellStyle name="Percent 2 2 6 4 2 2 2" xfId="29689" xr:uid="{099B760C-E129-49AD-BF1C-524CEB36722B}"/>
    <cellStyle name="Percent 2 2 6 4 2 2 2 2" xfId="43381" xr:uid="{3AF68ADC-2952-40BE-A857-A493BA804EF7}"/>
    <cellStyle name="Percent 2 2 6 4 2 2 2 3" xfId="58260" xr:uid="{5AE0291E-774F-4F66-A0C2-23D082663214}"/>
    <cellStyle name="Percent 2 2 6 4 2 2 3" xfId="22845" xr:uid="{290AAC8A-8E91-45A7-A1A5-51A548511DD0}"/>
    <cellStyle name="Percent 2 2 6 4 2 2 4" xfId="36535" xr:uid="{6CA0246F-F71C-4376-AE58-97EE89025564}"/>
    <cellStyle name="Percent 2 2 6 4 2 2 5" xfId="51414" xr:uid="{7DE414DF-495D-413C-A4D2-9F6BA063B52D}"/>
    <cellStyle name="Percent 2 2 6 4 2 3" xfId="26267" xr:uid="{175718B3-20C1-4E5C-BAEF-34ACF2C6428D}"/>
    <cellStyle name="Percent 2 2 6 4 2 3 2" xfId="39959" xr:uid="{9BDDFFA5-7C88-4E6D-8E04-77848EEFD484}"/>
    <cellStyle name="Percent 2 2 6 4 2 3 3" xfId="54838" xr:uid="{40452081-B5BB-4AA9-B758-0A6B9C20E0B3}"/>
    <cellStyle name="Percent 2 2 6 4 2 4" xfId="19423" xr:uid="{F5FBB0C6-E73C-4F2E-9C4D-057E1CDEFDA1}"/>
    <cellStyle name="Percent 2 2 6 4 2 5" xfId="33113" xr:uid="{39B53B0E-66D2-46DF-9D7D-CFACBB454476}"/>
    <cellStyle name="Percent 2 2 6 4 2 6" xfId="47992" xr:uid="{2B3A34D7-4249-476E-8859-294348E4279C}"/>
    <cellStyle name="Percent 2 2 6 4 3" xfId="14287" xr:uid="{8CADC693-A7C9-45D5-8935-BF102F09872C}"/>
    <cellStyle name="Percent 2 2 6 4 3 2" xfId="27977" xr:uid="{73F91590-7CE0-42CA-A877-C891294A7355}"/>
    <cellStyle name="Percent 2 2 6 4 3 2 2" xfId="41669" xr:uid="{27E19406-4890-484A-B6D9-D4B8AF9264BE}"/>
    <cellStyle name="Percent 2 2 6 4 3 2 3" xfId="56548" xr:uid="{0CCE8CBD-0190-41EF-BBE8-0337345526B1}"/>
    <cellStyle name="Percent 2 2 6 4 3 3" xfId="21133" xr:uid="{F66C9D7C-7D4A-4142-AF40-43CD602030EC}"/>
    <cellStyle name="Percent 2 2 6 4 3 4" xfId="34823" xr:uid="{F777692A-FB4F-45B2-BDE3-269A6B5B2A09}"/>
    <cellStyle name="Percent 2 2 6 4 3 5" xfId="49702" xr:uid="{9008C8C4-2078-405E-946A-C2020D3FC50E}"/>
    <cellStyle name="Percent 2 2 6 4 4" xfId="24555" xr:uid="{FFA883F2-8CD2-49E1-AC01-96E60A37FEB9}"/>
    <cellStyle name="Percent 2 2 6 4 4 2" xfId="38247" xr:uid="{699002A6-25CB-498C-85FD-72F402160096}"/>
    <cellStyle name="Percent 2 2 6 4 4 3" xfId="53126" xr:uid="{BA5B0820-B6E4-4949-AB65-4973F1E326BA}"/>
    <cellStyle name="Percent 2 2 6 4 5" xfId="17711" xr:uid="{72863BF9-6FDC-4588-AAD6-67575A11E873}"/>
    <cellStyle name="Percent 2 2 6 4 6" xfId="31401" xr:uid="{F1323CA9-8A24-4FBA-825C-133D4CBB5020}"/>
    <cellStyle name="Percent 2 2 6 4 7" xfId="46280" xr:uid="{68E53149-3130-4673-B1EE-2D291D54E999}"/>
    <cellStyle name="Percent 2 2 6 5" xfId="12573" xr:uid="{753ADAA5-05E6-474D-B6D7-972CBB4128D3}"/>
    <cellStyle name="Percent 2 2 6 5 2" xfId="15995" xr:uid="{262C7E03-13D2-474B-81B6-F66AC244F5B4}"/>
    <cellStyle name="Percent 2 2 6 5 2 2" xfId="29685" xr:uid="{36C48B2E-7DB1-4E67-9B16-1C870D8F8877}"/>
    <cellStyle name="Percent 2 2 6 5 2 2 2" xfId="43377" xr:uid="{F83751D8-0C28-4727-89B3-DC7F6073E3E8}"/>
    <cellStyle name="Percent 2 2 6 5 2 2 3" xfId="58256" xr:uid="{D6CA037A-4471-4110-9319-D87FF6976DC2}"/>
    <cellStyle name="Percent 2 2 6 5 2 3" xfId="22841" xr:uid="{9A171B6A-2683-4C3D-AEFA-B38DF39FB712}"/>
    <cellStyle name="Percent 2 2 6 5 2 4" xfId="36531" xr:uid="{D2D334DA-DC08-4B7B-84E8-4E473509D8A3}"/>
    <cellStyle name="Percent 2 2 6 5 2 5" xfId="51410" xr:uid="{7393BD6E-F3CB-453D-9A39-24C809AF93EC}"/>
    <cellStyle name="Percent 2 2 6 5 3" xfId="26263" xr:uid="{731DE1F0-9CAD-41CB-86A1-47DA3CAB39D4}"/>
    <cellStyle name="Percent 2 2 6 5 3 2" xfId="39955" xr:uid="{4BFA7DF3-ACBC-4D84-AD36-F7FF786CAAEE}"/>
    <cellStyle name="Percent 2 2 6 5 3 3" xfId="54834" xr:uid="{38DAEFC6-C72B-4526-B65A-57666BCDFAD5}"/>
    <cellStyle name="Percent 2 2 6 5 4" xfId="19419" xr:uid="{89D80493-DA56-4FA5-8ADD-60DF2B350AA1}"/>
    <cellStyle name="Percent 2 2 6 5 5" xfId="33109" xr:uid="{5B7806D8-F02C-435E-AE41-4DD66A820542}"/>
    <cellStyle name="Percent 2 2 6 5 6" xfId="47988" xr:uid="{632F20A8-82DA-4AB8-911A-538EBA9C3FEA}"/>
    <cellStyle name="Percent 2 2 6 6" xfId="14283" xr:uid="{DEFDE737-1F92-4DB0-A14D-8B9FBCEBD3EF}"/>
    <cellStyle name="Percent 2 2 6 6 2" xfId="27973" xr:uid="{A43DDD31-8824-4293-86B1-2AABC188AEFF}"/>
    <cellStyle name="Percent 2 2 6 6 2 2" xfId="41665" xr:uid="{09ACB85C-96AB-461F-9F25-BA94F17C6C64}"/>
    <cellStyle name="Percent 2 2 6 6 2 3" xfId="56544" xr:uid="{561F8F72-6F3E-4F50-A560-879B87E66138}"/>
    <cellStyle name="Percent 2 2 6 6 3" xfId="21129" xr:uid="{1B52CEAD-298F-4816-825F-BF31686F2BF3}"/>
    <cellStyle name="Percent 2 2 6 6 4" xfId="34819" xr:uid="{67E80D61-3CA9-40F9-A01C-888F7D0AB275}"/>
    <cellStyle name="Percent 2 2 6 6 5" xfId="49698" xr:uid="{6B959B29-D82C-4034-A1ED-CE9567AF0C39}"/>
    <cellStyle name="Percent 2 2 6 7" xfId="24551" xr:uid="{9735BFF2-4F53-487C-87A5-836736F1546F}"/>
    <cellStyle name="Percent 2 2 6 7 2" xfId="38243" xr:uid="{19578A6A-F76C-4DC7-A9F1-594DC5CD530A}"/>
    <cellStyle name="Percent 2 2 6 7 3" xfId="53122" xr:uid="{018A8C92-2714-4CDC-8BA0-C6809DC09B13}"/>
    <cellStyle name="Percent 2 2 6 8" xfId="17707" xr:uid="{AFECD98C-5100-4980-A483-4C283110FEB4}"/>
    <cellStyle name="Percent 2 2 6 9" xfId="31397" xr:uid="{1DEA9997-412D-4317-B19D-6F240F7759A6}"/>
    <cellStyle name="Percent 2 2 7" xfId="6318" xr:uid="{B320EDC8-42E9-4C89-B226-DD42C5FDAAEA}"/>
    <cellStyle name="Percent 2 2 7 2" xfId="10867" xr:uid="{30D886DB-1303-4FCE-8233-DAFAF711ED23}"/>
    <cellStyle name="Percent 2 2 7 2 2" xfId="12579" xr:uid="{414DD810-9BFC-48F6-B918-39AAAEA81721}"/>
    <cellStyle name="Percent 2 2 7 2 2 2" xfId="16001" xr:uid="{B6598FD3-85B0-4E63-A8E8-A60983B15222}"/>
    <cellStyle name="Percent 2 2 7 2 2 2 2" xfId="29691" xr:uid="{C3FDDC45-681C-4E96-BFEF-42A8E6FF6CC7}"/>
    <cellStyle name="Percent 2 2 7 2 2 2 2 2" xfId="43383" xr:uid="{B0B46F05-0CB7-4C50-976D-30A60A4089CF}"/>
    <cellStyle name="Percent 2 2 7 2 2 2 2 3" xfId="58262" xr:uid="{3FEA862B-563F-4A7E-BBC5-112ACA00607E}"/>
    <cellStyle name="Percent 2 2 7 2 2 2 3" xfId="22847" xr:uid="{68F7A071-3B7B-44C2-BD1B-C0743239D1DA}"/>
    <cellStyle name="Percent 2 2 7 2 2 2 4" xfId="36537" xr:uid="{3F83DF65-3050-4023-B644-2ADB5EDE3597}"/>
    <cellStyle name="Percent 2 2 7 2 2 2 5" xfId="51416" xr:uid="{AC68BF94-B573-4CBE-BD3C-A86A471878A8}"/>
    <cellStyle name="Percent 2 2 7 2 2 3" xfId="26269" xr:uid="{FF35112A-19B5-4274-960C-37B8C7C1BFD1}"/>
    <cellStyle name="Percent 2 2 7 2 2 3 2" xfId="39961" xr:uid="{2F6AB76B-CD42-497E-9253-0AA81CBDD37D}"/>
    <cellStyle name="Percent 2 2 7 2 2 3 3" xfId="54840" xr:uid="{E33F5BE3-FDC8-4E45-9070-E9CFB60D0CB5}"/>
    <cellStyle name="Percent 2 2 7 2 2 4" xfId="19425" xr:uid="{36C4EE87-5B43-4A1C-9960-BA1B08C70E9F}"/>
    <cellStyle name="Percent 2 2 7 2 2 5" xfId="33115" xr:uid="{912E1449-D10A-4DEE-A744-A2BC1F171099}"/>
    <cellStyle name="Percent 2 2 7 2 2 6" xfId="47994" xr:uid="{22B93DDD-819D-4E2D-8B62-8B37A033698F}"/>
    <cellStyle name="Percent 2 2 7 2 3" xfId="14289" xr:uid="{0FEEA2EE-343B-4672-9332-F8293895C620}"/>
    <cellStyle name="Percent 2 2 7 2 3 2" xfId="27979" xr:uid="{119C93A2-F260-4844-8C91-4FD7A27C5BF1}"/>
    <cellStyle name="Percent 2 2 7 2 3 2 2" xfId="41671" xr:uid="{75349F35-8756-4448-907E-3F7DA89946E0}"/>
    <cellStyle name="Percent 2 2 7 2 3 2 3" xfId="56550" xr:uid="{17B4D6DE-FC70-41F9-B714-3840D74D8EF3}"/>
    <cellStyle name="Percent 2 2 7 2 3 3" xfId="21135" xr:uid="{5DFFB79F-E6F5-4A49-81ED-390BA1FE5E2F}"/>
    <cellStyle name="Percent 2 2 7 2 3 4" xfId="34825" xr:uid="{574B0F99-E1F5-49F5-9962-923E21006494}"/>
    <cellStyle name="Percent 2 2 7 2 3 5" xfId="49704" xr:uid="{4F4CEC32-1759-4AC8-A828-D64B6949AE8F}"/>
    <cellStyle name="Percent 2 2 7 2 4" xfId="24557" xr:uid="{3B633524-4FE0-4337-BCF5-C9232C500FE2}"/>
    <cellStyle name="Percent 2 2 7 2 4 2" xfId="38249" xr:uid="{383B9699-70AA-4F97-BEAD-4FAB2E1CDD51}"/>
    <cellStyle name="Percent 2 2 7 2 4 3" xfId="53128" xr:uid="{72A51765-8CC2-4CBB-B40A-2E903C43E71A}"/>
    <cellStyle name="Percent 2 2 7 2 5" xfId="17713" xr:uid="{66AE81AD-ACEC-449C-9372-D0F776DF9DAB}"/>
    <cellStyle name="Percent 2 2 7 2 6" xfId="31403" xr:uid="{A509ACB0-3FFC-4317-8BB9-C0D5A8A6D453}"/>
    <cellStyle name="Percent 2 2 7 2 7" xfId="46282" xr:uid="{71F74B88-F70B-4A77-AE45-61DA96E5C90C}"/>
    <cellStyle name="Percent 2 2 7 3" xfId="12578" xr:uid="{D7EE67BF-95B5-4641-ADB2-019305EACA62}"/>
    <cellStyle name="Percent 2 2 7 3 2" xfId="16000" xr:uid="{2643F09E-0F2A-4C88-8271-0C2912A5DD01}"/>
    <cellStyle name="Percent 2 2 7 3 2 2" xfId="29690" xr:uid="{27A8BC99-6FA4-42F7-A10C-8CD389DEA061}"/>
    <cellStyle name="Percent 2 2 7 3 2 2 2" xfId="43382" xr:uid="{421709D9-65D9-4364-B638-362D28217E8F}"/>
    <cellStyle name="Percent 2 2 7 3 2 2 3" xfId="58261" xr:uid="{9EE8974E-6D22-4947-B244-2DE639D5C644}"/>
    <cellStyle name="Percent 2 2 7 3 2 3" xfId="22846" xr:uid="{D51DA915-878D-40B7-A230-9D6DDF47AAA6}"/>
    <cellStyle name="Percent 2 2 7 3 2 4" xfId="36536" xr:uid="{8B6D8DC3-792E-4D82-8F62-79CAA3F036CB}"/>
    <cellStyle name="Percent 2 2 7 3 2 5" xfId="51415" xr:uid="{D1222C57-CF73-4312-AC2B-F91D801A0629}"/>
    <cellStyle name="Percent 2 2 7 3 3" xfId="26268" xr:uid="{5BA93CF3-0E22-40FE-8D0B-3DE56FCA6B6C}"/>
    <cellStyle name="Percent 2 2 7 3 3 2" xfId="39960" xr:uid="{6F49AA09-396D-4418-8899-DB2107664538}"/>
    <cellStyle name="Percent 2 2 7 3 3 3" xfId="54839" xr:uid="{8D2510E3-892C-436A-B69C-D75DD73E510D}"/>
    <cellStyle name="Percent 2 2 7 3 4" xfId="19424" xr:uid="{34966788-E025-4B98-8697-57B4C1A98AB7}"/>
    <cellStyle name="Percent 2 2 7 3 5" xfId="33114" xr:uid="{C398F249-0BD4-40F6-ABDA-D6524476292E}"/>
    <cellStyle name="Percent 2 2 7 3 6" xfId="47993" xr:uid="{44CB8A2B-38E3-4ECC-9187-226B7F67253C}"/>
    <cellStyle name="Percent 2 2 7 4" xfId="14288" xr:uid="{DE5B51BC-7CEC-4889-BDB9-E777914C9151}"/>
    <cellStyle name="Percent 2 2 7 4 2" xfId="27978" xr:uid="{83236C47-D38C-4E50-A253-763BC0F9DB69}"/>
    <cellStyle name="Percent 2 2 7 4 2 2" xfId="41670" xr:uid="{A0627E70-D846-47E6-AB33-71BEDE93CA8E}"/>
    <cellStyle name="Percent 2 2 7 4 2 3" xfId="56549" xr:uid="{F91B45DA-43F5-4C77-8374-7D96C137F010}"/>
    <cellStyle name="Percent 2 2 7 4 3" xfId="21134" xr:uid="{29D5003F-3D94-466D-8450-A58C0C666715}"/>
    <cellStyle name="Percent 2 2 7 4 4" xfId="34824" xr:uid="{C17B8403-D66C-4D8A-A3D8-3630F2955744}"/>
    <cellStyle name="Percent 2 2 7 4 5" xfId="49703" xr:uid="{E12915B0-B7D5-4C9F-B7E3-6895885BBCE6}"/>
    <cellStyle name="Percent 2 2 7 5" xfId="24556" xr:uid="{4914625E-62EE-41ED-BDFA-D2D256CB9169}"/>
    <cellStyle name="Percent 2 2 7 5 2" xfId="38248" xr:uid="{B4E8900C-A903-42F7-A60F-D239E78FF946}"/>
    <cellStyle name="Percent 2 2 7 5 3" xfId="53127" xr:uid="{62D749E1-3469-4C5B-A8EC-730ACFC05A04}"/>
    <cellStyle name="Percent 2 2 7 6" xfId="17712" xr:uid="{23345FC1-BC06-48FD-8D10-04D4F04D06A5}"/>
    <cellStyle name="Percent 2 2 7 7" xfId="31402" xr:uid="{544F965F-9CFA-438F-BAD4-B6C26AB0EAFF}"/>
    <cellStyle name="Percent 2 2 7 8" xfId="46281" xr:uid="{DAA0FA86-8D33-4E95-8D2C-900AC880366F}"/>
    <cellStyle name="Percent 2 2 7 9" xfId="10866" xr:uid="{EE856A53-69FF-4FE7-B6AE-27AE6CA36664}"/>
    <cellStyle name="Percent 2 2 8" xfId="6087" xr:uid="{56DA4713-B549-4709-B731-082C568C67F8}"/>
    <cellStyle name="Percent 2 2 8 2" xfId="12580" xr:uid="{6F2E5A68-D15E-4CD5-8750-07C852713156}"/>
    <cellStyle name="Percent 2 2 8 2 2" xfId="16002" xr:uid="{6D6726F8-6364-4E3D-A0FD-D112D6F9C526}"/>
    <cellStyle name="Percent 2 2 8 2 2 2" xfId="29692" xr:uid="{396EA78F-B6C5-4FB6-A51D-BB8E9BD88A5A}"/>
    <cellStyle name="Percent 2 2 8 2 2 2 2" xfId="43384" xr:uid="{44C238A7-F886-4B5D-9318-89A51B99D17A}"/>
    <cellStyle name="Percent 2 2 8 2 2 2 3" xfId="58263" xr:uid="{894F7DF4-BA04-4867-A001-13B701362665}"/>
    <cellStyle name="Percent 2 2 8 2 2 3" xfId="22848" xr:uid="{10414FAB-9763-4709-9F99-19227517C4E7}"/>
    <cellStyle name="Percent 2 2 8 2 2 4" xfId="36538" xr:uid="{F0C31EBD-A976-47AB-B73D-5A012D1C21D7}"/>
    <cellStyle name="Percent 2 2 8 2 2 5" xfId="51417" xr:uid="{89236F1C-58F9-43A5-B201-373697FCC0EA}"/>
    <cellStyle name="Percent 2 2 8 2 3" xfId="26270" xr:uid="{4A6811EA-EC88-42F2-B1A8-825457DE2771}"/>
    <cellStyle name="Percent 2 2 8 2 3 2" xfId="39962" xr:uid="{1C4B0A99-D4E9-49B7-BA06-7809E13B805C}"/>
    <cellStyle name="Percent 2 2 8 2 3 3" xfId="54841" xr:uid="{CA48BF84-DB82-4BE7-90C6-C38138E11AE7}"/>
    <cellStyle name="Percent 2 2 8 2 4" xfId="19426" xr:uid="{ACAC4742-E658-48F0-9DA3-FB43B46A90D7}"/>
    <cellStyle name="Percent 2 2 8 2 5" xfId="33116" xr:uid="{54224B75-85D4-4D4F-B090-AF8C35C2DD1F}"/>
    <cellStyle name="Percent 2 2 8 2 6" xfId="47995" xr:uid="{FA742855-73A8-4754-A86A-EE296AA36C47}"/>
    <cellStyle name="Percent 2 2 8 3" xfId="14290" xr:uid="{0CCE9570-B23D-4534-8B62-41AFE81A1514}"/>
    <cellStyle name="Percent 2 2 8 3 2" xfId="27980" xr:uid="{2BBDA3BA-D6A1-4D18-9B7F-030AED63F490}"/>
    <cellStyle name="Percent 2 2 8 3 2 2" xfId="41672" xr:uid="{BD9941F1-524F-4EFF-94E5-FF7500E80633}"/>
    <cellStyle name="Percent 2 2 8 3 2 3" xfId="56551" xr:uid="{790EF116-F7D7-46E6-8D3C-F1DA2572FBE1}"/>
    <cellStyle name="Percent 2 2 8 3 3" xfId="21136" xr:uid="{7F60ACB9-136D-4BA3-832B-74AFBFDE41DB}"/>
    <cellStyle name="Percent 2 2 8 3 4" xfId="34826" xr:uid="{B970C0D5-59F7-4854-8CA0-6B8B90F9CF34}"/>
    <cellStyle name="Percent 2 2 8 3 5" xfId="49705" xr:uid="{2BC901D7-2889-4965-9CEA-7296E29383B6}"/>
    <cellStyle name="Percent 2 2 8 4" xfId="24558" xr:uid="{EDCDD8A9-671F-49B5-AD98-E4D6CE83CE64}"/>
    <cellStyle name="Percent 2 2 8 4 2" xfId="38250" xr:uid="{2F18D9EC-01AD-44F5-BD43-683CF6BBF9CD}"/>
    <cellStyle name="Percent 2 2 8 4 3" xfId="53129" xr:uid="{5EE5F383-0FA2-47FE-B3AB-BB1DCA87A55D}"/>
    <cellStyle name="Percent 2 2 8 5" xfId="17714" xr:uid="{CD5F0A2C-8E46-4605-A3DB-BCE4678995D1}"/>
    <cellStyle name="Percent 2 2 8 6" xfId="31404" xr:uid="{A62FFE8C-62EC-4A6A-A98C-17D6F2EC00F5}"/>
    <cellStyle name="Percent 2 2 8 7" xfId="46283" xr:uid="{4B2B4F11-395F-423F-8E36-AB3F4FBEBE6B}"/>
    <cellStyle name="Percent 2 2 8 8" xfId="10868" xr:uid="{571A8DAB-0C45-461B-8F9F-180C34F89050}"/>
    <cellStyle name="Percent 2 2 9" xfId="6271" xr:uid="{67E052F7-B926-4B94-A9C7-F182BA988C66}"/>
    <cellStyle name="Percent 2 2 9 2" xfId="12581" xr:uid="{5AC42ACF-6684-48E2-A4BF-EE12950B7293}"/>
    <cellStyle name="Percent 2 2 9 2 2" xfId="16003" xr:uid="{1D441A22-1312-4769-8C41-8507464A930B}"/>
    <cellStyle name="Percent 2 2 9 2 2 2" xfId="29693" xr:uid="{3D283056-70F8-434F-A99F-EDA9CE14D73B}"/>
    <cellStyle name="Percent 2 2 9 2 2 2 2" xfId="43385" xr:uid="{F6EF7458-06AE-483A-AAD1-4BD294AD3A00}"/>
    <cellStyle name="Percent 2 2 9 2 2 2 3" xfId="58264" xr:uid="{2E6E2149-43C0-47B2-91BC-282F5882D208}"/>
    <cellStyle name="Percent 2 2 9 2 2 3" xfId="22849" xr:uid="{FDE04707-66E7-4E29-BED5-70A97B4E976A}"/>
    <cellStyle name="Percent 2 2 9 2 2 4" xfId="36539" xr:uid="{029D8209-E003-4A6D-B82E-564DBF272A7B}"/>
    <cellStyle name="Percent 2 2 9 2 2 5" xfId="51418" xr:uid="{60DCBC2C-09DB-419A-AFB3-DD9CF5DE97AF}"/>
    <cellStyle name="Percent 2 2 9 2 3" xfId="26271" xr:uid="{E22D9DFB-9DC0-4212-A778-5DE934ADD7F8}"/>
    <cellStyle name="Percent 2 2 9 2 3 2" xfId="39963" xr:uid="{114BEA88-5E85-4C21-8E82-8FD1BFEEBF15}"/>
    <cellStyle name="Percent 2 2 9 2 3 3" xfId="54842" xr:uid="{A67B77CC-276D-4587-8B87-8B8F7C33BAE9}"/>
    <cellStyle name="Percent 2 2 9 2 4" xfId="19427" xr:uid="{B6792ECB-3F6C-4602-BABD-1F8CD3C87EA6}"/>
    <cellStyle name="Percent 2 2 9 2 5" xfId="33117" xr:uid="{D259FFD3-673D-492F-B373-05355676C87E}"/>
    <cellStyle name="Percent 2 2 9 2 6" xfId="47996" xr:uid="{90BB460A-2763-4D0A-91A3-59765BBC9EF2}"/>
    <cellStyle name="Percent 2 2 9 3" xfId="14291" xr:uid="{924E6D2E-02A7-45CB-A777-0E0B5C266274}"/>
    <cellStyle name="Percent 2 2 9 3 2" xfId="27981" xr:uid="{8CD33D15-4964-490F-B7D3-4F7566CB582A}"/>
    <cellStyle name="Percent 2 2 9 3 2 2" xfId="41673" xr:uid="{530C224D-650B-449A-B543-3EAB886BD54E}"/>
    <cellStyle name="Percent 2 2 9 3 2 3" xfId="56552" xr:uid="{3F997118-863B-4EB5-B299-7DB442352C82}"/>
    <cellStyle name="Percent 2 2 9 3 3" xfId="21137" xr:uid="{C81E48AB-D303-478B-8B6A-D51D626F6913}"/>
    <cellStyle name="Percent 2 2 9 3 4" xfId="34827" xr:uid="{2403A42C-C775-4659-AF6B-229919776265}"/>
    <cellStyle name="Percent 2 2 9 3 5" xfId="49706" xr:uid="{5798BD61-874F-4BE8-9BC0-B9CA2F7DEF14}"/>
    <cellStyle name="Percent 2 2 9 4" xfId="24559" xr:uid="{7BA8F0EC-7EC1-42A1-A519-A5B301EF61E7}"/>
    <cellStyle name="Percent 2 2 9 4 2" xfId="38251" xr:uid="{73FA11D2-2D5A-4112-8E74-543EF6A0D248}"/>
    <cellStyle name="Percent 2 2 9 4 3" xfId="53130" xr:uid="{96D38680-7EF7-4A99-B563-2058C5F1911E}"/>
    <cellStyle name="Percent 2 2 9 5" xfId="17715" xr:uid="{88EFAC27-334B-4B45-9AB5-BBCEE84D9CE9}"/>
    <cellStyle name="Percent 2 2 9 6" xfId="31405" xr:uid="{9B4D18C8-05FE-4117-B3A6-DE7E77339597}"/>
    <cellStyle name="Percent 2 2 9 7" xfId="46284" xr:uid="{B413F6EA-2EBC-4D30-91F3-A0CFF986DE26}"/>
    <cellStyle name="Percent 2 2 9 8" xfId="10869" xr:uid="{06EFDDD9-0745-45F4-9817-6BA1636C1CBC}"/>
    <cellStyle name="Percent 2 20" xfId="7465" xr:uid="{5342AA38-00E7-4126-AEFA-45C770826534}"/>
    <cellStyle name="Percent 2 3" xfId="6413" xr:uid="{5B6D725A-5B51-4B41-BCEB-115D74A6679D}"/>
    <cellStyle name="Percent 2 3 10" xfId="24560" xr:uid="{0270E78C-E08F-4E0D-95F7-3C8A0FBA1559}"/>
    <cellStyle name="Percent 2 3 10 2" xfId="38252" xr:uid="{DBA0F079-5837-4E1C-ADFF-CCDDEBDAB893}"/>
    <cellStyle name="Percent 2 3 10 3" xfId="53131" xr:uid="{992E260D-7E02-4F77-9A58-26B7E8DEF891}"/>
    <cellStyle name="Percent 2 3 11" xfId="17716" xr:uid="{8F69E53D-725C-4175-B7AE-87CEAE05F7F2}"/>
    <cellStyle name="Percent 2 3 12" xfId="31406" xr:uid="{F4FADE4E-793E-4660-A139-6802459D6283}"/>
    <cellStyle name="Percent 2 3 13" xfId="46285" xr:uid="{1E709F0E-1A75-4E70-8648-758F714C0376}"/>
    <cellStyle name="Percent 2 3 14" xfId="10870" xr:uid="{AF4AEDD3-686A-4A35-AC20-F505199BA3AF}"/>
    <cellStyle name="Percent 2 3 2" xfId="6412" xr:uid="{97E9DB4D-C307-4EA8-97C5-D4887DBA0F2E}"/>
    <cellStyle name="Percent 2 3 2 10" xfId="17717" xr:uid="{69CA7073-F8B0-4680-B3B0-37E24DF8CE9A}"/>
    <cellStyle name="Percent 2 3 2 11" xfId="31407" xr:uid="{F4403896-F69D-4616-90DC-9DF05981A326}"/>
    <cellStyle name="Percent 2 3 2 12" xfId="46286" xr:uid="{C5037532-3D7B-4F24-9AC4-5565EE47466F}"/>
    <cellStyle name="Percent 2 3 2 13" xfId="10871" xr:uid="{44A0B4C9-3EE6-4FDD-9225-133846A4C449}"/>
    <cellStyle name="Percent 2 3 2 2" xfId="6155" xr:uid="{9B45E534-0752-45F0-8CD2-5E8B7A0DA1FA}"/>
    <cellStyle name="Percent 2 3 2 2 10" xfId="46287" xr:uid="{828E67D1-031F-4526-8276-EF2AFF301FD2}"/>
    <cellStyle name="Percent 2 3 2 2 11" xfId="10872" xr:uid="{8A263106-F29A-4D99-907F-AEE5CE97725D}"/>
    <cellStyle name="Percent 2 3 2 2 2" xfId="6437" xr:uid="{8D13A5A7-0BAD-4EDA-8BE2-94AAAED12A71}"/>
    <cellStyle name="Percent 2 3 2 2 2 2" xfId="10874" xr:uid="{A5778531-B4C2-4D0F-A74C-8D43FBA6C81F}"/>
    <cellStyle name="Percent 2 3 2 2 2 2 2" xfId="12586" xr:uid="{AF48B247-302B-49A8-8B50-5D81EDD3B5E9}"/>
    <cellStyle name="Percent 2 3 2 2 2 2 2 2" xfId="16008" xr:uid="{A87726D6-212B-4FE6-A16D-F2FEE46CF69D}"/>
    <cellStyle name="Percent 2 3 2 2 2 2 2 2 2" xfId="29698" xr:uid="{272FD990-AF5C-4DD6-8DE5-801D609A2D98}"/>
    <cellStyle name="Percent 2 3 2 2 2 2 2 2 2 2" xfId="43390" xr:uid="{94D3C3C1-447F-4DAF-8DF1-6C48453F3E2F}"/>
    <cellStyle name="Percent 2 3 2 2 2 2 2 2 2 3" xfId="58269" xr:uid="{B6111291-A2A1-44A4-B229-4CF35876BF82}"/>
    <cellStyle name="Percent 2 3 2 2 2 2 2 2 3" xfId="22854" xr:uid="{DC5EC2DA-F48C-4FC8-BA61-DDF36E55539F}"/>
    <cellStyle name="Percent 2 3 2 2 2 2 2 2 4" xfId="36544" xr:uid="{7D357E84-DB0D-41A7-8A7D-451C5B72E4A7}"/>
    <cellStyle name="Percent 2 3 2 2 2 2 2 2 5" xfId="51423" xr:uid="{D815D816-7C88-4138-A18B-DADAB606667B}"/>
    <cellStyle name="Percent 2 3 2 2 2 2 2 3" xfId="26276" xr:uid="{815AA0EB-3212-4053-9CC0-B61F511D4D7E}"/>
    <cellStyle name="Percent 2 3 2 2 2 2 2 3 2" xfId="39968" xr:uid="{2E11D380-09D9-410A-8352-D18D914EE4BB}"/>
    <cellStyle name="Percent 2 3 2 2 2 2 2 3 3" xfId="54847" xr:uid="{3A7BBE8A-C194-490E-8810-35EDA85E94EF}"/>
    <cellStyle name="Percent 2 3 2 2 2 2 2 4" xfId="19432" xr:uid="{557A8924-B28A-4491-A343-57FDE805F2A6}"/>
    <cellStyle name="Percent 2 3 2 2 2 2 2 5" xfId="33122" xr:uid="{11F408DC-95A7-4383-9DC7-7F775439206D}"/>
    <cellStyle name="Percent 2 3 2 2 2 2 2 6" xfId="48001" xr:uid="{7CF15A11-4C57-4038-A725-6A42949CE977}"/>
    <cellStyle name="Percent 2 3 2 2 2 2 3" xfId="14296" xr:uid="{B991179A-7BDC-450F-A315-0EA540C13289}"/>
    <cellStyle name="Percent 2 3 2 2 2 2 3 2" xfId="27986" xr:uid="{FDA96A7A-8650-4B39-8323-A0028C80A247}"/>
    <cellStyle name="Percent 2 3 2 2 2 2 3 2 2" xfId="41678" xr:uid="{0948C0AD-4761-4029-B9BC-45BA8C791379}"/>
    <cellStyle name="Percent 2 3 2 2 2 2 3 2 3" xfId="56557" xr:uid="{BD5C2598-4ED2-44F5-A7DE-01C6E29F1FBB}"/>
    <cellStyle name="Percent 2 3 2 2 2 2 3 3" xfId="21142" xr:uid="{DBC2B4CB-8A60-4C31-8CBB-BEB1A5CEF2D6}"/>
    <cellStyle name="Percent 2 3 2 2 2 2 3 4" xfId="34832" xr:uid="{96F07725-A7BA-4566-879F-662A26A53D06}"/>
    <cellStyle name="Percent 2 3 2 2 2 2 3 5" xfId="49711" xr:uid="{E5593CC6-5A0F-4E2C-8662-ED9071F761A3}"/>
    <cellStyle name="Percent 2 3 2 2 2 2 4" xfId="24564" xr:uid="{7EDB6138-ED13-411D-A423-A1EE9BFC9368}"/>
    <cellStyle name="Percent 2 3 2 2 2 2 4 2" xfId="38256" xr:uid="{6D091D98-7EEB-40D8-BAF9-13642923E999}"/>
    <cellStyle name="Percent 2 3 2 2 2 2 4 3" xfId="53135" xr:uid="{EEF825F5-C2E0-4FA2-A6BA-9E3F7A2A6847}"/>
    <cellStyle name="Percent 2 3 2 2 2 2 5" xfId="17720" xr:uid="{83F12306-2A7C-4980-9040-503B4CBE5E7D}"/>
    <cellStyle name="Percent 2 3 2 2 2 2 6" xfId="31410" xr:uid="{6254956C-984C-44F8-A7D4-8F3DE02F7A77}"/>
    <cellStyle name="Percent 2 3 2 2 2 2 7" xfId="46289" xr:uid="{01F08C86-2BAA-4C1F-920F-05E474F4227F}"/>
    <cellStyle name="Percent 2 3 2 2 2 3" xfId="12585" xr:uid="{02DB68CD-3863-4072-AA85-CA301B6718FA}"/>
    <cellStyle name="Percent 2 3 2 2 2 3 2" xfId="16007" xr:uid="{E6D61CF2-F2B1-442D-BDE0-E0C6C82EAD19}"/>
    <cellStyle name="Percent 2 3 2 2 2 3 2 2" xfId="29697" xr:uid="{DBC58F39-07D6-460B-8D9B-9C34D1A9F181}"/>
    <cellStyle name="Percent 2 3 2 2 2 3 2 2 2" xfId="43389" xr:uid="{3A00BFAE-4042-48E9-8154-C59B1962C3B7}"/>
    <cellStyle name="Percent 2 3 2 2 2 3 2 2 3" xfId="58268" xr:uid="{847A04F7-0533-45CB-ABFD-FBC8875AEE6C}"/>
    <cellStyle name="Percent 2 3 2 2 2 3 2 3" xfId="22853" xr:uid="{548ED953-1BD3-4ABD-9781-CCB0160F2635}"/>
    <cellStyle name="Percent 2 3 2 2 2 3 2 4" xfId="36543" xr:uid="{1683AA6F-93FA-4010-ABDE-9C8E21425039}"/>
    <cellStyle name="Percent 2 3 2 2 2 3 2 5" xfId="51422" xr:uid="{9C340424-38F7-454F-B142-DB605DEFA0F5}"/>
    <cellStyle name="Percent 2 3 2 2 2 3 3" xfId="26275" xr:uid="{61760773-6D5C-421E-9517-373B831CAAB1}"/>
    <cellStyle name="Percent 2 3 2 2 2 3 3 2" xfId="39967" xr:uid="{D9507EC3-EC40-4D63-BF41-05E02645E24B}"/>
    <cellStyle name="Percent 2 3 2 2 2 3 3 3" xfId="54846" xr:uid="{23116575-8AE4-496C-97EC-CFCD3AFA0AFA}"/>
    <cellStyle name="Percent 2 3 2 2 2 3 4" xfId="19431" xr:uid="{7F174A03-F2EC-4481-99FD-C4774F267605}"/>
    <cellStyle name="Percent 2 3 2 2 2 3 5" xfId="33121" xr:uid="{446C7134-AE1E-4937-88FF-C93273CBFDC8}"/>
    <cellStyle name="Percent 2 3 2 2 2 3 6" xfId="48000" xr:uid="{6F19A2C0-1B1D-4564-B7FA-DE1A9A64D715}"/>
    <cellStyle name="Percent 2 3 2 2 2 4" xfId="14295" xr:uid="{857E410A-219E-48B4-B5FB-AD25744D2999}"/>
    <cellStyle name="Percent 2 3 2 2 2 4 2" xfId="27985" xr:uid="{B8B11899-350E-4894-B3BF-592915F1E96F}"/>
    <cellStyle name="Percent 2 3 2 2 2 4 2 2" xfId="41677" xr:uid="{8736E683-53E3-4816-B47F-1D3659B2FD08}"/>
    <cellStyle name="Percent 2 3 2 2 2 4 2 3" xfId="56556" xr:uid="{21CF8583-3C14-4B08-A6A8-00619763E38C}"/>
    <cellStyle name="Percent 2 3 2 2 2 4 3" xfId="21141" xr:uid="{C7953E63-2BF7-468B-ABD0-099C09027634}"/>
    <cellStyle name="Percent 2 3 2 2 2 4 4" xfId="34831" xr:uid="{D5041971-D8C2-44BA-A0F2-15AE6257B4F2}"/>
    <cellStyle name="Percent 2 3 2 2 2 4 5" xfId="49710" xr:uid="{7D09C255-CCFD-419C-BC05-95DD1064D6BC}"/>
    <cellStyle name="Percent 2 3 2 2 2 5" xfId="24563" xr:uid="{5AD19FB0-E7EB-4A63-B492-F26586745586}"/>
    <cellStyle name="Percent 2 3 2 2 2 5 2" xfId="38255" xr:uid="{483ED3D5-F39A-46AA-8ED7-39A4E3D9838D}"/>
    <cellStyle name="Percent 2 3 2 2 2 5 3" xfId="53134" xr:uid="{EB9858C0-33A8-485E-AE3D-68A3451CF8DC}"/>
    <cellStyle name="Percent 2 3 2 2 2 6" xfId="17719" xr:uid="{5BA18F0B-0D3E-44C6-9BF9-3E0B87112161}"/>
    <cellStyle name="Percent 2 3 2 2 2 7" xfId="31409" xr:uid="{9843AD05-871F-4C99-8D79-D1E2D254BD44}"/>
    <cellStyle name="Percent 2 3 2 2 2 8" xfId="46288" xr:uid="{47760915-90FA-4946-8BF6-10ACC6EC7D88}"/>
    <cellStyle name="Percent 2 3 2 2 2 9" xfId="10873" xr:uid="{C6B30E72-ADC1-4F99-AC7B-738F16922B5D}"/>
    <cellStyle name="Percent 2 3 2 2 3" xfId="7326" xr:uid="{1C417E9E-9B1A-42C7-BA8A-2C203F461A32}"/>
    <cellStyle name="Percent 2 3 2 2 3 2" xfId="12587" xr:uid="{908C41B6-A16D-4C1A-AC9E-E5502A931CEF}"/>
    <cellStyle name="Percent 2 3 2 2 3 2 2" xfId="16009" xr:uid="{25781EED-E093-4BB8-B62B-23D1AC8E6BB4}"/>
    <cellStyle name="Percent 2 3 2 2 3 2 2 2" xfId="29699" xr:uid="{008D678B-B315-439C-98BF-E747D112E791}"/>
    <cellStyle name="Percent 2 3 2 2 3 2 2 2 2" xfId="43391" xr:uid="{96CFDCFC-5AB6-492A-A63B-7EE6718D80F4}"/>
    <cellStyle name="Percent 2 3 2 2 3 2 2 2 3" xfId="58270" xr:uid="{B070CAEB-5692-4C10-9727-3600248D7482}"/>
    <cellStyle name="Percent 2 3 2 2 3 2 2 3" xfId="22855" xr:uid="{EAD09325-7AE0-4240-BF14-64599AF99009}"/>
    <cellStyle name="Percent 2 3 2 2 3 2 2 4" xfId="36545" xr:uid="{35DCCEC8-15CA-4F0B-A062-DAE5751EC434}"/>
    <cellStyle name="Percent 2 3 2 2 3 2 2 5" xfId="51424" xr:uid="{C9BD2B87-F36D-4D3F-BDF1-DFB57B396610}"/>
    <cellStyle name="Percent 2 3 2 2 3 2 3" xfId="26277" xr:uid="{6588932F-3026-47BC-9A8D-6501057EC719}"/>
    <cellStyle name="Percent 2 3 2 2 3 2 3 2" xfId="39969" xr:uid="{915B53B3-1D53-4728-BFA9-80FE93A389E1}"/>
    <cellStyle name="Percent 2 3 2 2 3 2 3 3" xfId="54848" xr:uid="{3EC06D54-AFDC-48A0-B9E3-4B033C292111}"/>
    <cellStyle name="Percent 2 3 2 2 3 2 4" xfId="19433" xr:uid="{76FF5B23-2AA5-4085-9085-33467B446108}"/>
    <cellStyle name="Percent 2 3 2 2 3 2 5" xfId="33123" xr:uid="{BADF7CCE-5093-45A1-A7CF-9E732AFBC9B1}"/>
    <cellStyle name="Percent 2 3 2 2 3 2 6" xfId="48002" xr:uid="{25A6E1AD-A02C-46A0-81D7-9168EDCF5ED3}"/>
    <cellStyle name="Percent 2 3 2 2 3 3" xfId="14297" xr:uid="{412375FC-FF06-41C0-9634-DC7358770E23}"/>
    <cellStyle name="Percent 2 3 2 2 3 3 2" xfId="27987" xr:uid="{BAE23184-4A79-4EE1-B93F-6A960EE7622D}"/>
    <cellStyle name="Percent 2 3 2 2 3 3 2 2" xfId="41679" xr:uid="{4401DC1D-2BCF-4729-B8B1-41C741F04715}"/>
    <cellStyle name="Percent 2 3 2 2 3 3 2 3" xfId="56558" xr:uid="{0751B8C0-53DE-480F-9002-CBFF76C2EAC4}"/>
    <cellStyle name="Percent 2 3 2 2 3 3 3" xfId="21143" xr:uid="{F9CF95D2-B807-42BF-AD32-12E025289631}"/>
    <cellStyle name="Percent 2 3 2 2 3 3 4" xfId="34833" xr:uid="{BD856743-5AC9-42E9-A12E-FC0FA679993B}"/>
    <cellStyle name="Percent 2 3 2 2 3 3 5" xfId="49712" xr:uid="{88EE1263-334F-49E9-B459-0CF61B61878B}"/>
    <cellStyle name="Percent 2 3 2 2 3 4" xfId="24565" xr:uid="{3B5DFE42-8A38-4276-99C3-18F36C091DBA}"/>
    <cellStyle name="Percent 2 3 2 2 3 4 2" xfId="38257" xr:uid="{3386B67D-06B7-46B5-841C-ED941B25B0C3}"/>
    <cellStyle name="Percent 2 3 2 2 3 4 3" xfId="53136" xr:uid="{4043A75F-CC57-41E9-9B74-805A51CE7192}"/>
    <cellStyle name="Percent 2 3 2 2 3 5" xfId="17721" xr:uid="{3BB15151-D716-40AE-9FE6-577E5E161430}"/>
    <cellStyle name="Percent 2 3 2 2 3 6" xfId="31411" xr:uid="{116D7BF0-E4EC-4A7F-9FEC-9D3873AEE0CF}"/>
    <cellStyle name="Percent 2 3 2 2 3 7" xfId="46290" xr:uid="{A4D0CCDC-9750-480F-8BCF-0F349D868070}"/>
    <cellStyle name="Percent 2 3 2 2 3 8" xfId="10875" xr:uid="{BBC182BC-4AC5-49AB-A938-EC41D1AAB140}"/>
    <cellStyle name="Percent 2 3 2 2 4" xfId="10876" xr:uid="{58BE7980-99B8-46C5-B1EC-E801C95CBD26}"/>
    <cellStyle name="Percent 2 3 2 2 4 2" xfId="12588" xr:uid="{8ED2119A-1361-4C7E-95FD-CE559AAE31B8}"/>
    <cellStyle name="Percent 2 3 2 2 4 2 2" xfId="16010" xr:uid="{9352B24F-A0C5-440A-AA82-B45BF40AE33A}"/>
    <cellStyle name="Percent 2 3 2 2 4 2 2 2" xfId="29700" xr:uid="{0A1C7B22-2EB4-4D97-8A94-03D460D6AE46}"/>
    <cellStyle name="Percent 2 3 2 2 4 2 2 2 2" xfId="43392" xr:uid="{56476BB3-E5F4-4393-B43D-96018BA83597}"/>
    <cellStyle name="Percent 2 3 2 2 4 2 2 2 3" xfId="58271" xr:uid="{E6ABD320-7AFD-4D82-B140-E0173E103170}"/>
    <cellStyle name="Percent 2 3 2 2 4 2 2 3" xfId="22856" xr:uid="{FFE9758A-297A-42AA-8F8A-5F48A5A5F133}"/>
    <cellStyle name="Percent 2 3 2 2 4 2 2 4" xfId="36546" xr:uid="{0FA28325-0542-4293-B236-C24131C37851}"/>
    <cellStyle name="Percent 2 3 2 2 4 2 2 5" xfId="51425" xr:uid="{EEA9F7F0-46BC-4E8A-A07F-30E1F600DCE8}"/>
    <cellStyle name="Percent 2 3 2 2 4 2 3" xfId="26278" xr:uid="{CA474E03-6EBB-4685-8022-9390ED851401}"/>
    <cellStyle name="Percent 2 3 2 2 4 2 3 2" xfId="39970" xr:uid="{179380D1-F351-4B84-9FE8-FEDB1D0DF882}"/>
    <cellStyle name="Percent 2 3 2 2 4 2 3 3" xfId="54849" xr:uid="{80F2E3B2-9F6C-4312-8234-13FCAAFD9074}"/>
    <cellStyle name="Percent 2 3 2 2 4 2 4" xfId="19434" xr:uid="{59CB5E65-7CF2-419E-B62E-61DC017DBB23}"/>
    <cellStyle name="Percent 2 3 2 2 4 2 5" xfId="33124" xr:uid="{EA28B0E6-6AE8-4AE6-B926-C3FD1CA33000}"/>
    <cellStyle name="Percent 2 3 2 2 4 2 6" xfId="48003" xr:uid="{EA886350-8E53-44F3-9ED1-4C0C89FDE0AD}"/>
    <cellStyle name="Percent 2 3 2 2 4 3" xfId="14298" xr:uid="{727A9366-C312-4CC2-B3EC-FCC952680F95}"/>
    <cellStyle name="Percent 2 3 2 2 4 3 2" xfId="27988" xr:uid="{54D71BB3-7DC8-4737-B558-64BF0D693CA6}"/>
    <cellStyle name="Percent 2 3 2 2 4 3 2 2" xfId="41680" xr:uid="{6803ECC3-9F4C-4A05-8A00-6B46A966C874}"/>
    <cellStyle name="Percent 2 3 2 2 4 3 2 3" xfId="56559" xr:uid="{FB5E8C07-13D0-4B05-A543-96E59F55EE6B}"/>
    <cellStyle name="Percent 2 3 2 2 4 3 3" xfId="21144" xr:uid="{0D1E6634-5751-4FBA-8AF2-A098BB125F15}"/>
    <cellStyle name="Percent 2 3 2 2 4 3 4" xfId="34834" xr:uid="{5B795B5B-8010-45D7-BAE1-3AFED1D16453}"/>
    <cellStyle name="Percent 2 3 2 2 4 3 5" xfId="49713" xr:uid="{5A3D79BB-9DF1-4534-A9AD-3996A06B2135}"/>
    <cellStyle name="Percent 2 3 2 2 4 4" xfId="24566" xr:uid="{BD8BB404-E04A-4C40-A258-3CA8BE4E22C0}"/>
    <cellStyle name="Percent 2 3 2 2 4 4 2" xfId="38258" xr:uid="{C8E6814D-AF2D-474B-805A-13FFC0053137}"/>
    <cellStyle name="Percent 2 3 2 2 4 4 3" xfId="53137" xr:uid="{1EF45B88-3D7B-4866-9373-98D658A97EDD}"/>
    <cellStyle name="Percent 2 3 2 2 4 5" xfId="17722" xr:uid="{9C59B369-F8DA-4CB2-A405-309920412EA6}"/>
    <cellStyle name="Percent 2 3 2 2 4 6" xfId="31412" xr:uid="{4570239F-7AF3-45CE-84EC-56BD8C635817}"/>
    <cellStyle name="Percent 2 3 2 2 4 7" xfId="46291" xr:uid="{921209D2-B8A9-4A19-B11A-F686ACD2890B}"/>
    <cellStyle name="Percent 2 3 2 2 5" xfId="12584" xr:uid="{F78ECDE5-0534-4B41-91E6-627FE30C14BB}"/>
    <cellStyle name="Percent 2 3 2 2 5 2" xfId="16006" xr:uid="{A8B96490-5CF5-4274-BEE1-B7FAA63D84A8}"/>
    <cellStyle name="Percent 2 3 2 2 5 2 2" xfId="29696" xr:uid="{F95EAAD4-9420-4494-9B7F-822DE7C69B78}"/>
    <cellStyle name="Percent 2 3 2 2 5 2 2 2" xfId="43388" xr:uid="{41E69D92-534C-4B12-9B45-3E26277C238F}"/>
    <cellStyle name="Percent 2 3 2 2 5 2 2 3" xfId="58267" xr:uid="{DCFC3EB1-6676-47B7-A8D0-E65451674C36}"/>
    <cellStyle name="Percent 2 3 2 2 5 2 3" xfId="22852" xr:uid="{6C75ED47-71C2-423D-B05E-F4412989009C}"/>
    <cellStyle name="Percent 2 3 2 2 5 2 4" xfId="36542" xr:uid="{8082272F-A255-472A-B7B0-14BF96B57556}"/>
    <cellStyle name="Percent 2 3 2 2 5 2 5" xfId="51421" xr:uid="{C51852B1-0D5D-46B3-ABF1-D240124BDFCB}"/>
    <cellStyle name="Percent 2 3 2 2 5 3" xfId="26274" xr:uid="{DA54F309-C271-48AD-9F1B-DB684F728FF1}"/>
    <cellStyle name="Percent 2 3 2 2 5 3 2" xfId="39966" xr:uid="{B737621A-A44E-4C36-AFB2-2EDAF3D3BDA4}"/>
    <cellStyle name="Percent 2 3 2 2 5 3 3" xfId="54845" xr:uid="{0935F21A-791F-4027-8657-2BF47395ADDF}"/>
    <cellStyle name="Percent 2 3 2 2 5 4" xfId="19430" xr:uid="{75D2807A-7050-4C12-81F2-2DCBB1B71796}"/>
    <cellStyle name="Percent 2 3 2 2 5 5" xfId="33120" xr:uid="{802FB8AE-5387-49EA-8BCE-12E0C749D0BA}"/>
    <cellStyle name="Percent 2 3 2 2 5 6" xfId="47999" xr:uid="{E8D3E8F6-1F69-446A-A302-33F11689B079}"/>
    <cellStyle name="Percent 2 3 2 2 6" xfId="14294" xr:uid="{561CCF41-6BA6-44E1-9F19-189451DABE9A}"/>
    <cellStyle name="Percent 2 3 2 2 6 2" xfId="27984" xr:uid="{EF691A5A-F2A3-4DF5-83FF-FA91460C9991}"/>
    <cellStyle name="Percent 2 3 2 2 6 2 2" xfId="41676" xr:uid="{4EEC1B84-AC0C-4475-88C1-4C5D873E4EE6}"/>
    <cellStyle name="Percent 2 3 2 2 6 2 3" xfId="56555" xr:uid="{09824634-5A59-407B-AE48-9FCAE47E6FD0}"/>
    <cellStyle name="Percent 2 3 2 2 6 3" xfId="21140" xr:uid="{E6D88946-A0D6-4898-A74A-88683F58A7C3}"/>
    <cellStyle name="Percent 2 3 2 2 6 4" xfId="34830" xr:uid="{2EE9781C-F3AF-4413-9718-1F6B3F5BEC8A}"/>
    <cellStyle name="Percent 2 3 2 2 6 5" xfId="49709" xr:uid="{D38F0C3E-D26C-422E-B337-1E68E938161C}"/>
    <cellStyle name="Percent 2 3 2 2 7" xfId="24562" xr:uid="{8D3CE88F-DD7B-48A5-BEE7-DEB04D0D60D2}"/>
    <cellStyle name="Percent 2 3 2 2 7 2" xfId="38254" xr:uid="{F5ED6C37-48D6-49D0-B42B-CD3A9535E08C}"/>
    <cellStyle name="Percent 2 3 2 2 7 3" xfId="53133" xr:uid="{1B5198AC-6D3B-40C9-BE24-177D1FCF9BB4}"/>
    <cellStyle name="Percent 2 3 2 2 8" xfId="17718" xr:uid="{3533DC8E-E602-488D-B4D4-EBEF5DB4FDB7}"/>
    <cellStyle name="Percent 2 3 2 2 9" xfId="31408" xr:uid="{F3165F6D-FEC6-4A05-BF75-5147E9EEAED2}"/>
    <cellStyle name="Percent 2 3 2 3" xfId="6083" xr:uid="{38907396-53B4-421C-869D-28D7AC28CC4B}"/>
    <cellStyle name="Percent 2 3 2 3 10" xfId="46292" xr:uid="{4D0E4933-D456-4B69-8951-006905C42B4E}"/>
    <cellStyle name="Percent 2 3 2 3 11" xfId="10877" xr:uid="{C9528180-0A8E-4F7E-A3FE-51A38A03C25C}"/>
    <cellStyle name="Percent 2 3 2 3 2" xfId="10878" xr:uid="{6F630070-5913-4EE4-B032-2BC4E500573A}"/>
    <cellStyle name="Percent 2 3 2 3 2 2" xfId="10879" xr:uid="{09665A98-0346-41EE-97AC-32DD0CEACE47}"/>
    <cellStyle name="Percent 2 3 2 3 2 2 2" xfId="12591" xr:uid="{A71D648E-45AB-46F2-A4D4-1803545450FF}"/>
    <cellStyle name="Percent 2 3 2 3 2 2 2 2" xfId="16013" xr:uid="{BE55EADB-3BE8-4D5A-9577-365507074716}"/>
    <cellStyle name="Percent 2 3 2 3 2 2 2 2 2" xfId="29703" xr:uid="{770C38B8-3CAB-4E57-AFEC-EF7152EE9CB3}"/>
    <cellStyle name="Percent 2 3 2 3 2 2 2 2 2 2" xfId="43395" xr:uid="{ED889FBD-E5A9-4718-918A-6B26F78A058F}"/>
    <cellStyle name="Percent 2 3 2 3 2 2 2 2 2 3" xfId="58274" xr:uid="{0F7861ED-76AC-4A52-ABCC-CBFF0DA3BD7E}"/>
    <cellStyle name="Percent 2 3 2 3 2 2 2 2 3" xfId="22859" xr:uid="{11A7D52C-02F6-487E-B54E-38D1F458BC7A}"/>
    <cellStyle name="Percent 2 3 2 3 2 2 2 2 4" xfId="36549" xr:uid="{7271D64A-B7A7-46B6-8ABB-E230DE9ED2BB}"/>
    <cellStyle name="Percent 2 3 2 3 2 2 2 2 5" xfId="51428" xr:uid="{5E042B12-A17E-410A-9233-8481FAF63710}"/>
    <cellStyle name="Percent 2 3 2 3 2 2 2 3" xfId="26281" xr:uid="{A47CDED7-9E7C-430C-80AC-C4B1A0C152D6}"/>
    <cellStyle name="Percent 2 3 2 3 2 2 2 3 2" xfId="39973" xr:uid="{E6D3FA90-AAAF-40C2-9CB7-635CB80A3707}"/>
    <cellStyle name="Percent 2 3 2 3 2 2 2 3 3" xfId="54852" xr:uid="{EEE9188B-0CA7-4B0A-B251-7C7BC8DDA3CC}"/>
    <cellStyle name="Percent 2 3 2 3 2 2 2 4" xfId="19437" xr:uid="{E04F8D55-0522-47EE-8BAF-0255CFC1286B}"/>
    <cellStyle name="Percent 2 3 2 3 2 2 2 5" xfId="33127" xr:uid="{46974C1C-8033-465F-87F5-7378F05DE359}"/>
    <cellStyle name="Percent 2 3 2 3 2 2 2 6" xfId="48006" xr:uid="{AC3FE1B9-3B90-49C5-9C8A-6ACA05761471}"/>
    <cellStyle name="Percent 2 3 2 3 2 2 3" xfId="14301" xr:uid="{0487F4D8-DA70-4133-B111-59B9F7F1B4A5}"/>
    <cellStyle name="Percent 2 3 2 3 2 2 3 2" xfId="27991" xr:uid="{EC86B4C2-641E-41A7-9F38-1B2F95D85043}"/>
    <cellStyle name="Percent 2 3 2 3 2 2 3 2 2" xfId="41683" xr:uid="{2076A645-8430-4368-AF57-B675DA26A6EF}"/>
    <cellStyle name="Percent 2 3 2 3 2 2 3 2 3" xfId="56562" xr:uid="{A5C40E6E-77A4-4C00-82F0-246486B013C3}"/>
    <cellStyle name="Percent 2 3 2 3 2 2 3 3" xfId="21147" xr:uid="{432CD777-15B5-49A2-AB9D-60492743E79E}"/>
    <cellStyle name="Percent 2 3 2 3 2 2 3 4" xfId="34837" xr:uid="{55446E6B-D24F-4E2F-8991-03C680CA9DF1}"/>
    <cellStyle name="Percent 2 3 2 3 2 2 3 5" xfId="49716" xr:uid="{3A191CB4-F60D-477D-A567-85A780498AA4}"/>
    <cellStyle name="Percent 2 3 2 3 2 2 4" xfId="24569" xr:uid="{9A5736E2-9222-4877-92EA-51C338A84C2F}"/>
    <cellStyle name="Percent 2 3 2 3 2 2 4 2" xfId="38261" xr:uid="{CDA59E1C-732F-4004-85BC-DC6016FD0499}"/>
    <cellStyle name="Percent 2 3 2 3 2 2 4 3" xfId="53140" xr:uid="{9E3A5AE5-A76D-48C3-B157-09C0B7CA44B7}"/>
    <cellStyle name="Percent 2 3 2 3 2 2 5" xfId="17725" xr:uid="{555D6B47-278D-4558-BBCA-C042CBBC3451}"/>
    <cellStyle name="Percent 2 3 2 3 2 2 6" xfId="31415" xr:uid="{3C9530A7-28B6-4841-BC10-F2278ED9771B}"/>
    <cellStyle name="Percent 2 3 2 3 2 2 7" xfId="46294" xr:uid="{ACB879F1-E2F2-4C4D-9EE0-C116F31BE9B6}"/>
    <cellStyle name="Percent 2 3 2 3 2 3" xfId="12590" xr:uid="{479D254B-4D9E-4746-B114-2DC3513EBED7}"/>
    <cellStyle name="Percent 2 3 2 3 2 3 2" xfId="16012" xr:uid="{A485D998-C198-4757-8881-28D80371F43A}"/>
    <cellStyle name="Percent 2 3 2 3 2 3 2 2" xfId="29702" xr:uid="{FF38DD23-A762-48F6-854F-A8ECDB066F67}"/>
    <cellStyle name="Percent 2 3 2 3 2 3 2 2 2" xfId="43394" xr:uid="{1935706B-5B70-404F-89FD-5A058CA999FC}"/>
    <cellStyle name="Percent 2 3 2 3 2 3 2 2 3" xfId="58273" xr:uid="{CAC7DBD7-96A1-4DAF-A93E-5550B8CD0E54}"/>
    <cellStyle name="Percent 2 3 2 3 2 3 2 3" xfId="22858" xr:uid="{0C0BB9E9-DDB8-4AC1-9434-C66FEF3A2A41}"/>
    <cellStyle name="Percent 2 3 2 3 2 3 2 4" xfId="36548" xr:uid="{691331B0-E360-4792-9BE4-E3569F7BBDE8}"/>
    <cellStyle name="Percent 2 3 2 3 2 3 2 5" xfId="51427" xr:uid="{9D3CAC01-5755-4E87-A314-0670A81247ED}"/>
    <cellStyle name="Percent 2 3 2 3 2 3 3" xfId="26280" xr:uid="{9D6151D8-40FD-4F3F-9B71-3F2606B2F7DB}"/>
    <cellStyle name="Percent 2 3 2 3 2 3 3 2" xfId="39972" xr:uid="{26242E36-AA4F-4498-A289-0B0385F3E9C0}"/>
    <cellStyle name="Percent 2 3 2 3 2 3 3 3" xfId="54851" xr:uid="{2C1A566D-E8B9-4B3D-AC4B-D09F0B53F283}"/>
    <cellStyle name="Percent 2 3 2 3 2 3 4" xfId="19436" xr:uid="{2757EA9C-519B-4EAE-968D-281ED12EF4F4}"/>
    <cellStyle name="Percent 2 3 2 3 2 3 5" xfId="33126" xr:uid="{4E6B8AFE-E455-464A-906A-E35C13A0EFAB}"/>
    <cellStyle name="Percent 2 3 2 3 2 3 6" xfId="48005" xr:uid="{35428E31-3A94-47D9-B896-78929C333FCC}"/>
    <cellStyle name="Percent 2 3 2 3 2 4" xfId="14300" xr:uid="{C2F15049-6F23-4868-8239-7533990B5EEE}"/>
    <cellStyle name="Percent 2 3 2 3 2 4 2" xfId="27990" xr:uid="{7824B11D-85A0-44AA-A0B0-E92D7F535E5D}"/>
    <cellStyle name="Percent 2 3 2 3 2 4 2 2" xfId="41682" xr:uid="{A9A613CE-FCFD-4292-B5C2-16ABD8AA1C69}"/>
    <cellStyle name="Percent 2 3 2 3 2 4 2 3" xfId="56561" xr:uid="{4D78EDF4-DE7E-467E-BE81-CAE463D67EA7}"/>
    <cellStyle name="Percent 2 3 2 3 2 4 3" xfId="21146" xr:uid="{4D9B6A80-21DD-46D5-8CB9-64A64F52211B}"/>
    <cellStyle name="Percent 2 3 2 3 2 4 4" xfId="34836" xr:uid="{E0869C9B-7C6A-4BDB-9927-797CFA0B5EF9}"/>
    <cellStyle name="Percent 2 3 2 3 2 4 5" xfId="49715" xr:uid="{69981F80-816B-4A21-BF77-0BF9C883537D}"/>
    <cellStyle name="Percent 2 3 2 3 2 5" xfId="24568" xr:uid="{388F27FE-2728-4EA3-B0A2-59B308B1F83C}"/>
    <cellStyle name="Percent 2 3 2 3 2 5 2" xfId="38260" xr:uid="{73BB4AA7-1065-4092-B3B0-8E3A38C5B0B7}"/>
    <cellStyle name="Percent 2 3 2 3 2 5 3" xfId="53139" xr:uid="{DEFC680F-4899-46F8-833B-C78C182FD5FE}"/>
    <cellStyle name="Percent 2 3 2 3 2 6" xfId="17724" xr:uid="{075AF4A9-9682-4F9E-8A58-1FCE218DDD8C}"/>
    <cellStyle name="Percent 2 3 2 3 2 7" xfId="31414" xr:uid="{AC5E28F1-7AC7-4483-B0AA-37D34D3C5454}"/>
    <cellStyle name="Percent 2 3 2 3 2 8" xfId="46293" xr:uid="{5D54B911-2E31-494E-92B5-E2AF6A962197}"/>
    <cellStyle name="Percent 2 3 2 3 3" xfId="10880" xr:uid="{51D4D21A-AE3B-4F47-83DA-19C30F093C1B}"/>
    <cellStyle name="Percent 2 3 2 3 3 2" xfId="12592" xr:uid="{BBFA7B33-306C-4FCC-B2B8-65A9C1597F29}"/>
    <cellStyle name="Percent 2 3 2 3 3 2 2" xfId="16014" xr:uid="{B216B789-A4C4-41B6-8B00-68A6E248D6D8}"/>
    <cellStyle name="Percent 2 3 2 3 3 2 2 2" xfId="29704" xr:uid="{489D7E19-E240-4475-AB01-9D8DF93DE603}"/>
    <cellStyle name="Percent 2 3 2 3 3 2 2 2 2" xfId="43396" xr:uid="{1EFDDF47-BC81-4C0E-9EA5-2FCB7DD6281E}"/>
    <cellStyle name="Percent 2 3 2 3 3 2 2 2 3" xfId="58275" xr:uid="{66C176F9-CB3F-4B30-90C9-4E70C6F10CCC}"/>
    <cellStyle name="Percent 2 3 2 3 3 2 2 3" xfId="22860" xr:uid="{D4BA8B2B-77F5-425E-B01B-21942D028730}"/>
    <cellStyle name="Percent 2 3 2 3 3 2 2 4" xfId="36550" xr:uid="{FD4DE526-885A-42CB-9FF5-D114C2BCCA20}"/>
    <cellStyle name="Percent 2 3 2 3 3 2 2 5" xfId="51429" xr:uid="{BB2F8DD7-F0C7-4361-9BB7-FAB78BD68BD7}"/>
    <cellStyle name="Percent 2 3 2 3 3 2 3" xfId="26282" xr:uid="{D30172B8-C826-4E55-BA84-621A0A539C8B}"/>
    <cellStyle name="Percent 2 3 2 3 3 2 3 2" xfId="39974" xr:uid="{9A90FDDA-BF62-47B1-95DD-AD4BE51A77FE}"/>
    <cellStyle name="Percent 2 3 2 3 3 2 3 3" xfId="54853" xr:uid="{DE23A525-0253-455E-A521-067A3487A7F0}"/>
    <cellStyle name="Percent 2 3 2 3 3 2 4" xfId="19438" xr:uid="{DA513767-8655-49B8-84F9-5D3698E11529}"/>
    <cellStyle name="Percent 2 3 2 3 3 2 5" xfId="33128" xr:uid="{00D50206-C5C1-4D68-929C-0D91A494C3C0}"/>
    <cellStyle name="Percent 2 3 2 3 3 2 6" xfId="48007" xr:uid="{605BC953-7085-4E49-A029-B8D96B29CE84}"/>
    <cellStyle name="Percent 2 3 2 3 3 3" xfId="14302" xr:uid="{DA4895F7-DA19-4CF6-9D2B-4677AEFC8402}"/>
    <cellStyle name="Percent 2 3 2 3 3 3 2" xfId="27992" xr:uid="{B17249D8-7477-4AF9-98E2-810490655923}"/>
    <cellStyle name="Percent 2 3 2 3 3 3 2 2" xfId="41684" xr:uid="{AC5433C8-B8C4-4126-B826-CDC0032C8809}"/>
    <cellStyle name="Percent 2 3 2 3 3 3 2 3" xfId="56563" xr:uid="{0BA22371-F83F-4416-96FD-5252AF85F127}"/>
    <cellStyle name="Percent 2 3 2 3 3 3 3" xfId="21148" xr:uid="{13B1F79B-F67B-47B5-95B4-8128BD78F230}"/>
    <cellStyle name="Percent 2 3 2 3 3 3 4" xfId="34838" xr:uid="{F7E0EAC5-F324-4B61-A662-1C5675C0A61E}"/>
    <cellStyle name="Percent 2 3 2 3 3 3 5" xfId="49717" xr:uid="{344C7AC2-5613-4C1C-AC27-2BCA4DEF51AD}"/>
    <cellStyle name="Percent 2 3 2 3 3 4" xfId="24570" xr:uid="{63E1B799-5CF9-4454-9ECC-44D2610D485A}"/>
    <cellStyle name="Percent 2 3 2 3 3 4 2" xfId="38262" xr:uid="{E479BB84-0049-4C84-8FD4-C0B7F5961062}"/>
    <cellStyle name="Percent 2 3 2 3 3 4 3" xfId="53141" xr:uid="{4ED82053-7CEE-4ACF-8EB5-86F19C40641C}"/>
    <cellStyle name="Percent 2 3 2 3 3 5" xfId="17726" xr:uid="{18B4D964-9BCA-45A4-A9F6-6D5DC46E1648}"/>
    <cellStyle name="Percent 2 3 2 3 3 6" xfId="31416" xr:uid="{9736C87D-D7B5-485A-9502-5D1F975DBD87}"/>
    <cellStyle name="Percent 2 3 2 3 3 7" xfId="46295" xr:uid="{8DBFEF65-3C49-46D2-B461-68B6C3AF1D38}"/>
    <cellStyle name="Percent 2 3 2 3 4" xfId="10881" xr:uid="{5896B059-D664-46C2-829D-B2F2FE99840E}"/>
    <cellStyle name="Percent 2 3 2 3 4 2" xfId="12593" xr:uid="{AF7EBDBA-77E7-44FD-8734-F68E584FF3BC}"/>
    <cellStyle name="Percent 2 3 2 3 4 2 2" xfId="16015" xr:uid="{9FEAA815-CE9F-4D7E-82A8-C741A2A548FB}"/>
    <cellStyle name="Percent 2 3 2 3 4 2 2 2" xfId="29705" xr:uid="{BEC14FF9-DDD6-4B35-94DF-599D7C79A0D8}"/>
    <cellStyle name="Percent 2 3 2 3 4 2 2 2 2" xfId="43397" xr:uid="{05F121F9-093C-4CD4-9BDE-9D603DD548C9}"/>
    <cellStyle name="Percent 2 3 2 3 4 2 2 2 3" xfId="58276" xr:uid="{59069AC1-2B21-4375-88B7-A55A388549A4}"/>
    <cellStyle name="Percent 2 3 2 3 4 2 2 3" xfId="22861" xr:uid="{CCCA5C07-B555-45B0-B16E-063D13A9D85A}"/>
    <cellStyle name="Percent 2 3 2 3 4 2 2 4" xfId="36551" xr:uid="{D87CE098-730A-4B09-A7EC-0916F6064D51}"/>
    <cellStyle name="Percent 2 3 2 3 4 2 2 5" xfId="51430" xr:uid="{EA981938-5C73-44B7-AA2F-A81AE0ED0ECC}"/>
    <cellStyle name="Percent 2 3 2 3 4 2 3" xfId="26283" xr:uid="{EF7525B1-1DF4-4AF8-B4BA-D06A6958E23A}"/>
    <cellStyle name="Percent 2 3 2 3 4 2 3 2" xfId="39975" xr:uid="{D1602C24-4269-4CDD-9860-E497597AD249}"/>
    <cellStyle name="Percent 2 3 2 3 4 2 3 3" xfId="54854" xr:uid="{6E034DAB-D1DB-454A-91FE-48FB0B83AE34}"/>
    <cellStyle name="Percent 2 3 2 3 4 2 4" xfId="19439" xr:uid="{0D5023BC-C67B-439A-8F20-588FC1DB3BBE}"/>
    <cellStyle name="Percent 2 3 2 3 4 2 5" xfId="33129" xr:uid="{9BFDBFA6-B472-4FCD-89FC-BC01579A4E3C}"/>
    <cellStyle name="Percent 2 3 2 3 4 2 6" xfId="48008" xr:uid="{3B959758-F32E-40E8-8477-9F008DDAF2C2}"/>
    <cellStyle name="Percent 2 3 2 3 4 3" xfId="14303" xr:uid="{A0AD6EAA-6C94-4463-B022-285E0282DCA4}"/>
    <cellStyle name="Percent 2 3 2 3 4 3 2" xfId="27993" xr:uid="{06EE5A79-FA6D-4A56-8CFB-3B92EB80E33C}"/>
    <cellStyle name="Percent 2 3 2 3 4 3 2 2" xfId="41685" xr:uid="{F6CE6B63-30FD-4DC2-A20A-8BDDDD19BA3E}"/>
    <cellStyle name="Percent 2 3 2 3 4 3 2 3" xfId="56564" xr:uid="{5EC3C283-8F0C-4CA9-9BEF-EA72A1C469D9}"/>
    <cellStyle name="Percent 2 3 2 3 4 3 3" xfId="21149" xr:uid="{5809D82D-F54C-427A-8388-284E03B039A0}"/>
    <cellStyle name="Percent 2 3 2 3 4 3 4" xfId="34839" xr:uid="{2A6C1BD3-E8F3-4C92-8949-9DBB10E15976}"/>
    <cellStyle name="Percent 2 3 2 3 4 3 5" xfId="49718" xr:uid="{251A640C-B362-4360-8FF5-2FAB01E70F04}"/>
    <cellStyle name="Percent 2 3 2 3 4 4" xfId="24571" xr:uid="{D68CE69B-02CD-4BC2-A8B8-94CDDB0F8478}"/>
    <cellStyle name="Percent 2 3 2 3 4 4 2" xfId="38263" xr:uid="{5CDB2087-E6AA-4F33-B23F-FD1EBBD53CDF}"/>
    <cellStyle name="Percent 2 3 2 3 4 4 3" xfId="53142" xr:uid="{F623F835-3302-473D-B7AD-4DB423839338}"/>
    <cellStyle name="Percent 2 3 2 3 4 5" xfId="17727" xr:uid="{887CB14B-0DC5-40F3-A49D-AA84A57908B5}"/>
    <cellStyle name="Percent 2 3 2 3 4 6" xfId="31417" xr:uid="{F98E2149-9FF9-46F5-8F20-8E0EF27C512D}"/>
    <cellStyle name="Percent 2 3 2 3 4 7" xfId="46296" xr:uid="{42AB733D-42A3-4F0A-BA2B-4B7640D31139}"/>
    <cellStyle name="Percent 2 3 2 3 5" xfId="12589" xr:uid="{FA31D6BA-56BE-421B-8705-D58C5A5394E2}"/>
    <cellStyle name="Percent 2 3 2 3 5 2" xfId="16011" xr:uid="{E72F5493-BE1A-414E-BF19-E59A6A0ABAD8}"/>
    <cellStyle name="Percent 2 3 2 3 5 2 2" xfId="29701" xr:uid="{8411D6B8-4DE6-45A6-B954-C788387CDDA4}"/>
    <cellStyle name="Percent 2 3 2 3 5 2 2 2" xfId="43393" xr:uid="{83DB6991-D193-40FD-9402-3A08294618AA}"/>
    <cellStyle name="Percent 2 3 2 3 5 2 2 3" xfId="58272" xr:uid="{6412ACE1-BEC8-4E69-9DF7-39C6D80B5E3C}"/>
    <cellStyle name="Percent 2 3 2 3 5 2 3" xfId="22857" xr:uid="{9BA37B8C-F319-4C71-90E0-9195CA0B8F66}"/>
    <cellStyle name="Percent 2 3 2 3 5 2 4" xfId="36547" xr:uid="{50553D81-3998-4F25-9DCA-F74193B43A04}"/>
    <cellStyle name="Percent 2 3 2 3 5 2 5" xfId="51426" xr:uid="{133E3A8D-03E2-43C5-94B5-5979F1134877}"/>
    <cellStyle name="Percent 2 3 2 3 5 3" xfId="26279" xr:uid="{6086F6A3-316F-49B8-918B-CC9BD20B44AD}"/>
    <cellStyle name="Percent 2 3 2 3 5 3 2" xfId="39971" xr:uid="{4224F391-8A01-407B-B21C-35177578DE30}"/>
    <cellStyle name="Percent 2 3 2 3 5 3 3" xfId="54850" xr:uid="{A78CF57B-DBF0-499D-86A8-400A39A4C966}"/>
    <cellStyle name="Percent 2 3 2 3 5 4" xfId="19435" xr:uid="{473E3BDB-4646-4EDC-B97B-6E65A83E92D4}"/>
    <cellStyle name="Percent 2 3 2 3 5 5" xfId="33125" xr:uid="{B7AC93C7-BA1B-4CE9-A91C-EF648D526A53}"/>
    <cellStyle name="Percent 2 3 2 3 5 6" xfId="48004" xr:uid="{4C51FEBC-0394-453E-B83E-2A38A0A8EFBB}"/>
    <cellStyle name="Percent 2 3 2 3 6" xfId="14299" xr:uid="{1507A1E9-86B3-4335-95F8-F3882B46C8C3}"/>
    <cellStyle name="Percent 2 3 2 3 6 2" xfId="27989" xr:uid="{49E6B0D3-309F-4F0B-8EFD-B25CB4729D63}"/>
    <cellStyle name="Percent 2 3 2 3 6 2 2" xfId="41681" xr:uid="{04AFA43B-05E7-4EE5-9116-B89821809A9A}"/>
    <cellStyle name="Percent 2 3 2 3 6 2 3" xfId="56560" xr:uid="{6E6DD1CF-FAB0-4B04-AC11-1F458D4B49D8}"/>
    <cellStyle name="Percent 2 3 2 3 6 3" xfId="21145" xr:uid="{68386064-DD3E-4606-A63C-CE780644EE7F}"/>
    <cellStyle name="Percent 2 3 2 3 6 4" xfId="34835" xr:uid="{DBB0151B-E08A-48FC-8C9A-EAF7CB98405B}"/>
    <cellStyle name="Percent 2 3 2 3 6 5" xfId="49714" xr:uid="{CF50AA15-D67A-4EE8-B42D-ACD4AB6FDDB1}"/>
    <cellStyle name="Percent 2 3 2 3 7" xfId="24567" xr:uid="{EB5CB5D3-7ECC-41A9-B100-B0617E2E1EE9}"/>
    <cellStyle name="Percent 2 3 2 3 7 2" xfId="38259" xr:uid="{36089B98-A5A8-4685-B327-1DE1FD924C9D}"/>
    <cellStyle name="Percent 2 3 2 3 7 3" xfId="53138" xr:uid="{E48E4846-60F7-434A-8B63-B5E10CE205F3}"/>
    <cellStyle name="Percent 2 3 2 3 8" xfId="17723" xr:uid="{00687FE1-4558-4651-B259-2D1A8D04CB07}"/>
    <cellStyle name="Percent 2 3 2 3 9" xfId="31413" xr:uid="{7AEB2527-1941-481E-9371-0805E26D87D5}"/>
    <cellStyle name="Percent 2 3 2 4" xfId="7209" xr:uid="{1B3C2FD3-B4CA-4856-858B-DA87131AB1FD}"/>
    <cellStyle name="Percent 2 3 2 4 2" xfId="10883" xr:uid="{1E0669D3-6B54-4927-B72E-DD1BA2F8523B}"/>
    <cellStyle name="Percent 2 3 2 4 2 2" xfId="12595" xr:uid="{7D2DB894-01AD-4D3C-AE77-DDDF884ED791}"/>
    <cellStyle name="Percent 2 3 2 4 2 2 2" xfId="16017" xr:uid="{04ECF177-4AE9-4ECB-BC22-AC24525194EA}"/>
    <cellStyle name="Percent 2 3 2 4 2 2 2 2" xfId="29707" xr:uid="{3D0D1207-70FD-4ECC-B213-E9CEB4271044}"/>
    <cellStyle name="Percent 2 3 2 4 2 2 2 2 2" xfId="43399" xr:uid="{A477E9A9-E014-4560-930F-E957D902D465}"/>
    <cellStyle name="Percent 2 3 2 4 2 2 2 2 3" xfId="58278" xr:uid="{3B214B2F-A77D-444E-B9B9-1F6C8334187F}"/>
    <cellStyle name="Percent 2 3 2 4 2 2 2 3" xfId="22863" xr:uid="{C99ADC3B-36E0-4290-8B36-5CD097FAA952}"/>
    <cellStyle name="Percent 2 3 2 4 2 2 2 4" xfId="36553" xr:uid="{55E2E8F4-2618-4740-8417-1E9F92D51DD5}"/>
    <cellStyle name="Percent 2 3 2 4 2 2 2 5" xfId="51432" xr:uid="{460761CB-8912-4848-B98B-023A47BB3175}"/>
    <cellStyle name="Percent 2 3 2 4 2 2 3" xfId="26285" xr:uid="{66B6B0AC-1714-4F31-8362-B8E2023E83B5}"/>
    <cellStyle name="Percent 2 3 2 4 2 2 3 2" xfId="39977" xr:uid="{FA600703-0642-4CC7-A673-D4FD746C8F1B}"/>
    <cellStyle name="Percent 2 3 2 4 2 2 3 3" xfId="54856" xr:uid="{A9F84B7A-4B63-4A9D-B948-EF1A390DFE2F}"/>
    <cellStyle name="Percent 2 3 2 4 2 2 4" xfId="19441" xr:uid="{37E85334-7F8E-4DC7-B30C-837DE789D375}"/>
    <cellStyle name="Percent 2 3 2 4 2 2 5" xfId="33131" xr:uid="{7947D969-B326-473F-ADC0-A1A5F2CB2A13}"/>
    <cellStyle name="Percent 2 3 2 4 2 2 6" xfId="48010" xr:uid="{1D803817-C099-4E37-AA0A-2A1AF509A52E}"/>
    <cellStyle name="Percent 2 3 2 4 2 3" xfId="14305" xr:uid="{00EE8749-8E03-4D90-8093-E8AF7352AE73}"/>
    <cellStyle name="Percent 2 3 2 4 2 3 2" xfId="27995" xr:uid="{4FCC4F35-668B-438C-B760-53C0C9D1BBDC}"/>
    <cellStyle name="Percent 2 3 2 4 2 3 2 2" xfId="41687" xr:uid="{22035C19-BD3B-40A5-A9D6-D82CB54516DE}"/>
    <cellStyle name="Percent 2 3 2 4 2 3 2 3" xfId="56566" xr:uid="{D795F8A7-5E79-447C-AD37-0F3AF79FD68A}"/>
    <cellStyle name="Percent 2 3 2 4 2 3 3" xfId="21151" xr:uid="{916E5C8F-0477-401E-B291-C32EA7D84449}"/>
    <cellStyle name="Percent 2 3 2 4 2 3 4" xfId="34841" xr:uid="{091A9734-1370-47C9-889F-732C7E387230}"/>
    <cellStyle name="Percent 2 3 2 4 2 3 5" xfId="49720" xr:uid="{6305496E-4104-4C14-963D-8FB63FFDFCF6}"/>
    <cellStyle name="Percent 2 3 2 4 2 4" xfId="24573" xr:uid="{07A20AF6-C03C-4295-9D65-DE2D577D3938}"/>
    <cellStyle name="Percent 2 3 2 4 2 4 2" xfId="38265" xr:uid="{2DCEA185-9E7A-4F45-947F-037CFCC9B20B}"/>
    <cellStyle name="Percent 2 3 2 4 2 4 3" xfId="53144" xr:uid="{03796B59-5FEC-4D6F-BAC1-7895E56C175D}"/>
    <cellStyle name="Percent 2 3 2 4 2 5" xfId="17729" xr:uid="{85714F24-3F07-44B6-81ED-4332DDF3C91C}"/>
    <cellStyle name="Percent 2 3 2 4 2 6" xfId="31419" xr:uid="{FEE076E1-3E6D-4236-B03E-830A38ECBF89}"/>
    <cellStyle name="Percent 2 3 2 4 2 7" xfId="46298" xr:uid="{AE44315C-1208-431D-A04F-CA21EEC014EA}"/>
    <cellStyle name="Percent 2 3 2 4 3" xfId="12594" xr:uid="{B76B5A27-3FA7-4768-9A66-33DC35EC6F13}"/>
    <cellStyle name="Percent 2 3 2 4 3 2" xfId="16016" xr:uid="{0B7CCDC6-E72B-470C-96F0-E4E367411C74}"/>
    <cellStyle name="Percent 2 3 2 4 3 2 2" xfId="29706" xr:uid="{83E4E72F-59B7-4E0E-B9C1-DC7C6A18658F}"/>
    <cellStyle name="Percent 2 3 2 4 3 2 2 2" xfId="43398" xr:uid="{B932F53E-D953-46E5-9923-43E9A6BFB352}"/>
    <cellStyle name="Percent 2 3 2 4 3 2 2 3" xfId="58277" xr:uid="{B7E68DF7-5727-4210-9362-F6EF01AF61BB}"/>
    <cellStyle name="Percent 2 3 2 4 3 2 3" xfId="22862" xr:uid="{BC36F6D8-5F12-4F96-AAB0-FA13CEEA2CC7}"/>
    <cellStyle name="Percent 2 3 2 4 3 2 4" xfId="36552" xr:uid="{A05BC200-FEB4-4ABC-944F-6B462A566C6E}"/>
    <cellStyle name="Percent 2 3 2 4 3 2 5" xfId="51431" xr:uid="{19A1B05B-59EC-4938-837B-F1F3DC233EC2}"/>
    <cellStyle name="Percent 2 3 2 4 3 3" xfId="26284" xr:uid="{2C1FE7DC-BEFD-4EF6-93AF-F60155FEAB5A}"/>
    <cellStyle name="Percent 2 3 2 4 3 3 2" xfId="39976" xr:uid="{A8FE9EF6-13D2-48DF-A4CA-56F99AE5B0CB}"/>
    <cellStyle name="Percent 2 3 2 4 3 3 3" xfId="54855" xr:uid="{E4E1AD5F-B358-4439-B94E-79170133F458}"/>
    <cellStyle name="Percent 2 3 2 4 3 4" xfId="19440" xr:uid="{68B0523F-0BF3-419F-A3E7-271109CCEDC9}"/>
    <cellStyle name="Percent 2 3 2 4 3 5" xfId="33130" xr:uid="{F0278EEA-9F60-42D6-97F0-7C811EDFD246}"/>
    <cellStyle name="Percent 2 3 2 4 3 6" xfId="48009" xr:uid="{78740D79-26B9-4B58-9964-B1A7DCA9B2DD}"/>
    <cellStyle name="Percent 2 3 2 4 4" xfId="14304" xr:uid="{3C863FB6-9A23-48B5-8004-C523070CF5BA}"/>
    <cellStyle name="Percent 2 3 2 4 4 2" xfId="27994" xr:uid="{80B43F66-0DCA-4F97-9DAE-0865816DEC93}"/>
    <cellStyle name="Percent 2 3 2 4 4 2 2" xfId="41686" xr:uid="{E1D412B9-326B-4B66-8476-F56349825E16}"/>
    <cellStyle name="Percent 2 3 2 4 4 2 3" xfId="56565" xr:uid="{61068F35-D979-4EDC-976F-4C91E3F9D6F1}"/>
    <cellStyle name="Percent 2 3 2 4 4 3" xfId="21150" xr:uid="{B60092E1-A1AC-41CF-BF4A-51A7B5AF4E4B}"/>
    <cellStyle name="Percent 2 3 2 4 4 4" xfId="34840" xr:uid="{897C4562-C456-4D19-9EDC-53A41EBDBBA0}"/>
    <cellStyle name="Percent 2 3 2 4 4 5" xfId="49719" xr:uid="{1926151F-53B2-4ABD-8DDA-FBB210D3B2EA}"/>
    <cellStyle name="Percent 2 3 2 4 5" xfId="24572" xr:uid="{1EBC2610-C4B2-47A2-9C04-B4FFFF56ACD7}"/>
    <cellStyle name="Percent 2 3 2 4 5 2" xfId="38264" xr:uid="{E57CA423-D7C8-4F05-9D85-A12126496171}"/>
    <cellStyle name="Percent 2 3 2 4 5 3" xfId="53143" xr:uid="{055F7917-B3B5-47CD-9461-7A1F6E6199AB}"/>
    <cellStyle name="Percent 2 3 2 4 6" xfId="17728" xr:uid="{672041EE-BFDF-4989-9731-06304F2B6590}"/>
    <cellStyle name="Percent 2 3 2 4 7" xfId="31418" xr:uid="{788D1C9C-A7A5-4361-840D-05E27258C78B}"/>
    <cellStyle name="Percent 2 3 2 4 8" xfId="46297" xr:uid="{80EB63FD-D62B-4F81-A47A-6B51F825397E}"/>
    <cellStyle name="Percent 2 3 2 4 9" xfId="10882" xr:uid="{00020E8F-A6F9-4DE6-81B5-D7B43439D155}"/>
    <cellStyle name="Percent 2 3 2 5" xfId="10884" xr:uid="{5F1DB2B7-E265-4CEB-AF49-DE4742B11099}"/>
    <cellStyle name="Percent 2 3 2 5 2" xfId="12596" xr:uid="{00BC04D3-2228-4922-A252-6C4737EEA55B}"/>
    <cellStyle name="Percent 2 3 2 5 2 2" xfId="16018" xr:uid="{EB5E09B2-8CD4-42C4-805B-682472B5A05A}"/>
    <cellStyle name="Percent 2 3 2 5 2 2 2" xfId="29708" xr:uid="{2957ED6E-5EED-4935-8A4A-7FC7D4774B71}"/>
    <cellStyle name="Percent 2 3 2 5 2 2 2 2" xfId="43400" xr:uid="{F0A59230-8E66-43FB-877A-7723862CD1C6}"/>
    <cellStyle name="Percent 2 3 2 5 2 2 2 3" xfId="58279" xr:uid="{347D097E-785C-40A3-8A13-CA3EEA9281A5}"/>
    <cellStyle name="Percent 2 3 2 5 2 2 3" xfId="22864" xr:uid="{2C8A154F-88AD-4391-8A3D-CC83FECCBB40}"/>
    <cellStyle name="Percent 2 3 2 5 2 2 4" xfId="36554" xr:uid="{D7DB2387-5DAF-418D-B9C5-E7BEC0ADDB26}"/>
    <cellStyle name="Percent 2 3 2 5 2 2 5" xfId="51433" xr:uid="{3D43187B-270B-463A-9F65-F67E01ECFE82}"/>
    <cellStyle name="Percent 2 3 2 5 2 3" xfId="26286" xr:uid="{FDE22FCA-E535-41AA-B4B2-68B4113AE59F}"/>
    <cellStyle name="Percent 2 3 2 5 2 3 2" xfId="39978" xr:uid="{0ACEDC3C-0E55-4C3A-927A-5B3B0B0BFA2A}"/>
    <cellStyle name="Percent 2 3 2 5 2 3 3" xfId="54857" xr:uid="{6640691B-D12D-4829-B2D2-0D98E022B562}"/>
    <cellStyle name="Percent 2 3 2 5 2 4" xfId="19442" xr:uid="{5F3DB052-581F-4BDE-8204-B328F63355D8}"/>
    <cellStyle name="Percent 2 3 2 5 2 5" xfId="33132" xr:uid="{0B6DA7F7-4ECE-477B-AFD4-BED2D703D01D}"/>
    <cellStyle name="Percent 2 3 2 5 2 6" xfId="48011" xr:uid="{8DDF0392-5588-4B9B-A78E-8C4E0C5446A1}"/>
    <cellStyle name="Percent 2 3 2 5 3" xfId="14306" xr:uid="{DB008C22-F6F1-4257-98AF-4CF3BAC9ED26}"/>
    <cellStyle name="Percent 2 3 2 5 3 2" xfId="27996" xr:uid="{E9497A4E-2208-4BA9-9EC6-E63D63EFE75A}"/>
    <cellStyle name="Percent 2 3 2 5 3 2 2" xfId="41688" xr:uid="{D9E8219E-21A9-4FEF-A495-F388444C3266}"/>
    <cellStyle name="Percent 2 3 2 5 3 2 3" xfId="56567" xr:uid="{6AEA7713-9E8E-4565-82D0-03EAF76FA561}"/>
    <cellStyle name="Percent 2 3 2 5 3 3" xfId="21152" xr:uid="{AF151FCE-5B5B-4616-A6D0-F884F01DAC7C}"/>
    <cellStyle name="Percent 2 3 2 5 3 4" xfId="34842" xr:uid="{158F1489-5D30-45E3-AC59-BB8642268105}"/>
    <cellStyle name="Percent 2 3 2 5 3 5" xfId="49721" xr:uid="{C2977397-8F2F-42EE-B6BB-D58F2D20B53D}"/>
    <cellStyle name="Percent 2 3 2 5 4" xfId="24574" xr:uid="{C2BAD449-6188-4B77-B378-49DF349005A2}"/>
    <cellStyle name="Percent 2 3 2 5 4 2" xfId="38266" xr:uid="{3CB8313D-D74D-41F1-BD39-36A1BB5E3D47}"/>
    <cellStyle name="Percent 2 3 2 5 4 3" xfId="53145" xr:uid="{09154EFE-3988-441E-9B52-0A36AE37A48A}"/>
    <cellStyle name="Percent 2 3 2 5 5" xfId="17730" xr:uid="{F07F9333-A4B8-4C3A-8A49-B3AD4A52E827}"/>
    <cellStyle name="Percent 2 3 2 5 6" xfId="31420" xr:uid="{B4D62DC0-1970-4A2B-B383-1656C78A150A}"/>
    <cellStyle name="Percent 2 3 2 5 7" xfId="46299" xr:uid="{2D872AD4-785F-4B9F-82BF-B883861FE225}"/>
    <cellStyle name="Percent 2 3 2 6" xfId="10885" xr:uid="{DA3F5627-C54D-4470-B1EE-CD5A872C4CD9}"/>
    <cellStyle name="Percent 2 3 2 6 2" xfId="12597" xr:uid="{A1AE0985-1BA9-49DD-B781-3B74341D1BAE}"/>
    <cellStyle name="Percent 2 3 2 6 2 2" xfId="16019" xr:uid="{A2E74B09-7CBD-476B-ABBD-0E394C871F95}"/>
    <cellStyle name="Percent 2 3 2 6 2 2 2" xfId="29709" xr:uid="{01C5299E-D1E6-477F-B6F7-CD9248AB4EFB}"/>
    <cellStyle name="Percent 2 3 2 6 2 2 2 2" xfId="43401" xr:uid="{07D95A88-9056-44D5-A6D9-ACF21C0351BA}"/>
    <cellStyle name="Percent 2 3 2 6 2 2 2 3" xfId="58280" xr:uid="{761C2193-64FF-45FB-BF39-F4CC6F3F7C6A}"/>
    <cellStyle name="Percent 2 3 2 6 2 2 3" xfId="22865" xr:uid="{D5E7BA4D-EBD9-4058-B6B2-C9493567ECD6}"/>
    <cellStyle name="Percent 2 3 2 6 2 2 4" xfId="36555" xr:uid="{954C0585-5AEC-4F40-BE80-03A347E780A4}"/>
    <cellStyle name="Percent 2 3 2 6 2 2 5" xfId="51434" xr:uid="{07F7B2F0-B345-4F69-A1BB-EC191DAFDA10}"/>
    <cellStyle name="Percent 2 3 2 6 2 3" xfId="26287" xr:uid="{3CCC8FC4-7A53-44F8-A20D-AA006AA349E2}"/>
    <cellStyle name="Percent 2 3 2 6 2 3 2" xfId="39979" xr:uid="{3FE496D0-7BAF-4D12-8E8E-00DA3B971EC8}"/>
    <cellStyle name="Percent 2 3 2 6 2 3 3" xfId="54858" xr:uid="{15905C44-5338-4F24-8575-EEB884F691FB}"/>
    <cellStyle name="Percent 2 3 2 6 2 4" xfId="19443" xr:uid="{36AD75D9-E307-4A4E-A01A-8C18277D2469}"/>
    <cellStyle name="Percent 2 3 2 6 2 5" xfId="33133" xr:uid="{D3A22635-3193-45E2-97D7-F4E0C3434D70}"/>
    <cellStyle name="Percent 2 3 2 6 2 6" xfId="48012" xr:uid="{AF4724B6-E365-4A42-BC4A-12FE52D7FAA2}"/>
    <cellStyle name="Percent 2 3 2 6 3" xfId="14307" xr:uid="{8C8D90D3-5221-4761-A2AA-7C2812AD42C3}"/>
    <cellStyle name="Percent 2 3 2 6 3 2" xfId="27997" xr:uid="{4E3C89DC-7A3A-4B9A-B565-7F8F80066399}"/>
    <cellStyle name="Percent 2 3 2 6 3 2 2" xfId="41689" xr:uid="{893EC6BC-6D4E-467C-BF2D-5863DCFF174B}"/>
    <cellStyle name="Percent 2 3 2 6 3 2 3" xfId="56568" xr:uid="{07A25281-109B-4790-808E-5EE93A7D514F}"/>
    <cellStyle name="Percent 2 3 2 6 3 3" xfId="21153" xr:uid="{32B1CA82-D0BF-4819-8CF6-A10B0CFF5F3B}"/>
    <cellStyle name="Percent 2 3 2 6 3 4" xfId="34843" xr:uid="{DBB659BD-9824-4EB6-89BC-C9D4DAE5F001}"/>
    <cellStyle name="Percent 2 3 2 6 3 5" xfId="49722" xr:uid="{4EFF9F99-586B-47CC-9D81-45A05CFAEFF6}"/>
    <cellStyle name="Percent 2 3 2 6 4" xfId="24575" xr:uid="{022E2653-FABB-485D-88D4-5D3B294F91D9}"/>
    <cellStyle name="Percent 2 3 2 6 4 2" xfId="38267" xr:uid="{6A098A8D-ADAC-4F66-9AA1-1EB438835829}"/>
    <cellStyle name="Percent 2 3 2 6 4 3" xfId="53146" xr:uid="{C9B28F0B-2431-4D5C-BC69-66E2B1325604}"/>
    <cellStyle name="Percent 2 3 2 6 5" xfId="17731" xr:uid="{2AA992E1-1A92-4660-850B-6FEDAE73F166}"/>
    <cellStyle name="Percent 2 3 2 6 6" xfId="31421" xr:uid="{47A2ADD4-1E01-4BF6-914F-C98F0F28A3FE}"/>
    <cellStyle name="Percent 2 3 2 6 7" xfId="46300" xr:uid="{A2700B68-54C2-4658-87AA-37F9F759318A}"/>
    <cellStyle name="Percent 2 3 2 7" xfId="12583" xr:uid="{EABC3804-B21E-4180-A6E5-9FF12F621ED4}"/>
    <cellStyle name="Percent 2 3 2 7 2" xfId="16005" xr:uid="{E09FCD1B-9CC3-4CE6-8C38-952415FE03FC}"/>
    <cellStyle name="Percent 2 3 2 7 2 2" xfId="29695" xr:uid="{B8F69FEA-2E6A-435F-BB66-221E9DD10607}"/>
    <cellStyle name="Percent 2 3 2 7 2 2 2" xfId="43387" xr:uid="{2F1E037D-A06D-49FB-A8EB-35423B6F6694}"/>
    <cellStyle name="Percent 2 3 2 7 2 2 3" xfId="58266" xr:uid="{399154A6-D006-4E49-9B36-B36C2CE33069}"/>
    <cellStyle name="Percent 2 3 2 7 2 3" xfId="22851" xr:uid="{104C8AD0-9087-485E-BEAF-5CCB8CA3249C}"/>
    <cellStyle name="Percent 2 3 2 7 2 4" xfId="36541" xr:uid="{EAF9BA53-0CAD-4622-AC6B-6A7FDE47CC38}"/>
    <cellStyle name="Percent 2 3 2 7 2 5" xfId="51420" xr:uid="{1825C004-0E5E-4F60-AC67-CAA9DF753AA8}"/>
    <cellStyle name="Percent 2 3 2 7 3" xfId="26273" xr:uid="{7716BD7A-3E5A-436C-B079-D550F2B9A566}"/>
    <cellStyle name="Percent 2 3 2 7 3 2" xfId="39965" xr:uid="{DF2F505C-1EBF-4525-A7C0-EB09B3B50FEC}"/>
    <cellStyle name="Percent 2 3 2 7 3 3" xfId="54844" xr:uid="{48225C3F-45FD-43BD-BC68-3CBF2D32CBE8}"/>
    <cellStyle name="Percent 2 3 2 7 4" xfId="19429" xr:uid="{D31C45D5-91EC-4F9E-AC45-801229777804}"/>
    <cellStyle name="Percent 2 3 2 7 5" xfId="33119" xr:uid="{6D372FF8-A1ED-4975-95FF-62FB3C4EDE2F}"/>
    <cellStyle name="Percent 2 3 2 7 6" xfId="47998" xr:uid="{DF7775C8-83C3-424A-BA41-3EDA524EEBFA}"/>
    <cellStyle name="Percent 2 3 2 8" xfId="14293" xr:uid="{8A6DF9D3-8D25-47D0-B5D3-BB751D211487}"/>
    <cellStyle name="Percent 2 3 2 8 2" xfId="27983" xr:uid="{068D1A48-D939-463E-B536-B43D6A64617C}"/>
    <cellStyle name="Percent 2 3 2 8 2 2" xfId="41675" xr:uid="{28A00665-6E4D-4C13-B6E0-F1A8911AB990}"/>
    <cellStyle name="Percent 2 3 2 8 2 3" xfId="56554" xr:uid="{D1CD1628-9370-44E8-A481-9C113C460732}"/>
    <cellStyle name="Percent 2 3 2 8 3" xfId="21139" xr:uid="{2D61F451-1D55-4188-9F2A-7FA95FD431ED}"/>
    <cellStyle name="Percent 2 3 2 8 4" xfId="34829" xr:uid="{5F419A74-5C84-4D95-B6B0-3807E6AF821B}"/>
    <cellStyle name="Percent 2 3 2 8 5" xfId="49708" xr:uid="{81ADDF1F-F294-44A6-9409-03BDD8D16F43}"/>
    <cellStyle name="Percent 2 3 2 9" xfId="24561" xr:uid="{AD133AB7-B82C-4816-8F32-E69DA5F62C15}"/>
    <cellStyle name="Percent 2 3 2 9 2" xfId="38253" xr:uid="{ACCDC311-42D5-48DF-B8E2-1DCB5BACA603}"/>
    <cellStyle name="Percent 2 3 2 9 3" xfId="53132" xr:uid="{0E2AAC79-4585-4EDC-9F03-CE81232BD8C8}"/>
    <cellStyle name="Percent 2 3 3" xfId="6301" xr:uid="{616F0FAF-9DC3-415D-9E05-C9CDE34BA54C}"/>
    <cellStyle name="Percent 2 3 3 10" xfId="46301" xr:uid="{676F69F7-8777-43B4-B3F6-BC5416DE1536}"/>
    <cellStyle name="Percent 2 3 3 11" xfId="10886" xr:uid="{8BF15C87-304D-4265-83EB-880625FB2256}"/>
    <cellStyle name="Percent 2 3 3 2" xfId="6194" xr:uid="{F04F209C-FC11-400E-8EF5-7FE4E53D4FB1}"/>
    <cellStyle name="Percent 2 3 3 2 2" xfId="10888" xr:uid="{7BEFFF6D-1B7E-4222-9730-1110D0989278}"/>
    <cellStyle name="Percent 2 3 3 2 2 2" xfId="12600" xr:uid="{234521E3-9952-4F50-B547-E176AF2FEF18}"/>
    <cellStyle name="Percent 2 3 3 2 2 2 2" xfId="16022" xr:uid="{6B95D7F4-71F0-4E1C-AA74-BA77492DA9A1}"/>
    <cellStyle name="Percent 2 3 3 2 2 2 2 2" xfId="29712" xr:uid="{C751621E-6BA4-4DB1-BB31-8CA622CEF203}"/>
    <cellStyle name="Percent 2 3 3 2 2 2 2 2 2" xfId="43404" xr:uid="{10DA64AA-730C-4D83-B872-96C6A832F831}"/>
    <cellStyle name="Percent 2 3 3 2 2 2 2 2 3" xfId="58283" xr:uid="{E8038FAE-FBCB-48E4-92DC-04008F455F8B}"/>
    <cellStyle name="Percent 2 3 3 2 2 2 2 3" xfId="22868" xr:uid="{FCDE87DF-8C18-4487-BB67-D869C884EDB2}"/>
    <cellStyle name="Percent 2 3 3 2 2 2 2 4" xfId="36558" xr:uid="{65B0C4D2-0835-4FD2-AD55-87DA7BB944A6}"/>
    <cellStyle name="Percent 2 3 3 2 2 2 2 5" xfId="51437" xr:uid="{DC434ACD-2600-4675-89C4-DC9547C28526}"/>
    <cellStyle name="Percent 2 3 3 2 2 2 3" xfId="26290" xr:uid="{A21AC8D0-27FB-4352-868C-F6576A69C84A}"/>
    <cellStyle name="Percent 2 3 3 2 2 2 3 2" xfId="39982" xr:uid="{1C0C31DC-F81E-45BC-A2FD-5149A236BC7D}"/>
    <cellStyle name="Percent 2 3 3 2 2 2 3 3" xfId="54861" xr:uid="{E781669C-E915-4AE8-B394-7A5D967783F4}"/>
    <cellStyle name="Percent 2 3 3 2 2 2 4" xfId="19446" xr:uid="{5A8177FC-E14D-4136-9F96-26D16B0334DE}"/>
    <cellStyle name="Percent 2 3 3 2 2 2 5" xfId="33136" xr:uid="{B1BA94B4-F180-47FB-8DBB-68B894CDA6EA}"/>
    <cellStyle name="Percent 2 3 3 2 2 2 6" xfId="48015" xr:uid="{A4B3B305-1BA5-4468-8668-AA952993EC0B}"/>
    <cellStyle name="Percent 2 3 3 2 2 3" xfId="14310" xr:uid="{A31AE77F-52F6-4C2F-A11F-989C67DF0258}"/>
    <cellStyle name="Percent 2 3 3 2 2 3 2" xfId="28000" xr:uid="{C71085FD-D425-4ADE-B011-56145CC5B01F}"/>
    <cellStyle name="Percent 2 3 3 2 2 3 2 2" xfId="41692" xr:uid="{60C8D22F-7FD5-4998-A29D-1BFD048C98EA}"/>
    <cellStyle name="Percent 2 3 3 2 2 3 2 3" xfId="56571" xr:uid="{BF3CE053-BEB4-4837-A2DD-CF52B65DE586}"/>
    <cellStyle name="Percent 2 3 3 2 2 3 3" xfId="21156" xr:uid="{7C97F461-DA29-4541-850E-F2926844FA31}"/>
    <cellStyle name="Percent 2 3 3 2 2 3 4" xfId="34846" xr:uid="{94BB777B-2A26-46FF-B6D3-9DA8683225C6}"/>
    <cellStyle name="Percent 2 3 3 2 2 3 5" xfId="49725" xr:uid="{41E046B1-0E4C-4DF4-8EEC-761D4E29EEDF}"/>
    <cellStyle name="Percent 2 3 3 2 2 4" xfId="24578" xr:uid="{2EAC2871-3386-4F7E-90C5-247BE3E14355}"/>
    <cellStyle name="Percent 2 3 3 2 2 4 2" xfId="38270" xr:uid="{651043B2-17BF-413A-882E-4BC2765B1BF8}"/>
    <cellStyle name="Percent 2 3 3 2 2 4 3" xfId="53149" xr:uid="{38AFE3A4-D6C6-4952-9524-D9158311A8E7}"/>
    <cellStyle name="Percent 2 3 3 2 2 5" xfId="17734" xr:uid="{0F81A65D-3849-4F59-9F0C-C5DD9525B34A}"/>
    <cellStyle name="Percent 2 3 3 2 2 6" xfId="31424" xr:uid="{1206DA9F-3206-471A-BC90-46FDA5DD09E6}"/>
    <cellStyle name="Percent 2 3 3 2 2 7" xfId="46303" xr:uid="{ED68A6B2-2096-4040-9E04-23ED9613D440}"/>
    <cellStyle name="Percent 2 3 3 2 3" xfId="12599" xr:uid="{A3C3C42A-FB69-4572-9BAE-5ABADF8E1282}"/>
    <cellStyle name="Percent 2 3 3 2 3 2" xfId="16021" xr:uid="{F05E6191-E155-453E-A9B0-9644CAC8E7F1}"/>
    <cellStyle name="Percent 2 3 3 2 3 2 2" xfId="29711" xr:uid="{3022339A-48A7-4090-8FFE-ED04B38640A6}"/>
    <cellStyle name="Percent 2 3 3 2 3 2 2 2" xfId="43403" xr:uid="{C1D07BB9-1A52-4FED-A9D6-9F59CEFC04EE}"/>
    <cellStyle name="Percent 2 3 3 2 3 2 2 3" xfId="58282" xr:uid="{4205AD39-630A-4FDC-97E5-1BDB0B8FE049}"/>
    <cellStyle name="Percent 2 3 3 2 3 2 3" xfId="22867" xr:uid="{9F975E83-1B16-4AA2-A290-EC2449A14D26}"/>
    <cellStyle name="Percent 2 3 3 2 3 2 4" xfId="36557" xr:uid="{3A861362-29FB-4EFA-981D-2E5853CB7987}"/>
    <cellStyle name="Percent 2 3 3 2 3 2 5" xfId="51436" xr:uid="{5341F144-08C2-4A15-B641-128C69A972A2}"/>
    <cellStyle name="Percent 2 3 3 2 3 3" xfId="26289" xr:uid="{8B223CFB-E959-487C-9F29-78DB22D60CF8}"/>
    <cellStyle name="Percent 2 3 3 2 3 3 2" xfId="39981" xr:uid="{697277C2-3517-4900-82EB-B301FBE667B8}"/>
    <cellStyle name="Percent 2 3 3 2 3 3 3" xfId="54860" xr:uid="{D240211B-7988-49B9-9006-CD22204D4993}"/>
    <cellStyle name="Percent 2 3 3 2 3 4" xfId="19445" xr:uid="{EA1ECDC4-B350-4067-9AD0-7F7E176E2F51}"/>
    <cellStyle name="Percent 2 3 3 2 3 5" xfId="33135" xr:uid="{F28B0DD5-B539-4C6F-BE2A-807ADC5773E4}"/>
    <cellStyle name="Percent 2 3 3 2 3 6" xfId="48014" xr:uid="{37EFB738-8CC1-4894-982E-F90BE36E1E2A}"/>
    <cellStyle name="Percent 2 3 3 2 4" xfId="14309" xr:uid="{8F28FD62-90DF-4346-93F6-74B56D91FF1A}"/>
    <cellStyle name="Percent 2 3 3 2 4 2" xfId="27999" xr:uid="{59BB724E-11E0-4042-AA8E-D69E86B35D41}"/>
    <cellStyle name="Percent 2 3 3 2 4 2 2" xfId="41691" xr:uid="{CA7E28F4-4454-4C18-86B5-04DEE7C237C1}"/>
    <cellStyle name="Percent 2 3 3 2 4 2 3" xfId="56570" xr:uid="{3BFC5BD5-221C-4A17-A864-CF9E72AFF9BC}"/>
    <cellStyle name="Percent 2 3 3 2 4 3" xfId="21155" xr:uid="{84F736AC-B9D4-481E-BE56-85909A8B1478}"/>
    <cellStyle name="Percent 2 3 3 2 4 4" xfId="34845" xr:uid="{D6955752-1EF1-41B8-8B9D-4808965F3AC0}"/>
    <cellStyle name="Percent 2 3 3 2 4 5" xfId="49724" xr:uid="{EC3FAF91-112F-4365-9E15-618478F69B8A}"/>
    <cellStyle name="Percent 2 3 3 2 5" xfId="24577" xr:uid="{9B00021A-8981-4FBB-B994-996A76FFC373}"/>
    <cellStyle name="Percent 2 3 3 2 5 2" xfId="38269" xr:uid="{3BE77241-A619-4D8F-8BF0-51BE9B2CB2CC}"/>
    <cellStyle name="Percent 2 3 3 2 5 3" xfId="53148" xr:uid="{F01F1FC3-2F2A-42E0-AC25-40D4DC33A1B6}"/>
    <cellStyle name="Percent 2 3 3 2 6" xfId="17733" xr:uid="{81E6EED7-3662-4C93-9580-250FFAB04F05}"/>
    <cellStyle name="Percent 2 3 3 2 7" xfId="31423" xr:uid="{5B8CF0CE-7084-4A16-9AAE-0FC53E403ED0}"/>
    <cellStyle name="Percent 2 3 3 2 8" xfId="46302" xr:uid="{C54DEB5B-FAB9-43C2-A5EE-1D1C356379F5}"/>
    <cellStyle name="Percent 2 3 3 2 9" xfId="10887" xr:uid="{31C01C96-A3C9-4301-9E00-178C0F6BF82B}"/>
    <cellStyle name="Percent 2 3 3 3" xfId="7259" xr:uid="{01D2F8FE-E95A-4450-811F-2E309BAA83BA}"/>
    <cellStyle name="Percent 2 3 3 3 2" xfId="12601" xr:uid="{F4F981BA-78E2-4FE5-9822-F486854978E0}"/>
    <cellStyle name="Percent 2 3 3 3 2 2" xfId="16023" xr:uid="{79403193-D8E6-435F-BEF8-FEE48EF8342B}"/>
    <cellStyle name="Percent 2 3 3 3 2 2 2" xfId="29713" xr:uid="{922C93C3-D540-4EE3-9AEE-DCE1E2AA2D0A}"/>
    <cellStyle name="Percent 2 3 3 3 2 2 2 2" xfId="43405" xr:uid="{2C5B7BD2-D242-4842-BF9E-1D404D82C36D}"/>
    <cellStyle name="Percent 2 3 3 3 2 2 2 3" xfId="58284" xr:uid="{2B58D422-F0DB-4E9B-8B96-81F1E8A4DF97}"/>
    <cellStyle name="Percent 2 3 3 3 2 2 3" xfId="22869" xr:uid="{1352BDCF-7714-42D5-8796-730B3810D018}"/>
    <cellStyle name="Percent 2 3 3 3 2 2 4" xfId="36559" xr:uid="{8C294E64-2CCA-41AF-824B-711E7DD8BD37}"/>
    <cellStyle name="Percent 2 3 3 3 2 2 5" xfId="51438" xr:uid="{DB06CE73-0E52-48B6-A0C7-E0FBCA31E145}"/>
    <cellStyle name="Percent 2 3 3 3 2 3" xfId="26291" xr:uid="{89CB4ABF-D894-46E9-9F97-F265A1AB7E47}"/>
    <cellStyle name="Percent 2 3 3 3 2 3 2" xfId="39983" xr:uid="{2460BF20-624E-4E52-9F5B-6B507F5C87F6}"/>
    <cellStyle name="Percent 2 3 3 3 2 3 3" xfId="54862" xr:uid="{01157019-FA37-4238-8F34-FBA52B705712}"/>
    <cellStyle name="Percent 2 3 3 3 2 4" xfId="19447" xr:uid="{45FEA819-855B-4A3F-A31A-DF63F1088476}"/>
    <cellStyle name="Percent 2 3 3 3 2 5" xfId="33137" xr:uid="{86C2C208-FA04-46D3-95D5-1EDAB37A09E4}"/>
    <cellStyle name="Percent 2 3 3 3 2 6" xfId="48016" xr:uid="{AC7A57F2-8720-498B-872E-34AAEFD1AAC7}"/>
    <cellStyle name="Percent 2 3 3 3 3" xfId="14311" xr:uid="{D742318B-5D4D-4A07-91E2-B182DE26B6E7}"/>
    <cellStyle name="Percent 2 3 3 3 3 2" xfId="28001" xr:uid="{18E112B0-0186-42BE-8532-E99C29935CB6}"/>
    <cellStyle name="Percent 2 3 3 3 3 2 2" xfId="41693" xr:uid="{0111DFA6-9C8B-41C4-9809-3EAA4A6463F8}"/>
    <cellStyle name="Percent 2 3 3 3 3 2 3" xfId="56572" xr:uid="{15A8559F-4898-47DB-8226-860BE7B09DB3}"/>
    <cellStyle name="Percent 2 3 3 3 3 3" xfId="21157" xr:uid="{88CCF8C7-CADF-4AFA-B683-059D7812F7F2}"/>
    <cellStyle name="Percent 2 3 3 3 3 4" xfId="34847" xr:uid="{69D97154-58D8-44F5-A628-F615DA164DC4}"/>
    <cellStyle name="Percent 2 3 3 3 3 5" xfId="49726" xr:uid="{D9AFDC59-EADB-491C-9198-9FE03A5EDD25}"/>
    <cellStyle name="Percent 2 3 3 3 4" xfId="24579" xr:uid="{2DE8F2B9-1614-4F72-AD4B-44172648E37F}"/>
    <cellStyle name="Percent 2 3 3 3 4 2" xfId="38271" xr:uid="{C7ECC1E3-2F35-4A43-A713-D713933E7838}"/>
    <cellStyle name="Percent 2 3 3 3 4 3" xfId="53150" xr:uid="{4A7AE12E-9659-4CAB-96D2-5C8CD633C6E0}"/>
    <cellStyle name="Percent 2 3 3 3 5" xfId="17735" xr:uid="{D2CF6CAF-A5E6-4AD9-B2FA-EF1217E33BAC}"/>
    <cellStyle name="Percent 2 3 3 3 6" xfId="31425" xr:uid="{E7DA64E7-454E-4D02-ABD9-E18172DD4917}"/>
    <cellStyle name="Percent 2 3 3 3 7" xfId="46304" xr:uid="{E26441E6-0A84-4F87-B32B-C1202927B154}"/>
    <cellStyle name="Percent 2 3 3 3 8" xfId="10889" xr:uid="{B73A29D1-A027-4C0D-BD43-1E825A394895}"/>
    <cellStyle name="Percent 2 3 3 4" xfId="10890" xr:uid="{A016DC03-A443-4386-820B-D390851ED9B1}"/>
    <cellStyle name="Percent 2 3 3 4 2" xfId="12602" xr:uid="{B560710A-0EA3-4567-88C8-21C1A8454967}"/>
    <cellStyle name="Percent 2 3 3 4 2 2" xfId="16024" xr:uid="{84428F54-F204-4E9E-A03D-36EE2A0F8B0E}"/>
    <cellStyle name="Percent 2 3 3 4 2 2 2" xfId="29714" xr:uid="{1DF98400-2972-4E02-B89A-5558E1283BCB}"/>
    <cellStyle name="Percent 2 3 3 4 2 2 2 2" xfId="43406" xr:uid="{DCF203CF-1699-4A74-BBA9-ADA534930647}"/>
    <cellStyle name="Percent 2 3 3 4 2 2 2 3" xfId="58285" xr:uid="{AD4DE2EB-F92B-41F6-A61C-E0E5284264E2}"/>
    <cellStyle name="Percent 2 3 3 4 2 2 3" xfId="22870" xr:uid="{212BBC9D-BE73-4FAE-B265-EF35714154A6}"/>
    <cellStyle name="Percent 2 3 3 4 2 2 4" xfId="36560" xr:uid="{4F64E25D-20DE-48CC-8FEE-D2794549B865}"/>
    <cellStyle name="Percent 2 3 3 4 2 2 5" xfId="51439" xr:uid="{7EF5FC89-3DEF-4213-BF0B-00613A52BEFE}"/>
    <cellStyle name="Percent 2 3 3 4 2 3" xfId="26292" xr:uid="{934F87AD-F50E-430A-B988-F8A4D9FC5C35}"/>
    <cellStyle name="Percent 2 3 3 4 2 3 2" xfId="39984" xr:uid="{71258078-64E4-4A43-817E-41642407982A}"/>
    <cellStyle name="Percent 2 3 3 4 2 3 3" xfId="54863" xr:uid="{80466ECD-9521-4AEE-8E1F-9F33A1FC44E7}"/>
    <cellStyle name="Percent 2 3 3 4 2 4" xfId="19448" xr:uid="{25E7982D-9281-4E09-AC84-173E2BA1A823}"/>
    <cellStyle name="Percent 2 3 3 4 2 5" xfId="33138" xr:uid="{5F6AE297-B4ED-4169-A687-89B5B4619475}"/>
    <cellStyle name="Percent 2 3 3 4 2 6" xfId="48017" xr:uid="{745D73F0-816C-49F5-B162-3F09A1F9EC3C}"/>
    <cellStyle name="Percent 2 3 3 4 3" xfId="14312" xr:uid="{CDA68912-AEEF-4E26-86E5-AAFA6BE7F66A}"/>
    <cellStyle name="Percent 2 3 3 4 3 2" xfId="28002" xr:uid="{586831E8-342C-4056-B6D8-716E6C9E360C}"/>
    <cellStyle name="Percent 2 3 3 4 3 2 2" xfId="41694" xr:uid="{2897478B-46A6-4CF9-96F5-50CBE0C67F40}"/>
    <cellStyle name="Percent 2 3 3 4 3 2 3" xfId="56573" xr:uid="{A47341C1-4BF0-406B-B94F-0BEA3650D513}"/>
    <cellStyle name="Percent 2 3 3 4 3 3" xfId="21158" xr:uid="{9D4FDE73-3CC7-45E7-B880-41E1336FBED8}"/>
    <cellStyle name="Percent 2 3 3 4 3 4" xfId="34848" xr:uid="{CD4808FC-3883-49E4-AE1F-C818D482AFAB}"/>
    <cellStyle name="Percent 2 3 3 4 3 5" xfId="49727" xr:uid="{C80E1D7B-709A-4492-AFB0-EF78A0D2B9F0}"/>
    <cellStyle name="Percent 2 3 3 4 4" xfId="24580" xr:uid="{4B0504E7-816D-4F21-8F8A-FFDA0447DC2D}"/>
    <cellStyle name="Percent 2 3 3 4 4 2" xfId="38272" xr:uid="{418FB951-9822-440A-B46C-613C71123F4D}"/>
    <cellStyle name="Percent 2 3 3 4 4 3" xfId="53151" xr:uid="{C46F7890-AFF3-4102-B107-D4D53AD10EE0}"/>
    <cellStyle name="Percent 2 3 3 4 5" xfId="17736" xr:uid="{B379CC86-73A5-485B-91C7-524F9956FF64}"/>
    <cellStyle name="Percent 2 3 3 4 6" xfId="31426" xr:uid="{77B2B794-2DF0-46E1-854A-DF72FD942F70}"/>
    <cellStyle name="Percent 2 3 3 4 7" xfId="46305" xr:uid="{9CF7EAA0-9733-4A5A-B1D7-32C5CC865D93}"/>
    <cellStyle name="Percent 2 3 3 5" xfId="12598" xr:uid="{4EEE173F-1E06-46D5-AEC4-14BBDAF19997}"/>
    <cellStyle name="Percent 2 3 3 5 2" xfId="16020" xr:uid="{F18E87F3-74D0-4D1D-87C2-2AD7930ADE79}"/>
    <cellStyle name="Percent 2 3 3 5 2 2" xfId="29710" xr:uid="{C0FE046C-A4F3-4AFF-94A1-275C71D5EF03}"/>
    <cellStyle name="Percent 2 3 3 5 2 2 2" xfId="43402" xr:uid="{A0850302-24D8-4681-8DFD-3385CDCACFBA}"/>
    <cellStyle name="Percent 2 3 3 5 2 2 3" xfId="58281" xr:uid="{8961FC71-7074-439C-A749-6F9F9751104B}"/>
    <cellStyle name="Percent 2 3 3 5 2 3" xfId="22866" xr:uid="{DDDE455F-A184-4AA0-A76C-6EE0AA89CD8D}"/>
    <cellStyle name="Percent 2 3 3 5 2 4" xfId="36556" xr:uid="{B2778169-FED0-4676-AF10-E445926698E1}"/>
    <cellStyle name="Percent 2 3 3 5 2 5" xfId="51435" xr:uid="{BFDAEDB4-687C-456E-9C01-938CC03C42B1}"/>
    <cellStyle name="Percent 2 3 3 5 3" xfId="26288" xr:uid="{DD82A6A0-AB13-4113-B25D-72CF231E8282}"/>
    <cellStyle name="Percent 2 3 3 5 3 2" xfId="39980" xr:uid="{17AF8896-B4C0-4281-B3CC-E5D6BCD6BDC0}"/>
    <cellStyle name="Percent 2 3 3 5 3 3" xfId="54859" xr:uid="{18222483-A2D7-428A-8AE1-F2DACF32A784}"/>
    <cellStyle name="Percent 2 3 3 5 4" xfId="19444" xr:uid="{0088E271-39AB-4215-9385-1F411B8FA932}"/>
    <cellStyle name="Percent 2 3 3 5 5" xfId="33134" xr:uid="{967738BE-3F16-4EDB-9E4C-1116B37A7241}"/>
    <cellStyle name="Percent 2 3 3 5 6" xfId="48013" xr:uid="{FF8C16E5-45AB-4A2B-9C71-4AE30794E25C}"/>
    <cellStyle name="Percent 2 3 3 6" xfId="14308" xr:uid="{86A75507-3084-47E9-9545-6056DCB31CAF}"/>
    <cellStyle name="Percent 2 3 3 6 2" xfId="27998" xr:uid="{CFBC5D5E-F865-437E-A898-A9A46D281756}"/>
    <cellStyle name="Percent 2 3 3 6 2 2" xfId="41690" xr:uid="{4F2DED19-738E-4EE8-8820-91C9AEBCAC3F}"/>
    <cellStyle name="Percent 2 3 3 6 2 3" xfId="56569" xr:uid="{CC8AF6B0-3B14-483C-BCEE-1BD322FB7ED0}"/>
    <cellStyle name="Percent 2 3 3 6 3" xfId="21154" xr:uid="{BD9CE395-B4C2-4E19-867C-DAF1EAFAEEF2}"/>
    <cellStyle name="Percent 2 3 3 6 4" xfId="34844" xr:uid="{E0CA268A-76E8-4825-971E-F217CA0589C6}"/>
    <cellStyle name="Percent 2 3 3 6 5" xfId="49723" xr:uid="{DC820588-AF0C-4C8B-BB88-60186CD54B2B}"/>
    <cellStyle name="Percent 2 3 3 7" xfId="24576" xr:uid="{DD6E6CD7-5048-4A77-BFCA-FCBB60CB697F}"/>
    <cellStyle name="Percent 2 3 3 7 2" xfId="38268" xr:uid="{AE15BC6A-02CC-43F4-A3C0-3B3D1CF40DD7}"/>
    <cellStyle name="Percent 2 3 3 7 3" xfId="53147" xr:uid="{268E3DBA-2B23-4CD2-B1AF-578BCE9D9CFB}"/>
    <cellStyle name="Percent 2 3 3 8" xfId="17732" xr:uid="{5B51AE30-80FB-49E1-ADA8-6480B1B6CAED}"/>
    <cellStyle name="Percent 2 3 3 9" xfId="31422" xr:uid="{CEB22E24-FA42-4A21-843A-8091CA207431}"/>
    <cellStyle name="Percent 2 3 4" xfId="6120" xr:uid="{598A39F0-25DA-46C4-B23F-967A090BC8E6}"/>
    <cellStyle name="Percent 2 3 4 10" xfId="46306" xr:uid="{37250AF9-135D-442D-9E1F-1CAB7F685DB3}"/>
    <cellStyle name="Percent 2 3 4 11" xfId="10891" xr:uid="{28F138A6-3283-41FD-A256-AA263E39AA03}"/>
    <cellStyle name="Percent 2 3 4 2" xfId="10892" xr:uid="{436DEF89-1A5B-4EF4-A585-44E629345CBB}"/>
    <cellStyle name="Percent 2 3 4 2 2" xfId="10893" xr:uid="{5F11741D-4597-48A7-9404-6B61E09E2C85}"/>
    <cellStyle name="Percent 2 3 4 2 2 2" xfId="12605" xr:uid="{EE35A663-E544-48BE-AF77-FF3ADD90ED4D}"/>
    <cellStyle name="Percent 2 3 4 2 2 2 2" xfId="16027" xr:uid="{E2F9393F-94D3-4EA6-A2A1-F4115FBBE4B4}"/>
    <cellStyle name="Percent 2 3 4 2 2 2 2 2" xfId="29717" xr:uid="{F75AE006-35F6-47A8-9E51-066E01DB4A08}"/>
    <cellStyle name="Percent 2 3 4 2 2 2 2 2 2" xfId="43409" xr:uid="{D2049D59-AD94-4680-8060-163701905A33}"/>
    <cellStyle name="Percent 2 3 4 2 2 2 2 2 3" xfId="58288" xr:uid="{7617DB63-37DF-450B-8457-F3F428F91CF6}"/>
    <cellStyle name="Percent 2 3 4 2 2 2 2 3" xfId="22873" xr:uid="{D49A04F2-6E99-4664-B9E1-1134F471BB3D}"/>
    <cellStyle name="Percent 2 3 4 2 2 2 2 4" xfId="36563" xr:uid="{38924180-5AC2-4D43-875D-8F9D4907B45C}"/>
    <cellStyle name="Percent 2 3 4 2 2 2 2 5" xfId="51442" xr:uid="{1C6415E7-74B8-4B2D-ACF6-A3AFB8639592}"/>
    <cellStyle name="Percent 2 3 4 2 2 2 3" xfId="26295" xr:uid="{45D606FB-ECFD-49D6-8B2F-35BEEDEF7473}"/>
    <cellStyle name="Percent 2 3 4 2 2 2 3 2" xfId="39987" xr:uid="{5FBE6D24-6665-4A28-B8FC-3BD7BFA3DB5C}"/>
    <cellStyle name="Percent 2 3 4 2 2 2 3 3" xfId="54866" xr:uid="{D6A9DAFB-27FD-425A-8BCC-BA1BD467B1D3}"/>
    <cellStyle name="Percent 2 3 4 2 2 2 4" xfId="19451" xr:uid="{BD4ACD14-EB29-49E5-8535-CBC5E171EB57}"/>
    <cellStyle name="Percent 2 3 4 2 2 2 5" xfId="33141" xr:uid="{20D9E27C-F191-4851-A006-01EE4681AF0B}"/>
    <cellStyle name="Percent 2 3 4 2 2 2 6" xfId="48020" xr:uid="{2DC554BF-3B65-4440-8B20-7058D434ED86}"/>
    <cellStyle name="Percent 2 3 4 2 2 3" xfId="14315" xr:uid="{08DDC512-B532-4C06-BCC0-805816A67C73}"/>
    <cellStyle name="Percent 2 3 4 2 2 3 2" xfId="28005" xr:uid="{0F738FA5-6BC7-45E3-B377-6A55144D1089}"/>
    <cellStyle name="Percent 2 3 4 2 2 3 2 2" xfId="41697" xr:uid="{596FF25F-86F7-41C8-B1EE-162B76961B6F}"/>
    <cellStyle name="Percent 2 3 4 2 2 3 2 3" xfId="56576" xr:uid="{9DBECDC7-E37B-412D-B0CD-CF9547E614BC}"/>
    <cellStyle name="Percent 2 3 4 2 2 3 3" xfId="21161" xr:uid="{5A6002A6-6A3A-4581-A72A-433EFB677B0A}"/>
    <cellStyle name="Percent 2 3 4 2 2 3 4" xfId="34851" xr:uid="{29DD6FD0-FC23-415A-8CC3-E67699A5486E}"/>
    <cellStyle name="Percent 2 3 4 2 2 3 5" xfId="49730" xr:uid="{8DBE014F-DB55-40F2-AAFB-6F1FA0E3E41A}"/>
    <cellStyle name="Percent 2 3 4 2 2 4" xfId="24583" xr:uid="{1994C5CE-B822-4805-B57E-D6E27980F5C9}"/>
    <cellStyle name="Percent 2 3 4 2 2 4 2" xfId="38275" xr:uid="{FB1C3DCF-9931-4EA4-8687-18F400AFE9AC}"/>
    <cellStyle name="Percent 2 3 4 2 2 4 3" xfId="53154" xr:uid="{860F1E0C-D396-4A55-B927-FC56E32AB530}"/>
    <cellStyle name="Percent 2 3 4 2 2 5" xfId="17739" xr:uid="{8EA67276-B81C-49CB-A186-4DB89B42E4D0}"/>
    <cellStyle name="Percent 2 3 4 2 2 6" xfId="31429" xr:uid="{5CD7A5C7-C64A-4056-A357-2264273ABFA6}"/>
    <cellStyle name="Percent 2 3 4 2 2 7" xfId="46308" xr:uid="{6E102E75-1399-42A1-92C7-61576AF69260}"/>
    <cellStyle name="Percent 2 3 4 2 3" xfId="12604" xr:uid="{644E1C83-3BF6-4309-A863-591E396B2607}"/>
    <cellStyle name="Percent 2 3 4 2 3 2" xfId="16026" xr:uid="{36F15AD7-BBA4-4EA4-A349-D8F5926EDB46}"/>
    <cellStyle name="Percent 2 3 4 2 3 2 2" xfId="29716" xr:uid="{36CD499B-FC7A-4C7D-BF1F-F7A2A10DA835}"/>
    <cellStyle name="Percent 2 3 4 2 3 2 2 2" xfId="43408" xr:uid="{9F58B92E-9583-4856-BFA8-1AE928FC1414}"/>
    <cellStyle name="Percent 2 3 4 2 3 2 2 3" xfId="58287" xr:uid="{58C5B451-FD32-41E4-AA55-52335C42C9DE}"/>
    <cellStyle name="Percent 2 3 4 2 3 2 3" xfId="22872" xr:uid="{42B9D761-D929-4CDB-9215-0CE63ED5E3E1}"/>
    <cellStyle name="Percent 2 3 4 2 3 2 4" xfId="36562" xr:uid="{0DDEFB7A-C4C7-4133-B5B4-E7857039148B}"/>
    <cellStyle name="Percent 2 3 4 2 3 2 5" xfId="51441" xr:uid="{21EB54C4-0AA3-4D87-9BB3-560AF2FAFABE}"/>
    <cellStyle name="Percent 2 3 4 2 3 3" xfId="26294" xr:uid="{4EAF0337-A06D-47DD-97AA-62FC98DFA62C}"/>
    <cellStyle name="Percent 2 3 4 2 3 3 2" xfId="39986" xr:uid="{A9B3203F-5FE9-4608-9B6D-78FF7A9EA80B}"/>
    <cellStyle name="Percent 2 3 4 2 3 3 3" xfId="54865" xr:uid="{24E9B8C7-DF87-4973-8128-BF1BC975460A}"/>
    <cellStyle name="Percent 2 3 4 2 3 4" xfId="19450" xr:uid="{09A54B3B-693A-43C5-A551-556DA358383F}"/>
    <cellStyle name="Percent 2 3 4 2 3 5" xfId="33140" xr:uid="{97F59125-BC8E-4924-9754-0A6079B037A3}"/>
    <cellStyle name="Percent 2 3 4 2 3 6" xfId="48019" xr:uid="{10B5901D-AF7E-4F96-A4CD-DB1105E1BBF2}"/>
    <cellStyle name="Percent 2 3 4 2 4" xfId="14314" xr:uid="{0B7E3B57-4FE4-4735-B6E6-56939AF0A860}"/>
    <cellStyle name="Percent 2 3 4 2 4 2" xfId="28004" xr:uid="{5DC7A31E-12D2-4043-B87D-25D0A8199F42}"/>
    <cellStyle name="Percent 2 3 4 2 4 2 2" xfId="41696" xr:uid="{DBDAF9D1-DDBD-4D50-9FE1-7A2E43AC771E}"/>
    <cellStyle name="Percent 2 3 4 2 4 2 3" xfId="56575" xr:uid="{A45C35B1-32BD-4711-9C36-57B2A4C0C0BC}"/>
    <cellStyle name="Percent 2 3 4 2 4 3" xfId="21160" xr:uid="{01A7636A-6D21-425A-B273-A6785B2C226B}"/>
    <cellStyle name="Percent 2 3 4 2 4 4" xfId="34850" xr:uid="{0A4A3E73-9F43-426D-B8C9-E2B2D5B4A87D}"/>
    <cellStyle name="Percent 2 3 4 2 4 5" xfId="49729" xr:uid="{4A7288E6-8AC5-4917-BED0-EA50FE7131B9}"/>
    <cellStyle name="Percent 2 3 4 2 5" xfId="24582" xr:uid="{F6E5C4A6-E353-401A-91D6-3907D98B582E}"/>
    <cellStyle name="Percent 2 3 4 2 5 2" xfId="38274" xr:uid="{07D275E2-79AF-483C-A017-853C4C2D1B73}"/>
    <cellStyle name="Percent 2 3 4 2 5 3" xfId="53153" xr:uid="{5AA1C7D9-A2A2-49DF-A21E-54C09DBE1C31}"/>
    <cellStyle name="Percent 2 3 4 2 6" xfId="17738" xr:uid="{6C376B06-22F1-498A-AF23-4A523F1B2019}"/>
    <cellStyle name="Percent 2 3 4 2 7" xfId="31428" xr:uid="{419F7308-C209-42CC-8450-C1CBE70140C4}"/>
    <cellStyle name="Percent 2 3 4 2 8" xfId="46307" xr:uid="{5404595E-3B03-4772-8DFE-3DC78D923183}"/>
    <cellStyle name="Percent 2 3 4 3" xfId="10894" xr:uid="{CF8D034C-97B7-4962-BFE3-E9F9289C03DA}"/>
    <cellStyle name="Percent 2 3 4 3 2" xfId="12606" xr:uid="{0DE9E056-7F09-446C-9B7B-B4D7A7F4A94D}"/>
    <cellStyle name="Percent 2 3 4 3 2 2" xfId="16028" xr:uid="{5E6D4853-3B79-4501-B637-4D583D15F0B5}"/>
    <cellStyle name="Percent 2 3 4 3 2 2 2" xfId="29718" xr:uid="{D4271A12-7A36-4B78-9970-4C83072EAFB4}"/>
    <cellStyle name="Percent 2 3 4 3 2 2 2 2" xfId="43410" xr:uid="{6FB51205-7DE4-4C59-A210-88BE4F1629AA}"/>
    <cellStyle name="Percent 2 3 4 3 2 2 2 3" xfId="58289" xr:uid="{26248A6B-6715-4F42-A744-1C964DD113B4}"/>
    <cellStyle name="Percent 2 3 4 3 2 2 3" xfId="22874" xr:uid="{020B8E0F-18AA-4E8D-9D66-64E2C3641AE9}"/>
    <cellStyle name="Percent 2 3 4 3 2 2 4" xfId="36564" xr:uid="{40BD5BFF-F8B4-4E6E-A8EC-07ED43666451}"/>
    <cellStyle name="Percent 2 3 4 3 2 2 5" xfId="51443" xr:uid="{9355DF89-0ED0-41DF-8641-B7CFA4C0A273}"/>
    <cellStyle name="Percent 2 3 4 3 2 3" xfId="26296" xr:uid="{DF5EF98F-57C6-4507-A8FB-AD7D518A7F85}"/>
    <cellStyle name="Percent 2 3 4 3 2 3 2" xfId="39988" xr:uid="{F525AE83-777E-482C-908D-C37734AB02EA}"/>
    <cellStyle name="Percent 2 3 4 3 2 3 3" xfId="54867" xr:uid="{E76A2877-768D-4995-8CBC-C1568394151D}"/>
    <cellStyle name="Percent 2 3 4 3 2 4" xfId="19452" xr:uid="{8B6AC468-A61B-4849-8EF1-AC194B6CDF5C}"/>
    <cellStyle name="Percent 2 3 4 3 2 5" xfId="33142" xr:uid="{5F2A3FAA-B92E-4415-A150-66C48AAF07EE}"/>
    <cellStyle name="Percent 2 3 4 3 2 6" xfId="48021" xr:uid="{7E651CF5-4E21-4A88-9E3E-D9D665CB543D}"/>
    <cellStyle name="Percent 2 3 4 3 3" xfId="14316" xr:uid="{10D27A22-9D0D-46B2-96C1-86B85FE0007C}"/>
    <cellStyle name="Percent 2 3 4 3 3 2" xfId="28006" xr:uid="{7D37EBFD-F7EE-44C9-A8EE-C248941A2892}"/>
    <cellStyle name="Percent 2 3 4 3 3 2 2" xfId="41698" xr:uid="{7D6E39AE-34C3-4395-B5B6-CC07D02063B9}"/>
    <cellStyle name="Percent 2 3 4 3 3 2 3" xfId="56577" xr:uid="{FE2FD16B-18BC-465D-8440-F3D40535F4B6}"/>
    <cellStyle name="Percent 2 3 4 3 3 3" xfId="21162" xr:uid="{B8398CD6-032E-4DE8-AA81-CFD55A7EABD7}"/>
    <cellStyle name="Percent 2 3 4 3 3 4" xfId="34852" xr:uid="{935C1194-FD80-43B8-9011-38CBE1AC1281}"/>
    <cellStyle name="Percent 2 3 4 3 3 5" xfId="49731" xr:uid="{2199CF2A-03C9-4A1F-B5B6-1EC02242352E}"/>
    <cellStyle name="Percent 2 3 4 3 4" xfId="24584" xr:uid="{157A96C7-139A-44F6-ABD9-BF0DE559C868}"/>
    <cellStyle name="Percent 2 3 4 3 4 2" xfId="38276" xr:uid="{757C2684-CDE1-4340-AB3E-5C6561E76CD4}"/>
    <cellStyle name="Percent 2 3 4 3 4 3" xfId="53155" xr:uid="{6A29C7DF-3998-4B0D-B355-6C02B0F613AB}"/>
    <cellStyle name="Percent 2 3 4 3 5" xfId="17740" xr:uid="{9C0B079E-1A4C-4EE0-B5CA-78AA0F4DC5ED}"/>
    <cellStyle name="Percent 2 3 4 3 6" xfId="31430" xr:uid="{50079127-5F5B-4D96-B063-0892A540EFA1}"/>
    <cellStyle name="Percent 2 3 4 3 7" xfId="46309" xr:uid="{60EB77CF-868B-4479-9D66-9F543D55AC7D}"/>
    <cellStyle name="Percent 2 3 4 4" xfId="10895" xr:uid="{A74D08D5-C53B-4DE0-97E3-BAE54B2DDE1A}"/>
    <cellStyle name="Percent 2 3 4 4 2" xfId="12607" xr:uid="{87C64115-2C56-45C7-B59D-252AC04A7A35}"/>
    <cellStyle name="Percent 2 3 4 4 2 2" xfId="16029" xr:uid="{4CF9F3F2-9A93-4404-A1E7-7E834B76780D}"/>
    <cellStyle name="Percent 2 3 4 4 2 2 2" xfId="29719" xr:uid="{255C14B6-4376-4A78-A6C2-03326847F476}"/>
    <cellStyle name="Percent 2 3 4 4 2 2 2 2" xfId="43411" xr:uid="{E6236E36-8433-4797-BAD4-45B4D958C569}"/>
    <cellStyle name="Percent 2 3 4 4 2 2 2 3" xfId="58290" xr:uid="{80154BA7-96AC-46CA-B486-4BA9B0311ECC}"/>
    <cellStyle name="Percent 2 3 4 4 2 2 3" xfId="22875" xr:uid="{2356AA25-E493-45D8-89A5-04B6F97942F9}"/>
    <cellStyle name="Percent 2 3 4 4 2 2 4" xfId="36565" xr:uid="{7916B5C1-CE08-49CD-9F12-0B7BF6E66F4A}"/>
    <cellStyle name="Percent 2 3 4 4 2 2 5" xfId="51444" xr:uid="{4B5D7CE3-282F-4212-914E-FAC0E688FDB4}"/>
    <cellStyle name="Percent 2 3 4 4 2 3" xfId="26297" xr:uid="{E52C2CFB-2167-4276-81AB-62080744B1DD}"/>
    <cellStyle name="Percent 2 3 4 4 2 3 2" xfId="39989" xr:uid="{2A8FC036-2825-48BD-8AF2-9F54E0B0B7B3}"/>
    <cellStyle name="Percent 2 3 4 4 2 3 3" xfId="54868" xr:uid="{AF48F654-D8C1-4AF6-AFF3-5952FAFADAA6}"/>
    <cellStyle name="Percent 2 3 4 4 2 4" xfId="19453" xr:uid="{CB45A7DD-5336-49A0-BE7A-ADA4255F583C}"/>
    <cellStyle name="Percent 2 3 4 4 2 5" xfId="33143" xr:uid="{7D4568B7-6C91-41C1-ACD7-F2FD1DAB5C9E}"/>
    <cellStyle name="Percent 2 3 4 4 2 6" xfId="48022" xr:uid="{C6A7182D-D078-43F8-BC49-81EDC68E87DA}"/>
    <cellStyle name="Percent 2 3 4 4 3" xfId="14317" xr:uid="{2DAA4C94-44A3-46FF-A409-C4674A911DE9}"/>
    <cellStyle name="Percent 2 3 4 4 3 2" xfId="28007" xr:uid="{07C469B3-3113-4929-B05E-471A3FC1F8EB}"/>
    <cellStyle name="Percent 2 3 4 4 3 2 2" xfId="41699" xr:uid="{B996B093-5DD6-4567-ADCA-D7C3C34FE2D7}"/>
    <cellStyle name="Percent 2 3 4 4 3 2 3" xfId="56578" xr:uid="{CC54CA4D-92DB-41AA-9B3E-7809498D7E51}"/>
    <cellStyle name="Percent 2 3 4 4 3 3" xfId="21163" xr:uid="{56F3306B-FC31-427F-BF7B-61F3D8FC7C73}"/>
    <cellStyle name="Percent 2 3 4 4 3 4" xfId="34853" xr:uid="{DDBC188A-4AC4-4A08-9E38-51424FE1D91E}"/>
    <cellStyle name="Percent 2 3 4 4 3 5" xfId="49732" xr:uid="{2ED5B73B-BC6C-4526-9BBA-FFE32153659C}"/>
    <cellStyle name="Percent 2 3 4 4 4" xfId="24585" xr:uid="{29D55DFB-DEB1-4B86-892A-86BF715776CD}"/>
    <cellStyle name="Percent 2 3 4 4 4 2" xfId="38277" xr:uid="{4296C200-32DB-4D43-A1A6-23FB51B8C3A7}"/>
    <cellStyle name="Percent 2 3 4 4 4 3" xfId="53156" xr:uid="{E7D614AC-A678-4A5A-944F-86C65E6971B6}"/>
    <cellStyle name="Percent 2 3 4 4 5" xfId="17741" xr:uid="{34279733-9294-49B1-B4C0-68DC31DF147B}"/>
    <cellStyle name="Percent 2 3 4 4 6" xfId="31431" xr:uid="{12A941BE-0E4B-4D13-8101-FF73885E0EA9}"/>
    <cellStyle name="Percent 2 3 4 4 7" xfId="46310" xr:uid="{C624558D-68C2-4EC8-9FE2-964B4983AEEA}"/>
    <cellStyle name="Percent 2 3 4 5" xfId="12603" xr:uid="{935133A9-9565-4D96-8EF4-096D7879297C}"/>
    <cellStyle name="Percent 2 3 4 5 2" xfId="16025" xr:uid="{E72A7048-3775-4304-8155-088262EBF54C}"/>
    <cellStyle name="Percent 2 3 4 5 2 2" xfId="29715" xr:uid="{2E69486B-0D5A-489B-9C8C-A316FC6F9B7E}"/>
    <cellStyle name="Percent 2 3 4 5 2 2 2" xfId="43407" xr:uid="{D90F7712-3AFC-46E4-9FF9-6BC24CD2E060}"/>
    <cellStyle name="Percent 2 3 4 5 2 2 3" xfId="58286" xr:uid="{B1FD6BEF-1967-4694-9515-4BF768902C1A}"/>
    <cellStyle name="Percent 2 3 4 5 2 3" xfId="22871" xr:uid="{B44A86C2-85CC-4CD1-8A01-21C75AE16CF6}"/>
    <cellStyle name="Percent 2 3 4 5 2 4" xfId="36561" xr:uid="{CF0A7B36-4580-4FA3-96D1-B4C8110A829A}"/>
    <cellStyle name="Percent 2 3 4 5 2 5" xfId="51440" xr:uid="{20347271-4142-4FC2-9BED-752FB703463E}"/>
    <cellStyle name="Percent 2 3 4 5 3" xfId="26293" xr:uid="{6F4D690B-63AA-4561-A1ED-831355CDC040}"/>
    <cellStyle name="Percent 2 3 4 5 3 2" xfId="39985" xr:uid="{1A902128-8769-4EE7-A22C-43ACB706D31C}"/>
    <cellStyle name="Percent 2 3 4 5 3 3" xfId="54864" xr:uid="{0D9BB829-7012-4F8B-BE66-2C4AB05B7222}"/>
    <cellStyle name="Percent 2 3 4 5 4" xfId="19449" xr:uid="{5278E958-0E77-4A4F-9EC4-3A50EAD461BF}"/>
    <cellStyle name="Percent 2 3 4 5 5" xfId="33139" xr:uid="{D5F112BD-FFD5-43D3-84AE-55BCE2641A75}"/>
    <cellStyle name="Percent 2 3 4 5 6" xfId="48018" xr:uid="{310F7916-8E7D-4916-BAEC-CD24BC45CF2E}"/>
    <cellStyle name="Percent 2 3 4 6" xfId="14313" xr:uid="{4D0198E2-B44E-4E23-84A2-5767603581EB}"/>
    <cellStyle name="Percent 2 3 4 6 2" xfId="28003" xr:uid="{D9BFE2D4-CA2C-4E8B-A37F-9735E4A16FFB}"/>
    <cellStyle name="Percent 2 3 4 6 2 2" xfId="41695" xr:uid="{7E4BE98A-0461-43C6-81A2-CE73AC4E8D31}"/>
    <cellStyle name="Percent 2 3 4 6 2 3" xfId="56574" xr:uid="{AC577668-E639-4620-989F-A484F273635A}"/>
    <cellStyle name="Percent 2 3 4 6 3" xfId="21159" xr:uid="{C9890450-F4C6-4ABA-9566-CF4FE4B1F597}"/>
    <cellStyle name="Percent 2 3 4 6 4" xfId="34849" xr:uid="{8FB01971-A50C-48AB-91FF-586E896220E0}"/>
    <cellStyle name="Percent 2 3 4 6 5" xfId="49728" xr:uid="{CBC3429F-F7EF-42E7-842D-107A62B2E92C}"/>
    <cellStyle name="Percent 2 3 4 7" xfId="24581" xr:uid="{F8EF238F-DA92-4A0A-816B-8C5C77E2774B}"/>
    <cellStyle name="Percent 2 3 4 7 2" xfId="38273" xr:uid="{97A271F5-F783-4B52-BAE9-E72EFA54A7D1}"/>
    <cellStyle name="Percent 2 3 4 7 3" xfId="53152" xr:uid="{983473CA-A24B-4A17-926D-203760E487D9}"/>
    <cellStyle name="Percent 2 3 4 8" xfId="17737" xr:uid="{47B12EE2-E4C3-42DB-AAA7-D2934A5E5469}"/>
    <cellStyle name="Percent 2 3 4 9" xfId="31427" xr:uid="{BFA03BD9-A585-4845-9ECB-32043CBA7591}"/>
    <cellStyle name="Percent 2 3 5" xfId="6211" xr:uid="{D5E89200-92B0-4E6A-9ED8-187599F834A7}"/>
    <cellStyle name="Percent 2 3 5 2" xfId="10897" xr:uid="{96A0880F-DE97-40F3-A484-29B8DAB896F8}"/>
    <cellStyle name="Percent 2 3 5 2 2" xfId="12609" xr:uid="{B74712D1-2107-48C9-8083-3D1BB9D24752}"/>
    <cellStyle name="Percent 2 3 5 2 2 2" xfId="16031" xr:uid="{CB39654E-C36E-4840-966F-775E95675435}"/>
    <cellStyle name="Percent 2 3 5 2 2 2 2" xfId="29721" xr:uid="{11B43F9C-6235-4386-8D70-BDA7C97F14D7}"/>
    <cellStyle name="Percent 2 3 5 2 2 2 2 2" xfId="43413" xr:uid="{6B1C05E0-5A5F-4613-AECA-6994D247BD61}"/>
    <cellStyle name="Percent 2 3 5 2 2 2 2 3" xfId="58292" xr:uid="{4EFBD965-59A4-4111-A6ED-004787EDFA2E}"/>
    <cellStyle name="Percent 2 3 5 2 2 2 3" xfId="22877" xr:uid="{9D5BEF1E-DCB1-487C-8A1E-0ADC6AF43CBA}"/>
    <cellStyle name="Percent 2 3 5 2 2 2 4" xfId="36567" xr:uid="{289ECB7C-018E-4B39-826A-3879D6DCE473}"/>
    <cellStyle name="Percent 2 3 5 2 2 2 5" xfId="51446" xr:uid="{1802EF69-56E8-418B-A09E-A7E589839A12}"/>
    <cellStyle name="Percent 2 3 5 2 2 3" xfId="26299" xr:uid="{21894F5E-4AB4-4667-B005-140060D55440}"/>
    <cellStyle name="Percent 2 3 5 2 2 3 2" xfId="39991" xr:uid="{0902D04D-F06F-4BAC-BFCE-6868C6609C29}"/>
    <cellStyle name="Percent 2 3 5 2 2 3 3" xfId="54870" xr:uid="{D55DCE66-E031-4B9E-80B6-E79A29467820}"/>
    <cellStyle name="Percent 2 3 5 2 2 4" xfId="19455" xr:uid="{BC94402B-949E-4053-9E6B-1679E24D1BF9}"/>
    <cellStyle name="Percent 2 3 5 2 2 5" xfId="33145" xr:uid="{04956722-DAAB-4E50-843A-43DF7F8CD81A}"/>
    <cellStyle name="Percent 2 3 5 2 2 6" xfId="48024" xr:uid="{EDF8279C-0A9A-42D0-960F-38BE71F5C0D0}"/>
    <cellStyle name="Percent 2 3 5 2 3" xfId="14319" xr:uid="{2B9B0B2B-773D-4335-848F-DE2F22B524F0}"/>
    <cellStyle name="Percent 2 3 5 2 3 2" xfId="28009" xr:uid="{E129B4E9-1D3B-4BD2-BDD1-F1E0B46C6482}"/>
    <cellStyle name="Percent 2 3 5 2 3 2 2" xfId="41701" xr:uid="{7A13F71F-E216-45A0-B11D-0677B7AAA210}"/>
    <cellStyle name="Percent 2 3 5 2 3 2 3" xfId="56580" xr:uid="{3FE9383E-AE46-48DF-ABE1-FD96DC3185DA}"/>
    <cellStyle name="Percent 2 3 5 2 3 3" xfId="21165" xr:uid="{CBFD0062-DB7A-4BF0-A9BE-B17CFE9C869D}"/>
    <cellStyle name="Percent 2 3 5 2 3 4" xfId="34855" xr:uid="{294D35E0-53BC-4011-83D3-B73E4D7BA3B6}"/>
    <cellStyle name="Percent 2 3 5 2 3 5" xfId="49734" xr:uid="{776F1B8E-03A4-418E-B1F0-9DC7EED290E9}"/>
    <cellStyle name="Percent 2 3 5 2 4" xfId="24587" xr:uid="{4D28002C-6BCC-431A-8D26-38C3EFE9B856}"/>
    <cellStyle name="Percent 2 3 5 2 4 2" xfId="38279" xr:uid="{FAF21E78-B222-4CA5-BF2B-2AD892C44BF3}"/>
    <cellStyle name="Percent 2 3 5 2 4 3" xfId="53158" xr:uid="{935464D8-BF20-4A01-BB9F-BF6759D40487}"/>
    <cellStyle name="Percent 2 3 5 2 5" xfId="17743" xr:uid="{DDBFFA9F-4C58-4696-8C4E-13E970BD15AC}"/>
    <cellStyle name="Percent 2 3 5 2 6" xfId="31433" xr:uid="{9D558E00-D84C-4B27-A52A-50E1817ADD66}"/>
    <cellStyle name="Percent 2 3 5 2 7" xfId="46312" xr:uid="{E676F791-CF27-4F23-B51B-BADA9C211EFC}"/>
    <cellStyle name="Percent 2 3 5 3" xfId="12608" xr:uid="{618FC7B1-1FEF-4860-B3C3-FFB099625482}"/>
    <cellStyle name="Percent 2 3 5 3 2" xfId="16030" xr:uid="{20047C9D-26EE-45B1-8679-C612C0520AB8}"/>
    <cellStyle name="Percent 2 3 5 3 2 2" xfId="29720" xr:uid="{5597F033-6C2D-4C2C-BD17-78DAA8807261}"/>
    <cellStyle name="Percent 2 3 5 3 2 2 2" xfId="43412" xr:uid="{8B885F68-014B-4CDE-B5D8-598920C6D3B9}"/>
    <cellStyle name="Percent 2 3 5 3 2 2 3" xfId="58291" xr:uid="{4ACB2F7C-9717-4C25-BF05-B905AA03EC0D}"/>
    <cellStyle name="Percent 2 3 5 3 2 3" xfId="22876" xr:uid="{4B2283B0-7661-4EE9-9951-7CC6B699A30C}"/>
    <cellStyle name="Percent 2 3 5 3 2 4" xfId="36566" xr:uid="{AD288E13-16C8-489B-8FD9-97DB8F6A29BA}"/>
    <cellStyle name="Percent 2 3 5 3 2 5" xfId="51445" xr:uid="{417B6101-C2E3-4A8D-BC58-09D59E998C66}"/>
    <cellStyle name="Percent 2 3 5 3 3" xfId="26298" xr:uid="{72E9029C-8BE9-4090-8400-946452BDC297}"/>
    <cellStyle name="Percent 2 3 5 3 3 2" xfId="39990" xr:uid="{94436346-F4BD-48F7-BE17-419AD188FEE7}"/>
    <cellStyle name="Percent 2 3 5 3 3 3" xfId="54869" xr:uid="{BD83EFEB-A2B5-4DDA-B3CF-A22296506C1B}"/>
    <cellStyle name="Percent 2 3 5 3 4" xfId="19454" xr:uid="{9378F7AC-1913-4AC5-B4B8-5081A579CF31}"/>
    <cellStyle name="Percent 2 3 5 3 5" xfId="33144" xr:uid="{3BFFE019-EF6D-4DA2-ADE5-961D52ACC846}"/>
    <cellStyle name="Percent 2 3 5 3 6" xfId="48023" xr:uid="{0DAF82F9-96F6-44DC-B77A-456431087CA0}"/>
    <cellStyle name="Percent 2 3 5 4" xfId="14318" xr:uid="{0FE4E549-3A70-4231-873D-7D0FE47B0041}"/>
    <cellStyle name="Percent 2 3 5 4 2" xfId="28008" xr:uid="{D5EB4242-19AA-4DEC-81A2-128388B95123}"/>
    <cellStyle name="Percent 2 3 5 4 2 2" xfId="41700" xr:uid="{76314A96-BC2D-4E66-BEC7-73272072E01E}"/>
    <cellStyle name="Percent 2 3 5 4 2 3" xfId="56579" xr:uid="{DE032D33-B431-4819-B3F0-66E003944F8C}"/>
    <cellStyle name="Percent 2 3 5 4 3" xfId="21164" xr:uid="{9F90F97A-F64D-4C3E-8836-8DC0300E8597}"/>
    <cellStyle name="Percent 2 3 5 4 4" xfId="34854" xr:uid="{48C0151A-D1D1-4C41-B04C-09A2B2D9C1F4}"/>
    <cellStyle name="Percent 2 3 5 4 5" xfId="49733" xr:uid="{0777CFDE-E116-4111-BDC8-85F0FAB4E313}"/>
    <cellStyle name="Percent 2 3 5 5" xfId="24586" xr:uid="{7E5CABB0-0F9B-42CD-AD66-7EA236BF71E2}"/>
    <cellStyle name="Percent 2 3 5 5 2" xfId="38278" xr:uid="{579B8301-DF99-4234-B75D-FB8420EBDBAF}"/>
    <cellStyle name="Percent 2 3 5 5 3" xfId="53157" xr:uid="{F6E8A96E-C990-4415-B851-C1F0ED16D9B5}"/>
    <cellStyle name="Percent 2 3 5 6" xfId="17742" xr:uid="{3DF35584-7E6A-4DD4-B3E4-B72D57F9EECC}"/>
    <cellStyle name="Percent 2 3 5 7" xfId="31432" xr:uid="{DD3C749F-D55B-47D4-BDC7-C62FFBD2936B}"/>
    <cellStyle name="Percent 2 3 5 8" xfId="46311" xr:uid="{F8EC0DB1-A2EB-47D0-9A8B-AF403BE3DAAC}"/>
    <cellStyle name="Percent 2 3 5 9" xfId="10896" xr:uid="{A4FA934A-0092-45E0-B176-E0E513805C9C}"/>
    <cellStyle name="Percent 2 3 6" xfId="7183" xr:uid="{79BC9171-5918-4038-8D0C-7D58A24E6DAD}"/>
    <cellStyle name="Percent 2 3 6 2" xfId="12610" xr:uid="{E159F541-1779-459D-B5BA-20DEA8860992}"/>
    <cellStyle name="Percent 2 3 6 2 2" xfId="16032" xr:uid="{B6D960F8-9D8D-49FB-A23E-CD62B22666E1}"/>
    <cellStyle name="Percent 2 3 6 2 2 2" xfId="29722" xr:uid="{891FEEFF-B8BC-4E3E-830F-7F3D5A42A06D}"/>
    <cellStyle name="Percent 2 3 6 2 2 2 2" xfId="43414" xr:uid="{E95A67A8-DAC4-49D4-BC55-142F47516D23}"/>
    <cellStyle name="Percent 2 3 6 2 2 2 3" xfId="58293" xr:uid="{1BA7A948-E1EE-4D04-A220-716143DE01C0}"/>
    <cellStyle name="Percent 2 3 6 2 2 3" xfId="22878" xr:uid="{9B20B662-12AA-4E92-8FFF-1F5C0DE2AF76}"/>
    <cellStyle name="Percent 2 3 6 2 2 4" xfId="36568" xr:uid="{F08A1710-0F06-4B96-9E8A-A7E1634CB2DD}"/>
    <cellStyle name="Percent 2 3 6 2 2 5" xfId="51447" xr:uid="{A11EA1EE-4E26-4BD0-A205-E153CF52350A}"/>
    <cellStyle name="Percent 2 3 6 2 3" xfId="26300" xr:uid="{8FF63A8D-4A7B-41E8-B210-DA21F13FF2C7}"/>
    <cellStyle name="Percent 2 3 6 2 3 2" xfId="39992" xr:uid="{B2EDC243-FA0E-4704-9D3C-3C5B9FE52291}"/>
    <cellStyle name="Percent 2 3 6 2 3 3" xfId="54871" xr:uid="{D8BAAF8E-24E5-4310-BB0A-84CE2A77C5AB}"/>
    <cellStyle name="Percent 2 3 6 2 4" xfId="19456" xr:uid="{3C158CA9-6892-4658-8B75-FA2F2247F41D}"/>
    <cellStyle name="Percent 2 3 6 2 5" xfId="33146" xr:uid="{8178E0D8-938D-4CFE-82B5-34C3C44BAC4B}"/>
    <cellStyle name="Percent 2 3 6 2 6" xfId="48025" xr:uid="{3A210027-F137-464B-8313-982B2C9EB49E}"/>
    <cellStyle name="Percent 2 3 6 3" xfId="14320" xr:uid="{6CFD3AE8-F597-4646-9D7E-48E5A97944C3}"/>
    <cellStyle name="Percent 2 3 6 3 2" xfId="28010" xr:uid="{73AFB657-DC49-484E-A073-6CA60626E062}"/>
    <cellStyle name="Percent 2 3 6 3 2 2" xfId="41702" xr:uid="{06524446-81D6-438F-93F0-C08B4FB55143}"/>
    <cellStyle name="Percent 2 3 6 3 2 3" xfId="56581" xr:uid="{BA9200C9-F649-4AA5-9C4E-74FFA2B35D17}"/>
    <cellStyle name="Percent 2 3 6 3 3" xfId="21166" xr:uid="{084F8E37-2008-4444-AF9B-0023CA509AA1}"/>
    <cellStyle name="Percent 2 3 6 3 4" xfId="34856" xr:uid="{698E51CC-1538-4A5B-93D8-64D37BE8306A}"/>
    <cellStyle name="Percent 2 3 6 3 5" xfId="49735" xr:uid="{60EC2E89-A649-4CCA-AB69-8892556DB85E}"/>
    <cellStyle name="Percent 2 3 6 4" xfId="24588" xr:uid="{C1462733-15F4-4195-9EA6-E254ACBA6DF9}"/>
    <cellStyle name="Percent 2 3 6 4 2" xfId="38280" xr:uid="{7B033CE1-13A6-479C-A56E-2A765AA54BC1}"/>
    <cellStyle name="Percent 2 3 6 4 3" xfId="53159" xr:uid="{A9987EE2-22B9-488B-B7CD-2EF8420E8F84}"/>
    <cellStyle name="Percent 2 3 6 5" xfId="17744" xr:uid="{E5CF64B1-8055-46A0-A757-4A8049885A92}"/>
    <cellStyle name="Percent 2 3 6 6" xfId="31434" xr:uid="{3EABDD9B-07F0-4997-AB4D-BE0933FD361A}"/>
    <cellStyle name="Percent 2 3 6 7" xfId="46313" xr:uid="{B4FB2380-E3DC-4C81-8424-D1B26FC9E40A}"/>
    <cellStyle name="Percent 2 3 6 8" xfId="10898" xr:uid="{BED3CC1E-16F0-48CB-815C-D352FCA6FD38}"/>
    <cellStyle name="Percent 2 3 7" xfId="7359" xr:uid="{AD65F5B9-7E89-477F-82DB-B1587FD45B6C}"/>
    <cellStyle name="Percent 2 3 7 2" xfId="12611" xr:uid="{D6EB564F-B652-4646-BE22-F1C9BEF1AB12}"/>
    <cellStyle name="Percent 2 3 7 2 2" xfId="16033" xr:uid="{3484CDDD-405E-48A8-ABB4-EFF01B4CFFA2}"/>
    <cellStyle name="Percent 2 3 7 2 2 2" xfId="29723" xr:uid="{C0C3D683-53E5-46F5-8C78-8284358BB652}"/>
    <cellStyle name="Percent 2 3 7 2 2 2 2" xfId="43415" xr:uid="{31A00BB4-21B3-4DF7-8F58-46CDA9A5B832}"/>
    <cellStyle name="Percent 2 3 7 2 2 2 3" xfId="58294" xr:uid="{9700D85F-0DBD-4D37-9405-AD6609F5AF7E}"/>
    <cellStyle name="Percent 2 3 7 2 2 3" xfId="22879" xr:uid="{8EA2880E-CB65-4928-A0DC-04A722F2AC76}"/>
    <cellStyle name="Percent 2 3 7 2 2 4" xfId="36569" xr:uid="{6BCD053E-ED21-4395-BEF0-10D913C8EA8D}"/>
    <cellStyle name="Percent 2 3 7 2 2 5" xfId="51448" xr:uid="{2A9066DC-E098-4486-BF23-0CC8C2A519A2}"/>
    <cellStyle name="Percent 2 3 7 2 3" xfId="26301" xr:uid="{79072350-43F9-49B8-85CC-3AF3467379A1}"/>
    <cellStyle name="Percent 2 3 7 2 3 2" xfId="39993" xr:uid="{5967C09C-0135-4055-8B4A-A5571B497295}"/>
    <cellStyle name="Percent 2 3 7 2 3 3" xfId="54872" xr:uid="{8D7A84B2-5AAA-437C-A532-79EB4F2247DB}"/>
    <cellStyle name="Percent 2 3 7 2 4" xfId="19457" xr:uid="{79E4EC06-057C-45B5-BF25-83857C0F9446}"/>
    <cellStyle name="Percent 2 3 7 2 5" xfId="33147" xr:uid="{549A406B-F7BA-4ED4-AB70-86DF1EE08D48}"/>
    <cellStyle name="Percent 2 3 7 2 6" xfId="48026" xr:uid="{26198B5A-E86A-4A25-9691-FA553E5B41BF}"/>
    <cellStyle name="Percent 2 3 7 3" xfId="14321" xr:uid="{19BD00C7-AB6F-4E9E-81D7-7CAA5383A7B5}"/>
    <cellStyle name="Percent 2 3 7 3 2" xfId="28011" xr:uid="{8C8F0245-94F0-4715-ABF4-6CAFBB3F864A}"/>
    <cellStyle name="Percent 2 3 7 3 2 2" xfId="41703" xr:uid="{17BAD0AB-45DB-48C4-8BC5-6F9750CB4596}"/>
    <cellStyle name="Percent 2 3 7 3 2 3" xfId="56582" xr:uid="{AB3A06BC-825B-41CF-B408-586C7B2AD565}"/>
    <cellStyle name="Percent 2 3 7 3 3" xfId="21167" xr:uid="{2BF93DE7-28C6-40C3-8CA1-0B8E674315F9}"/>
    <cellStyle name="Percent 2 3 7 3 4" xfId="34857" xr:uid="{2868BDD0-737A-4332-A8C3-97B1B5129B2F}"/>
    <cellStyle name="Percent 2 3 7 3 5" xfId="49736" xr:uid="{86064FAF-2C80-4849-8DEA-ADB1D5A003DB}"/>
    <cellStyle name="Percent 2 3 7 4" xfId="24589" xr:uid="{602B7BCD-FF31-4048-9813-5B5E89D64FC2}"/>
    <cellStyle name="Percent 2 3 7 4 2" xfId="38281" xr:uid="{6BB096A5-E796-42EC-ABA6-0F19D5766F43}"/>
    <cellStyle name="Percent 2 3 7 4 3" xfId="53160" xr:uid="{FDA824B1-D1CB-4E15-95D0-62E88470148D}"/>
    <cellStyle name="Percent 2 3 7 5" xfId="17745" xr:uid="{0DC2AECB-EC08-4735-9AF9-69EC5B843D18}"/>
    <cellStyle name="Percent 2 3 7 6" xfId="31435" xr:uid="{20E6E639-0E01-4FBF-96ED-26800D625ACB}"/>
    <cellStyle name="Percent 2 3 7 7" xfId="46314" xr:uid="{E7167CB4-B825-4162-96C4-C890AA9FC486}"/>
    <cellStyle name="Percent 2 3 7 8" xfId="10899" xr:uid="{D808A4FB-67B5-4065-A671-B4D6058E47BC}"/>
    <cellStyle name="Percent 2 3 8" xfId="12582" xr:uid="{A197E0D3-0703-4D31-BE30-1199AF3CE3D5}"/>
    <cellStyle name="Percent 2 3 8 2" xfId="16004" xr:uid="{05B28B92-A92F-4195-99CC-8C7788F6FE30}"/>
    <cellStyle name="Percent 2 3 8 2 2" xfId="29694" xr:uid="{EEA24BEB-0DAF-4601-8FB7-E2E970EEE71C}"/>
    <cellStyle name="Percent 2 3 8 2 2 2" xfId="43386" xr:uid="{559E2724-BCCA-49DA-844C-CEFBE93EFE3D}"/>
    <cellStyle name="Percent 2 3 8 2 2 3" xfId="58265" xr:uid="{3ACED283-6A30-4C90-9365-31143B6F43EC}"/>
    <cellStyle name="Percent 2 3 8 2 3" xfId="22850" xr:uid="{16CCCD02-A7B1-4673-9FF0-6D4400D6D75D}"/>
    <cellStyle name="Percent 2 3 8 2 4" xfId="36540" xr:uid="{19A98E2C-E215-4B18-9656-535E6614DAD1}"/>
    <cellStyle name="Percent 2 3 8 2 5" xfId="51419" xr:uid="{3ED14B13-41D6-49F1-B8B7-DB6F832E1B43}"/>
    <cellStyle name="Percent 2 3 8 3" xfId="26272" xr:uid="{C0983AE9-09B2-4076-A96F-F8516D515E43}"/>
    <cellStyle name="Percent 2 3 8 3 2" xfId="39964" xr:uid="{B0895B2B-A83D-4FE9-B185-5547AD702D75}"/>
    <cellStyle name="Percent 2 3 8 3 3" xfId="54843" xr:uid="{296187EF-AD08-4C97-B99B-4EBA16C5A98E}"/>
    <cellStyle name="Percent 2 3 8 4" xfId="19428" xr:uid="{3DE5198E-E3FB-4AC5-9693-D98C4EA17B71}"/>
    <cellStyle name="Percent 2 3 8 5" xfId="33118" xr:uid="{627DDF67-D67F-44A4-8572-DF3D119E4AB6}"/>
    <cellStyle name="Percent 2 3 8 6" xfId="47997" xr:uid="{1B41C03D-E2E1-4D2A-AFA2-2AAB89C99453}"/>
    <cellStyle name="Percent 2 3 9" xfId="14292" xr:uid="{BE60D9A5-D35E-4AFE-83AE-382D1230B4E0}"/>
    <cellStyle name="Percent 2 3 9 2" xfId="27982" xr:uid="{2CA25862-69B5-4DB3-A8D3-1AD02F7C3888}"/>
    <cellStyle name="Percent 2 3 9 2 2" xfId="41674" xr:uid="{8FC822B2-1717-4F0A-91F7-B869DE35D324}"/>
    <cellStyle name="Percent 2 3 9 2 3" xfId="56553" xr:uid="{9FECAFEB-A728-448C-BB7D-E5636417825B}"/>
    <cellStyle name="Percent 2 3 9 3" xfId="21138" xr:uid="{EDD8ACD2-AFF5-4559-9059-DEC8CE9DDC86}"/>
    <cellStyle name="Percent 2 3 9 4" xfId="34828" xr:uid="{D09DF9C3-3124-4972-B55C-505AB86056FF}"/>
    <cellStyle name="Percent 2 3 9 5" xfId="49707" xr:uid="{3FCE7747-44AC-4EBF-BDD0-3AF26E170F74}"/>
    <cellStyle name="Percent 2 4" xfId="6169" xr:uid="{744725B7-1A83-4079-AFE9-55BA60679908}"/>
    <cellStyle name="Percent 2 4 10" xfId="17746" xr:uid="{73669AD6-D22B-4389-94B6-EA3B4D5B2AFA}"/>
    <cellStyle name="Percent 2 4 11" xfId="31436" xr:uid="{8B226A8D-FF07-4FE0-A455-013646BD35F3}"/>
    <cellStyle name="Percent 2 4 12" xfId="46315" xr:uid="{75D949C6-7420-4426-B008-6615A8F3D360}"/>
    <cellStyle name="Percent 2 4 13" xfId="10900" xr:uid="{E5053F9E-79C3-469E-9968-36C7861CEEC2}"/>
    <cellStyle name="Percent 2 4 2" xfId="6233" xr:uid="{716B56A8-6E8E-4995-81EF-8191B60054A4}"/>
    <cellStyle name="Percent 2 4 2 10" xfId="46316" xr:uid="{817B18DD-6B5C-4979-97C2-603E7BE55152}"/>
    <cellStyle name="Percent 2 4 2 11" xfId="10901" xr:uid="{FB655D50-9319-485B-ADF9-F5559E806A48}"/>
    <cellStyle name="Percent 2 4 2 2" xfId="6146" xr:uid="{3770B28C-AF9D-4349-9F7F-091D3A1467DB}"/>
    <cellStyle name="Percent 2 4 2 2 2" xfId="10903" xr:uid="{85D114C3-BCEE-4ECD-AEBC-56C75FCD5390}"/>
    <cellStyle name="Percent 2 4 2 2 2 2" xfId="12615" xr:uid="{C83067F9-38D0-47EB-9A6B-DA4D5BAD6AB2}"/>
    <cellStyle name="Percent 2 4 2 2 2 2 2" xfId="16037" xr:uid="{CF683EEA-DB54-4358-A774-6FBCFD993791}"/>
    <cellStyle name="Percent 2 4 2 2 2 2 2 2" xfId="29727" xr:uid="{18C65190-282C-40A7-9DA2-E9DFFD73389D}"/>
    <cellStyle name="Percent 2 4 2 2 2 2 2 2 2" xfId="43419" xr:uid="{03745C74-6F4A-45B1-BEE6-8231E463379D}"/>
    <cellStyle name="Percent 2 4 2 2 2 2 2 2 3" xfId="58298" xr:uid="{0587B2A3-8AE4-4947-937F-7F3EEB52180B}"/>
    <cellStyle name="Percent 2 4 2 2 2 2 2 3" xfId="22883" xr:uid="{B31A2685-3AEF-4245-8C55-DE52B7598396}"/>
    <cellStyle name="Percent 2 4 2 2 2 2 2 4" xfId="36573" xr:uid="{3AE757B0-8B6E-4622-AF67-2B6B73749915}"/>
    <cellStyle name="Percent 2 4 2 2 2 2 2 5" xfId="51452" xr:uid="{C4B66849-FED2-47D2-8527-A1652BBEB17C}"/>
    <cellStyle name="Percent 2 4 2 2 2 2 3" xfId="26305" xr:uid="{70098025-EB93-4FED-A61F-10BD261A5D21}"/>
    <cellStyle name="Percent 2 4 2 2 2 2 3 2" xfId="39997" xr:uid="{E584777E-45E3-4C1D-AD94-0354A06A7C61}"/>
    <cellStyle name="Percent 2 4 2 2 2 2 3 3" xfId="54876" xr:uid="{EEED48EB-C785-492C-AEB1-79C1D605536C}"/>
    <cellStyle name="Percent 2 4 2 2 2 2 4" xfId="19461" xr:uid="{E5BA1DF9-7A14-4752-8FFC-054393E81361}"/>
    <cellStyle name="Percent 2 4 2 2 2 2 5" xfId="33151" xr:uid="{D071702A-4C11-40F7-B163-704BFA66E5C7}"/>
    <cellStyle name="Percent 2 4 2 2 2 2 6" xfId="48030" xr:uid="{495A6EC3-8195-479C-A8D5-0A346E5510C5}"/>
    <cellStyle name="Percent 2 4 2 2 2 3" xfId="14325" xr:uid="{8D40FABF-EB0B-4B0D-BA66-6812AD566414}"/>
    <cellStyle name="Percent 2 4 2 2 2 3 2" xfId="28015" xr:uid="{07AB34CF-41F8-4B9F-B2BD-011F1AFEF1B8}"/>
    <cellStyle name="Percent 2 4 2 2 2 3 2 2" xfId="41707" xr:uid="{DDFACFD4-599F-4209-9A46-C3AB852F1874}"/>
    <cellStyle name="Percent 2 4 2 2 2 3 2 3" xfId="56586" xr:uid="{FBBBAD77-C027-427F-BC06-19360DCA29D8}"/>
    <cellStyle name="Percent 2 4 2 2 2 3 3" xfId="21171" xr:uid="{CE176151-3B5C-4632-A06C-6CE30112C697}"/>
    <cellStyle name="Percent 2 4 2 2 2 3 4" xfId="34861" xr:uid="{9BD525A5-3706-4A9A-8C8E-2390DFF6E844}"/>
    <cellStyle name="Percent 2 4 2 2 2 3 5" xfId="49740" xr:uid="{15B24910-A6D3-427F-BCA6-05C259161436}"/>
    <cellStyle name="Percent 2 4 2 2 2 4" xfId="24593" xr:uid="{5351E823-E7B9-4B1E-B984-009F7DC81025}"/>
    <cellStyle name="Percent 2 4 2 2 2 4 2" xfId="38285" xr:uid="{A06CC1E7-4C9A-4085-B768-8816C927EC30}"/>
    <cellStyle name="Percent 2 4 2 2 2 4 3" xfId="53164" xr:uid="{B2764F50-EAAB-4641-B71A-D64C029BDD74}"/>
    <cellStyle name="Percent 2 4 2 2 2 5" xfId="17749" xr:uid="{A94E8A6E-0B16-4849-A684-4319188FE945}"/>
    <cellStyle name="Percent 2 4 2 2 2 6" xfId="31439" xr:uid="{5835A8F1-E2AF-47A9-A64E-45CA465B967F}"/>
    <cellStyle name="Percent 2 4 2 2 2 7" xfId="46318" xr:uid="{14073CBE-4641-41A8-B1A1-30540C115AB5}"/>
    <cellStyle name="Percent 2 4 2 2 3" xfId="12614" xr:uid="{A4B0F5E8-090E-4EC7-8145-B13F82B48F0D}"/>
    <cellStyle name="Percent 2 4 2 2 3 2" xfId="16036" xr:uid="{B834155B-9EE7-4A08-8072-E645BFA5AD6A}"/>
    <cellStyle name="Percent 2 4 2 2 3 2 2" xfId="29726" xr:uid="{AAA04647-DFCC-4E61-99A6-364F4ABE96E2}"/>
    <cellStyle name="Percent 2 4 2 2 3 2 2 2" xfId="43418" xr:uid="{EDE326CE-8FAF-46B1-9F69-E48E76DCB578}"/>
    <cellStyle name="Percent 2 4 2 2 3 2 2 3" xfId="58297" xr:uid="{5AA90158-5698-4F94-855C-E7B8C3F9FE86}"/>
    <cellStyle name="Percent 2 4 2 2 3 2 3" xfId="22882" xr:uid="{3D953D73-AC7E-4C4C-9527-9008B7EFB3F1}"/>
    <cellStyle name="Percent 2 4 2 2 3 2 4" xfId="36572" xr:uid="{993C1675-1691-4E7D-931D-3A22AA97EC03}"/>
    <cellStyle name="Percent 2 4 2 2 3 2 5" xfId="51451" xr:uid="{0CCCC3F1-0655-4B38-AA71-FF0E85893729}"/>
    <cellStyle name="Percent 2 4 2 2 3 3" xfId="26304" xr:uid="{FDCF6CD7-B241-42A8-82E4-608B79A63D22}"/>
    <cellStyle name="Percent 2 4 2 2 3 3 2" xfId="39996" xr:uid="{51D93A23-EB76-4239-ADB2-BFBD62049344}"/>
    <cellStyle name="Percent 2 4 2 2 3 3 3" xfId="54875" xr:uid="{A0D62802-3D4B-4884-8375-C366E0CF4B8C}"/>
    <cellStyle name="Percent 2 4 2 2 3 4" xfId="19460" xr:uid="{58EA9EC6-7A8A-4883-A9A4-FE65C4F47386}"/>
    <cellStyle name="Percent 2 4 2 2 3 5" xfId="33150" xr:uid="{BCD92BBF-6656-42D1-8A21-2B7A019D7181}"/>
    <cellStyle name="Percent 2 4 2 2 3 6" xfId="48029" xr:uid="{65AEA96D-9AE9-4AEB-917C-AA08CA87E701}"/>
    <cellStyle name="Percent 2 4 2 2 4" xfId="14324" xr:uid="{881A89E5-662C-4409-AB98-A04F0A7904D4}"/>
    <cellStyle name="Percent 2 4 2 2 4 2" xfId="28014" xr:uid="{EA80BF95-8432-4817-92FB-618BEC39FC3A}"/>
    <cellStyle name="Percent 2 4 2 2 4 2 2" xfId="41706" xr:uid="{2DA34F19-52AB-45D3-B177-80403BDF7C75}"/>
    <cellStyle name="Percent 2 4 2 2 4 2 3" xfId="56585" xr:uid="{3733EA63-8758-4215-8236-DBD868B3F87C}"/>
    <cellStyle name="Percent 2 4 2 2 4 3" xfId="21170" xr:uid="{CCDC7C1F-0CC5-4C58-BA67-860D97718E0C}"/>
    <cellStyle name="Percent 2 4 2 2 4 4" xfId="34860" xr:uid="{74A084BB-B1CD-4E55-A0C3-2A539F594227}"/>
    <cellStyle name="Percent 2 4 2 2 4 5" xfId="49739" xr:uid="{00C3FB2B-B928-400B-9E5D-57FF26DE1AA5}"/>
    <cellStyle name="Percent 2 4 2 2 5" xfId="24592" xr:uid="{10AE8A1F-42D9-4D6D-9346-F83DEB343BAB}"/>
    <cellStyle name="Percent 2 4 2 2 5 2" xfId="38284" xr:uid="{0E8E945E-AFBF-4815-A124-138AC9FF00A5}"/>
    <cellStyle name="Percent 2 4 2 2 5 3" xfId="53163" xr:uid="{DC025B3E-2134-4788-8832-EA70AF82ABEA}"/>
    <cellStyle name="Percent 2 4 2 2 6" xfId="17748" xr:uid="{996D8CCD-EA2F-4011-86F4-53A3D35B9A4B}"/>
    <cellStyle name="Percent 2 4 2 2 7" xfId="31438" xr:uid="{34A3D994-88A1-4E1B-81D2-322945F13D0F}"/>
    <cellStyle name="Percent 2 4 2 2 8" xfId="46317" xr:uid="{4A7CB0CF-D05C-4B83-8C0F-0EBD98C5822F}"/>
    <cellStyle name="Percent 2 4 2 2 9" xfId="10902" xr:uid="{960D28DE-00E7-4046-8BF8-C5C86194A207}"/>
    <cellStyle name="Percent 2 4 2 3" xfId="7309" xr:uid="{B4CBFE45-E5A4-420F-94BB-9136BECFC875}"/>
    <cellStyle name="Percent 2 4 2 3 2" xfId="12616" xr:uid="{77282E68-3556-4833-BAB9-114A6FE41F4C}"/>
    <cellStyle name="Percent 2 4 2 3 2 2" xfId="16038" xr:uid="{F70A1073-F871-4A35-A470-80A743688901}"/>
    <cellStyle name="Percent 2 4 2 3 2 2 2" xfId="29728" xr:uid="{85F4A845-43C8-44B8-A078-D77EC556FA5D}"/>
    <cellStyle name="Percent 2 4 2 3 2 2 2 2" xfId="43420" xr:uid="{2EC05C29-D54B-41A1-9B1E-3361F203BA2B}"/>
    <cellStyle name="Percent 2 4 2 3 2 2 2 3" xfId="58299" xr:uid="{FCB4F991-03C3-4276-8DE2-C21B1C521C87}"/>
    <cellStyle name="Percent 2 4 2 3 2 2 3" xfId="22884" xr:uid="{EBD1DC4D-7C94-4615-954E-934C37E8BA22}"/>
    <cellStyle name="Percent 2 4 2 3 2 2 4" xfId="36574" xr:uid="{44C42421-3626-466E-9DAE-93C9D6062EBD}"/>
    <cellStyle name="Percent 2 4 2 3 2 2 5" xfId="51453" xr:uid="{65E9E7DD-C9DE-4588-A14F-BF86F34C6B9F}"/>
    <cellStyle name="Percent 2 4 2 3 2 3" xfId="26306" xr:uid="{2202FD45-8480-4FAF-BB30-B3D41D6C88FB}"/>
    <cellStyle name="Percent 2 4 2 3 2 3 2" xfId="39998" xr:uid="{21F0DD15-B869-48C4-B4B7-7549CDDC6010}"/>
    <cellStyle name="Percent 2 4 2 3 2 3 3" xfId="54877" xr:uid="{7D756380-B98C-4D77-B685-DDE9BD8ED764}"/>
    <cellStyle name="Percent 2 4 2 3 2 4" xfId="19462" xr:uid="{CF9CE60E-DAE1-458C-86B7-6A72D883F3B1}"/>
    <cellStyle name="Percent 2 4 2 3 2 5" xfId="33152" xr:uid="{B6739E72-E0E8-495F-B61D-818BA078E6AA}"/>
    <cellStyle name="Percent 2 4 2 3 2 6" xfId="48031" xr:uid="{01E25B18-34D6-4370-9A8B-4FD972329E59}"/>
    <cellStyle name="Percent 2 4 2 3 3" xfId="14326" xr:uid="{492CA234-C826-4AA1-A8E9-6F90938E87EA}"/>
    <cellStyle name="Percent 2 4 2 3 3 2" xfId="28016" xr:uid="{446927D8-97AA-49E6-84EB-4799457F1226}"/>
    <cellStyle name="Percent 2 4 2 3 3 2 2" xfId="41708" xr:uid="{5BB970A5-08AC-4AF8-9020-856ED1C43360}"/>
    <cellStyle name="Percent 2 4 2 3 3 2 3" xfId="56587" xr:uid="{88459649-BD88-4C9B-B48B-3531334D80DE}"/>
    <cellStyle name="Percent 2 4 2 3 3 3" xfId="21172" xr:uid="{7A090752-29C3-4C6D-98BA-911666B76141}"/>
    <cellStyle name="Percent 2 4 2 3 3 4" xfId="34862" xr:uid="{CD817ED8-59AC-4E5B-BFE5-640FF4D47892}"/>
    <cellStyle name="Percent 2 4 2 3 3 5" xfId="49741" xr:uid="{0490E9DE-31F4-473D-A730-5C2872617616}"/>
    <cellStyle name="Percent 2 4 2 3 4" xfId="24594" xr:uid="{A34C0CB2-CC99-4CAE-ACC6-13DBEE17E634}"/>
    <cellStyle name="Percent 2 4 2 3 4 2" xfId="38286" xr:uid="{46335D63-967D-44B6-8F4D-4384CC3D2F18}"/>
    <cellStyle name="Percent 2 4 2 3 4 3" xfId="53165" xr:uid="{28BA1E12-934E-4C79-A573-CC719C899CD4}"/>
    <cellStyle name="Percent 2 4 2 3 5" xfId="17750" xr:uid="{AD399DCE-9E24-446D-9DD3-29CB4B5F635F}"/>
    <cellStyle name="Percent 2 4 2 3 6" xfId="31440" xr:uid="{D24084C8-09CF-4E4B-A42F-70E5F21830A4}"/>
    <cellStyle name="Percent 2 4 2 3 7" xfId="46319" xr:uid="{184BB63E-0B63-4920-93F3-FA4A182C33BA}"/>
    <cellStyle name="Percent 2 4 2 3 8" xfId="10904" xr:uid="{77CABDD1-1AD4-43D4-8088-8733C579D581}"/>
    <cellStyle name="Percent 2 4 2 4" xfId="10905" xr:uid="{D57FBAB1-6EB3-44A6-BC65-AAFCA4A690DE}"/>
    <cellStyle name="Percent 2 4 2 4 2" xfId="12617" xr:uid="{C63C4C88-441D-47BB-873E-B8B4DC9C9594}"/>
    <cellStyle name="Percent 2 4 2 4 2 2" xfId="16039" xr:uid="{E25017F7-39C9-471D-8D72-8C67DC67A33C}"/>
    <cellStyle name="Percent 2 4 2 4 2 2 2" xfId="29729" xr:uid="{B22F8513-3096-4EBD-AB58-7F54F406B3F7}"/>
    <cellStyle name="Percent 2 4 2 4 2 2 2 2" xfId="43421" xr:uid="{472FB482-31F5-4990-9AB8-4E34D9327241}"/>
    <cellStyle name="Percent 2 4 2 4 2 2 2 3" xfId="58300" xr:uid="{43BD8EBC-6388-4B99-8EE8-EC2107FD7678}"/>
    <cellStyle name="Percent 2 4 2 4 2 2 3" xfId="22885" xr:uid="{8B64860C-5F87-401F-8E29-53699D406FCD}"/>
    <cellStyle name="Percent 2 4 2 4 2 2 4" xfId="36575" xr:uid="{FAC2DCA8-3AC2-4FB4-A330-9AFA6D651735}"/>
    <cellStyle name="Percent 2 4 2 4 2 2 5" xfId="51454" xr:uid="{489AC940-F92E-43DA-8C70-D9D52AF4B3E3}"/>
    <cellStyle name="Percent 2 4 2 4 2 3" xfId="26307" xr:uid="{7500307E-0ECC-4187-A4BD-8A4A4D539360}"/>
    <cellStyle name="Percent 2 4 2 4 2 3 2" xfId="39999" xr:uid="{9DF0AD29-6073-428A-B144-78FD790EA97B}"/>
    <cellStyle name="Percent 2 4 2 4 2 3 3" xfId="54878" xr:uid="{327EE171-33FF-44B6-8B40-0A863ED3703A}"/>
    <cellStyle name="Percent 2 4 2 4 2 4" xfId="19463" xr:uid="{26D8CCB2-B85F-47E6-8DA7-D322CDBA1574}"/>
    <cellStyle name="Percent 2 4 2 4 2 5" xfId="33153" xr:uid="{5E19CDE1-201B-4730-B29D-BE419B2F273E}"/>
    <cellStyle name="Percent 2 4 2 4 2 6" xfId="48032" xr:uid="{4E27DCF9-8100-46D0-B9D0-FEED29B9B386}"/>
    <cellStyle name="Percent 2 4 2 4 3" xfId="14327" xr:uid="{31ECD7C8-AB12-449C-9A0D-571ED50E2A43}"/>
    <cellStyle name="Percent 2 4 2 4 3 2" xfId="28017" xr:uid="{5C7E4708-4917-48D5-AF10-3A62499B0B69}"/>
    <cellStyle name="Percent 2 4 2 4 3 2 2" xfId="41709" xr:uid="{5552262C-8F7F-4F05-BE22-ACA68E7AAA8A}"/>
    <cellStyle name="Percent 2 4 2 4 3 2 3" xfId="56588" xr:uid="{8CEEC565-C938-4881-84A6-C01BE90D1F93}"/>
    <cellStyle name="Percent 2 4 2 4 3 3" xfId="21173" xr:uid="{DF745119-E445-4FDA-BD36-6951C77B4765}"/>
    <cellStyle name="Percent 2 4 2 4 3 4" xfId="34863" xr:uid="{750E34CA-B2F4-4C33-875B-4572AAB6D25E}"/>
    <cellStyle name="Percent 2 4 2 4 3 5" xfId="49742" xr:uid="{265D90DC-5872-46D1-BA25-09A7B9F83C48}"/>
    <cellStyle name="Percent 2 4 2 4 4" xfId="24595" xr:uid="{926A3D05-17FD-4649-B1AE-AECA24F869FE}"/>
    <cellStyle name="Percent 2 4 2 4 4 2" xfId="38287" xr:uid="{95C2FB66-291B-4F90-86A4-068B6B8A9A40}"/>
    <cellStyle name="Percent 2 4 2 4 4 3" xfId="53166" xr:uid="{5664434A-38DC-4B37-9721-1ABDA0F9ACE4}"/>
    <cellStyle name="Percent 2 4 2 4 5" xfId="17751" xr:uid="{036CA696-1229-4AED-BB32-779A3EA034B7}"/>
    <cellStyle name="Percent 2 4 2 4 6" xfId="31441" xr:uid="{05E0584A-0FC5-43E4-9D9E-03A3792E42C7}"/>
    <cellStyle name="Percent 2 4 2 4 7" xfId="46320" xr:uid="{1A277A30-CB31-4A99-9900-799C57225E7E}"/>
    <cellStyle name="Percent 2 4 2 5" xfId="12613" xr:uid="{15B5E2A0-AA96-44E9-B2ED-A42B07F1FC3F}"/>
    <cellStyle name="Percent 2 4 2 5 2" xfId="16035" xr:uid="{FF3792DD-E79B-4A4B-9647-AE39BCB7E0CC}"/>
    <cellStyle name="Percent 2 4 2 5 2 2" xfId="29725" xr:uid="{4404D546-A522-4470-9A97-3E3D98FC0348}"/>
    <cellStyle name="Percent 2 4 2 5 2 2 2" xfId="43417" xr:uid="{DE865917-4CC8-4E26-AAA6-E2B6E9525486}"/>
    <cellStyle name="Percent 2 4 2 5 2 2 3" xfId="58296" xr:uid="{3F5337FB-ACE2-45B9-9F09-5188D60CE8A4}"/>
    <cellStyle name="Percent 2 4 2 5 2 3" xfId="22881" xr:uid="{DE3E5CEA-F59C-450D-8B8E-B4225218FEF5}"/>
    <cellStyle name="Percent 2 4 2 5 2 4" xfId="36571" xr:uid="{BCDECDC3-AF48-4C7D-80CF-D9619968C1A2}"/>
    <cellStyle name="Percent 2 4 2 5 2 5" xfId="51450" xr:uid="{81CA53D1-56DA-45F0-BDAC-68D52BC93EAE}"/>
    <cellStyle name="Percent 2 4 2 5 3" xfId="26303" xr:uid="{86AC6F9F-926A-4476-9427-7F37A4A51787}"/>
    <cellStyle name="Percent 2 4 2 5 3 2" xfId="39995" xr:uid="{2627233A-BC50-46A9-87F1-810C1CF981E8}"/>
    <cellStyle name="Percent 2 4 2 5 3 3" xfId="54874" xr:uid="{45700E9F-1E78-4F00-B52C-4032998B9DF6}"/>
    <cellStyle name="Percent 2 4 2 5 4" xfId="19459" xr:uid="{F0264CE7-31C2-41A8-BA04-B5A61752A78A}"/>
    <cellStyle name="Percent 2 4 2 5 5" xfId="33149" xr:uid="{10CA91C2-0FBB-4DF5-93D9-4C53573E5E02}"/>
    <cellStyle name="Percent 2 4 2 5 6" xfId="48028" xr:uid="{77B100FC-89FA-4D3F-A996-7CA27A99BB51}"/>
    <cellStyle name="Percent 2 4 2 6" xfId="14323" xr:uid="{C0BD4ABB-A910-4A1B-8C32-CF9B18E9C8AA}"/>
    <cellStyle name="Percent 2 4 2 6 2" xfId="28013" xr:uid="{072E6F0D-E2AB-401D-B344-5B84CA4B714F}"/>
    <cellStyle name="Percent 2 4 2 6 2 2" xfId="41705" xr:uid="{EBEA3A63-73EF-4927-8A40-E1492E96B429}"/>
    <cellStyle name="Percent 2 4 2 6 2 3" xfId="56584" xr:uid="{65959345-867F-4497-B4E8-F21443EFC9A4}"/>
    <cellStyle name="Percent 2 4 2 6 3" xfId="21169" xr:uid="{3C993886-6CCA-4DE4-ADBE-C6CC1E2C3BEC}"/>
    <cellStyle name="Percent 2 4 2 6 4" xfId="34859" xr:uid="{9D2CD749-3E07-4D0A-9473-196A358D1F81}"/>
    <cellStyle name="Percent 2 4 2 6 5" xfId="49738" xr:uid="{C53B6A1C-3104-4774-A637-64E32F3959AC}"/>
    <cellStyle name="Percent 2 4 2 7" xfId="24591" xr:uid="{E3D2FD3C-C7AE-40F6-8384-17322B4F2943}"/>
    <cellStyle name="Percent 2 4 2 7 2" xfId="38283" xr:uid="{A98F9005-E6DD-4283-8F29-F211DB6C53F9}"/>
    <cellStyle name="Percent 2 4 2 7 3" xfId="53162" xr:uid="{098ABB53-71C9-4876-B986-11F2590F6FB3}"/>
    <cellStyle name="Percent 2 4 2 8" xfId="17747" xr:uid="{37BCB855-3AE3-418F-BE78-DB6707A77164}"/>
    <cellStyle name="Percent 2 4 2 9" xfId="31437" xr:uid="{5CAAAD10-E172-4CC6-AE09-7CD08452A62B}"/>
    <cellStyle name="Percent 2 4 3" xfId="6326" xr:uid="{0E6D04B5-5475-4F33-A33B-E1226042D767}"/>
    <cellStyle name="Percent 2 4 3 10" xfId="46321" xr:uid="{D53BD401-0B7A-4E5A-99FF-D67C5B7610EE}"/>
    <cellStyle name="Percent 2 4 3 11" xfId="10906" xr:uid="{9F29A99C-8677-441B-B272-B0C4CA0EA565}"/>
    <cellStyle name="Percent 2 4 3 2" xfId="10907" xr:uid="{1B0005CC-8E00-4561-B1CD-045A23BEDF80}"/>
    <cellStyle name="Percent 2 4 3 2 2" xfId="10908" xr:uid="{D6170186-71D7-409C-882B-93E52F1F0B2D}"/>
    <cellStyle name="Percent 2 4 3 2 2 2" xfId="12620" xr:uid="{92518608-7B2F-4FC0-A944-1FE7C56C8230}"/>
    <cellStyle name="Percent 2 4 3 2 2 2 2" xfId="16042" xr:uid="{2660EE17-A7E4-4EF3-A235-7192EE4B54E4}"/>
    <cellStyle name="Percent 2 4 3 2 2 2 2 2" xfId="29732" xr:uid="{AB934A72-CDEF-4055-9B06-34EDCACEDDF0}"/>
    <cellStyle name="Percent 2 4 3 2 2 2 2 2 2" xfId="43424" xr:uid="{5D0B930B-9338-4D31-8584-F73B1CD016B3}"/>
    <cellStyle name="Percent 2 4 3 2 2 2 2 2 3" xfId="58303" xr:uid="{001A78D5-CC5C-46E0-A9CB-DAF124FD9D18}"/>
    <cellStyle name="Percent 2 4 3 2 2 2 2 3" xfId="22888" xr:uid="{4CC65775-D895-4044-963C-4D2B82C17E0A}"/>
    <cellStyle name="Percent 2 4 3 2 2 2 2 4" xfId="36578" xr:uid="{7C1BF0FE-7773-41A5-A66F-1282326CD65B}"/>
    <cellStyle name="Percent 2 4 3 2 2 2 2 5" xfId="51457" xr:uid="{9E5DBDEB-D89B-45B1-8D27-8525A75CD6AB}"/>
    <cellStyle name="Percent 2 4 3 2 2 2 3" xfId="26310" xr:uid="{5D1A3E1B-230F-43AA-8489-1622F80287FE}"/>
    <cellStyle name="Percent 2 4 3 2 2 2 3 2" xfId="40002" xr:uid="{28F4DC4F-554B-4CE7-BFDE-B889DEB35D1F}"/>
    <cellStyle name="Percent 2 4 3 2 2 2 3 3" xfId="54881" xr:uid="{1795B638-DEDC-4F42-9758-E31B1A90456C}"/>
    <cellStyle name="Percent 2 4 3 2 2 2 4" xfId="19466" xr:uid="{E51D7EDE-7218-4E56-9881-04E8B3E66E92}"/>
    <cellStyle name="Percent 2 4 3 2 2 2 5" xfId="33156" xr:uid="{0CE8C29D-E417-4C83-9CA6-EC54E6596E44}"/>
    <cellStyle name="Percent 2 4 3 2 2 2 6" xfId="48035" xr:uid="{E1439954-08C6-4F14-8E90-63B1A4A045B8}"/>
    <cellStyle name="Percent 2 4 3 2 2 3" xfId="14330" xr:uid="{65371FD6-D632-4361-9D0C-D44B2482D6FA}"/>
    <cellStyle name="Percent 2 4 3 2 2 3 2" xfId="28020" xr:uid="{BC282B9A-2E4F-48AA-959A-0F24352C57F9}"/>
    <cellStyle name="Percent 2 4 3 2 2 3 2 2" xfId="41712" xr:uid="{E36F3E81-876C-4F3F-98E8-5ACF947E146C}"/>
    <cellStyle name="Percent 2 4 3 2 2 3 2 3" xfId="56591" xr:uid="{F12A6068-C2F5-4A58-AFBC-6E16197398F8}"/>
    <cellStyle name="Percent 2 4 3 2 2 3 3" xfId="21176" xr:uid="{E46D4EEC-F453-4896-997F-83997AEE0301}"/>
    <cellStyle name="Percent 2 4 3 2 2 3 4" xfId="34866" xr:uid="{BDCF29EA-C988-4364-A35A-B495433A7299}"/>
    <cellStyle name="Percent 2 4 3 2 2 3 5" xfId="49745" xr:uid="{9A8AD502-132C-4055-ACAE-34AE052D0309}"/>
    <cellStyle name="Percent 2 4 3 2 2 4" xfId="24598" xr:uid="{92ED865A-17F6-408F-9D5C-10FBB2AD1C1A}"/>
    <cellStyle name="Percent 2 4 3 2 2 4 2" xfId="38290" xr:uid="{FB632296-687B-4BD3-A103-1BE0C5D41AAB}"/>
    <cellStyle name="Percent 2 4 3 2 2 4 3" xfId="53169" xr:uid="{14FF1378-66EC-4F6A-9AE7-FE2E5F7996F3}"/>
    <cellStyle name="Percent 2 4 3 2 2 5" xfId="17754" xr:uid="{AF481BC2-56F4-47B1-AA5B-0E5BFDD286BF}"/>
    <cellStyle name="Percent 2 4 3 2 2 6" xfId="31444" xr:uid="{3FCCCDF1-AEDC-4A1D-97BA-91699D7D60BE}"/>
    <cellStyle name="Percent 2 4 3 2 2 7" xfId="46323" xr:uid="{B609D45B-2187-427C-A025-E1BAA30E5A03}"/>
    <cellStyle name="Percent 2 4 3 2 3" xfId="12619" xr:uid="{0EBC1EB9-55EF-4D75-B32E-0F50E55C9E4A}"/>
    <cellStyle name="Percent 2 4 3 2 3 2" xfId="16041" xr:uid="{81A70CE7-6154-47CF-B9DE-4C1F8B03DB4C}"/>
    <cellStyle name="Percent 2 4 3 2 3 2 2" xfId="29731" xr:uid="{5A574D33-35AF-4F1D-AA64-4154DD40E91F}"/>
    <cellStyle name="Percent 2 4 3 2 3 2 2 2" xfId="43423" xr:uid="{11C54FAC-B513-49E0-91E8-0AD34DC0A8F3}"/>
    <cellStyle name="Percent 2 4 3 2 3 2 2 3" xfId="58302" xr:uid="{50112460-78FE-4F81-B148-9E1EF12D2C2C}"/>
    <cellStyle name="Percent 2 4 3 2 3 2 3" xfId="22887" xr:uid="{B3D142F2-01AC-43F1-BB21-81B684052771}"/>
    <cellStyle name="Percent 2 4 3 2 3 2 4" xfId="36577" xr:uid="{8FECF6D4-E9AD-454D-8483-4193B49CD085}"/>
    <cellStyle name="Percent 2 4 3 2 3 2 5" xfId="51456" xr:uid="{5272ECFA-8D85-4080-ABB2-8F8D2425A82E}"/>
    <cellStyle name="Percent 2 4 3 2 3 3" xfId="26309" xr:uid="{2C1C9A9D-85ED-4B85-B62C-80645C251FC5}"/>
    <cellStyle name="Percent 2 4 3 2 3 3 2" xfId="40001" xr:uid="{E26A5595-A943-4567-B217-D05EAB5D26A1}"/>
    <cellStyle name="Percent 2 4 3 2 3 3 3" xfId="54880" xr:uid="{A3601BFC-EAC4-4619-9DB6-2401F19C1E12}"/>
    <cellStyle name="Percent 2 4 3 2 3 4" xfId="19465" xr:uid="{F5328F84-CE6E-41F1-BC2D-41D9438E6EF6}"/>
    <cellStyle name="Percent 2 4 3 2 3 5" xfId="33155" xr:uid="{50E20AC6-454F-4178-A604-AA8DA88EB5C2}"/>
    <cellStyle name="Percent 2 4 3 2 3 6" xfId="48034" xr:uid="{E95F1B5A-0D9F-4827-A1A9-74598646D5AC}"/>
    <cellStyle name="Percent 2 4 3 2 4" xfId="14329" xr:uid="{0BB5807F-9F44-4C74-8E45-329D11DFB949}"/>
    <cellStyle name="Percent 2 4 3 2 4 2" xfId="28019" xr:uid="{215CD049-E58D-461B-80F4-B123CA6073A7}"/>
    <cellStyle name="Percent 2 4 3 2 4 2 2" xfId="41711" xr:uid="{03C0AC46-42E9-48C5-AA72-FC755E9570C9}"/>
    <cellStyle name="Percent 2 4 3 2 4 2 3" xfId="56590" xr:uid="{B7728EC3-0AB1-4915-83E4-452747E864E1}"/>
    <cellStyle name="Percent 2 4 3 2 4 3" xfId="21175" xr:uid="{48F96247-1CCC-4FC4-9B0D-3431133ABF8C}"/>
    <cellStyle name="Percent 2 4 3 2 4 4" xfId="34865" xr:uid="{EBF5FC66-5C47-44EB-8F3B-9AFF3D4E9E1D}"/>
    <cellStyle name="Percent 2 4 3 2 4 5" xfId="49744" xr:uid="{8A506F94-7BC7-4FDA-8FC1-6D1B699EE18D}"/>
    <cellStyle name="Percent 2 4 3 2 5" xfId="24597" xr:uid="{2777E3AC-43F5-4431-BF60-8844893971FC}"/>
    <cellStyle name="Percent 2 4 3 2 5 2" xfId="38289" xr:uid="{9822A35D-C62D-4D1D-AB8E-DAA6E0B2FEA9}"/>
    <cellStyle name="Percent 2 4 3 2 5 3" xfId="53168" xr:uid="{EFE4B859-AF48-4131-A6F0-35A3AC849D72}"/>
    <cellStyle name="Percent 2 4 3 2 6" xfId="17753" xr:uid="{19EFC622-FA9E-4028-8A71-EC572734FF7F}"/>
    <cellStyle name="Percent 2 4 3 2 7" xfId="31443" xr:uid="{BAAE60E5-89E3-4662-AD87-9542A6762765}"/>
    <cellStyle name="Percent 2 4 3 2 8" xfId="46322" xr:uid="{F6363662-A56D-49AC-B7B8-33BA16B02DD3}"/>
    <cellStyle name="Percent 2 4 3 3" xfId="10909" xr:uid="{E48BD897-C0BD-42AB-A348-7357234CEEA8}"/>
    <cellStyle name="Percent 2 4 3 3 2" xfId="12621" xr:uid="{A7F97474-D7FB-430E-809C-782BCF82D13D}"/>
    <cellStyle name="Percent 2 4 3 3 2 2" xfId="16043" xr:uid="{E2EE6592-BCBB-44EC-BDED-B7D3E6AEA732}"/>
    <cellStyle name="Percent 2 4 3 3 2 2 2" xfId="29733" xr:uid="{C7FFA461-D475-478B-8C9B-DF1DC4EE8EB7}"/>
    <cellStyle name="Percent 2 4 3 3 2 2 2 2" xfId="43425" xr:uid="{C403884C-DC1C-4B36-A12E-DED76F2F0AA3}"/>
    <cellStyle name="Percent 2 4 3 3 2 2 2 3" xfId="58304" xr:uid="{C88EF903-842E-45E8-9348-BAFC1C6AB1A6}"/>
    <cellStyle name="Percent 2 4 3 3 2 2 3" xfId="22889" xr:uid="{C303D09F-41A5-412B-BEDB-CB6CA852674A}"/>
    <cellStyle name="Percent 2 4 3 3 2 2 4" xfId="36579" xr:uid="{84DA49DE-7E8A-4698-A7AE-2C258FF2ED3E}"/>
    <cellStyle name="Percent 2 4 3 3 2 2 5" xfId="51458" xr:uid="{6ED051B8-1052-421A-8FF5-9690C0C8C3BC}"/>
    <cellStyle name="Percent 2 4 3 3 2 3" xfId="26311" xr:uid="{8F42C55A-F2D1-4DB0-A4BE-013A3D45361D}"/>
    <cellStyle name="Percent 2 4 3 3 2 3 2" xfId="40003" xr:uid="{D35F1F2A-009F-40B3-BB83-51C3161178E4}"/>
    <cellStyle name="Percent 2 4 3 3 2 3 3" xfId="54882" xr:uid="{5C1A0F35-D000-458D-B108-DB17D3657769}"/>
    <cellStyle name="Percent 2 4 3 3 2 4" xfId="19467" xr:uid="{08396E7A-8493-435D-8DA3-FF540E804392}"/>
    <cellStyle name="Percent 2 4 3 3 2 5" xfId="33157" xr:uid="{535F3E93-819E-436E-9AB8-D313B1C37E1D}"/>
    <cellStyle name="Percent 2 4 3 3 2 6" xfId="48036" xr:uid="{49E1342F-D008-4C0E-A989-2EC9793B2026}"/>
    <cellStyle name="Percent 2 4 3 3 3" xfId="14331" xr:uid="{8441D5C9-4D94-47CC-B20E-4E6A57B5520A}"/>
    <cellStyle name="Percent 2 4 3 3 3 2" xfId="28021" xr:uid="{64E35DEE-8F7D-4805-B15D-121922255A83}"/>
    <cellStyle name="Percent 2 4 3 3 3 2 2" xfId="41713" xr:uid="{570ECF80-0D71-4308-A116-A50AD76E757A}"/>
    <cellStyle name="Percent 2 4 3 3 3 2 3" xfId="56592" xr:uid="{CAA29839-A6B0-4FD1-95C5-B72A4FD7F0F3}"/>
    <cellStyle name="Percent 2 4 3 3 3 3" xfId="21177" xr:uid="{41714006-F5E5-42E3-8350-E8002ED17BAA}"/>
    <cellStyle name="Percent 2 4 3 3 3 4" xfId="34867" xr:uid="{9DB5C9AF-E359-412C-A15B-78172F346578}"/>
    <cellStyle name="Percent 2 4 3 3 3 5" xfId="49746" xr:uid="{F8EAB4AD-82AE-4938-885F-42AEBE03D47C}"/>
    <cellStyle name="Percent 2 4 3 3 4" xfId="24599" xr:uid="{E6EC8D50-BE37-405D-B54F-6ED5B3E33459}"/>
    <cellStyle name="Percent 2 4 3 3 4 2" xfId="38291" xr:uid="{AD8B8108-13B4-4FE1-AA66-DF76818CDE04}"/>
    <cellStyle name="Percent 2 4 3 3 4 3" xfId="53170" xr:uid="{0CD6D846-DCEA-455F-A198-6AAA93D9A0FD}"/>
    <cellStyle name="Percent 2 4 3 3 5" xfId="17755" xr:uid="{23E647D5-7E97-4ED4-B321-1C7EFEFC8113}"/>
    <cellStyle name="Percent 2 4 3 3 6" xfId="31445" xr:uid="{E2CDA193-9A21-44F0-8B56-D1163FC89286}"/>
    <cellStyle name="Percent 2 4 3 3 7" xfId="46324" xr:uid="{48F85E97-6D32-448E-B8DC-EDA5ABB7E093}"/>
    <cellStyle name="Percent 2 4 3 4" xfId="10910" xr:uid="{7BB40EB8-FC92-4298-84AF-4DCEDB46F4F8}"/>
    <cellStyle name="Percent 2 4 3 4 2" xfId="12622" xr:uid="{D8102B0E-8104-45CF-A0B5-E9EDA44983D6}"/>
    <cellStyle name="Percent 2 4 3 4 2 2" xfId="16044" xr:uid="{5D7F2F03-606F-4218-82F8-A41A659F5B86}"/>
    <cellStyle name="Percent 2 4 3 4 2 2 2" xfId="29734" xr:uid="{3FD0117B-7909-435F-BB2C-735C488060F9}"/>
    <cellStyle name="Percent 2 4 3 4 2 2 2 2" xfId="43426" xr:uid="{1C2E10E6-CCCD-4A65-8FA0-D345BC700727}"/>
    <cellStyle name="Percent 2 4 3 4 2 2 2 3" xfId="58305" xr:uid="{1D7D8C72-C1F0-4207-A23F-A771ABC79135}"/>
    <cellStyle name="Percent 2 4 3 4 2 2 3" xfId="22890" xr:uid="{4B8B2448-CE59-483A-94EA-90F55E0C478E}"/>
    <cellStyle name="Percent 2 4 3 4 2 2 4" xfId="36580" xr:uid="{C96F80A6-FC79-428B-8487-5483B0EF49F4}"/>
    <cellStyle name="Percent 2 4 3 4 2 2 5" xfId="51459" xr:uid="{2CC254C9-9E9B-4B94-B705-4E0395957E5D}"/>
    <cellStyle name="Percent 2 4 3 4 2 3" xfId="26312" xr:uid="{73BC01C5-D610-42FB-86F4-B39840CE32AC}"/>
    <cellStyle name="Percent 2 4 3 4 2 3 2" xfId="40004" xr:uid="{5AED5884-4374-4F9F-9157-B09DD7097710}"/>
    <cellStyle name="Percent 2 4 3 4 2 3 3" xfId="54883" xr:uid="{92320CF9-F345-4DE1-86A1-A6D2E2955086}"/>
    <cellStyle name="Percent 2 4 3 4 2 4" xfId="19468" xr:uid="{FEE5E6F7-824B-464B-93FE-45D78580F747}"/>
    <cellStyle name="Percent 2 4 3 4 2 5" xfId="33158" xr:uid="{3C31D1E9-F1A2-4E8E-A923-B87E0A556C20}"/>
    <cellStyle name="Percent 2 4 3 4 2 6" xfId="48037" xr:uid="{560E2392-D143-4B15-8E26-6DEE4152B4FE}"/>
    <cellStyle name="Percent 2 4 3 4 3" xfId="14332" xr:uid="{8489E7B4-8849-4E7E-856C-E8A1B10EE263}"/>
    <cellStyle name="Percent 2 4 3 4 3 2" xfId="28022" xr:uid="{AE5B83FE-EBBC-4E63-809E-D805489FAB37}"/>
    <cellStyle name="Percent 2 4 3 4 3 2 2" xfId="41714" xr:uid="{2FD88CA4-2AEB-41E3-A30C-6A7FCAB0A3A7}"/>
    <cellStyle name="Percent 2 4 3 4 3 2 3" xfId="56593" xr:uid="{8DF017D7-8520-48A3-81CA-3C18CAB44240}"/>
    <cellStyle name="Percent 2 4 3 4 3 3" xfId="21178" xr:uid="{D7F1F1E4-129A-4B91-B83E-94DFCA0DBCAA}"/>
    <cellStyle name="Percent 2 4 3 4 3 4" xfId="34868" xr:uid="{8456F6FA-74BD-49AC-965E-CB12E896FCE3}"/>
    <cellStyle name="Percent 2 4 3 4 3 5" xfId="49747" xr:uid="{75D02CDF-E57B-4199-9442-80128E4CBC0F}"/>
    <cellStyle name="Percent 2 4 3 4 4" xfId="24600" xr:uid="{3AC086E7-3094-4D1A-BD5A-7FB162569744}"/>
    <cellStyle name="Percent 2 4 3 4 4 2" xfId="38292" xr:uid="{BB727C03-E1D4-4C4E-A977-8A22A584C7BE}"/>
    <cellStyle name="Percent 2 4 3 4 4 3" xfId="53171" xr:uid="{C728F1CE-5DAC-4962-8005-387258F79524}"/>
    <cellStyle name="Percent 2 4 3 4 5" xfId="17756" xr:uid="{08CA316F-37CE-489A-B3A9-DA36C73C2FE6}"/>
    <cellStyle name="Percent 2 4 3 4 6" xfId="31446" xr:uid="{2B66B50C-73E5-449A-B041-62A53BD4E12A}"/>
    <cellStyle name="Percent 2 4 3 4 7" xfId="46325" xr:uid="{B14CC94F-D4BB-4AF6-804B-6A55194EA8CE}"/>
    <cellStyle name="Percent 2 4 3 5" xfId="12618" xr:uid="{8729C0A2-C8B8-453C-91EC-BF1917995A37}"/>
    <cellStyle name="Percent 2 4 3 5 2" xfId="16040" xr:uid="{4820EC51-D6A2-4C06-A993-86257F575197}"/>
    <cellStyle name="Percent 2 4 3 5 2 2" xfId="29730" xr:uid="{DCB8F42B-5C20-451E-A593-AEFD17CD4F2B}"/>
    <cellStyle name="Percent 2 4 3 5 2 2 2" xfId="43422" xr:uid="{6BAB7AE0-052B-4D19-90F8-BF13294CEC7F}"/>
    <cellStyle name="Percent 2 4 3 5 2 2 3" xfId="58301" xr:uid="{58DB959B-7E6E-4D55-9C49-379EC88D0CF8}"/>
    <cellStyle name="Percent 2 4 3 5 2 3" xfId="22886" xr:uid="{C9E202E9-8279-4313-92F0-E9A58DA71231}"/>
    <cellStyle name="Percent 2 4 3 5 2 4" xfId="36576" xr:uid="{9D17FF5A-748E-485C-91C5-A43683469AD0}"/>
    <cellStyle name="Percent 2 4 3 5 2 5" xfId="51455" xr:uid="{8177D5EB-5B97-4FF0-8329-D8311A17CAAF}"/>
    <cellStyle name="Percent 2 4 3 5 3" xfId="26308" xr:uid="{6AA215CD-5161-4D8E-81FD-85AECF14F4D5}"/>
    <cellStyle name="Percent 2 4 3 5 3 2" xfId="40000" xr:uid="{0AC1C13D-9152-4838-B418-263D2A6943B8}"/>
    <cellStyle name="Percent 2 4 3 5 3 3" xfId="54879" xr:uid="{17E10F96-4BB4-4942-956E-E6E6D433F931}"/>
    <cellStyle name="Percent 2 4 3 5 4" xfId="19464" xr:uid="{4A08BF57-7D2D-4336-8EB8-B824B9022CA7}"/>
    <cellStyle name="Percent 2 4 3 5 5" xfId="33154" xr:uid="{447BFED6-0829-423B-93EB-799A312BEA0B}"/>
    <cellStyle name="Percent 2 4 3 5 6" xfId="48033" xr:uid="{B64D0556-D9ED-4980-B663-6A13A9A8A977}"/>
    <cellStyle name="Percent 2 4 3 6" xfId="14328" xr:uid="{ED6B6B37-B7BB-4489-B84F-E789B2A4998D}"/>
    <cellStyle name="Percent 2 4 3 6 2" xfId="28018" xr:uid="{322C49A9-29E7-4E53-A407-C71F98A75302}"/>
    <cellStyle name="Percent 2 4 3 6 2 2" xfId="41710" xr:uid="{D0F6C4F2-18A4-4A12-86F6-7A16261504B8}"/>
    <cellStyle name="Percent 2 4 3 6 2 3" xfId="56589" xr:uid="{4A02354B-DC9C-4ADF-A754-BBEFFA41645D}"/>
    <cellStyle name="Percent 2 4 3 6 3" xfId="21174" xr:uid="{D7C8B201-3DCF-4EFE-8B2C-4E173FEE28CE}"/>
    <cellStyle name="Percent 2 4 3 6 4" xfId="34864" xr:uid="{1867AE42-9248-445F-85AD-40E38AA83CB8}"/>
    <cellStyle name="Percent 2 4 3 6 5" xfId="49743" xr:uid="{EA911B67-CCF6-415A-8CA9-3D02F9AE9DD9}"/>
    <cellStyle name="Percent 2 4 3 7" xfId="24596" xr:uid="{C75AC8CF-6C55-4EEE-A822-7C8B6E394DD3}"/>
    <cellStyle name="Percent 2 4 3 7 2" xfId="38288" xr:uid="{8904B1EE-96D2-4210-AB3A-379057CBD3E2}"/>
    <cellStyle name="Percent 2 4 3 7 3" xfId="53167" xr:uid="{AD0423CE-FE93-4016-8E7D-47B8D860C6FC}"/>
    <cellStyle name="Percent 2 4 3 8" xfId="17752" xr:uid="{185938A2-15EA-4EE4-A6B8-4FAE203378BB}"/>
    <cellStyle name="Percent 2 4 3 9" xfId="31442" xr:uid="{613A4E73-CB84-452E-BA49-FAB91A7238AE}"/>
    <cellStyle name="Percent 2 4 4" xfId="7195" xr:uid="{65D3A2A6-44A8-48B0-A8C2-1993E9FB701D}"/>
    <cellStyle name="Percent 2 4 4 2" xfId="10912" xr:uid="{CBB8AA52-F1C8-436C-BAAA-2AA31E27448E}"/>
    <cellStyle name="Percent 2 4 4 2 2" xfId="12624" xr:uid="{F60BAEFB-9D09-4215-835B-CABE72DA4DCC}"/>
    <cellStyle name="Percent 2 4 4 2 2 2" xfId="16046" xr:uid="{9BE39BE0-6637-41B3-B807-F21D14EFF3DA}"/>
    <cellStyle name="Percent 2 4 4 2 2 2 2" xfId="29736" xr:uid="{8E6D201B-AFA9-4BB5-A104-295E7166E854}"/>
    <cellStyle name="Percent 2 4 4 2 2 2 2 2" xfId="43428" xr:uid="{90FDE208-8AD1-4D3D-88F1-A66F096FD65E}"/>
    <cellStyle name="Percent 2 4 4 2 2 2 2 3" xfId="58307" xr:uid="{4DEE99CD-EB11-4473-949F-A8E3D561992A}"/>
    <cellStyle name="Percent 2 4 4 2 2 2 3" xfId="22892" xr:uid="{FD27E54F-42F4-446C-A0B2-F6557D7CB140}"/>
    <cellStyle name="Percent 2 4 4 2 2 2 4" xfId="36582" xr:uid="{EB256446-647F-42E5-8784-35DA20F7507A}"/>
    <cellStyle name="Percent 2 4 4 2 2 2 5" xfId="51461" xr:uid="{F8747E81-AE2A-4DFF-941D-D3DB264265CB}"/>
    <cellStyle name="Percent 2 4 4 2 2 3" xfId="26314" xr:uid="{0CAD7B5E-3A00-4626-9FF0-54B1EAF491DB}"/>
    <cellStyle name="Percent 2 4 4 2 2 3 2" xfId="40006" xr:uid="{342FE03D-D370-4DA9-9D69-E6BD4AB5FBA5}"/>
    <cellStyle name="Percent 2 4 4 2 2 3 3" xfId="54885" xr:uid="{7ABC2AB5-2DD1-4286-AA8A-C1BA89F8BD57}"/>
    <cellStyle name="Percent 2 4 4 2 2 4" xfId="19470" xr:uid="{F57CF4C9-1B2C-4668-B15B-8EA490B9D8DB}"/>
    <cellStyle name="Percent 2 4 4 2 2 5" xfId="33160" xr:uid="{F5955BAD-3947-47A0-B901-175E7FA2CE36}"/>
    <cellStyle name="Percent 2 4 4 2 2 6" xfId="48039" xr:uid="{8D87DBF9-1C78-4D58-8C20-9E3EE30D7FD3}"/>
    <cellStyle name="Percent 2 4 4 2 3" xfId="14334" xr:uid="{941F0FEB-C36F-427D-839D-4DF384A54311}"/>
    <cellStyle name="Percent 2 4 4 2 3 2" xfId="28024" xr:uid="{D41CEEA0-5877-4813-ACD4-9840B84DE210}"/>
    <cellStyle name="Percent 2 4 4 2 3 2 2" xfId="41716" xr:uid="{8D4EA866-2719-4EDC-9794-4BB91E827C8A}"/>
    <cellStyle name="Percent 2 4 4 2 3 2 3" xfId="56595" xr:uid="{EED2D5FA-CD1D-4A30-B444-A1FB54B3CB55}"/>
    <cellStyle name="Percent 2 4 4 2 3 3" xfId="21180" xr:uid="{45768517-8CB3-43D0-98FE-6184EFE4C9B3}"/>
    <cellStyle name="Percent 2 4 4 2 3 4" xfId="34870" xr:uid="{2FDCB717-5FD3-4121-9CD8-896B74724673}"/>
    <cellStyle name="Percent 2 4 4 2 3 5" xfId="49749" xr:uid="{8AD186DE-EB0F-4D57-B8C8-4BEACAE6ADFC}"/>
    <cellStyle name="Percent 2 4 4 2 4" xfId="24602" xr:uid="{941EF334-756F-4355-A6DF-E4FDDCB8B1D1}"/>
    <cellStyle name="Percent 2 4 4 2 4 2" xfId="38294" xr:uid="{D48D8250-5D70-48F5-B195-755EA297AD36}"/>
    <cellStyle name="Percent 2 4 4 2 4 3" xfId="53173" xr:uid="{6346E7C0-AA47-4978-ADC3-8CB8FD2F4674}"/>
    <cellStyle name="Percent 2 4 4 2 5" xfId="17758" xr:uid="{91C8FCCF-EE3E-4C39-95F8-E4893AF7A13E}"/>
    <cellStyle name="Percent 2 4 4 2 6" xfId="31448" xr:uid="{CA404C05-718A-482F-9FD7-89CE0D66C107}"/>
    <cellStyle name="Percent 2 4 4 2 7" xfId="46327" xr:uid="{E6031B89-F48D-484D-9684-CB300DB05136}"/>
    <cellStyle name="Percent 2 4 4 3" xfId="12623" xr:uid="{952F0B56-5E78-4173-9441-72037D3E326F}"/>
    <cellStyle name="Percent 2 4 4 3 2" xfId="16045" xr:uid="{E43C69E1-0B97-4CC7-A025-F0881C56406C}"/>
    <cellStyle name="Percent 2 4 4 3 2 2" xfId="29735" xr:uid="{A22CD25D-3F4F-4EFC-97E6-DFA7E927E4EA}"/>
    <cellStyle name="Percent 2 4 4 3 2 2 2" xfId="43427" xr:uid="{CA00ABAF-8DBF-4A6D-B71A-E04CB78AB550}"/>
    <cellStyle name="Percent 2 4 4 3 2 2 3" xfId="58306" xr:uid="{CE9CFFEA-81A1-4FF3-A939-2EFEBDE5D184}"/>
    <cellStyle name="Percent 2 4 4 3 2 3" xfId="22891" xr:uid="{98B8B24C-C780-4AA3-905A-776F549831FE}"/>
    <cellStyle name="Percent 2 4 4 3 2 4" xfId="36581" xr:uid="{F4F3CD27-8AFF-4EB8-AD72-EE31EED6E683}"/>
    <cellStyle name="Percent 2 4 4 3 2 5" xfId="51460" xr:uid="{6134083E-B9E6-44B8-8098-E0EB92675552}"/>
    <cellStyle name="Percent 2 4 4 3 3" xfId="26313" xr:uid="{2B541D33-58A8-4902-8657-A9A0CD4B6E20}"/>
    <cellStyle name="Percent 2 4 4 3 3 2" xfId="40005" xr:uid="{09888D97-DD13-4A85-98D2-831774CF7D7C}"/>
    <cellStyle name="Percent 2 4 4 3 3 3" xfId="54884" xr:uid="{5CFDF6CE-04AA-4849-A8E9-1B99B8A7E767}"/>
    <cellStyle name="Percent 2 4 4 3 4" xfId="19469" xr:uid="{107C9F0B-2933-4B30-A32B-80817D0E80DF}"/>
    <cellStyle name="Percent 2 4 4 3 5" xfId="33159" xr:uid="{BC22EB4E-AF8B-4EBF-9E34-DDC97780A978}"/>
    <cellStyle name="Percent 2 4 4 3 6" xfId="48038" xr:uid="{79C15866-9E92-417F-A4B7-F23C9A259758}"/>
    <cellStyle name="Percent 2 4 4 4" xfId="14333" xr:uid="{BE139BE0-C4F1-4078-8AF1-2AF3CBE79A5E}"/>
    <cellStyle name="Percent 2 4 4 4 2" xfId="28023" xr:uid="{0AC2F30B-D208-44A9-935D-D7513F18E113}"/>
    <cellStyle name="Percent 2 4 4 4 2 2" xfId="41715" xr:uid="{A4D42854-24F0-4505-9B9A-739918AD3A27}"/>
    <cellStyle name="Percent 2 4 4 4 2 3" xfId="56594" xr:uid="{2491F6AB-F2FC-4994-BE96-0D6644900E98}"/>
    <cellStyle name="Percent 2 4 4 4 3" xfId="21179" xr:uid="{4A3F6A93-FDBC-4889-9E83-C8F9E3ECCA46}"/>
    <cellStyle name="Percent 2 4 4 4 4" xfId="34869" xr:uid="{4818FCD9-55B9-4EB8-8059-2DE56BD6ECE6}"/>
    <cellStyle name="Percent 2 4 4 4 5" xfId="49748" xr:uid="{095C2BC9-4AF0-4B92-81D5-0D0EE3B6DE47}"/>
    <cellStyle name="Percent 2 4 4 5" xfId="24601" xr:uid="{171EBB7C-3167-4849-B218-8D71CAA55F5D}"/>
    <cellStyle name="Percent 2 4 4 5 2" xfId="38293" xr:uid="{7C94DA0A-6BAE-44B2-9F06-BF4273E131CB}"/>
    <cellStyle name="Percent 2 4 4 5 3" xfId="53172" xr:uid="{2EC01521-3784-40AE-ACD7-707901BED879}"/>
    <cellStyle name="Percent 2 4 4 6" xfId="17757" xr:uid="{44AA54E5-5E69-4AF9-8A54-3DC987630EA0}"/>
    <cellStyle name="Percent 2 4 4 7" xfId="31447" xr:uid="{1809843F-C50B-4138-ADEA-731EA8A7B2DD}"/>
    <cellStyle name="Percent 2 4 4 8" xfId="46326" xr:uid="{1ABB2CB4-644D-482F-B84D-4C577F9CDB89}"/>
    <cellStyle name="Percent 2 4 4 9" xfId="10911" xr:uid="{542EDE74-ECC3-40D5-B51C-0CE5C32A2717}"/>
    <cellStyle name="Percent 2 4 5" xfId="10913" xr:uid="{C1AA6F6A-8780-49D9-8FA4-B40424831716}"/>
    <cellStyle name="Percent 2 4 5 2" xfId="12625" xr:uid="{B85879A9-4600-4AA4-8EFD-04A4EA0CF508}"/>
    <cellStyle name="Percent 2 4 5 2 2" xfId="16047" xr:uid="{B4628B0D-9348-4720-8207-65C242BF3C7F}"/>
    <cellStyle name="Percent 2 4 5 2 2 2" xfId="29737" xr:uid="{F6B76094-3420-4AFD-8246-941B988A8AE5}"/>
    <cellStyle name="Percent 2 4 5 2 2 2 2" xfId="43429" xr:uid="{D5D28D30-3FCF-49A2-B66A-13CEBA5F9D53}"/>
    <cellStyle name="Percent 2 4 5 2 2 2 3" xfId="58308" xr:uid="{5161477A-20E7-4A6B-8B8B-19068D89CEC1}"/>
    <cellStyle name="Percent 2 4 5 2 2 3" xfId="22893" xr:uid="{895A7428-E072-4DE4-9BDE-F38A6BDB62CF}"/>
    <cellStyle name="Percent 2 4 5 2 2 4" xfId="36583" xr:uid="{23B383FD-F4F8-49AA-B12B-77E9F3C52D50}"/>
    <cellStyle name="Percent 2 4 5 2 2 5" xfId="51462" xr:uid="{B23E65D5-187E-4DCA-A6D6-D5C59000D53B}"/>
    <cellStyle name="Percent 2 4 5 2 3" xfId="26315" xr:uid="{E21EB637-F0BF-467B-912E-F338490576E8}"/>
    <cellStyle name="Percent 2 4 5 2 3 2" xfId="40007" xr:uid="{D998EB70-E4DD-45D3-9690-38349CD75C33}"/>
    <cellStyle name="Percent 2 4 5 2 3 3" xfId="54886" xr:uid="{6333C45C-D5B2-46ED-9464-C762D7020015}"/>
    <cellStyle name="Percent 2 4 5 2 4" xfId="19471" xr:uid="{4CFB6C32-52EC-4D48-BE5C-FF94A277B4B7}"/>
    <cellStyle name="Percent 2 4 5 2 5" xfId="33161" xr:uid="{07481AC9-A797-47AC-9214-B672CF6418FB}"/>
    <cellStyle name="Percent 2 4 5 2 6" xfId="48040" xr:uid="{2E3AB177-F159-432A-8CC3-C3FB48CB94AB}"/>
    <cellStyle name="Percent 2 4 5 3" xfId="14335" xr:uid="{A8470926-D007-4380-88EF-5F0A3DFCD5A7}"/>
    <cellStyle name="Percent 2 4 5 3 2" xfId="28025" xr:uid="{2DF49CBC-9E26-4DBF-908E-D422CE38AC5A}"/>
    <cellStyle name="Percent 2 4 5 3 2 2" xfId="41717" xr:uid="{CC9E5EEF-89C2-43BA-A224-D8EB10EF3904}"/>
    <cellStyle name="Percent 2 4 5 3 2 3" xfId="56596" xr:uid="{DA09F8EA-17D8-4719-B063-073E9E7B9EE1}"/>
    <cellStyle name="Percent 2 4 5 3 3" xfId="21181" xr:uid="{8BB120AD-16A8-4CC5-9F6A-11A5E7AB8CB6}"/>
    <cellStyle name="Percent 2 4 5 3 4" xfId="34871" xr:uid="{03FAFB46-5DE2-4145-A729-AA5DD6D95CEA}"/>
    <cellStyle name="Percent 2 4 5 3 5" xfId="49750" xr:uid="{C21F4755-BD22-420D-A6B1-390D1885B07A}"/>
    <cellStyle name="Percent 2 4 5 4" xfId="24603" xr:uid="{F151C59F-0344-44D9-B774-62E94D7DFED0}"/>
    <cellStyle name="Percent 2 4 5 4 2" xfId="38295" xr:uid="{193510E5-C082-41BA-85C3-4A6EF2C4F127}"/>
    <cellStyle name="Percent 2 4 5 4 3" xfId="53174" xr:uid="{8CE731B1-098C-4940-A140-017384F78B68}"/>
    <cellStyle name="Percent 2 4 5 5" xfId="17759" xr:uid="{6BD26EE1-420C-40AC-AD66-6E5B558144E3}"/>
    <cellStyle name="Percent 2 4 5 6" xfId="31449" xr:uid="{3A440A5D-1F46-4106-842A-D7E3279CEDB2}"/>
    <cellStyle name="Percent 2 4 5 7" xfId="46328" xr:uid="{8D5A6BD5-2D9F-4121-BE44-49329217D048}"/>
    <cellStyle name="Percent 2 4 6" xfId="10914" xr:uid="{189274AB-F1E4-4E25-AF69-F896A415DCF1}"/>
    <cellStyle name="Percent 2 4 6 2" xfId="12626" xr:uid="{6C2DE7DD-9084-449A-A5DC-9DCFA2FB5E48}"/>
    <cellStyle name="Percent 2 4 6 2 2" xfId="16048" xr:uid="{FD0E819B-40A5-43D9-901F-B7B5321169A8}"/>
    <cellStyle name="Percent 2 4 6 2 2 2" xfId="29738" xr:uid="{72081292-33B0-48E1-BBE9-0FBF479209B2}"/>
    <cellStyle name="Percent 2 4 6 2 2 2 2" xfId="43430" xr:uid="{B8A88D5F-E65F-47FE-BFC8-F44CC388B841}"/>
    <cellStyle name="Percent 2 4 6 2 2 2 3" xfId="58309" xr:uid="{747682C7-9463-49DC-AC2D-9E8CB18A106F}"/>
    <cellStyle name="Percent 2 4 6 2 2 3" xfId="22894" xr:uid="{178C7589-D052-4193-AD3C-AB5C168E6A7C}"/>
    <cellStyle name="Percent 2 4 6 2 2 4" xfId="36584" xr:uid="{FDE22ADD-37B8-4316-945F-7BE833A2F8EF}"/>
    <cellStyle name="Percent 2 4 6 2 2 5" xfId="51463" xr:uid="{6A047150-ECDD-4E84-9B94-F5E0B03D4762}"/>
    <cellStyle name="Percent 2 4 6 2 3" xfId="26316" xr:uid="{E74F7795-8F73-4314-A6D5-47E795A877E8}"/>
    <cellStyle name="Percent 2 4 6 2 3 2" xfId="40008" xr:uid="{14668C48-9CB4-48A2-BFC6-F3A525ED01B4}"/>
    <cellStyle name="Percent 2 4 6 2 3 3" xfId="54887" xr:uid="{9BEA6F26-20D2-4F23-BC22-6EBD424D3048}"/>
    <cellStyle name="Percent 2 4 6 2 4" xfId="19472" xr:uid="{C49E7D94-9E13-400E-BFBF-00BD24A2B27B}"/>
    <cellStyle name="Percent 2 4 6 2 5" xfId="33162" xr:uid="{120DC9A5-398F-4046-8DD0-42F2301A0B9E}"/>
    <cellStyle name="Percent 2 4 6 2 6" xfId="48041" xr:uid="{54929A98-25C1-4693-9D86-995F3221AA61}"/>
    <cellStyle name="Percent 2 4 6 3" xfId="14336" xr:uid="{591CF2F3-08B0-4260-8417-340831B68C3E}"/>
    <cellStyle name="Percent 2 4 6 3 2" xfId="28026" xr:uid="{1CCB2DBB-DD10-4A5B-8113-9F5489D62C94}"/>
    <cellStyle name="Percent 2 4 6 3 2 2" xfId="41718" xr:uid="{57836BD1-F1B3-4F34-82B2-06B53948D975}"/>
    <cellStyle name="Percent 2 4 6 3 2 3" xfId="56597" xr:uid="{6C003ADC-3DD7-4894-9DCE-2B362568F179}"/>
    <cellStyle name="Percent 2 4 6 3 3" xfId="21182" xr:uid="{757D1A0A-67C7-4D9E-BC2D-E3104413BE46}"/>
    <cellStyle name="Percent 2 4 6 3 4" xfId="34872" xr:uid="{BDD63FEA-AAA2-4216-B298-089D0A95EE68}"/>
    <cellStyle name="Percent 2 4 6 3 5" xfId="49751" xr:uid="{D2D33FB3-2F00-47CC-9D93-9346613C5663}"/>
    <cellStyle name="Percent 2 4 6 4" xfId="24604" xr:uid="{EADCB617-552A-4956-ACE7-E2B40F465312}"/>
    <cellStyle name="Percent 2 4 6 4 2" xfId="38296" xr:uid="{1344FF67-05C9-4107-808A-838855A85283}"/>
    <cellStyle name="Percent 2 4 6 4 3" xfId="53175" xr:uid="{83D36D10-2227-4D0C-9A04-7A4C0D33428A}"/>
    <cellStyle name="Percent 2 4 6 5" xfId="17760" xr:uid="{4374F13C-92E6-451D-A17C-4E96E61A2626}"/>
    <cellStyle name="Percent 2 4 6 6" xfId="31450" xr:uid="{0E99575A-D97D-4917-852E-2700FA954109}"/>
    <cellStyle name="Percent 2 4 6 7" xfId="46329" xr:uid="{40FA9875-6C24-413F-82B6-7F94B5A14780}"/>
    <cellStyle name="Percent 2 4 7" xfId="12612" xr:uid="{A0052A01-3F9C-4C07-ABEB-C716895305EE}"/>
    <cellStyle name="Percent 2 4 7 2" xfId="16034" xr:uid="{A844C548-DE4C-4626-A77C-11DED5903F5F}"/>
    <cellStyle name="Percent 2 4 7 2 2" xfId="29724" xr:uid="{6D2CDF42-948A-44F1-BA44-FB4E1E6FAFE7}"/>
    <cellStyle name="Percent 2 4 7 2 2 2" xfId="43416" xr:uid="{31153F1B-C63D-411A-B00F-D278468C09F8}"/>
    <cellStyle name="Percent 2 4 7 2 2 3" xfId="58295" xr:uid="{85840006-CD0B-46B1-BCC9-53ACE5D00C2D}"/>
    <cellStyle name="Percent 2 4 7 2 3" xfId="22880" xr:uid="{3C4F38F9-CF2B-45B2-8A28-27EECCBF1A7C}"/>
    <cellStyle name="Percent 2 4 7 2 4" xfId="36570" xr:uid="{4BC75419-B5DA-4CB1-B60B-279434483AA2}"/>
    <cellStyle name="Percent 2 4 7 2 5" xfId="51449" xr:uid="{87A4E6E6-5EB9-4EAB-9ECB-D11FF750422A}"/>
    <cellStyle name="Percent 2 4 7 3" xfId="26302" xr:uid="{8005965E-9DB5-48E2-88EC-D4F767CAF3BC}"/>
    <cellStyle name="Percent 2 4 7 3 2" xfId="39994" xr:uid="{56FF27B8-C275-49A9-B233-7AA6AEB65240}"/>
    <cellStyle name="Percent 2 4 7 3 3" xfId="54873" xr:uid="{C13E599C-9D2E-482E-9085-1ADCFA671D34}"/>
    <cellStyle name="Percent 2 4 7 4" xfId="19458" xr:uid="{05D76171-822E-4B50-8A46-7F6F416A9502}"/>
    <cellStyle name="Percent 2 4 7 5" xfId="33148" xr:uid="{C5630B72-9AA5-462F-8D45-A37846D94460}"/>
    <cellStyle name="Percent 2 4 7 6" xfId="48027" xr:uid="{AD62FA76-28F8-4D61-8926-E700FB48E294}"/>
    <cellStyle name="Percent 2 4 8" xfId="14322" xr:uid="{D8B2CA3D-4508-4550-AED8-E355153FA7CE}"/>
    <cellStyle name="Percent 2 4 8 2" xfId="28012" xr:uid="{4BB3B113-2E66-4B80-99E0-EFFD9637107C}"/>
    <cellStyle name="Percent 2 4 8 2 2" xfId="41704" xr:uid="{F8A1A63E-D63D-41B3-B13B-7319B25F58E6}"/>
    <cellStyle name="Percent 2 4 8 2 3" xfId="56583" xr:uid="{26BA7E04-B560-4BA8-84AC-2A132CAFAD02}"/>
    <cellStyle name="Percent 2 4 8 3" xfId="21168" xr:uid="{6D1040E6-B273-4ED0-993E-425F5A2A48E0}"/>
    <cellStyle name="Percent 2 4 8 4" xfId="34858" xr:uid="{4AE1E9E2-9849-487B-B32C-0D0F17767DD1}"/>
    <cellStyle name="Percent 2 4 8 5" xfId="49737" xr:uid="{3A4A567E-0D22-4CB5-90BD-F643F3D35345}"/>
    <cellStyle name="Percent 2 4 9" xfId="24590" xr:uid="{F3E25863-ED9A-4066-B75A-361FA4B3D351}"/>
    <cellStyle name="Percent 2 4 9 2" xfId="38282" xr:uid="{0781264D-9B9C-4757-AFF8-3769E29D312C}"/>
    <cellStyle name="Percent 2 4 9 3" xfId="53161" xr:uid="{68598307-1F4A-48FE-9CEA-5643C9C66191}"/>
    <cellStyle name="Percent 2 5" xfId="6304" xr:uid="{C08539F6-66D7-435B-A70C-59805836EF60}"/>
    <cellStyle name="Percent 2 5 10" xfId="17761" xr:uid="{BEDF85F0-3C1B-46E2-89BA-0B7C11B0241B}"/>
    <cellStyle name="Percent 2 5 11" xfId="31451" xr:uid="{A0E606C4-2BB4-43B8-B90A-99F33D81E060}"/>
    <cellStyle name="Percent 2 5 12" xfId="46330" xr:uid="{AC953016-E47B-4686-B9BF-BEFB28AE7877}"/>
    <cellStyle name="Percent 2 5 13" xfId="10915" xr:uid="{9A735072-3502-4B51-B189-50C31B02EB86}"/>
    <cellStyle name="Percent 2 5 2" xfId="6350" xr:uid="{008D3ECA-6D43-4A23-ACAC-565B2CD7FD40}"/>
    <cellStyle name="Percent 2 5 2 10" xfId="46331" xr:uid="{C6562D9E-E6C3-44C6-BA39-064FDC709696}"/>
    <cellStyle name="Percent 2 5 2 11" xfId="10916" xr:uid="{15D95228-6C36-4FC7-853F-F26291E712AB}"/>
    <cellStyle name="Percent 2 5 2 2" xfId="6104" xr:uid="{ABCC905A-B1C4-4E4E-A8E3-1E5F3EC71145}"/>
    <cellStyle name="Percent 2 5 2 2 2" xfId="10918" xr:uid="{2D5A3745-B249-4A8A-8481-D0F1F56E4046}"/>
    <cellStyle name="Percent 2 5 2 2 2 2" xfId="12630" xr:uid="{6C124192-B848-4C0C-BAD5-BC24A1B03BD9}"/>
    <cellStyle name="Percent 2 5 2 2 2 2 2" xfId="16052" xr:uid="{1C662683-F02F-42C6-B4E3-EE9CB0FA9CF0}"/>
    <cellStyle name="Percent 2 5 2 2 2 2 2 2" xfId="29742" xr:uid="{5D34FB4A-850B-47DC-A742-746821A5E5D5}"/>
    <cellStyle name="Percent 2 5 2 2 2 2 2 2 2" xfId="43434" xr:uid="{BED7A9B0-B8FE-4D86-805C-2EFCB936FF71}"/>
    <cellStyle name="Percent 2 5 2 2 2 2 2 2 3" xfId="58313" xr:uid="{3563AAC6-27FF-4623-8568-D125626C9AB7}"/>
    <cellStyle name="Percent 2 5 2 2 2 2 2 3" xfId="22898" xr:uid="{E0B0BFA1-5585-4BAA-86C2-FAA5A3DE6952}"/>
    <cellStyle name="Percent 2 5 2 2 2 2 2 4" xfId="36588" xr:uid="{3F075D4C-DC8A-44CB-8718-15938DD61C4F}"/>
    <cellStyle name="Percent 2 5 2 2 2 2 2 5" xfId="51467" xr:uid="{7FCD692D-BE74-46F4-AF6C-2525436DCFB2}"/>
    <cellStyle name="Percent 2 5 2 2 2 2 3" xfId="26320" xr:uid="{6862A6E6-7C1C-443C-BA44-D9E55E0E93C2}"/>
    <cellStyle name="Percent 2 5 2 2 2 2 3 2" xfId="40012" xr:uid="{3893C247-DE68-4F49-878E-6492D90D52F6}"/>
    <cellStyle name="Percent 2 5 2 2 2 2 3 3" xfId="54891" xr:uid="{2A6A96D5-F043-47C1-9541-B7E87F81DDE4}"/>
    <cellStyle name="Percent 2 5 2 2 2 2 4" xfId="19476" xr:uid="{24C3361E-5E59-42E3-9520-2953B045BAC6}"/>
    <cellStyle name="Percent 2 5 2 2 2 2 5" xfId="33166" xr:uid="{56FCF63D-054C-4281-9F9D-6C9591D389BC}"/>
    <cellStyle name="Percent 2 5 2 2 2 2 6" xfId="48045" xr:uid="{536FA86D-0D7E-4B9A-8D01-26150C809A59}"/>
    <cellStyle name="Percent 2 5 2 2 2 3" xfId="14340" xr:uid="{9B6CC6A7-D0FC-4898-8004-329B7CC732BD}"/>
    <cellStyle name="Percent 2 5 2 2 2 3 2" xfId="28030" xr:uid="{FA068737-AFBD-4231-8A57-DCCD70FD6957}"/>
    <cellStyle name="Percent 2 5 2 2 2 3 2 2" xfId="41722" xr:uid="{E0A474B2-2112-4AE3-BC2A-ED55ADE24AD8}"/>
    <cellStyle name="Percent 2 5 2 2 2 3 2 3" xfId="56601" xr:uid="{90774C05-7DD0-4ED7-9AD4-96577237CCFD}"/>
    <cellStyle name="Percent 2 5 2 2 2 3 3" xfId="21186" xr:uid="{74F4EFD0-7E00-411F-A775-5D9B5F4A3611}"/>
    <cellStyle name="Percent 2 5 2 2 2 3 4" xfId="34876" xr:uid="{1DEA6414-6B0A-497C-BDBB-B90136196F06}"/>
    <cellStyle name="Percent 2 5 2 2 2 3 5" xfId="49755" xr:uid="{7611119D-0CF6-4E92-9983-E8CF53CA2943}"/>
    <cellStyle name="Percent 2 5 2 2 2 4" xfId="24608" xr:uid="{07CC2483-83F1-441C-8150-3D703BF978F3}"/>
    <cellStyle name="Percent 2 5 2 2 2 4 2" xfId="38300" xr:uid="{C02CE5BB-37E6-4C1D-A458-B449C7169E7B}"/>
    <cellStyle name="Percent 2 5 2 2 2 4 3" xfId="53179" xr:uid="{E4192AC2-38B1-46FC-A9FD-F5203330E68C}"/>
    <cellStyle name="Percent 2 5 2 2 2 5" xfId="17764" xr:uid="{E6012130-7ED0-40EF-81E0-4F6BE2C19B40}"/>
    <cellStyle name="Percent 2 5 2 2 2 6" xfId="31454" xr:uid="{6E22324A-2CD7-4A08-A491-8B1271117828}"/>
    <cellStyle name="Percent 2 5 2 2 2 7" xfId="46333" xr:uid="{CC1B26C2-D538-4D0E-AE1A-9DEE6CAE6765}"/>
    <cellStyle name="Percent 2 5 2 2 3" xfId="12629" xr:uid="{2534878D-9777-414E-B4B4-F07B2B77D18F}"/>
    <cellStyle name="Percent 2 5 2 2 3 2" xfId="16051" xr:uid="{3B76334F-B8A6-4AF2-BEC3-1A427D1F30BE}"/>
    <cellStyle name="Percent 2 5 2 2 3 2 2" xfId="29741" xr:uid="{60EA5BC9-29C0-464B-8460-0920134B4671}"/>
    <cellStyle name="Percent 2 5 2 2 3 2 2 2" xfId="43433" xr:uid="{7D89922C-DF89-4AD0-9D57-7DFB8CDC0741}"/>
    <cellStyle name="Percent 2 5 2 2 3 2 2 3" xfId="58312" xr:uid="{89F91424-2BC5-44E2-B8BF-28C6AD2550AD}"/>
    <cellStyle name="Percent 2 5 2 2 3 2 3" xfId="22897" xr:uid="{C5B2605F-2C12-4942-B665-3B81EE255590}"/>
    <cellStyle name="Percent 2 5 2 2 3 2 4" xfId="36587" xr:uid="{8E4C9C6E-F04D-412C-9F32-7D58D21A97CF}"/>
    <cellStyle name="Percent 2 5 2 2 3 2 5" xfId="51466" xr:uid="{A85600F8-FD55-4956-8678-31EF8FE4CB29}"/>
    <cellStyle name="Percent 2 5 2 2 3 3" xfId="26319" xr:uid="{08AC09C6-3D56-4800-82EC-12EA166B4673}"/>
    <cellStyle name="Percent 2 5 2 2 3 3 2" xfId="40011" xr:uid="{8C1400AE-9156-4B6D-AE8C-94FA6B7591CB}"/>
    <cellStyle name="Percent 2 5 2 2 3 3 3" xfId="54890" xr:uid="{41B6E738-507F-4FA1-BE16-AAE79CC177CF}"/>
    <cellStyle name="Percent 2 5 2 2 3 4" xfId="19475" xr:uid="{194C165F-5A4F-433A-92DA-5C32B5B65119}"/>
    <cellStyle name="Percent 2 5 2 2 3 5" xfId="33165" xr:uid="{29DB1519-39E6-42EA-9DA8-8AE6C0087799}"/>
    <cellStyle name="Percent 2 5 2 2 3 6" xfId="48044" xr:uid="{75898A8D-5750-40C0-BF18-F8215F5A4395}"/>
    <cellStyle name="Percent 2 5 2 2 4" xfId="14339" xr:uid="{DB2C0B51-D929-4DA5-86A2-A6320FDAB52C}"/>
    <cellStyle name="Percent 2 5 2 2 4 2" xfId="28029" xr:uid="{E86192AF-DF5A-4D50-BB37-ACF3A4504DFE}"/>
    <cellStyle name="Percent 2 5 2 2 4 2 2" xfId="41721" xr:uid="{082CDE97-0BEA-4C28-B2F6-AE47121217AE}"/>
    <cellStyle name="Percent 2 5 2 2 4 2 3" xfId="56600" xr:uid="{276524F7-452D-4CE7-8069-F660D989D26B}"/>
    <cellStyle name="Percent 2 5 2 2 4 3" xfId="21185" xr:uid="{FE04BA83-F695-41E6-9715-10B6B5A7512C}"/>
    <cellStyle name="Percent 2 5 2 2 4 4" xfId="34875" xr:uid="{ED8C8EAA-51D4-4C16-B3EF-6AA9448C87ED}"/>
    <cellStyle name="Percent 2 5 2 2 4 5" xfId="49754" xr:uid="{94C8C649-D561-4731-A804-039F68E58C40}"/>
    <cellStyle name="Percent 2 5 2 2 5" xfId="24607" xr:uid="{0877839A-6F7D-43D1-9F4C-BC5D0CC22E25}"/>
    <cellStyle name="Percent 2 5 2 2 5 2" xfId="38299" xr:uid="{2E12DC06-9360-4489-BB61-FF7298812699}"/>
    <cellStyle name="Percent 2 5 2 2 5 3" xfId="53178" xr:uid="{71A67EBA-69E7-4027-B224-6B2AF187374A}"/>
    <cellStyle name="Percent 2 5 2 2 6" xfId="17763" xr:uid="{7458939A-FA49-4A66-8BDA-5B33C85A68E2}"/>
    <cellStyle name="Percent 2 5 2 2 7" xfId="31453" xr:uid="{E89E938D-42E2-42EA-9BD8-9738F0B63BE8}"/>
    <cellStyle name="Percent 2 5 2 2 8" xfId="46332" xr:uid="{4024F408-EAE7-4BD2-B50C-405367836632}"/>
    <cellStyle name="Percent 2 5 2 2 9" xfId="10917" xr:uid="{8FE0FE2C-8892-41B0-A5E6-FF51C668E618}"/>
    <cellStyle name="Percent 2 5 2 3" xfId="7293" xr:uid="{D74ECD65-90CC-4D97-BA85-A256772494C2}"/>
    <cellStyle name="Percent 2 5 2 3 2" xfId="12631" xr:uid="{8B459DA3-DF39-46DE-96A4-94D539CBC219}"/>
    <cellStyle name="Percent 2 5 2 3 2 2" xfId="16053" xr:uid="{40F1F384-39BC-48E8-9AEF-50411280D076}"/>
    <cellStyle name="Percent 2 5 2 3 2 2 2" xfId="29743" xr:uid="{07568051-5753-421F-A53F-FDFF893A5199}"/>
    <cellStyle name="Percent 2 5 2 3 2 2 2 2" xfId="43435" xr:uid="{BB161C08-3F4C-4A40-A9D5-79BDBE5B31E7}"/>
    <cellStyle name="Percent 2 5 2 3 2 2 2 3" xfId="58314" xr:uid="{375C78B2-C0A8-4D23-A09E-04F7AABDE567}"/>
    <cellStyle name="Percent 2 5 2 3 2 2 3" xfId="22899" xr:uid="{736283EC-EA0B-42C9-A4B7-C5DF92C2A99B}"/>
    <cellStyle name="Percent 2 5 2 3 2 2 4" xfId="36589" xr:uid="{55ACFD5D-7DA3-48E3-80D2-86A00AA20335}"/>
    <cellStyle name="Percent 2 5 2 3 2 2 5" xfId="51468" xr:uid="{8F44A0B3-06A2-4072-9489-A73C4A7B8608}"/>
    <cellStyle name="Percent 2 5 2 3 2 3" xfId="26321" xr:uid="{30B87953-FD9C-4AC5-AA50-418DC9CF1255}"/>
    <cellStyle name="Percent 2 5 2 3 2 3 2" xfId="40013" xr:uid="{EC6C8EB7-142C-4114-AA94-53978E9C2A30}"/>
    <cellStyle name="Percent 2 5 2 3 2 3 3" xfId="54892" xr:uid="{44E90F4E-8F2A-42E8-B254-17AEF019ECFE}"/>
    <cellStyle name="Percent 2 5 2 3 2 4" xfId="19477" xr:uid="{AF4D1B67-42B0-4793-B530-F8BA0725045E}"/>
    <cellStyle name="Percent 2 5 2 3 2 5" xfId="33167" xr:uid="{CA01D6A2-2D36-410B-AB6D-5E529C6B9D28}"/>
    <cellStyle name="Percent 2 5 2 3 2 6" xfId="48046" xr:uid="{71F2E493-600D-40CB-B5B5-C883995134CA}"/>
    <cellStyle name="Percent 2 5 2 3 3" xfId="14341" xr:uid="{B2617387-B24F-4C61-9819-CD3A57D6FCBC}"/>
    <cellStyle name="Percent 2 5 2 3 3 2" xfId="28031" xr:uid="{03F75477-6851-4B5A-A4E8-4938EA8C5AE5}"/>
    <cellStyle name="Percent 2 5 2 3 3 2 2" xfId="41723" xr:uid="{0D9D1A69-273B-461F-A8AD-3D64EA3935E8}"/>
    <cellStyle name="Percent 2 5 2 3 3 2 3" xfId="56602" xr:uid="{686EF3DE-7917-42B5-9AB5-363DD8049068}"/>
    <cellStyle name="Percent 2 5 2 3 3 3" xfId="21187" xr:uid="{AA1CBBF1-7278-47A7-B985-C7928D622324}"/>
    <cellStyle name="Percent 2 5 2 3 3 4" xfId="34877" xr:uid="{A4F8024F-A6EE-4DA6-B18F-5B86578E8285}"/>
    <cellStyle name="Percent 2 5 2 3 3 5" xfId="49756" xr:uid="{7AFEBD87-E00B-4518-B1EB-49F3A12442CB}"/>
    <cellStyle name="Percent 2 5 2 3 4" xfId="24609" xr:uid="{3FBE74CF-3A2F-4859-80EA-BC8ACD504ED2}"/>
    <cellStyle name="Percent 2 5 2 3 4 2" xfId="38301" xr:uid="{5151B860-61B2-4C15-B45D-825890B9C865}"/>
    <cellStyle name="Percent 2 5 2 3 4 3" xfId="53180" xr:uid="{6712FB4D-8997-44ED-B34F-0B52F4DFE3F3}"/>
    <cellStyle name="Percent 2 5 2 3 5" xfId="17765" xr:uid="{DF3F158E-DC7C-4C7A-9CD0-86FFA7726C23}"/>
    <cellStyle name="Percent 2 5 2 3 6" xfId="31455" xr:uid="{DB999EEB-1513-417C-B8B6-BD05EF0FE119}"/>
    <cellStyle name="Percent 2 5 2 3 7" xfId="46334" xr:uid="{F6EC0440-038B-4E58-8446-324A9576921F}"/>
    <cellStyle name="Percent 2 5 2 3 8" xfId="10919" xr:uid="{A168B344-4685-4B06-91C7-7FDB95AEBD57}"/>
    <cellStyle name="Percent 2 5 2 4" xfId="10920" xr:uid="{C017D046-2A16-4AB1-B779-367F4629B2F4}"/>
    <cellStyle name="Percent 2 5 2 4 2" xfId="12632" xr:uid="{5EEAC2F6-82F7-4FDA-94C8-3A053A10F532}"/>
    <cellStyle name="Percent 2 5 2 4 2 2" xfId="16054" xr:uid="{7F6001CA-C1C6-42AF-924A-B3B66F0CB292}"/>
    <cellStyle name="Percent 2 5 2 4 2 2 2" xfId="29744" xr:uid="{9E680403-2EE6-41DE-86DC-DF8A657798B7}"/>
    <cellStyle name="Percent 2 5 2 4 2 2 2 2" xfId="43436" xr:uid="{7F11D120-6EBA-47A0-8930-B5DDDAB7A246}"/>
    <cellStyle name="Percent 2 5 2 4 2 2 2 3" xfId="58315" xr:uid="{D3B9FC23-CF33-409B-96CA-4796717CCBD8}"/>
    <cellStyle name="Percent 2 5 2 4 2 2 3" xfId="22900" xr:uid="{33B3C0E8-05E4-42E7-A162-5E555E14E24D}"/>
    <cellStyle name="Percent 2 5 2 4 2 2 4" xfId="36590" xr:uid="{06BE71CB-6479-45BC-8C66-A2A2C33C7D38}"/>
    <cellStyle name="Percent 2 5 2 4 2 2 5" xfId="51469" xr:uid="{458EED12-FBAE-4FB8-8FCB-3A741B046ABA}"/>
    <cellStyle name="Percent 2 5 2 4 2 3" xfId="26322" xr:uid="{A75F87BB-8213-4680-9658-79C9AFC862A5}"/>
    <cellStyle name="Percent 2 5 2 4 2 3 2" xfId="40014" xr:uid="{C30CA7F7-2B73-4A6E-AE02-208CED4D3723}"/>
    <cellStyle name="Percent 2 5 2 4 2 3 3" xfId="54893" xr:uid="{3721EC0D-510A-4DF3-8596-F62412110B95}"/>
    <cellStyle name="Percent 2 5 2 4 2 4" xfId="19478" xr:uid="{7351803C-B430-44FC-B273-1B8B645EFF04}"/>
    <cellStyle name="Percent 2 5 2 4 2 5" xfId="33168" xr:uid="{3F0C1057-FFD4-48CC-9FA5-A4AE73B8F09B}"/>
    <cellStyle name="Percent 2 5 2 4 2 6" xfId="48047" xr:uid="{DC835675-902B-4C11-9D5B-D5A3D0488759}"/>
    <cellStyle name="Percent 2 5 2 4 3" xfId="14342" xr:uid="{BCDC34BC-943B-427D-8147-16A0091725BD}"/>
    <cellStyle name="Percent 2 5 2 4 3 2" xfId="28032" xr:uid="{571E4061-F2B3-42BB-8E46-FD8AFB5C1B1C}"/>
    <cellStyle name="Percent 2 5 2 4 3 2 2" xfId="41724" xr:uid="{97908E08-0D37-4EE9-9DC3-28874A29BB64}"/>
    <cellStyle name="Percent 2 5 2 4 3 2 3" xfId="56603" xr:uid="{9D1C3CEC-B676-4069-9B73-A121E4D2541F}"/>
    <cellStyle name="Percent 2 5 2 4 3 3" xfId="21188" xr:uid="{3FE80EA4-5288-41EA-988E-B975CB9C98F8}"/>
    <cellStyle name="Percent 2 5 2 4 3 4" xfId="34878" xr:uid="{08D571FC-A286-4831-82B7-1FADFA130D40}"/>
    <cellStyle name="Percent 2 5 2 4 3 5" xfId="49757" xr:uid="{1F046807-ECB6-4B9A-9C2F-8C6D7FFABE4A}"/>
    <cellStyle name="Percent 2 5 2 4 4" xfId="24610" xr:uid="{0BA34D97-B20F-471D-8DC3-0222BEB8E47A}"/>
    <cellStyle name="Percent 2 5 2 4 4 2" xfId="38302" xr:uid="{73E7AA80-6EFC-4909-A4C4-C437C36D1DC4}"/>
    <cellStyle name="Percent 2 5 2 4 4 3" xfId="53181" xr:uid="{1EF50C41-AF45-4FE1-8EAE-47B6BF6168AC}"/>
    <cellStyle name="Percent 2 5 2 4 5" xfId="17766" xr:uid="{8B3F5DA8-DC61-43E3-93ED-0485523C56F6}"/>
    <cellStyle name="Percent 2 5 2 4 6" xfId="31456" xr:uid="{C6DF22D5-A856-478E-A85F-276CE74716ED}"/>
    <cellStyle name="Percent 2 5 2 4 7" xfId="46335" xr:uid="{A33A327E-348B-4560-B171-5BA633EBEAFD}"/>
    <cellStyle name="Percent 2 5 2 5" xfId="12628" xr:uid="{5CFC88A5-8BC2-4F78-9226-0EE8CAE9ED6B}"/>
    <cellStyle name="Percent 2 5 2 5 2" xfId="16050" xr:uid="{7653FACE-F703-424D-A8C1-AEB71C64396B}"/>
    <cellStyle name="Percent 2 5 2 5 2 2" xfId="29740" xr:uid="{3AFF329F-D1EA-4A3B-954C-F0B1E4B88FA6}"/>
    <cellStyle name="Percent 2 5 2 5 2 2 2" xfId="43432" xr:uid="{139E8A9D-CB62-47EF-B825-378EA6869B19}"/>
    <cellStyle name="Percent 2 5 2 5 2 2 3" xfId="58311" xr:uid="{78B378FE-6A1D-4B24-B95B-E1BDC473186A}"/>
    <cellStyle name="Percent 2 5 2 5 2 3" xfId="22896" xr:uid="{DC825B1C-9788-4FC3-B2DD-80D329EDEE7D}"/>
    <cellStyle name="Percent 2 5 2 5 2 4" xfId="36586" xr:uid="{F76E4D4C-0D55-4623-BAA1-9B1A41A2C6DB}"/>
    <cellStyle name="Percent 2 5 2 5 2 5" xfId="51465" xr:uid="{67824CE5-1243-43EA-8EA8-A9218489158C}"/>
    <cellStyle name="Percent 2 5 2 5 3" xfId="26318" xr:uid="{48DF8169-3EC1-4A40-A2BA-F5359FFD580A}"/>
    <cellStyle name="Percent 2 5 2 5 3 2" xfId="40010" xr:uid="{4CD828AD-872A-4638-B0CB-93D270E2623C}"/>
    <cellStyle name="Percent 2 5 2 5 3 3" xfId="54889" xr:uid="{95A7282C-7B35-421A-A288-7F847AA45A98}"/>
    <cellStyle name="Percent 2 5 2 5 4" xfId="19474" xr:uid="{E7A715E5-CBB0-4FE3-8D12-8601C9BD7044}"/>
    <cellStyle name="Percent 2 5 2 5 5" xfId="33164" xr:uid="{6A26A4F6-3912-4978-BB07-9959E39AB0E9}"/>
    <cellStyle name="Percent 2 5 2 5 6" xfId="48043" xr:uid="{ED35BC3F-7EA3-48CF-9341-61E7B9918954}"/>
    <cellStyle name="Percent 2 5 2 6" xfId="14338" xr:uid="{DC8E67B3-172E-4F72-892E-F08C4411DB50}"/>
    <cellStyle name="Percent 2 5 2 6 2" xfId="28028" xr:uid="{5C3FC627-7B52-4DF0-927D-B9916E72619A}"/>
    <cellStyle name="Percent 2 5 2 6 2 2" xfId="41720" xr:uid="{A6FB841B-FB36-47E8-BBC3-59A70BECFED8}"/>
    <cellStyle name="Percent 2 5 2 6 2 3" xfId="56599" xr:uid="{FCFBEEB3-7F9B-4D25-B41A-AA753218DBAF}"/>
    <cellStyle name="Percent 2 5 2 6 3" xfId="21184" xr:uid="{B550D8AF-2781-4DCC-B496-DC2188ABFAB5}"/>
    <cellStyle name="Percent 2 5 2 6 4" xfId="34874" xr:uid="{5C1C941C-01D7-458C-B040-C03E82B18F02}"/>
    <cellStyle name="Percent 2 5 2 6 5" xfId="49753" xr:uid="{09B30A70-8FED-4131-A900-B4B58F0CB6C3}"/>
    <cellStyle name="Percent 2 5 2 7" xfId="24606" xr:uid="{1B794A6E-09A2-4400-A0B9-5AEE5EE67C61}"/>
    <cellStyle name="Percent 2 5 2 7 2" xfId="38298" xr:uid="{1149BF9B-1061-4163-945A-3869EA15553A}"/>
    <cellStyle name="Percent 2 5 2 7 3" xfId="53177" xr:uid="{859DE6A6-74E9-4048-9E19-FE8B86E945D2}"/>
    <cellStyle name="Percent 2 5 2 8" xfId="17762" xr:uid="{DC3CAA1E-2399-458F-B444-D17CFCC05968}"/>
    <cellStyle name="Percent 2 5 2 9" xfId="31452" xr:uid="{597B261B-DA86-4B12-A7BC-799404F0172F}"/>
    <cellStyle name="Percent 2 5 3" xfId="7122" xr:uid="{30448F37-B3C0-4D49-836D-F844B976231B}"/>
    <cellStyle name="Percent 2 5 3 10" xfId="46336" xr:uid="{82881628-5113-45C1-83C0-117CB1257E85}"/>
    <cellStyle name="Percent 2 5 3 11" xfId="10921" xr:uid="{E5E3D89F-43F2-48CB-B5B4-AB9E0DF7C76C}"/>
    <cellStyle name="Percent 2 5 3 2" xfId="10922" xr:uid="{8598952D-9498-4A9A-80F9-CE34D6FD5C90}"/>
    <cellStyle name="Percent 2 5 3 2 2" xfId="10923" xr:uid="{FEC573BD-878C-45EC-90C0-1CF9DF429B07}"/>
    <cellStyle name="Percent 2 5 3 2 2 2" xfId="12635" xr:uid="{D3BBBBB5-93EF-4718-96F9-CA4E6B387562}"/>
    <cellStyle name="Percent 2 5 3 2 2 2 2" xfId="16057" xr:uid="{44F0D8E7-1457-48C6-9FC1-98DB69EB7C64}"/>
    <cellStyle name="Percent 2 5 3 2 2 2 2 2" xfId="29747" xr:uid="{69286CB0-9B4F-49A8-8463-EA65BE27A2B4}"/>
    <cellStyle name="Percent 2 5 3 2 2 2 2 2 2" xfId="43439" xr:uid="{CEA3C199-098F-4B31-9436-F7D41E8009BC}"/>
    <cellStyle name="Percent 2 5 3 2 2 2 2 2 3" xfId="58318" xr:uid="{10EDA4E2-95C5-4F96-8468-D84E78F51FE2}"/>
    <cellStyle name="Percent 2 5 3 2 2 2 2 3" xfId="22903" xr:uid="{5E2EFDB7-7989-496D-AA32-3D7426399170}"/>
    <cellStyle name="Percent 2 5 3 2 2 2 2 4" xfId="36593" xr:uid="{7306AD0D-28BB-4A08-86D9-8B27BBBFED5D}"/>
    <cellStyle name="Percent 2 5 3 2 2 2 2 5" xfId="51472" xr:uid="{2DF18776-04EC-4FA2-B2CA-E8E3C1B82B49}"/>
    <cellStyle name="Percent 2 5 3 2 2 2 3" xfId="26325" xr:uid="{23D9A095-8C4E-4618-905A-A47186294AF1}"/>
    <cellStyle name="Percent 2 5 3 2 2 2 3 2" xfId="40017" xr:uid="{BA42F25C-E3ED-4055-9C32-48DC6656AE4E}"/>
    <cellStyle name="Percent 2 5 3 2 2 2 3 3" xfId="54896" xr:uid="{A561B126-1693-44C7-ADD4-464129D7B8EC}"/>
    <cellStyle name="Percent 2 5 3 2 2 2 4" xfId="19481" xr:uid="{5330149E-CDC6-4959-8A5D-4B7343585294}"/>
    <cellStyle name="Percent 2 5 3 2 2 2 5" xfId="33171" xr:uid="{306B92B0-F127-44A4-B79F-CD1394C16426}"/>
    <cellStyle name="Percent 2 5 3 2 2 2 6" xfId="48050" xr:uid="{7CB05663-FD20-4B3B-B2E8-B8886EC0E57A}"/>
    <cellStyle name="Percent 2 5 3 2 2 3" xfId="14345" xr:uid="{4AF915A4-41E0-4222-B33E-0C8894C373AD}"/>
    <cellStyle name="Percent 2 5 3 2 2 3 2" xfId="28035" xr:uid="{F03E2E0C-A230-470D-ADF6-8753DC65126A}"/>
    <cellStyle name="Percent 2 5 3 2 2 3 2 2" xfId="41727" xr:uid="{EE83FAE8-70FA-4F3B-AA38-D94D47CDB1C6}"/>
    <cellStyle name="Percent 2 5 3 2 2 3 2 3" xfId="56606" xr:uid="{9A89C3DD-C882-49DE-A918-07D414A3DD5D}"/>
    <cellStyle name="Percent 2 5 3 2 2 3 3" xfId="21191" xr:uid="{59B46024-187D-45AB-98C9-2D4D15039867}"/>
    <cellStyle name="Percent 2 5 3 2 2 3 4" xfId="34881" xr:uid="{E8DE14EC-398C-4BB4-B31C-004F3F94300A}"/>
    <cellStyle name="Percent 2 5 3 2 2 3 5" xfId="49760" xr:uid="{30EB2D64-470A-47FA-84C3-326B6146C5C2}"/>
    <cellStyle name="Percent 2 5 3 2 2 4" xfId="24613" xr:uid="{B5EC3F0E-FD6B-412B-B2AB-81BA52BA7BBC}"/>
    <cellStyle name="Percent 2 5 3 2 2 4 2" xfId="38305" xr:uid="{002486D2-E514-4050-BA49-619EFC7EE57C}"/>
    <cellStyle name="Percent 2 5 3 2 2 4 3" xfId="53184" xr:uid="{3373B353-4118-4CD2-AD09-87871AABC62E}"/>
    <cellStyle name="Percent 2 5 3 2 2 5" xfId="17769" xr:uid="{624A88D4-029C-4E14-9587-1A14B268C935}"/>
    <cellStyle name="Percent 2 5 3 2 2 6" xfId="31459" xr:uid="{56FA969C-1A3F-4147-AB10-34425CC46E50}"/>
    <cellStyle name="Percent 2 5 3 2 2 7" xfId="46338" xr:uid="{80EAE6A1-2481-4121-8621-5FE5DA82B870}"/>
    <cellStyle name="Percent 2 5 3 2 3" xfId="12634" xr:uid="{F1B39F42-89AB-480A-826E-A9139CCD29DA}"/>
    <cellStyle name="Percent 2 5 3 2 3 2" xfId="16056" xr:uid="{DDDF6BBD-EB77-4CCB-94BE-79B8A8630322}"/>
    <cellStyle name="Percent 2 5 3 2 3 2 2" xfId="29746" xr:uid="{5DC91636-E136-44C3-85B4-30B2C00B6EF4}"/>
    <cellStyle name="Percent 2 5 3 2 3 2 2 2" xfId="43438" xr:uid="{32D11A4C-8F77-46C0-BD2D-F72C5D3918CE}"/>
    <cellStyle name="Percent 2 5 3 2 3 2 2 3" xfId="58317" xr:uid="{A25003A9-CC0C-4A5F-82BB-B41F10DA5294}"/>
    <cellStyle name="Percent 2 5 3 2 3 2 3" xfId="22902" xr:uid="{BCE16AEA-BECA-4873-84BC-D7D5D5A3C2B7}"/>
    <cellStyle name="Percent 2 5 3 2 3 2 4" xfId="36592" xr:uid="{9FE6D055-B64D-41A5-ADE2-EACAA28F2851}"/>
    <cellStyle name="Percent 2 5 3 2 3 2 5" xfId="51471" xr:uid="{86ABF763-E833-4A2D-8810-99EA2676A9EA}"/>
    <cellStyle name="Percent 2 5 3 2 3 3" xfId="26324" xr:uid="{D930497A-4AEC-4D48-AF23-6DA3B23D2FAA}"/>
    <cellStyle name="Percent 2 5 3 2 3 3 2" xfId="40016" xr:uid="{9CE5424D-4875-456D-9038-37EC7A21E4DF}"/>
    <cellStyle name="Percent 2 5 3 2 3 3 3" xfId="54895" xr:uid="{71AA0A27-FAEE-48C8-B3EB-23A56B1E80B0}"/>
    <cellStyle name="Percent 2 5 3 2 3 4" xfId="19480" xr:uid="{F6208058-4014-4980-8D29-D778C5881660}"/>
    <cellStyle name="Percent 2 5 3 2 3 5" xfId="33170" xr:uid="{4A5D86C8-622B-4F93-A715-65BD20AFBAFA}"/>
    <cellStyle name="Percent 2 5 3 2 3 6" xfId="48049" xr:uid="{7DE3DB5F-9FAD-4344-B83A-31E888271712}"/>
    <cellStyle name="Percent 2 5 3 2 4" xfId="14344" xr:uid="{15A82B9D-9050-464A-9C02-E7C72DDF6046}"/>
    <cellStyle name="Percent 2 5 3 2 4 2" xfId="28034" xr:uid="{F8DE17E2-BB2A-4941-B134-96496B17A7DD}"/>
    <cellStyle name="Percent 2 5 3 2 4 2 2" xfId="41726" xr:uid="{8BC9ADE3-9455-4DCB-AADE-25A1721B7E02}"/>
    <cellStyle name="Percent 2 5 3 2 4 2 3" xfId="56605" xr:uid="{54F30502-5C25-4E37-871F-FFD8D6D63037}"/>
    <cellStyle name="Percent 2 5 3 2 4 3" xfId="21190" xr:uid="{DDBF9112-7526-46D1-B8DA-E02BB1BD0BFD}"/>
    <cellStyle name="Percent 2 5 3 2 4 4" xfId="34880" xr:uid="{57505A63-EA82-44AD-AED9-0AEB0DA8DD0B}"/>
    <cellStyle name="Percent 2 5 3 2 4 5" xfId="49759" xr:uid="{8E1CE21C-2B13-4F67-B1F1-6C9BE0557431}"/>
    <cellStyle name="Percent 2 5 3 2 5" xfId="24612" xr:uid="{332E351A-14B2-4AF0-8E23-970540B0CFA2}"/>
    <cellStyle name="Percent 2 5 3 2 5 2" xfId="38304" xr:uid="{31E57229-F5CE-447F-9402-D22A0C110EA3}"/>
    <cellStyle name="Percent 2 5 3 2 5 3" xfId="53183" xr:uid="{3C6ED221-8D70-4E5C-B11E-F95479A3E434}"/>
    <cellStyle name="Percent 2 5 3 2 6" xfId="17768" xr:uid="{14019FAF-CE84-4B8F-9D11-FCF24F07960A}"/>
    <cellStyle name="Percent 2 5 3 2 7" xfId="31458" xr:uid="{C4F948B7-FE24-4DC7-93FE-F04F073A81BA}"/>
    <cellStyle name="Percent 2 5 3 2 8" xfId="46337" xr:uid="{6AA5958D-A011-453F-8AA6-39D5C818001B}"/>
    <cellStyle name="Percent 2 5 3 3" xfId="10924" xr:uid="{F97FF7BC-8A89-4510-B54D-9C9B3B7DC1BF}"/>
    <cellStyle name="Percent 2 5 3 3 2" xfId="12636" xr:uid="{646469A9-1810-4879-BAAA-59EF7D16FD31}"/>
    <cellStyle name="Percent 2 5 3 3 2 2" xfId="16058" xr:uid="{C84C69B8-39BF-4D9E-9F24-5D34C98FBC1D}"/>
    <cellStyle name="Percent 2 5 3 3 2 2 2" xfId="29748" xr:uid="{DD6411B9-7A36-4B92-AEBB-F227D55DCFC7}"/>
    <cellStyle name="Percent 2 5 3 3 2 2 2 2" xfId="43440" xr:uid="{FC238253-C80A-4AAF-A911-614F022968FE}"/>
    <cellStyle name="Percent 2 5 3 3 2 2 2 3" xfId="58319" xr:uid="{505D24DD-71AD-4117-9888-19CF62ACE920}"/>
    <cellStyle name="Percent 2 5 3 3 2 2 3" xfId="22904" xr:uid="{2814B3A1-FABB-4CF1-9835-E0C352F0BBE1}"/>
    <cellStyle name="Percent 2 5 3 3 2 2 4" xfId="36594" xr:uid="{08408A73-58A8-48AA-9B93-5BDA46D2F5F0}"/>
    <cellStyle name="Percent 2 5 3 3 2 2 5" xfId="51473" xr:uid="{90364C68-596E-4ADD-A6E7-D6A033F7A74A}"/>
    <cellStyle name="Percent 2 5 3 3 2 3" xfId="26326" xr:uid="{46C910CA-7785-4FA9-ADC2-38A2BDD27840}"/>
    <cellStyle name="Percent 2 5 3 3 2 3 2" xfId="40018" xr:uid="{A512E875-D706-4362-992D-7A348D53320B}"/>
    <cellStyle name="Percent 2 5 3 3 2 3 3" xfId="54897" xr:uid="{78FA4470-21FC-45C4-8987-2405B80E213A}"/>
    <cellStyle name="Percent 2 5 3 3 2 4" xfId="19482" xr:uid="{0CED773A-051E-4DDA-9E76-7E8FF360EE40}"/>
    <cellStyle name="Percent 2 5 3 3 2 5" xfId="33172" xr:uid="{27660E7B-7DCA-48EB-AAF5-38EAEF14B373}"/>
    <cellStyle name="Percent 2 5 3 3 2 6" xfId="48051" xr:uid="{0BC9B6C0-4A61-4F03-8C97-2FBA6E6D8E07}"/>
    <cellStyle name="Percent 2 5 3 3 3" xfId="14346" xr:uid="{3117CA98-1294-48A7-9F4D-EA23098D1555}"/>
    <cellStyle name="Percent 2 5 3 3 3 2" xfId="28036" xr:uid="{577B313D-19C2-4138-B6D0-7C06460BE913}"/>
    <cellStyle name="Percent 2 5 3 3 3 2 2" xfId="41728" xr:uid="{33ACC320-3F02-4281-B7CB-C5F8C315F5A0}"/>
    <cellStyle name="Percent 2 5 3 3 3 2 3" xfId="56607" xr:uid="{B57C7B77-B81B-48E4-9FC2-413EBECF588C}"/>
    <cellStyle name="Percent 2 5 3 3 3 3" xfId="21192" xr:uid="{168563D7-42FA-4882-A166-EE5F60079B4E}"/>
    <cellStyle name="Percent 2 5 3 3 3 4" xfId="34882" xr:uid="{EF701588-69EE-4828-B109-DF311380ACC3}"/>
    <cellStyle name="Percent 2 5 3 3 3 5" xfId="49761" xr:uid="{D78F9895-A4CF-4924-9CD4-A0C2D487C19D}"/>
    <cellStyle name="Percent 2 5 3 3 4" xfId="24614" xr:uid="{7A979A8A-1512-4164-A276-02BD1FB4FF6D}"/>
    <cellStyle name="Percent 2 5 3 3 4 2" xfId="38306" xr:uid="{62F80C62-603A-45CE-A190-8658596FD6CC}"/>
    <cellStyle name="Percent 2 5 3 3 4 3" xfId="53185" xr:uid="{9A3EBC18-E194-42A4-A12B-67F548F4B4C1}"/>
    <cellStyle name="Percent 2 5 3 3 5" xfId="17770" xr:uid="{6025B9E0-2A89-4B9F-8535-1FE2067DBFB2}"/>
    <cellStyle name="Percent 2 5 3 3 6" xfId="31460" xr:uid="{A3EAD60F-DBAD-49FE-9C46-9A6DD46A4AAE}"/>
    <cellStyle name="Percent 2 5 3 3 7" xfId="46339" xr:uid="{626725F1-0057-4CE1-8042-F737EAD44519}"/>
    <cellStyle name="Percent 2 5 3 4" xfId="10925" xr:uid="{6B1F431E-CC59-4E4A-9E7A-BE50A004CDF4}"/>
    <cellStyle name="Percent 2 5 3 4 2" xfId="12637" xr:uid="{4FD87332-9A89-463A-AFF6-D8B7A6FB36B4}"/>
    <cellStyle name="Percent 2 5 3 4 2 2" xfId="16059" xr:uid="{BF346C98-ACBA-48C5-AC4D-3F60BB53C3FF}"/>
    <cellStyle name="Percent 2 5 3 4 2 2 2" xfId="29749" xr:uid="{940E4425-5F58-473D-8E31-BCB34249554F}"/>
    <cellStyle name="Percent 2 5 3 4 2 2 2 2" xfId="43441" xr:uid="{73529F44-F08F-4117-AB3C-3308810AD6FF}"/>
    <cellStyle name="Percent 2 5 3 4 2 2 2 3" xfId="58320" xr:uid="{3995605A-15A3-409F-A87A-6DB6BF09F53B}"/>
    <cellStyle name="Percent 2 5 3 4 2 2 3" xfId="22905" xr:uid="{E756C8ED-DF9A-4F97-B2F4-3366790912BB}"/>
    <cellStyle name="Percent 2 5 3 4 2 2 4" xfId="36595" xr:uid="{ED36056B-3D3E-4476-ADFF-3391F99FDB41}"/>
    <cellStyle name="Percent 2 5 3 4 2 2 5" xfId="51474" xr:uid="{4555A0ED-B20A-4633-AF48-50D6C8A771EC}"/>
    <cellStyle name="Percent 2 5 3 4 2 3" xfId="26327" xr:uid="{C292564B-7E86-4AA2-B0AD-171B7E490640}"/>
    <cellStyle name="Percent 2 5 3 4 2 3 2" xfId="40019" xr:uid="{1DF9F452-31BC-4D70-98D9-63B7153B64ED}"/>
    <cellStyle name="Percent 2 5 3 4 2 3 3" xfId="54898" xr:uid="{DB20FAD7-A639-4D7E-AAEF-D679EDE4D21A}"/>
    <cellStyle name="Percent 2 5 3 4 2 4" xfId="19483" xr:uid="{38F29230-E7E0-4C2B-8906-4FFDA71A5620}"/>
    <cellStyle name="Percent 2 5 3 4 2 5" xfId="33173" xr:uid="{A51B5F89-11A9-4D2A-BEEB-382CD8E4E349}"/>
    <cellStyle name="Percent 2 5 3 4 2 6" xfId="48052" xr:uid="{E6EEF621-1D30-4534-A558-BFDA6918729B}"/>
    <cellStyle name="Percent 2 5 3 4 3" xfId="14347" xr:uid="{1455064F-8808-4228-83BA-9699F8E55D69}"/>
    <cellStyle name="Percent 2 5 3 4 3 2" xfId="28037" xr:uid="{E5E613BB-E0DA-4C12-8F9B-EB2A60FC4A19}"/>
    <cellStyle name="Percent 2 5 3 4 3 2 2" xfId="41729" xr:uid="{F9511C90-AF6E-4BFB-AAE7-BC3EF34B78AB}"/>
    <cellStyle name="Percent 2 5 3 4 3 2 3" xfId="56608" xr:uid="{3BC61005-6118-4E76-90D0-AC469B4DA7D9}"/>
    <cellStyle name="Percent 2 5 3 4 3 3" xfId="21193" xr:uid="{738F545C-6674-4483-BF5F-3D46A476E143}"/>
    <cellStyle name="Percent 2 5 3 4 3 4" xfId="34883" xr:uid="{8C9746FE-3085-433A-A59B-BF4B3E01487F}"/>
    <cellStyle name="Percent 2 5 3 4 3 5" xfId="49762" xr:uid="{9883226C-B2A2-4203-92EC-35F052AC2ECA}"/>
    <cellStyle name="Percent 2 5 3 4 4" xfId="24615" xr:uid="{C0FFE216-2F47-4540-AC95-03DE85A4784B}"/>
    <cellStyle name="Percent 2 5 3 4 4 2" xfId="38307" xr:uid="{B3941B84-3021-495E-AEB3-896456AAEFE4}"/>
    <cellStyle name="Percent 2 5 3 4 4 3" xfId="53186" xr:uid="{A6FF3B93-5A42-43FD-A975-CD784DF12B66}"/>
    <cellStyle name="Percent 2 5 3 4 5" xfId="17771" xr:uid="{C49A751A-8319-495E-A1C0-CCD9663EAF42}"/>
    <cellStyle name="Percent 2 5 3 4 6" xfId="31461" xr:uid="{027ECC34-9F54-43B8-BC54-8CE092E1B167}"/>
    <cellStyle name="Percent 2 5 3 4 7" xfId="46340" xr:uid="{415191A3-BAD0-4DA8-B315-188AA65F72AA}"/>
    <cellStyle name="Percent 2 5 3 5" xfId="12633" xr:uid="{BC22C09C-D71E-4A73-BC51-B2870E48147F}"/>
    <cellStyle name="Percent 2 5 3 5 2" xfId="16055" xr:uid="{FCC34DD3-D59F-45CA-A408-D198CEA9C562}"/>
    <cellStyle name="Percent 2 5 3 5 2 2" xfId="29745" xr:uid="{621DB00F-44C2-4E32-BBE7-9D6783821F7E}"/>
    <cellStyle name="Percent 2 5 3 5 2 2 2" xfId="43437" xr:uid="{9B926FB9-3D7B-42DB-A953-A6B384E5AA15}"/>
    <cellStyle name="Percent 2 5 3 5 2 2 3" xfId="58316" xr:uid="{BBDB2C11-BD58-4F14-B064-2D7FE1394496}"/>
    <cellStyle name="Percent 2 5 3 5 2 3" xfId="22901" xr:uid="{2D5A4F5A-ED4C-4E3F-B332-8158F85F0E09}"/>
    <cellStyle name="Percent 2 5 3 5 2 4" xfId="36591" xr:uid="{8B3204AD-C460-485C-A712-4D34A6BE7D63}"/>
    <cellStyle name="Percent 2 5 3 5 2 5" xfId="51470" xr:uid="{9A5D3252-7A72-4390-B9E3-7FC9F49BE705}"/>
    <cellStyle name="Percent 2 5 3 5 3" xfId="26323" xr:uid="{BAFBA427-A92B-4BD7-B9AA-27881A622661}"/>
    <cellStyle name="Percent 2 5 3 5 3 2" xfId="40015" xr:uid="{478145C2-6133-4F87-917E-DC59F066B291}"/>
    <cellStyle name="Percent 2 5 3 5 3 3" xfId="54894" xr:uid="{E637787C-1E72-4E80-898E-9CDCD14C839B}"/>
    <cellStyle name="Percent 2 5 3 5 4" xfId="19479" xr:uid="{D46FB44A-B59B-4386-837C-9D580AF0E50D}"/>
    <cellStyle name="Percent 2 5 3 5 5" xfId="33169" xr:uid="{E21E0DBC-228A-40F4-BBFE-DB1FC6B82B2C}"/>
    <cellStyle name="Percent 2 5 3 5 6" xfId="48048" xr:uid="{C8C24F4C-0C2B-4715-8F9C-CB76962E7D32}"/>
    <cellStyle name="Percent 2 5 3 6" xfId="14343" xr:uid="{42A93662-BCB1-4DAF-8B20-478E3C63E92F}"/>
    <cellStyle name="Percent 2 5 3 6 2" xfId="28033" xr:uid="{9FC37603-F378-47EA-AED8-997A0342293C}"/>
    <cellStyle name="Percent 2 5 3 6 2 2" xfId="41725" xr:uid="{58B4A8E7-68B0-4D4E-BCB3-BB653A7C9ACE}"/>
    <cellStyle name="Percent 2 5 3 6 2 3" xfId="56604" xr:uid="{B712FC67-C688-48E4-BCED-C430373A2283}"/>
    <cellStyle name="Percent 2 5 3 6 3" xfId="21189" xr:uid="{BBC71856-9F2D-40EC-9554-3C1B22864C72}"/>
    <cellStyle name="Percent 2 5 3 6 4" xfId="34879" xr:uid="{23B96553-1944-4AEB-AE68-45D885CF608B}"/>
    <cellStyle name="Percent 2 5 3 6 5" xfId="49758" xr:uid="{76DD9ECE-5CFB-4B9B-AC58-9F4B23C3F44A}"/>
    <cellStyle name="Percent 2 5 3 7" xfId="24611" xr:uid="{377FEEF5-EA49-4D59-816B-8939695F4A38}"/>
    <cellStyle name="Percent 2 5 3 7 2" xfId="38303" xr:uid="{7C0A755D-2F18-47BB-971A-ED0212957B93}"/>
    <cellStyle name="Percent 2 5 3 7 3" xfId="53182" xr:uid="{A5BB33AF-9F70-411D-8C4A-1F902D629A0E}"/>
    <cellStyle name="Percent 2 5 3 8" xfId="17767" xr:uid="{DF9DA19C-77BD-4012-A0D0-B60D5EDF129D}"/>
    <cellStyle name="Percent 2 5 3 9" xfId="31457" xr:uid="{331FE077-F750-4B39-8DF4-98F871095D94}"/>
    <cellStyle name="Percent 2 5 4" xfId="7221" xr:uid="{3DEA6DB9-415F-4C05-8FB9-CA2DBE0EC2AB}"/>
    <cellStyle name="Percent 2 5 4 2" xfId="10927" xr:uid="{6889B9BA-AF7C-4B4C-A0A0-8E66D1DE5C11}"/>
    <cellStyle name="Percent 2 5 4 2 2" xfId="12639" xr:uid="{3628F7C8-A087-4780-A2BE-254DA86D32C7}"/>
    <cellStyle name="Percent 2 5 4 2 2 2" xfId="16061" xr:uid="{64CE1E26-1DB2-4CC7-87F0-943986194430}"/>
    <cellStyle name="Percent 2 5 4 2 2 2 2" xfId="29751" xr:uid="{ED48A715-CCFE-412B-BF1F-D271E2A3D813}"/>
    <cellStyle name="Percent 2 5 4 2 2 2 2 2" xfId="43443" xr:uid="{523BDFCB-09D7-4836-8B41-C989EED88E08}"/>
    <cellStyle name="Percent 2 5 4 2 2 2 2 3" xfId="58322" xr:uid="{34E22681-A382-4EE4-BA44-5E83CB83DC78}"/>
    <cellStyle name="Percent 2 5 4 2 2 2 3" xfId="22907" xr:uid="{A4887659-EC18-48B8-918A-7C1832906C75}"/>
    <cellStyle name="Percent 2 5 4 2 2 2 4" xfId="36597" xr:uid="{5B001DB1-F83A-4378-9E6C-67FB46243A43}"/>
    <cellStyle name="Percent 2 5 4 2 2 2 5" xfId="51476" xr:uid="{74018519-99E7-4707-B7B3-26106A7631B7}"/>
    <cellStyle name="Percent 2 5 4 2 2 3" xfId="26329" xr:uid="{26C19331-4862-4669-ADFF-F65245F26F60}"/>
    <cellStyle name="Percent 2 5 4 2 2 3 2" xfId="40021" xr:uid="{E3E46112-E75F-4E11-A762-0E0E184271D2}"/>
    <cellStyle name="Percent 2 5 4 2 2 3 3" xfId="54900" xr:uid="{7C5B8561-1625-4AC4-835E-C2BA8D4FE4D5}"/>
    <cellStyle name="Percent 2 5 4 2 2 4" xfId="19485" xr:uid="{BDEE239B-B8F9-454D-9112-AABE412D123F}"/>
    <cellStyle name="Percent 2 5 4 2 2 5" xfId="33175" xr:uid="{4363783D-29C1-4D07-81E5-ED973A29512E}"/>
    <cellStyle name="Percent 2 5 4 2 2 6" xfId="48054" xr:uid="{17C95224-DD93-4345-B6DE-4351AB044DD4}"/>
    <cellStyle name="Percent 2 5 4 2 3" xfId="14349" xr:uid="{BFD11105-7A62-4C53-859A-C76B991DF0A5}"/>
    <cellStyle name="Percent 2 5 4 2 3 2" xfId="28039" xr:uid="{3AD947C2-278F-4CD9-8550-D04DFE4FDA72}"/>
    <cellStyle name="Percent 2 5 4 2 3 2 2" xfId="41731" xr:uid="{88E11E02-3655-42C3-956B-3BF593C5943F}"/>
    <cellStyle name="Percent 2 5 4 2 3 2 3" xfId="56610" xr:uid="{B93EA075-5ED3-452A-9794-010D73583A56}"/>
    <cellStyle name="Percent 2 5 4 2 3 3" xfId="21195" xr:uid="{6E294913-8A16-406F-9A74-23EE3BBDB3CA}"/>
    <cellStyle name="Percent 2 5 4 2 3 4" xfId="34885" xr:uid="{70EDF61F-9015-43B1-A12B-A20A74111C62}"/>
    <cellStyle name="Percent 2 5 4 2 3 5" xfId="49764" xr:uid="{464F67A1-5DBB-4C07-BC52-C4EFA6CDEAAB}"/>
    <cellStyle name="Percent 2 5 4 2 4" xfId="24617" xr:uid="{B941E2F5-77F3-4751-B5C2-B7DB37F59148}"/>
    <cellStyle name="Percent 2 5 4 2 4 2" xfId="38309" xr:uid="{0716425C-1539-4671-9F90-2D95D4A3EAF2}"/>
    <cellStyle name="Percent 2 5 4 2 4 3" xfId="53188" xr:uid="{BE62EC05-FCF4-4EE9-A53A-50919FE60598}"/>
    <cellStyle name="Percent 2 5 4 2 5" xfId="17773" xr:uid="{59889FF7-05EF-475E-BC69-5C9E93BE0A9B}"/>
    <cellStyle name="Percent 2 5 4 2 6" xfId="31463" xr:uid="{8D45D698-AFA8-4EBA-B341-4F0FEDD4D25E}"/>
    <cellStyle name="Percent 2 5 4 2 7" xfId="46342" xr:uid="{0E7AD5A7-5A99-4950-8A57-F4DF381EFB6B}"/>
    <cellStyle name="Percent 2 5 4 3" xfId="12638" xr:uid="{D64C03E7-F804-4CE7-B068-6924134896B5}"/>
    <cellStyle name="Percent 2 5 4 3 2" xfId="16060" xr:uid="{06FF32FF-1A44-44B1-AA23-1EBA0D86877D}"/>
    <cellStyle name="Percent 2 5 4 3 2 2" xfId="29750" xr:uid="{D016A082-5F0B-4E23-8EA7-2F2C7D255C3E}"/>
    <cellStyle name="Percent 2 5 4 3 2 2 2" xfId="43442" xr:uid="{373E6B3A-A1E1-4D69-8848-46B52876F1E5}"/>
    <cellStyle name="Percent 2 5 4 3 2 2 3" xfId="58321" xr:uid="{869660E1-17FC-4D9D-BDF8-56760B592090}"/>
    <cellStyle name="Percent 2 5 4 3 2 3" xfId="22906" xr:uid="{05B5B4DB-73A3-4694-84E7-6678B48BDC7B}"/>
    <cellStyle name="Percent 2 5 4 3 2 4" xfId="36596" xr:uid="{F493E4F0-C6A6-41BB-8579-106910A189A2}"/>
    <cellStyle name="Percent 2 5 4 3 2 5" xfId="51475" xr:uid="{5B9E1C16-71E8-4C1B-AF24-B5EC3E7D50EA}"/>
    <cellStyle name="Percent 2 5 4 3 3" xfId="26328" xr:uid="{6C8BCFC1-DFE4-465C-96EC-A0A5F3ACDF24}"/>
    <cellStyle name="Percent 2 5 4 3 3 2" xfId="40020" xr:uid="{760BB493-771B-4F8A-A9ED-DC96CBC541D2}"/>
    <cellStyle name="Percent 2 5 4 3 3 3" xfId="54899" xr:uid="{15524F1D-0766-4612-A983-50DB7F687AA0}"/>
    <cellStyle name="Percent 2 5 4 3 4" xfId="19484" xr:uid="{53B131BB-2131-40F6-8993-41DC6A1119AF}"/>
    <cellStyle name="Percent 2 5 4 3 5" xfId="33174" xr:uid="{26C0E324-4E3E-4E86-8705-CA8C341A24F0}"/>
    <cellStyle name="Percent 2 5 4 3 6" xfId="48053" xr:uid="{5D686314-68B6-4607-A8CF-B1320CA823EF}"/>
    <cellStyle name="Percent 2 5 4 4" xfId="14348" xr:uid="{E08023B8-F1B0-455A-948B-5F29EF99B481}"/>
    <cellStyle name="Percent 2 5 4 4 2" xfId="28038" xr:uid="{3F903E2A-D3B2-4C34-B28E-7130536B52C4}"/>
    <cellStyle name="Percent 2 5 4 4 2 2" xfId="41730" xr:uid="{0A5F4C8F-F122-4F70-865F-D8A2678C3CDD}"/>
    <cellStyle name="Percent 2 5 4 4 2 3" xfId="56609" xr:uid="{E06A6251-5C1E-4F19-83DF-3D53A0FCD57D}"/>
    <cellStyle name="Percent 2 5 4 4 3" xfId="21194" xr:uid="{DDA41078-77E5-49D1-BE5E-F90B191666C8}"/>
    <cellStyle name="Percent 2 5 4 4 4" xfId="34884" xr:uid="{F2198E1E-E073-49D9-8453-347376C8B418}"/>
    <cellStyle name="Percent 2 5 4 4 5" xfId="49763" xr:uid="{0F213D11-B8B5-48A9-8E0E-9C62E1A1F7B8}"/>
    <cellStyle name="Percent 2 5 4 5" xfId="24616" xr:uid="{AE07CD60-4168-498D-BCAC-8D0739AF8E68}"/>
    <cellStyle name="Percent 2 5 4 5 2" xfId="38308" xr:uid="{022A17D9-A272-458E-B294-C33B22C7BDB4}"/>
    <cellStyle name="Percent 2 5 4 5 3" xfId="53187" xr:uid="{CE6613BA-DA23-4FBF-8816-8143C5C7F7E4}"/>
    <cellStyle name="Percent 2 5 4 6" xfId="17772" xr:uid="{D8A94097-2878-4DDB-B3D1-87C9A755D126}"/>
    <cellStyle name="Percent 2 5 4 7" xfId="31462" xr:uid="{C757367E-FB20-41A2-9764-5C2D9119BFB4}"/>
    <cellStyle name="Percent 2 5 4 8" xfId="46341" xr:uid="{33ECFE35-4B33-4172-9E5F-1B0333B25A96}"/>
    <cellStyle name="Percent 2 5 4 9" xfId="10926" xr:uid="{0A7A61BA-6EF2-45BF-B331-552904D94D3F}"/>
    <cellStyle name="Percent 2 5 5" xfId="10928" xr:uid="{561EBBFE-069B-425C-BBF2-736E8191D469}"/>
    <cellStyle name="Percent 2 5 5 2" xfId="12640" xr:uid="{B6C16E9C-0564-47B9-AEAD-567A06D920F9}"/>
    <cellStyle name="Percent 2 5 5 2 2" xfId="16062" xr:uid="{2F6EDAE3-890F-46A9-B045-C1141FF36B75}"/>
    <cellStyle name="Percent 2 5 5 2 2 2" xfId="29752" xr:uid="{58285C76-D0E6-4F7F-ACBD-F0B2BF499739}"/>
    <cellStyle name="Percent 2 5 5 2 2 2 2" xfId="43444" xr:uid="{FD120E47-48D0-432A-BD09-F3B2803B0809}"/>
    <cellStyle name="Percent 2 5 5 2 2 2 3" xfId="58323" xr:uid="{CCAE27A5-66EB-488B-A4DF-A2F2E9081F96}"/>
    <cellStyle name="Percent 2 5 5 2 2 3" xfId="22908" xr:uid="{942BB143-6546-4011-9B77-FBDB66A813C4}"/>
    <cellStyle name="Percent 2 5 5 2 2 4" xfId="36598" xr:uid="{DED90227-B4C5-4417-95BE-00411AF85C2E}"/>
    <cellStyle name="Percent 2 5 5 2 2 5" xfId="51477" xr:uid="{EA573903-81A8-45EB-A6A6-BE40CFB2A30F}"/>
    <cellStyle name="Percent 2 5 5 2 3" xfId="26330" xr:uid="{9B97E416-FF65-4711-9A33-FC11B335EE72}"/>
    <cellStyle name="Percent 2 5 5 2 3 2" xfId="40022" xr:uid="{4BE79243-B416-4C93-9A07-5C410CB5F9B1}"/>
    <cellStyle name="Percent 2 5 5 2 3 3" xfId="54901" xr:uid="{C18CE23A-E54F-4979-BA80-6077FD135BDF}"/>
    <cellStyle name="Percent 2 5 5 2 4" xfId="19486" xr:uid="{2AB2E7A2-B509-4B6C-9232-406EB7B526B8}"/>
    <cellStyle name="Percent 2 5 5 2 5" xfId="33176" xr:uid="{AAAB4376-BCDB-4698-AFDD-8491E02031EE}"/>
    <cellStyle name="Percent 2 5 5 2 6" xfId="48055" xr:uid="{069EF7B4-4F8B-49A2-A256-1AF7385997ED}"/>
    <cellStyle name="Percent 2 5 5 3" xfId="14350" xr:uid="{9E7548B5-DD17-4191-B36D-1A573632AF38}"/>
    <cellStyle name="Percent 2 5 5 3 2" xfId="28040" xr:uid="{12CECF27-5A29-4FC7-82C5-3ED965BB8E4F}"/>
    <cellStyle name="Percent 2 5 5 3 2 2" xfId="41732" xr:uid="{6AFCBDFE-C924-4EA4-8DBF-BFB9DA65A6A9}"/>
    <cellStyle name="Percent 2 5 5 3 2 3" xfId="56611" xr:uid="{95A8E2F2-1C60-424F-ACEC-C319CA3F735A}"/>
    <cellStyle name="Percent 2 5 5 3 3" xfId="21196" xr:uid="{2CA1E02B-25CA-4383-B831-AC0E74F2F2A8}"/>
    <cellStyle name="Percent 2 5 5 3 4" xfId="34886" xr:uid="{014EFA5F-ADCA-4DA8-A00A-900480A5B4A2}"/>
    <cellStyle name="Percent 2 5 5 3 5" xfId="49765" xr:uid="{745C0F6C-5919-4719-B1E6-69DA88B5C381}"/>
    <cellStyle name="Percent 2 5 5 4" xfId="24618" xr:uid="{7C8FD230-DE28-45B6-85D8-563DEA12F5A7}"/>
    <cellStyle name="Percent 2 5 5 4 2" xfId="38310" xr:uid="{0F080D95-00A1-4F15-AF2A-337E186B8AC4}"/>
    <cellStyle name="Percent 2 5 5 4 3" xfId="53189" xr:uid="{F68FD3B5-4F0E-4C72-A237-0076B88913D4}"/>
    <cellStyle name="Percent 2 5 5 5" xfId="17774" xr:uid="{D6987A96-A7DB-4261-B680-99646B288364}"/>
    <cellStyle name="Percent 2 5 5 6" xfId="31464" xr:uid="{8692762E-03AD-4767-AE09-AEAB3EB8BA62}"/>
    <cellStyle name="Percent 2 5 5 7" xfId="46343" xr:uid="{C35DAC29-E501-4738-A340-F569A34BE8E3}"/>
    <cellStyle name="Percent 2 5 6" xfId="10929" xr:uid="{AFBCF5C0-FD10-4363-9646-988FF3B27B85}"/>
    <cellStyle name="Percent 2 5 6 2" xfId="12641" xr:uid="{17DE0DD8-0D6E-48AC-BBBE-B8A76A6196D8}"/>
    <cellStyle name="Percent 2 5 6 2 2" xfId="16063" xr:uid="{F83C7529-E959-4863-AEBF-2C9CEFCA989C}"/>
    <cellStyle name="Percent 2 5 6 2 2 2" xfId="29753" xr:uid="{70158712-5394-4E61-BAC1-9A505042AD0A}"/>
    <cellStyle name="Percent 2 5 6 2 2 2 2" xfId="43445" xr:uid="{AEFD1E45-960D-4A50-92AD-930E4448DC7B}"/>
    <cellStyle name="Percent 2 5 6 2 2 2 3" xfId="58324" xr:uid="{5AB68195-7738-4FBC-A4E5-93833E5EF2C9}"/>
    <cellStyle name="Percent 2 5 6 2 2 3" xfId="22909" xr:uid="{8DB76CB8-6C62-4ABF-88BB-B1ACB0CD8B0E}"/>
    <cellStyle name="Percent 2 5 6 2 2 4" xfId="36599" xr:uid="{90166CA7-63CC-4294-AFEC-415836112ACF}"/>
    <cellStyle name="Percent 2 5 6 2 2 5" xfId="51478" xr:uid="{6FE7E677-80AD-4465-9EF6-D3CA0753899E}"/>
    <cellStyle name="Percent 2 5 6 2 3" xfId="26331" xr:uid="{0F9B5C0F-0599-4CD1-BC4A-26B21B82182C}"/>
    <cellStyle name="Percent 2 5 6 2 3 2" xfId="40023" xr:uid="{9AEC8CA2-5857-431F-8DBD-4A50A6279947}"/>
    <cellStyle name="Percent 2 5 6 2 3 3" xfId="54902" xr:uid="{73506753-16FD-43A6-A2FB-CB7CF6FB8B8F}"/>
    <cellStyle name="Percent 2 5 6 2 4" xfId="19487" xr:uid="{74E7F63F-3453-450E-B6A1-5749A6D1CB13}"/>
    <cellStyle name="Percent 2 5 6 2 5" xfId="33177" xr:uid="{68AB95F0-C149-4860-9743-B0AEE0962A87}"/>
    <cellStyle name="Percent 2 5 6 2 6" xfId="48056" xr:uid="{5B0AFC36-A926-4084-8ECE-8D807CE1358B}"/>
    <cellStyle name="Percent 2 5 6 3" xfId="14351" xr:uid="{5162FDF5-F24A-4091-A1EE-96272570771B}"/>
    <cellStyle name="Percent 2 5 6 3 2" xfId="28041" xr:uid="{EFD3926C-A79C-41E3-AFC1-F5E10648AC16}"/>
    <cellStyle name="Percent 2 5 6 3 2 2" xfId="41733" xr:uid="{A3398199-19A8-4790-B957-9D6476265586}"/>
    <cellStyle name="Percent 2 5 6 3 2 3" xfId="56612" xr:uid="{FF0411D6-C199-4999-8CC4-D1A9759D1662}"/>
    <cellStyle name="Percent 2 5 6 3 3" xfId="21197" xr:uid="{8B270649-931A-4D8A-9735-2AF4FE9EC2D7}"/>
    <cellStyle name="Percent 2 5 6 3 4" xfId="34887" xr:uid="{7237BE17-0DCF-47D5-831C-82399DE3359D}"/>
    <cellStyle name="Percent 2 5 6 3 5" xfId="49766" xr:uid="{57717029-1C97-4648-BA5C-6AF9668395F0}"/>
    <cellStyle name="Percent 2 5 6 4" xfId="24619" xr:uid="{BDF6A5E7-5107-4B8E-A0D4-60D1C28B7B85}"/>
    <cellStyle name="Percent 2 5 6 4 2" xfId="38311" xr:uid="{EAE275D0-7538-4B08-8962-C4D8CC4D357A}"/>
    <cellStyle name="Percent 2 5 6 4 3" xfId="53190" xr:uid="{2B5B69E2-E7DE-4084-B3AB-423C576624B5}"/>
    <cellStyle name="Percent 2 5 6 5" xfId="17775" xr:uid="{9F3AB1CC-80E6-4584-90C2-7A9B6115A9F9}"/>
    <cellStyle name="Percent 2 5 6 6" xfId="31465" xr:uid="{0D710C12-5AE7-4BE5-A15D-093030032CC7}"/>
    <cellStyle name="Percent 2 5 6 7" xfId="46344" xr:uid="{9E542DA7-7563-4A5E-BD17-4593C7978ED6}"/>
    <cellStyle name="Percent 2 5 7" xfId="12627" xr:uid="{5CA84D41-8AE7-4543-BDC1-92E06A706309}"/>
    <cellStyle name="Percent 2 5 7 2" xfId="16049" xr:uid="{A4E465A7-770E-4A01-8B2C-F681794AE690}"/>
    <cellStyle name="Percent 2 5 7 2 2" xfId="29739" xr:uid="{E2FE21B9-DD47-4B32-9EAD-B8FB37342E68}"/>
    <cellStyle name="Percent 2 5 7 2 2 2" xfId="43431" xr:uid="{44A0738E-B6B5-4C4D-8B52-41EE5CD07FBA}"/>
    <cellStyle name="Percent 2 5 7 2 2 3" xfId="58310" xr:uid="{C962931D-11E0-4381-AC2F-B1AC5FF661E4}"/>
    <cellStyle name="Percent 2 5 7 2 3" xfId="22895" xr:uid="{B28D507B-BC4C-43C2-A4C4-80F1F45C03BC}"/>
    <cellStyle name="Percent 2 5 7 2 4" xfId="36585" xr:uid="{89AF4AFD-E163-4C50-9043-CD3E49F50041}"/>
    <cellStyle name="Percent 2 5 7 2 5" xfId="51464" xr:uid="{9080038C-3CDE-4518-BFB8-F9CD9E16D56C}"/>
    <cellStyle name="Percent 2 5 7 3" xfId="26317" xr:uid="{0CB45149-986A-43CC-9635-2F0D8DD8915D}"/>
    <cellStyle name="Percent 2 5 7 3 2" xfId="40009" xr:uid="{3DE5D0AB-888E-4134-9F80-40414A701F45}"/>
    <cellStyle name="Percent 2 5 7 3 3" xfId="54888" xr:uid="{0C085E10-686B-42F8-BC0F-6E7745E6A6CF}"/>
    <cellStyle name="Percent 2 5 7 4" xfId="19473" xr:uid="{5B0D8CA0-0D52-4096-A690-A5C819DA5415}"/>
    <cellStyle name="Percent 2 5 7 5" xfId="33163" xr:uid="{2283C99E-5BB1-44DC-9A37-CB242631FF64}"/>
    <cellStyle name="Percent 2 5 7 6" xfId="48042" xr:uid="{A8124A0A-F394-49AD-A90B-DC55139BEE9D}"/>
    <cellStyle name="Percent 2 5 8" xfId="14337" xr:uid="{C3CB100E-EFBA-48FE-ADD5-EF4F076E462A}"/>
    <cellStyle name="Percent 2 5 8 2" xfId="28027" xr:uid="{737DD795-4C03-4535-9104-FB600ECFE9AD}"/>
    <cellStyle name="Percent 2 5 8 2 2" xfId="41719" xr:uid="{A9CE8133-7C78-49B4-AAAD-0A1809D62FFA}"/>
    <cellStyle name="Percent 2 5 8 2 3" xfId="56598" xr:uid="{72B3E80D-732E-4880-A0B4-037AD2F15DD0}"/>
    <cellStyle name="Percent 2 5 8 3" xfId="21183" xr:uid="{4A64B7A3-1EFB-4601-B460-9990B5F15A85}"/>
    <cellStyle name="Percent 2 5 8 4" xfId="34873" xr:uid="{E68B4A17-55E4-47EE-9D06-8C8D0D6B00C5}"/>
    <cellStyle name="Percent 2 5 8 5" xfId="49752" xr:uid="{AC206583-64F5-436B-BD8E-4E6712299584}"/>
    <cellStyle name="Percent 2 5 9" xfId="24605" xr:uid="{E3A91574-63AD-4099-844B-B550652B8A8F}"/>
    <cellStyle name="Percent 2 5 9 2" xfId="38297" xr:uid="{AF46EE07-0B7A-4169-A8EC-98C4356C4211}"/>
    <cellStyle name="Percent 2 5 9 3" xfId="53176" xr:uid="{D6007776-D322-4808-B85D-D5A0918A8851}"/>
    <cellStyle name="Percent 2 6" xfId="6356" xr:uid="{5A9FF7D8-1893-45E2-A8A6-90D6CDDADCD2}"/>
    <cellStyle name="Percent 2 6 10" xfId="46345" xr:uid="{620E4423-60CB-4E27-841F-9F56563663F5}"/>
    <cellStyle name="Percent 2 6 11" xfId="10930" xr:uid="{27CA497F-A582-4E9D-ACB0-D2AFA84E2141}"/>
    <cellStyle name="Percent 2 6 2" xfId="7130" xr:uid="{469AD838-DE04-4333-98D2-D981637F2D74}"/>
    <cellStyle name="Percent 2 6 2 2" xfId="10932" xr:uid="{1911AD94-9D74-48B5-BC0A-0F8FF2C1BDA5}"/>
    <cellStyle name="Percent 2 6 2 2 2" xfId="12644" xr:uid="{313B24A8-7BD8-4C9F-A9CC-2666E292D35D}"/>
    <cellStyle name="Percent 2 6 2 2 2 2" xfId="16066" xr:uid="{D9138271-C3AF-4DAD-A9A6-67DA5A7683CC}"/>
    <cellStyle name="Percent 2 6 2 2 2 2 2" xfId="29756" xr:uid="{A9464FBD-B006-438F-BC48-518752D77207}"/>
    <cellStyle name="Percent 2 6 2 2 2 2 2 2" xfId="43448" xr:uid="{9DC4735C-F5F1-4827-8E7B-40FC43A78A48}"/>
    <cellStyle name="Percent 2 6 2 2 2 2 2 3" xfId="58327" xr:uid="{372CFFDE-AD18-4EAA-811B-A6BCA9980515}"/>
    <cellStyle name="Percent 2 6 2 2 2 2 3" xfId="22912" xr:uid="{194DB65C-0884-439F-AD13-D94E568B823C}"/>
    <cellStyle name="Percent 2 6 2 2 2 2 4" xfId="36602" xr:uid="{FD9CA631-65C9-46BC-9D3A-AAD8A21D2330}"/>
    <cellStyle name="Percent 2 6 2 2 2 2 5" xfId="51481" xr:uid="{4BF0D2B0-0D87-4EDC-96A0-244F713D7EF9}"/>
    <cellStyle name="Percent 2 6 2 2 2 3" xfId="26334" xr:uid="{1CA9BF9E-E770-44C0-B45C-24653E97F44D}"/>
    <cellStyle name="Percent 2 6 2 2 2 3 2" xfId="40026" xr:uid="{A80509EF-3D82-4873-81CE-7B599D3C4AC5}"/>
    <cellStyle name="Percent 2 6 2 2 2 3 3" xfId="54905" xr:uid="{CBD613EF-2362-48EB-B0C0-2F915A11E25F}"/>
    <cellStyle name="Percent 2 6 2 2 2 4" xfId="19490" xr:uid="{776D2909-EF22-4052-908F-DA40B80CDF90}"/>
    <cellStyle name="Percent 2 6 2 2 2 5" xfId="33180" xr:uid="{EC5D0E8D-BF5C-4E9E-A8AC-C997A49D6777}"/>
    <cellStyle name="Percent 2 6 2 2 2 6" xfId="48059" xr:uid="{26794ECF-6DE6-469D-A3CC-92D39EB65F5C}"/>
    <cellStyle name="Percent 2 6 2 2 3" xfId="14354" xr:uid="{D5B81AE8-255D-4A96-806D-735FF7E5AA55}"/>
    <cellStyle name="Percent 2 6 2 2 3 2" xfId="28044" xr:uid="{06E316C1-56C5-4D00-A956-2F03679EDD33}"/>
    <cellStyle name="Percent 2 6 2 2 3 2 2" xfId="41736" xr:uid="{65F63AFC-C058-4808-A7E7-4E36D7D6494B}"/>
    <cellStyle name="Percent 2 6 2 2 3 2 3" xfId="56615" xr:uid="{1BB51F5D-FD41-4DA6-8BC6-E9A3E3445F73}"/>
    <cellStyle name="Percent 2 6 2 2 3 3" xfId="21200" xr:uid="{868E41F6-FE77-4648-BFA4-89D316937729}"/>
    <cellStyle name="Percent 2 6 2 2 3 4" xfId="34890" xr:uid="{0CF043BE-7FF0-4C2A-A030-DA53ABEC000F}"/>
    <cellStyle name="Percent 2 6 2 2 3 5" xfId="49769" xr:uid="{EA67493E-9B2C-4722-AE42-B8727004390C}"/>
    <cellStyle name="Percent 2 6 2 2 4" xfId="24622" xr:uid="{01F590F4-BA54-41C9-8A3E-07C04FF80742}"/>
    <cellStyle name="Percent 2 6 2 2 4 2" xfId="38314" xr:uid="{67403505-5D10-4004-9DCA-14680880825C}"/>
    <cellStyle name="Percent 2 6 2 2 4 3" xfId="53193" xr:uid="{336A62C3-F330-4C3D-9E00-334E5AF2A4BF}"/>
    <cellStyle name="Percent 2 6 2 2 5" xfId="17778" xr:uid="{880C7562-A8BF-4127-846F-E52C081E664E}"/>
    <cellStyle name="Percent 2 6 2 2 6" xfId="31468" xr:uid="{2612A348-DF7E-4CE8-BFAA-AB3A2E9044B5}"/>
    <cellStyle name="Percent 2 6 2 2 7" xfId="46347" xr:uid="{56BC5079-39C4-4237-B0F1-8C7884443ED7}"/>
    <cellStyle name="Percent 2 6 2 3" xfId="12643" xr:uid="{AB6FEA31-E1AF-445B-96B3-8B74958955D1}"/>
    <cellStyle name="Percent 2 6 2 3 2" xfId="16065" xr:uid="{87C25151-2D3F-4137-AACF-9556FDBAC1B6}"/>
    <cellStyle name="Percent 2 6 2 3 2 2" xfId="29755" xr:uid="{B48CAD25-A98E-45D7-869F-7B7B8BEFCF20}"/>
    <cellStyle name="Percent 2 6 2 3 2 2 2" xfId="43447" xr:uid="{93130F6F-DA28-4E06-B364-BF557AA10F7E}"/>
    <cellStyle name="Percent 2 6 2 3 2 2 3" xfId="58326" xr:uid="{D7487FDF-E24B-4B06-AE6F-B7A4EC83E70C}"/>
    <cellStyle name="Percent 2 6 2 3 2 3" xfId="22911" xr:uid="{8E543B27-7938-4DE8-BEA7-7457A8FF22B8}"/>
    <cellStyle name="Percent 2 6 2 3 2 4" xfId="36601" xr:uid="{2411FB1C-DD44-4454-A80A-EE7558E973DA}"/>
    <cellStyle name="Percent 2 6 2 3 2 5" xfId="51480" xr:uid="{5FB28522-F64B-444A-A183-7D6A30BCAF1B}"/>
    <cellStyle name="Percent 2 6 2 3 3" xfId="26333" xr:uid="{8D0DA498-5E27-4A2E-A719-DC94C5E19A2D}"/>
    <cellStyle name="Percent 2 6 2 3 3 2" xfId="40025" xr:uid="{97715F72-9380-43D6-B843-F845FAE3BF9A}"/>
    <cellStyle name="Percent 2 6 2 3 3 3" xfId="54904" xr:uid="{2C602BA7-0147-4763-BC09-99FA233044DC}"/>
    <cellStyle name="Percent 2 6 2 3 4" xfId="19489" xr:uid="{0CD61309-2DB5-49C9-8DF4-E4AEF00225A8}"/>
    <cellStyle name="Percent 2 6 2 3 5" xfId="33179" xr:uid="{1373727C-F63A-43D0-B187-964826498BC0}"/>
    <cellStyle name="Percent 2 6 2 3 6" xfId="48058" xr:uid="{6831BE93-147B-46FD-8F6F-61B5C14F494B}"/>
    <cellStyle name="Percent 2 6 2 4" xfId="14353" xr:uid="{CC92B33A-05C5-4BF6-A692-097D27D13A4E}"/>
    <cellStyle name="Percent 2 6 2 4 2" xfId="28043" xr:uid="{8FD7EE3F-11B7-45F8-B1F3-8AFA574D4912}"/>
    <cellStyle name="Percent 2 6 2 4 2 2" xfId="41735" xr:uid="{F5A6C059-4206-441A-967B-CD037A6ED716}"/>
    <cellStyle name="Percent 2 6 2 4 2 3" xfId="56614" xr:uid="{16FA93F9-EC88-4B8C-9895-4EFE68CB7C52}"/>
    <cellStyle name="Percent 2 6 2 4 3" xfId="21199" xr:uid="{0352A74E-C4F2-46DD-B9E3-CE64C1292FB0}"/>
    <cellStyle name="Percent 2 6 2 4 4" xfId="34889" xr:uid="{D4279FAF-F1C4-4640-B954-FD3909AFC31E}"/>
    <cellStyle name="Percent 2 6 2 4 5" xfId="49768" xr:uid="{328226CE-D20A-4810-A6E5-7300A264E25B}"/>
    <cellStyle name="Percent 2 6 2 5" xfId="24621" xr:uid="{B4DB4BAE-FBC7-4005-9391-A03FB39DDF89}"/>
    <cellStyle name="Percent 2 6 2 5 2" xfId="38313" xr:uid="{AB5DC85D-7802-4C95-927F-DEAFE3B58D2B}"/>
    <cellStyle name="Percent 2 6 2 5 3" xfId="53192" xr:uid="{F5884A46-BA41-435A-83F9-13AEB1532358}"/>
    <cellStyle name="Percent 2 6 2 6" xfId="17777" xr:uid="{86F85D75-BDD8-4BAD-AED0-460B11D93FB0}"/>
    <cellStyle name="Percent 2 6 2 7" xfId="31467" xr:uid="{9C2C5719-6DDF-4AE1-9A03-499BEB29FA8C}"/>
    <cellStyle name="Percent 2 6 2 8" xfId="46346" xr:uid="{637F6E7F-46ED-4306-8A91-B54E8D5EF8D5}"/>
    <cellStyle name="Percent 2 6 2 9" xfId="10931" xr:uid="{608A9A9E-9567-4A17-8588-59B2EF4774D2}"/>
    <cellStyle name="Percent 2 6 3" xfId="7275" xr:uid="{F655B303-F766-4FF3-B08C-953BA4895C94}"/>
    <cellStyle name="Percent 2 6 3 2" xfId="12645" xr:uid="{C384CE3B-69BF-4873-B8B9-C7E53E663F7C}"/>
    <cellStyle name="Percent 2 6 3 2 2" xfId="16067" xr:uid="{7B5A1B12-599C-46B9-A6D9-E0AD9CF1FDB6}"/>
    <cellStyle name="Percent 2 6 3 2 2 2" xfId="29757" xr:uid="{8E1D01B4-EF8A-48F5-9AF7-4D1CE6E91828}"/>
    <cellStyle name="Percent 2 6 3 2 2 2 2" xfId="43449" xr:uid="{93F769EC-077F-48BC-B4EB-0D353DEC3F5A}"/>
    <cellStyle name="Percent 2 6 3 2 2 2 3" xfId="58328" xr:uid="{34AA949E-8857-4141-8ED6-9E1ABA3C04AC}"/>
    <cellStyle name="Percent 2 6 3 2 2 3" xfId="22913" xr:uid="{505CB811-9484-4238-AC15-EF2629AD01E2}"/>
    <cellStyle name="Percent 2 6 3 2 2 4" xfId="36603" xr:uid="{DD5FC0D8-E9C9-49CD-A609-AA76C82A4726}"/>
    <cellStyle name="Percent 2 6 3 2 2 5" xfId="51482" xr:uid="{194EEECD-1E6F-4170-AEEE-956EC9C6632B}"/>
    <cellStyle name="Percent 2 6 3 2 3" xfId="26335" xr:uid="{D4A5B4AE-8A29-4E42-8109-AE42512CDBD6}"/>
    <cellStyle name="Percent 2 6 3 2 3 2" xfId="40027" xr:uid="{0B582E07-671D-425D-B347-CB286E0F75E4}"/>
    <cellStyle name="Percent 2 6 3 2 3 3" xfId="54906" xr:uid="{6A1A812E-19C7-4603-87CB-A1AB882B912D}"/>
    <cellStyle name="Percent 2 6 3 2 4" xfId="19491" xr:uid="{B53982AF-FBF7-4833-BDE8-7B108BFC556B}"/>
    <cellStyle name="Percent 2 6 3 2 5" xfId="33181" xr:uid="{EFD51723-DAF0-4955-A535-69CBCD0B9C5D}"/>
    <cellStyle name="Percent 2 6 3 2 6" xfId="48060" xr:uid="{06B4E8EB-2353-4C7A-8754-9F44F1341445}"/>
    <cellStyle name="Percent 2 6 3 3" xfId="14355" xr:uid="{C9ED18E7-1779-4475-8723-0C02637EAD81}"/>
    <cellStyle name="Percent 2 6 3 3 2" xfId="28045" xr:uid="{8145A25F-F547-415C-B852-28D7DF059237}"/>
    <cellStyle name="Percent 2 6 3 3 2 2" xfId="41737" xr:uid="{A43F7613-4CFF-4F8B-B6A5-DBCDD3A13C5D}"/>
    <cellStyle name="Percent 2 6 3 3 2 3" xfId="56616" xr:uid="{1525DED9-598A-4CAD-A629-9CC12186EB35}"/>
    <cellStyle name="Percent 2 6 3 3 3" xfId="21201" xr:uid="{B7A97AE1-55E9-4876-8970-176DAC506E20}"/>
    <cellStyle name="Percent 2 6 3 3 4" xfId="34891" xr:uid="{11BEE864-FEF7-4D17-9010-3B6D7FC9717F}"/>
    <cellStyle name="Percent 2 6 3 3 5" xfId="49770" xr:uid="{0A22C44C-A374-430A-A6EF-ABB462414E1D}"/>
    <cellStyle name="Percent 2 6 3 4" xfId="24623" xr:uid="{2C712067-AE81-43C6-B312-92493642BD85}"/>
    <cellStyle name="Percent 2 6 3 4 2" xfId="38315" xr:uid="{2AFF8AF2-C926-4EF9-AF0F-4C853FC5BDEC}"/>
    <cellStyle name="Percent 2 6 3 4 3" xfId="53194" xr:uid="{153484E8-04D0-4C90-A15B-139FF06497A4}"/>
    <cellStyle name="Percent 2 6 3 5" xfId="17779" xr:uid="{6229F290-1E2C-4D55-A0A4-DCC51605E74D}"/>
    <cellStyle name="Percent 2 6 3 6" xfId="31469" xr:uid="{D717E9E0-8302-4A5A-B5DD-EF3CE1B08D1A}"/>
    <cellStyle name="Percent 2 6 3 7" xfId="46348" xr:uid="{6533C7FD-A126-42D2-A2B0-315AE3D411F7}"/>
    <cellStyle name="Percent 2 6 3 8" xfId="10933" xr:uid="{A2DD3411-016A-4ED9-9319-912881283AAE}"/>
    <cellStyle name="Percent 2 6 4" xfId="10934" xr:uid="{1E7500AB-8546-46D0-9761-8DA3BB45090A}"/>
    <cellStyle name="Percent 2 6 4 2" xfId="12646" xr:uid="{00BB4AAC-798A-4875-BE8E-7656DB4C6601}"/>
    <cellStyle name="Percent 2 6 4 2 2" xfId="16068" xr:uid="{976F39C1-A4E9-4023-95B2-8738E5B9D882}"/>
    <cellStyle name="Percent 2 6 4 2 2 2" xfId="29758" xr:uid="{88D01620-E678-4CA1-98C1-3467B64874F7}"/>
    <cellStyle name="Percent 2 6 4 2 2 2 2" xfId="43450" xr:uid="{23C6EA32-FC03-43B3-AFE1-F3FE879D40BE}"/>
    <cellStyle name="Percent 2 6 4 2 2 2 3" xfId="58329" xr:uid="{6892C741-78DC-4042-B8FA-834464F804BC}"/>
    <cellStyle name="Percent 2 6 4 2 2 3" xfId="22914" xr:uid="{F452585A-D2A1-4E60-BD19-2EC5DCC8C5F0}"/>
    <cellStyle name="Percent 2 6 4 2 2 4" xfId="36604" xr:uid="{D4FA819A-4780-49AF-ABA6-0ABCDD464A70}"/>
    <cellStyle name="Percent 2 6 4 2 2 5" xfId="51483" xr:uid="{7875F4E1-2148-4AF3-A40D-A41A38AF6F61}"/>
    <cellStyle name="Percent 2 6 4 2 3" xfId="26336" xr:uid="{2770F37C-66DF-4306-9EFB-4FC7A5488172}"/>
    <cellStyle name="Percent 2 6 4 2 3 2" xfId="40028" xr:uid="{8A1B95FB-B931-4946-8388-9569DCBFAA1B}"/>
    <cellStyle name="Percent 2 6 4 2 3 3" xfId="54907" xr:uid="{473CF7EC-EC13-4491-B358-0B3D1F1570B6}"/>
    <cellStyle name="Percent 2 6 4 2 4" xfId="19492" xr:uid="{BC540876-E4C9-4138-8C60-9A3AA08D4CD4}"/>
    <cellStyle name="Percent 2 6 4 2 5" xfId="33182" xr:uid="{5FB41C1D-27C3-4205-AF3A-2CD6DF25A198}"/>
    <cellStyle name="Percent 2 6 4 2 6" xfId="48061" xr:uid="{5649D1B0-B712-4CCC-93B8-19C53D3567CE}"/>
    <cellStyle name="Percent 2 6 4 3" xfId="14356" xr:uid="{0162F578-72C8-43C2-B724-DE1D1BC51B24}"/>
    <cellStyle name="Percent 2 6 4 3 2" xfId="28046" xr:uid="{F294A351-B8BF-41F4-A9FC-829F2FD92840}"/>
    <cellStyle name="Percent 2 6 4 3 2 2" xfId="41738" xr:uid="{32999EF8-80D2-4BA2-9E25-F60BF4E7C553}"/>
    <cellStyle name="Percent 2 6 4 3 2 3" xfId="56617" xr:uid="{6D2C6B8D-D614-4E17-898A-E03685AF748F}"/>
    <cellStyle name="Percent 2 6 4 3 3" xfId="21202" xr:uid="{F4B9494D-6356-46BC-9B60-90D246A931C0}"/>
    <cellStyle name="Percent 2 6 4 3 4" xfId="34892" xr:uid="{C63349E4-7C2E-4674-80CE-00E42F003F80}"/>
    <cellStyle name="Percent 2 6 4 3 5" xfId="49771" xr:uid="{917C6F17-7831-4751-9F7D-72D147045A38}"/>
    <cellStyle name="Percent 2 6 4 4" xfId="24624" xr:uid="{0A51E243-CA96-4ECD-8360-E1E34969305B}"/>
    <cellStyle name="Percent 2 6 4 4 2" xfId="38316" xr:uid="{8530BBD6-7323-462B-80D6-D60CB7FD4BCF}"/>
    <cellStyle name="Percent 2 6 4 4 3" xfId="53195" xr:uid="{3C9F4848-4391-4298-81E1-E8B705A4138C}"/>
    <cellStyle name="Percent 2 6 4 5" xfId="17780" xr:uid="{D192BCDB-AAAF-453A-A2E6-0AB46F022EF7}"/>
    <cellStyle name="Percent 2 6 4 6" xfId="31470" xr:uid="{CE34E109-10DE-424D-824D-22EF5AD212E3}"/>
    <cellStyle name="Percent 2 6 4 7" xfId="46349" xr:uid="{57E2A7BF-8AA8-4636-80DC-AE20018204A8}"/>
    <cellStyle name="Percent 2 6 5" xfId="12642" xr:uid="{34C481C9-46A3-49A4-A762-BBBA2AB3DC41}"/>
    <cellStyle name="Percent 2 6 5 2" xfId="16064" xr:uid="{7B44164F-A314-4509-A9D0-457027DB1953}"/>
    <cellStyle name="Percent 2 6 5 2 2" xfId="29754" xr:uid="{56910DFA-9F80-4CDD-BBF5-2700E8E7D06F}"/>
    <cellStyle name="Percent 2 6 5 2 2 2" xfId="43446" xr:uid="{F38BB499-0FA2-4761-B21C-8D4E2831C7DA}"/>
    <cellStyle name="Percent 2 6 5 2 2 3" xfId="58325" xr:uid="{89ADA73B-18D3-499E-9592-EC34424FFA74}"/>
    <cellStyle name="Percent 2 6 5 2 3" xfId="22910" xr:uid="{45FA769B-B99F-406A-86AD-2D975BB58082}"/>
    <cellStyle name="Percent 2 6 5 2 4" xfId="36600" xr:uid="{EA825B13-209A-44F9-8159-A457C03D2A7B}"/>
    <cellStyle name="Percent 2 6 5 2 5" xfId="51479" xr:uid="{ECABE789-464D-4D67-9BA8-66C175EFDEAE}"/>
    <cellStyle name="Percent 2 6 5 3" xfId="26332" xr:uid="{2D905271-9CE0-46D6-A9A6-A814AA76E28A}"/>
    <cellStyle name="Percent 2 6 5 3 2" xfId="40024" xr:uid="{5B938661-74B2-45C1-921C-18D763A70716}"/>
    <cellStyle name="Percent 2 6 5 3 3" xfId="54903" xr:uid="{3BC6FFC2-9BE8-451E-9647-D9F171E2EB7C}"/>
    <cellStyle name="Percent 2 6 5 4" xfId="19488" xr:uid="{2AE9F1B9-9781-40B2-BA6B-E9B56CA7B8A2}"/>
    <cellStyle name="Percent 2 6 5 5" xfId="33178" xr:uid="{0CCECDDC-905A-402D-9C48-221A2CD470B5}"/>
    <cellStyle name="Percent 2 6 5 6" xfId="48057" xr:uid="{35D81A73-0AE9-4F2A-A8FC-EEA321F61D6F}"/>
    <cellStyle name="Percent 2 6 6" xfId="14352" xr:uid="{5FA4416F-6B78-44C1-A09E-D761258469CA}"/>
    <cellStyle name="Percent 2 6 6 2" xfId="28042" xr:uid="{072940C8-C9D4-4EB3-90D5-010B4C0F7A19}"/>
    <cellStyle name="Percent 2 6 6 2 2" xfId="41734" xr:uid="{96E1D342-DA72-4CDA-8E54-0C9F0B6C982A}"/>
    <cellStyle name="Percent 2 6 6 2 3" xfId="56613" xr:uid="{E6E9DF1B-52E0-485C-B411-63A54ABA45F1}"/>
    <cellStyle name="Percent 2 6 6 3" xfId="21198" xr:uid="{E8041B8D-D828-4E6F-86B6-C32B53682258}"/>
    <cellStyle name="Percent 2 6 6 4" xfId="34888" xr:uid="{C81869BB-83F8-4508-8D60-A24E65A38FAC}"/>
    <cellStyle name="Percent 2 6 6 5" xfId="49767" xr:uid="{D471180C-4A36-455B-AE65-870D6BC8E79D}"/>
    <cellStyle name="Percent 2 6 7" xfId="24620" xr:uid="{1F523436-F104-46D4-9E3D-E1BC5D31E87E}"/>
    <cellStyle name="Percent 2 6 7 2" xfId="38312" xr:uid="{229D8D20-C6F7-4A48-B953-B1A8B192248F}"/>
    <cellStyle name="Percent 2 6 7 3" xfId="53191" xr:uid="{29766210-3B71-452F-9846-B313180A9160}"/>
    <cellStyle name="Percent 2 6 8" xfId="17776" xr:uid="{3135E7B6-D54A-48DD-BA2F-EB85CE063675}"/>
    <cellStyle name="Percent 2 6 9" xfId="31466" xr:uid="{629E1AE0-6D14-4735-BE8F-FF24A27FED0D}"/>
    <cellStyle name="Percent 2 7" xfId="6409" xr:uid="{AE277C4B-9D50-4C4E-BE2D-3D852FF80A3F}"/>
    <cellStyle name="Percent 2 7 10" xfId="46350" xr:uid="{DAC9BD6B-FCAE-42C6-BF94-14C77F40ABAB}"/>
    <cellStyle name="Percent 2 7 11" xfId="10935" xr:uid="{8810D47A-9B66-401B-8A71-279BD07A41A2}"/>
    <cellStyle name="Percent 2 7 2" xfId="6321" xr:uid="{00D82D01-48B9-4B60-B5F5-73DD467503D3}"/>
    <cellStyle name="Percent 2 7 2 2" xfId="10937" xr:uid="{6B136FF8-3E6D-4A6F-BE9C-2E94D5D3E1B6}"/>
    <cellStyle name="Percent 2 7 2 2 2" xfId="12649" xr:uid="{88EC6D83-207B-4D86-8773-A39E5C7DF951}"/>
    <cellStyle name="Percent 2 7 2 2 2 2" xfId="16071" xr:uid="{D79F3B57-C001-4C87-9BB4-7B8627E0BD5A}"/>
    <cellStyle name="Percent 2 7 2 2 2 2 2" xfId="29761" xr:uid="{1BF934E2-C7D2-44A8-8432-3FC015EAB34D}"/>
    <cellStyle name="Percent 2 7 2 2 2 2 2 2" xfId="43453" xr:uid="{BA90F8D3-A67E-4A68-9602-78773747257E}"/>
    <cellStyle name="Percent 2 7 2 2 2 2 2 3" xfId="58332" xr:uid="{86B5E0E2-D403-4D89-95E1-90F0C03E1A6D}"/>
    <cellStyle name="Percent 2 7 2 2 2 2 3" xfId="22917" xr:uid="{B2527B2D-A492-40B2-9DFB-E326CDB534F1}"/>
    <cellStyle name="Percent 2 7 2 2 2 2 4" xfId="36607" xr:uid="{44D9155D-C2CE-452A-8064-1B480382E6EA}"/>
    <cellStyle name="Percent 2 7 2 2 2 2 5" xfId="51486" xr:uid="{EFBEF4DB-252B-457B-ABFF-5A5856424DCC}"/>
    <cellStyle name="Percent 2 7 2 2 2 3" xfId="26339" xr:uid="{B7091C0A-B66C-4C51-9BE4-EDAA16F6BB13}"/>
    <cellStyle name="Percent 2 7 2 2 2 3 2" xfId="40031" xr:uid="{4551B490-8C69-4307-95E4-4DDDE90C4B49}"/>
    <cellStyle name="Percent 2 7 2 2 2 3 3" xfId="54910" xr:uid="{DA84B7D6-8F36-4F4E-B3DA-2E99901B4718}"/>
    <cellStyle name="Percent 2 7 2 2 2 4" xfId="19495" xr:uid="{E74E7BA2-6330-4368-9256-53A9638CBD11}"/>
    <cellStyle name="Percent 2 7 2 2 2 5" xfId="33185" xr:uid="{3A660CB2-0A8D-409B-A3A2-A509D95CFACF}"/>
    <cellStyle name="Percent 2 7 2 2 2 6" xfId="48064" xr:uid="{820BB0B4-0615-4E2F-8EAE-C5D72034617F}"/>
    <cellStyle name="Percent 2 7 2 2 3" xfId="14359" xr:uid="{EB66790F-41D8-4A4A-96A0-5F54B72C6BF7}"/>
    <cellStyle name="Percent 2 7 2 2 3 2" xfId="28049" xr:uid="{9A28D021-6442-4774-8C5E-21C4FA2B6E65}"/>
    <cellStyle name="Percent 2 7 2 2 3 2 2" xfId="41741" xr:uid="{2C8DD218-033C-4734-BE56-74C42BB19375}"/>
    <cellStyle name="Percent 2 7 2 2 3 2 3" xfId="56620" xr:uid="{2FA53E70-D935-45F5-8B21-6DD5BD31236D}"/>
    <cellStyle name="Percent 2 7 2 2 3 3" xfId="21205" xr:uid="{35FE9EFA-3B79-42CB-8EAE-579FEBB2804E}"/>
    <cellStyle name="Percent 2 7 2 2 3 4" xfId="34895" xr:uid="{D582DD87-D74D-4FE1-9685-0A6FA889C89E}"/>
    <cellStyle name="Percent 2 7 2 2 3 5" xfId="49774" xr:uid="{F7737724-69E2-4402-BA2C-505BDB2D7FE7}"/>
    <cellStyle name="Percent 2 7 2 2 4" xfId="24627" xr:uid="{A1E1901F-AFBA-4095-BDF8-660EF9CD93A7}"/>
    <cellStyle name="Percent 2 7 2 2 4 2" xfId="38319" xr:uid="{0FEBD22D-3B57-4E30-9FEC-48501D70CC96}"/>
    <cellStyle name="Percent 2 7 2 2 4 3" xfId="53198" xr:uid="{3661D501-F084-4832-B87E-713E7643F93C}"/>
    <cellStyle name="Percent 2 7 2 2 5" xfId="17783" xr:uid="{D02C86CC-1892-4432-B04D-2570ABE38FCF}"/>
    <cellStyle name="Percent 2 7 2 2 6" xfId="31473" xr:uid="{134CA946-9B3B-4F50-95E0-A507A60F6C77}"/>
    <cellStyle name="Percent 2 7 2 2 7" xfId="46352" xr:uid="{F75AF7FB-FE8D-4380-9E8A-F83495A2505F}"/>
    <cellStyle name="Percent 2 7 2 3" xfId="12648" xr:uid="{30EF3BD3-71DF-4753-A88B-E183C3AB14C9}"/>
    <cellStyle name="Percent 2 7 2 3 2" xfId="16070" xr:uid="{7DAE1BE9-4D63-4598-961A-008E1C243C82}"/>
    <cellStyle name="Percent 2 7 2 3 2 2" xfId="29760" xr:uid="{BCCAF544-BBF0-4F9E-90D1-770F2AA20974}"/>
    <cellStyle name="Percent 2 7 2 3 2 2 2" xfId="43452" xr:uid="{CEC3C2FF-37CA-46A1-AD82-845B303128A9}"/>
    <cellStyle name="Percent 2 7 2 3 2 2 3" xfId="58331" xr:uid="{00D0F639-2B06-4893-9DE4-1418D6FB9B85}"/>
    <cellStyle name="Percent 2 7 2 3 2 3" xfId="22916" xr:uid="{22CFB72F-EAB0-4B1A-9BE2-44575A94931F}"/>
    <cellStyle name="Percent 2 7 2 3 2 4" xfId="36606" xr:uid="{41119E4F-7CF4-4E88-93F5-7C5F39D0EEDB}"/>
    <cellStyle name="Percent 2 7 2 3 2 5" xfId="51485" xr:uid="{8ABFD658-E41C-4169-A349-D500AEBDBD94}"/>
    <cellStyle name="Percent 2 7 2 3 3" xfId="26338" xr:uid="{E4893BFC-145B-47B4-8077-8E7AF0579040}"/>
    <cellStyle name="Percent 2 7 2 3 3 2" xfId="40030" xr:uid="{16947200-26A6-4A48-894E-E4EB3930DEC9}"/>
    <cellStyle name="Percent 2 7 2 3 3 3" xfId="54909" xr:uid="{876B4113-3EDA-44E2-A9A5-7FABEF728BE5}"/>
    <cellStyle name="Percent 2 7 2 3 4" xfId="19494" xr:uid="{5A028356-E13F-4821-98FB-FCE644781A28}"/>
    <cellStyle name="Percent 2 7 2 3 5" xfId="33184" xr:uid="{281BE44D-86A9-4D81-B319-5BAB2A90370D}"/>
    <cellStyle name="Percent 2 7 2 3 6" xfId="48063" xr:uid="{93F1E90F-847D-444F-AA0E-AF8C2596EA70}"/>
    <cellStyle name="Percent 2 7 2 4" xfId="14358" xr:uid="{AD78183C-3EBA-4E09-9F50-54000EB440CB}"/>
    <cellStyle name="Percent 2 7 2 4 2" xfId="28048" xr:uid="{ECA127EC-07F2-4F98-A5B5-53BEA4C9BAB0}"/>
    <cellStyle name="Percent 2 7 2 4 2 2" xfId="41740" xr:uid="{741D8E49-D537-4D80-80CA-0D52E1BB8F3D}"/>
    <cellStyle name="Percent 2 7 2 4 2 3" xfId="56619" xr:uid="{8C73B28C-B10F-4BA1-B858-AB41DAA80595}"/>
    <cellStyle name="Percent 2 7 2 4 3" xfId="21204" xr:uid="{0BD0217A-D853-4E26-B33A-7300B727687E}"/>
    <cellStyle name="Percent 2 7 2 4 4" xfId="34894" xr:uid="{3194D086-0A22-4566-BC9D-6BC7AECAB9BA}"/>
    <cellStyle name="Percent 2 7 2 4 5" xfId="49773" xr:uid="{295F6A8B-B584-4DB7-8C3A-3C28785C8FBA}"/>
    <cellStyle name="Percent 2 7 2 5" xfId="24626" xr:uid="{62043EE6-A0A5-495E-8E11-6B421087D4D6}"/>
    <cellStyle name="Percent 2 7 2 5 2" xfId="38318" xr:uid="{38CE28AD-1016-4BA0-A561-62C6C7A31612}"/>
    <cellStyle name="Percent 2 7 2 5 3" xfId="53197" xr:uid="{938B671E-0A5B-4897-B174-82443E85CC07}"/>
    <cellStyle name="Percent 2 7 2 6" xfId="17782" xr:uid="{0E98B83A-E29E-4946-B3B1-C63A113D494F}"/>
    <cellStyle name="Percent 2 7 2 7" xfId="31472" xr:uid="{FA13DCFA-8F6E-4643-8FC7-F12064B3E7FF}"/>
    <cellStyle name="Percent 2 7 2 8" xfId="46351" xr:uid="{3B446784-4261-46C3-9E76-5116A34D1363}"/>
    <cellStyle name="Percent 2 7 2 9" xfId="10936" xr:uid="{03B51A6A-C25E-406F-9371-3806FEDCA2D9}"/>
    <cellStyle name="Percent 2 7 3" xfId="7239" xr:uid="{7BE67D8E-573B-432F-9EF2-4ECD42E872B4}"/>
    <cellStyle name="Percent 2 7 3 2" xfId="12650" xr:uid="{33DD1239-3EE0-435C-85C5-7CAA2BEDE44C}"/>
    <cellStyle name="Percent 2 7 3 2 2" xfId="16072" xr:uid="{63719086-9145-4D8F-B9EA-DDE084721F58}"/>
    <cellStyle name="Percent 2 7 3 2 2 2" xfId="29762" xr:uid="{2537641A-A5DE-413C-BC2E-C33CB341F3B8}"/>
    <cellStyle name="Percent 2 7 3 2 2 2 2" xfId="43454" xr:uid="{704720DD-3B1E-4C54-AD3E-C5C0DFD7ACD3}"/>
    <cellStyle name="Percent 2 7 3 2 2 2 3" xfId="58333" xr:uid="{7575C7D5-7B34-413F-AC8C-0C8087052459}"/>
    <cellStyle name="Percent 2 7 3 2 2 3" xfId="22918" xr:uid="{F1B4F93C-FF86-49E4-8ED9-06478611C616}"/>
    <cellStyle name="Percent 2 7 3 2 2 4" xfId="36608" xr:uid="{71D505B8-7AD5-40CF-B082-7BF686ECAA4E}"/>
    <cellStyle name="Percent 2 7 3 2 2 5" xfId="51487" xr:uid="{16758669-7B04-466D-83C9-F57F285D5039}"/>
    <cellStyle name="Percent 2 7 3 2 3" xfId="26340" xr:uid="{CC001615-7EAA-4E4B-BAFC-D08BBFBCD7AB}"/>
    <cellStyle name="Percent 2 7 3 2 3 2" xfId="40032" xr:uid="{6BFA780B-5087-4850-9218-8B2A2F577019}"/>
    <cellStyle name="Percent 2 7 3 2 3 3" xfId="54911" xr:uid="{A5C46A42-C2EC-458B-90E5-413C01F8BDFB}"/>
    <cellStyle name="Percent 2 7 3 2 4" xfId="19496" xr:uid="{66DBB4E0-8CBF-49E7-AEC7-38CAF0A57E13}"/>
    <cellStyle name="Percent 2 7 3 2 5" xfId="33186" xr:uid="{062F313E-4971-4224-BC76-A3CFA312A75E}"/>
    <cellStyle name="Percent 2 7 3 2 6" xfId="48065" xr:uid="{78073D31-7D92-4E7D-83C9-1C0B541F9FF8}"/>
    <cellStyle name="Percent 2 7 3 3" xfId="14360" xr:uid="{DB8F33B1-8F13-4FC0-894B-B248BABAFBF7}"/>
    <cellStyle name="Percent 2 7 3 3 2" xfId="28050" xr:uid="{364F9713-ADAF-4639-ACDA-BD14E895FE89}"/>
    <cellStyle name="Percent 2 7 3 3 2 2" xfId="41742" xr:uid="{CF11E39B-DAD5-4EE9-915D-AC40B4FEE1B7}"/>
    <cellStyle name="Percent 2 7 3 3 2 3" xfId="56621" xr:uid="{A1538863-98A6-4D1B-81E1-CADD55701F3B}"/>
    <cellStyle name="Percent 2 7 3 3 3" xfId="21206" xr:uid="{F46306F0-6178-4CB0-BCAD-3BB1039C6D84}"/>
    <cellStyle name="Percent 2 7 3 3 4" xfId="34896" xr:uid="{2B9D044F-5732-4E29-A3DA-34B6D3C8E58A}"/>
    <cellStyle name="Percent 2 7 3 3 5" xfId="49775" xr:uid="{52ADC416-F9C2-47B4-8D8A-66B438B3CD2C}"/>
    <cellStyle name="Percent 2 7 3 4" xfId="24628" xr:uid="{31A1E579-867E-4C5E-80A4-BD916F07EBFE}"/>
    <cellStyle name="Percent 2 7 3 4 2" xfId="38320" xr:uid="{1C2876DD-2F79-4114-9602-121E20CB3464}"/>
    <cellStyle name="Percent 2 7 3 4 3" xfId="53199" xr:uid="{39200D4E-F8F6-4ABA-A5CD-65C2FE29E2AB}"/>
    <cellStyle name="Percent 2 7 3 5" xfId="17784" xr:uid="{90CD64EF-F928-4B6C-9DDC-39A01AB80192}"/>
    <cellStyle name="Percent 2 7 3 6" xfId="31474" xr:uid="{842F4389-3404-4C7E-B067-E7ED6790425D}"/>
    <cellStyle name="Percent 2 7 3 7" xfId="46353" xr:uid="{13D9AA5F-B098-4536-8718-6C41095F8A51}"/>
    <cellStyle name="Percent 2 7 3 8" xfId="10938" xr:uid="{0B2F06A3-68ED-4748-86F9-51CF9D41E055}"/>
    <cellStyle name="Percent 2 7 4" xfId="10939" xr:uid="{C435BAC3-DC57-4E39-94D8-4AA21CA2B5F9}"/>
    <cellStyle name="Percent 2 7 4 2" xfId="12651" xr:uid="{9C9A0BCC-66FD-4318-89FA-D9A09E1D5B68}"/>
    <cellStyle name="Percent 2 7 4 2 2" xfId="16073" xr:uid="{582ED833-8C7B-4200-AC46-1522F27370D4}"/>
    <cellStyle name="Percent 2 7 4 2 2 2" xfId="29763" xr:uid="{798C9164-76FC-45B3-A36E-17DED6AD2399}"/>
    <cellStyle name="Percent 2 7 4 2 2 2 2" xfId="43455" xr:uid="{C2257774-9955-42BE-8AC1-530EC1164301}"/>
    <cellStyle name="Percent 2 7 4 2 2 2 3" xfId="58334" xr:uid="{29313077-1386-4672-943A-AAD48672417E}"/>
    <cellStyle name="Percent 2 7 4 2 2 3" xfId="22919" xr:uid="{BC4FB326-E99E-4676-B5AE-8F3C470F6B8D}"/>
    <cellStyle name="Percent 2 7 4 2 2 4" xfId="36609" xr:uid="{13B0176D-3939-4D91-969D-23D944481E56}"/>
    <cellStyle name="Percent 2 7 4 2 2 5" xfId="51488" xr:uid="{58703EE9-D212-4236-A3E2-6341342C550E}"/>
    <cellStyle name="Percent 2 7 4 2 3" xfId="26341" xr:uid="{10EC4E9B-5E95-4F83-8B53-C8A15761F343}"/>
    <cellStyle name="Percent 2 7 4 2 3 2" xfId="40033" xr:uid="{C95F49E0-6857-4702-B987-EE7CA40CD505}"/>
    <cellStyle name="Percent 2 7 4 2 3 3" xfId="54912" xr:uid="{BF92D770-83C5-463A-92B5-BAA2B60E215D}"/>
    <cellStyle name="Percent 2 7 4 2 4" xfId="19497" xr:uid="{D53795F5-0580-48C8-A4D0-D11293AB677F}"/>
    <cellStyle name="Percent 2 7 4 2 5" xfId="33187" xr:uid="{6D44667C-AA19-4944-BE1B-C58E5A13B60C}"/>
    <cellStyle name="Percent 2 7 4 2 6" xfId="48066" xr:uid="{6F4CF884-4E0C-496B-BF89-F7225412FD91}"/>
    <cellStyle name="Percent 2 7 4 3" xfId="14361" xr:uid="{89502430-2B88-4D89-88C6-255EF47E1FC5}"/>
    <cellStyle name="Percent 2 7 4 3 2" xfId="28051" xr:uid="{5CBCD33F-04AC-42DD-9CEF-A18B261F4F61}"/>
    <cellStyle name="Percent 2 7 4 3 2 2" xfId="41743" xr:uid="{92AC9E1E-C001-464B-9E36-F0F75EEBC754}"/>
    <cellStyle name="Percent 2 7 4 3 2 3" xfId="56622" xr:uid="{51B259D9-F73F-4F69-AC40-AEEB4AF3552F}"/>
    <cellStyle name="Percent 2 7 4 3 3" xfId="21207" xr:uid="{9C327AC5-DF92-46C4-A528-CD24F75AEDA5}"/>
    <cellStyle name="Percent 2 7 4 3 4" xfId="34897" xr:uid="{F576F569-ABF1-4647-957E-7BDF6B08506A}"/>
    <cellStyle name="Percent 2 7 4 3 5" xfId="49776" xr:uid="{402FFD67-28AA-463A-8DDE-EAC0BC05EAE6}"/>
    <cellStyle name="Percent 2 7 4 4" xfId="24629" xr:uid="{EB15AFBA-079F-4C66-8769-9C70377B4EBE}"/>
    <cellStyle name="Percent 2 7 4 4 2" xfId="38321" xr:uid="{2E8AB943-A657-44C0-9A25-6828E535424B}"/>
    <cellStyle name="Percent 2 7 4 4 3" xfId="53200" xr:uid="{4FE3E5B3-602D-4324-B56B-29DFA4334943}"/>
    <cellStyle name="Percent 2 7 4 5" xfId="17785" xr:uid="{B6B5D763-DB4F-4D44-9007-9F359D0793FA}"/>
    <cellStyle name="Percent 2 7 4 6" xfId="31475" xr:uid="{43716766-B228-4D31-A844-B415C41D9294}"/>
    <cellStyle name="Percent 2 7 4 7" xfId="46354" xr:uid="{78D76CB5-E403-4E61-9CD6-4A1C47CB7FC2}"/>
    <cellStyle name="Percent 2 7 5" xfId="12647" xr:uid="{5661720F-E844-4F03-AC00-0C42A4443FC6}"/>
    <cellStyle name="Percent 2 7 5 2" xfId="16069" xr:uid="{14168EFD-C365-441F-960D-829A46B38D9B}"/>
    <cellStyle name="Percent 2 7 5 2 2" xfId="29759" xr:uid="{BB678853-45B4-4BDB-B6B2-931E798FDA76}"/>
    <cellStyle name="Percent 2 7 5 2 2 2" xfId="43451" xr:uid="{1421C534-4AE6-43C2-8E8A-00B2DCD98163}"/>
    <cellStyle name="Percent 2 7 5 2 2 3" xfId="58330" xr:uid="{1E8F2811-B2EB-40E9-99C4-DE49048C0517}"/>
    <cellStyle name="Percent 2 7 5 2 3" xfId="22915" xr:uid="{3DE6FDDA-B569-4C9B-950A-781B73E38B86}"/>
    <cellStyle name="Percent 2 7 5 2 4" xfId="36605" xr:uid="{AE378EAD-28BF-4B26-A134-911ACC7E9243}"/>
    <cellStyle name="Percent 2 7 5 2 5" xfId="51484" xr:uid="{CCABBA8E-D716-4498-9724-4E5DA3FC768C}"/>
    <cellStyle name="Percent 2 7 5 3" xfId="26337" xr:uid="{FB5EFE9A-B1EF-4501-8535-ADB03D19CD91}"/>
    <cellStyle name="Percent 2 7 5 3 2" xfId="40029" xr:uid="{1AD92F2C-AC12-4487-9E20-BA3C5FD27508}"/>
    <cellStyle name="Percent 2 7 5 3 3" xfId="54908" xr:uid="{27961282-7A74-430F-8273-1793E4E79729}"/>
    <cellStyle name="Percent 2 7 5 4" xfId="19493" xr:uid="{1D22E18B-4D7A-4D03-A406-A0902162AB05}"/>
    <cellStyle name="Percent 2 7 5 5" xfId="33183" xr:uid="{C507290E-B16C-4842-A852-C45F1EF5FB42}"/>
    <cellStyle name="Percent 2 7 5 6" xfId="48062" xr:uid="{8BA1BADF-099A-4792-A698-A78BE9ACFBC1}"/>
    <cellStyle name="Percent 2 7 6" xfId="14357" xr:uid="{01DB526E-9629-4702-96A5-5877308994DF}"/>
    <cellStyle name="Percent 2 7 6 2" xfId="28047" xr:uid="{CADAB69F-0E69-42B3-9DB2-087F746363DD}"/>
    <cellStyle name="Percent 2 7 6 2 2" xfId="41739" xr:uid="{3771B31D-2837-4C2A-A67A-327C046E8908}"/>
    <cellStyle name="Percent 2 7 6 2 3" xfId="56618" xr:uid="{99CC140B-AF24-4FF5-AC05-75529EEF8B83}"/>
    <cellStyle name="Percent 2 7 6 3" xfId="21203" xr:uid="{599C1BC2-F50A-4095-AC5D-81CA41CA3FE2}"/>
    <cellStyle name="Percent 2 7 6 4" xfId="34893" xr:uid="{DD368F9D-0E15-4359-8283-72FB5FACB61D}"/>
    <cellStyle name="Percent 2 7 6 5" xfId="49772" xr:uid="{CD2E52D5-989F-413A-AF64-8CAA918BF2F9}"/>
    <cellStyle name="Percent 2 7 7" xfId="24625" xr:uid="{7275ACFE-835F-42B9-B7E7-E2405FC2963B}"/>
    <cellStyle name="Percent 2 7 7 2" xfId="38317" xr:uid="{D5C2233D-C02F-4DA9-8639-D44D0E477239}"/>
    <cellStyle name="Percent 2 7 7 3" xfId="53196" xr:uid="{E8AB73FE-71E2-4270-BF5E-523D2C8DACB3}"/>
    <cellStyle name="Percent 2 7 8" xfId="17781" xr:uid="{0F13B66C-ACB6-4DE6-B967-8FCF107AA80C}"/>
    <cellStyle name="Percent 2 7 9" xfId="31471" xr:uid="{D0ACFC36-8DDB-4DB9-80A8-9D9076D33D2D}"/>
    <cellStyle name="Percent 2 8" xfId="7141" xr:uid="{791844D3-B788-4B56-B68D-4681D0AE818D}"/>
    <cellStyle name="Percent 2 8 2" xfId="10941" xr:uid="{663F4397-D281-49BC-B92D-6DBFA80D5F53}"/>
    <cellStyle name="Percent 2 8 2 2" xfId="12653" xr:uid="{23605D60-DD5C-4702-9522-3F5710C24056}"/>
    <cellStyle name="Percent 2 8 2 2 2" xfId="16075" xr:uid="{E8934538-A76E-4844-B6D0-72E29A87AB06}"/>
    <cellStyle name="Percent 2 8 2 2 2 2" xfId="29765" xr:uid="{9F8665B7-EFC5-4138-A49B-74D3CA5BAF40}"/>
    <cellStyle name="Percent 2 8 2 2 2 2 2" xfId="43457" xr:uid="{27435F2C-9DC2-4597-9D2F-254538BDA746}"/>
    <cellStyle name="Percent 2 8 2 2 2 2 3" xfId="58336" xr:uid="{04A327BB-B1EF-42B7-B46D-DC6C9CE973A2}"/>
    <cellStyle name="Percent 2 8 2 2 2 3" xfId="22921" xr:uid="{F26B647B-EB62-4A80-BE41-233A199BCB15}"/>
    <cellStyle name="Percent 2 8 2 2 2 4" xfId="36611" xr:uid="{97EED7B6-D998-49C1-824A-ED68CD1C862D}"/>
    <cellStyle name="Percent 2 8 2 2 2 5" xfId="51490" xr:uid="{546BCC57-EF1C-46B2-8150-46E6C9EF104A}"/>
    <cellStyle name="Percent 2 8 2 2 3" xfId="26343" xr:uid="{BED2AEFD-0295-447F-A126-F3ECD46B437E}"/>
    <cellStyle name="Percent 2 8 2 2 3 2" xfId="40035" xr:uid="{BF0AA436-7E33-43D2-A2F7-A8E851DBCCCE}"/>
    <cellStyle name="Percent 2 8 2 2 3 3" xfId="54914" xr:uid="{08A3532D-E0AE-4440-8A37-02382A3A0C89}"/>
    <cellStyle name="Percent 2 8 2 2 4" xfId="19499" xr:uid="{467E8181-C653-4EC5-8FD1-A3537984D55F}"/>
    <cellStyle name="Percent 2 8 2 2 5" xfId="33189" xr:uid="{37A68E47-F26D-42D1-97B7-A8A2C6A3AEB7}"/>
    <cellStyle name="Percent 2 8 2 2 6" xfId="48068" xr:uid="{ADE0AB13-0A70-4276-94EF-9A6555BE8C2D}"/>
    <cellStyle name="Percent 2 8 2 3" xfId="14363" xr:uid="{8D401DC2-FAA8-41F3-AED1-64BBD32DCBCC}"/>
    <cellStyle name="Percent 2 8 2 3 2" xfId="28053" xr:uid="{CCE319FF-4B33-41DD-A541-9D24BAA7CC47}"/>
    <cellStyle name="Percent 2 8 2 3 2 2" xfId="41745" xr:uid="{4466576D-C63C-4C4D-A376-515D8A68DB7F}"/>
    <cellStyle name="Percent 2 8 2 3 2 3" xfId="56624" xr:uid="{835859C5-185D-42B0-BDEB-FBFA2E87C89C}"/>
    <cellStyle name="Percent 2 8 2 3 3" xfId="21209" xr:uid="{8573FD60-1EC1-42A7-A967-B15BEC8F8CC4}"/>
    <cellStyle name="Percent 2 8 2 3 4" xfId="34899" xr:uid="{14E8C5C2-73D3-469E-A26F-03DC37E2F73E}"/>
    <cellStyle name="Percent 2 8 2 3 5" xfId="49778" xr:uid="{B5DC499C-9C09-4C70-ACF6-12A60F7C0DAB}"/>
    <cellStyle name="Percent 2 8 2 4" xfId="24631" xr:uid="{5C900DC8-E46C-4FF0-9EFE-68F04A5D4DE9}"/>
    <cellStyle name="Percent 2 8 2 4 2" xfId="38323" xr:uid="{64F7ED22-AFF3-411C-A77E-D371206E3B50}"/>
    <cellStyle name="Percent 2 8 2 4 3" xfId="53202" xr:uid="{9CAE8D62-C11A-4D47-A003-2D5264B66E59}"/>
    <cellStyle name="Percent 2 8 2 5" xfId="17787" xr:uid="{EA0F9160-AB15-4A27-8C3E-3835F837F4AF}"/>
    <cellStyle name="Percent 2 8 2 6" xfId="31477" xr:uid="{50848D04-AA1A-488E-917B-2E554CE97CA3}"/>
    <cellStyle name="Percent 2 8 2 7" xfId="46356" xr:uid="{3DEDC07A-F519-4B35-8DAB-AB567B7163CD}"/>
    <cellStyle name="Percent 2 8 3" xfId="12652" xr:uid="{B602A986-A571-42BB-B36E-5057F7BF94D6}"/>
    <cellStyle name="Percent 2 8 3 2" xfId="16074" xr:uid="{A7518BAF-AB1C-4596-B1A7-8068B87DCB85}"/>
    <cellStyle name="Percent 2 8 3 2 2" xfId="29764" xr:uid="{21E3AA4A-2077-4E59-9B38-72CDCE95AEDB}"/>
    <cellStyle name="Percent 2 8 3 2 2 2" xfId="43456" xr:uid="{B61DB46F-BC5D-412B-AE5E-9845F65808CE}"/>
    <cellStyle name="Percent 2 8 3 2 2 3" xfId="58335" xr:uid="{DD11D49A-34AE-4D4C-B520-62F77CB52588}"/>
    <cellStyle name="Percent 2 8 3 2 3" xfId="22920" xr:uid="{A1922701-DCA8-402B-8811-43002083672C}"/>
    <cellStyle name="Percent 2 8 3 2 4" xfId="36610" xr:uid="{ECAD5E5F-EE58-4319-8DA8-C98244CCBF35}"/>
    <cellStyle name="Percent 2 8 3 2 5" xfId="51489" xr:uid="{EF6D0AE3-50E0-4A68-9F83-AE2423E8856C}"/>
    <cellStyle name="Percent 2 8 3 3" xfId="26342" xr:uid="{6E453DDF-8A5A-4B43-B39F-E487857D8EC5}"/>
    <cellStyle name="Percent 2 8 3 3 2" xfId="40034" xr:uid="{C9F730AA-4D5D-41A8-B9C6-4FD9DBF3C664}"/>
    <cellStyle name="Percent 2 8 3 3 3" xfId="54913" xr:uid="{55476C85-D9AD-4D49-A8D8-D531253CCA52}"/>
    <cellStyle name="Percent 2 8 3 4" xfId="19498" xr:uid="{63B0079C-26E5-44E7-B8CC-2799DBD5DD4D}"/>
    <cellStyle name="Percent 2 8 3 5" xfId="33188" xr:uid="{B29240B0-626A-4168-8230-CADE91777D8F}"/>
    <cellStyle name="Percent 2 8 3 6" xfId="48067" xr:uid="{6F136797-4376-4A24-92F3-D5C9F6F902BF}"/>
    <cellStyle name="Percent 2 8 4" xfId="14362" xr:uid="{782C5A9F-0369-4E95-9F15-69F5B8F830FD}"/>
    <cellStyle name="Percent 2 8 4 2" xfId="28052" xr:uid="{0C3953D1-BCA5-4B7C-9347-A869968817A2}"/>
    <cellStyle name="Percent 2 8 4 2 2" xfId="41744" xr:uid="{FF4C668B-E8BD-4F1E-88B8-19EB5DE94D86}"/>
    <cellStyle name="Percent 2 8 4 2 3" xfId="56623" xr:uid="{D9FBFCEA-0E5E-42C1-9A29-711854440FED}"/>
    <cellStyle name="Percent 2 8 4 3" xfId="21208" xr:uid="{3F683A76-33A4-407B-9761-CC97B9D8B8C8}"/>
    <cellStyle name="Percent 2 8 4 4" xfId="34898" xr:uid="{10FB8D71-BE28-4ADB-BE5B-A4B13882193E}"/>
    <cellStyle name="Percent 2 8 4 5" xfId="49777" xr:uid="{4E6B3468-36DD-4DF7-A7B4-D52475D3DDAA}"/>
    <cellStyle name="Percent 2 8 5" xfId="24630" xr:uid="{E33B12F4-662B-44EC-A8A2-9D78A3255D1C}"/>
    <cellStyle name="Percent 2 8 5 2" xfId="38322" xr:uid="{10F50230-1727-4DBD-9D29-3E4256EA6636}"/>
    <cellStyle name="Percent 2 8 5 3" xfId="53201" xr:uid="{E2BE9C7F-AA60-44F0-A3E6-B668D4618942}"/>
    <cellStyle name="Percent 2 8 6" xfId="17786" xr:uid="{21BBD021-CF1C-42C4-BBBA-D59AE16AEDF2}"/>
    <cellStyle name="Percent 2 8 7" xfId="31476" xr:uid="{C3FEB0E0-6601-4822-BBBD-A449A62F368E}"/>
    <cellStyle name="Percent 2 8 8" xfId="46355" xr:uid="{458B16DF-1AC7-46D3-981F-D6AC1847F8E9}"/>
    <cellStyle name="Percent 2 8 9" xfId="10940" xr:uid="{302F18B6-ACB3-47DA-9B38-8EE860AA2329}"/>
    <cellStyle name="Percent 2 9" xfId="6218" xr:uid="{74026D9F-CD60-473C-ADFE-BB71380F593D}"/>
    <cellStyle name="Percent 2 9 2" xfId="12654" xr:uid="{FE407FA4-A6BB-4329-8E91-6DDA2FF648E6}"/>
    <cellStyle name="Percent 2 9 2 2" xfId="16076" xr:uid="{DD05E28B-11A3-418A-B8FE-A2FB25547D6A}"/>
    <cellStyle name="Percent 2 9 2 2 2" xfId="29766" xr:uid="{A711D797-6E07-4A8D-A115-0CB7A54EE44E}"/>
    <cellStyle name="Percent 2 9 2 2 2 2" xfId="43458" xr:uid="{49168BE7-E7DD-4115-90B9-372F64CDC4FD}"/>
    <cellStyle name="Percent 2 9 2 2 2 3" xfId="58337" xr:uid="{21AE2F77-3837-4D7D-9701-3866B914E66A}"/>
    <cellStyle name="Percent 2 9 2 2 3" xfId="22922" xr:uid="{F81712D6-6122-4001-99B6-4A8F1419D0A1}"/>
    <cellStyle name="Percent 2 9 2 2 4" xfId="36612" xr:uid="{A7032C79-B5C4-4CCA-BF74-82911307A692}"/>
    <cellStyle name="Percent 2 9 2 2 5" xfId="51491" xr:uid="{8607D167-16E5-4DE6-9402-8A033B929CBA}"/>
    <cellStyle name="Percent 2 9 2 3" xfId="26344" xr:uid="{4648861F-CB57-40AD-ADB6-EF0485296511}"/>
    <cellStyle name="Percent 2 9 2 3 2" xfId="40036" xr:uid="{55698660-B4FC-4296-B22F-DA7E975511BD}"/>
    <cellStyle name="Percent 2 9 2 3 3" xfId="54915" xr:uid="{18DA616E-E9A1-4385-8291-FB4B6AE1C4AE}"/>
    <cellStyle name="Percent 2 9 2 4" xfId="19500" xr:uid="{E53677C9-2857-4DF5-9081-5676151894F1}"/>
    <cellStyle name="Percent 2 9 2 5" xfId="33190" xr:uid="{17D5A516-BCDD-4162-BAD7-445464B98EEB}"/>
    <cellStyle name="Percent 2 9 2 6" xfId="48069" xr:uid="{939A8580-CC42-4F99-87FC-71261ACA25A4}"/>
    <cellStyle name="Percent 2 9 3" xfId="14364" xr:uid="{50DF01A3-2CAC-4B24-9C27-7CC9BACD55B4}"/>
    <cellStyle name="Percent 2 9 3 2" xfId="28054" xr:uid="{94BC0ECC-6B91-4678-BA97-A1238B720AE2}"/>
    <cellStyle name="Percent 2 9 3 2 2" xfId="41746" xr:uid="{53ECDFDC-8799-4F43-8AF5-AB4FDD3E1486}"/>
    <cellStyle name="Percent 2 9 3 2 3" xfId="56625" xr:uid="{08B62678-14A5-4217-9F3C-1AC056D4E585}"/>
    <cellStyle name="Percent 2 9 3 3" xfId="21210" xr:uid="{AD686C1D-A1D5-420E-84E7-C50C87D630A1}"/>
    <cellStyle name="Percent 2 9 3 4" xfId="34900" xr:uid="{E3F87734-AC40-4824-A34C-3DA956BD160B}"/>
    <cellStyle name="Percent 2 9 3 5" xfId="49779" xr:uid="{5139E442-C2FE-4BA5-A254-D0861811F911}"/>
    <cellStyle name="Percent 2 9 4" xfId="24632" xr:uid="{C943F5FC-5B13-4192-B743-E16EA03CF501}"/>
    <cellStyle name="Percent 2 9 4 2" xfId="38324" xr:uid="{61DCD730-6BAC-40DC-B862-A34E07148FDC}"/>
    <cellStyle name="Percent 2 9 4 3" xfId="53203" xr:uid="{C2B07B63-845C-4F81-BA9E-93B7D704D77D}"/>
    <cellStyle name="Percent 2 9 5" xfId="17788" xr:uid="{734A3631-526C-43E1-90B6-BC0032AD2356}"/>
    <cellStyle name="Percent 2 9 6" xfId="31478" xr:uid="{E178E368-5C8D-4A44-B12F-447BA5EE693E}"/>
    <cellStyle name="Percent 2 9 7" xfId="46357" xr:uid="{1FF46621-CC9B-46C3-9B83-3E9088012F97}"/>
    <cellStyle name="Percent 2 9 8" xfId="10942" xr:uid="{A261BEC0-BC12-4E36-B67A-8BA562C4F065}"/>
    <cellStyle name="Percent 3" xfId="7341" xr:uid="{8908B0DD-E5ED-47AB-BCD3-D829E9D479EA}"/>
    <cellStyle name="Гиперссылка 2" xfId="6" xr:uid="{B29DFF09-64B5-4AF0-8F54-B5AB5DD3FC6E}"/>
    <cellStyle name="Гиперссылка 2 2" xfId="5467" xr:uid="{45E0DA0D-83CC-4719-A317-7C4EACDFBB2F}"/>
    <cellStyle name="Гиперссылка 2 2 2" xfId="44636" xr:uid="{299B062D-3C85-47FC-98F6-1CCF352C25A5}"/>
    <cellStyle name="Гиперссылка 2 2 3" xfId="9222" xr:uid="{9081AA4B-8A4F-46F5-B4A0-F88288AFE934}"/>
    <cellStyle name="Гиперссылка 2 2 4" xfId="8630" xr:uid="{CB641472-B9C2-4904-840C-A38E272C29E5}"/>
    <cellStyle name="Гиперссылка 2 2 5" xfId="8038" xr:uid="{E83F9613-DAE0-4F16-9116-978F07AE227B}"/>
    <cellStyle name="Обычный 2" xfId="4" xr:uid="{506A9A59-0B71-4188-9181-2EB28C38D979}"/>
    <cellStyle name="Обычный 2 2" xfId="7" xr:uid="{1A30109A-2530-40AF-8B3E-CC98817D2AAF}"/>
    <cellStyle name="Обычный 2 2 2" xfId="4410" xr:uid="{6C4A20C3-C407-4F9D-8C6E-1170A6DB8EBD}"/>
    <cellStyle name="Обычный 2 2 2 2" xfId="7068" xr:uid="{5927E47F-61E3-4E6A-8464-78AC609EC117}"/>
    <cellStyle name="Обычный 2 2 2 2 2" xfId="7384" xr:uid="{D423F650-1873-4159-B72B-08AB8FCBB2F8}"/>
    <cellStyle name="Обычный 2 2 2 2 3" xfId="44638" xr:uid="{30449C54-979F-429D-9D7B-7995CE2011A1}"/>
    <cellStyle name="Обычный 2 2 2 3" xfId="5616" xr:uid="{A23B0F20-47C9-4994-908E-8241C902B901}"/>
    <cellStyle name="Обычный 2 2 2 3 2" xfId="7422" xr:uid="{353106CB-3977-404D-8922-17219CEB1202}"/>
    <cellStyle name="Обычный 2 2 2 3 3" xfId="9224" xr:uid="{2E62DE31-28C3-494A-8C2E-C21387046977}"/>
    <cellStyle name="Обычный 2 2 2 4" xfId="5544" xr:uid="{45D47D27-D001-4B6D-B3EC-54C55ED85CB4}"/>
    <cellStyle name="Обычный 2 2 2 4 2" xfId="7418" xr:uid="{739D9546-FE9E-4A29-ABDE-EAEBD845ACE8}"/>
    <cellStyle name="Обычный 2 2 2 4 3" xfId="8632" xr:uid="{48F03F65-0567-4224-A7B4-DB314AEAB4CD}"/>
    <cellStyle name="Обычный 2 2 2 5" xfId="5469" xr:uid="{327572CB-25EC-457A-A33A-5073552DD783}"/>
    <cellStyle name="Обычный 2 2 2 6" xfId="8040" xr:uid="{E2B756D9-1668-45F3-9A03-5DEA794ED191}"/>
    <cellStyle name="Обычный 2 3" xfId="5468" xr:uid="{743ACB66-DC4B-496D-A41A-B313F9222A7A}"/>
    <cellStyle name="Обычный 2 3 2" xfId="44637" xr:uid="{D7188C4E-D908-46EA-BCEB-750B44582355}"/>
    <cellStyle name="Обычный 2 3 3" xfId="9223" xr:uid="{602CD685-A9FA-4D60-BB5D-FF47D7117FF5}"/>
    <cellStyle name="Обычный 2 3 4" xfId="8631" xr:uid="{187A5C40-E27A-430F-A2E2-D44687176649}"/>
    <cellStyle name="Обычный 2 3 5" xfId="8039" xr:uid="{4EBB91BC-AFFE-450E-ABC5-1629FE037AF6}"/>
    <cellStyle name="常规_Sheet1_1" xfId="4388" xr:uid="{61511EFD-41AA-4888-8CF3-6D2B13FA4A7A}"/>
  </cellStyles>
  <dxfs count="33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eetMetadata" Target="metadata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2257425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2200275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80C1ED1F-AAA3-480A-93C4-05D2D26F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1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4</xdr:col>
      <xdr:colOff>57150</xdr:colOff>
      <xdr:row>19</xdr:row>
      <xdr:rowOff>76200</xdr:rowOff>
    </xdr:from>
    <xdr:to>
      <xdr:col>4</xdr:col>
      <xdr:colOff>819256</xdr:colOff>
      <xdr:row>19</xdr:row>
      <xdr:rowOff>838306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37D095-EC49-49AD-A52D-C0E828C51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1300" y="3105150"/>
          <a:ext cx="762106" cy="76210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20</xdr:row>
      <xdr:rowOff>266700</xdr:rowOff>
    </xdr:from>
    <xdr:to>
      <xdr:col>4</xdr:col>
      <xdr:colOff>809731</xdr:colOff>
      <xdr:row>23</xdr:row>
      <xdr:rowOff>114406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EECD1A-0765-47ED-872E-AD4462EEA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1775" y="4181475"/>
          <a:ext cx="762106" cy="7621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2514600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DEAAE87C-08DD-4FF1-8AD5-165C4F8F5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2409825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7880EE3C-FA62-4ED6-B1DA-D7B45D919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3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1</xdr:row>
      <xdr:rowOff>152400</xdr:rowOff>
    </xdr:from>
    <xdr:to>
      <xdr:col>4</xdr:col>
      <xdr:colOff>57150</xdr:colOff>
      <xdr:row>6</xdr:row>
      <xdr:rowOff>76200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191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WP Price list"/>
      <sheetName val="labor selling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Chart1"/>
      <sheetName val="Sheet2"/>
      <sheetName val="Board selling"/>
      <sheetName val="Sales price list"/>
      <sheetName val="Acha AX9Air Sales Price List"/>
      <sheetName val="\Ny Air Sales Price List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997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9.28515625" customWidth="1"/>
    <col min="5" max="5" width="11.85546875" customWidth="1"/>
    <col min="6" max="6" width="43.5703125" customWidth="1"/>
    <col min="7" max="7" width="15.42578125" customWidth="1"/>
    <col min="8" max="8" width="13.5703125" customWidth="1"/>
    <col min="9" max="9" width="2.85546875" customWidth="1"/>
    <col min="10" max="10" width="8.85546875" customWidth="1"/>
    <col min="13" max="13" width="9.85546875" customWidth="1"/>
  </cols>
  <sheetData>
    <row r="1" spans="1:23" ht="23.25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5">
      <c r="A2" s="13"/>
      <c r="B2" s="15" t="s">
        <v>45</v>
      </c>
      <c r="C2" s="4"/>
      <c r="D2" s="4"/>
      <c r="E2" s="4"/>
      <c r="F2" s="4"/>
      <c r="G2" s="7"/>
      <c r="H2" s="7"/>
      <c r="I2" s="14"/>
      <c r="W2" s="46">
        <v>32</v>
      </c>
    </row>
    <row r="3" spans="1:23" ht="15.75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44</v>
      </c>
    </row>
    <row r="4" spans="1:23" ht="15">
      <c r="A4" s="13"/>
      <c r="B4" s="15" t="s">
        <v>49</v>
      </c>
      <c r="C4" s="7"/>
      <c r="D4" s="7"/>
      <c r="E4" s="7"/>
      <c r="F4" s="3"/>
      <c r="G4" s="116" t="s">
        <v>5</v>
      </c>
      <c r="H4" s="117" t="s">
        <v>6</v>
      </c>
      <c r="I4" s="14"/>
    </row>
    <row r="5" spans="1:23" ht="15.75" thickBot="1">
      <c r="A5" s="13"/>
      <c r="B5" s="15" t="s">
        <v>50</v>
      </c>
      <c r="C5" s="7"/>
      <c r="D5" s="7"/>
      <c r="E5" s="7"/>
      <c r="F5" s="3"/>
      <c r="G5" s="42">
        <f ca="1">TODAY()</f>
        <v>45574</v>
      </c>
      <c r="H5" s="41">
        <v>56169</v>
      </c>
      <c r="I5" s="14"/>
    </row>
    <row r="6" spans="1:23" ht="14.25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5.25" customHeight="1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74" t="s">
        <v>3</v>
      </c>
      <c r="C8" s="175"/>
      <c r="D8" s="176"/>
      <c r="E8" s="4"/>
      <c r="F8" s="115" t="s">
        <v>12</v>
      </c>
      <c r="G8" s="27"/>
      <c r="H8" s="27"/>
      <c r="I8" s="14"/>
      <c r="K8" s="108"/>
    </row>
    <row r="9" spans="1:23">
      <c r="A9" s="13"/>
      <c r="B9" s="177" t="s">
        <v>57</v>
      </c>
      <c r="C9" s="178"/>
      <c r="D9" s="179"/>
      <c r="E9" s="9"/>
      <c r="F9" s="39" t="str">
        <f t="shared" ref="F9:F14" si="0">B9</f>
        <v>Hiu Sing Hewson Choi</v>
      </c>
      <c r="G9" s="189" t="s">
        <v>14</v>
      </c>
      <c r="H9" s="191"/>
      <c r="I9" s="14"/>
    </row>
    <row r="10" spans="1:23">
      <c r="A10" s="13"/>
      <c r="B10" s="180" t="s">
        <v>53</v>
      </c>
      <c r="C10" s="181"/>
      <c r="D10" s="182"/>
      <c r="E10" s="10"/>
      <c r="F10" s="39" t="str">
        <f t="shared" si="0"/>
        <v>6 Hemingfield Grove, Great Sankey</v>
      </c>
      <c r="G10" s="189"/>
      <c r="H10" s="192"/>
      <c r="I10" s="14"/>
    </row>
    <row r="11" spans="1:23">
      <c r="A11" s="13"/>
      <c r="B11" s="183" t="s">
        <v>54</v>
      </c>
      <c r="C11" s="184"/>
      <c r="D11" s="185"/>
      <c r="E11" s="10"/>
      <c r="F11" s="39" t="str">
        <f t="shared" si="0"/>
        <v xml:space="preserve">WA51HU Warrington </v>
      </c>
      <c r="G11" s="189" t="s">
        <v>15</v>
      </c>
      <c r="H11" s="193" t="s">
        <v>22</v>
      </c>
      <c r="I11" s="14"/>
    </row>
    <row r="12" spans="1:23">
      <c r="A12" s="13"/>
      <c r="B12" s="183" t="s">
        <v>55</v>
      </c>
      <c r="C12" s="184"/>
      <c r="D12" s="185"/>
      <c r="E12" s="10"/>
      <c r="F12" s="39" t="str">
        <f t="shared" si="0"/>
        <v>United Kingdom</v>
      </c>
      <c r="G12" s="189"/>
      <c r="H12" s="192"/>
      <c r="I12" s="14"/>
    </row>
    <row r="13" spans="1:23">
      <c r="A13" s="13"/>
      <c r="B13" s="180"/>
      <c r="C13" s="181"/>
      <c r="D13" s="182"/>
      <c r="E13" s="11"/>
      <c r="F13" s="39">
        <f t="shared" si="0"/>
        <v>0</v>
      </c>
      <c r="G13" s="190" t="s">
        <v>16</v>
      </c>
      <c r="H13" s="193" t="s">
        <v>51</v>
      </c>
      <c r="I13" s="14"/>
      <c r="L13" s="28" t="s">
        <v>20</v>
      </c>
    </row>
    <row r="14" spans="1:23" ht="13.5" thickBot="1">
      <c r="A14" s="13"/>
      <c r="B14" s="186" t="s">
        <v>52</v>
      </c>
      <c r="C14" s="187"/>
      <c r="D14" s="188"/>
      <c r="E14" s="11"/>
      <c r="F14" s="40" t="str">
        <f t="shared" si="0"/>
        <v>Tel: +44 07593743338</v>
      </c>
      <c r="G14" s="190"/>
      <c r="H14" s="194"/>
      <c r="I14" s="14"/>
      <c r="L14" s="109">
        <f ca="1">VLOOKUP(G5,[1]Sheet1!$A$9:$I$7290,2,FALSE)</f>
        <v>33.299999999999997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1" t="s">
        <v>56</v>
      </c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9" ht="12.75" hidden="1" customHeight="1">
      <c r="A17" s="13"/>
      <c r="B17" s="11"/>
      <c r="C17" s="11"/>
      <c r="D17" s="11"/>
      <c r="E17" s="11"/>
      <c r="F17" s="11"/>
      <c r="I17" s="14"/>
    </row>
    <row r="18" spans="1:9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9" ht="13.5" thickBot="1">
      <c r="A19" s="13"/>
      <c r="B19" s="110" t="s">
        <v>11</v>
      </c>
      <c r="C19" s="111" t="s">
        <v>7</v>
      </c>
      <c r="D19" s="195" t="s">
        <v>13</v>
      </c>
      <c r="E19" s="196"/>
      <c r="F19" s="112" t="s">
        <v>0</v>
      </c>
      <c r="G19" s="113" t="s">
        <v>9</v>
      </c>
      <c r="H19" s="114" t="s">
        <v>10</v>
      </c>
      <c r="I19" s="14"/>
    </row>
    <row r="20" spans="1:9" ht="36">
      <c r="A20" s="13"/>
      <c r="B20" s="139">
        <v>15</v>
      </c>
      <c r="C20" s="140" t="s">
        <v>71</v>
      </c>
      <c r="D20" s="197"/>
      <c r="E20" s="198"/>
      <c r="F20" s="124" t="str">
        <f>VLOOKUP(C20,'[2]Acha Air Sales Price List'!$B$1:$D$65536,3,FALSE)</f>
        <v>Pair of flexible clear acrylic retainer ear studs, 20g (0.8mm) with flat disk top and ultra soft silicon butterflies</v>
      </c>
      <c r="G20" s="142">
        <f ca="1">ROUND(IF(ISBLANK(C20),0,VLOOKUP(C20,'[2]Acha Air Sales Price List'!$B$1:$X$65536,12,FALSE)*$L$14),2)</f>
        <v>11.32</v>
      </c>
      <c r="H20" s="125">
        <f t="shared" ref="H20:H53" ca="1" si="1">ROUND(IF(ISNUMBER(B20), G20*B20, 0),5)</f>
        <v>169.8</v>
      </c>
      <c r="I20" s="14"/>
    </row>
    <row r="21" spans="1:9" ht="24">
      <c r="A21" s="13"/>
      <c r="B21" s="143">
        <v>30</v>
      </c>
      <c r="C21" s="36" t="s">
        <v>69</v>
      </c>
      <c r="D21" s="199" t="s">
        <v>74</v>
      </c>
      <c r="E21" s="200"/>
      <c r="F21" s="126" t="str">
        <f>VLOOKUP(C21,'[2]Acha Air Sales Price List'!$B$1:$D$65536,3,FALSE)</f>
        <v>Surgical Steel barbell, 16g (1.2mm) with 3mm balls - length 1/4" to 9/16" (6mm - 10mm)</v>
      </c>
      <c r="G21" s="145">
        <f ca="1">ROUND(IF(ISBLANK(C21),0,VLOOKUP(C21,'[2]Acha Air Sales Price List'!$B$1:$X$65536,12,FALSE)*$L$14),2)</f>
        <v>5.33</v>
      </c>
      <c r="H21" s="127">
        <f t="shared" ca="1" si="1"/>
        <v>159.9</v>
      </c>
      <c r="I21" s="14"/>
    </row>
    <row r="22" spans="1:9" ht="24">
      <c r="A22" s="13"/>
      <c r="B22" s="146">
        <v>30</v>
      </c>
      <c r="C22" s="36" t="s">
        <v>69</v>
      </c>
      <c r="D22" s="201" t="s">
        <v>75</v>
      </c>
      <c r="E22" s="202"/>
      <c r="F22" s="43" t="str">
        <f>VLOOKUP(C22,'[2]Acha Air Sales Price List'!$B$1:$D$65536,3,FALSE)</f>
        <v>Surgical Steel barbell, 16g (1.2mm) with 3mm balls - length 1/4" to 9/16" (6mm - 10mm)</v>
      </c>
      <c r="G22" s="147">
        <f ca="1">ROUND(IF(ISBLANK(C22),0,VLOOKUP(C22,'[2]Acha Air Sales Price List'!$B$1:$X$65536,12,FALSE)*$L$14),2)</f>
        <v>5.33</v>
      </c>
      <c r="H22" s="22">
        <f t="shared" ca="1" si="1"/>
        <v>159.9</v>
      </c>
      <c r="I22" s="14"/>
    </row>
    <row r="23" spans="1:9" ht="24">
      <c r="A23" s="13"/>
      <c r="B23" s="146">
        <v>30</v>
      </c>
      <c r="C23" s="36" t="s">
        <v>69</v>
      </c>
      <c r="D23" s="201" t="s">
        <v>73</v>
      </c>
      <c r="E23" s="202"/>
      <c r="F23" s="43" t="str">
        <f>VLOOKUP(C23,'[2]Acha Air Sales Price List'!$B$1:$D$65536,3,FALSE)</f>
        <v>Surgical Steel barbell, 16g (1.2mm) with 3mm balls - length 1/4" to 9/16" (6mm - 10mm)</v>
      </c>
      <c r="G23" s="147">
        <f ca="1">ROUND(IF(ISBLANK(C23),0,VLOOKUP(C23,'[2]Acha Air Sales Price List'!$B$1:$X$65536,12,FALSE)*$L$14),2)</f>
        <v>5.33</v>
      </c>
      <c r="H23" s="22">
        <f t="shared" ca="1" si="1"/>
        <v>159.9</v>
      </c>
      <c r="I23" s="14"/>
    </row>
    <row r="24" spans="1:9" ht="24">
      <c r="A24" s="13"/>
      <c r="B24" s="148">
        <v>15</v>
      </c>
      <c r="C24" s="36" t="s">
        <v>69</v>
      </c>
      <c r="D24" s="203" t="s">
        <v>60</v>
      </c>
      <c r="E24" s="204"/>
      <c r="F24" s="129" t="str">
        <f>VLOOKUP(C24,'[2]Acha Air Sales Price List'!$B$1:$D$65536,3,FALSE)</f>
        <v>Surgical Steel barbell, 16g (1.2mm) with 3mm balls - length 1/4" to 9/16" (6mm - 10mm)</v>
      </c>
      <c r="G24" s="149">
        <f ca="1">ROUND(IF(ISBLANK(C24),0,VLOOKUP(C24,'[2]Acha Air Sales Price List'!$B$1:$X$65536,12,FALSE)*$L$14),2)</f>
        <v>5.33</v>
      </c>
      <c r="H24" s="130">
        <f t="shared" ca="1" si="1"/>
        <v>79.95</v>
      </c>
      <c r="I24" s="14"/>
    </row>
    <row r="25" spans="1:9" ht="24">
      <c r="A25" s="13"/>
      <c r="B25" s="146">
        <v>10</v>
      </c>
      <c r="C25" s="38" t="s">
        <v>65</v>
      </c>
      <c r="D25" s="199" t="s">
        <v>79</v>
      </c>
      <c r="E25" s="200"/>
      <c r="F25" s="43" t="str">
        <f>VLOOKUP(C25,'[2]Acha Air Sales Price List'!$B$1:$D$65536,3,FALSE)</f>
        <v>Surgical steel tongue barbell, 14g (1.6mm) with two 5mm balls</v>
      </c>
      <c r="G25" s="147">
        <f ca="1">ROUND(IF(ISBLANK(C25),0,VLOOKUP(C25,'[2]Acha Air Sales Price List'!$B$1:$X$65536,12,FALSE)*$L$14),2)</f>
        <v>6.33</v>
      </c>
      <c r="H25" s="22">
        <f t="shared" ca="1" si="1"/>
        <v>63.3</v>
      </c>
      <c r="I25" s="14"/>
    </row>
    <row r="26" spans="1:9" ht="24">
      <c r="A26" s="13"/>
      <c r="B26" s="146">
        <v>10</v>
      </c>
      <c r="C26" s="38" t="s">
        <v>65</v>
      </c>
      <c r="D26" s="201" t="s">
        <v>80</v>
      </c>
      <c r="E26" s="202"/>
      <c r="F26" s="43" t="str">
        <f>VLOOKUP(C26,'[2]Acha Air Sales Price List'!$B$1:$D$65536,3,FALSE)</f>
        <v>Surgical steel tongue barbell, 14g (1.6mm) with two 5mm balls</v>
      </c>
      <c r="G26" s="147">
        <f ca="1">ROUND(IF(ISBLANK(C26),0,VLOOKUP(C26,'[2]Acha Air Sales Price List'!$B$1:$X$65536,12,FALSE)*$L$14),2)</f>
        <v>6.33</v>
      </c>
      <c r="H26" s="22">
        <f t="shared" ca="1" si="1"/>
        <v>63.3</v>
      </c>
      <c r="I26" s="14"/>
    </row>
    <row r="27" spans="1:9" ht="24">
      <c r="A27" s="13"/>
      <c r="B27" s="146">
        <v>10</v>
      </c>
      <c r="C27" s="38" t="s">
        <v>65</v>
      </c>
      <c r="D27" s="201" t="s">
        <v>77</v>
      </c>
      <c r="E27" s="202"/>
      <c r="F27" s="43" t="str">
        <f>VLOOKUP(C27,'[2]Acha Air Sales Price List'!$B$1:$D$65536,3,FALSE)</f>
        <v>Surgical steel tongue barbell, 14g (1.6mm) with two 5mm balls</v>
      </c>
      <c r="G27" s="147">
        <f ca="1">ROUND(IF(ISBLANK(C27),0,VLOOKUP(C27,'[2]Acha Air Sales Price List'!$B$1:$X$65536,12,FALSE)*$L$14),2)</f>
        <v>6.33</v>
      </c>
      <c r="H27" s="22">
        <f t="shared" ca="1" si="1"/>
        <v>63.3</v>
      </c>
      <c r="I27" s="14"/>
    </row>
    <row r="28" spans="1:9" ht="24">
      <c r="A28" s="13"/>
      <c r="B28" s="146">
        <v>10</v>
      </c>
      <c r="C28" s="38" t="s">
        <v>65</v>
      </c>
      <c r="D28" s="201" t="s">
        <v>78</v>
      </c>
      <c r="E28" s="202"/>
      <c r="F28" s="43" t="str">
        <f>VLOOKUP(C28,'[2]Acha Air Sales Price List'!$B$1:$D$65536,3,FALSE)</f>
        <v>Surgical steel tongue barbell, 14g (1.6mm) with two 5mm balls</v>
      </c>
      <c r="G28" s="147">
        <f ca="1">ROUND(IF(ISBLANK(C28),0,VLOOKUP(C28,'[2]Acha Air Sales Price List'!$B$1:$X$65536,12,FALSE)*$L$14),2)</f>
        <v>6.33</v>
      </c>
      <c r="H28" s="22">
        <f t="shared" ca="1" si="1"/>
        <v>63.3</v>
      </c>
      <c r="I28" s="14"/>
    </row>
    <row r="29" spans="1:9" ht="24">
      <c r="A29" s="13"/>
      <c r="B29" s="146">
        <v>5</v>
      </c>
      <c r="C29" s="38" t="s">
        <v>65</v>
      </c>
      <c r="D29" s="201" t="s">
        <v>82</v>
      </c>
      <c r="E29" s="202"/>
      <c r="F29" s="43" t="str">
        <f>VLOOKUP(C29,'[2]Acha Air Sales Price List'!$B$1:$D$65536,3,FALSE)</f>
        <v>Surgical steel tongue barbell, 14g (1.6mm) with two 5mm balls</v>
      </c>
      <c r="G29" s="147">
        <f ca="1">ROUND(IF(ISBLANK(C29),0,VLOOKUP(C29,'[2]Acha Air Sales Price List'!$B$1:$X$65536,12,FALSE)*$L$14),2)</f>
        <v>6.33</v>
      </c>
      <c r="H29" s="22">
        <f t="shared" ca="1" si="1"/>
        <v>31.65</v>
      </c>
      <c r="I29" s="14"/>
    </row>
    <row r="30" spans="1:9" ht="24">
      <c r="A30" s="13"/>
      <c r="B30" s="148">
        <v>5</v>
      </c>
      <c r="C30" s="38" t="s">
        <v>65</v>
      </c>
      <c r="D30" s="203" t="s">
        <v>81</v>
      </c>
      <c r="E30" s="204"/>
      <c r="F30" s="129" t="str">
        <f>VLOOKUP(C30,'[2]Acha Air Sales Price List'!$B$1:$D$65536,3,FALSE)</f>
        <v>Surgical steel tongue barbell, 14g (1.6mm) with two 5mm balls</v>
      </c>
      <c r="G30" s="149">
        <f ca="1">ROUND(IF(ISBLANK(C30),0,VLOOKUP(C30,'[2]Acha Air Sales Price List'!$B$1:$X$65536,12,FALSE)*$L$14),2)</f>
        <v>6.33</v>
      </c>
      <c r="H30" s="130">
        <f t="shared" ca="1" si="1"/>
        <v>31.65</v>
      </c>
      <c r="I30" s="14"/>
    </row>
    <row r="31" spans="1:9" ht="36">
      <c r="A31" s="13"/>
      <c r="B31" s="146">
        <v>6</v>
      </c>
      <c r="C31" s="38" t="s">
        <v>62</v>
      </c>
      <c r="D31" s="199" t="s">
        <v>64</v>
      </c>
      <c r="E31" s="200"/>
      <c r="F31" s="43" t="str">
        <f>VLOOKUP(C31,'[2]Acha Air Sales Price List'!$B$1:$D$65536,3,FALSE)</f>
        <v>Surgical steel belly banana, 14g (1.6m) with a 8mm and a 5mm bezel set jewel ball using original Czech Preciosa crystals.</v>
      </c>
      <c r="G31" s="147">
        <f ca="1">ROUND(IF(ISBLANK(C31),0,VLOOKUP(C31,'[2]Acha Air Sales Price List'!$B$1:$X$65536,12,FALSE)*$L$14),2)</f>
        <v>28.64</v>
      </c>
      <c r="H31" s="22">
        <f t="shared" ca="1" si="1"/>
        <v>171.84</v>
      </c>
      <c r="I31" s="14"/>
    </row>
    <row r="32" spans="1:9" ht="36">
      <c r="A32" s="13"/>
      <c r="B32" s="146">
        <v>10</v>
      </c>
      <c r="C32" s="38" t="s">
        <v>62</v>
      </c>
      <c r="D32" s="201" t="s">
        <v>63</v>
      </c>
      <c r="E32" s="202"/>
      <c r="F32" s="43" t="str">
        <f>VLOOKUP(C32,'[2]Acha Air Sales Price List'!$B$1:$D$65536,3,FALSE)</f>
        <v>Surgical steel belly banana, 14g (1.6m) with a 8mm and a 5mm bezel set jewel ball using original Czech Preciosa crystals.</v>
      </c>
      <c r="G32" s="147">
        <f ca="1">ROUND(IF(ISBLANK(C32),0,VLOOKUP(C32,'[2]Acha Air Sales Price List'!$B$1:$X$65536,12,FALSE)*$L$14),2)</f>
        <v>28.64</v>
      </c>
      <c r="H32" s="22">
        <f t="shared" ca="1" si="1"/>
        <v>286.39999999999998</v>
      </c>
      <c r="I32" s="14"/>
    </row>
    <row r="33" spans="1:18" ht="36">
      <c r="A33" s="13"/>
      <c r="B33" s="146">
        <v>20</v>
      </c>
      <c r="C33" s="38" t="s">
        <v>62</v>
      </c>
      <c r="D33" s="201" t="s">
        <v>61</v>
      </c>
      <c r="E33" s="202"/>
      <c r="F33" s="43" t="str">
        <f>VLOOKUP(C33,'[2]Acha Air Sales Price List'!$B$1:$D$65536,3,FALSE)</f>
        <v>Surgical steel belly banana, 14g (1.6m) with a 8mm and a 5mm bezel set jewel ball using original Czech Preciosa crystals.</v>
      </c>
      <c r="G33" s="147">
        <f ca="1">ROUND(IF(ISBLANK(C33),0,VLOOKUP(C33,'[2]Acha Air Sales Price List'!$B$1:$X$65536,12,FALSE)*$L$14),2)</f>
        <v>28.64</v>
      </c>
      <c r="H33" s="22">
        <f t="shared" ca="1" si="1"/>
        <v>572.79999999999995</v>
      </c>
      <c r="I33" s="14"/>
      <c r="O33" s="136"/>
      <c r="P33" s="137"/>
      <c r="R33" s="136"/>
    </row>
    <row r="34" spans="1:18" ht="36">
      <c r="A34" s="13"/>
      <c r="B34" s="146">
        <v>4</v>
      </c>
      <c r="C34" s="38" t="s">
        <v>62</v>
      </c>
      <c r="D34" s="201" t="s">
        <v>84</v>
      </c>
      <c r="E34" s="202"/>
      <c r="F34" s="43" t="str">
        <f>VLOOKUP(C34,'[2]Acha Air Sales Price List'!$B$1:$D$65536,3,FALSE)</f>
        <v>Surgical steel belly banana, 14g (1.6m) with a 8mm and a 5mm bezel set jewel ball using original Czech Preciosa crystals.</v>
      </c>
      <c r="G34" s="147">
        <f ca="1">ROUND(IF(ISBLANK(C34),0,VLOOKUP(C34,'[2]Acha Air Sales Price List'!$B$1:$X$65536,12,FALSE)*$L$14),2)</f>
        <v>28.64</v>
      </c>
      <c r="H34" s="22">
        <f t="shared" ca="1" si="1"/>
        <v>114.56</v>
      </c>
      <c r="I34" s="14"/>
    </row>
    <row r="35" spans="1:18" ht="36">
      <c r="A35" s="13"/>
      <c r="B35" s="148">
        <v>4</v>
      </c>
      <c r="C35" s="38" t="s">
        <v>62</v>
      </c>
      <c r="D35" s="203" t="s">
        <v>83</v>
      </c>
      <c r="E35" s="204"/>
      <c r="F35" s="129" t="str">
        <f>VLOOKUP(C35,'[2]Acha Air Sales Price List'!$B$1:$D$65536,3,FALSE)</f>
        <v>Surgical steel belly banana, 14g (1.6m) with a 8mm and a 5mm bezel set jewel ball using original Czech Preciosa crystals.</v>
      </c>
      <c r="G35" s="149">
        <f ca="1">ROUND(IF(ISBLANK(C35),0,VLOOKUP(C35,'[2]Acha Air Sales Price List'!$B$1:$X$65536,12,FALSE)*$L$14),2)</f>
        <v>28.64</v>
      </c>
      <c r="H35" s="130">
        <f t="shared" ca="1" si="1"/>
        <v>114.56</v>
      </c>
      <c r="I35" s="14"/>
    </row>
    <row r="36" spans="1:18" ht="24">
      <c r="A36" s="13"/>
      <c r="B36" s="146">
        <v>20</v>
      </c>
      <c r="C36" s="38" t="s">
        <v>66</v>
      </c>
      <c r="D36" s="199" t="s">
        <v>74</v>
      </c>
      <c r="E36" s="200"/>
      <c r="F36" s="43" t="str">
        <f>VLOOKUP(C36,'[2]Acha Air Sales Price List'!$B$1:$D$65536,3,FALSE)</f>
        <v>Surgical steel banana, 16g (1.2mm) with two 3mm balls , length 4-12mm</v>
      </c>
      <c r="G36" s="147">
        <f ca="1">ROUND(IF(ISBLANK(C36),0,VLOOKUP(C36,'[2]Acha Air Sales Price List'!$B$1:$X$65536,12,FALSE)*$L$14),2)</f>
        <v>5.33</v>
      </c>
      <c r="H36" s="22">
        <f t="shared" ca="1" si="1"/>
        <v>106.6</v>
      </c>
      <c r="I36" s="14"/>
    </row>
    <row r="37" spans="1:18" ht="24">
      <c r="A37" s="13"/>
      <c r="B37" s="146">
        <v>20</v>
      </c>
      <c r="C37" s="36" t="s">
        <v>66</v>
      </c>
      <c r="D37" s="201" t="s">
        <v>73</v>
      </c>
      <c r="E37" s="202"/>
      <c r="F37" s="43" t="str">
        <f>VLOOKUP(C37,'[2]Acha Air Sales Price List'!$B$1:$D$65536,3,FALSE)</f>
        <v>Surgical steel banana, 16g (1.2mm) with two 3mm balls , length 4-12mm</v>
      </c>
      <c r="G37" s="147">
        <f ca="1">ROUND(IF(ISBLANK(C37),0,VLOOKUP(C37,'[2]Acha Air Sales Price List'!$B$1:$X$65536,12,FALSE)*$L$14),2)</f>
        <v>5.33</v>
      </c>
      <c r="H37" s="22">
        <f t="shared" ca="1" si="1"/>
        <v>106.6</v>
      </c>
      <c r="I37" s="14"/>
    </row>
    <row r="38" spans="1:18" ht="24">
      <c r="A38" s="13"/>
      <c r="B38" s="146">
        <v>10</v>
      </c>
      <c r="C38" s="36" t="s">
        <v>66</v>
      </c>
      <c r="D38" s="201" t="s">
        <v>60</v>
      </c>
      <c r="E38" s="202"/>
      <c r="F38" s="43" t="str">
        <f>VLOOKUP(C38,'[2]Acha Air Sales Price List'!$B$1:$D$65536,3,FALSE)</f>
        <v>Surgical steel banana, 16g (1.2mm) with two 3mm balls , length 4-12mm</v>
      </c>
      <c r="G38" s="147">
        <f ca="1">ROUND(IF(ISBLANK(C38),0,VLOOKUP(C38,'[2]Acha Air Sales Price List'!$B$1:$X$65536,12,FALSE)*$L$14),2)</f>
        <v>5.33</v>
      </c>
      <c r="H38" s="22">
        <f t="shared" ca="1" si="1"/>
        <v>53.3</v>
      </c>
      <c r="I38" s="14"/>
    </row>
    <row r="39" spans="1:18" ht="24">
      <c r="A39" s="13"/>
      <c r="B39" s="148">
        <v>10</v>
      </c>
      <c r="C39" s="36" t="s">
        <v>66</v>
      </c>
      <c r="D39" s="203" t="s">
        <v>80</v>
      </c>
      <c r="E39" s="204"/>
      <c r="F39" s="129" t="str">
        <f>VLOOKUP(C39,'[2]Acha Air Sales Price List'!$B$1:$D$65536,3,FALSE)</f>
        <v>Surgical steel banana, 16g (1.2mm) with two 3mm balls , length 4-12mm</v>
      </c>
      <c r="G39" s="149">
        <f ca="1">ROUND(IF(ISBLANK(C39),0,VLOOKUP(C39,'[2]Acha Air Sales Price List'!$B$1:$X$65536,12,FALSE)*$L$14),2)</f>
        <v>5.33</v>
      </c>
      <c r="H39" s="130">
        <f t="shared" ca="1" si="1"/>
        <v>53.3</v>
      </c>
      <c r="I39" s="14"/>
    </row>
    <row r="40" spans="1:18" ht="24">
      <c r="A40" s="13"/>
      <c r="B40" s="146">
        <v>20</v>
      </c>
      <c r="C40" s="38" t="s">
        <v>68</v>
      </c>
      <c r="D40" s="199" t="s">
        <v>74</v>
      </c>
      <c r="E40" s="200"/>
      <c r="F40" s="43" t="str">
        <f>VLOOKUP(C40,'[2]Acha Air Sales Price List'!$B$1:$D$65536,3,FALSE)</f>
        <v>Surgical steel circular barbell, 16g (1.2mm) with two 3mm balls</v>
      </c>
      <c r="G40" s="147">
        <f ca="1">ROUND(IF(ISBLANK(C40),0,VLOOKUP(C40,'[2]Acha Air Sales Price List'!$B$1:$X$65536,12,FALSE)*$L$14),2)</f>
        <v>7.99</v>
      </c>
      <c r="H40" s="22">
        <f t="shared" ca="1" si="1"/>
        <v>159.80000000000001</v>
      </c>
      <c r="I40" s="14"/>
      <c r="O40" s="136"/>
    </row>
    <row r="41" spans="1:18" ht="24">
      <c r="A41" s="13"/>
      <c r="B41" s="146">
        <v>20</v>
      </c>
      <c r="C41" s="36" t="s">
        <v>68</v>
      </c>
      <c r="D41" s="201" t="s">
        <v>73</v>
      </c>
      <c r="E41" s="202"/>
      <c r="F41" s="43" t="str">
        <f>VLOOKUP(C41,'[2]Acha Air Sales Price List'!$B$1:$D$65536,3,FALSE)</f>
        <v>Surgical steel circular barbell, 16g (1.2mm) with two 3mm balls</v>
      </c>
      <c r="G41" s="147">
        <f ca="1">ROUND(IF(ISBLANK(C41),0,VLOOKUP(C41,'[2]Acha Air Sales Price List'!$B$1:$X$65536,12,FALSE)*$L$14),2)</f>
        <v>7.99</v>
      </c>
      <c r="H41" s="22">
        <f t="shared" ca="1" si="1"/>
        <v>159.80000000000001</v>
      </c>
      <c r="I41" s="14"/>
      <c r="O41" s="136"/>
    </row>
    <row r="42" spans="1:18" ht="24">
      <c r="A42" s="13"/>
      <c r="B42" s="148">
        <v>10</v>
      </c>
      <c r="C42" s="36" t="s">
        <v>68</v>
      </c>
      <c r="D42" s="203" t="s">
        <v>60</v>
      </c>
      <c r="E42" s="204"/>
      <c r="F42" s="129" t="str">
        <f>VLOOKUP(C42,'[2]Acha Air Sales Price List'!$B$1:$D$65536,3,FALSE)</f>
        <v>Surgical steel circular barbell, 16g (1.2mm) with two 3mm balls</v>
      </c>
      <c r="G42" s="149">
        <f ca="1">ROUND(IF(ISBLANK(C42),0,VLOOKUP(C42,'[2]Acha Air Sales Price List'!$B$1:$X$65536,12,FALSE)*$L$14),2)</f>
        <v>7.99</v>
      </c>
      <c r="H42" s="130">
        <f t="shared" ca="1" si="1"/>
        <v>79.900000000000006</v>
      </c>
      <c r="I42" s="14"/>
      <c r="O42" s="136"/>
    </row>
    <row r="43" spans="1:18">
      <c r="A43" s="13"/>
      <c r="B43" s="146">
        <v>30</v>
      </c>
      <c r="C43" s="38" t="s">
        <v>86</v>
      </c>
      <c r="D43" s="199" t="s">
        <v>74</v>
      </c>
      <c r="E43" s="200"/>
      <c r="F43" s="43" t="str">
        <f>VLOOKUP(C43,'[2]Acha Air Sales Price List'!$B$1:$D$65536,3,FALSE)</f>
        <v>Surgical steel labret, 16g (1.2mm) with a 3mm ball</v>
      </c>
      <c r="G43" s="147">
        <f ca="1">ROUND(IF(ISBLANK(C43),0,VLOOKUP(C43,'[2]Acha Air Sales Price List'!$B$1:$X$65536,12,FALSE)*$L$14),2)</f>
        <v>5.66</v>
      </c>
      <c r="H43" s="22">
        <f t="shared" ca="1" si="1"/>
        <v>169.8</v>
      </c>
      <c r="I43" s="14"/>
    </row>
    <row r="44" spans="1:18">
      <c r="A44" s="13"/>
      <c r="B44" s="146">
        <v>15</v>
      </c>
      <c r="C44" s="36" t="s">
        <v>86</v>
      </c>
      <c r="D44" s="201" t="s">
        <v>75</v>
      </c>
      <c r="E44" s="202"/>
      <c r="F44" s="43" t="str">
        <f>VLOOKUP(C44,'[2]Acha Air Sales Price List'!$B$1:$D$65536,3,FALSE)</f>
        <v>Surgical steel labret, 16g (1.2mm) with a 3mm ball</v>
      </c>
      <c r="G44" s="147">
        <f ca="1">ROUND(IF(ISBLANK(C44),0,VLOOKUP(C44,'[2]Acha Air Sales Price List'!$B$1:$X$65536,12,FALSE)*$L$14),2)</f>
        <v>5.66</v>
      </c>
      <c r="H44" s="22">
        <f t="shared" ca="1" si="1"/>
        <v>84.9</v>
      </c>
      <c r="I44" s="14"/>
      <c r="N44" s="132"/>
    </row>
    <row r="45" spans="1:18">
      <c r="A45" s="13"/>
      <c r="B45" s="146">
        <v>30</v>
      </c>
      <c r="C45" s="36" t="s">
        <v>86</v>
      </c>
      <c r="D45" s="201" t="s">
        <v>73</v>
      </c>
      <c r="E45" s="202"/>
      <c r="F45" s="43" t="str">
        <f>VLOOKUP(C45,'[2]Acha Air Sales Price List'!$B$1:$D$65536,3,FALSE)</f>
        <v>Surgical steel labret, 16g (1.2mm) with a 3mm ball</v>
      </c>
      <c r="G45" s="147">
        <f ca="1">ROUND(IF(ISBLANK(C45),0,VLOOKUP(C45,'[2]Acha Air Sales Price List'!$B$1:$X$65536,12,FALSE)*$L$14),2)</f>
        <v>5.66</v>
      </c>
      <c r="H45" s="22">
        <f t="shared" ca="1" si="1"/>
        <v>169.8</v>
      </c>
      <c r="I45" s="14"/>
    </row>
    <row r="46" spans="1:18">
      <c r="A46" s="13"/>
      <c r="B46" s="148">
        <v>15</v>
      </c>
      <c r="C46" s="36" t="s">
        <v>86</v>
      </c>
      <c r="D46" s="203" t="s">
        <v>60</v>
      </c>
      <c r="E46" s="204"/>
      <c r="F46" s="129" t="str">
        <f>VLOOKUP(C46,'[2]Acha Air Sales Price List'!$B$1:$D$65536,3,FALSE)</f>
        <v>Surgical steel labret, 16g (1.2mm) with a 3mm ball</v>
      </c>
      <c r="G46" s="149">
        <f ca="1">ROUND(IF(ISBLANK(C46),0,VLOOKUP(C46,'[2]Acha Air Sales Price List'!$B$1:$X$65536,12,FALSE)*$L$14),2)</f>
        <v>5.66</v>
      </c>
      <c r="H46" s="130">
        <f t="shared" ca="1" si="1"/>
        <v>84.9</v>
      </c>
      <c r="I46" s="14"/>
    </row>
    <row r="47" spans="1:18" ht="24">
      <c r="A47" s="13"/>
      <c r="B47" s="150">
        <v>25</v>
      </c>
      <c r="C47" s="36" t="s">
        <v>58</v>
      </c>
      <c r="D47" s="205" t="s">
        <v>85</v>
      </c>
      <c r="E47" s="206"/>
      <c r="F47" s="134" t="str">
        <f>VLOOKUP(C47,'[2]Acha Air Sales Price List'!$B$1:$D$65536,3,FALSE)</f>
        <v>316L surgical steel nose screw, 18g (1mm) with a 2mm round crystal tops</v>
      </c>
      <c r="G47" s="152">
        <f ca="1">ROUND(IF(ISBLANK(C47),0,VLOOKUP(C47,'[2]Acha Air Sales Price List'!$B$1:$X$65536,12,FALSE)*$L$14),2)</f>
        <v>7.99</v>
      </c>
      <c r="H47" s="135">
        <f t="shared" ca="1" si="1"/>
        <v>199.75</v>
      </c>
      <c r="I47" s="14"/>
    </row>
    <row r="48" spans="1:18" ht="24">
      <c r="A48" s="13"/>
      <c r="B48" s="146">
        <v>20</v>
      </c>
      <c r="C48" s="38" t="s">
        <v>67</v>
      </c>
      <c r="D48" s="199" t="s">
        <v>85</v>
      </c>
      <c r="E48" s="200"/>
      <c r="F48" s="43" t="str">
        <f>VLOOKUP(C48,'[2]Acha Air Sales Price List'!$B$1:$D$65536,3,FALSE)</f>
        <v>Surgical steel nose screw, 20g (0.8mm) with 2mm half ball shaped crystal top</v>
      </c>
      <c r="G48" s="147">
        <f ca="1">ROUND(IF(ISBLANK(C48),0,VLOOKUP(C48,'[2]Acha Air Sales Price List'!$B$1:$X$65536,12,FALSE)*$L$14),2)</f>
        <v>7.99</v>
      </c>
      <c r="H48" s="22">
        <f t="shared" ca="1" si="1"/>
        <v>159.80000000000001</v>
      </c>
      <c r="I48" s="14"/>
    </row>
    <row r="49" spans="1:9" ht="24">
      <c r="A49" s="13"/>
      <c r="B49" s="148">
        <v>5</v>
      </c>
      <c r="C49" s="36" t="s">
        <v>67</v>
      </c>
      <c r="D49" s="203" t="s">
        <v>87</v>
      </c>
      <c r="E49" s="204"/>
      <c r="F49" s="129" t="str">
        <f>VLOOKUP(C49,'[2]Acha Air Sales Price List'!$B$1:$D$65536,3,FALSE)</f>
        <v>Surgical steel nose screw, 20g (0.8mm) with 2mm half ball shaped crystal top</v>
      </c>
      <c r="G49" s="149">
        <f ca="1">ROUND(IF(ISBLANK(C49),0,VLOOKUP(C49,'[2]Acha Air Sales Price List'!$B$1:$X$65536,12,FALSE)*$L$14),2)</f>
        <v>7.99</v>
      </c>
      <c r="H49" s="130">
        <f t="shared" ca="1" si="1"/>
        <v>39.950000000000003</v>
      </c>
      <c r="I49" s="14"/>
    </row>
    <row r="50" spans="1:9" ht="24">
      <c r="A50" s="13"/>
      <c r="B50" s="150">
        <v>20</v>
      </c>
      <c r="C50" s="36" t="s">
        <v>70</v>
      </c>
      <c r="D50" s="205"/>
      <c r="E50" s="206"/>
      <c r="F50" s="134" t="str">
        <f>VLOOKUP(C50,'[2]Acha Air Sales Price List'!$B$1:$D$65536,3,FALSE)</f>
        <v>Clear acrylic flexible nose stud retainer, 20g (0.8mm) with 2mm flat disk shaped top</v>
      </c>
      <c r="G50" s="152">
        <f ca="1">ROUND(IF(ISBLANK(C50),0,VLOOKUP(C50,'[2]Acha Air Sales Price List'!$B$1:$X$65536,12,FALSE)*$L$14),2)</f>
        <v>4.66</v>
      </c>
      <c r="H50" s="135">
        <f t="shared" ca="1" si="1"/>
        <v>93.2</v>
      </c>
      <c r="I50" s="14"/>
    </row>
    <row r="51" spans="1:9" ht="24">
      <c r="A51" s="13"/>
      <c r="B51" s="150">
        <v>5</v>
      </c>
      <c r="C51" s="36" t="s">
        <v>88</v>
      </c>
      <c r="D51" s="205" t="s">
        <v>74</v>
      </c>
      <c r="E51" s="206"/>
      <c r="F51" s="134" t="str">
        <f>VLOOKUP(C51,'[2]Acha Air Sales Price List'!$B$1:$D$65536,3,FALSE)</f>
        <v>High polished annealed surgical seamless steel ring, 18g (1mm)</v>
      </c>
      <c r="G51" s="152">
        <f ca="1">ROUND(IF(ISBLANK(C51),0,VLOOKUP(C51,'[2]Acha Air Sales Price List'!$B$1:$X$65536,12,FALSE)*$L$14),2)</f>
        <v>7.99</v>
      </c>
      <c r="H51" s="135">
        <f t="shared" ca="1" si="1"/>
        <v>39.950000000000003</v>
      </c>
      <c r="I51" s="14"/>
    </row>
    <row r="52" spans="1:9" ht="24">
      <c r="A52" s="13"/>
      <c r="B52" s="150">
        <v>10</v>
      </c>
      <c r="C52" s="36" t="s">
        <v>59</v>
      </c>
      <c r="D52" s="205" t="s">
        <v>74</v>
      </c>
      <c r="E52" s="206"/>
      <c r="F52" s="134" t="str">
        <f>VLOOKUP(C52,'[2]Acha Air Sales Price List'!$B$1:$D$65536,3,FALSE)</f>
        <v>High polished annealed surgical seamless steel ring, 20g (0.8mm)</v>
      </c>
      <c r="G52" s="152">
        <f ca="1">ROUND(IF(ISBLANK(C52),0,VLOOKUP(C52,'[2]Acha Air Sales Price List'!$B$1:$X$65536,12,FALSE)*$L$14),2)</f>
        <v>7.99</v>
      </c>
      <c r="H52" s="135">
        <f t="shared" ca="1" si="1"/>
        <v>79.900000000000006</v>
      </c>
      <c r="I52" s="14"/>
    </row>
    <row r="53" spans="1:9" ht="24">
      <c r="A53" s="13"/>
      <c r="B53" s="146">
        <v>10</v>
      </c>
      <c r="C53" s="38" t="s">
        <v>89</v>
      </c>
      <c r="D53" s="199" t="s">
        <v>74</v>
      </c>
      <c r="E53" s="200"/>
      <c r="F53" s="43" t="str">
        <f>VLOOKUP(C53,'[2]Acha Air Sales Price List'!$B$1:$D$65536,3,FALSE)</f>
        <v>High polished surgical steel hinged segment ring, 16g (1.2mm)</v>
      </c>
      <c r="G53" s="147">
        <f ca="1">ROUND(IF(ISBLANK(C53),0,VLOOKUP(C53,'[2]Acha Air Sales Price List'!$B$1:$X$65536,12,FALSE)*$L$14),2)</f>
        <v>52.95</v>
      </c>
      <c r="H53" s="22">
        <f t="shared" ca="1" si="1"/>
        <v>529.5</v>
      </c>
      <c r="I53" s="14"/>
    </row>
    <row r="54" spans="1:9" ht="24">
      <c r="A54" s="13"/>
      <c r="B54" s="146">
        <v>3</v>
      </c>
      <c r="C54" s="36" t="s">
        <v>89</v>
      </c>
      <c r="D54" s="201" t="s">
        <v>75</v>
      </c>
      <c r="E54" s="202"/>
      <c r="F54" s="43" t="str">
        <f>VLOOKUP(C54,'[2]Acha Air Sales Price List'!$B$1:$D$65536,3,FALSE)</f>
        <v>High polished surgical steel hinged segment ring, 16g (1.2mm)</v>
      </c>
      <c r="G54" s="147">
        <f ca="1">ROUND(IF(ISBLANK(C54),0,VLOOKUP(C54,'[2]Acha Air Sales Price List'!$B$1:$X$65536,12,FALSE)*$L$14),2)</f>
        <v>52.95</v>
      </c>
      <c r="H54" s="22">
        <f t="shared" ref="H54:H109" ca="1" si="2">ROUND(IF(ISNUMBER(B54), G54*B54, 0),5)</f>
        <v>158.85</v>
      </c>
      <c r="I54" s="14"/>
    </row>
    <row r="55" spans="1:9" ht="24">
      <c r="A55" s="13"/>
      <c r="B55" s="148">
        <v>5</v>
      </c>
      <c r="C55" s="36" t="s">
        <v>89</v>
      </c>
      <c r="D55" s="203" t="s">
        <v>73</v>
      </c>
      <c r="E55" s="204"/>
      <c r="F55" s="129" t="str">
        <f>VLOOKUP(C55,'[2]Acha Air Sales Price List'!$B$1:$D$65536,3,FALSE)</f>
        <v>High polished surgical steel hinged segment ring, 16g (1.2mm)</v>
      </c>
      <c r="G55" s="149">
        <f ca="1">ROUND(IF(ISBLANK(C55),0,VLOOKUP(C55,'[2]Acha Air Sales Price List'!$B$1:$X$65536,12,FALSE)*$L$14),2)</f>
        <v>52.95</v>
      </c>
      <c r="H55" s="130">
        <f t="shared" ca="1" si="2"/>
        <v>264.75</v>
      </c>
      <c r="I55" s="14"/>
    </row>
    <row r="56" spans="1:9" hidden="1">
      <c r="A56" s="13"/>
      <c r="B56" s="1"/>
      <c r="C56" s="38"/>
      <c r="D56" s="119"/>
      <c r="E56" s="120"/>
      <c r="F56" s="43" t="str">
        <f>VLOOKUP(C56,'[2]Acha Air Sales Price List'!$B$1:$D$65536,3,FALSE)</f>
        <v>first line keep open</v>
      </c>
      <c r="G56" s="21">
        <f>ROUND(IF(ISBLANK(C56),0,VLOOKUP(C56,'[2]Acha Air Sales Price List'!$B$1:$X$65536,12,FALSE)*$L$14),2)</f>
        <v>0</v>
      </c>
      <c r="H56" s="22">
        <f t="shared" si="2"/>
        <v>0</v>
      </c>
      <c r="I56" s="14"/>
    </row>
    <row r="57" spans="1:9" hidden="1">
      <c r="A57" s="13"/>
      <c r="B57" s="1"/>
      <c r="C57" s="36"/>
      <c r="D57" s="119"/>
      <c r="E57" s="120"/>
      <c r="F57" s="43" t="str">
        <f>VLOOKUP(C57,'[2]Acha Air Sales Price List'!$B$1:$D$65536,3,FALSE)</f>
        <v>first line keep open</v>
      </c>
      <c r="G57" s="21">
        <f>ROUND(IF(ISBLANK(C57),0,VLOOKUP(C57,'[2]Acha Air Sales Price List'!$B$1:$X$65536,12,FALSE)*$L$14),2)</f>
        <v>0</v>
      </c>
      <c r="H57" s="22">
        <f t="shared" si="2"/>
        <v>0</v>
      </c>
      <c r="I57" s="14"/>
    </row>
    <row r="58" spans="1:9" hidden="1">
      <c r="A58" s="13"/>
      <c r="B58" s="1"/>
      <c r="C58" s="36"/>
      <c r="D58" s="119"/>
      <c r="E58" s="120"/>
      <c r="F58" s="43" t="str">
        <f>VLOOKUP(C58,'[2]Acha Air Sales Price List'!$B$1:$D$65536,3,FALSE)</f>
        <v>first line keep open</v>
      </c>
      <c r="G58" s="21">
        <f>ROUND(IF(ISBLANK(C58),0,VLOOKUP(C58,'[2]Acha Air Sales Price List'!$B$1:$X$65536,12,FALSE)*$L$14),2)</f>
        <v>0</v>
      </c>
      <c r="H58" s="22">
        <f t="shared" si="2"/>
        <v>0</v>
      </c>
      <c r="I58" s="14"/>
    </row>
    <row r="59" spans="1:9" hidden="1">
      <c r="A59" s="13"/>
      <c r="B59" s="1"/>
      <c r="C59" s="36"/>
      <c r="D59" s="119"/>
      <c r="E59" s="120"/>
      <c r="F59" s="43" t="str">
        <f>VLOOKUP(C59,'[2]Acha Air Sales Price List'!$B$1:$D$65536,3,FALSE)</f>
        <v>first line keep open</v>
      </c>
      <c r="G59" s="21">
        <f>ROUND(IF(ISBLANK(C59),0,VLOOKUP(C59,'[2]Acha Air Sales Price List'!$B$1:$X$65536,12,FALSE)*$L$14),2)</f>
        <v>0</v>
      </c>
      <c r="H59" s="22">
        <f t="shared" si="2"/>
        <v>0</v>
      </c>
      <c r="I59" s="14"/>
    </row>
    <row r="60" spans="1:9" hidden="1">
      <c r="A60" s="13"/>
      <c r="B60" s="1"/>
      <c r="C60" s="36"/>
      <c r="D60" s="119"/>
      <c r="E60" s="120"/>
      <c r="F60" s="43" t="str">
        <f>VLOOKUP(C60,'[2]Acha Air Sales Price List'!$B$1:$D$65536,3,FALSE)</f>
        <v>first line keep open</v>
      </c>
      <c r="G60" s="21">
        <f>ROUND(IF(ISBLANK(C60),0,VLOOKUP(C60,'[2]Acha Air Sales Price List'!$B$1:$X$65536,12,FALSE)*$L$14),2)</f>
        <v>0</v>
      </c>
      <c r="H60" s="22">
        <f t="shared" si="2"/>
        <v>0</v>
      </c>
      <c r="I60" s="14"/>
    </row>
    <row r="61" spans="1:9" hidden="1">
      <c r="A61" s="13"/>
      <c r="B61" s="1"/>
      <c r="C61" s="36"/>
      <c r="D61" s="119"/>
      <c r="E61" s="120"/>
      <c r="F61" s="43" t="str">
        <f>VLOOKUP(C61,'[2]Acha Air Sales Price List'!$B$1:$D$65536,3,FALSE)</f>
        <v>first line keep open</v>
      </c>
      <c r="G61" s="21">
        <f>ROUND(IF(ISBLANK(C61),0,VLOOKUP(C61,'[2]Acha Air Sales Price List'!$B$1:$X$65536,12,FALSE)*$L$14),2)</f>
        <v>0</v>
      </c>
      <c r="H61" s="22">
        <f t="shared" si="2"/>
        <v>0</v>
      </c>
      <c r="I61" s="14"/>
    </row>
    <row r="62" spans="1:9" hidden="1">
      <c r="A62" s="13"/>
      <c r="B62" s="1"/>
      <c r="C62" s="36"/>
      <c r="D62" s="119"/>
      <c r="E62" s="120"/>
      <c r="F62" s="43" t="str">
        <f>VLOOKUP(C62,'[2]Acha Air Sales Price List'!$B$1:$D$65536,3,FALSE)</f>
        <v>first line keep open</v>
      </c>
      <c r="G62" s="21">
        <f>ROUND(IF(ISBLANK(C62),0,VLOOKUP(C62,'[2]Acha Air Sales Price List'!$B$1:$X$65536,12,FALSE)*$L$14),2)</f>
        <v>0</v>
      </c>
      <c r="H62" s="22">
        <f t="shared" si="2"/>
        <v>0</v>
      </c>
      <c r="I62" s="14"/>
    </row>
    <row r="63" spans="1:9" hidden="1">
      <c r="A63" s="13"/>
      <c r="B63" s="1"/>
      <c r="C63" s="36"/>
      <c r="D63" s="119"/>
      <c r="E63" s="120"/>
      <c r="F63" s="43" t="str">
        <f>VLOOKUP(C63,'[2]Acha Air Sales Price List'!$B$1:$D$65536,3,FALSE)</f>
        <v>first line keep open</v>
      </c>
      <c r="G63" s="21">
        <f>ROUND(IF(ISBLANK(C63),0,VLOOKUP(C63,'[2]Acha Air Sales Price List'!$B$1:$X$65536,12,FALSE)*$L$14),2)</f>
        <v>0</v>
      </c>
      <c r="H63" s="22">
        <f t="shared" si="2"/>
        <v>0</v>
      </c>
      <c r="I63" s="14"/>
    </row>
    <row r="64" spans="1:9" hidden="1">
      <c r="A64" s="13"/>
      <c r="B64" s="1"/>
      <c r="C64" s="36"/>
      <c r="D64" s="119"/>
      <c r="E64" s="120"/>
      <c r="F64" s="43" t="str">
        <f>VLOOKUP(C64,'[2]Acha Air Sales Price List'!$B$1:$D$65536,3,FALSE)</f>
        <v>first line keep open</v>
      </c>
      <c r="G64" s="21">
        <f>ROUND(IF(ISBLANK(C64),0,VLOOKUP(C64,'[2]Acha Air Sales Price List'!$B$1:$X$65536,12,FALSE)*$L$14),2)</f>
        <v>0</v>
      </c>
      <c r="H64" s="22">
        <f t="shared" si="2"/>
        <v>0</v>
      </c>
      <c r="I64" s="14"/>
    </row>
    <row r="65" spans="1:9" hidden="1">
      <c r="A65" s="13"/>
      <c r="B65" s="1"/>
      <c r="C65" s="36"/>
      <c r="D65" s="168"/>
      <c r="E65" s="169"/>
      <c r="F65" s="43" t="str">
        <f>VLOOKUP(C65,'[2]Acha Air Sales Price List'!$B$1:$D$65536,3,FALSE)</f>
        <v>first line keep open</v>
      </c>
      <c r="G65" s="21">
        <f>ROUND(IF(ISBLANK(C65),0,VLOOKUP(C65,'[2]Acha Air Sales Price List'!$B$1:$X$65536,12,FALSE)*$L$14),2)</f>
        <v>0</v>
      </c>
      <c r="H65" s="22">
        <f t="shared" si="2"/>
        <v>0</v>
      </c>
      <c r="I65" s="14"/>
    </row>
    <row r="66" spans="1:9" hidden="1">
      <c r="A66" s="13"/>
      <c r="B66" s="1"/>
      <c r="C66" s="36"/>
      <c r="D66" s="168"/>
      <c r="E66" s="169"/>
      <c r="F66" s="43" t="str">
        <f>VLOOKUP(C66,'[2]Acha Air Sales Price List'!$B$1:$D$65536,3,FALSE)</f>
        <v>first line keep open</v>
      </c>
      <c r="G66" s="21">
        <f>ROUND(IF(ISBLANK(C66),0,VLOOKUP(C66,'[2]Acha Air Sales Price List'!$B$1:$X$65536,12,FALSE)*$L$14),2)</f>
        <v>0</v>
      </c>
      <c r="H66" s="22">
        <f t="shared" si="2"/>
        <v>0</v>
      </c>
      <c r="I66" s="14"/>
    </row>
    <row r="67" spans="1:9" hidden="1">
      <c r="A67" s="13"/>
      <c r="B67" s="1"/>
      <c r="C67" s="36"/>
      <c r="D67" s="168"/>
      <c r="E67" s="169"/>
      <c r="F67" s="43" t="str">
        <f>VLOOKUP(C67,'[2]Acha Air Sales Price List'!$B$1:$D$65536,3,FALSE)</f>
        <v>first line keep open</v>
      </c>
      <c r="G67" s="21">
        <f>ROUND(IF(ISBLANK(C67),0,VLOOKUP(C67,'[2]Acha Air Sales Price List'!$B$1:$X$65536,12,FALSE)*$L$14),2)</f>
        <v>0</v>
      </c>
      <c r="H67" s="22">
        <f t="shared" si="2"/>
        <v>0</v>
      </c>
      <c r="I67" s="14"/>
    </row>
    <row r="68" spans="1:9" hidden="1">
      <c r="A68" s="13"/>
      <c r="B68" s="1"/>
      <c r="C68" s="37"/>
      <c r="D68" s="168"/>
      <c r="E68" s="169"/>
      <c r="F68" s="43" t="str">
        <f>VLOOKUP(C68,'[2]Acha Air Sales Price List'!$B$1:$D$65536,3,FALSE)</f>
        <v>first line keep open</v>
      </c>
      <c r="G68" s="21">
        <f>ROUND(IF(ISBLANK(C68),0,VLOOKUP(C68,'[2]Acha Air Sales Price List'!$B$1:$X$65536,12,FALSE)*$L$14),2)</f>
        <v>0</v>
      </c>
      <c r="H68" s="22">
        <f t="shared" si="2"/>
        <v>0</v>
      </c>
      <c r="I68" s="14"/>
    </row>
    <row r="69" spans="1:9" hidden="1">
      <c r="A69" s="13"/>
      <c r="B69" s="1"/>
      <c r="C69" s="36"/>
      <c r="D69" s="168"/>
      <c r="E69" s="169"/>
      <c r="F69" s="43" t="str">
        <f>VLOOKUP(C69,'[2]Acha Air Sales Price List'!$B$1:$D$65536,3,FALSE)</f>
        <v>first line keep open</v>
      </c>
      <c r="G69" s="21">
        <f>ROUND(IF(ISBLANK(C69),0,VLOOKUP(C69,'[2]Acha Air Sales Price List'!$B$1:$X$65536,12,FALSE)*$L$14),2)</f>
        <v>0</v>
      </c>
      <c r="H69" s="22">
        <f t="shared" si="2"/>
        <v>0</v>
      </c>
      <c r="I69" s="14"/>
    </row>
    <row r="70" spans="1:9" hidden="1">
      <c r="A70" s="13"/>
      <c r="B70" s="1"/>
      <c r="C70" s="36"/>
      <c r="D70" s="168"/>
      <c r="E70" s="169"/>
      <c r="F70" s="43" t="str">
        <f>VLOOKUP(C70,'[2]Acha Air Sales Price List'!$B$1:$D$65536,3,FALSE)</f>
        <v>first line keep open</v>
      </c>
      <c r="G70" s="21">
        <f>ROUND(IF(ISBLANK(C70),0,VLOOKUP(C70,'[2]Acha Air Sales Price List'!$B$1:$X$65536,12,FALSE)*$L$14),2)</f>
        <v>0</v>
      </c>
      <c r="H70" s="22">
        <f t="shared" si="2"/>
        <v>0</v>
      </c>
      <c r="I70" s="14"/>
    </row>
    <row r="71" spans="1:9" hidden="1">
      <c r="A71" s="13"/>
      <c r="B71" s="1"/>
      <c r="C71" s="36"/>
      <c r="D71" s="168"/>
      <c r="E71" s="169"/>
      <c r="F71" s="43" t="str">
        <f>VLOOKUP(C71,'[2]Acha Air Sales Price List'!$B$1:$D$65536,3,FALSE)</f>
        <v>first line keep open</v>
      </c>
      <c r="G71" s="21">
        <f>ROUND(IF(ISBLANK(C71),0,VLOOKUP(C71,'[2]Acha Air Sales Price List'!$B$1:$X$65536,12,FALSE)*$L$14),2)</f>
        <v>0</v>
      </c>
      <c r="H71" s="22">
        <f t="shared" si="2"/>
        <v>0</v>
      </c>
      <c r="I71" s="14"/>
    </row>
    <row r="72" spans="1:9" hidden="1">
      <c r="A72" s="13"/>
      <c r="B72" s="1"/>
      <c r="C72" s="36"/>
      <c r="D72" s="168"/>
      <c r="E72" s="169"/>
      <c r="F72" s="43" t="str">
        <f>VLOOKUP(C72,'[2]Acha Air Sales Price List'!$B$1:$D$65536,3,FALSE)</f>
        <v>first line keep open</v>
      </c>
      <c r="G72" s="21">
        <f>ROUND(IF(ISBLANK(C72),0,VLOOKUP(C72,'[2]Acha Air Sales Price List'!$B$1:$X$65536,12,FALSE)*$L$14),2)</f>
        <v>0</v>
      </c>
      <c r="H72" s="22">
        <f t="shared" si="2"/>
        <v>0</v>
      </c>
      <c r="I72" s="14"/>
    </row>
    <row r="73" spans="1:9" hidden="1">
      <c r="A73" s="13"/>
      <c r="B73" s="1"/>
      <c r="C73" s="36"/>
      <c r="D73" s="168"/>
      <c r="E73" s="169"/>
      <c r="F73" s="43" t="str">
        <f>VLOOKUP(C73,'[2]Acha Air Sales Price List'!$B$1:$D$65536,3,FALSE)</f>
        <v>first line keep open</v>
      </c>
      <c r="G73" s="21">
        <f>ROUND(IF(ISBLANK(C73),0,VLOOKUP(C73,'[2]Acha Air Sales Price List'!$B$1:$X$65536,12,FALSE)*$L$14),2)</f>
        <v>0</v>
      </c>
      <c r="H73" s="22">
        <f t="shared" si="2"/>
        <v>0</v>
      </c>
      <c r="I73" s="14"/>
    </row>
    <row r="74" spans="1:9" hidden="1">
      <c r="A74" s="13"/>
      <c r="B74" s="1"/>
      <c r="C74" s="36"/>
      <c r="D74" s="168"/>
      <c r="E74" s="169"/>
      <c r="F74" s="43" t="str">
        <f>VLOOKUP(C74,'[2]Acha Air Sales Price List'!$B$1:$D$65536,3,FALSE)</f>
        <v>first line keep open</v>
      </c>
      <c r="G74" s="21">
        <f>ROUND(IF(ISBLANK(C74),0,VLOOKUP(C74,'[2]Acha Air Sales Price List'!$B$1:$X$65536,12,FALSE)*$L$14),2)</f>
        <v>0</v>
      </c>
      <c r="H74" s="22">
        <f t="shared" si="2"/>
        <v>0</v>
      </c>
      <c r="I74" s="14"/>
    </row>
    <row r="75" spans="1:9" hidden="1">
      <c r="A75" s="13"/>
      <c r="B75" s="1"/>
      <c r="C75" s="36"/>
      <c r="D75" s="168"/>
      <c r="E75" s="169"/>
      <c r="F75" s="43" t="str">
        <f>VLOOKUP(C75,'[2]Acha Air Sales Price List'!$B$1:$D$65536,3,FALSE)</f>
        <v>first line keep open</v>
      </c>
      <c r="G75" s="21">
        <f>ROUND(IF(ISBLANK(C75),0,VLOOKUP(C75,'[2]Acha Air Sales Price List'!$B$1:$X$65536,12,FALSE)*$L$14),2)</f>
        <v>0</v>
      </c>
      <c r="H75" s="22">
        <f t="shared" si="2"/>
        <v>0</v>
      </c>
      <c r="I75" s="14"/>
    </row>
    <row r="76" spans="1:9" hidden="1">
      <c r="A76" s="13"/>
      <c r="B76" s="1"/>
      <c r="C76" s="36"/>
      <c r="D76" s="168"/>
      <c r="E76" s="169"/>
      <c r="F76" s="43" t="str">
        <f>VLOOKUP(C76,'[2]Acha Air Sales Price List'!$B$1:$D$65536,3,FALSE)</f>
        <v>first line keep open</v>
      </c>
      <c r="G76" s="21">
        <f>ROUND(IF(ISBLANK(C76),0,VLOOKUP(C76,'[2]Acha Air Sales Price List'!$B$1:$X$65536,12,FALSE)*$L$14),2)</f>
        <v>0</v>
      </c>
      <c r="H76" s="22">
        <f t="shared" si="2"/>
        <v>0</v>
      </c>
      <c r="I76" s="14"/>
    </row>
    <row r="77" spans="1:9" hidden="1">
      <c r="A77" s="13"/>
      <c r="B77" s="1"/>
      <c r="C77" s="36"/>
      <c r="D77" s="168"/>
      <c r="E77" s="169"/>
      <c r="F77" s="43" t="str">
        <f>VLOOKUP(C77,'[2]Acha Air Sales Price List'!$B$1:$D$65536,3,FALSE)</f>
        <v>first line keep open</v>
      </c>
      <c r="G77" s="21">
        <f>ROUND(IF(ISBLANK(C77),0,VLOOKUP(C77,'[2]Acha Air Sales Price List'!$B$1:$X$65536,12,FALSE)*$L$14),2)</f>
        <v>0</v>
      </c>
      <c r="H77" s="22">
        <f t="shared" si="2"/>
        <v>0</v>
      </c>
      <c r="I77" s="14"/>
    </row>
    <row r="78" spans="1:9" hidden="1">
      <c r="A78" s="13"/>
      <c r="B78" s="1"/>
      <c r="C78" s="36"/>
      <c r="D78" s="168"/>
      <c r="E78" s="169"/>
      <c r="F78" s="43" t="str">
        <f>VLOOKUP(C78,'[2]Acha Air Sales Price List'!$B$1:$D$65536,3,FALSE)</f>
        <v>first line keep open</v>
      </c>
      <c r="G78" s="21">
        <f>ROUND(IF(ISBLANK(C78),0,VLOOKUP(C78,'[2]Acha Air Sales Price List'!$B$1:$X$65536,12,FALSE)*$L$14),2)</f>
        <v>0</v>
      </c>
      <c r="H78" s="22">
        <f t="shared" si="2"/>
        <v>0</v>
      </c>
      <c r="I78" s="14"/>
    </row>
    <row r="79" spans="1:9" hidden="1">
      <c r="A79" s="13"/>
      <c r="B79" s="1"/>
      <c r="C79" s="36"/>
      <c r="D79" s="168"/>
      <c r="E79" s="169"/>
      <c r="F79" s="43" t="str">
        <f>VLOOKUP(C79,'[2]Acha Air Sales Price List'!$B$1:$D$65536,3,FALSE)</f>
        <v>first line keep open</v>
      </c>
      <c r="G79" s="21">
        <f>ROUND(IF(ISBLANK(C79),0,VLOOKUP(C79,'[2]Acha Air Sales Price List'!$B$1:$X$65536,12,FALSE)*$L$14),2)</f>
        <v>0</v>
      </c>
      <c r="H79" s="22">
        <f t="shared" si="2"/>
        <v>0</v>
      </c>
      <c r="I79" s="14"/>
    </row>
    <row r="80" spans="1:9" hidden="1">
      <c r="A80" s="13"/>
      <c r="B80" s="1"/>
      <c r="C80" s="36"/>
      <c r="D80" s="168"/>
      <c r="E80" s="169"/>
      <c r="F80" s="43" t="str">
        <f>VLOOKUP(C80,'[2]Acha Air Sales Price List'!$B$1:$D$65536,3,FALSE)</f>
        <v>first line keep open</v>
      </c>
      <c r="G80" s="21">
        <f>ROUND(IF(ISBLANK(C80),0,VLOOKUP(C80,'[2]Acha Air Sales Price List'!$B$1:$X$65536,12,FALSE)*$L$14),2)</f>
        <v>0</v>
      </c>
      <c r="H80" s="22">
        <f t="shared" si="2"/>
        <v>0</v>
      </c>
      <c r="I80" s="14"/>
    </row>
    <row r="81" spans="1:9" hidden="1">
      <c r="A81" s="13"/>
      <c r="B81" s="1"/>
      <c r="C81" s="36"/>
      <c r="D81" s="168"/>
      <c r="E81" s="169"/>
      <c r="F81" s="43" t="str">
        <f>VLOOKUP(C81,'[2]Acha Air Sales Price List'!$B$1:$D$65536,3,FALSE)</f>
        <v>first line keep open</v>
      </c>
      <c r="G81" s="21">
        <f>ROUND(IF(ISBLANK(C81),0,VLOOKUP(C81,'[2]Acha Air Sales Price List'!$B$1:$X$65536,12,FALSE)*$L$14),2)</f>
        <v>0</v>
      </c>
      <c r="H81" s="22">
        <f t="shared" si="2"/>
        <v>0</v>
      </c>
      <c r="I81" s="14"/>
    </row>
    <row r="82" spans="1:9" hidden="1">
      <c r="A82" s="13"/>
      <c r="B82" s="1"/>
      <c r="C82" s="37"/>
      <c r="D82" s="168"/>
      <c r="E82" s="169"/>
      <c r="F82" s="43" t="str">
        <f>VLOOKUP(C82,'[2]Acha Air Sales Price List'!$B$1:$D$65536,3,FALSE)</f>
        <v>first line keep open</v>
      </c>
      <c r="G82" s="21">
        <f>ROUND(IF(ISBLANK(C82),0,VLOOKUP(C82,'[2]Acha Air Sales Price List'!$B$1:$X$65536,12,FALSE)*$L$14),2)</f>
        <v>0</v>
      </c>
      <c r="H82" s="22">
        <f t="shared" si="2"/>
        <v>0</v>
      </c>
      <c r="I82" s="14"/>
    </row>
    <row r="83" spans="1:9" hidden="1">
      <c r="A83" s="13"/>
      <c r="B83" s="1"/>
      <c r="C83" s="36"/>
      <c r="D83" s="168"/>
      <c r="E83" s="169"/>
      <c r="F83" s="43" t="str">
        <f>VLOOKUP(C83,'[2]Acha Air Sales Price List'!$B$1:$D$65536,3,FALSE)</f>
        <v>first line keep open</v>
      </c>
      <c r="G83" s="21">
        <f>ROUND(IF(ISBLANK(C83),0,VLOOKUP(C83,'[2]Acha Air Sales Price List'!$B$1:$X$65536,12,FALSE)*$L$14),2)</f>
        <v>0</v>
      </c>
      <c r="H83" s="22">
        <f t="shared" si="2"/>
        <v>0</v>
      </c>
      <c r="I83" s="14"/>
    </row>
    <row r="84" spans="1:9" hidden="1">
      <c r="A84" s="13"/>
      <c r="B84" s="1"/>
      <c r="C84" s="36"/>
      <c r="D84" s="168"/>
      <c r="E84" s="169"/>
      <c r="F84" s="43" t="str">
        <f>VLOOKUP(C84,'[2]Acha Air Sales Price List'!$B$1:$D$65536,3,FALSE)</f>
        <v>first line keep open</v>
      </c>
      <c r="G84" s="21">
        <f>ROUND(IF(ISBLANK(C84),0,VLOOKUP(C84,'[2]Acha Air Sales Price List'!$B$1:$X$65536,12,FALSE)*$L$14),2)</f>
        <v>0</v>
      </c>
      <c r="H84" s="22">
        <f t="shared" si="2"/>
        <v>0</v>
      </c>
      <c r="I84" s="14"/>
    </row>
    <row r="85" spans="1:9" hidden="1">
      <c r="A85" s="13"/>
      <c r="B85" s="1"/>
      <c r="C85" s="36"/>
      <c r="D85" s="168"/>
      <c r="E85" s="169"/>
      <c r="F85" s="43" t="str">
        <f>VLOOKUP(C85,'[2]Acha Air Sales Price List'!$B$1:$D$65536,3,FALSE)</f>
        <v>first line keep open</v>
      </c>
      <c r="G85" s="21">
        <f>ROUND(IF(ISBLANK(C85),0,VLOOKUP(C85,'[2]Acha Air Sales Price List'!$B$1:$X$65536,12,FALSE)*$L$14),2)</f>
        <v>0</v>
      </c>
      <c r="H85" s="22">
        <f t="shared" si="2"/>
        <v>0</v>
      </c>
      <c r="I85" s="14"/>
    </row>
    <row r="86" spans="1:9" hidden="1">
      <c r="A86" s="13"/>
      <c r="B86" s="1"/>
      <c r="C86" s="36"/>
      <c r="D86" s="168"/>
      <c r="E86" s="169"/>
      <c r="F86" s="43" t="str">
        <f>VLOOKUP(C86,'[2]Acha Air Sales Price List'!$B$1:$D$65536,3,FALSE)</f>
        <v>first line keep open</v>
      </c>
      <c r="G86" s="21">
        <f>ROUND(IF(ISBLANK(C86),0,VLOOKUP(C86,'[2]Acha Air Sales Price List'!$B$1:$X$65536,12,FALSE)*$L$14),2)</f>
        <v>0</v>
      </c>
      <c r="H86" s="22">
        <f t="shared" si="2"/>
        <v>0</v>
      </c>
      <c r="I86" s="14"/>
    </row>
    <row r="87" spans="1:9" hidden="1">
      <c r="A87" s="13"/>
      <c r="B87" s="1"/>
      <c r="C87" s="36"/>
      <c r="D87" s="168"/>
      <c r="E87" s="169"/>
      <c r="F87" s="43" t="str">
        <f>VLOOKUP(C87,'[2]Acha Air Sales Price List'!$B$1:$D$65536,3,FALSE)</f>
        <v>first line keep open</v>
      </c>
      <c r="G87" s="21">
        <f>ROUND(IF(ISBLANK(C87),0,VLOOKUP(C87,'[2]Acha Air Sales Price List'!$B$1:$X$65536,12,FALSE)*$L$14),2)</f>
        <v>0</v>
      </c>
      <c r="H87" s="22">
        <f t="shared" si="2"/>
        <v>0</v>
      </c>
      <c r="I87" s="14"/>
    </row>
    <row r="88" spans="1:9" hidden="1">
      <c r="A88" s="13"/>
      <c r="B88" s="1"/>
      <c r="C88" s="36"/>
      <c r="D88" s="168"/>
      <c r="E88" s="169"/>
      <c r="F88" s="43" t="str">
        <f>VLOOKUP(C88,'[2]Acha Air Sales Price List'!$B$1:$D$65536,3,FALSE)</f>
        <v>first line keep open</v>
      </c>
      <c r="G88" s="21">
        <f>ROUND(IF(ISBLANK(C88),0,VLOOKUP(C88,'[2]Acha Air Sales Price List'!$B$1:$X$65536,12,FALSE)*$L$14),2)</f>
        <v>0</v>
      </c>
      <c r="H88" s="22">
        <f t="shared" si="2"/>
        <v>0</v>
      </c>
      <c r="I88" s="14"/>
    </row>
    <row r="89" spans="1:9" hidden="1">
      <c r="A89" s="13"/>
      <c r="B89" s="1"/>
      <c r="C89" s="36"/>
      <c r="D89" s="168"/>
      <c r="E89" s="169"/>
      <c r="F89" s="43" t="str">
        <f>VLOOKUP(C89,'[2]Acha Air Sales Price List'!$B$1:$D$65536,3,FALSE)</f>
        <v>first line keep open</v>
      </c>
      <c r="G89" s="21">
        <f>ROUND(IF(ISBLANK(C89),0,VLOOKUP(C89,'[2]Acha Air Sales Price List'!$B$1:$X$65536,12,FALSE)*$L$14),2)</f>
        <v>0</v>
      </c>
      <c r="H89" s="22">
        <f t="shared" si="2"/>
        <v>0</v>
      </c>
      <c r="I89" s="14"/>
    </row>
    <row r="90" spans="1:9" hidden="1">
      <c r="A90" s="13"/>
      <c r="B90" s="1"/>
      <c r="C90" s="36"/>
      <c r="D90" s="168"/>
      <c r="E90" s="169"/>
      <c r="F90" s="43" t="str">
        <f>VLOOKUP(C90,'[2]Acha Air Sales Price List'!$B$1:$D$65536,3,FALSE)</f>
        <v>first line keep open</v>
      </c>
      <c r="G90" s="21">
        <f>ROUND(IF(ISBLANK(C90),0,VLOOKUP(C90,'[2]Acha Air Sales Price List'!$B$1:$X$65536,12,FALSE)*$L$14),2)</f>
        <v>0</v>
      </c>
      <c r="H90" s="22">
        <f t="shared" si="2"/>
        <v>0</v>
      </c>
      <c r="I90" s="14"/>
    </row>
    <row r="91" spans="1:9" hidden="1">
      <c r="A91" s="13"/>
      <c r="B91" s="1"/>
      <c r="C91" s="36"/>
      <c r="D91" s="168"/>
      <c r="E91" s="169"/>
      <c r="F91" s="43" t="str">
        <f>VLOOKUP(C91,'[2]Acha Air Sales Price List'!$B$1:$D$65536,3,FALSE)</f>
        <v>first line keep open</v>
      </c>
      <c r="G91" s="21">
        <f>ROUND(IF(ISBLANK(C91),0,VLOOKUP(C91,'[2]Acha Air Sales Price List'!$B$1:$X$65536,12,FALSE)*$L$14),2)</f>
        <v>0</v>
      </c>
      <c r="H91" s="22">
        <f t="shared" si="2"/>
        <v>0</v>
      </c>
      <c r="I91" s="14"/>
    </row>
    <row r="92" spans="1:9" hidden="1">
      <c r="A92" s="13"/>
      <c r="B92" s="1"/>
      <c r="C92" s="36"/>
      <c r="D92" s="168"/>
      <c r="E92" s="169"/>
      <c r="F92" s="43" t="str">
        <f>VLOOKUP(C92,'[2]Acha Air Sales Price List'!$B$1:$D$65536,3,FALSE)</f>
        <v>first line keep open</v>
      </c>
      <c r="G92" s="21">
        <f>ROUND(IF(ISBLANK(C92),0,VLOOKUP(C92,'[2]Acha Air Sales Price List'!$B$1:$X$65536,12,FALSE)*$L$14),2)</f>
        <v>0</v>
      </c>
      <c r="H92" s="22">
        <f t="shared" si="2"/>
        <v>0</v>
      </c>
      <c r="I92" s="14"/>
    </row>
    <row r="93" spans="1:9" hidden="1">
      <c r="A93" s="13"/>
      <c r="B93" s="1"/>
      <c r="C93" s="36"/>
      <c r="D93" s="168"/>
      <c r="E93" s="169"/>
      <c r="F93" s="43" t="str">
        <f>VLOOKUP(C93,'[2]Acha Air Sales Price List'!$B$1:$D$65536,3,FALSE)</f>
        <v>first line keep open</v>
      </c>
      <c r="G93" s="21">
        <f>ROUND(IF(ISBLANK(C93),0,VLOOKUP(C93,'[2]Acha Air Sales Price List'!$B$1:$X$65536,12,FALSE)*$L$14),2)</f>
        <v>0</v>
      </c>
      <c r="H93" s="22">
        <f t="shared" si="2"/>
        <v>0</v>
      </c>
      <c r="I93" s="14"/>
    </row>
    <row r="94" spans="1:9" hidden="1">
      <c r="A94" s="13"/>
      <c r="B94" s="1"/>
      <c r="C94" s="36"/>
      <c r="D94" s="168"/>
      <c r="E94" s="169"/>
      <c r="F94" s="43" t="str">
        <f>VLOOKUP(C94,'[2]Acha Air Sales Price List'!$B$1:$D$65536,3,FALSE)</f>
        <v>first line keep open</v>
      </c>
      <c r="G94" s="21">
        <f>ROUND(IF(ISBLANK(C94),0,VLOOKUP(C94,'[2]Acha Air Sales Price List'!$B$1:$X$65536,12,FALSE)*$L$14),2)</f>
        <v>0</v>
      </c>
      <c r="H94" s="22">
        <f t="shared" si="2"/>
        <v>0</v>
      </c>
      <c r="I94" s="14"/>
    </row>
    <row r="95" spans="1:9" hidden="1">
      <c r="A95" s="13"/>
      <c r="B95" s="1"/>
      <c r="C95" s="36"/>
      <c r="D95" s="168"/>
      <c r="E95" s="169"/>
      <c r="F95" s="43" t="str">
        <f>VLOOKUP(C95,'[2]Acha Air Sales Price List'!$B$1:$D$65536,3,FALSE)</f>
        <v>first line keep open</v>
      </c>
      <c r="G95" s="21">
        <f>ROUND(IF(ISBLANK(C95),0,VLOOKUP(C95,'[2]Acha Air Sales Price List'!$B$1:$X$65536,12,FALSE)*$L$14),2)</f>
        <v>0</v>
      </c>
      <c r="H95" s="22">
        <f t="shared" si="2"/>
        <v>0</v>
      </c>
      <c r="I95" s="14"/>
    </row>
    <row r="96" spans="1:9" hidden="1">
      <c r="A96" s="13"/>
      <c r="B96" s="1"/>
      <c r="C96" s="36"/>
      <c r="D96" s="168"/>
      <c r="E96" s="169"/>
      <c r="F96" s="43" t="str">
        <f>VLOOKUP(C96,'[2]Acha Air Sales Price List'!$B$1:$D$65536,3,FALSE)</f>
        <v>first line keep open</v>
      </c>
      <c r="G96" s="21">
        <f>ROUND(IF(ISBLANK(C96),0,VLOOKUP(C96,'[2]Acha Air Sales Price List'!$B$1:$X$65536,12,FALSE)*$L$14),2)</f>
        <v>0</v>
      </c>
      <c r="H96" s="22">
        <f t="shared" si="2"/>
        <v>0</v>
      </c>
      <c r="I96" s="14"/>
    </row>
    <row r="97" spans="1:9" hidden="1">
      <c r="A97" s="13"/>
      <c r="B97" s="1"/>
      <c r="C97" s="36"/>
      <c r="D97" s="168"/>
      <c r="E97" s="169"/>
      <c r="F97" s="43" t="str">
        <f>VLOOKUP(C97,'[2]Acha Air Sales Price List'!$B$1:$D$65536,3,FALSE)</f>
        <v>first line keep open</v>
      </c>
      <c r="G97" s="21">
        <f>ROUND(IF(ISBLANK(C97),0,VLOOKUP(C97,'[2]Acha Air Sales Price List'!$B$1:$X$65536,12,FALSE)*$L$14),2)</f>
        <v>0</v>
      </c>
      <c r="H97" s="22">
        <f t="shared" si="2"/>
        <v>0</v>
      </c>
      <c r="I97" s="14"/>
    </row>
    <row r="98" spans="1:9" hidden="1">
      <c r="A98" s="13"/>
      <c r="B98" s="1"/>
      <c r="C98" s="36"/>
      <c r="D98" s="168"/>
      <c r="E98" s="169"/>
      <c r="F98" s="43" t="str">
        <f>VLOOKUP(C98,'[2]Acha Air Sales Price List'!$B$1:$D$65536,3,FALSE)</f>
        <v>first line keep open</v>
      </c>
      <c r="G98" s="21">
        <f>ROUND(IF(ISBLANK(C98),0,VLOOKUP(C98,'[2]Acha Air Sales Price List'!$B$1:$X$65536,12,FALSE)*$L$14),2)</f>
        <v>0</v>
      </c>
      <c r="H98" s="22">
        <f t="shared" si="2"/>
        <v>0</v>
      </c>
      <c r="I98" s="14"/>
    </row>
    <row r="99" spans="1:9" hidden="1">
      <c r="A99" s="13"/>
      <c r="B99" s="1"/>
      <c r="C99" s="36"/>
      <c r="D99" s="168"/>
      <c r="E99" s="169"/>
      <c r="F99" s="43" t="str">
        <f>VLOOKUP(C99,'[2]Acha Air Sales Price List'!$B$1:$D$65536,3,FALSE)</f>
        <v>first line keep open</v>
      </c>
      <c r="G99" s="21">
        <f>ROUND(IF(ISBLANK(C99),0,VLOOKUP(C99,'[2]Acha Air Sales Price List'!$B$1:$X$65536,12,FALSE)*$L$14),2)</f>
        <v>0</v>
      </c>
      <c r="H99" s="22">
        <f t="shared" si="2"/>
        <v>0</v>
      </c>
      <c r="I99" s="14"/>
    </row>
    <row r="100" spans="1:9" hidden="1">
      <c r="A100" s="13"/>
      <c r="B100" s="1"/>
      <c r="C100" s="36"/>
      <c r="D100" s="168"/>
      <c r="E100" s="169"/>
      <c r="F100" s="43" t="str">
        <f>VLOOKUP(C100,'[2]Acha Air Sales Price List'!$B$1:$D$65536,3,FALSE)</f>
        <v>first line keep open</v>
      </c>
      <c r="G100" s="21">
        <f>ROUND(IF(ISBLANK(C100),0,VLOOKUP(C100,'[2]Acha Air Sales Price List'!$B$1:$X$65536,12,FALSE)*$L$14),2)</f>
        <v>0</v>
      </c>
      <c r="H100" s="22">
        <f t="shared" si="2"/>
        <v>0</v>
      </c>
      <c r="I100" s="14"/>
    </row>
    <row r="101" spans="1:9" hidden="1">
      <c r="A101" s="13"/>
      <c r="B101" s="1"/>
      <c r="C101" s="36"/>
      <c r="D101" s="168"/>
      <c r="E101" s="169"/>
      <c r="F101" s="43" t="str">
        <f>VLOOKUP(C101,'[2]Acha Air Sales Price List'!$B$1:$D$65536,3,FALSE)</f>
        <v>first line keep open</v>
      </c>
      <c r="G101" s="21">
        <f>ROUND(IF(ISBLANK(C101),0,VLOOKUP(C101,'[2]Acha Air Sales Price List'!$B$1:$X$65536,12,FALSE)*$L$14),2)</f>
        <v>0</v>
      </c>
      <c r="H101" s="22">
        <f t="shared" si="2"/>
        <v>0</v>
      </c>
      <c r="I101" s="14"/>
    </row>
    <row r="102" spans="1:9" hidden="1">
      <c r="A102" s="13"/>
      <c r="B102" s="1"/>
      <c r="C102" s="36"/>
      <c r="D102" s="168"/>
      <c r="E102" s="169"/>
      <c r="F102" s="43" t="str">
        <f>VLOOKUP(C102,'[2]Acha Air Sales Price List'!$B$1:$D$65536,3,FALSE)</f>
        <v>first line keep open</v>
      </c>
      <c r="G102" s="21">
        <f>ROUND(IF(ISBLANK(C102),0,VLOOKUP(C102,'[2]Acha Air Sales Price List'!$B$1:$X$65536,12,FALSE)*$L$14),2)</f>
        <v>0</v>
      </c>
      <c r="H102" s="22">
        <f t="shared" si="2"/>
        <v>0</v>
      </c>
      <c r="I102" s="14"/>
    </row>
    <row r="103" spans="1:9" hidden="1">
      <c r="A103" s="13"/>
      <c r="B103" s="1"/>
      <c r="C103" s="36"/>
      <c r="D103" s="168"/>
      <c r="E103" s="169"/>
      <c r="F103" s="43" t="str">
        <f>VLOOKUP(C103,'[2]Acha Air Sales Price List'!$B$1:$D$65536,3,FALSE)</f>
        <v>first line keep open</v>
      </c>
      <c r="G103" s="21">
        <f>ROUND(IF(ISBLANK(C103),0,VLOOKUP(C103,'[2]Acha Air Sales Price List'!$B$1:$X$65536,12,FALSE)*$L$14),2)</f>
        <v>0</v>
      </c>
      <c r="H103" s="22">
        <f t="shared" si="2"/>
        <v>0</v>
      </c>
      <c r="I103" s="14"/>
    </row>
    <row r="104" spans="1:9" hidden="1">
      <c r="A104" s="13"/>
      <c r="B104" s="1"/>
      <c r="C104" s="36"/>
      <c r="D104" s="168"/>
      <c r="E104" s="169"/>
      <c r="F104" s="43" t="str">
        <f>VLOOKUP(C104,'[2]Acha Air Sales Price List'!$B$1:$D$65536,3,FALSE)</f>
        <v>first line keep open</v>
      </c>
      <c r="G104" s="21">
        <f>ROUND(IF(ISBLANK(C104),0,VLOOKUP(C104,'[2]Acha Air Sales Price List'!$B$1:$X$65536,12,FALSE)*$L$14),2)</f>
        <v>0</v>
      </c>
      <c r="H104" s="22">
        <f t="shared" si="2"/>
        <v>0</v>
      </c>
      <c r="I104" s="14"/>
    </row>
    <row r="105" spans="1:9" hidden="1">
      <c r="A105" s="13"/>
      <c r="B105" s="1"/>
      <c r="C105" s="36"/>
      <c r="D105" s="168"/>
      <c r="E105" s="169"/>
      <c r="F105" s="43" t="str">
        <f>VLOOKUP(C105,'[2]Acha Air Sales Price List'!$B$1:$D$65536,3,FALSE)</f>
        <v>first line keep open</v>
      </c>
      <c r="G105" s="21">
        <f>ROUND(IF(ISBLANK(C105),0,VLOOKUP(C105,'[2]Acha Air Sales Price List'!$B$1:$X$65536,12,FALSE)*$L$14),2)</f>
        <v>0</v>
      </c>
      <c r="H105" s="22">
        <f t="shared" si="2"/>
        <v>0</v>
      </c>
      <c r="I105" s="14"/>
    </row>
    <row r="106" spans="1:9" hidden="1">
      <c r="A106" s="13"/>
      <c r="B106" s="1"/>
      <c r="C106" s="36"/>
      <c r="D106" s="168"/>
      <c r="E106" s="169"/>
      <c r="F106" s="43" t="str">
        <f>VLOOKUP(C106,'[2]Acha Air Sales Price List'!$B$1:$D$65536,3,FALSE)</f>
        <v>first line keep open</v>
      </c>
      <c r="G106" s="21">
        <f>ROUND(IF(ISBLANK(C106),0,VLOOKUP(C106,'[2]Acha Air Sales Price List'!$B$1:$X$65536,12,FALSE)*$L$14),2)</f>
        <v>0</v>
      </c>
      <c r="H106" s="22">
        <f t="shared" si="2"/>
        <v>0</v>
      </c>
      <c r="I106" s="14"/>
    </row>
    <row r="107" spans="1:9" hidden="1">
      <c r="A107" s="13"/>
      <c r="B107" s="1"/>
      <c r="C107" s="36"/>
      <c r="D107" s="168"/>
      <c r="E107" s="169"/>
      <c r="F107" s="43" t="str">
        <f>VLOOKUP(C107,'[2]Acha Air Sales Price List'!$B$1:$D$65536,3,FALSE)</f>
        <v>first line keep open</v>
      </c>
      <c r="G107" s="21">
        <f>ROUND(IF(ISBLANK(C107),0,VLOOKUP(C107,'[2]Acha Air Sales Price List'!$B$1:$X$65536,12,FALSE)*$L$14),2)</f>
        <v>0</v>
      </c>
      <c r="H107" s="22">
        <f t="shared" si="2"/>
        <v>0</v>
      </c>
      <c r="I107" s="14"/>
    </row>
    <row r="108" spans="1:9" hidden="1">
      <c r="A108" s="13"/>
      <c r="B108" s="1"/>
      <c r="C108" s="36"/>
      <c r="D108" s="168"/>
      <c r="E108" s="169"/>
      <c r="F108" s="43" t="str">
        <f>VLOOKUP(C108,'[2]Acha Air Sales Price List'!$B$1:$D$65536,3,FALSE)</f>
        <v>first line keep open</v>
      </c>
      <c r="G108" s="21">
        <f>ROUND(IF(ISBLANK(C108),0,VLOOKUP(C108,'[2]Acha Air Sales Price List'!$B$1:$X$65536,12,FALSE)*$L$14),2)</f>
        <v>0</v>
      </c>
      <c r="H108" s="22">
        <f t="shared" si="2"/>
        <v>0</v>
      </c>
      <c r="I108" s="14"/>
    </row>
    <row r="109" spans="1:9" hidden="1">
      <c r="A109" s="13"/>
      <c r="B109" s="1"/>
      <c r="C109" s="36"/>
      <c r="D109" s="168"/>
      <c r="E109" s="169"/>
      <c r="F109" s="43" t="str">
        <f>VLOOKUP(C109,'[2]Acha Air Sales Price List'!$B$1:$D$65536,3,FALSE)</f>
        <v>first line keep open</v>
      </c>
      <c r="G109" s="21">
        <f>ROUND(IF(ISBLANK(C109),0,VLOOKUP(C109,'[2]Acha Air Sales Price List'!$B$1:$X$65536,12,FALSE)*$L$14),2)</f>
        <v>0</v>
      </c>
      <c r="H109" s="22">
        <f t="shared" si="2"/>
        <v>0</v>
      </c>
      <c r="I109" s="14"/>
    </row>
    <row r="110" spans="1:9" hidden="1">
      <c r="A110" s="13"/>
      <c r="B110" s="1"/>
      <c r="C110" s="37"/>
      <c r="D110" s="168"/>
      <c r="E110" s="169"/>
      <c r="F110" s="43" t="str">
        <f>VLOOKUP(C110,'[2]Acha Air Sales Price List'!$B$1:$D$65536,3,FALSE)</f>
        <v>first line keep open</v>
      </c>
      <c r="G110" s="21">
        <f>ROUND(IF(ISBLANK(C110),0,VLOOKUP(C110,'[2]Acha Air Sales Price List'!$B$1:$X$65536,12,FALSE)*$L$14),2)</f>
        <v>0</v>
      </c>
      <c r="H110" s="22">
        <f t="shared" ref="H110:H173" si="3">ROUND(IF(ISNUMBER(B110), G110*B110, 0),5)</f>
        <v>0</v>
      </c>
      <c r="I110" s="14"/>
    </row>
    <row r="111" spans="1:9" hidden="1">
      <c r="A111" s="13"/>
      <c r="B111" s="1"/>
      <c r="C111" s="36"/>
      <c r="D111" s="168"/>
      <c r="E111" s="169"/>
      <c r="F111" s="43" t="str">
        <f>VLOOKUP(C111,'[2]Acha Air Sales Price List'!$B$1:$D$65536,3,FALSE)</f>
        <v>first line keep open</v>
      </c>
      <c r="G111" s="21">
        <f>ROUND(IF(ISBLANK(C111),0,VLOOKUP(C111,'[2]Acha Air Sales Price List'!$B$1:$X$65536,12,FALSE)*$L$14),2)</f>
        <v>0</v>
      </c>
      <c r="H111" s="22">
        <f t="shared" si="3"/>
        <v>0</v>
      </c>
      <c r="I111" s="14"/>
    </row>
    <row r="112" spans="1:9" hidden="1">
      <c r="A112" s="13"/>
      <c r="B112" s="1"/>
      <c r="C112" s="36"/>
      <c r="D112" s="168"/>
      <c r="E112" s="169"/>
      <c r="F112" s="43" t="str">
        <f>VLOOKUP(C112,'[2]Acha Air Sales Price List'!$B$1:$D$65536,3,FALSE)</f>
        <v>first line keep open</v>
      </c>
      <c r="G112" s="21">
        <f>ROUND(IF(ISBLANK(C112),0,VLOOKUP(C112,'[2]Acha Air Sales Price List'!$B$1:$X$65536,12,FALSE)*$L$14),2)</f>
        <v>0</v>
      </c>
      <c r="H112" s="22">
        <f t="shared" si="3"/>
        <v>0</v>
      </c>
      <c r="I112" s="14"/>
    </row>
    <row r="113" spans="1:9" hidden="1">
      <c r="A113" s="13"/>
      <c r="B113" s="1"/>
      <c r="C113" s="36"/>
      <c r="D113" s="168"/>
      <c r="E113" s="169"/>
      <c r="F113" s="43" t="str">
        <f>VLOOKUP(C113,'[2]Acha Air Sales Price List'!$B$1:$D$65536,3,FALSE)</f>
        <v>first line keep open</v>
      </c>
      <c r="G113" s="21">
        <f>ROUND(IF(ISBLANK(C113),0,VLOOKUP(C113,'[2]Acha Air Sales Price List'!$B$1:$X$65536,12,FALSE)*$L$14),2)</f>
        <v>0</v>
      </c>
      <c r="H113" s="22">
        <f t="shared" si="3"/>
        <v>0</v>
      </c>
      <c r="I113" s="14"/>
    </row>
    <row r="114" spans="1:9" hidden="1">
      <c r="A114" s="13"/>
      <c r="B114" s="1"/>
      <c r="C114" s="36"/>
      <c r="D114" s="168"/>
      <c r="E114" s="169"/>
      <c r="F114" s="43" t="str">
        <f>VLOOKUP(C114,'[2]Acha Air Sales Price List'!$B$1:$D$65536,3,FALSE)</f>
        <v>first line keep open</v>
      </c>
      <c r="G114" s="21">
        <f>ROUND(IF(ISBLANK(C114),0,VLOOKUP(C114,'[2]Acha Air Sales Price List'!$B$1:$X$65536,12,FALSE)*$L$14),2)</f>
        <v>0</v>
      </c>
      <c r="H114" s="22">
        <f t="shared" si="3"/>
        <v>0</v>
      </c>
      <c r="I114" s="14"/>
    </row>
    <row r="115" spans="1:9" hidden="1">
      <c r="A115" s="13"/>
      <c r="B115" s="1"/>
      <c r="C115" s="36"/>
      <c r="D115" s="168"/>
      <c r="E115" s="169"/>
      <c r="F115" s="43" t="str">
        <f>VLOOKUP(C115,'[2]Acha Air Sales Price List'!$B$1:$D$65536,3,FALSE)</f>
        <v>first line keep open</v>
      </c>
      <c r="G115" s="21">
        <f>ROUND(IF(ISBLANK(C115),0,VLOOKUP(C115,'[2]Acha Air Sales Price List'!$B$1:$X$65536,12,FALSE)*$L$14),2)</f>
        <v>0</v>
      </c>
      <c r="H115" s="22">
        <f t="shared" si="3"/>
        <v>0</v>
      </c>
      <c r="I115" s="14"/>
    </row>
    <row r="116" spans="1:9" hidden="1">
      <c r="A116" s="13"/>
      <c r="B116" s="1"/>
      <c r="C116" s="36"/>
      <c r="D116" s="168"/>
      <c r="E116" s="169"/>
      <c r="F116" s="43" t="str">
        <f>VLOOKUP(C116,'[2]Acha Air Sales Price List'!$B$1:$D$65536,3,FALSE)</f>
        <v>first line keep open</v>
      </c>
      <c r="G116" s="21">
        <f>ROUND(IF(ISBLANK(C116),0,VLOOKUP(C116,'[2]Acha Air Sales Price List'!$B$1:$X$65536,12,FALSE)*$L$14),2)</f>
        <v>0</v>
      </c>
      <c r="H116" s="22">
        <f t="shared" si="3"/>
        <v>0</v>
      </c>
      <c r="I116" s="14"/>
    </row>
    <row r="117" spans="1:9" hidden="1">
      <c r="A117" s="13"/>
      <c r="B117" s="1"/>
      <c r="C117" s="36"/>
      <c r="D117" s="168"/>
      <c r="E117" s="169"/>
      <c r="F117" s="43" t="str">
        <f>VLOOKUP(C117,'[2]Acha Air Sales Price List'!$B$1:$D$65536,3,FALSE)</f>
        <v>first line keep open</v>
      </c>
      <c r="G117" s="21">
        <f>ROUND(IF(ISBLANK(C117),0,VLOOKUP(C117,'[2]Acha Air Sales Price List'!$B$1:$X$65536,12,FALSE)*$L$14),2)</f>
        <v>0</v>
      </c>
      <c r="H117" s="22">
        <f t="shared" si="3"/>
        <v>0</v>
      </c>
      <c r="I117" s="14"/>
    </row>
    <row r="118" spans="1:9" hidden="1">
      <c r="A118" s="13"/>
      <c r="B118" s="1"/>
      <c r="C118" s="36"/>
      <c r="D118" s="168"/>
      <c r="E118" s="169"/>
      <c r="F118" s="43" t="str">
        <f>VLOOKUP(C118,'[2]Acha Air Sales Price List'!$B$1:$D$65536,3,FALSE)</f>
        <v>first line keep open</v>
      </c>
      <c r="G118" s="21">
        <f>ROUND(IF(ISBLANK(C118),0,VLOOKUP(C118,'[2]Acha Air Sales Price List'!$B$1:$X$65536,12,FALSE)*$L$14),2)</f>
        <v>0</v>
      </c>
      <c r="H118" s="22">
        <f t="shared" si="3"/>
        <v>0</v>
      </c>
      <c r="I118" s="14"/>
    </row>
    <row r="119" spans="1:9" hidden="1">
      <c r="A119" s="13"/>
      <c r="B119" s="1"/>
      <c r="C119" s="36"/>
      <c r="D119" s="168"/>
      <c r="E119" s="169"/>
      <c r="F119" s="43" t="str">
        <f>VLOOKUP(C119,'[2]Acha Air Sales Price List'!$B$1:$D$65536,3,FALSE)</f>
        <v>first line keep open</v>
      </c>
      <c r="G119" s="21">
        <f>ROUND(IF(ISBLANK(C119),0,VLOOKUP(C119,'[2]Acha Air Sales Price List'!$B$1:$X$65536,12,FALSE)*$L$14),2)</f>
        <v>0</v>
      </c>
      <c r="H119" s="22">
        <f t="shared" si="3"/>
        <v>0</v>
      </c>
      <c r="I119" s="14"/>
    </row>
    <row r="120" spans="1:9" hidden="1">
      <c r="A120" s="13"/>
      <c r="B120" s="1"/>
      <c r="C120" s="36"/>
      <c r="D120" s="168"/>
      <c r="E120" s="169"/>
      <c r="F120" s="43" t="str">
        <f>VLOOKUP(C120,'[2]Acha Air Sales Price List'!$B$1:$D$65536,3,FALSE)</f>
        <v>first line keep open</v>
      </c>
      <c r="G120" s="21">
        <f>ROUND(IF(ISBLANK(C120),0,VLOOKUP(C120,'[2]Acha Air Sales Price List'!$B$1:$X$65536,12,FALSE)*$L$14),2)</f>
        <v>0</v>
      </c>
      <c r="H120" s="22">
        <f t="shared" si="3"/>
        <v>0</v>
      </c>
      <c r="I120" s="14"/>
    </row>
    <row r="121" spans="1:9" hidden="1">
      <c r="A121" s="13"/>
      <c r="B121" s="1"/>
      <c r="C121" s="36"/>
      <c r="D121" s="168"/>
      <c r="E121" s="169"/>
      <c r="F121" s="43" t="str">
        <f>VLOOKUP(C121,'[2]Acha Air Sales Price List'!$B$1:$D$65536,3,FALSE)</f>
        <v>first line keep open</v>
      </c>
      <c r="G121" s="21">
        <f>ROUND(IF(ISBLANK(C121),0,VLOOKUP(C121,'[2]Acha Air Sales Price List'!$B$1:$X$65536,12,FALSE)*$L$14),2)</f>
        <v>0</v>
      </c>
      <c r="H121" s="22">
        <f t="shared" si="3"/>
        <v>0</v>
      </c>
      <c r="I121" s="14"/>
    </row>
    <row r="122" spans="1:9" hidden="1">
      <c r="A122" s="13"/>
      <c r="B122" s="1"/>
      <c r="C122" s="36"/>
      <c r="D122" s="168"/>
      <c r="E122" s="169"/>
      <c r="F122" s="43" t="str">
        <f>VLOOKUP(C122,'[2]Acha Air Sales Price List'!$B$1:$D$65536,3,FALSE)</f>
        <v>first line keep open</v>
      </c>
      <c r="G122" s="21">
        <f>ROUND(IF(ISBLANK(C122),0,VLOOKUP(C122,'[2]Acha Air Sales Price List'!$B$1:$X$65536,12,FALSE)*$L$14),2)</f>
        <v>0</v>
      </c>
      <c r="H122" s="22">
        <f t="shared" si="3"/>
        <v>0</v>
      </c>
      <c r="I122" s="14"/>
    </row>
    <row r="123" spans="1:9" hidden="1">
      <c r="A123" s="13"/>
      <c r="B123" s="1"/>
      <c r="C123" s="36"/>
      <c r="D123" s="168"/>
      <c r="E123" s="169"/>
      <c r="F123" s="43" t="str">
        <f>VLOOKUP(C123,'[2]Acha Air Sales Price List'!$B$1:$D$65536,3,FALSE)</f>
        <v>first line keep open</v>
      </c>
      <c r="G123" s="21">
        <f>ROUND(IF(ISBLANK(C123),0,VLOOKUP(C123,'[2]Acha Air Sales Price List'!$B$1:$X$65536,12,FALSE)*$L$14),2)</f>
        <v>0</v>
      </c>
      <c r="H123" s="22">
        <f t="shared" si="3"/>
        <v>0</v>
      </c>
      <c r="I123" s="14"/>
    </row>
    <row r="124" spans="1:9" hidden="1">
      <c r="A124" s="13"/>
      <c r="B124" s="1"/>
      <c r="C124" s="36"/>
      <c r="D124" s="168"/>
      <c r="E124" s="169"/>
      <c r="F124" s="43" t="str">
        <f>VLOOKUP(C124,'[2]Acha Air Sales Price List'!$B$1:$D$65536,3,FALSE)</f>
        <v>first line keep open</v>
      </c>
      <c r="G124" s="21">
        <f>ROUND(IF(ISBLANK(C124),0,VLOOKUP(C124,'[2]Acha Air Sales Price List'!$B$1:$X$65536,12,FALSE)*$L$14),2)</f>
        <v>0</v>
      </c>
      <c r="H124" s="22">
        <f t="shared" si="3"/>
        <v>0</v>
      </c>
      <c r="I124" s="14"/>
    </row>
    <row r="125" spans="1:9" hidden="1">
      <c r="A125" s="13"/>
      <c r="B125" s="1"/>
      <c r="C125" s="36"/>
      <c r="D125" s="168"/>
      <c r="E125" s="169"/>
      <c r="F125" s="43" t="str">
        <f>VLOOKUP(C125,'[2]Acha Air Sales Price List'!$B$1:$D$65536,3,FALSE)</f>
        <v>first line keep open</v>
      </c>
      <c r="G125" s="21">
        <f>ROUND(IF(ISBLANK(C125),0,VLOOKUP(C125,'[2]Acha Air Sales Price List'!$B$1:$X$65536,12,FALSE)*$L$14),2)</f>
        <v>0</v>
      </c>
      <c r="H125" s="22">
        <f t="shared" si="3"/>
        <v>0</v>
      </c>
      <c r="I125" s="14"/>
    </row>
    <row r="126" spans="1:9" hidden="1">
      <c r="A126" s="13"/>
      <c r="B126" s="1"/>
      <c r="C126" s="36"/>
      <c r="D126" s="168"/>
      <c r="E126" s="169"/>
      <c r="F126" s="43" t="str">
        <f>VLOOKUP(C126,'[2]Acha Air Sales Price List'!$B$1:$D$65536,3,FALSE)</f>
        <v>first line keep open</v>
      </c>
      <c r="G126" s="21">
        <f>ROUND(IF(ISBLANK(C126),0,VLOOKUP(C126,'[2]Acha Air Sales Price List'!$B$1:$X$65536,12,FALSE)*$L$14),2)</f>
        <v>0</v>
      </c>
      <c r="H126" s="22">
        <f t="shared" si="3"/>
        <v>0</v>
      </c>
      <c r="I126" s="14"/>
    </row>
    <row r="127" spans="1:9" hidden="1">
      <c r="A127" s="13"/>
      <c r="B127" s="1"/>
      <c r="C127" s="36"/>
      <c r="D127" s="168"/>
      <c r="E127" s="169"/>
      <c r="F127" s="43" t="str">
        <f>VLOOKUP(C127,'[2]Acha Air Sales Price List'!$B$1:$D$65536,3,FALSE)</f>
        <v>first line keep open</v>
      </c>
      <c r="G127" s="21">
        <f>ROUND(IF(ISBLANK(C127),0,VLOOKUP(C127,'[2]Acha Air Sales Price List'!$B$1:$X$65536,12,FALSE)*$L$14),2)</f>
        <v>0</v>
      </c>
      <c r="H127" s="22">
        <f t="shared" si="3"/>
        <v>0</v>
      </c>
      <c r="I127" s="14"/>
    </row>
    <row r="128" spans="1:9" hidden="1">
      <c r="A128" s="13"/>
      <c r="B128" s="1"/>
      <c r="C128" s="36"/>
      <c r="D128" s="168"/>
      <c r="E128" s="169"/>
      <c r="F128" s="43" t="str">
        <f>VLOOKUP(C128,'[2]Acha Air Sales Price List'!$B$1:$D$65536,3,FALSE)</f>
        <v>first line keep open</v>
      </c>
      <c r="G128" s="21">
        <f>ROUND(IF(ISBLANK(C128),0,VLOOKUP(C128,'[2]Acha Air Sales Price List'!$B$1:$X$65536,12,FALSE)*$L$14),2)</f>
        <v>0</v>
      </c>
      <c r="H128" s="22">
        <f t="shared" si="3"/>
        <v>0</v>
      </c>
      <c r="I128" s="14"/>
    </row>
    <row r="129" spans="1:9" hidden="1">
      <c r="A129" s="13"/>
      <c r="B129" s="1"/>
      <c r="C129" s="36"/>
      <c r="D129" s="168"/>
      <c r="E129" s="169"/>
      <c r="F129" s="43" t="str">
        <f>VLOOKUP(C129,'[2]Acha Air Sales Price List'!$B$1:$D$65536,3,FALSE)</f>
        <v>first line keep open</v>
      </c>
      <c r="G129" s="21">
        <f>ROUND(IF(ISBLANK(C129),0,VLOOKUP(C129,'[2]Acha Air Sales Price List'!$B$1:$X$65536,12,FALSE)*$L$14),2)</f>
        <v>0</v>
      </c>
      <c r="H129" s="22">
        <f t="shared" si="3"/>
        <v>0</v>
      </c>
      <c r="I129" s="14"/>
    </row>
    <row r="130" spans="1:9" hidden="1">
      <c r="A130" s="13"/>
      <c r="B130" s="1"/>
      <c r="C130" s="36"/>
      <c r="D130" s="168"/>
      <c r="E130" s="169"/>
      <c r="F130" s="43" t="str">
        <f>VLOOKUP(C130,'[2]Acha Air Sales Price List'!$B$1:$D$65536,3,FALSE)</f>
        <v>first line keep open</v>
      </c>
      <c r="G130" s="21">
        <f>ROUND(IF(ISBLANK(C130),0,VLOOKUP(C130,'[2]Acha Air Sales Price List'!$B$1:$X$65536,12,FALSE)*$L$14),2)</f>
        <v>0</v>
      </c>
      <c r="H130" s="22">
        <f t="shared" si="3"/>
        <v>0</v>
      </c>
      <c r="I130" s="14"/>
    </row>
    <row r="131" spans="1:9" hidden="1">
      <c r="A131" s="13"/>
      <c r="B131" s="1"/>
      <c r="C131" s="36"/>
      <c r="D131" s="168"/>
      <c r="E131" s="169"/>
      <c r="F131" s="43" t="str">
        <f>VLOOKUP(C131,'[2]Acha Air Sales Price List'!$B$1:$D$65536,3,FALSE)</f>
        <v>first line keep open</v>
      </c>
      <c r="G131" s="21">
        <f>ROUND(IF(ISBLANK(C131),0,VLOOKUP(C131,'[2]Acha Air Sales Price List'!$B$1:$X$65536,12,FALSE)*$L$14),2)</f>
        <v>0</v>
      </c>
      <c r="H131" s="22">
        <f t="shared" si="3"/>
        <v>0</v>
      </c>
      <c r="I131" s="14"/>
    </row>
    <row r="132" spans="1:9" hidden="1">
      <c r="A132" s="13"/>
      <c r="B132" s="1"/>
      <c r="C132" s="36"/>
      <c r="D132" s="168"/>
      <c r="E132" s="169"/>
      <c r="F132" s="43" t="str">
        <f>VLOOKUP(C132,'[2]Acha Air Sales Price List'!$B$1:$D$65536,3,FALSE)</f>
        <v>first line keep open</v>
      </c>
      <c r="G132" s="21">
        <f>ROUND(IF(ISBLANK(C132),0,VLOOKUP(C132,'[2]Acha Air Sales Price List'!$B$1:$X$65536,12,FALSE)*$L$14),2)</f>
        <v>0</v>
      </c>
      <c r="H132" s="22">
        <f t="shared" si="3"/>
        <v>0</v>
      </c>
      <c r="I132" s="14"/>
    </row>
    <row r="133" spans="1:9" hidden="1">
      <c r="A133" s="13"/>
      <c r="B133" s="1"/>
      <c r="C133" s="36"/>
      <c r="D133" s="168"/>
      <c r="E133" s="169"/>
      <c r="F133" s="43" t="str">
        <f>VLOOKUP(C133,'[2]Acha Air Sales Price List'!$B$1:$D$65536,3,FALSE)</f>
        <v>first line keep open</v>
      </c>
      <c r="G133" s="21">
        <f>ROUND(IF(ISBLANK(C133),0,VLOOKUP(C133,'[2]Acha Air Sales Price List'!$B$1:$X$65536,12,FALSE)*$L$14),2)</f>
        <v>0</v>
      </c>
      <c r="H133" s="22">
        <f t="shared" si="3"/>
        <v>0</v>
      </c>
      <c r="I133" s="14"/>
    </row>
    <row r="134" spans="1:9" hidden="1">
      <c r="A134" s="13"/>
      <c r="B134" s="1"/>
      <c r="C134" s="37"/>
      <c r="D134" s="168"/>
      <c r="E134" s="169"/>
      <c r="F134" s="43" t="str">
        <f>VLOOKUP(C134,'[2]Acha Air Sales Price List'!$B$1:$D$65536,3,FALSE)</f>
        <v>first line keep open</v>
      </c>
      <c r="G134" s="21">
        <f>ROUND(IF(ISBLANK(C134),0,VLOOKUP(C134,'[2]Acha Air Sales Price List'!$B$1:$X$65536,12,FALSE)*$L$14),2)</f>
        <v>0</v>
      </c>
      <c r="H134" s="22">
        <f t="shared" si="3"/>
        <v>0</v>
      </c>
      <c r="I134" s="14"/>
    </row>
    <row r="135" spans="1:9" hidden="1">
      <c r="A135" s="13"/>
      <c r="B135" s="1"/>
      <c r="C135" s="36"/>
      <c r="D135" s="168"/>
      <c r="E135" s="169"/>
      <c r="F135" s="43" t="str">
        <f>VLOOKUP(C135,'[2]Acha Air Sales Price List'!$B$1:$D$65536,3,FALSE)</f>
        <v>first line keep open</v>
      </c>
      <c r="G135" s="21">
        <f>ROUND(IF(ISBLANK(C135),0,VLOOKUP(C135,'[2]Acha Air Sales Price List'!$B$1:$X$65536,12,FALSE)*$L$14),2)</f>
        <v>0</v>
      </c>
      <c r="H135" s="22">
        <f t="shared" si="3"/>
        <v>0</v>
      </c>
      <c r="I135" s="14"/>
    </row>
    <row r="136" spans="1:9" hidden="1">
      <c r="A136" s="13"/>
      <c r="B136" s="1"/>
      <c r="C136" s="36"/>
      <c r="D136" s="168"/>
      <c r="E136" s="169"/>
      <c r="F136" s="43" t="str">
        <f>VLOOKUP(C136,'[2]Acha Air Sales Price List'!$B$1:$D$65536,3,FALSE)</f>
        <v>first line keep open</v>
      </c>
      <c r="G136" s="21">
        <f>ROUND(IF(ISBLANK(C136),0,VLOOKUP(C136,'[2]Acha Air Sales Price List'!$B$1:$X$65536,12,FALSE)*$L$14),2)</f>
        <v>0</v>
      </c>
      <c r="H136" s="22">
        <f t="shared" si="3"/>
        <v>0</v>
      </c>
      <c r="I136" s="14"/>
    </row>
    <row r="137" spans="1:9" hidden="1">
      <c r="A137" s="13"/>
      <c r="B137" s="1"/>
      <c r="C137" s="36"/>
      <c r="D137" s="168"/>
      <c r="E137" s="169"/>
      <c r="F137" s="43" t="str">
        <f>VLOOKUP(C137,'[2]Acha Air Sales Price List'!$B$1:$D$65536,3,FALSE)</f>
        <v>first line keep open</v>
      </c>
      <c r="G137" s="21">
        <f>ROUND(IF(ISBLANK(C137),0,VLOOKUP(C137,'[2]Acha Air Sales Price List'!$B$1:$X$65536,12,FALSE)*$L$14),2)</f>
        <v>0</v>
      </c>
      <c r="H137" s="22">
        <f t="shared" si="3"/>
        <v>0</v>
      </c>
      <c r="I137" s="14"/>
    </row>
    <row r="138" spans="1:9" hidden="1">
      <c r="A138" s="13"/>
      <c r="B138" s="1"/>
      <c r="C138" s="36"/>
      <c r="D138" s="168"/>
      <c r="E138" s="169"/>
      <c r="F138" s="43" t="str">
        <f>VLOOKUP(C138,'[2]Acha Air Sales Price List'!$B$1:$D$65536,3,FALSE)</f>
        <v>first line keep open</v>
      </c>
      <c r="G138" s="21">
        <f>ROUND(IF(ISBLANK(C138),0,VLOOKUP(C138,'[2]Acha Air Sales Price List'!$B$1:$X$65536,12,FALSE)*$L$14),2)</f>
        <v>0</v>
      </c>
      <c r="H138" s="22">
        <f t="shared" si="3"/>
        <v>0</v>
      </c>
      <c r="I138" s="14"/>
    </row>
    <row r="139" spans="1:9" hidden="1">
      <c r="A139" s="13"/>
      <c r="B139" s="1"/>
      <c r="C139" s="36"/>
      <c r="D139" s="168"/>
      <c r="E139" s="169"/>
      <c r="F139" s="43" t="str">
        <f>VLOOKUP(C139,'[2]Acha Air Sales Price List'!$B$1:$D$65536,3,FALSE)</f>
        <v>first line keep open</v>
      </c>
      <c r="G139" s="21">
        <f>ROUND(IF(ISBLANK(C139),0,VLOOKUP(C139,'[2]Acha Air Sales Price List'!$B$1:$X$65536,12,FALSE)*$L$14),2)</f>
        <v>0</v>
      </c>
      <c r="H139" s="22">
        <f t="shared" si="3"/>
        <v>0</v>
      </c>
      <c r="I139" s="14"/>
    </row>
    <row r="140" spans="1:9" hidden="1">
      <c r="A140" s="13"/>
      <c r="B140" s="1"/>
      <c r="C140" s="36"/>
      <c r="D140" s="168"/>
      <c r="E140" s="169"/>
      <c r="F140" s="43" t="str">
        <f>VLOOKUP(C140,'[2]Acha Air Sales Price List'!$B$1:$D$65536,3,FALSE)</f>
        <v>first line keep open</v>
      </c>
      <c r="G140" s="21">
        <f>ROUND(IF(ISBLANK(C140),0,VLOOKUP(C140,'[2]Acha Air Sales Price List'!$B$1:$X$65536,12,FALSE)*$L$14),2)</f>
        <v>0</v>
      </c>
      <c r="H140" s="22">
        <f t="shared" si="3"/>
        <v>0</v>
      </c>
      <c r="I140" s="14"/>
    </row>
    <row r="141" spans="1:9" hidden="1">
      <c r="A141" s="13"/>
      <c r="B141" s="1"/>
      <c r="C141" s="36"/>
      <c r="D141" s="168"/>
      <c r="E141" s="169"/>
      <c r="F141" s="43" t="str">
        <f>VLOOKUP(C141,'[2]Acha Air Sales Price List'!$B$1:$D$65536,3,FALSE)</f>
        <v>first line keep open</v>
      </c>
      <c r="G141" s="21">
        <f>ROUND(IF(ISBLANK(C141),0,VLOOKUP(C141,'[2]Acha Air Sales Price List'!$B$1:$X$65536,12,FALSE)*$L$14),2)</f>
        <v>0</v>
      </c>
      <c r="H141" s="22">
        <f t="shared" si="3"/>
        <v>0</v>
      </c>
      <c r="I141" s="14"/>
    </row>
    <row r="142" spans="1:9" hidden="1">
      <c r="A142" s="13"/>
      <c r="B142" s="1"/>
      <c r="C142" s="36"/>
      <c r="D142" s="168"/>
      <c r="E142" s="169"/>
      <c r="F142" s="43" t="str">
        <f>VLOOKUP(C142,'[2]Acha Air Sales Price List'!$B$1:$D$65536,3,FALSE)</f>
        <v>first line keep open</v>
      </c>
      <c r="G142" s="21">
        <f>ROUND(IF(ISBLANK(C142),0,VLOOKUP(C142,'[2]Acha Air Sales Price List'!$B$1:$X$65536,12,FALSE)*$L$14),2)</f>
        <v>0</v>
      </c>
      <c r="H142" s="22">
        <f t="shared" si="3"/>
        <v>0</v>
      </c>
      <c r="I142" s="14"/>
    </row>
    <row r="143" spans="1:9" hidden="1">
      <c r="A143" s="13"/>
      <c r="B143" s="1"/>
      <c r="C143" s="36"/>
      <c r="D143" s="168"/>
      <c r="E143" s="169"/>
      <c r="F143" s="43" t="str">
        <f>VLOOKUP(C143,'[2]Acha Air Sales Price List'!$B$1:$D$65536,3,FALSE)</f>
        <v>first line keep open</v>
      </c>
      <c r="G143" s="21">
        <f>ROUND(IF(ISBLANK(C143),0,VLOOKUP(C143,'[2]Acha Air Sales Price List'!$B$1:$X$65536,12,FALSE)*$L$14),2)</f>
        <v>0</v>
      </c>
      <c r="H143" s="22">
        <f t="shared" si="3"/>
        <v>0</v>
      </c>
      <c r="I143" s="14"/>
    </row>
    <row r="144" spans="1:9" hidden="1">
      <c r="A144" s="13"/>
      <c r="B144" s="1"/>
      <c r="C144" s="36"/>
      <c r="D144" s="168"/>
      <c r="E144" s="169"/>
      <c r="F144" s="43" t="str">
        <f>VLOOKUP(C144,'[2]Acha Air Sales Price List'!$B$1:$D$65536,3,FALSE)</f>
        <v>first line keep open</v>
      </c>
      <c r="G144" s="21">
        <f>ROUND(IF(ISBLANK(C144),0,VLOOKUP(C144,'[2]Acha Air Sales Price List'!$B$1:$X$65536,12,FALSE)*$L$14),2)</f>
        <v>0</v>
      </c>
      <c r="H144" s="22">
        <f t="shared" si="3"/>
        <v>0</v>
      </c>
      <c r="I144" s="14"/>
    </row>
    <row r="145" spans="1:9" hidden="1">
      <c r="A145" s="13"/>
      <c r="B145" s="1"/>
      <c r="C145" s="36"/>
      <c r="D145" s="168"/>
      <c r="E145" s="169"/>
      <c r="F145" s="43" t="str">
        <f>VLOOKUP(C145,'[2]Acha Air Sales Price List'!$B$1:$D$65536,3,FALSE)</f>
        <v>first line keep open</v>
      </c>
      <c r="G145" s="21">
        <f>ROUND(IF(ISBLANK(C145),0,VLOOKUP(C145,'[2]Acha Air Sales Price List'!$B$1:$X$65536,12,FALSE)*$L$14),2)</f>
        <v>0</v>
      </c>
      <c r="H145" s="22">
        <f t="shared" si="3"/>
        <v>0</v>
      </c>
      <c r="I145" s="14"/>
    </row>
    <row r="146" spans="1:9" hidden="1">
      <c r="A146" s="13"/>
      <c r="B146" s="1"/>
      <c r="C146" s="36"/>
      <c r="D146" s="168"/>
      <c r="E146" s="169"/>
      <c r="F146" s="43" t="str">
        <f>VLOOKUP(C146,'[2]Acha Air Sales Price List'!$B$1:$D$65536,3,FALSE)</f>
        <v>first line keep open</v>
      </c>
      <c r="G146" s="21">
        <f>ROUND(IF(ISBLANK(C146),0,VLOOKUP(C146,'[2]Acha Air Sales Price List'!$B$1:$X$65536,12,FALSE)*$L$14),2)</f>
        <v>0</v>
      </c>
      <c r="H146" s="22">
        <f t="shared" si="3"/>
        <v>0</v>
      </c>
      <c r="I146" s="14"/>
    </row>
    <row r="147" spans="1:9" hidden="1">
      <c r="A147" s="13"/>
      <c r="B147" s="1"/>
      <c r="C147" s="36"/>
      <c r="D147" s="168"/>
      <c r="E147" s="169"/>
      <c r="F147" s="43" t="str">
        <f>VLOOKUP(C147,'[2]Acha Air Sales Price List'!$B$1:$D$65536,3,FALSE)</f>
        <v>first line keep open</v>
      </c>
      <c r="G147" s="21">
        <f>ROUND(IF(ISBLANK(C147),0,VLOOKUP(C147,'[2]Acha Air Sales Price List'!$B$1:$X$65536,12,FALSE)*$L$14),2)</f>
        <v>0</v>
      </c>
      <c r="H147" s="22">
        <f t="shared" si="3"/>
        <v>0</v>
      </c>
      <c r="I147" s="14"/>
    </row>
    <row r="148" spans="1:9" hidden="1">
      <c r="A148" s="13"/>
      <c r="B148" s="1"/>
      <c r="C148" s="36"/>
      <c r="D148" s="168"/>
      <c r="E148" s="169"/>
      <c r="F148" s="43" t="str">
        <f>VLOOKUP(C148,'[2]Acha Air Sales Price List'!$B$1:$D$65536,3,FALSE)</f>
        <v>first line keep open</v>
      </c>
      <c r="G148" s="21">
        <f>ROUND(IF(ISBLANK(C148),0,VLOOKUP(C148,'[2]Acha Air Sales Price List'!$B$1:$X$65536,12,FALSE)*$L$14),2)</f>
        <v>0</v>
      </c>
      <c r="H148" s="22">
        <f t="shared" si="3"/>
        <v>0</v>
      </c>
      <c r="I148" s="14"/>
    </row>
    <row r="149" spans="1:9" hidden="1">
      <c r="A149" s="13"/>
      <c r="B149" s="1"/>
      <c r="C149" s="36"/>
      <c r="D149" s="168"/>
      <c r="E149" s="169"/>
      <c r="F149" s="43" t="str">
        <f>VLOOKUP(C149,'[2]Acha Air Sales Price List'!$B$1:$D$65536,3,FALSE)</f>
        <v>first line keep open</v>
      </c>
      <c r="G149" s="21">
        <f>ROUND(IF(ISBLANK(C149),0,VLOOKUP(C149,'[2]Acha Air Sales Price List'!$B$1:$X$65536,12,FALSE)*$L$14),2)</f>
        <v>0</v>
      </c>
      <c r="H149" s="22">
        <f t="shared" si="3"/>
        <v>0</v>
      </c>
      <c r="I149" s="14"/>
    </row>
    <row r="150" spans="1:9" hidden="1">
      <c r="A150" s="13"/>
      <c r="B150" s="1"/>
      <c r="C150" s="36"/>
      <c r="D150" s="168"/>
      <c r="E150" s="169"/>
      <c r="F150" s="43" t="str">
        <f>VLOOKUP(C150,'[2]Acha Air Sales Price List'!$B$1:$D$65536,3,FALSE)</f>
        <v>first line keep open</v>
      </c>
      <c r="G150" s="21">
        <f>ROUND(IF(ISBLANK(C150),0,VLOOKUP(C150,'[2]Acha Air Sales Price List'!$B$1:$X$65536,12,FALSE)*$L$14),2)</f>
        <v>0</v>
      </c>
      <c r="H150" s="22">
        <f t="shared" si="3"/>
        <v>0</v>
      </c>
      <c r="I150" s="14"/>
    </row>
    <row r="151" spans="1:9" hidden="1">
      <c r="A151" s="13"/>
      <c r="B151" s="1"/>
      <c r="C151" s="36"/>
      <c r="D151" s="168"/>
      <c r="E151" s="169"/>
      <c r="F151" s="43" t="str">
        <f>VLOOKUP(C151,'[2]Acha Air Sales Price List'!$B$1:$D$65536,3,FALSE)</f>
        <v>first line keep open</v>
      </c>
      <c r="G151" s="21">
        <f>ROUND(IF(ISBLANK(C151),0,VLOOKUP(C151,'[2]Acha Air Sales Price List'!$B$1:$X$65536,12,FALSE)*$L$14),2)</f>
        <v>0</v>
      </c>
      <c r="H151" s="22">
        <f t="shared" si="3"/>
        <v>0</v>
      </c>
      <c r="I151" s="14"/>
    </row>
    <row r="152" spans="1:9" hidden="1">
      <c r="A152" s="13"/>
      <c r="B152" s="1"/>
      <c r="C152" s="36"/>
      <c r="D152" s="168"/>
      <c r="E152" s="169"/>
      <c r="F152" s="43" t="str">
        <f>VLOOKUP(C152,'[2]Acha Air Sales Price List'!$B$1:$D$65536,3,FALSE)</f>
        <v>first line keep open</v>
      </c>
      <c r="G152" s="21">
        <f>ROUND(IF(ISBLANK(C152),0,VLOOKUP(C152,'[2]Acha Air Sales Price List'!$B$1:$X$65536,12,FALSE)*$L$14),2)</f>
        <v>0</v>
      </c>
      <c r="H152" s="22">
        <f t="shared" si="3"/>
        <v>0</v>
      </c>
      <c r="I152" s="14"/>
    </row>
    <row r="153" spans="1:9" hidden="1">
      <c r="A153" s="13"/>
      <c r="B153" s="1"/>
      <c r="C153" s="36"/>
      <c r="D153" s="168"/>
      <c r="E153" s="169"/>
      <c r="F153" s="43" t="str">
        <f>VLOOKUP(C153,'[2]Acha Air Sales Price List'!$B$1:$D$65536,3,FALSE)</f>
        <v>first line keep open</v>
      </c>
      <c r="G153" s="21">
        <f>ROUND(IF(ISBLANK(C153),0,VLOOKUP(C153,'[2]Acha Air Sales Price List'!$B$1:$X$65536,12,FALSE)*$L$14),2)</f>
        <v>0</v>
      </c>
      <c r="H153" s="22">
        <f t="shared" si="3"/>
        <v>0</v>
      </c>
      <c r="I153" s="14"/>
    </row>
    <row r="154" spans="1:9" hidden="1">
      <c r="A154" s="13"/>
      <c r="B154" s="1"/>
      <c r="C154" s="36"/>
      <c r="D154" s="168"/>
      <c r="E154" s="169"/>
      <c r="F154" s="43" t="str">
        <f>VLOOKUP(C154,'[2]Acha Air Sales Price List'!$B$1:$D$65536,3,FALSE)</f>
        <v>first line keep open</v>
      </c>
      <c r="G154" s="21">
        <f>ROUND(IF(ISBLANK(C154),0,VLOOKUP(C154,'[2]Acha Air Sales Price List'!$B$1:$X$65536,12,FALSE)*$L$14),2)</f>
        <v>0</v>
      </c>
      <c r="H154" s="22">
        <f t="shared" si="3"/>
        <v>0</v>
      </c>
      <c r="I154" s="14"/>
    </row>
    <row r="155" spans="1:9" hidden="1">
      <c r="A155" s="13"/>
      <c r="B155" s="1"/>
      <c r="C155" s="36"/>
      <c r="D155" s="168"/>
      <c r="E155" s="169"/>
      <c r="F155" s="43" t="str">
        <f>VLOOKUP(C155,'[2]Acha Air Sales Price List'!$B$1:$D$65536,3,FALSE)</f>
        <v>first line keep open</v>
      </c>
      <c r="G155" s="21">
        <f>ROUND(IF(ISBLANK(C155),0,VLOOKUP(C155,'[2]Acha Air Sales Price List'!$B$1:$X$65536,12,FALSE)*$L$14),2)</f>
        <v>0</v>
      </c>
      <c r="H155" s="22">
        <f t="shared" si="3"/>
        <v>0</v>
      </c>
      <c r="I155" s="14"/>
    </row>
    <row r="156" spans="1:9" hidden="1">
      <c r="A156" s="13"/>
      <c r="B156" s="1"/>
      <c r="C156" s="36"/>
      <c r="D156" s="168"/>
      <c r="E156" s="169"/>
      <c r="F156" s="43" t="str">
        <f>VLOOKUP(C156,'[2]Acha Air Sales Price List'!$B$1:$D$65536,3,FALSE)</f>
        <v>first line keep open</v>
      </c>
      <c r="G156" s="21">
        <f>ROUND(IF(ISBLANK(C156),0,VLOOKUP(C156,'[2]Acha Air Sales Price List'!$B$1:$X$65536,12,FALSE)*$L$14),2)</f>
        <v>0</v>
      </c>
      <c r="H156" s="22">
        <f t="shared" si="3"/>
        <v>0</v>
      </c>
      <c r="I156" s="14"/>
    </row>
    <row r="157" spans="1:9" hidden="1">
      <c r="A157" s="13"/>
      <c r="B157" s="1"/>
      <c r="C157" s="36"/>
      <c r="D157" s="168"/>
      <c r="E157" s="169"/>
      <c r="F157" s="43" t="str">
        <f>VLOOKUP(C157,'[2]Acha Air Sales Price List'!$B$1:$D$65536,3,FALSE)</f>
        <v>first line keep open</v>
      </c>
      <c r="G157" s="21">
        <f>ROUND(IF(ISBLANK(C157),0,VLOOKUP(C157,'[2]Acha Air Sales Price List'!$B$1:$X$65536,12,FALSE)*$L$14),2)</f>
        <v>0</v>
      </c>
      <c r="H157" s="22">
        <f t="shared" si="3"/>
        <v>0</v>
      </c>
      <c r="I157" s="14"/>
    </row>
    <row r="158" spans="1:9" hidden="1">
      <c r="A158" s="13"/>
      <c r="B158" s="1"/>
      <c r="C158" s="36"/>
      <c r="D158" s="168"/>
      <c r="E158" s="169"/>
      <c r="F158" s="43" t="str">
        <f>VLOOKUP(C158,'[2]Acha Air Sales Price List'!$B$1:$D$65536,3,FALSE)</f>
        <v>first line keep open</v>
      </c>
      <c r="G158" s="21">
        <f>ROUND(IF(ISBLANK(C158),0,VLOOKUP(C158,'[2]Acha Air Sales Price List'!$B$1:$X$65536,12,FALSE)*$L$14),2)</f>
        <v>0</v>
      </c>
      <c r="H158" s="22">
        <f t="shared" si="3"/>
        <v>0</v>
      </c>
      <c r="I158" s="14"/>
    </row>
    <row r="159" spans="1:9" hidden="1">
      <c r="A159" s="13"/>
      <c r="B159" s="1"/>
      <c r="C159" s="36"/>
      <c r="D159" s="168"/>
      <c r="E159" s="169"/>
      <c r="F159" s="43" t="str">
        <f>VLOOKUP(C159,'[2]Acha Air Sales Price List'!$B$1:$D$65536,3,FALSE)</f>
        <v>first line keep open</v>
      </c>
      <c r="G159" s="21">
        <f>ROUND(IF(ISBLANK(C159),0,VLOOKUP(C159,'[2]Acha Air Sales Price List'!$B$1:$X$65536,12,FALSE)*$L$14),2)</f>
        <v>0</v>
      </c>
      <c r="H159" s="22">
        <f t="shared" si="3"/>
        <v>0</v>
      </c>
      <c r="I159" s="14"/>
    </row>
    <row r="160" spans="1:9" hidden="1">
      <c r="A160" s="13"/>
      <c r="B160" s="1"/>
      <c r="C160" s="36"/>
      <c r="D160" s="168"/>
      <c r="E160" s="169"/>
      <c r="F160" s="43" t="str">
        <f>VLOOKUP(C160,'[2]Acha Air Sales Price List'!$B$1:$D$65536,3,FALSE)</f>
        <v>first line keep open</v>
      </c>
      <c r="G160" s="21">
        <f>ROUND(IF(ISBLANK(C160),0,VLOOKUP(C160,'[2]Acha Air Sales Price List'!$B$1:$X$65536,12,FALSE)*$L$14),2)</f>
        <v>0</v>
      </c>
      <c r="H160" s="22">
        <f t="shared" si="3"/>
        <v>0</v>
      </c>
      <c r="I160" s="14"/>
    </row>
    <row r="161" spans="1:9" hidden="1">
      <c r="A161" s="13"/>
      <c r="B161" s="1"/>
      <c r="C161" s="36"/>
      <c r="D161" s="168"/>
      <c r="E161" s="169"/>
      <c r="F161" s="43" t="str">
        <f>VLOOKUP(C161,'[2]Acha Air Sales Price List'!$B$1:$D$65536,3,FALSE)</f>
        <v>first line keep open</v>
      </c>
      <c r="G161" s="21">
        <f>ROUND(IF(ISBLANK(C161),0,VLOOKUP(C161,'[2]Acha Air Sales Price List'!$B$1:$X$65536,12,FALSE)*$L$14),2)</f>
        <v>0</v>
      </c>
      <c r="H161" s="22">
        <f t="shared" si="3"/>
        <v>0</v>
      </c>
      <c r="I161" s="14"/>
    </row>
    <row r="162" spans="1:9" hidden="1">
      <c r="A162" s="13"/>
      <c r="B162" s="1"/>
      <c r="C162" s="37"/>
      <c r="D162" s="168"/>
      <c r="E162" s="169"/>
      <c r="F162" s="43" t="str">
        <f>VLOOKUP(C162,'[2]Acha Air Sales Price List'!$B$1:$D$65536,3,FALSE)</f>
        <v>first line keep open</v>
      </c>
      <c r="G162" s="21">
        <f>ROUND(IF(ISBLANK(C162),0,VLOOKUP(C162,'[2]Acha Air Sales Price List'!$B$1:$X$65536,12,FALSE)*$L$14),2)</f>
        <v>0</v>
      </c>
      <c r="H162" s="22">
        <f t="shared" si="3"/>
        <v>0</v>
      </c>
      <c r="I162" s="14"/>
    </row>
    <row r="163" spans="1:9" hidden="1">
      <c r="A163" s="13"/>
      <c r="B163" s="1"/>
      <c r="C163" s="36"/>
      <c r="D163" s="168"/>
      <c r="E163" s="169"/>
      <c r="F163" s="43" t="str">
        <f>VLOOKUP(C163,'[2]Acha Air Sales Price List'!$B$1:$D$65536,3,FALSE)</f>
        <v>first line keep open</v>
      </c>
      <c r="G163" s="21">
        <f>ROUND(IF(ISBLANK(C163),0,VLOOKUP(C163,'[2]Acha Air Sales Price List'!$B$1:$X$65536,12,FALSE)*$L$14),2)</f>
        <v>0</v>
      </c>
      <c r="H163" s="22">
        <f t="shared" si="3"/>
        <v>0</v>
      </c>
      <c r="I163" s="14"/>
    </row>
    <row r="164" spans="1:9" hidden="1">
      <c r="A164" s="13"/>
      <c r="B164" s="1"/>
      <c r="C164" s="36"/>
      <c r="D164" s="168"/>
      <c r="E164" s="169"/>
      <c r="F164" s="43" t="str">
        <f>VLOOKUP(C164,'[2]Acha Air Sales Price List'!$B$1:$D$65536,3,FALSE)</f>
        <v>first line keep open</v>
      </c>
      <c r="G164" s="21">
        <f>ROUND(IF(ISBLANK(C164),0,VLOOKUP(C164,'[2]Acha Air Sales Price List'!$B$1:$X$65536,12,FALSE)*$L$14),2)</f>
        <v>0</v>
      </c>
      <c r="H164" s="22">
        <f t="shared" si="3"/>
        <v>0</v>
      </c>
      <c r="I164" s="14"/>
    </row>
    <row r="165" spans="1:9" hidden="1">
      <c r="A165" s="13"/>
      <c r="B165" s="1"/>
      <c r="C165" s="36"/>
      <c r="D165" s="168"/>
      <c r="E165" s="169"/>
      <c r="F165" s="43" t="str">
        <f>VLOOKUP(C165,'[2]Acha Air Sales Price List'!$B$1:$D$65536,3,FALSE)</f>
        <v>first line keep open</v>
      </c>
      <c r="G165" s="21">
        <f>ROUND(IF(ISBLANK(C165),0,VLOOKUP(C165,'[2]Acha Air Sales Price List'!$B$1:$X$65536,12,FALSE)*$L$14),2)</f>
        <v>0</v>
      </c>
      <c r="H165" s="22">
        <f t="shared" si="3"/>
        <v>0</v>
      </c>
      <c r="I165" s="14"/>
    </row>
    <row r="166" spans="1:9" hidden="1">
      <c r="A166" s="13"/>
      <c r="B166" s="1"/>
      <c r="C166" s="36"/>
      <c r="D166" s="168"/>
      <c r="E166" s="169"/>
      <c r="F166" s="43" t="str">
        <f>VLOOKUP(C166,'[2]Acha Air Sales Price List'!$B$1:$D$65536,3,FALSE)</f>
        <v>first line keep open</v>
      </c>
      <c r="G166" s="21">
        <f>ROUND(IF(ISBLANK(C166),0,VLOOKUP(C166,'[2]Acha Air Sales Price List'!$B$1:$X$65536,12,FALSE)*$L$14),2)</f>
        <v>0</v>
      </c>
      <c r="H166" s="22">
        <f t="shared" si="3"/>
        <v>0</v>
      </c>
      <c r="I166" s="14"/>
    </row>
    <row r="167" spans="1:9" hidden="1">
      <c r="A167" s="13"/>
      <c r="B167" s="1"/>
      <c r="C167" s="36"/>
      <c r="D167" s="168"/>
      <c r="E167" s="169"/>
      <c r="F167" s="43" t="str">
        <f>VLOOKUP(C167,'[2]Acha Air Sales Price List'!$B$1:$D$65536,3,FALSE)</f>
        <v>first line keep open</v>
      </c>
      <c r="G167" s="21">
        <f>ROUND(IF(ISBLANK(C167),0,VLOOKUP(C167,'[2]Acha Air Sales Price List'!$B$1:$X$65536,12,FALSE)*$L$14),2)</f>
        <v>0</v>
      </c>
      <c r="H167" s="22">
        <f t="shared" si="3"/>
        <v>0</v>
      </c>
      <c r="I167" s="14"/>
    </row>
    <row r="168" spans="1:9" hidden="1">
      <c r="A168" s="13"/>
      <c r="B168" s="1"/>
      <c r="C168" s="36"/>
      <c r="D168" s="168"/>
      <c r="E168" s="169"/>
      <c r="F168" s="43" t="str">
        <f>VLOOKUP(C168,'[2]Acha Air Sales Price List'!$B$1:$D$65536,3,FALSE)</f>
        <v>first line keep open</v>
      </c>
      <c r="G168" s="21">
        <f>ROUND(IF(ISBLANK(C168),0,VLOOKUP(C168,'[2]Acha Air Sales Price List'!$B$1:$X$65536,12,FALSE)*$L$14),2)</f>
        <v>0</v>
      </c>
      <c r="H168" s="22">
        <f t="shared" si="3"/>
        <v>0</v>
      </c>
      <c r="I168" s="14"/>
    </row>
    <row r="169" spans="1:9" hidden="1">
      <c r="A169" s="13"/>
      <c r="B169" s="1"/>
      <c r="C169" s="36"/>
      <c r="D169" s="168"/>
      <c r="E169" s="169"/>
      <c r="F169" s="43" t="str">
        <f>VLOOKUP(C169,'[2]Acha Air Sales Price List'!$B$1:$D$65536,3,FALSE)</f>
        <v>first line keep open</v>
      </c>
      <c r="G169" s="21">
        <f>ROUND(IF(ISBLANK(C169),0,VLOOKUP(C169,'[2]Acha Air Sales Price List'!$B$1:$X$65536,12,FALSE)*$L$14),2)</f>
        <v>0</v>
      </c>
      <c r="H169" s="22">
        <f t="shared" si="3"/>
        <v>0</v>
      </c>
      <c r="I169" s="14"/>
    </row>
    <row r="170" spans="1:9" hidden="1">
      <c r="A170" s="13"/>
      <c r="B170" s="1"/>
      <c r="C170" s="36"/>
      <c r="D170" s="168"/>
      <c r="E170" s="169"/>
      <c r="F170" s="43" t="str">
        <f>VLOOKUP(C170,'[2]Acha Air Sales Price List'!$B$1:$D$65536,3,FALSE)</f>
        <v>first line keep open</v>
      </c>
      <c r="G170" s="21">
        <f>ROUND(IF(ISBLANK(C170),0,VLOOKUP(C170,'[2]Acha Air Sales Price List'!$B$1:$X$65536,12,FALSE)*$L$14),2)</f>
        <v>0</v>
      </c>
      <c r="H170" s="22">
        <f t="shared" si="3"/>
        <v>0</v>
      </c>
      <c r="I170" s="14"/>
    </row>
    <row r="171" spans="1:9" hidden="1">
      <c r="A171" s="13"/>
      <c r="B171" s="1"/>
      <c r="C171" s="36"/>
      <c r="D171" s="168"/>
      <c r="E171" s="169"/>
      <c r="F171" s="43" t="str">
        <f>VLOOKUP(C171,'[2]Acha Air Sales Price List'!$B$1:$D$65536,3,FALSE)</f>
        <v>first line keep open</v>
      </c>
      <c r="G171" s="21">
        <f>ROUND(IF(ISBLANK(C171),0,VLOOKUP(C171,'[2]Acha Air Sales Price List'!$B$1:$X$65536,12,FALSE)*$L$14),2)</f>
        <v>0</v>
      </c>
      <c r="H171" s="22">
        <f t="shared" si="3"/>
        <v>0</v>
      </c>
      <c r="I171" s="14"/>
    </row>
    <row r="172" spans="1:9" hidden="1">
      <c r="A172" s="13"/>
      <c r="B172" s="1"/>
      <c r="C172" s="36"/>
      <c r="D172" s="168"/>
      <c r="E172" s="169"/>
      <c r="F172" s="43" t="str">
        <f>VLOOKUP(C172,'[2]Acha Air Sales Price List'!$B$1:$D$65536,3,FALSE)</f>
        <v>first line keep open</v>
      </c>
      <c r="G172" s="21">
        <f>ROUND(IF(ISBLANK(C172),0,VLOOKUP(C172,'[2]Acha Air Sales Price List'!$B$1:$X$65536,12,FALSE)*$L$14),2)</f>
        <v>0</v>
      </c>
      <c r="H172" s="22">
        <f t="shared" si="3"/>
        <v>0</v>
      </c>
      <c r="I172" s="14"/>
    </row>
    <row r="173" spans="1:9" hidden="1">
      <c r="A173" s="13"/>
      <c r="B173" s="1"/>
      <c r="C173" s="36"/>
      <c r="D173" s="168"/>
      <c r="E173" s="169"/>
      <c r="F173" s="43" t="str">
        <f>VLOOKUP(C173,'[2]Acha Air Sales Price List'!$B$1:$D$65536,3,FALSE)</f>
        <v>first line keep open</v>
      </c>
      <c r="G173" s="21">
        <f>ROUND(IF(ISBLANK(C173),0,VLOOKUP(C173,'[2]Acha Air Sales Price List'!$B$1:$X$65536,12,FALSE)*$L$14),2)</f>
        <v>0</v>
      </c>
      <c r="H173" s="22">
        <f t="shared" si="3"/>
        <v>0</v>
      </c>
      <c r="I173" s="14"/>
    </row>
    <row r="174" spans="1:9" hidden="1">
      <c r="A174" s="13"/>
      <c r="B174" s="1"/>
      <c r="C174" s="36"/>
      <c r="D174" s="168"/>
      <c r="E174" s="169"/>
      <c r="F174" s="43" t="str">
        <f>VLOOKUP(C174,'[2]Acha Air Sales Price List'!$B$1:$D$65536,3,FALSE)</f>
        <v>first line keep open</v>
      </c>
      <c r="G174" s="21">
        <f>ROUND(IF(ISBLANK(C174),0,VLOOKUP(C174,'[2]Acha Air Sales Price List'!$B$1:$X$65536,12,FALSE)*$L$14),2)</f>
        <v>0</v>
      </c>
      <c r="H174" s="22">
        <f t="shared" ref="H174:H237" si="4">ROUND(IF(ISNUMBER(B174), G174*B174, 0),5)</f>
        <v>0</v>
      </c>
      <c r="I174" s="14"/>
    </row>
    <row r="175" spans="1:9" hidden="1">
      <c r="A175" s="13"/>
      <c r="B175" s="1"/>
      <c r="C175" s="36"/>
      <c r="D175" s="168"/>
      <c r="E175" s="169"/>
      <c r="F175" s="43" t="str">
        <f>VLOOKUP(C175,'[2]Acha Air Sales Price List'!$B$1:$D$65536,3,FALSE)</f>
        <v>first line keep open</v>
      </c>
      <c r="G175" s="21">
        <f>ROUND(IF(ISBLANK(C175),0,VLOOKUP(C175,'[2]Acha Air Sales Price List'!$B$1:$X$65536,12,FALSE)*$L$14),2)</f>
        <v>0</v>
      </c>
      <c r="H175" s="22">
        <f t="shared" si="4"/>
        <v>0</v>
      </c>
      <c r="I175" s="14"/>
    </row>
    <row r="176" spans="1:9" hidden="1">
      <c r="A176" s="13"/>
      <c r="B176" s="1"/>
      <c r="C176" s="36"/>
      <c r="D176" s="168"/>
      <c r="E176" s="169"/>
      <c r="F176" s="43" t="str">
        <f>VLOOKUP(C176,'[2]Acha Air Sales Price List'!$B$1:$D$65536,3,FALSE)</f>
        <v>first line keep open</v>
      </c>
      <c r="G176" s="21">
        <f>ROUND(IF(ISBLANK(C176),0,VLOOKUP(C176,'[2]Acha Air Sales Price List'!$B$1:$X$65536,12,FALSE)*$L$14),2)</f>
        <v>0</v>
      </c>
      <c r="H176" s="22">
        <f t="shared" si="4"/>
        <v>0</v>
      </c>
      <c r="I176" s="14"/>
    </row>
    <row r="177" spans="1:9" hidden="1">
      <c r="A177" s="13"/>
      <c r="B177" s="1"/>
      <c r="C177" s="36"/>
      <c r="D177" s="168"/>
      <c r="E177" s="169"/>
      <c r="F177" s="43" t="str">
        <f>VLOOKUP(C177,'[2]Acha Air Sales Price List'!$B$1:$D$65536,3,FALSE)</f>
        <v>first line keep open</v>
      </c>
      <c r="G177" s="21">
        <f>ROUND(IF(ISBLANK(C177),0,VLOOKUP(C177,'[2]Acha Air Sales Price List'!$B$1:$X$65536,12,FALSE)*$L$14),2)</f>
        <v>0</v>
      </c>
      <c r="H177" s="22">
        <f t="shared" si="4"/>
        <v>0</v>
      </c>
      <c r="I177" s="14"/>
    </row>
    <row r="178" spans="1:9" hidden="1">
      <c r="A178" s="13"/>
      <c r="B178" s="1"/>
      <c r="C178" s="37"/>
      <c r="D178" s="168"/>
      <c r="E178" s="169"/>
      <c r="F178" s="43" t="str">
        <f>VLOOKUP(C178,'[2]Acha Air Sales Price List'!$B$1:$D$65536,3,FALSE)</f>
        <v>first line keep open</v>
      </c>
      <c r="G178" s="21">
        <f>ROUND(IF(ISBLANK(C178),0,VLOOKUP(C178,'[2]Acha Air Sales Price List'!$B$1:$X$65536,12,FALSE)*$L$14),2)</f>
        <v>0</v>
      </c>
      <c r="H178" s="22">
        <f t="shared" si="4"/>
        <v>0</v>
      </c>
      <c r="I178" s="14"/>
    </row>
    <row r="179" spans="1:9" hidden="1">
      <c r="A179" s="13"/>
      <c r="B179" s="1"/>
      <c r="C179" s="37"/>
      <c r="D179" s="168"/>
      <c r="E179" s="169"/>
      <c r="F179" s="43" t="str">
        <f>VLOOKUP(C179,'[2]Acha Air Sales Price List'!$B$1:$D$65536,3,FALSE)</f>
        <v>first line keep open</v>
      </c>
      <c r="G179" s="21">
        <f>ROUND(IF(ISBLANK(C179),0,VLOOKUP(C179,'[2]Acha Air Sales Price List'!$B$1:$X$65536,12,FALSE)*$L$14),2)</f>
        <v>0</v>
      </c>
      <c r="H179" s="22">
        <f t="shared" si="4"/>
        <v>0</v>
      </c>
      <c r="I179" s="14"/>
    </row>
    <row r="180" spans="1:9" hidden="1">
      <c r="A180" s="13"/>
      <c r="B180" s="1"/>
      <c r="C180" s="36"/>
      <c r="D180" s="168"/>
      <c r="E180" s="169"/>
      <c r="F180" s="43" t="str">
        <f>VLOOKUP(C180,'[2]Acha Air Sales Price List'!$B$1:$D$65536,3,FALSE)</f>
        <v>first line keep open</v>
      </c>
      <c r="G180" s="21">
        <f>ROUND(IF(ISBLANK(C180),0,VLOOKUP(C180,'[2]Acha Air Sales Price List'!$B$1:$X$65536,12,FALSE)*$L$14),2)</f>
        <v>0</v>
      </c>
      <c r="H180" s="22">
        <f t="shared" si="4"/>
        <v>0</v>
      </c>
      <c r="I180" s="14"/>
    </row>
    <row r="181" spans="1:9" hidden="1">
      <c r="A181" s="13"/>
      <c r="B181" s="1"/>
      <c r="C181" s="36"/>
      <c r="D181" s="168"/>
      <c r="E181" s="169"/>
      <c r="F181" s="43" t="str">
        <f>VLOOKUP(C181,'[2]Acha Air Sales Price List'!$B$1:$D$65536,3,FALSE)</f>
        <v>first line keep open</v>
      </c>
      <c r="G181" s="21">
        <f>ROUND(IF(ISBLANK(C181),0,VLOOKUP(C181,'[2]Acha Air Sales Price List'!$B$1:$X$65536,12,FALSE)*$L$14),2)</f>
        <v>0</v>
      </c>
      <c r="H181" s="22">
        <f t="shared" si="4"/>
        <v>0</v>
      </c>
      <c r="I181" s="14"/>
    </row>
    <row r="182" spans="1:9" hidden="1">
      <c r="A182" s="13"/>
      <c r="B182" s="1"/>
      <c r="C182" s="36"/>
      <c r="D182" s="168"/>
      <c r="E182" s="169"/>
      <c r="F182" s="43" t="str">
        <f>VLOOKUP(C182,'[2]Acha Air Sales Price List'!$B$1:$D$65536,3,FALSE)</f>
        <v>first line keep open</v>
      </c>
      <c r="G182" s="21">
        <f>ROUND(IF(ISBLANK(C182),0,VLOOKUP(C182,'[2]Acha Air Sales Price List'!$B$1:$X$65536,12,FALSE)*$L$14),2)</f>
        <v>0</v>
      </c>
      <c r="H182" s="22">
        <f t="shared" si="4"/>
        <v>0</v>
      </c>
      <c r="I182" s="14"/>
    </row>
    <row r="183" spans="1:9" hidden="1">
      <c r="A183" s="13"/>
      <c r="B183" s="1"/>
      <c r="C183" s="36"/>
      <c r="D183" s="168"/>
      <c r="E183" s="169"/>
      <c r="F183" s="43" t="str">
        <f>VLOOKUP(C183,'[2]Acha Air Sales Price List'!$B$1:$D$65536,3,FALSE)</f>
        <v>first line keep open</v>
      </c>
      <c r="G183" s="21">
        <f>ROUND(IF(ISBLANK(C183),0,VLOOKUP(C183,'[2]Acha Air Sales Price List'!$B$1:$X$65536,12,FALSE)*$L$14),2)</f>
        <v>0</v>
      </c>
      <c r="H183" s="22">
        <f t="shared" si="4"/>
        <v>0</v>
      </c>
      <c r="I183" s="14"/>
    </row>
    <row r="184" spans="1:9" hidden="1">
      <c r="A184" s="13"/>
      <c r="B184" s="1"/>
      <c r="C184" s="36"/>
      <c r="D184" s="168"/>
      <c r="E184" s="169"/>
      <c r="F184" s="43" t="str">
        <f>VLOOKUP(C184,'[2]Acha Air Sales Price List'!$B$1:$D$65536,3,FALSE)</f>
        <v>first line keep open</v>
      </c>
      <c r="G184" s="21">
        <f>ROUND(IF(ISBLANK(C184),0,VLOOKUP(C184,'[2]Acha Air Sales Price List'!$B$1:$X$65536,12,FALSE)*$L$14),2)</f>
        <v>0</v>
      </c>
      <c r="H184" s="22">
        <f t="shared" si="4"/>
        <v>0</v>
      </c>
      <c r="I184" s="14"/>
    </row>
    <row r="185" spans="1:9" hidden="1">
      <c r="A185" s="13"/>
      <c r="B185" s="1"/>
      <c r="C185" s="36"/>
      <c r="D185" s="168"/>
      <c r="E185" s="169"/>
      <c r="F185" s="43" t="str">
        <f>VLOOKUP(C185,'[2]Acha Air Sales Price List'!$B$1:$D$65536,3,FALSE)</f>
        <v>first line keep open</v>
      </c>
      <c r="G185" s="21">
        <f>ROUND(IF(ISBLANK(C185),0,VLOOKUP(C185,'[2]Acha Air Sales Price List'!$B$1:$X$65536,12,FALSE)*$L$14),2)</f>
        <v>0</v>
      </c>
      <c r="H185" s="22">
        <f t="shared" si="4"/>
        <v>0</v>
      </c>
      <c r="I185" s="14"/>
    </row>
    <row r="186" spans="1:9" hidden="1">
      <c r="A186" s="13"/>
      <c r="B186" s="1"/>
      <c r="C186" s="36"/>
      <c r="D186" s="168"/>
      <c r="E186" s="169"/>
      <c r="F186" s="43" t="str">
        <f>VLOOKUP(C186,'[2]Acha Air Sales Price List'!$B$1:$D$65536,3,FALSE)</f>
        <v>first line keep open</v>
      </c>
      <c r="G186" s="21">
        <f>ROUND(IF(ISBLANK(C186),0,VLOOKUP(C186,'[2]Acha Air Sales Price List'!$B$1:$X$65536,12,FALSE)*$L$14),2)</f>
        <v>0</v>
      </c>
      <c r="H186" s="22">
        <f t="shared" si="4"/>
        <v>0</v>
      </c>
      <c r="I186" s="14"/>
    </row>
    <row r="187" spans="1:9" hidden="1">
      <c r="A187" s="13"/>
      <c r="B187" s="1"/>
      <c r="C187" s="36"/>
      <c r="D187" s="168"/>
      <c r="E187" s="169"/>
      <c r="F187" s="43" t="str">
        <f>VLOOKUP(C187,'[2]Acha Air Sales Price List'!$B$1:$D$65536,3,FALSE)</f>
        <v>first line keep open</v>
      </c>
      <c r="G187" s="21">
        <f>ROUND(IF(ISBLANK(C187),0,VLOOKUP(C187,'[2]Acha Air Sales Price List'!$B$1:$X$65536,12,FALSE)*$L$14),2)</f>
        <v>0</v>
      </c>
      <c r="H187" s="22">
        <f t="shared" si="4"/>
        <v>0</v>
      </c>
      <c r="I187" s="14"/>
    </row>
    <row r="188" spans="1:9" hidden="1">
      <c r="A188" s="13"/>
      <c r="B188" s="1"/>
      <c r="C188" s="36"/>
      <c r="D188" s="168"/>
      <c r="E188" s="169"/>
      <c r="F188" s="43" t="str">
        <f>VLOOKUP(C188,'[2]Acha Air Sales Price List'!$B$1:$D$65536,3,FALSE)</f>
        <v>first line keep open</v>
      </c>
      <c r="G188" s="21">
        <f>ROUND(IF(ISBLANK(C188),0,VLOOKUP(C188,'[2]Acha Air Sales Price List'!$B$1:$X$65536,12,FALSE)*$L$14),2)</f>
        <v>0</v>
      </c>
      <c r="H188" s="22">
        <f t="shared" si="4"/>
        <v>0</v>
      </c>
      <c r="I188" s="14"/>
    </row>
    <row r="189" spans="1:9" hidden="1">
      <c r="A189" s="13"/>
      <c r="B189" s="1"/>
      <c r="C189" s="36"/>
      <c r="D189" s="168"/>
      <c r="E189" s="169"/>
      <c r="F189" s="43" t="str">
        <f>VLOOKUP(C189,'[2]Acha Air Sales Price List'!$B$1:$D$65536,3,FALSE)</f>
        <v>first line keep open</v>
      </c>
      <c r="G189" s="21">
        <f>ROUND(IF(ISBLANK(C189),0,VLOOKUP(C189,'[2]Acha Air Sales Price List'!$B$1:$X$65536,12,FALSE)*$L$14),2)</f>
        <v>0</v>
      </c>
      <c r="H189" s="22">
        <f t="shared" si="4"/>
        <v>0</v>
      </c>
      <c r="I189" s="14"/>
    </row>
    <row r="190" spans="1:9" hidden="1">
      <c r="A190" s="13"/>
      <c r="B190" s="1"/>
      <c r="C190" s="37"/>
      <c r="D190" s="168"/>
      <c r="E190" s="169"/>
      <c r="F190" s="43" t="str">
        <f>VLOOKUP(C190,'[2]Acha Air Sales Price List'!$B$1:$D$65536,3,FALSE)</f>
        <v>first line keep open</v>
      </c>
      <c r="G190" s="21">
        <f>ROUND(IF(ISBLANK(C190),0,VLOOKUP(C190,'[2]Acha Air Sales Price List'!$B$1:$X$65536,12,FALSE)*$L$14),2)</f>
        <v>0</v>
      </c>
      <c r="H190" s="22">
        <f t="shared" si="4"/>
        <v>0</v>
      </c>
      <c r="I190" s="14"/>
    </row>
    <row r="191" spans="1:9" hidden="1">
      <c r="A191" s="13"/>
      <c r="B191" s="1"/>
      <c r="C191" s="36"/>
      <c r="D191" s="168"/>
      <c r="E191" s="169"/>
      <c r="F191" s="43" t="str">
        <f>VLOOKUP(C191,'[2]Acha Air Sales Price List'!$B$1:$D$65536,3,FALSE)</f>
        <v>first line keep open</v>
      </c>
      <c r="G191" s="21">
        <f>ROUND(IF(ISBLANK(C191),0,VLOOKUP(C191,'[2]Acha Air Sales Price List'!$B$1:$X$65536,12,FALSE)*$L$14),2)</f>
        <v>0</v>
      </c>
      <c r="H191" s="22">
        <f t="shared" si="4"/>
        <v>0</v>
      </c>
      <c r="I191" s="14"/>
    </row>
    <row r="192" spans="1:9" hidden="1">
      <c r="A192" s="13"/>
      <c r="B192" s="1"/>
      <c r="C192" s="36"/>
      <c r="D192" s="168"/>
      <c r="E192" s="169"/>
      <c r="F192" s="43" t="str">
        <f>VLOOKUP(C192,'[2]Acha Air Sales Price List'!$B$1:$D$65536,3,FALSE)</f>
        <v>first line keep open</v>
      </c>
      <c r="G192" s="21">
        <f>ROUND(IF(ISBLANK(C192),0,VLOOKUP(C192,'[2]Acha Air Sales Price List'!$B$1:$X$65536,12,FALSE)*$L$14),2)</f>
        <v>0</v>
      </c>
      <c r="H192" s="22">
        <f t="shared" si="4"/>
        <v>0</v>
      </c>
      <c r="I192" s="14"/>
    </row>
    <row r="193" spans="1:9" hidden="1">
      <c r="A193" s="13"/>
      <c r="B193" s="1"/>
      <c r="C193" s="36"/>
      <c r="D193" s="168"/>
      <c r="E193" s="169"/>
      <c r="F193" s="43" t="str">
        <f>VLOOKUP(C193,'[2]Acha Air Sales Price List'!$B$1:$D$65536,3,FALSE)</f>
        <v>first line keep open</v>
      </c>
      <c r="G193" s="21">
        <f>ROUND(IF(ISBLANK(C193),0,VLOOKUP(C193,'[2]Acha Air Sales Price List'!$B$1:$X$65536,12,FALSE)*$L$14),2)</f>
        <v>0</v>
      </c>
      <c r="H193" s="22">
        <f t="shared" si="4"/>
        <v>0</v>
      </c>
      <c r="I193" s="14"/>
    </row>
    <row r="194" spans="1:9" hidden="1">
      <c r="A194" s="13"/>
      <c r="B194" s="1"/>
      <c r="C194" s="36"/>
      <c r="D194" s="168"/>
      <c r="E194" s="169"/>
      <c r="F194" s="43" t="str">
        <f>VLOOKUP(C194,'[2]Acha Air Sales Price List'!$B$1:$D$65536,3,FALSE)</f>
        <v>first line keep open</v>
      </c>
      <c r="G194" s="21">
        <f>ROUND(IF(ISBLANK(C194),0,VLOOKUP(C194,'[2]Acha Air Sales Price List'!$B$1:$X$65536,12,FALSE)*$L$14),2)</f>
        <v>0</v>
      </c>
      <c r="H194" s="22">
        <f t="shared" si="4"/>
        <v>0</v>
      </c>
      <c r="I194" s="14"/>
    </row>
    <row r="195" spans="1:9" hidden="1">
      <c r="A195" s="13"/>
      <c r="B195" s="1"/>
      <c r="C195" s="36"/>
      <c r="D195" s="168"/>
      <c r="E195" s="169"/>
      <c r="F195" s="43" t="str">
        <f>VLOOKUP(C195,'[2]Acha Air Sales Price List'!$B$1:$D$65536,3,FALSE)</f>
        <v>first line keep open</v>
      </c>
      <c r="G195" s="21">
        <f>ROUND(IF(ISBLANK(C195),0,VLOOKUP(C195,'[2]Acha Air Sales Price List'!$B$1:$X$65536,12,FALSE)*$L$14),2)</f>
        <v>0</v>
      </c>
      <c r="H195" s="22">
        <f t="shared" si="4"/>
        <v>0</v>
      </c>
      <c r="I195" s="14"/>
    </row>
    <row r="196" spans="1:9" hidden="1">
      <c r="A196" s="13"/>
      <c r="B196" s="1"/>
      <c r="C196" s="36"/>
      <c r="D196" s="168"/>
      <c r="E196" s="169"/>
      <c r="F196" s="43" t="str">
        <f>VLOOKUP(C196,'[2]Acha Air Sales Price List'!$B$1:$D$65536,3,FALSE)</f>
        <v>first line keep open</v>
      </c>
      <c r="G196" s="21">
        <f>ROUND(IF(ISBLANK(C196),0,VLOOKUP(C196,'[2]Acha Air Sales Price List'!$B$1:$X$65536,12,FALSE)*$L$14),2)</f>
        <v>0</v>
      </c>
      <c r="H196" s="22">
        <f t="shared" si="4"/>
        <v>0</v>
      </c>
      <c r="I196" s="14"/>
    </row>
    <row r="197" spans="1:9" hidden="1">
      <c r="A197" s="13"/>
      <c r="B197" s="1"/>
      <c r="C197" s="36"/>
      <c r="D197" s="168"/>
      <c r="E197" s="169"/>
      <c r="F197" s="43" t="str">
        <f>VLOOKUP(C197,'[2]Acha Air Sales Price List'!$B$1:$D$65536,3,FALSE)</f>
        <v>first line keep open</v>
      </c>
      <c r="G197" s="21">
        <f>ROUND(IF(ISBLANK(C197),0,VLOOKUP(C197,'[2]Acha Air Sales Price List'!$B$1:$X$65536,12,FALSE)*$L$14),2)</f>
        <v>0</v>
      </c>
      <c r="H197" s="22">
        <f t="shared" si="4"/>
        <v>0</v>
      </c>
      <c r="I197" s="14"/>
    </row>
    <row r="198" spans="1:9" hidden="1">
      <c r="A198" s="13"/>
      <c r="B198" s="1"/>
      <c r="C198" s="36"/>
      <c r="D198" s="168"/>
      <c r="E198" s="169"/>
      <c r="F198" s="43" t="str">
        <f>VLOOKUP(C198,'[2]Acha Air Sales Price List'!$B$1:$D$65536,3,FALSE)</f>
        <v>first line keep open</v>
      </c>
      <c r="G198" s="21">
        <f>ROUND(IF(ISBLANK(C198),0,VLOOKUP(C198,'[2]Acha Air Sales Price List'!$B$1:$X$65536,12,FALSE)*$L$14),2)</f>
        <v>0</v>
      </c>
      <c r="H198" s="22">
        <f t="shared" si="4"/>
        <v>0</v>
      </c>
      <c r="I198" s="14"/>
    </row>
    <row r="199" spans="1:9" hidden="1">
      <c r="A199" s="13"/>
      <c r="B199" s="1"/>
      <c r="C199" s="36"/>
      <c r="D199" s="168"/>
      <c r="E199" s="169"/>
      <c r="F199" s="43" t="str">
        <f>VLOOKUP(C199,'[2]Acha Air Sales Price List'!$B$1:$D$65536,3,FALSE)</f>
        <v>first line keep open</v>
      </c>
      <c r="G199" s="21">
        <f>ROUND(IF(ISBLANK(C199),0,VLOOKUP(C199,'[2]Acha Air Sales Price List'!$B$1:$X$65536,12,FALSE)*$L$14),2)</f>
        <v>0</v>
      </c>
      <c r="H199" s="22">
        <f t="shared" si="4"/>
        <v>0</v>
      </c>
      <c r="I199" s="14"/>
    </row>
    <row r="200" spans="1:9" hidden="1">
      <c r="A200" s="13"/>
      <c r="B200" s="1"/>
      <c r="C200" s="36"/>
      <c r="D200" s="168"/>
      <c r="E200" s="169"/>
      <c r="F200" s="43" t="str">
        <f>VLOOKUP(C200,'[2]Acha Air Sales Price List'!$B$1:$D$65536,3,FALSE)</f>
        <v>first line keep open</v>
      </c>
      <c r="G200" s="21">
        <f>ROUND(IF(ISBLANK(C200),0,VLOOKUP(C200,'[2]Acha Air Sales Price List'!$B$1:$X$65536,12,FALSE)*$L$14),2)</f>
        <v>0</v>
      </c>
      <c r="H200" s="22">
        <f t="shared" si="4"/>
        <v>0</v>
      </c>
      <c r="I200" s="14"/>
    </row>
    <row r="201" spans="1:9" hidden="1">
      <c r="A201" s="13"/>
      <c r="B201" s="1"/>
      <c r="C201" s="36"/>
      <c r="D201" s="168"/>
      <c r="E201" s="169"/>
      <c r="F201" s="43" t="str">
        <f>VLOOKUP(C201,'[2]Acha Air Sales Price List'!$B$1:$D$65536,3,FALSE)</f>
        <v>first line keep open</v>
      </c>
      <c r="G201" s="21">
        <f>ROUND(IF(ISBLANK(C201),0,VLOOKUP(C201,'[2]Acha Air Sales Price List'!$B$1:$X$65536,12,FALSE)*$L$14),2)</f>
        <v>0</v>
      </c>
      <c r="H201" s="22">
        <f t="shared" si="4"/>
        <v>0</v>
      </c>
      <c r="I201" s="14"/>
    </row>
    <row r="202" spans="1:9" hidden="1">
      <c r="A202" s="13"/>
      <c r="B202" s="1"/>
      <c r="C202" s="36"/>
      <c r="D202" s="168"/>
      <c r="E202" s="169"/>
      <c r="F202" s="43" t="str">
        <f>VLOOKUP(C202,'[2]Acha Air Sales Price List'!$B$1:$D$65536,3,FALSE)</f>
        <v>first line keep open</v>
      </c>
      <c r="G202" s="21">
        <f>ROUND(IF(ISBLANK(C202),0,VLOOKUP(C202,'[2]Acha Air Sales Price List'!$B$1:$X$65536,12,FALSE)*$L$14),2)</f>
        <v>0</v>
      </c>
      <c r="H202" s="22">
        <f t="shared" si="4"/>
        <v>0</v>
      </c>
      <c r="I202" s="14"/>
    </row>
    <row r="203" spans="1:9" hidden="1">
      <c r="A203" s="13"/>
      <c r="B203" s="1"/>
      <c r="C203" s="36"/>
      <c r="D203" s="168"/>
      <c r="E203" s="169"/>
      <c r="F203" s="43" t="str">
        <f>VLOOKUP(C203,'[2]Acha Air Sales Price List'!$B$1:$D$65536,3,FALSE)</f>
        <v>first line keep open</v>
      </c>
      <c r="G203" s="21">
        <f>ROUND(IF(ISBLANK(C203),0,VLOOKUP(C203,'[2]Acha Air Sales Price List'!$B$1:$X$65536,12,FALSE)*$L$14),2)</f>
        <v>0</v>
      </c>
      <c r="H203" s="22">
        <f t="shared" si="4"/>
        <v>0</v>
      </c>
      <c r="I203" s="14"/>
    </row>
    <row r="204" spans="1:9" hidden="1">
      <c r="A204" s="13"/>
      <c r="B204" s="1"/>
      <c r="C204" s="36"/>
      <c r="D204" s="168"/>
      <c r="E204" s="169"/>
      <c r="F204" s="43" t="str">
        <f>VLOOKUP(C204,'[2]Acha Air Sales Price List'!$B$1:$D$65536,3,FALSE)</f>
        <v>first line keep open</v>
      </c>
      <c r="G204" s="21">
        <f>ROUND(IF(ISBLANK(C204),0,VLOOKUP(C204,'[2]Acha Air Sales Price List'!$B$1:$X$65536,12,FALSE)*$L$14),2)</f>
        <v>0</v>
      </c>
      <c r="H204" s="22">
        <f t="shared" si="4"/>
        <v>0</v>
      </c>
      <c r="I204" s="14"/>
    </row>
    <row r="205" spans="1:9" hidden="1">
      <c r="A205" s="13"/>
      <c r="B205" s="1"/>
      <c r="C205" s="36"/>
      <c r="D205" s="168"/>
      <c r="E205" s="169"/>
      <c r="F205" s="43" t="str">
        <f>VLOOKUP(C205,'[2]Acha Air Sales Price List'!$B$1:$D$65536,3,FALSE)</f>
        <v>first line keep open</v>
      </c>
      <c r="G205" s="21">
        <f>ROUND(IF(ISBLANK(C205),0,VLOOKUP(C205,'[2]Acha Air Sales Price List'!$B$1:$X$65536,12,FALSE)*$L$14),2)</f>
        <v>0</v>
      </c>
      <c r="H205" s="22">
        <f t="shared" si="4"/>
        <v>0</v>
      </c>
      <c r="I205" s="14"/>
    </row>
    <row r="206" spans="1:9" hidden="1">
      <c r="A206" s="13"/>
      <c r="B206" s="1"/>
      <c r="C206" s="36"/>
      <c r="D206" s="168"/>
      <c r="E206" s="169"/>
      <c r="F206" s="43" t="str">
        <f>VLOOKUP(C206,'[2]Acha Air Sales Price List'!$B$1:$D$65536,3,FALSE)</f>
        <v>first line keep open</v>
      </c>
      <c r="G206" s="21">
        <f>ROUND(IF(ISBLANK(C206),0,VLOOKUP(C206,'[2]Acha Air Sales Price List'!$B$1:$X$65536,12,FALSE)*$L$14),2)</f>
        <v>0</v>
      </c>
      <c r="H206" s="22">
        <f t="shared" si="4"/>
        <v>0</v>
      </c>
      <c r="I206" s="14"/>
    </row>
    <row r="207" spans="1:9" hidden="1">
      <c r="A207" s="13"/>
      <c r="B207" s="1"/>
      <c r="C207" s="36"/>
      <c r="D207" s="168"/>
      <c r="E207" s="169"/>
      <c r="F207" s="43" t="str">
        <f>VLOOKUP(C207,'[2]Acha Air Sales Price List'!$B$1:$D$65536,3,FALSE)</f>
        <v>first line keep open</v>
      </c>
      <c r="G207" s="21">
        <f>ROUND(IF(ISBLANK(C207),0,VLOOKUP(C207,'[2]Acha Air Sales Price List'!$B$1:$X$65536,12,FALSE)*$L$14),2)</f>
        <v>0</v>
      </c>
      <c r="H207" s="22">
        <f t="shared" si="4"/>
        <v>0</v>
      </c>
      <c r="I207" s="14"/>
    </row>
    <row r="208" spans="1:9" hidden="1">
      <c r="A208" s="13"/>
      <c r="B208" s="1"/>
      <c r="C208" s="36"/>
      <c r="D208" s="168"/>
      <c r="E208" s="169"/>
      <c r="F208" s="43" t="str">
        <f>VLOOKUP(C208,'[2]Acha Air Sales Price List'!$B$1:$D$65536,3,FALSE)</f>
        <v>first line keep open</v>
      </c>
      <c r="G208" s="21">
        <f>ROUND(IF(ISBLANK(C208),0,VLOOKUP(C208,'[2]Acha Air Sales Price List'!$B$1:$X$65536,12,FALSE)*$L$14),2)</f>
        <v>0</v>
      </c>
      <c r="H208" s="22">
        <f t="shared" si="4"/>
        <v>0</v>
      </c>
      <c r="I208" s="14"/>
    </row>
    <row r="209" spans="1:9" hidden="1">
      <c r="A209" s="13"/>
      <c r="B209" s="1"/>
      <c r="C209" s="36"/>
      <c r="D209" s="168"/>
      <c r="E209" s="169"/>
      <c r="F209" s="43" t="str">
        <f>VLOOKUP(C209,'[2]Acha Air Sales Price List'!$B$1:$D$65536,3,FALSE)</f>
        <v>first line keep open</v>
      </c>
      <c r="G209" s="21">
        <f>ROUND(IF(ISBLANK(C209),0,VLOOKUP(C209,'[2]Acha Air Sales Price List'!$B$1:$X$65536,12,FALSE)*$L$14),2)</f>
        <v>0</v>
      </c>
      <c r="H209" s="22">
        <f t="shared" si="4"/>
        <v>0</v>
      </c>
      <c r="I209" s="14"/>
    </row>
    <row r="210" spans="1:9" hidden="1">
      <c r="A210" s="13"/>
      <c r="B210" s="1"/>
      <c r="C210" s="36"/>
      <c r="D210" s="168"/>
      <c r="E210" s="169"/>
      <c r="F210" s="43" t="str">
        <f>VLOOKUP(C210,'[2]Acha Air Sales Price List'!$B$1:$D$65536,3,FALSE)</f>
        <v>first line keep open</v>
      </c>
      <c r="G210" s="21">
        <f>ROUND(IF(ISBLANK(C210),0,VLOOKUP(C210,'[2]Acha Air Sales Price List'!$B$1:$X$65536,12,FALSE)*$L$14),2)</f>
        <v>0</v>
      </c>
      <c r="H210" s="22">
        <f t="shared" si="4"/>
        <v>0</v>
      </c>
      <c r="I210" s="14"/>
    </row>
    <row r="211" spans="1:9" hidden="1">
      <c r="A211" s="13"/>
      <c r="B211" s="1"/>
      <c r="C211" s="36"/>
      <c r="D211" s="168"/>
      <c r="E211" s="169"/>
      <c r="F211" s="43" t="str">
        <f>VLOOKUP(C211,'[2]Acha Air Sales Price List'!$B$1:$D$65536,3,FALSE)</f>
        <v>first line keep open</v>
      </c>
      <c r="G211" s="21">
        <f>ROUND(IF(ISBLANK(C211),0,VLOOKUP(C211,'[2]Acha Air Sales Price List'!$B$1:$X$65536,12,FALSE)*$L$14),2)</f>
        <v>0</v>
      </c>
      <c r="H211" s="22">
        <f t="shared" si="4"/>
        <v>0</v>
      </c>
      <c r="I211" s="14"/>
    </row>
    <row r="212" spans="1:9" hidden="1">
      <c r="A212" s="13"/>
      <c r="B212" s="1"/>
      <c r="C212" s="36"/>
      <c r="D212" s="168"/>
      <c r="E212" s="169"/>
      <c r="F212" s="43" t="str">
        <f>VLOOKUP(C212,'[2]Acha Air Sales Price List'!$B$1:$D$65536,3,FALSE)</f>
        <v>first line keep open</v>
      </c>
      <c r="G212" s="21">
        <f>ROUND(IF(ISBLANK(C212),0,VLOOKUP(C212,'[2]Acha Air Sales Price List'!$B$1:$X$65536,12,FALSE)*$L$14),2)</f>
        <v>0</v>
      </c>
      <c r="H212" s="22">
        <f t="shared" si="4"/>
        <v>0</v>
      </c>
      <c r="I212" s="14"/>
    </row>
    <row r="213" spans="1:9" hidden="1">
      <c r="A213" s="13"/>
      <c r="B213" s="1"/>
      <c r="C213" s="36"/>
      <c r="D213" s="168"/>
      <c r="E213" s="169"/>
      <c r="F213" s="43" t="str">
        <f>VLOOKUP(C213,'[2]Acha Air Sales Price List'!$B$1:$D$65536,3,FALSE)</f>
        <v>first line keep open</v>
      </c>
      <c r="G213" s="21">
        <f>ROUND(IF(ISBLANK(C213),0,VLOOKUP(C213,'[2]Acha Air Sales Price List'!$B$1:$X$65536,12,FALSE)*$L$14),2)</f>
        <v>0</v>
      </c>
      <c r="H213" s="22">
        <f t="shared" si="4"/>
        <v>0</v>
      </c>
      <c r="I213" s="14"/>
    </row>
    <row r="214" spans="1:9" hidden="1">
      <c r="A214" s="13"/>
      <c r="B214" s="1"/>
      <c r="C214" s="36"/>
      <c r="D214" s="168"/>
      <c r="E214" s="169"/>
      <c r="F214" s="43" t="str">
        <f>VLOOKUP(C214,'[2]Acha Air Sales Price List'!$B$1:$D$65536,3,FALSE)</f>
        <v>first line keep open</v>
      </c>
      <c r="G214" s="21">
        <f>ROUND(IF(ISBLANK(C214),0,VLOOKUP(C214,'[2]Acha Air Sales Price List'!$B$1:$X$65536,12,FALSE)*$L$14),2)</f>
        <v>0</v>
      </c>
      <c r="H214" s="22">
        <f t="shared" si="4"/>
        <v>0</v>
      </c>
      <c r="I214" s="14"/>
    </row>
    <row r="215" spans="1:9" hidden="1">
      <c r="A215" s="13"/>
      <c r="B215" s="1"/>
      <c r="C215" s="36"/>
      <c r="D215" s="168"/>
      <c r="E215" s="169"/>
      <c r="F215" s="43" t="str">
        <f>VLOOKUP(C215,'[2]Acha Air Sales Price List'!$B$1:$D$65536,3,FALSE)</f>
        <v>first line keep open</v>
      </c>
      <c r="G215" s="21">
        <f>ROUND(IF(ISBLANK(C215),0,VLOOKUP(C215,'[2]Acha Air Sales Price List'!$B$1:$X$65536,12,FALSE)*$L$14),2)</f>
        <v>0</v>
      </c>
      <c r="H215" s="22">
        <f t="shared" si="4"/>
        <v>0</v>
      </c>
      <c r="I215" s="14"/>
    </row>
    <row r="216" spans="1:9" hidden="1">
      <c r="A216" s="13"/>
      <c r="B216" s="1"/>
      <c r="C216" s="36"/>
      <c r="D216" s="168"/>
      <c r="E216" s="169"/>
      <c r="F216" s="43" t="str">
        <f>VLOOKUP(C216,'[2]Acha Air Sales Price List'!$B$1:$D$65536,3,FALSE)</f>
        <v>first line keep open</v>
      </c>
      <c r="G216" s="21">
        <f>ROUND(IF(ISBLANK(C216),0,VLOOKUP(C216,'[2]Acha Air Sales Price List'!$B$1:$X$65536,12,FALSE)*$L$14),2)</f>
        <v>0</v>
      </c>
      <c r="H216" s="22">
        <f t="shared" si="4"/>
        <v>0</v>
      </c>
      <c r="I216" s="14"/>
    </row>
    <row r="217" spans="1:9" hidden="1">
      <c r="A217" s="13"/>
      <c r="B217" s="1"/>
      <c r="C217" s="36"/>
      <c r="D217" s="168"/>
      <c r="E217" s="169"/>
      <c r="F217" s="43" t="str">
        <f>VLOOKUP(C217,'[2]Acha Air Sales Price List'!$B$1:$D$65536,3,FALSE)</f>
        <v>first line keep open</v>
      </c>
      <c r="G217" s="21">
        <f>ROUND(IF(ISBLANK(C217),0,VLOOKUP(C217,'[2]Acha Air Sales Price List'!$B$1:$X$65536,12,FALSE)*$L$14),2)</f>
        <v>0</v>
      </c>
      <c r="H217" s="22">
        <f t="shared" si="4"/>
        <v>0</v>
      </c>
      <c r="I217" s="14"/>
    </row>
    <row r="218" spans="1:9" hidden="1">
      <c r="A218" s="13"/>
      <c r="B218" s="1"/>
      <c r="C218" s="37"/>
      <c r="D218" s="168"/>
      <c r="E218" s="169"/>
      <c r="F218" s="43" t="str">
        <f>VLOOKUP(C218,'[2]Acha Air Sales Price List'!$B$1:$D$65536,3,FALSE)</f>
        <v>first line keep open</v>
      </c>
      <c r="G218" s="21">
        <f>ROUND(IF(ISBLANK(C218),0,VLOOKUP(C218,'[2]Acha Air Sales Price List'!$B$1:$X$65536,12,FALSE)*$L$14),2)</f>
        <v>0</v>
      </c>
      <c r="H218" s="22">
        <f t="shared" si="4"/>
        <v>0</v>
      </c>
      <c r="I218" s="14"/>
    </row>
    <row r="219" spans="1:9" hidden="1">
      <c r="A219" s="13"/>
      <c r="B219" s="1"/>
      <c r="C219" s="36"/>
      <c r="D219" s="168"/>
      <c r="E219" s="169"/>
      <c r="F219" s="43" t="str">
        <f>VLOOKUP(C219,'[2]Acha Air Sales Price List'!$B$1:$D$65536,3,FALSE)</f>
        <v>first line keep open</v>
      </c>
      <c r="G219" s="21">
        <f>ROUND(IF(ISBLANK(C219),0,VLOOKUP(C219,'[2]Acha Air Sales Price List'!$B$1:$X$65536,12,FALSE)*$L$14),2)</f>
        <v>0</v>
      </c>
      <c r="H219" s="22">
        <f t="shared" si="4"/>
        <v>0</v>
      </c>
      <c r="I219" s="14"/>
    </row>
    <row r="220" spans="1:9" hidden="1">
      <c r="A220" s="13"/>
      <c r="B220" s="1"/>
      <c r="C220" s="36"/>
      <c r="D220" s="168"/>
      <c r="E220" s="169"/>
      <c r="F220" s="43" t="str">
        <f>VLOOKUP(C220,'[2]Acha Air Sales Price List'!$B$1:$D$65536,3,FALSE)</f>
        <v>first line keep open</v>
      </c>
      <c r="G220" s="21">
        <f>ROUND(IF(ISBLANK(C220),0,VLOOKUP(C220,'[2]Acha Air Sales Price List'!$B$1:$X$65536,12,FALSE)*$L$14),2)</f>
        <v>0</v>
      </c>
      <c r="H220" s="22">
        <f t="shared" si="4"/>
        <v>0</v>
      </c>
      <c r="I220" s="14"/>
    </row>
    <row r="221" spans="1:9" hidden="1">
      <c r="A221" s="13"/>
      <c r="B221" s="1"/>
      <c r="C221" s="36"/>
      <c r="D221" s="168"/>
      <c r="E221" s="169"/>
      <c r="F221" s="43" t="str">
        <f>VLOOKUP(C221,'[2]Acha Air Sales Price List'!$B$1:$D$65536,3,FALSE)</f>
        <v>first line keep open</v>
      </c>
      <c r="G221" s="21">
        <f>ROUND(IF(ISBLANK(C221),0,VLOOKUP(C221,'[2]Acha Air Sales Price List'!$B$1:$X$65536,12,FALSE)*$L$14),2)</f>
        <v>0</v>
      </c>
      <c r="H221" s="22">
        <f t="shared" si="4"/>
        <v>0</v>
      </c>
      <c r="I221" s="14"/>
    </row>
    <row r="222" spans="1:9" hidden="1">
      <c r="A222" s="13"/>
      <c r="B222" s="1"/>
      <c r="C222" s="36"/>
      <c r="D222" s="168"/>
      <c r="E222" s="169"/>
      <c r="F222" s="43" t="str">
        <f>VLOOKUP(C222,'[2]Acha Air Sales Price List'!$B$1:$D$65536,3,FALSE)</f>
        <v>first line keep open</v>
      </c>
      <c r="G222" s="21">
        <f>ROUND(IF(ISBLANK(C222),0,VLOOKUP(C222,'[2]Acha Air Sales Price List'!$B$1:$X$65536,12,FALSE)*$L$14),2)</f>
        <v>0</v>
      </c>
      <c r="H222" s="22">
        <f t="shared" si="4"/>
        <v>0</v>
      </c>
      <c r="I222" s="14"/>
    </row>
    <row r="223" spans="1:9" hidden="1">
      <c r="A223" s="13"/>
      <c r="B223" s="1"/>
      <c r="C223" s="36"/>
      <c r="D223" s="168"/>
      <c r="E223" s="169"/>
      <c r="F223" s="43" t="str">
        <f>VLOOKUP(C223,'[2]Acha Air Sales Price List'!$B$1:$D$65536,3,FALSE)</f>
        <v>first line keep open</v>
      </c>
      <c r="G223" s="21">
        <f>ROUND(IF(ISBLANK(C223),0,VLOOKUP(C223,'[2]Acha Air Sales Price List'!$B$1:$X$65536,12,FALSE)*$L$14),2)</f>
        <v>0</v>
      </c>
      <c r="H223" s="22">
        <f t="shared" si="4"/>
        <v>0</v>
      </c>
      <c r="I223" s="14"/>
    </row>
    <row r="224" spans="1:9" hidden="1">
      <c r="A224" s="13"/>
      <c r="B224" s="1"/>
      <c r="C224" s="36"/>
      <c r="D224" s="168"/>
      <c r="E224" s="169"/>
      <c r="F224" s="43" t="str">
        <f>VLOOKUP(C224,'[2]Acha Air Sales Price List'!$B$1:$D$65536,3,FALSE)</f>
        <v>first line keep open</v>
      </c>
      <c r="G224" s="21">
        <f>ROUND(IF(ISBLANK(C224),0,VLOOKUP(C224,'[2]Acha Air Sales Price List'!$B$1:$X$65536,12,FALSE)*$L$14),2)</f>
        <v>0</v>
      </c>
      <c r="H224" s="22">
        <f t="shared" si="4"/>
        <v>0</v>
      </c>
      <c r="I224" s="14"/>
    </row>
    <row r="225" spans="1:9" hidden="1">
      <c r="A225" s="13"/>
      <c r="B225" s="1"/>
      <c r="C225" s="36"/>
      <c r="D225" s="168"/>
      <c r="E225" s="169"/>
      <c r="F225" s="43" t="str">
        <f>VLOOKUP(C225,'[2]Acha Air Sales Price List'!$B$1:$D$65536,3,FALSE)</f>
        <v>first line keep open</v>
      </c>
      <c r="G225" s="21">
        <f>ROUND(IF(ISBLANK(C225),0,VLOOKUP(C225,'[2]Acha Air Sales Price List'!$B$1:$X$65536,12,FALSE)*$L$14),2)</f>
        <v>0</v>
      </c>
      <c r="H225" s="22">
        <f t="shared" si="4"/>
        <v>0</v>
      </c>
      <c r="I225" s="14"/>
    </row>
    <row r="226" spans="1:9" hidden="1">
      <c r="A226" s="13"/>
      <c r="B226" s="1"/>
      <c r="C226" s="36"/>
      <c r="D226" s="168"/>
      <c r="E226" s="169"/>
      <c r="F226" s="43" t="str">
        <f>VLOOKUP(C226,'[2]Acha Air Sales Price List'!$B$1:$D$65536,3,FALSE)</f>
        <v>first line keep open</v>
      </c>
      <c r="G226" s="21">
        <f>ROUND(IF(ISBLANK(C226),0,VLOOKUP(C226,'[2]Acha Air Sales Price List'!$B$1:$X$65536,12,FALSE)*$L$14),2)</f>
        <v>0</v>
      </c>
      <c r="H226" s="22">
        <f t="shared" si="4"/>
        <v>0</v>
      </c>
      <c r="I226" s="14"/>
    </row>
    <row r="227" spans="1:9" hidden="1">
      <c r="A227" s="13"/>
      <c r="B227" s="1"/>
      <c r="C227" s="36"/>
      <c r="D227" s="168"/>
      <c r="E227" s="169"/>
      <c r="F227" s="43" t="str">
        <f>VLOOKUP(C227,'[2]Acha Air Sales Price List'!$B$1:$D$65536,3,FALSE)</f>
        <v>first line keep open</v>
      </c>
      <c r="G227" s="21">
        <f>ROUND(IF(ISBLANK(C227),0,VLOOKUP(C227,'[2]Acha Air Sales Price List'!$B$1:$X$65536,12,FALSE)*$L$14),2)</f>
        <v>0</v>
      </c>
      <c r="H227" s="22">
        <f t="shared" si="4"/>
        <v>0</v>
      </c>
      <c r="I227" s="14"/>
    </row>
    <row r="228" spans="1:9" hidden="1">
      <c r="A228" s="13"/>
      <c r="B228" s="1"/>
      <c r="C228" s="36"/>
      <c r="D228" s="168"/>
      <c r="E228" s="169"/>
      <c r="F228" s="43" t="str">
        <f>VLOOKUP(C228,'[2]Acha Air Sales Price List'!$B$1:$D$65536,3,FALSE)</f>
        <v>first line keep open</v>
      </c>
      <c r="G228" s="21">
        <f>ROUND(IF(ISBLANK(C228),0,VLOOKUP(C228,'[2]Acha Air Sales Price List'!$B$1:$X$65536,12,FALSE)*$L$14),2)</f>
        <v>0</v>
      </c>
      <c r="H228" s="22">
        <f t="shared" si="4"/>
        <v>0</v>
      </c>
      <c r="I228" s="14"/>
    </row>
    <row r="229" spans="1:9" hidden="1">
      <c r="A229" s="13"/>
      <c r="B229" s="1"/>
      <c r="C229" s="36"/>
      <c r="D229" s="168"/>
      <c r="E229" s="169"/>
      <c r="F229" s="43" t="str">
        <f>VLOOKUP(C229,'[2]Acha Air Sales Price List'!$B$1:$D$65536,3,FALSE)</f>
        <v>first line keep open</v>
      </c>
      <c r="G229" s="21">
        <f>ROUND(IF(ISBLANK(C229),0,VLOOKUP(C229,'[2]Acha Air Sales Price List'!$B$1:$X$65536,12,FALSE)*$L$14),2)</f>
        <v>0</v>
      </c>
      <c r="H229" s="22">
        <f t="shared" si="4"/>
        <v>0</v>
      </c>
      <c r="I229" s="14"/>
    </row>
    <row r="230" spans="1:9" hidden="1">
      <c r="A230" s="13"/>
      <c r="B230" s="1"/>
      <c r="C230" s="36"/>
      <c r="D230" s="168"/>
      <c r="E230" s="169"/>
      <c r="F230" s="43" t="str">
        <f>VLOOKUP(C230,'[2]Acha Air Sales Price List'!$B$1:$D$65536,3,FALSE)</f>
        <v>first line keep open</v>
      </c>
      <c r="G230" s="21">
        <f>ROUND(IF(ISBLANK(C230),0,VLOOKUP(C230,'[2]Acha Air Sales Price List'!$B$1:$X$65536,12,FALSE)*$L$14),2)</f>
        <v>0</v>
      </c>
      <c r="H230" s="22">
        <f t="shared" si="4"/>
        <v>0</v>
      </c>
      <c r="I230" s="14"/>
    </row>
    <row r="231" spans="1:9" hidden="1">
      <c r="A231" s="13"/>
      <c r="B231" s="1"/>
      <c r="C231" s="36"/>
      <c r="D231" s="168"/>
      <c r="E231" s="169"/>
      <c r="F231" s="43" t="str">
        <f>VLOOKUP(C231,'[2]Acha Air Sales Price List'!$B$1:$D$65536,3,FALSE)</f>
        <v>first line keep open</v>
      </c>
      <c r="G231" s="21">
        <f>ROUND(IF(ISBLANK(C231),0,VLOOKUP(C231,'[2]Acha Air Sales Price List'!$B$1:$X$65536,12,FALSE)*$L$14),2)</f>
        <v>0</v>
      </c>
      <c r="H231" s="22">
        <f t="shared" si="4"/>
        <v>0</v>
      </c>
      <c r="I231" s="14"/>
    </row>
    <row r="232" spans="1:9" hidden="1">
      <c r="A232" s="13"/>
      <c r="B232" s="1"/>
      <c r="C232" s="36"/>
      <c r="D232" s="168"/>
      <c r="E232" s="169"/>
      <c r="F232" s="43" t="str">
        <f>VLOOKUP(C232,'[2]Acha Air Sales Price List'!$B$1:$D$65536,3,FALSE)</f>
        <v>first line keep open</v>
      </c>
      <c r="G232" s="21">
        <f>ROUND(IF(ISBLANK(C232),0,VLOOKUP(C232,'[2]Acha Air Sales Price List'!$B$1:$X$65536,12,FALSE)*$L$14),2)</f>
        <v>0</v>
      </c>
      <c r="H232" s="22">
        <f t="shared" si="4"/>
        <v>0</v>
      </c>
      <c r="I232" s="14"/>
    </row>
    <row r="233" spans="1:9" hidden="1">
      <c r="A233" s="13"/>
      <c r="B233" s="1"/>
      <c r="C233" s="36"/>
      <c r="D233" s="168"/>
      <c r="E233" s="169"/>
      <c r="F233" s="43" t="str">
        <f>VLOOKUP(C233,'[2]Acha Air Sales Price List'!$B$1:$D$65536,3,FALSE)</f>
        <v>first line keep open</v>
      </c>
      <c r="G233" s="21">
        <f>ROUND(IF(ISBLANK(C233),0,VLOOKUP(C233,'[2]Acha Air Sales Price List'!$B$1:$X$65536,12,FALSE)*$L$14),2)</f>
        <v>0</v>
      </c>
      <c r="H233" s="22">
        <f t="shared" si="4"/>
        <v>0</v>
      </c>
      <c r="I233" s="14"/>
    </row>
    <row r="234" spans="1:9" hidden="1">
      <c r="A234" s="13"/>
      <c r="B234" s="1"/>
      <c r="C234" s="36"/>
      <c r="D234" s="168"/>
      <c r="E234" s="169"/>
      <c r="F234" s="43" t="str">
        <f>VLOOKUP(C234,'[2]Acha Air Sales Price List'!$B$1:$D$65536,3,FALSE)</f>
        <v>first line keep open</v>
      </c>
      <c r="G234" s="21">
        <f>ROUND(IF(ISBLANK(C234),0,VLOOKUP(C234,'[2]Acha Air Sales Price List'!$B$1:$X$65536,12,FALSE)*$L$14),2)</f>
        <v>0</v>
      </c>
      <c r="H234" s="22">
        <f t="shared" si="4"/>
        <v>0</v>
      </c>
      <c r="I234" s="14"/>
    </row>
    <row r="235" spans="1:9" hidden="1">
      <c r="A235" s="13"/>
      <c r="B235" s="1"/>
      <c r="C235" s="36"/>
      <c r="D235" s="168"/>
      <c r="E235" s="169"/>
      <c r="F235" s="43" t="str">
        <f>VLOOKUP(C235,'[2]Acha Air Sales Price List'!$B$1:$D$65536,3,FALSE)</f>
        <v>first line keep open</v>
      </c>
      <c r="G235" s="21">
        <f>ROUND(IF(ISBLANK(C235),0,VLOOKUP(C235,'[2]Acha Air Sales Price List'!$B$1:$X$65536,12,FALSE)*$L$14),2)</f>
        <v>0</v>
      </c>
      <c r="H235" s="22">
        <f t="shared" si="4"/>
        <v>0</v>
      </c>
      <c r="I235" s="14"/>
    </row>
    <row r="236" spans="1:9" hidden="1">
      <c r="A236" s="13"/>
      <c r="B236" s="1"/>
      <c r="C236" s="36"/>
      <c r="D236" s="168"/>
      <c r="E236" s="169"/>
      <c r="F236" s="43" t="str">
        <f>VLOOKUP(C236,'[2]Acha Air Sales Price List'!$B$1:$D$65536,3,FALSE)</f>
        <v>first line keep open</v>
      </c>
      <c r="G236" s="21">
        <f>ROUND(IF(ISBLANK(C236),0,VLOOKUP(C236,'[2]Acha Air Sales Price List'!$B$1:$X$65536,12,FALSE)*$L$14),2)</f>
        <v>0</v>
      </c>
      <c r="H236" s="22">
        <f t="shared" si="4"/>
        <v>0</v>
      </c>
      <c r="I236" s="14"/>
    </row>
    <row r="237" spans="1:9" hidden="1">
      <c r="A237" s="13"/>
      <c r="B237" s="1"/>
      <c r="C237" s="36"/>
      <c r="D237" s="168"/>
      <c r="E237" s="169"/>
      <c r="F237" s="43" t="str">
        <f>VLOOKUP(C237,'[2]Acha Air Sales Price List'!$B$1:$D$65536,3,FALSE)</f>
        <v>first line keep open</v>
      </c>
      <c r="G237" s="21">
        <f>ROUND(IF(ISBLANK(C237),0,VLOOKUP(C237,'[2]Acha Air Sales Price List'!$B$1:$X$65536,12,FALSE)*$L$14),2)</f>
        <v>0</v>
      </c>
      <c r="H237" s="22">
        <f t="shared" si="4"/>
        <v>0</v>
      </c>
      <c r="I237" s="14"/>
    </row>
    <row r="238" spans="1:9" hidden="1">
      <c r="A238" s="13"/>
      <c r="B238" s="1"/>
      <c r="C238" s="36"/>
      <c r="D238" s="168"/>
      <c r="E238" s="169"/>
      <c r="F238" s="43" t="str">
        <f>VLOOKUP(C238,'[2]Acha Air Sales Price List'!$B$1:$D$65536,3,FALSE)</f>
        <v>first line keep open</v>
      </c>
      <c r="G238" s="21">
        <f>ROUND(IF(ISBLANK(C238),0,VLOOKUP(C238,'[2]Acha Air Sales Price List'!$B$1:$X$65536,12,FALSE)*$L$14),2)</f>
        <v>0</v>
      </c>
      <c r="H238" s="22">
        <f t="shared" ref="H238:H301" si="5">ROUND(IF(ISNUMBER(B238), G238*B238, 0),5)</f>
        <v>0</v>
      </c>
      <c r="I238" s="14"/>
    </row>
    <row r="239" spans="1:9" hidden="1">
      <c r="A239" s="13"/>
      <c r="B239" s="1"/>
      <c r="C239" s="36"/>
      <c r="D239" s="168"/>
      <c r="E239" s="169"/>
      <c r="F239" s="43" t="str">
        <f>VLOOKUP(C239,'[2]Acha Air Sales Price List'!$B$1:$D$65536,3,FALSE)</f>
        <v>first line keep open</v>
      </c>
      <c r="G239" s="21">
        <f>ROUND(IF(ISBLANK(C239),0,VLOOKUP(C239,'[2]Acha Air Sales Price List'!$B$1:$X$65536,12,FALSE)*$L$14),2)</f>
        <v>0</v>
      </c>
      <c r="H239" s="22">
        <f t="shared" si="5"/>
        <v>0</v>
      </c>
      <c r="I239" s="14"/>
    </row>
    <row r="240" spans="1:9" hidden="1">
      <c r="A240" s="13"/>
      <c r="B240" s="1"/>
      <c r="C240" s="36"/>
      <c r="D240" s="168"/>
      <c r="E240" s="169"/>
      <c r="F240" s="43" t="str">
        <f>VLOOKUP(C240,'[2]Acha Air Sales Price List'!$B$1:$D$65536,3,FALSE)</f>
        <v>first line keep open</v>
      </c>
      <c r="G240" s="21">
        <f>ROUND(IF(ISBLANK(C240),0,VLOOKUP(C240,'[2]Acha Air Sales Price List'!$B$1:$X$65536,12,FALSE)*$L$14),2)</f>
        <v>0</v>
      </c>
      <c r="H240" s="22">
        <f t="shared" si="5"/>
        <v>0</v>
      </c>
      <c r="I240" s="14"/>
    </row>
    <row r="241" spans="1:9" hidden="1">
      <c r="A241" s="13"/>
      <c r="B241" s="1"/>
      <c r="C241" s="36"/>
      <c r="D241" s="168"/>
      <c r="E241" s="169"/>
      <c r="F241" s="43" t="str">
        <f>VLOOKUP(C241,'[2]Acha Air Sales Price List'!$B$1:$D$65536,3,FALSE)</f>
        <v>first line keep open</v>
      </c>
      <c r="G241" s="21">
        <f>ROUND(IF(ISBLANK(C241),0,VLOOKUP(C241,'[2]Acha Air Sales Price List'!$B$1:$X$65536,12,FALSE)*$L$14),2)</f>
        <v>0</v>
      </c>
      <c r="H241" s="22">
        <f t="shared" si="5"/>
        <v>0</v>
      </c>
      <c r="I241" s="14"/>
    </row>
    <row r="242" spans="1:9" hidden="1">
      <c r="A242" s="13"/>
      <c r="B242" s="1"/>
      <c r="C242" s="37"/>
      <c r="D242" s="168"/>
      <c r="E242" s="169"/>
      <c r="F242" s="43" t="str">
        <f>VLOOKUP(C242,'[2]Acha Air Sales Price List'!$B$1:$D$65536,3,FALSE)</f>
        <v>first line keep open</v>
      </c>
      <c r="G242" s="21">
        <f>ROUND(IF(ISBLANK(C242),0,VLOOKUP(C242,'[2]Acha Air Sales Price List'!$B$1:$X$65536,12,FALSE)*$L$14),2)</f>
        <v>0</v>
      </c>
      <c r="H242" s="22">
        <f t="shared" si="5"/>
        <v>0</v>
      </c>
      <c r="I242" s="14"/>
    </row>
    <row r="243" spans="1:9" hidden="1">
      <c r="A243" s="13"/>
      <c r="B243" s="1"/>
      <c r="C243" s="36"/>
      <c r="D243" s="168"/>
      <c r="E243" s="169"/>
      <c r="F243" s="43" t="str">
        <f>VLOOKUP(C243,'[2]Acha Air Sales Price List'!$B$1:$D$65536,3,FALSE)</f>
        <v>first line keep open</v>
      </c>
      <c r="G243" s="21">
        <f>ROUND(IF(ISBLANK(C243),0,VLOOKUP(C243,'[2]Acha Air Sales Price List'!$B$1:$X$65536,12,FALSE)*$L$14),2)</f>
        <v>0</v>
      </c>
      <c r="H243" s="22">
        <f t="shared" si="5"/>
        <v>0</v>
      </c>
      <c r="I243" s="14"/>
    </row>
    <row r="244" spans="1:9" hidden="1">
      <c r="A244" s="13"/>
      <c r="B244" s="1"/>
      <c r="C244" s="36"/>
      <c r="D244" s="168"/>
      <c r="E244" s="169"/>
      <c r="F244" s="43" t="str">
        <f>VLOOKUP(C244,'[2]Acha Air Sales Price List'!$B$1:$D$65536,3,FALSE)</f>
        <v>first line keep open</v>
      </c>
      <c r="G244" s="21">
        <f>ROUND(IF(ISBLANK(C244),0,VLOOKUP(C244,'[2]Acha Air Sales Price List'!$B$1:$X$65536,12,FALSE)*$L$14),2)</f>
        <v>0</v>
      </c>
      <c r="H244" s="22">
        <f t="shared" si="5"/>
        <v>0</v>
      </c>
      <c r="I244" s="14"/>
    </row>
    <row r="245" spans="1:9" hidden="1">
      <c r="A245" s="13"/>
      <c r="B245" s="1"/>
      <c r="C245" s="36"/>
      <c r="D245" s="168"/>
      <c r="E245" s="169"/>
      <c r="F245" s="43" t="str">
        <f>VLOOKUP(C245,'[2]Acha Air Sales Price List'!$B$1:$D$65536,3,FALSE)</f>
        <v>first line keep open</v>
      </c>
      <c r="G245" s="21">
        <f>ROUND(IF(ISBLANK(C245),0,VLOOKUP(C245,'[2]Acha Air Sales Price List'!$B$1:$X$65536,12,FALSE)*$L$14),2)</f>
        <v>0</v>
      </c>
      <c r="H245" s="22">
        <f t="shared" si="5"/>
        <v>0</v>
      </c>
      <c r="I245" s="14"/>
    </row>
    <row r="246" spans="1:9" hidden="1">
      <c r="A246" s="13"/>
      <c r="B246" s="1"/>
      <c r="C246" s="36"/>
      <c r="D246" s="168"/>
      <c r="E246" s="169"/>
      <c r="F246" s="43" t="str">
        <f>VLOOKUP(C246,'[2]Acha Air Sales Price List'!$B$1:$D$65536,3,FALSE)</f>
        <v>first line keep open</v>
      </c>
      <c r="G246" s="21">
        <f>ROUND(IF(ISBLANK(C246),0,VLOOKUP(C246,'[2]Acha Air Sales Price List'!$B$1:$X$65536,12,FALSE)*$L$14),2)</f>
        <v>0</v>
      </c>
      <c r="H246" s="22">
        <f t="shared" si="5"/>
        <v>0</v>
      </c>
      <c r="I246" s="14"/>
    </row>
    <row r="247" spans="1:9" hidden="1">
      <c r="A247" s="13"/>
      <c r="B247" s="1"/>
      <c r="C247" s="36"/>
      <c r="D247" s="168"/>
      <c r="E247" s="169"/>
      <c r="F247" s="43" t="str">
        <f>VLOOKUP(C247,'[2]Acha Air Sales Price List'!$B$1:$D$65536,3,FALSE)</f>
        <v>first line keep open</v>
      </c>
      <c r="G247" s="21">
        <f>ROUND(IF(ISBLANK(C247),0,VLOOKUP(C247,'[2]Acha Air Sales Price List'!$B$1:$X$65536,12,FALSE)*$L$14),2)</f>
        <v>0</v>
      </c>
      <c r="H247" s="22">
        <f t="shared" si="5"/>
        <v>0</v>
      </c>
      <c r="I247" s="14"/>
    </row>
    <row r="248" spans="1:9" hidden="1">
      <c r="A248" s="13"/>
      <c r="B248" s="1"/>
      <c r="C248" s="36"/>
      <c r="D248" s="168"/>
      <c r="E248" s="169"/>
      <c r="F248" s="43" t="str">
        <f>VLOOKUP(C248,'[2]Acha Air Sales Price List'!$B$1:$D$65536,3,FALSE)</f>
        <v>first line keep open</v>
      </c>
      <c r="G248" s="21">
        <f>ROUND(IF(ISBLANK(C248),0,VLOOKUP(C248,'[2]Acha Air Sales Price List'!$B$1:$X$65536,12,FALSE)*$L$14),2)</f>
        <v>0</v>
      </c>
      <c r="H248" s="22">
        <f t="shared" si="5"/>
        <v>0</v>
      </c>
      <c r="I248" s="14"/>
    </row>
    <row r="249" spans="1:9" hidden="1">
      <c r="A249" s="13"/>
      <c r="B249" s="1"/>
      <c r="C249" s="36"/>
      <c r="D249" s="168"/>
      <c r="E249" s="169"/>
      <c r="F249" s="43" t="str">
        <f>VLOOKUP(C249,'[2]Acha Air Sales Price List'!$B$1:$D$65536,3,FALSE)</f>
        <v>first line keep open</v>
      </c>
      <c r="G249" s="21">
        <f>ROUND(IF(ISBLANK(C249),0,VLOOKUP(C249,'[2]Acha Air Sales Price List'!$B$1:$X$65536,12,FALSE)*$L$14),2)</f>
        <v>0</v>
      </c>
      <c r="H249" s="22">
        <f t="shared" si="5"/>
        <v>0</v>
      </c>
      <c r="I249" s="14"/>
    </row>
    <row r="250" spans="1:9" hidden="1">
      <c r="A250" s="13"/>
      <c r="B250" s="1"/>
      <c r="C250" s="36"/>
      <c r="D250" s="168"/>
      <c r="E250" s="169"/>
      <c r="F250" s="43" t="str">
        <f>VLOOKUP(C250,'[2]Acha Air Sales Price List'!$B$1:$D$65536,3,FALSE)</f>
        <v>first line keep open</v>
      </c>
      <c r="G250" s="21">
        <f>ROUND(IF(ISBLANK(C250),0,VLOOKUP(C250,'[2]Acha Air Sales Price List'!$B$1:$X$65536,12,FALSE)*$L$14),2)</f>
        <v>0</v>
      </c>
      <c r="H250" s="22">
        <f t="shared" si="5"/>
        <v>0</v>
      </c>
      <c r="I250" s="14"/>
    </row>
    <row r="251" spans="1:9" hidden="1">
      <c r="A251" s="13"/>
      <c r="B251" s="1"/>
      <c r="C251" s="36"/>
      <c r="D251" s="168"/>
      <c r="E251" s="169"/>
      <c r="F251" s="43" t="str">
        <f>VLOOKUP(C251,'[2]Acha Air Sales Price List'!$B$1:$D$65536,3,FALSE)</f>
        <v>first line keep open</v>
      </c>
      <c r="G251" s="21">
        <f>ROUND(IF(ISBLANK(C251),0,VLOOKUP(C251,'[2]Acha Air Sales Price List'!$B$1:$X$65536,12,FALSE)*$L$14),2)</f>
        <v>0</v>
      </c>
      <c r="H251" s="22">
        <f t="shared" si="5"/>
        <v>0</v>
      </c>
      <c r="I251" s="14"/>
    </row>
    <row r="252" spans="1:9" hidden="1">
      <c r="A252" s="13"/>
      <c r="B252" s="1"/>
      <c r="C252" s="36"/>
      <c r="D252" s="168"/>
      <c r="E252" s="169"/>
      <c r="F252" s="43" t="str">
        <f>VLOOKUP(C252,'[2]Acha Air Sales Price List'!$B$1:$D$65536,3,FALSE)</f>
        <v>first line keep open</v>
      </c>
      <c r="G252" s="21">
        <f>ROUND(IF(ISBLANK(C252),0,VLOOKUP(C252,'[2]Acha Air Sales Price List'!$B$1:$X$65536,12,FALSE)*$L$14),2)</f>
        <v>0</v>
      </c>
      <c r="H252" s="22">
        <f t="shared" si="5"/>
        <v>0</v>
      </c>
      <c r="I252" s="14"/>
    </row>
    <row r="253" spans="1:9" hidden="1">
      <c r="A253" s="13"/>
      <c r="B253" s="1"/>
      <c r="C253" s="36"/>
      <c r="D253" s="168"/>
      <c r="E253" s="169"/>
      <c r="F253" s="43" t="str">
        <f>VLOOKUP(C253,'[2]Acha Air Sales Price List'!$B$1:$D$65536,3,FALSE)</f>
        <v>first line keep open</v>
      </c>
      <c r="G253" s="21">
        <f>ROUND(IF(ISBLANK(C253),0,VLOOKUP(C253,'[2]Acha Air Sales Price List'!$B$1:$X$65536,12,FALSE)*$L$14),2)</f>
        <v>0</v>
      </c>
      <c r="H253" s="22">
        <f t="shared" si="5"/>
        <v>0</v>
      </c>
      <c r="I253" s="14"/>
    </row>
    <row r="254" spans="1:9" hidden="1">
      <c r="A254" s="13"/>
      <c r="B254" s="1"/>
      <c r="C254" s="36"/>
      <c r="D254" s="168"/>
      <c r="E254" s="169"/>
      <c r="F254" s="43" t="str">
        <f>VLOOKUP(C254,'[2]Acha Air Sales Price List'!$B$1:$D$65536,3,FALSE)</f>
        <v>first line keep open</v>
      </c>
      <c r="G254" s="21">
        <f>ROUND(IF(ISBLANK(C254),0,VLOOKUP(C254,'[2]Acha Air Sales Price List'!$B$1:$X$65536,12,FALSE)*$L$14),2)</f>
        <v>0</v>
      </c>
      <c r="H254" s="22">
        <f t="shared" si="5"/>
        <v>0</v>
      </c>
      <c r="I254" s="14"/>
    </row>
    <row r="255" spans="1:9" hidden="1">
      <c r="A255" s="13"/>
      <c r="B255" s="1"/>
      <c r="C255" s="36"/>
      <c r="D255" s="168"/>
      <c r="E255" s="169"/>
      <c r="F255" s="43" t="str">
        <f>VLOOKUP(C255,'[2]Acha Air Sales Price List'!$B$1:$D$65536,3,FALSE)</f>
        <v>first line keep open</v>
      </c>
      <c r="G255" s="21">
        <f>ROUND(IF(ISBLANK(C255),0,VLOOKUP(C255,'[2]Acha Air Sales Price List'!$B$1:$X$65536,12,FALSE)*$L$14),2)</f>
        <v>0</v>
      </c>
      <c r="H255" s="22">
        <f t="shared" si="5"/>
        <v>0</v>
      </c>
      <c r="I255" s="14"/>
    </row>
    <row r="256" spans="1:9" hidden="1">
      <c r="A256" s="13"/>
      <c r="B256" s="1"/>
      <c r="C256" s="36"/>
      <c r="D256" s="168"/>
      <c r="E256" s="169"/>
      <c r="F256" s="43" t="str">
        <f>VLOOKUP(C256,'[2]Acha Air Sales Price List'!$B$1:$D$65536,3,FALSE)</f>
        <v>first line keep open</v>
      </c>
      <c r="G256" s="21">
        <f>ROUND(IF(ISBLANK(C256),0,VLOOKUP(C256,'[2]Acha Air Sales Price List'!$B$1:$X$65536,12,FALSE)*$L$14),2)</f>
        <v>0</v>
      </c>
      <c r="H256" s="22">
        <f t="shared" si="5"/>
        <v>0</v>
      </c>
      <c r="I256" s="14"/>
    </row>
    <row r="257" spans="1:9" hidden="1">
      <c r="A257" s="13"/>
      <c r="B257" s="1"/>
      <c r="C257" s="36"/>
      <c r="D257" s="168"/>
      <c r="E257" s="169"/>
      <c r="F257" s="43" t="str">
        <f>VLOOKUP(C257,'[2]Acha Air Sales Price List'!$B$1:$D$65536,3,FALSE)</f>
        <v>first line keep open</v>
      </c>
      <c r="G257" s="21">
        <f>ROUND(IF(ISBLANK(C257),0,VLOOKUP(C257,'[2]Acha Air Sales Price List'!$B$1:$X$65536,12,FALSE)*$L$14),2)</f>
        <v>0</v>
      </c>
      <c r="H257" s="22">
        <f t="shared" si="5"/>
        <v>0</v>
      </c>
      <c r="I257" s="14"/>
    </row>
    <row r="258" spans="1:9" hidden="1">
      <c r="A258" s="13"/>
      <c r="B258" s="1"/>
      <c r="C258" s="36"/>
      <c r="D258" s="168"/>
      <c r="E258" s="169"/>
      <c r="F258" s="43" t="str">
        <f>VLOOKUP(C258,'[2]Acha Air Sales Price List'!$B$1:$D$65536,3,FALSE)</f>
        <v>first line keep open</v>
      </c>
      <c r="G258" s="21">
        <f>ROUND(IF(ISBLANK(C258),0,VLOOKUP(C258,'[2]Acha Air Sales Price List'!$B$1:$X$65536,12,FALSE)*$L$14),2)</f>
        <v>0</v>
      </c>
      <c r="H258" s="22">
        <f t="shared" si="5"/>
        <v>0</v>
      </c>
      <c r="I258" s="14"/>
    </row>
    <row r="259" spans="1:9" hidden="1">
      <c r="A259" s="13"/>
      <c r="B259" s="1"/>
      <c r="C259" s="36"/>
      <c r="D259" s="168"/>
      <c r="E259" s="169"/>
      <c r="F259" s="43" t="str">
        <f>VLOOKUP(C259,'[2]Acha Air Sales Price List'!$B$1:$D$65536,3,FALSE)</f>
        <v>first line keep open</v>
      </c>
      <c r="G259" s="21">
        <f>ROUND(IF(ISBLANK(C259),0,VLOOKUP(C259,'[2]Acha Air Sales Price List'!$B$1:$X$65536,12,FALSE)*$L$14),2)</f>
        <v>0</v>
      </c>
      <c r="H259" s="22">
        <f t="shared" si="5"/>
        <v>0</v>
      </c>
      <c r="I259" s="14"/>
    </row>
    <row r="260" spans="1:9" hidden="1">
      <c r="A260" s="13"/>
      <c r="B260" s="1"/>
      <c r="C260" s="36"/>
      <c r="D260" s="168"/>
      <c r="E260" s="169"/>
      <c r="F260" s="43" t="str">
        <f>VLOOKUP(C260,'[2]Acha Air Sales Price List'!$B$1:$D$65536,3,FALSE)</f>
        <v>first line keep open</v>
      </c>
      <c r="G260" s="21">
        <f>ROUND(IF(ISBLANK(C260),0,VLOOKUP(C260,'[2]Acha Air Sales Price List'!$B$1:$X$65536,12,FALSE)*$L$14),2)</f>
        <v>0</v>
      </c>
      <c r="H260" s="22">
        <f t="shared" si="5"/>
        <v>0</v>
      </c>
      <c r="I260" s="14"/>
    </row>
    <row r="261" spans="1:9" hidden="1">
      <c r="A261" s="13"/>
      <c r="B261" s="1"/>
      <c r="C261" s="36"/>
      <c r="D261" s="168"/>
      <c r="E261" s="169"/>
      <c r="F261" s="43" t="str">
        <f>VLOOKUP(C261,'[2]Acha Air Sales Price List'!$B$1:$D$65536,3,FALSE)</f>
        <v>first line keep open</v>
      </c>
      <c r="G261" s="21">
        <f>ROUND(IF(ISBLANK(C261),0,VLOOKUP(C261,'[2]Acha Air Sales Price List'!$B$1:$X$65536,12,FALSE)*$L$14),2)</f>
        <v>0</v>
      </c>
      <c r="H261" s="22">
        <f t="shared" si="5"/>
        <v>0</v>
      </c>
      <c r="I261" s="14"/>
    </row>
    <row r="262" spans="1:9" hidden="1">
      <c r="A262" s="13"/>
      <c r="B262" s="1"/>
      <c r="C262" s="36"/>
      <c r="D262" s="168"/>
      <c r="E262" s="169"/>
      <c r="F262" s="43" t="str">
        <f>VLOOKUP(C262,'[2]Acha Air Sales Price List'!$B$1:$D$65536,3,FALSE)</f>
        <v>first line keep open</v>
      </c>
      <c r="G262" s="21">
        <f>ROUND(IF(ISBLANK(C262),0,VLOOKUP(C262,'[2]Acha Air Sales Price List'!$B$1:$X$65536,12,FALSE)*$L$14),2)</f>
        <v>0</v>
      </c>
      <c r="H262" s="22">
        <f t="shared" si="5"/>
        <v>0</v>
      </c>
      <c r="I262" s="14"/>
    </row>
    <row r="263" spans="1:9" hidden="1">
      <c r="A263" s="13"/>
      <c r="B263" s="1"/>
      <c r="C263" s="36"/>
      <c r="D263" s="168"/>
      <c r="E263" s="169"/>
      <c r="F263" s="43" t="str">
        <f>VLOOKUP(C263,'[2]Acha Air Sales Price List'!$B$1:$D$65536,3,FALSE)</f>
        <v>first line keep open</v>
      </c>
      <c r="G263" s="21">
        <f>ROUND(IF(ISBLANK(C263),0,VLOOKUP(C263,'[2]Acha Air Sales Price List'!$B$1:$X$65536,12,FALSE)*$L$14),2)</f>
        <v>0</v>
      </c>
      <c r="H263" s="22">
        <f t="shared" si="5"/>
        <v>0</v>
      </c>
      <c r="I263" s="14"/>
    </row>
    <row r="264" spans="1:9" hidden="1">
      <c r="A264" s="13"/>
      <c r="B264" s="1"/>
      <c r="C264" s="36"/>
      <c r="D264" s="168"/>
      <c r="E264" s="169"/>
      <c r="F264" s="43" t="str">
        <f>VLOOKUP(C264,'[2]Acha Air Sales Price List'!$B$1:$D$65536,3,FALSE)</f>
        <v>first line keep open</v>
      </c>
      <c r="G264" s="21">
        <f>ROUND(IF(ISBLANK(C264),0,VLOOKUP(C264,'[2]Acha Air Sales Price List'!$B$1:$X$65536,12,FALSE)*$L$14),2)</f>
        <v>0</v>
      </c>
      <c r="H264" s="22">
        <f t="shared" si="5"/>
        <v>0</v>
      </c>
      <c r="I264" s="14"/>
    </row>
    <row r="265" spans="1:9" hidden="1">
      <c r="A265" s="13"/>
      <c r="B265" s="1"/>
      <c r="C265" s="36"/>
      <c r="D265" s="168"/>
      <c r="E265" s="169"/>
      <c r="F265" s="43" t="str">
        <f>VLOOKUP(C265,'[2]Acha Air Sales Price List'!$B$1:$D$65536,3,FALSE)</f>
        <v>first line keep open</v>
      </c>
      <c r="G265" s="21">
        <f>ROUND(IF(ISBLANK(C265),0,VLOOKUP(C265,'[2]Acha Air Sales Price List'!$B$1:$X$65536,12,FALSE)*$L$14),2)</f>
        <v>0</v>
      </c>
      <c r="H265" s="22">
        <f t="shared" si="5"/>
        <v>0</v>
      </c>
      <c r="I265" s="14"/>
    </row>
    <row r="266" spans="1:9" hidden="1">
      <c r="A266" s="13"/>
      <c r="B266" s="1"/>
      <c r="C266" s="36"/>
      <c r="D266" s="168"/>
      <c r="E266" s="169"/>
      <c r="F266" s="43" t="str">
        <f>VLOOKUP(C266,'[2]Acha Air Sales Price List'!$B$1:$D$65536,3,FALSE)</f>
        <v>first line keep open</v>
      </c>
      <c r="G266" s="21">
        <f>ROUND(IF(ISBLANK(C266),0,VLOOKUP(C266,'[2]Acha Air Sales Price List'!$B$1:$X$65536,12,FALSE)*$L$14),2)</f>
        <v>0</v>
      </c>
      <c r="H266" s="22">
        <f t="shared" si="5"/>
        <v>0</v>
      </c>
      <c r="I266" s="14"/>
    </row>
    <row r="267" spans="1:9" hidden="1">
      <c r="A267" s="13"/>
      <c r="B267" s="1"/>
      <c r="C267" s="36"/>
      <c r="D267" s="168"/>
      <c r="E267" s="169"/>
      <c r="F267" s="43" t="str">
        <f>VLOOKUP(C267,'[2]Acha Air Sales Price List'!$B$1:$D$65536,3,FALSE)</f>
        <v>first line keep open</v>
      </c>
      <c r="G267" s="21">
        <f>ROUND(IF(ISBLANK(C267),0,VLOOKUP(C267,'[2]Acha Air Sales Price List'!$B$1:$X$65536,12,FALSE)*$L$14),2)</f>
        <v>0</v>
      </c>
      <c r="H267" s="22">
        <f t="shared" si="5"/>
        <v>0</v>
      </c>
      <c r="I267" s="14"/>
    </row>
    <row r="268" spans="1:9" hidden="1">
      <c r="A268" s="13"/>
      <c r="B268" s="1"/>
      <c r="C268" s="36"/>
      <c r="D268" s="168"/>
      <c r="E268" s="169"/>
      <c r="F268" s="43" t="str">
        <f>VLOOKUP(C268,'[2]Acha Air Sales Price List'!$B$1:$D$65536,3,FALSE)</f>
        <v>first line keep open</v>
      </c>
      <c r="G268" s="21">
        <f>ROUND(IF(ISBLANK(C268),0,VLOOKUP(C268,'[2]Acha Air Sales Price List'!$B$1:$X$65536,12,FALSE)*$L$14),2)</f>
        <v>0</v>
      </c>
      <c r="H268" s="22">
        <f t="shared" si="5"/>
        <v>0</v>
      </c>
      <c r="I268" s="14"/>
    </row>
    <row r="269" spans="1:9" hidden="1">
      <c r="A269" s="13"/>
      <c r="B269" s="1"/>
      <c r="C269" s="36"/>
      <c r="D269" s="168"/>
      <c r="E269" s="169"/>
      <c r="F269" s="43" t="str">
        <f>VLOOKUP(C269,'[2]Acha Air Sales Price List'!$B$1:$D$65536,3,FALSE)</f>
        <v>first line keep open</v>
      </c>
      <c r="G269" s="21">
        <f>ROUND(IF(ISBLANK(C269),0,VLOOKUP(C269,'[2]Acha Air Sales Price List'!$B$1:$X$65536,12,FALSE)*$L$14),2)</f>
        <v>0</v>
      </c>
      <c r="H269" s="22">
        <f t="shared" si="5"/>
        <v>0</v>
      </c>
      <c r="I269" s="14"/>
    </row>
    <row r="270" spans="1:9" hidden="1">
      <c r="A270" s="13"/>
      <c r="B270" s="1"/>
      <c r="C270" s="37"/>
      <c r="D270" s="168"/>
      <c r="E270" s="169"/>
      <c r="F270" s="43" t="str">
        <f>VLOOKUP(C270,'[2]Acha Air Sales Price List'!$B$1:$D$65536,3,FALSE)</f>
        <v>first line keep open</v>
      </c>
      <c r="G270" s="21">
        <f>ROUND(IF(ISBLANK(C270),0,VLOOKUP(C270,'[2]Acha Air Sales Price List'!$B$1:$X$65536,12,FALSE)*$L$14),2)</f>
        <v>0</v>
      </c>
      <c r="H270" s="22">
        <f t="shared" si="5"/>
        <v>0</v>
      </c>
      <c r="I270" s="14"/>
    </row>
    <row r="271" spans="1:9" hidden="1">
      <c r="A271" s="13"/>
      <c r="B271" s="1"/>
      <c r="C271" s="36"/>
      <c r="D271" s="168"/>
      <c r="E271" s="169"/>
      <c r="F271" s="43" t="str">
        <f>VLOOKUP(C271,'[2]Acha Air Sales Price List'!$B$1:$D$65536,3,FALSE)</f>
        <v>first line keep open</v>
      </c>
      <c r="G271" s="21">
        <f>ROUND(IF(ISBLANK(C271),0,VLOOKUP(C271,'[2]Acha Air Sales Price List'!$B$1:$X$65536,12,FALSE)*$L$14),2)</f>
        <v>0</v>
      </c>
      <c r="H271" s="22">
        <f t="shared" si="5"/>
        <v>0</v>
      </c>
      <c r="I271" s="14"/>
    </row>
    <row r="272" spans="1:9" hidden="1">
      <c r="A272" s="13"/>
      <c r="B272" s="1"/>
      <c r="C272" s="36"/>
      <c r="D272" s="168"/>
      <c r="E272" s="169"/>
      <c r="F272" s="43" t="str">
        <f>VLOOKUP(C272,'[2]Acha Air Sales Price List'!$B$1:$D$65536,3,FALSE)</f>
        <v>first line keep open</v>
      </c>
      <c r="G272" s="21">
        <f>ROUND(IF(ISBLANK(C272),0,VLOOKUP(C272,'[2]Acha Air Sales Price List'!$B$1:$X$65536,12,FALSE)*$L$14),2)</f>
        <v>0</v>
      </c>
      <c r="H272" s="22">
        <f t="shared" si="5"/>
        <v>0</v>
      </c>
      <c r="I272" s="14"/>
    </row>
    <row r="273" spans="1:9" hidden="1">
      <c r="A273" s="13"/>
      <c r="B273" s="1"/>
      <c r="C273" s="36"/>
      <c r="D273" s="168"/>
      <c r="E273" s="169"/>
      <c r="F273" s="43" t="str">
        <f>VLOOKUP(C273,'[2]Acha Air Sales Price List'!$B$1:$D$65536,3,FALSE)</f>
        <v>first line keep open</v>
      </c>
      <c r="G273" s="21">
        <f>ROUND(IF(ISBLANK(C273),0,VLOOKUP(C273,'[2]Acha Air Sales Price List'!$B$1:$X$65536,12,FALSE)*$L$14),2)</f>
        <v>0</v>
      </c>
      <c r="H273" s="22">
        <f t="shared" si="5"/>
        <v>0</v>
      </c>
      <c r="I273" s="14"/>
    </row>
    <row r="274" spans="1:9" hidden="1">
      <c r="A274" s="13"/>
      <c r="B274" s="1"/>
      <c r="C274" s="36"/>
      <c r="D274" s="168"/>
      <c r="E274" s="169"/>
      <c r="F274" s="43" t="str">
        <f>VLOOKUP(C274,'[2]Acha Air Sales Price List'!$B$1:$D$65536,3,FALSE)</f>
        <v>first line keep open</v>
      </c>
      <c r="G274" s="21">
        <f>ROUND(IF(ISBLANK(C274),0,VLOOKUP(C274,'[2]Acha Air Sales Price List'!$B$1:$X$65536,12,FALSE)*$L$14),2)</f>
        <v>0</v>
      </c>
      <c r="H274" s="22">
        <f t="shared" si="5"/>
        <v>0</v>
      </c>
      <c r="I274" s="14"/>
    </row>
    <row r="275" spans="1:9" hidden="1">
      <c r="A275" s="13"/>
      <c r="B275" s="1"/>
      <c r="C275" s="36"/>
      <c r="D275" s="168"/>
      <c r="E275" s="169"/>
      <c r="F275" s="43" t="str">
        <f>VLOOKUP(C275,'[2]Acha Air Sales Price List'!$B$1:$D$65536,3,FALSE)</f>
        <v>first line keep open</v>
      </c>
      <c r="G275" s="21">
        <f>ROUND(IF(ISBLANK(C275),0,VLOOKUP(C275,'[2]Acha Air Sales Price List'!$B$1:$X$65536,12,FALSE)*$L$14),2)</f>
        <v>0</v>
      </c>
      <c r="H275" s="22">
        <f t="shared" si="5"/>
        <v>0</v>
      </c>
      <c r="I275" s="14"/>
    </row>
    <row r="276" spans="1:9" hidden="1">
      <c r="A276" s="13"/>
      <c r="B276" s="1"/>
      <c r="C276" s="36"/>
      <c r="D276" s="168"/>
      <c r="E276" s="169"/>
      <c r="F276" s="43" t="str">
        <f>VLOOKUP(C276,'[2]Acha Air Sales Price List'!$B$1:$D$65536,3,FALSE)</f>
        <v>first line keep open</v>
      </c>
      <c r="G276" s="21">
        <f>ROUND(IF(ISBLANK(C276),0,VLOOKUP(C276,'[2]Acha Air Sales Price List'!$B$1:$X$65536,12,FALSE)*$L$14),2)</f>
        <v>0</v>
      </c>
      <c r="H276" s="22">
        <f t="shared" si="5"/>
        <v>0</v>
      </c>
      <c r="I276" s="14"/>
    </row>
    <row r="277" spans="1:9" hidden="1">
      <c r="A277" s="13"/>
      <c r="B277" s="1"/>
      <c r="C277" s="36"/>
      <c r="D277" s="168"/>
      <c r="E277" s="169"/>
      <c r="F277" s="43" t="str">
        <f>VLOOKUP(C277,'[2]Acha Air Sales Price List'!$B$1:$D$65536,3,FALSE)</f>
        <v>first line keep open</v>
      </c>
      <c r="G277" s="21">
        <f>ROUND(IF(ISBLANK(C277),0,VLOOKUP(C277,'[2]Acha Air Sales Price List'!$B$1:$X$65536,12,FALSE)*$L$14),2)</f>
        <v>0</v>
      </c>
      <c r="H277" s="22">
        <f t="shared" si="5"/>
        <v>0</v>
      </c>
      <c r="I277" s="14"/>
    </row>
    <row r="278" spans="1:9" hidden="1">
      <c r="A278" s="13"/>
      <c r="B278" s="1"/>
      <c r="C278" s="36"/>
      <c r="D278" s="168"/>
      <c r="E278" s="169"/>
      <c r="F278" s="43" t="str">
        <f>VLOOKUP(C278,'[2]Acha Air Sales Price List'!$B$1:$D$65536,3,FALSE)</f>
        <v>first line keep open</v>
      </c>
      <c r="G278" s="21">
        <f>ROUND(IF(ISBLANK(C278),0,VLOOKUP(C278,'[2]Acha Air Sales Price List'!$B$1:$X$65536,12,FALSE)*$L$14),2)</f>
        <v>0</v>
      </c>
      <c r="H278" s="22">
        <f t="shared" si="5"/>
        <v>0</v>
      </c>
      <c r="I278" s="14"/>
    </row>
    <row r="279" spans="1:9" hidden="1">
      <c r="A279" s="13"/>
      <c r="B279" s="1"/>
      <c r="C279" s="36"/>
      <c r="D279" s="168"/>
      <c r="E279" s="169"/>
      <c r="F279" s="43" t="str">
        <f>VLOOKUP(C279,'[2]Acha Air Sales Price List'!$B$1:$D$65536,3,FALSE)</f>
        <v>first line keep open</v>
      </c>
      <c r="G279" s="21">
        <f>ROUND(IF(ISBLANK(C279),0,VLOOKUP(C279,'[2]Acha Air Sales Price List'!$B$1:$X$65536,12,FALSE)*$L$14),2)</f>
        <v>0</v>
      </c>
      <c r="H279" s="22">
        <f t="shared" si="5"/>
        <v>0</v>
      </c>
      <c r="I279" s="14"/>
    </row>
    <row r="280" spans="1:9" hidden="1">
      <c r="A280" s="13"/>
      <c r="B280" s="1"/>
      <c r="C280" s="36"/>
      <c r="D280" s="168"/>
      <c r="E280" s="169"/>
      <c r="F280" s="43" t="str">
        <f>VLOOKUP(C280,'[2]Acha Air Sales Price List'!$B$1:$D$65536,3,FALSE)</f>
        <v>first line keep open</v>
      </c>
      <c r="G280" s="21">
        <f>ROUND(IF(ISBLANK(C280),0,VLOOKUP(C280,'[2]Acha Air Sales Price List'!$B$1:$X$65536,12,FALSE)*$L$14),2)</f>
        <v>0</v>
      </c>
      <c r="H280" s="22">
        <f t="shared" si="5"/>
        <v>0</v>
      </c>
      <c r="I280" s="14"/>
    </row>
    <row r="281" spans="1:9" hidden="1">
      <c r="A281" s="13"/>
      <c r="B281" s="1"/>
      <c r="C281" s="36"/>
      <c r="D281" s="168"/>
      <c r="E281" s="169"/>
      <c r="F281" s="43" t="str">
        <f>VLOOKUP(C281,'[2]Acha Air Sales Price List'!$B$1:$D$65536,3,FALSE)</f>
        <v>first line keep open</v>
      </c>
      <c r="G281" s="21">
        <f>ROUND(IF(ISBLANK(C281),0,VLOOKUP(C281,'[2]Acha Air Sales Price List'!$B$1:$X$65536,12,FALSE)*$L$14),2)</f>
        <v>0</v>
      </c>
      <c r="H281" s="22">
        <f t="shared" si="5"/>
        <v>0</v>
      </c>
      <c r="I281" s="14"/>
    </row>
    <row r="282" spans="1:9" hidden="1">
      <c r="A282" s="13"/>
      <c r="B282" s="1"/>
      <c r="C282" s="36"/>
      <c r="D282" s="168"/>
      <c r="E282" s="169"/>
      <c r="F282" s="43" t="str">
        <f>VLOOKUP(C282,'[2]Acha Air Sales Price List'!$B$1:$D$65536,3,FALSE)</f>
        <v>first line keep open</v>
      </c>
      <c r="G282" s="21">
        <f>ROUND(IF(ISBLANK(C282),0,VLOOKUP(C282,'[2]Acha Air Sales Price List'!$B$1:$X$65536,12,FALSE)*$L$14),2)</f>
        <v>0</v>
      </c>
      <c r="H282" s="22">
        <f t="shared" si="5"/>
        <v>0</v>
      </c>
      <c r="I282" s="14"/>
    </row>
    <row r="283" spans="1:9" hidden="1">
      <c r="A283" s="13"/>
      <c r="B283" s="1"/>
      <c r="C283" s="36"/>
      <c r="D283" s="168"/>
      <c r="E283" s="169"/>
      <c r="F283" s="43" t="str">
        <f>VLOOKUP(C283,'[2]Acha Air Sales Price List'!$B$1:$D$65536,3,FALSE)</f>
        <v>first line keep open</v>
      </c>
      <c r="G283" s="21">
        <f>ROUND(IF(ISBLANK(C283),0,VLOOKUP(C283,'[2]Acha Air Sales Price List'!$B$1:$X$65536,12,FALSE)*$L$14),2)</f>
        <v>0</v>
      </c>
      <c r="H283" s="22">
        <f t="shared" si="5"/>
        <v>0</v>
      </c>
      <c r="I283" s="14"/>
    </row>
    <row r="284" spans="1:9" hidden="1">
      <c r="A284" s="13"/>
      <c r="B284" s="1"/>
      <c r="C284" s="36"/>
      <c r="D284" s="168"/>
      <c r="E284" s="169"/>
      <c r="F284" s="43" t="str">
        <f>VLOOKUP(C284,'[2]Acha Air Sales Price List'!$B$1:$D$65536,3,FALSE)</f>
        <v>first line keep open</v>
      </c>
      <c r="G284" s="21">
        <f>ROUND(IF(ISBLANK(C284),0,VLOOKUP(C284,'[2]Acha Air Sales Price List'!$B$1:$X$65536,12,FALSE)*$L$14),2)</f>
        <v>0</v>
      </c>
      <c r="H284" s="22">
        <f t="shared" si="5"/>
        <v>0</v>
      </c>
      <c r="I284" s="14"/>
    </row>
    <row r="285" spans="1:9" hidden="1">
      <c r="A285" s="13"/>
      <c r="B285" s="1"/>
      <c r="C285" s="36"/>
      <c r="D285" s="168"/>
      <c r="E285" s="169"/>
      <c r="F285" s="43" t="str">
        <f>VLOOKUP(C285,'[2]Acha Air Sales Price List'!$B$1:$D$65536,3,FALSE)</f>
        <v>first line keep open</v>
      </c>
      <c r="G285" s="21">
        <f>ROUND(IF(ISBLANK(C285),0,VLOOKUP(C285,'[2]Acha Air Sales Price List'!$B$1:$X$65536,12,FALSE)*$L$14),2)</f>
        <v>0</v>
      </c>
      <c r="H285" s="22">
        <f t="shared" si="5"/>
        <v>0</v>
      </c>
      <c r="I285" s="14"/>
    </row>
    <row r="286" spans="1:9" hidden="1">
      <c r="A286" s="13"/>
      <c r="B286" s="1"/>
      <c r="C286" s="37"/>
      <c r="D286" s="168"/>
      <c r="E286" s="169"/>
      <c r="F286" s="43" t="str">
        <f>VLOOKUP(C286,'[2]Acha Air Sales Price List'!$B$1:$D$65536,3,FALSE)</f>
        <v>first line keep open</v>
      </c>
      <c r="G286" s="21">
        <f>ROUND(IF(ISBLANK(C286),0,VLOOKUP(C286,'[2]Acha Air Sales Price List'!$B$1:$X$65536,12,FALSE)*$L$14),2)</f>
        <v>0</v>
      </c>
      <c r="H286" s="22">
        <f t="shared" si="5"/>
        <v>0</v>
      </c>
      <c r="I286" s="14"/>
    </row>
    <row r="287" spans="1:9" hidden="1">
      <c r="A287" s="13"/>
      <c r="B287" s="1"/>
      <c r="C287" s="37"/>
      <c r="D287" s="168"/>
      <c r="E287" s="169"/>
      <c r="F287" s="43" t="str">
        <f>VLOOKUP(C287,'[2]Acha Air Sales Price List'!$B$1:$D$65536,3,FALSE)</f>
        <v>first line keep open</v>
      </c>
      <c r="G287" s="21">
        <f>ROUND(IF(ISBLANK(C287),0,VLOOKUP(C287,'[2]Acha Air Sales Price List'!$B$1:$X$65536,12,FALSE)*$L$14),2)</f>
        <v>0</v>
      </c>
      <c r="H287" s="22">
        <f t="shared" si="5"/>
        <v>0</v>
      </c>
      <c r="I287" s="14"/>
    </row>
    <row r="288" spans="1:9" hidden="1">
      <c r="A288" s="13"/>
      <c r="B288" s="1"/>
      <c r="C288" s="36"/>
      <c r="D288" s="168"/>
      <c r="E288" s="169"/>
      <c r="F288" s="43" t="str">
        <f>VLOOKUP(C288,'[2]Acha Air Sales Price List'!$B$1:$D$65536,3,FALSE)</f>
        <v>first line keep open</v>
      </c>
      <c r="G288" s="21">
        <f>ROUND(IF(ISBLANK(C288),0,VLOOKUP(C288,'[2]Acha Air Sales Price List'!$B$1:$X$65536,12,FALSE)*$L$14),2)</f>
        <v>0</v>
      </c>
      <c r="H288" s="22">
        <f t="shared" si="5"/>
        <v>0</v>
      </c>
      <c r="I288" s="14"/>
    </row>
    <row r="289" spans="1:9" hidden="1">
      <c r="A289" s="13"/>
      <c r="B289" s="1"/>
      <c r="C289" s="36"/>
      <c r="D289" s="168"/>
      <c r="E289" s="169"/>
      <c r="F289" s="43" t="str">
        <f>VLOOKUP(C289,'[2]Acha Air Sales Price List'!$B$1:$D$65536,3,FALSE)</f>
        <v>first line keep open</v>
      </c>
      <c r="G289" s="21">
        <f>ROUND(IF(ISBLANK(C289),0,VLOOKUP(C289,'[2]Acha Air Sales Price List'!$B$1:$X$65536,12,FALSE)*$L$14),2)</f>
        <v>0</v>
      </c>
      <c r="H289" s="22">
        <f t="shared" si="5"/>
        <v>0</v>
      </c>
      <c r="I289" s="14"/>
    </row>
    <row r="290" spans="1:9" hidden="1">
      <c r="A290" s="13"/>
      <c r="B290" s="1"/>
      <c r="C290" s="36"/>
      <c r="D290" s="168"/>
      <c r="E290" s="169"/>
      <c r="F290" s="43" t="str">
        <f>VLOOKUP(C290,'[2]Acha Air Sales Price List'!$B$1:$D$65536,3,FALSE)</f>
        <v>first line keep open</v>
      </c>
      <c r="G290" s="21">
        <f>ROUND(IF(ISBLANK(C290),0,VLOOKUP(C290,'[2]Acha Air Sales Price List'!$B$1:$X$65536,12,FALSE)*$L$14),2)</f>
        <v>0</v>
      </c>
      <c r="H290" s="22">
        <f t="shared" si="5"/>
        <v>0</v>
      </c>
      <c r="I290" s="14"/>
    </row>
    <row r="291" spans="1:9" hidden="1">
      <c r="A291" s="13"/>
      <c r="B291" s="1"/>
      <c r="C291" s="36"/>
      <c r="D291" s="168"/>
      <c r="E291" s="169"/>
      <c r="F291" s="43" t="str">
        <f>VLOOKUP(C291,'[2]Acha Air Sales Price List'!$B$1:$D$65536,3,FALSE)</f>
        <v>first line keep open</v>
      </c>
      <c r="G291" s="21">
        <f>ROUND(IF(ISBLANK(C291),0,VLOOKUP(C291,'[2]Acha Air Sales Price List'!$B$1:$X$65536,12,FALSE)*$L$14),2)</f>
        <v>0</v>
      </c>
      <c r="H291" s="22">
        <f t="shared" si="5"/>
        <v>0</v>
      </c>
      <c r="I291" s="14"/>
    </row>
    <row r="292" spans="1:9" hidden="1">
      <c r="A292" s="13"/>
      <c r="B292" s="1"/>
      <c r="C292" s="36"/>
      <c r="D292" s="168"/>
      <c r="E292" s="169"/>
      <c r="F292" s="43" t="str">
        <f>VLOOKUP(C292,'[2]Acha Air Sales Price List'!$B$1:$D$65536,3,FALSE)</f>
        <v>first line keep open</v>
      </c>
      <c r="G292" s="21">
        <f>ROUND(IF(ISBLANK(C292),0,VLOOKUP(C292,'[2]Acha Air Sales Price List'!$B$1:$X$65536,12,FALSE)*$L$14),2)</f>
        <v>0</v>
      </c>
      <c r="H292" s="22">
        <f t="shared" si="5"/>
        <v>0</v>
      </c>
      <c r="I292" s="14"/>
    </row>
    <row r="293" spans="1:9" hidden="1">
      <c r="A293" s="13"/>
      <c r="B293" s="1"/>
      <c r="C293" s="36"/>
      <c r="D293" s="168"/>
      <c r="E293" s="169"/>
      <c r="F293" s="43" t="str">
        <f>VLOOKUP(C293,'[2]Acha Air Sales Price List'!$B$1:$D$65536,3,FALSE)</f>
        <v>first line keep open</v>
      </c>
      <c r="G293" s="21">
        <f>ROUND(IF(ISBLANK(C293),0,VLOOKUP(C293,'[2]Acha Air Sales Price List'!$B$1:$X$65536,12,FALSE)*$L$14),2)</f>
        <v>0</v>
      </c>
      <c r="H293" s="22">
        <f t="shared" si="5"/>
        <v>0</v>
      </c>
      <c r="I293" s="14"/>
    </row>
    <row r="294" spans="1:9" hidden="1">
      <c r="A294" s="13"/>
      <c r="B294" s="1"/>
      <c r="C294" s="36"/>
      <c r="D294" s="168"/>
      <c r="E294" s="169"/>
      <c r="F294" s="43" t="str">
        <f>VLOOKUP(C294,'[2]Acha Air Sales Price List'!$B$1:$D$65536,3,FALSE)</f>
        <v>first line keep open</v>
      </c>
      <c r="G294" s="21">
        <f>ROUND(IF(ISBLANK(C294),0,VLOOKUP(C294,'[2]Acha Air Sales Price List'!$B$1:$X$65536,12,FALSE)*$L$14),2)</f>
        <v>0</v>
      </c>
      <c r="H294" s="22">
        <f t="shared" si="5"/>
        <v>0</v>
      </c>
      <c r="I294" s="14"/>
    </row>
    <row r="295" spans="1:9" hidden="1">
      <c r="A295" s="13"/>
      <c r="B295" s="1"/>
      <c r="C295" s="36"/>
      <c r="D295" s="168"/>
      <c r="E295" s="169"/>
      <c r="F295" s="43" t="str">
        <f>VLOOKUP(C295,'[2]Acha Air Sales Price List'!$B$1:$D$65536,3,FALSE)</f>
        <v>first line keep open</v>
      </c>
      <c r="G295" s="21">
        <f>ROUND(IF(ISBLANK(C295),0,VLOOKUP(C295,'[2]Acha Air Sales Price List'!$B$1:$X$65536,12,FALSE)*$L$14),2)</f>
        <v>0</v>
      </c>
      <c r="H295" s="22">
        <f t="shared" si="5"/>
        <v>0</v>
      </c>
      <c r="I295" s="14"/>
    </row>
    <row r="296" spans="1:9" hidden="1">
      <c r="A296" s="13"/>
      <c r="B296" s="1"/>
      <c r="C296" s="36"/>
      <c r="D296" s="168"/>
      <c r="E296" s="169"/>
      <c r="F296" s="43" t="str">
        <f>VLOOKUP(C296,'[2]Acha Air Sales Price List'!$B$1:$D$65536,3,FALSE)</f>
        <v>first line keep open</v>
      </c>
      <c r="G296" s="21">
        <f>ROUND(IF(ISBLANK(C296),0,VLOOKUP(C296,'[2]Acha Air Sales Price List'!$B$1:$X$65536,12,FALSE)*$L$14),2)</f>
        <v>0</v>
      </c>
      <c r="H296" s="22">
        <f t="shared" si="5"/>
        <v>0</v>
      </c>
      <c r="I296" s="14"/>
    </row>
    <row r="297" spans="1:9" hidden="1">
      <c r="A297" s="13"/>
      <c r="B297" s="1"/>
      <c r="C297" s="36"/>
      <c r="D297" s="168"/>
      <c r="E297" s="169"/>
      <c r="F297" s="43" t="str">
        <f>VLOOKUP(C297,'[2]Acha Air Sales Price List'!$B$1:$D$65536,3,FALSE)</f>
        <v>first line keep open</v>
      </c>
      <c r="G297" s="21">
        <f>ROUND(IF(ISBLANK(C297),0,VLOOKUP(C297,'[2]Acha Air Sales Price List'!$B$1:$X$65536,12,FALSE)*$L$14),2)</f>
        <v>0</v>
      </c>
      <c r="H297" s="22">
        <f t="shared" si="5"/>
        <v>0</v>
      </c>
      <c r="I297" s="14"/>
    </row>
    <row r="298" spans="1:9" hidden="1">
      <c r="A298" s="13"/>
      <c r="B298" s="1"/>
      <c r="C298" s="36"/>
      <c r="D298" s="168"/>
      <c r="E298" s="169"/>
      <c r="F298" s="43" t="str">
        <f>VLOOKUP(C298,'[2]Acha Air Sales Price List'!$B$1:$D$65536,3,FALSE)</f>
        <v>first line keep open</v>
      </c>
      <c r="G298" s="21">
        <f>ROUND(IF(ISBLANK(C298),0,VLOOKUP(C298,'[2]Acha Air Sales Price List'!$B$1:$X$65536,12,FALSE)*$L$14),2)</f>
        <v>0</v>
      </c>
      <c r="H298" s="22">
        <f t="shared" si="5"/>
        <v>0</v>
      </c>
      <c r="I298" s="14"/>
    </row>
    <row r="299" spans="1:9" hidden="1">
      <c r="A299" s="13"/>
      <c r="B299" s="1"/>
      <c r="C299" s="37"/>
      <c r="D299" s="168"/>
      <c r="E299" s="169"/>
      <c r="F299" s="43" t="str">
        <f>VLOOKUP(C299,'[2]Acha Air Sales Price List'!$B$1:$D$65536,3,FALSE)</f>
        <v>first line keep open</v>
      </c>
      <c r="G299" s="21">
        <f>ROUND(IF(ISBLANK(C299),0,VLOOKUP(C299,'[2]Acha Air Sales Price List'!$B$1:$X$65536,12,FALSE)*$L$14),2)</f>
        <v>0</v>
      </c>
      <c r="H299" s="22">
        <f t="shared" si="5"/>
        <v>0</v>
      </c>
      <c r="I299" s="14"/>
    </row>
    <row r="300" spans="1:9" hidden="1">
      <c r="A300" s="13"/>
      <c r="B300" s="1"/>
      <c r="C300" s="36"/>
      <c r="D300" s="168"/>
      <c r="E300" s="169"/>
      <c r="F300" s="43" t="str">
        <f>VLOOKUP(C300,'[2]Acha Air Sales Price List'!$B$1:$D$65536,3,FALSE)</f>
        <v>first line keep open</v>
      </c>
      <c r="G300" s="21">
        <f>ROUND(IF(ISBLANK(C300),0,VLOOKUP(C300,'[2]Acha Air Sales Price List'!$B$1:$X$65536,12,FALSE)*$L$14),2)</f>
        <v>0</v>
      </c>
      <c r="H300" s="22">
        <f t="shared" si="5"/>
        <v>0</v>
      </c>
      <c r="I300" s="14"/>
    </row>
    <row r="301" spans="1:9" hidden="1">
      <c r="A301" s="13"/>
      <c r="B301" s="1"/>
      <c r="C301" s="36"/>
      <c r="D301" s="168"/>
      <c r="E301" s="169"/>
      <c r="F301" s="43" t="str">
        <f>VLOOKUP(C301,'[2]Acha Air Sales Price List'!$B$1:$D$65536,3,FALSE)</f>
        <v>first line keep open</v>
      </c>
      <c r="G301" s="21">
        <f>ROUND(IF(ISBLANK(C301),0,VLOOKUP(C301,'[2]Acha Air Sales Price List'!$B$1:$X$65536,12,FALSE)*$L$14),2)</f>
        <v>0</v>
      </c>
      <c r="H301" s="22">
        <f t="shared" si="5"/>
        <v>0</v>
      </c>
      <c r="I301" s="14"/>
    </row>
    <row r="302" spans="1:9" hidden="1">
      <c r="A302" s="13"/>
      <c r="B302" s="1"/>
      <c r="C302" s="36"/>
      <c r="D302" s="168"/>
      <c r="E302" s="169"/>
      <c r="F302" s="43" t="str">
        <f>VLOOKUP(C302,'[2]Acha Air Sales Price List'!$B$1:$D$65536,3,FALSE)</f>
        <v>first line keep open</v>
      </c>
      <c r="G302" s="21">
        <f>ROUND(IF(ISBLANK(C302),0,VLOOKUP(C302,'[2]Acha Air Sales Price List'!$B$1:$X$65536,12,FALSE)*$L$14),2)</f>
        <v>0</v>
      </c>
      <c r="H302" s="22">
        <f t="shared" ref="H302:H365" si="6">ROUND(IF(ISNUMBER(B302), G302*B302, 0),5)</f>
        <v>0</v>
      </c>
      <c r="I302" s="14"/>
    </row>
    <row r="303" spans="1:9" hidden="1">
      <c r="A303" s="13"/>
      <c r="B303" s="1"/>
      <c r="C303" s="36"/>
      <c r="D303" s="168"/>
      <c r="E303" s="169"/>
      <c r="F303" s="43" t="str">
        <f>VLOOKUP(C303,'[2]Acha Air Sales Price List'!$B$1:$D$65536,3,FALSE)</f>
        <v>first line keep open</v>
      </c>
      <c r="G303" s="21">
        <f>ROUND(IF(ISBLANK(C303),0,VLOOKUP(C303,'[2]Acha Air Sales Price List'!$B$1:$X$65536,12,FALSE)*$L$14),2)</f>
        <v>0</v>
      </c>
      <c r="H303" s="22">
        <f t="shared" si="6"/>
        <v>0</v>
      </c>
      <c r="I303" s="14"/>
    </row>
    <row r="304" spans="1:9" hidden="1">
      <c r="A304" s="13"/>
      <c r="B304" s="1"/>
      <c r="C304" s="36"/>
      <c r="D304" s="168"/>
      <c r="E304" s="169"/>
      <c r="F304" s="43" t="str">
        <f>VLOOKUP(C304,'[2]Acha Air Sales Price List'!$B$1:$D$65536,3,FALSE)</f>
        <v>first line keep open</v>
      </c>
      <c r="G304" s="21">
        <f>ROUND(IF(ISBLANK(C304),0,VLOOKUP(C304,'[2]Acha Air Sales Price List'!$B$1:$X$65536,12,FALSE)*$L$14),2)</f>
        <v>0</v>
      </c>
      <c r="H304" s="22">
        <f t="shared" si="6"/>
        <v>0</v>
      </c>
      <c r="I304" s="14"/>
    </row>
    <row r="305" spans="1:9" hidden="1">
      <c r="A305" s="13"/>
      <c r="B305" s="1"/>
      <c r="C305" s="36"/>
      <c r="D305" s="168"/>
      <c r="E305" s="169"/>
      <c r="F305" s="43" t="str">
        <f>VLOOKUP(C305,'[2]Acha Air Sales Price List'!$B$1:$D$65536,3,FALSE)</f>
        <v>first line keep open</v>
      </c>
      <c r="G305" s="21">
        <f>ROUND(IF(ISBLANK(C305),0,VLOOKUP(C305,'[2]Acha Air Sales Price List'!$B$1:$X$65536,12,FALSE)*$L$14),2)</f>
        <v>0</v>
      </c>
      <c r="H305" s="22">
        <f t="shared" si="6"/>
        <v>0</v>
      </c>
      <c r="I305" s="14"/>
    </row>
    <row r="306" spans="1:9" hidden="1">
      <c r="A306" s="13"/>
      <c r="B306" s="1"/>
      <c r="C306" s="36"/>
      <c r="D306" s="168"/>
      <c r="E306" s="169"/>
      <c r="F306" s="43" t="str">
        <f>VLOOKUP(C306,'[2]Acha Air Sales Price List'!$B$1:$D$65536,3,FALSE)</f>
        <v>first line keep open</v>
      </c>
      <c r="G306" s="21">
        <f>ROUND(IF(ISBLANK(C306),0,VLOOKUP(C306,'[2]Acha Air Sales Price List'!$B$1:$X$65536,12,FALSE)*$L$14),2)</f>
        <v>0</v>
      </c>
      <c r="H306" s="22">
        <f t="shared" si="6"/>
        <v>0</v>
      </c>
      <c r="I306" s="14"/>
    </row>
    <row r="307" spans="1:9" hidden="1">
      <c r="A307" s="13"/>
      <c r="B307" s="1"/>
      <c r="C307" s="36"/>
      <c r="D307" s="168"/>
      <c r="E307" s="169"/>
      <c r="F307" s="43" t="str">
        <f>VLOOKUP(C307,'[2]Acha Air Sales Price List'!$B$1:$D$65536,3,FALSE)</f>
        <v>first line keep open</v>
      </c>
      <c r="G307" s="21">
        <f>ROUND(IF(ISBLANK(C307),0,VLOOKUP(C307,'[2]Acha Air Sales Price List'!$B$1:$X$65536,12,FALSE)*$L$14),2)</f>
        <v>0</v>
      </c>
      <c r="H307" s="22">
        <f t="shared" si="6"/>
        <v>0</v>
      </c>
      <c r="I307" s="14"/>
    </row>
    <row r="308" spans="1:9" hidden="1">
      <c r="A308" s="13"/>
      <c r="B308" s="1"/>
      <c r="C308" s="36"/>
      <c r="D308" s="168"/>
      <c r="E308" s="169"/>
      <c r="F308" s="43" t="str">
        <f>VLOOKUP(C308,'[2]Acha Air Sales Price List'!$B$1:$D$65536,3,FALSE)</f>
        <v>first line keep open</v>
      </c>
      <c r="G308" s="21">
        <f>ROUND(IF(ISBLANK(C308),0,VLOOKUP(C308,'[2]Acha Air Sales Price List'!$B$1:$X$65536,12,FALSE)*$L$14),2)</f>
        <v>0</v>
      </c>
      <c r="H308" s="22">
        <f t="shared" si="6"/>
        <v>0</v>
      </c>
      <c r="I308" s="14"/>
    </row>
    <row r="309" spans="1:9" hidden="1">
      <c r="A309" s="13"/>
      <c r="B309" s="1"/>
      <c r="C309" s="36"/>
      <c r="D309" s="168"/>
      <c r="E309" s="169"/>
      <c r="F309" s="43" t="str">
        <f>VLOOKUP(C309,'[2]Acha Air Sales Price List'!$B$1:$D$65536,3,FALSE)</f>
        <v>first line keep open</v>
      </c>
      <c r="G309" s="21">
        <f>ROUND(IF(ISBLANK(C309),0,VLOOKUP(C309,'[2]Acha Air Sales Price List'!$B$1:$X$65536,12,FALSE)*$L$14),2)</f>
        <v>0</v>
      </c>
      <c r="H309" s="22">
        <f t="shared" si="6"/>
        <v>0</v>
      </c>
      <c r="I309" s="14"/>
    </row>
    <row r="310" spans="1:9" hidden="1">
      <c r="A310" s="13"/>
      <c r="B310" s="1"/>
      <c r="C310" s="36"/>
      <c r="D310" s="168"/>
      <c r="E310" s="169"/>
      <c r="F310" s="43" t="str">
        <f>VLOOKUP(C310,'[2]Acha Air Sales Price List'!$B$1:$D$65536,3,FALSE)</f>
        <v>first line keep open</v>
      </c>
      <c r="G310" s="21">
        <f>ROUND(IF(ISBLANK(C310),0,VLOOKUP(C310,'[2]Acha Air Sales Price List'!$B$1:$X$65536,12,FALSE)*$L$14),2)</f>
        <v>0</v>
      </c>
      <c r="H310" s="22">
        <f t="shared" si="6"/>
        <v>0</v>
      </c>
      <c r="I310" s="14"/>
    </row>
    <row r="311" spans="1:9" hidden="1">
      <c r="A311" s="13"/>
      <c r="B311" s="1"/>
      <c r="C311" s="36"/>
      <c r="D311" s="168"/>
      <c r="E311" s="169"/>
      <c r="F311" s="43" t="str">
        <f>VLOOKUP(C311,'[2]Acha Air Sales Price List'!$B$1:$D$65536,3,FALSE)</f>
        <v>first line keep open</v>
      </c>
      <c r="G311" s="21">
        <f>ROUND(IF(ISBLANK(C311),0,VLOOKUP(C311,'[2]Acha Air Sales Price List'!$B$1:$X$65536,12,FALSE)*$L$14),2)</f>
        <v>0</v>
      </c>
      <c r="H311" s="22">
        <f t="shared" si="6"/>
        <v>0</v>
      </c>
      <c r="I311" s="14"/>
    </row>
    <row r="312" spans="1:9" hidden="1">
      <c r="A312" s="13"/>
      <c r="B312" s="1"/>
      <c r="C312" s="36"/>
      <c r="D312" s="168"/>
      <c r="E312" s="169"/>
      <c r="F312" s="43" t="str">
        <f>VLOOKUP(C312,'[2]Acha Air Sales Price List'!$B$1:$D$65536,3,FALSE)</f>
        <v>first line keep open</v>
      </c>
      <c r="G312" s="21">
        <f>ROUND(IF(ISBLANK(C312),0,VLOOKUP(C312,'[2]Acha Air Sales Price List'!$B$1:$X$65536,12,FALSE)*$L$14),2)</f>
        <v>0</v>
      </c>
      <c r="H312" s="22">
        <f t="shared" si="6"/>
        <v>0</v>
      </c>
      <c r="I312" s="14"/>
    </row>
    <row r="313" spans="1:9" hidden="1">
      <c r="A313" s="13"/>
      <c r="B313" s="1"/>
      <c r="C313" s="36"/>
      <c r="D313" s="168"/>
      <c r="E313" s="169"/>
      <c r="F313" s="43" t="str">
        <f>VLOOKUP(C313,'[2]Acha Air Sales Price List'!$B$1:$D$65536,3,FALSE)</f>
        <v>first line keep open</v>
      </c>
      <c r="G313" s="21">
        <f>ROUND(IF(ISBLANK(C313),0,VLOOKUP(C313,'[2]Acha Air Sales Price List'!$B$1:$X$65536,12,FALSE)*$L$14),2)</f>
        <v>0</v>
      </c>
      <c r="H313" s="22">
        <f t="shared" si="6"/>
        <v>0</v>
      </c>
      <c r="I313" s="14"/>
    </row>
    <row r="314" spans="1:9" hidden="1">
      <c r="A314" s="13"/>
      <c r="B314" s="1"/>
      <c r="C314" s="36"/>
      <c r="D314" s="168"/>
      <c r="E314" s="169"/>
      <c r="F314" s="43" t="str">
        <f>VLOOKUP(C314,'[2]Acha Air Sales Price List'!$B$1:$D$65536,3,FALSE)</f>
        <v>first line keep open</v>
      </c>
      <c r="G314" s="21">
        <f>ROUND(IF(ISBLANK(C314),0,VLOOKUP(C314,'[2]Acha Air Sales Price List'!$B$1:$X$65536,12,FALSE)*$L$14),2)</f>
        <v>0</v>
      </c>
      <c r="H314" s="22">
        <f t="shared" si="6"/>
        <v>0</v>
      </c>
      <c r="I314" s="14"/>
    </row>
    <row r="315" spans="1:9" hidden="1">
      <c r="A315" s="13"/>
      <c r="B315" s="1"/>
      <c r="C315" s="36"/>
      <c r="D315" s="168"/>
      <c r="E315" s="169"/>
      <c r="F315" s="43" t="str">
        <f>VLOOKUP(C315,'[2]Acha Air Sales Price List'!$B$1:$D$65536,3,FALSE)</f>
        <v>first line keep open</v>
      </c>
      <c r="G315" s="21">
        <f>ROUND(IF(ISBLANK(C315),0,VLOOKUP(C315,'[2]Acha Air Sales Price List'!$B$1:$X$65536,12,FALSE)*$L$14),2)</f>
        <v>0</v>
      </c>
      <c r="H315" s="22">
        <f t="shared" si="6"/>
        <v>0</v>
      </c>
      <c r="I315" s="14"/>
    </row>
    <row r="316" spans="1:9" hidden="1">
      <c r="A316" s="13"/>
      <c r="B316" s="1"/>
      <c r="C316" s="36"/>
      <c r="D316" s="168"/>
      <c r="E316" s="169"/>
      <c r="F316" s="43" t="str">
        <f>VLOOKUP(C316,'[2]Acha Air Sales Price List'!$B$1:$D$65536,3,FALSE)</f>
        <v>first line keep open</v>
      </c>
      <c r="G316" s="21">
        <f>ROUND(IF(ISBLANK(C316),0,VLOOKUP(C316,'[2]Acha Air Sales Price List'!$B$1:$X$65536,12,FALSE)*$L$14),2)</f>
        <v>0</v>
      </c>
      <c r="H316" s="22">
        <f t="shared" si="6"/>
        <v>0</v>
      </c>
      <c r="I316" s="14"/>
    </row>
    <row r="317" spans="1:9" hidden="1">
      <c r="A317" s="13"/>
      <c r="B317" s="1"/>
      <c r="C317" s="36"/>
      <c r="D317" s="168"/>
      <c r="E317" s="169"/>
      <c r="F317" s="43" t="str">
        <f>VLOOKUP(C317,'[2]Acha Air Sales Price List'!$B$1:$D$65536,3,FALSE)</f>
        <v>first line keep open</v>
      </c>
      <c r="G317" s="21">
        <f>ROUND(IF(ISBLANK(C317),0,VLOOKUP(C317,'[2]Acha Air Sales Price List'!$B$1:$X$65536,12,FALSE)*$L$14),2)</f>
        <v>0</v>
      </c>
      <c r="H317" s="22">
        <f t="shared" si="6"/>
        <v>0</v>
      </c>
      <c r="I317" s="14"/>
    </row>
    <row r="318" spans="1:9" hidden="1">
      <c r="A318" s="13"/>
      <c r="B318" s="1"/>
      <c r="C318" s="36"/>
      <c r="D318" s="168"/>
      <c r="E318" s="169"/>
      <c r="F318" s="43" t="str">
        <f>VLOOKUP(C318,'[2]Acha Air Sales Price List'!$B$1:$D$65536,3,FALSE)</f>
        <v>first line keep open</v>
      </c>
      <c r="G318" s="21">
        <f>ROUND(IF(ISBLANK(C318),0,VLOOKUP(C318,'[2]Acha Air Sales Price List'!$B$1:$X$65536,12,FALSE)*$L$14),2)</f>
        <v>0</v>
      </c>
      <c r="H318" s="22">
        <f t="shared" si="6"/>
        <v>0</v>
      </c>
      <c r="I318" s="14"/>
    </row>
    <row r="319" spans="1:9" hidden="1">
      <c r="A319" s="13"/>
      <c r="B319" s="1"/>
      <c r="C319" s="36"/>
      <c r="D319" s="168"/>
      <c r="E319" s="169"/>
      <c r="F319" s="43" t="str">
        <f>VLOOKUP(C319,'[2]Acha Air Sales Price List'!$B$1:$D$65536,3,FALSE)</f>
        <v>first line keep open</v>
      </c>
      <c r="G319" s="21">
        <f>ROUND(IF(ISBLANK(C319),0,VLOOKUP(C319,'[2]Acha Air Sales Price List'!$B$1:$X$65536,12,FALSE)*$L$14),2)</f>
        <v>0</v>
      </c>
      <c r="H319" s="22">
        <f t="shared" si="6"/>
        <v>0</v>
      </c>
      <c r="I319" s="14"/>
    </row>
    <row r="320" spans="1:9" hidden="1">
      <c r="A320" s="13"/>
      <c r="B320" s="1"/>
      <c r="C320" s="36"/>
      <c r="D320" s="168"/>
      <c r="E320" s="169"/>
      <c r="F320" s="43" t="str">
        <f>VLOOKUP(C320,'[2]Acha Air Sales Price List'!$B$1:$D$65536,3,FALSE)</f>
        <v>first line keep open</v>
      </c>
      <c r="G320" s="21">
        <f>ROUND(IF(ISBLANK(C320),0,VLOOKUP(C320,'[2]Acha Air Sales Price List'!$B$1:$X$65536,12,FALSE)*$L$14),2)</f>
        <v>0</v>
      </c>
      <c r="H320" s="22">
        <f t="shared" si="6"/>
        <v>0</v>
      </c>
      <c r="I320" s="14"/>
    </row>
    <row r="321" spans="1:9" hidden="1">
      <c r="A321" s="13"/>
      <c r="B321" s="1"/>
      <c r="C321" s="36"/>
      <c r="D321" s="168"/>
      <c r="E321" s="169"/>
      <c r="F321" s="43" t="str">
        <f>VLOOKUP(C321,'[2]Acha Air Sales Price List'!$B$1:$D$65536,3,FALSE)</f>
        <v>first line keep open</v>
      </c>
      <c r="G321" s="21">
        <f>ROUND(IF(ISBLANK(C321),0,VLOOKUP(C321,'[2]Acha Air Sales Price List'!$B$1:$X$65536,12,FALSE)*$L$14),2)</f>
        <v>0</v>
      </c>
      <c r="H321" s="22">
        <f t="shared" si="6"/>
        <v>0</v>
      </c>
      <c r="I321" s="14"/>
    </row>
    <row r="322" spans="1:9" hidden="1">
      <c r="A322" s="13"/>
      <c r="B322" s="1"/>
      <c r="C322" s="36"/>
      <c r="D322" s="168"/>
      <c r="E322" s="169"/>
      <c r="F322" s="43" t="str">
        <f>VLOOKUP(C322,'[2]Acha Air Sales Price List'!$B$1:$D$65536,3,FALSE)</f>
        <v>first line keep open</v>
      </c>
      <c r="G322" s="21">
        <f>ROUND(IF(ISBLANK(C322),0,VLOOKUP(C322,'[2]Acha Air Sales Price List'!$B$1:$X$65536,12,FALSE)*$L$14),2)</f>
        <v>0</v>
      </c>
      <c r="H322" s="22">
        <f t="shared" si="6"/>
        <v>0</v>
      </c>
      <c r="I322" s="14"/>
    </row>
    <row r="323" spans="1:9" hidden="1">
      <c r="A323" s="13"/>
      <c r="B323" s="1"/>
      <c r="C323" s="36"/>
      <c r="D323" s="168"/>
      <c r="E323" s="169"/>
      <c r="F323" s="43" t="str">
        <f>VLOOKUP(C323,'[2]Acha Air Sales Price List'!$B$1:$D$65536,3,FALSE)</f>
        <v>first line keep open</v>
      </c>
      <c r="G323" s="21">
        <f>ROUND(IF(ISBLANK(C323),0,VLOOKUP(C323,'[2]Acha Air Sales Price List'!$B$1:$X$65536,12,FALSE)*$L$14),2)</f>
        <v>0</v>
      </c>
      <c r="H323" s="22">
        <f t="shared" si="6"/>
        <v>0</v>
      </c>
      <c r="I323" s="14"/>
    </row>
    <row r="324" spans="1:9" hidden="1">
      <c r="A324" s="13"/>
      <c r="B324" s="1"/>
      <c r="C324" s="36"/>
      <c r="D324" s="168"/>
      <c r="E324" s="169"/>
      <c r="F324" s="43" t="str">
        <f>VLOOKUP(C324,'[2]Acha Air Sales Price List'!$B$1:$D$65536,3,FALSE)</f>
        <v>first line keep open</v>
      </c>
      <c r="G324" s="21">
        <f>ROUND(IF(ISBLANK(C324),0,VLOOKUP(C324,'[2]Acha Air Sales Price List'!$B$1:$X$65536,12,FALSE)*$L$14),2)</f>
        <v>0</v>
      </c>
      <c r="H324" s="22">
        <f t="shared" si="6"/>
        <v>0</v>
      </c>
      <c r="I324" s="14"/>
    </row>
    <row r="325" spans="1:9" hidden="1">
      <c r="A325" s="13"/>
      <c r="B325" s="1"/>
      <c r="C325" s="36"/>
      <c r="D325" s="168"/>
      <c r="E325" s="169"/>
      <c r="F325" s="43" t="str">
        <f>VLOOKUP(C325,'[2]Acha Air Sales Price List'!$B$1:$D$65536,3,FALSE)</f>
        <v>first line keep open</v>
      </c>
      <c r="G325" s="21">
        <f>ROUND(IF(ISBLANK(C325),0,VLOOKUP(C325,'[2]Acha Air Sales Price List'!$B$1:$X$65536,12,FALSE)*$L$14),2)</f>
        <v>0</v>
      </c>
      <c r="H325" s="22">
        <f t="shared" si="6"/>
        <v>0</v>
      </c>
      <c r="I325" s="14"/>
    </row>
    <row r="326" spans="1:9" hidden="1">
      <c r="A326" s="13"/>
      <c r="B326" s="1"/>
      <c r="C326" s="36"/>
      <c r="D326" s="168"/>
      <c r="E326" s="169"/>
      <c r="F326" s="43" t="str">
        <f>VLOOKUP(C326,'[2]Acha Air Sales Price List'!$B$1:$D$65536,3,FALSE)</f>
        <v>first line keep open</v>
      </c>
      <c r="G326" s="21">
        <f>ROUND(IF(ISBLANK(C326),0,VLOOKUP(C326,'[2]Acha Air Sales Price List'!$B$1:$X$65536,12,FALSE)*$L$14),2)</f>
        <v>0</v>
      </c>
      <c r="H326" s="22">
        <f t="shared" si="6"/>
        <v>0</v>
      </c>
      <c r="I326" s="14"/>
    </row>
    <row r="327" spans="1:9" hidden="1">
      <c r="A327" s="13"/>
      <c r="B327" s="1"/>
      <c r="C327" s="37"/>
      <c r="D327" s="168"/>
      <c r="E327" s="169"/>
      <c r="F327" s="43" t="str">
        <f>VLOOKUP(C327,'[2]Acha Air Sales Price List'!$B$1:$D$65536,3,FALSE)</f>
        <v>first line keep open</v>
      </c>
      <c r="G327" s="21">
        <f>ROUND(IF(ISBLANK(C327),0,VLOOKUP(C327,'[2]Acha Air Sales Price List'!$B$1:$X$65536,12,FALSE)*$L$14),2)</f>
        <v>0</v>
      </c>
      <c r="H327" s="22">
        <f t="shared" si="6"/>
        <v>0</v>
      </c>
      <c r="I327" s="14"/>
    </row>
    <row r="328" spans="1:9" hidden="1">
      <c r="A328" s="13"/>
      <c r="B328" s="1"/>
      <c r="C328" s="36"/>
      <c r="D328" s="168"/>
      <c r="E328" s="169"/>
      <c r="F328" s="43" t="str">
        <f>VLOOKUP(C328,'[2]Acha Air Sales Price List'!$B$1:$D$65536,3,FALSE)</f>
        <v>first line keep open</v>
      </c>
      <c r="G328" s="21">
        <f>ROUND(IF(ISBLANK(C328),0,VLOOKUP(C328,'[2]Acha Air Sales Price List'!$B$1:$X$65536,12,FALSE)*$L$14),2)</f>
        <v>0</v>
      </c>
      <c r="H328" s="22">
        <f t="shared" si="6"/>
        <v>0</v>
      </c>
      <c r="I328" s="14"/>
    </row>
    <row r="329" spans="1:9" hidden="1">
      <c r="A329" s="13"/>
      <c r="B329" s="1"/>
      <c r="C329" s="36"/>
      <c r="D329" s="168"/>
      <c r="E329" s="169"/>
      <c r="F329" s="43" t="str">
        <f>VLOOKUP(C329,'[2]Acha Air Sales Price List'!$B$1:$D$65536,3,FALSE)</f>
        <v>first line keep open</v>
      </c>
      <c r="G329" s="21">
        <f>ROUND(IF(ISBLANK(C329),0,VLOOKUP(C329,'[2]Acha Air Sales Price List'!$B$1:$X$65536,12,FALSE)*$L$14),2)</f>
        <v>0</v>
      </c>
      <c r="H329" s="22">
        <f t="shared" si="6"/>
        <v>0</v>
      </c>
      <c r="I329" s="14"/>
    </row>
    <row r="330" spans="1:9" hidden="1">
      <c r="A330" s="13"/>
      <c r="B330" s="1"/>
      <c r="C330" s="36"/>
      <c r="D330" s="168"/>
      <c r="E330" s="169"/>
      <c r="F330" s="43" t="str">
        <f>VLOOKUP(C330,'[2]Acha Air Sales Price List'!$B$1:$D$65536,3,FALSE)</f>
        <v>first line keep open</v>
      </c>
      <c r="G330" s="21">
        <f>ROUND(IF(ISBLANK(C330),0,VLOOKUP(C330,'[2]Acha Air Sales Price List'!$B$1:$X$65536,12,FALSE)*$L$14),2)</f>
        <v>0</v>
      </c>
      <c r="H330" s="22">
        <f t="shared" si="6"/>
        <v>0</v>
      </c>
      <c r="I330" s="14"/>
    </row>
    <row r="331" spans="1:9" hidden="1">
      <c r="A331" s="13"/>
      <c r="B331" s="1"/>
      <c r="C331" s="36"/>
      <c r="D331" s="168"/>
      <c r="E331" s="169"/>
      <c r="F331" s="43" t="str">
        <f>VLOOKUP(C331,'[2]Acha Air Sales Price List'!$B$1:$D$65536,3,FALSE)</f>
        <v>first line keep open</v>
      </c>
      <c r="G331" s="21">
        <f>ROUND(IF(ISBLANK(C331),0,VLOOKUP(C331,'[2]Acha Air Sales Price List'!$B$1:$X$65536,12,FALSE)*$L$14),2)</f>
        <v>0</v>
      </c>
      <c r="H331" s="22">
        <f t="shared" si="6"/>
        <v>0</v>
      </c>
      <c r="I331" s="14"/>
    </row>
    <row r="332" spans="1:9" hidden="1">
      <c r="A332" s="13"/>
      <c r="B332" s="1"/>
      <c r="C332" s="36"/>
      <c r="D332" s="168"/>
      <c r="E332" s="169"/>
      <c r="F332" s="43" t="str">
        <f>VLOOKUP(C332,'[2]Acha Air Sales Price List'!$B$1:$D$65536,3,FALSE)</f>
        <v>first line keep open</v>
      </c>
      <c r="G332" s="21">
        <f>ROUND(IF(ISBLANK(C332),0,VLOOKUP(C332,'[2]Acha Air Sales Price List'!$B$1:$X$65536,12,FALSE)*$L$14),2)</f>
        <v>0</v>
      </c>
      <c r="H332" s="22">
        <f t="shared" si="6"/>
        <v>0</v>
      </c>
      <c r="I332" s="14"/>
    </row>
    <row r="333" spans="1:9" hidden="1">
      <c r="A333" s="13"/>
      <c r="B333" s="1"/>
      <c r="C333" s="36"/>
      <c r="D333" s="168"/>
      <c r="E333" s="169"/>
      <c r="F333" s="43" t="str">
        <f>VLOOKUP(C333,'[2]Acha Air Sales Price List'!$B$1:$D$65536,3,FALSE)</f>
        <v>first line keep open</v>
      </c>
      <c r="G333" s="21">
        <f>ROUND(IF(ISBLANK(C333),0,VLOOKUP(C333,'[2]Acha Air Sales Price List'!$B$1:$X$65536,12,FALSE)*$L$14),2)</f>
        <v>0</v>
      </c>
      <c r="H333" s="22">
        <f t="shared" si="6"/>
        <v>0</v>
      </c>
      <c r="I333" s="14"/>
    </row>
    <row r="334" spans="1:9" hidden="1">
      <c r="A334" s="13"/>
      <c r="B334" s="1"/>
      <c r="C334" s="36"/>
      <c r="D334" s="168"/>
      <c r="E334" s="169"/>
      <c r="F334" s="43" t="str">
        <f>VLOOKUP(C334,'[2]Acha Air Sales Price List'!$B$1:$D$65536,3,FALSE)</f>
        <v>first line keep open</v>
      </c>
      <c r="G334" s="21">
        <f>ROUND(IF(ISBLANK(C334),0,VLOOKUP(C334,'[2]Acha Air Sales Price List'!$B$1:$X$65536,12,FALSE)*$L$14),2)</f>
        <v>0</v>
      </c>
      <c r="H334" s="22">
        <f t="shared" si="6"/>
        <v>0</v>
      </c>
      <c r="I334" s="14"/>
    </row>
    <row r="335" spans="1:9" hidden="1">
      <c r="A335" s="13"/>
      <c r="B335" s="1"/>
      <c r="C335" s="36"/>
      <c r="D335" s="168"/>
      <c r="E335" s="169"/>
      <c r="F335" s="43" t="str">
        <f>VLOOKUP(C335,'[2]Acha Air Sales Price List'!$B$1:$D$65536,3,FALSE)</f>
        <v>first line keep open</v>
      </c>
      <c r="G335" s="21">
        <f>ROUND(IF(ISBLANK(C335),0,VLOOKUP(C335,'[2]Acha Air Sales Price List'!$B$1:$X$65536,12,FALSE)*$L$14),2)</f>
        <v>0</v>
      </c>
      <c r="H335" s="22">
        <f t="shared" si="6"/>
        <v>0</v>
      </c>
      <c r="I335" s="14"/>
    </row>
    <row r="336" spans="1:9" hidden="1">
      <c r="A336" s="13"/>
      <c r="B336" s="1"/>
      <c r="C336" s="36"/>
      <c r="D336" s="168"/>
      <c r="E336" s="169"/>
      <c r="F336" s="43" t="str">
        <f>VLOOKUP(C336,'[2]Acha Air Sales Price List'!$B$1:$D$65536,3,FALSE)</f>
        <v>first line keep open</v>
      </c>
      <c r="G336" s="21">
        <f>ROUND(IF(ISBLANK(C336),0,VLOOKUP(C336,'[2]Acha Air Sales Price List'!$B$1:$X$65536,12,FALSE)*$L$14),2)</f>
        <v>0</v>
      </c>
      <c r="H336" s="22">
        <f t="shared" si="6"/>
        <v>0</v>
      </c>
      <c r="I336" s="14"/>
    </row>
    <row r="337" spans="1:9" hidden="1">
      <c r="A337" s="13"/>
      <c r="B337" s="1"/>
      <c r="C337" s="36"/>
      <c r="D337" s="168"/>
      <c r="E337" s="169"/>
      <c r="F337" s="43" t="str">
        <f>VLOOKUP(C337,'[2]Acha Air Sales Price List'!$B$1:$D$65536,3,FALSE)</f>
        <v>first line keep open</v>
      </c>
      <c r="G337" s="21">
        <f>ROUND(IF(ISBLANK(C337),0,VLOOKUP(C337,'[2]Acha Air Sales Price List'!$B$1:$X$65536,12,FALSE)*$L$14),2)</f>
        <v>0</v>
      </c>
      <c r="H337" s="22">
        <f t="shared" si="6"/>
        <v>0</v>
      </c>
      <c r="I337" s="14"/>
    </row>
    <row r="338" spans="1:9" hidden="1">
      <c r="A338" s="13"/>
      <c r="B338" s="1"/>
      <c r="C338" s="36"/>
      <c r="D338" s="168"/>
      <c r="E338" s="169"/>
      <c r="F338" s="43" t="str">
        <f>VLOOKUP(C338,'[2]Acha Air Sales Price List'!$B$1:$D$65536,3,FALSE)</f>
        <v>first line keep open</v>
      </c>
      <c r="G338" s="21">
        <f>ROUND(IF(ISBLANK(C338),0,VLOOKUP(C338,'[2]Acha Air Sales Price List'!$B$1:$X$65536,12,FALSE)*$L$14),2)</f>
        <v>0</v>
      </c>
      <c r="H338" s="22">
        <f t="shared" si="6"/>
        <v>0</v>
      </c>
      <c r="I338" s="14"/>
    </row>
    <row r="339" spans="1:9" hidden="1">
      <c r="A339" s="13"/>
      <c r="B339" s="1"/>
      <c r="C339" s="36"/>
      <c r="D339" s="168"/>
      <c r="E339" s="169"/>
      <c r="F339" s="43" t="str">
        <f>VLOOKUP(C339,'[2]Acha Air Sales Price List'!$B$1:$D$65536,3,FALSE)</f>
        <v>first line keep open</v>
      </c>
      <c r="G339" s="21">
        <f>ROUND(IF(ISBLANK(C339),0,VLOOKUP(C339,'[2]Acha Air Sales Price List'!$B$1:$X$65536,12,FALSE)*$L$14),2)</f>
        <v>0</v>
      </c>
      <c r="H339" s="22">
        <f t="shared" si="6"/>
        <v>0</v>
      </c>
      <c r="I339" s="14"/>
    </row>
    <row r="340" spans="1:9" hidden="1">
      <c r="A340" s="13"/>
      <c r="B340" s="1"/>
      <c r="C340" s="36"/>
      <c r="D340" s="168"/>
      <c r="E340" s="169"/>
      <c r="F340" s="43" t="str">
        <f>VLOOKUP(C340,'[2]Acha Air Sales Price List'!$B$1:$D$65536,3,FALSE)</f>
        <v>first line keep open</v>
      </c>
      <c r="G340" s="21">
        <f>ROUND(IF(ISBLANK(C340),0,VLOOKUP(C340,'[2]Acha Air Sales Price List'!$B$1:$X$65536,12,FALSE)*$L$14),2)</f>
        <v>0</v>
      </c>
      <c r="H340" s="22">
        <f t="shared" si="6"/>
        <v>0</v>
      </c>
      <c r="I340" s="14"/>
    </row>
    <row r="341" spans="1:9" hidden="1">
      <c r="A341" s="13"/>
      <c r="B341" s="1"/>
      <c r="C341" s="36"/>
      <c r="D341" s="168"/>
      <c r="E341" s="169"/>
      <c r="F341" s="43" t="str">
        <f>VLOOKUP(C341,'[2]Acha Air Sales Price List'!$B$1:$D$65536,3,FALSE)</f>
        <v>first line keep open</v>
      </c>
      <c r="G341" s="21">
        <f>ROUND(IF(ISBLANK(C341),0,VLOOKUP(C341,'[2]Acha Air Sales Price List'!$B$1:$X$65536,12,FALSE)*$L$14),2)</f>
        <v>0</v>
      </c>
      <c r="H341" s="22">
        <f t="shared" si="6"/>
        <v>0</v>
      </c>
      <c r="I341" s="14"/>
    </row>
    <row r="342" spans="1:9" hidden="1">
      <c r="A342" s="13"/>
      <c r="B342" s="1"/>
      <c r="C342" s="36"/>
      <c r="D342" s="168"/>
      <c r="E342" s="169"/>
      <c r="F342" s="43" t="str">
        <f>VLOOKUP(C342,'[2]Acha Air Sales Price List'!$B$1:$D$65536,3,FALSE)</f>
        <v>first line keep open</v>
      </c>
      <c r="G342" s="21">
        <f>ROUND(IF(ISBLANK(C342),0,VLOOKUP(C342,'[2]Acha Air Sales Price List'!$B$1:$X$65536,12,FALSE)*$L$14),2)</f>
        <v>0</v>
      </c>
      <c r="H342" s="22">
        <f t="shared" si="6"/>
        <v>0</v>
      </c>
      <c r="I342" s="14"/>
    </row>
    <row r="343" spans="1:9" hidden="1">
      <c r="A343" s="13"/>
      <c r="B343" s="1"/>
      <c r="C343" s="36"/>
      <c r="D343" s="168"/>
      <c r="E343" s="169"/>
      <c r="F343" s="43" t="str">
        <f>VLOOKUP(C343,'[2]Acha Air Sales Price List'!$B$1:$D$65536,3,FALSE)</f>
        <v>first line keep open</v>
      </c>
      <c r="G343" s="21">
        <f>ROUND(IF(ISBLANK(C343),0,VLOOKUP(C343,'[2]Acha Air Sales Price List'!$B$1:$X$65536,12,FALSE)*$L$14),2)</f>
        <v>0</v>
      </c>
      <c r="H343" s="22">
        <f t="shared" si="6"/>
        <v>0</v>
      </c>
      <c r="I343" s="14"/>
    </row>
    <row r="344" spans="1:9" hidden="1">
      <c r="A344" s="13"/>
      <c r="B344" s="1"/>
      <c r="C344" s="36"/>
      <c r="D344" s="168"/>
      <c r="E344" s="169"/>
      <c r="F344" s="43" t="str">
        <f>VLOOKUP(C344,'[2]Acha Air Sales Price List'!$B$1:$D$65536,3,FALSE)</f>
        <v>first line keep open</v>
      </c>
      <c r="G344" s="21">
        <f>ROUND(IF(ISBLANK(C344),0,VLOOKUP(C344,'[2]Acha Air Sales Price List'!$B$1:$X$65536,12,FALSE)*$L$14),2)</f>
        <v>0</v>
      </c>
      <c r="H344" s="22">
        <f t="shared" si="6"/>
        <v>0</v>
      </c>
      <c r="I344" s="14"/>
    </row>
    <row r="345" spans="1:9" hidden="1">
      <c r="A345" s="13"/>
      <c r="B345" s="1"/>
      <c r="C345" s="36"/>
      <c r="D345" s="168"/>
      <c r="E345" s="169"/>
      <c r="F345" s="43" t="str">
        <f>VLOOKUP(C345,'[2]Acha Air Sales Price List'!$B$1:$D$65536,3,FALSE)</f>
        <v>first line keep open</v>
      </c>
      <c r="G345" s="21">
        <f>ROUND(IF(ISBLANK(C345),0,VLOOKUP(C345,'[2]Acha Air Sales Price List'!$B$1:$X$65536,12,FALSE)*$L$14),2)</f>
        <v>0</v>
      </c>
      <c r="H345" s="22">
        <f t="shared" si="6"/>
        <v>0</v>
      </c>
      <c r="I345" s="14"/>
    </row>
    <row r="346" spans="1:9" hidden="1">
      <c r="A346" s="13"/>
      <c r="B346" s="1"/>
      <c r="C346" s="36"/>
      <c r="D346" s="168"/>
      <c r="E346" s="169"/>
      <c r="F346" s="43" t="str">
        <f>VLOOKUP(C346,'[2]Acha Air Sales Price List'!$B$1:$D$65536,3,FALSE)</f>
        <v>first line keep open</v>
      </c>
      <c r="G346" s="21">
        <f>ROUND(IF(ISBLANK(C346),0,VLOOKUP(C346,'[2]Acha Air Sales Price List'!$B$1:$X$65536,12,FALSE)*$L$14),2)</f>
        <v>0</v>
      </c>
      <c r="H346" s="22">
        <f t="shared" si="6"/>
        <v>0</v>
      </c>
      <c r="I346" s="14"/>
    </row>
    <row r="347" spans="1:9" hidden="1">
      <c r="A347" s="13"/>
      <c r="B347" s="1"/>
      <c r="C347" s="36"/>
      <c r="D347" s="168"/>
      <c r="E347" s="169"/>
      <c r="F347" s="43" t="str">
        <f>VLOOKUP(C347,'[2]Acha Air Sales Price List'!$B$1:$D$65536,3,FALSE)</f>
        <v>first line keep open</v>
      </c>
      <c r="G347" s="21">
        <f>ROUND(IF(ISBLANK(C347),0,VLOOKUP(C347,'[2]Acha Air Sales Price List'!$B$1:$X$65536,12,FALSE)*$L$14),2)</f>
        <v>0</v>
      </c>
      <c r="H347" s="22">
        <f t="shared" si="6"/>
        <v>0</v>
      </c>
      <c r="I347" s="14"/>
    </row>
    <row r="348" spans="1:9" hidden="1">
      <c r="A348" s="13"/>
      <c r="B348" s="1"/>
      <c r="C348" s="36"/>
      <c r="D348" s="168"/>
      <c r="E348" s="169"/>
      <c r="F348" s="43" t="str">
        <f>VLOOKUP(C348,'[2]Acha Air Sales Price List'!$B$1:$D$65536,3,FALSE)</f>
        <v>first line keep open</v>
      </c>
      <c r="G348" s="21">
        <f>ROUND(IF(ISBLANK(C348),0,VLOOKUP(C348,'[2]Acha Air Sales Price List'!$B$1:$X$65536,12,FALSE)*$L$14),2)</f>
        <v>0</v>
      </c>
      <c r="H348" s="22">
        <f t="shared" si="6"/>
        <v>0</v>
      </c>
      <c r="I348" s="14"/>
    </row>
    <row r="349" spans="1:9" hidden="1">
      <c r="A349" s="13"/>
      <c r="B349" s="1"/>
      <c r="C349" s="36"/>
      <c r="D349" s="168"/>
      <c r="E349" s="169"/>
      <c r="F349" s="43" t="str">
        <f>VLOOKUP(C349,'[2]Acha Air Sales Price List'!$B$1:$D$65536,3,FALSE)</f>
        <v>first line keep open</v>
      </c>
      <c r="G349" s="21">
        <f>ROUND(IF(ISBLANK(C349),0,VLOOKUP(C349,'[2]Acha Air Sales Price List'!$B$1:$X$65536,12,FALSE)*$L$14),2)</f>
        <v>0</v>
      </c>
      <c r="H349" s="22">
        <f t="shared" si="6"/>
        <v>0</v>
      </c>
      <c r="I349" s="14"/>
    </row>
    <row r="350" spans="1:9" hidden="1">
      <c r="A350" s="13"/>
      <c r="B350" s="1"/>
      <c r="C350" s="36"/>
      <c r="D350" s="168"/>
      <c r="E350" s="169"/>
      <c r="F350" s="43" t="str">
        <f>VLOOKUP(C350,'[2]Acha Air Sales Price List'!$B$1:$D$65536,3,FALSE)</f>
        <v>first line keep open</v>
      </c>
      <c r="G350" s="21">
        <f>ROUND(IF(ISBLANK(C350),0,VLOOKUP(C350,'[2]Acha Air Sales Price List'!$B$1:$X$65536,12,FALSE)*$L$14),2)</f>
        <v>0</v>
      </c>
      <c r="H350" s="22">
        <f t="shared" si="6"/>
        <v>0</v>
      </c>
      <c r="I350" s="14"/>
    </row>
    <row r="351" spans="1:9" hidden="1">
      <c r="A351" s="13"/>
      <c r="B351" s="1"/>
      <c r="C351" s="37"/>
      <c r="D351" s="168"/>
      <c r="E351" s="169"/>
      <c r="F351" s="43" t="str">
        <f>VLOOKUP(C351,'[2]Acha Air Sales Price List'!$B$1:$D$65536,3,FALSE)</f>
        <v>first line keep open</v>
      </c>
      <c r="G351" s="21">
        <f>ROUND(IF(ISBLANK(C351),0,VLOOKUP(C351,'[2]Acha Air Sales Price List'!$B$1:$X$65536,12,FALSE)*$L$14),2)</f>
        <v>0</v>
      </c>
      <c r="H351" s="22">
        <f t="shared" si="6"/>
        <v>0</v>
      </c>
      <c r="I351" s="14"/>
    </row>
    <row r="352" spans="1:9" hidden="1">
      <c r="A352" s="13"/>
      <c r="B352" s="1"/>
      <c r="C352" s="36"/>
      <c r="D352" s="168"/>
      <c r="E352" s="169"/>
      <c r="F352" s="43" t="str">
        <f>VLOOKUP(C352,'[2]Acha Air Sales Price List'!$B$1:$D$65536,3,FALSE)</f>
        <v>first line keep open</v>
      </c>
      <c r="G352" s="21">
        <f>ROUND(IF(ISBLANK(C352),0,VLOOKUP(C352,'[2]Acha Air Sales Price List'!$B$1:$X$65536,12,FALSE)*$L$14),2)</f>
        <v>0</v>
      </c>
      <c r="H352" s="22">
        <f t="shared" si="6"/>
        <v>0</v>
      </c>
      <c r="I352" s="14"/>
    </row>
    <row r="353" spans="1:9" hidden="1">
      <c r="A353" s="13"/>
      <c r="B353" s="1"/>
      <c r="C353" s="36"/>
      <c r="D353" s="168"/>
      <c r="E353" s="169"/>
      <c r="F353" s="43" t="str">
        <f>VLOOKUP(C353,'[2]Acha Air Sales Price List'!$B$1:$D$65536,3,FALSE)</f>
        <v>first line keep open</v>
      </c>
      <c r="G353" s="21">
        <f>ROUND(IF(ISBLANK(C353),0,VLOOKUP(C353,'[2]Acha Air Sales Price List'!$B$1:$X$65536,12,FALSE)*$L$14),2)</f>
        <v>0</v>
      </c>
      <c r="H353" s="22">
        <f t="shared" si="6"/>
        <v>0</v>
      </c>
      <c r="I353" s="14"/>
    </row>
    <row r="354" spans="1:9" hidden="1">
      <c r="A354" s="13"/>
      <c r="B354" s="1"/>
      <c r="C354" s="36"/>
      <c r="D354" s="168"/>
      <c r="E354" s="169"/>
      <c r="F354" s="43" t="str">
        <f>VLOOKUP(C354,'[2]Acha Air Sales Price List'!$B$1:$D$65536,3,FALSE)</f>
        <v>first line keep open</v>
      </c>
      <c r="G354" s="21">
        <f>ROUND(IF(ISBLANK(C354),0,VLOOKUP(C354,'[2]Acha Air Sales Price List'!$B$1:$X$65536,12,FALSE)*$L$14),2)</f>
        <v>0</v>
      </c>
      <c r="H354" s="22">
        <f t="shared" si="6"/>
        <v>0</v>
      </c>
      <c r="I354" s="14"/>
    </row>
    <row r="355" spans="1:9" hidden="1">
      <c r="A355" s="13"/>
      <c r="B355" s="1"/>
      <c r="C355" s="36"/>
      <c r="D355" s="168"/>
      <c r="E355" s="169"/>
      <c r="F355" s="43" t="str">
        <f>VLOOKUP(C355,'[2]Acha Air Sales Price List'!$B$1:$D$65536,3,FALSE)</f>
        <v>first line keep open</v>
      </c>
      <c r="G355" s="21">
        <f>ROUND(IF(ISBLANK(C355),0,VLOOKUP(C355,'[2]Acha Air Sales Price List'!$B$1:$X$65536,12,FALSE)*$L$14),2)</f>
        <v>0</v>
      </c>
      <c r="H355" s="22">
        <f t="shared" si="6"/>
        <v>0</v>
      </c>
      <c r="I355" s="14"/>
    </row>
    <row r="356" spans="1:9" hidden="1">
      <c r="A356" s="13"/>
      <c r="B356" s="1"/>
      <c r="C356" s="36"/>
      <c r="D356" s="168"/>
      <c r="E356" s="169"/>
      <c r="F356" s="43" t="str">
        <f>VLOOKUP(C356,'[2]Acha Air Sales Price List'!$B$1:$D$65536,3,FALSE)</f>
        <v>first line keep open</v>
      </c>
      <c r="G356" s="21">
        <f>ROUND(IF(ISBLANK(C356),0,VLOOKUP(C356,'[2]Acha Air Sales Price List'!$B$1:$X$65536,12,FALSE)*$L$14),2)</f>
        <v>0</v>
      </c>
      <c r="H356" s="22">
        <f t="shared" si="6"/>
        <v>0</v>
      </c>
      <c r="I356" s="14"/>
    </row>
    <row r="357" spans="1:9" hidden="1">
      <c r="A357" s="13"/>
      <c r="B357" s="1"/>
      <c r="C357" s="36"/>
      <c r="D357" s="168"/>
      <c r="E357" s="169"/>
      <c r="F357" s="43" t="str">
        <f>VLOOKUP(C357,'[2]Acha Air Sales Price List'!$B$1:$D$65536,3,FALSE)</f>
        <v>first line keep open</v>
      </c>
      <c r="G357" s="21">
        <f>ROUND(IF(ISBLANK(C357),0,VLOOKUP(C357,'[2]Acha Air Sales Price List'!$B$1:$X$65536,12,FALSE)*$L$14),2)</f>
        <v>0</v>
      </c>
      <c r="H357" s="22">
        <f t="shared" si="6"/>
        <v>0</v>
      </c>
      <c r="I357" s="14"/>
    </row>
    <row r="358" spans="1:9" hidden="1">
      <c r="A358" s="13"/>
      <c r="B358" s="1"/>
      <c r="C358" s="36"/>
      <c r="D358" s="168"/>
      <c r="E358" s="169"/>
      <c r="F358" s="43" t="str">
        <f>VLOOKUP(C358,'[2]Acha Air Sales Price List'!$B$1:$D$65536,3,FALSE)</f>
        <v>first line keep open</v>
      </c>
      <c r="G358" s="21">
        <f>ROUND(IF(ISBLANK(C358),0,VLOOKUP(C358,'[2]Acha Air Sales Price List'!$B$1:$X$65536,12,FALSE)*$L$14),2)</f>
        <v>0</v>
      </c>
      <c r="H358" s="22">
        <f t="shared" si="6"/>
        <v>0</v>
      </c>
      <c r="I358" s="14"/>
    </row>
    <row r="359" spans="1:9" hidden="1">
      <c r="A359" s="13"/>
      <c r="B359" s="1"/>
      <c r="C359" s="36"/>
      <c r="D359" s="168"/>
      <c r="E359" s="169"/>
      <c r="F359" s="43" t="str">
        <f>VLOOKUP(C359,'[2]Acha Air Sales Price List'!$B$1:$D$65536,3,FALSE)</f>
        <v>first line keep open</v>
      </c>
      <c r="G359" s="21">
        <f>ROUND(IF(ISBLANK(C359),0,VLOOKUP(C359,'[2]Acha Air Sales Price List'!$B$1:$X$65536,12,FALSE)*$L$14),2)</f>
        <v>0</v>
      </c>
      <c r="H359" s="22">
        <f t="shared" si="6"/>
        <v>0</v>
      </c>
      <c r="I359" s="14"/>
    </row>
    <row r="360" spans="1:9" hidden="1">
      <c r="A360" s="13"/>
      <c r="B360" s="1"/>
      <c r="C360" s="36"/>
      <c r="D360" s="168"/>
      <c r="E360" s="169"/>
      <c r="F360" s="43" t="str">
        <f>VLOOKUP(C360,'[2]Acha Air Sales Price List'!$B$1:$D$65536,3,FALSE)</f>
        <v>first line keep open</v>
      </c>
      <c r="G360" s="21">
        <f>ROUND(IF(ISBLANK(C360),0,VLOOKUP(C360,'[2]Acha Air Sales Price List'!$B$1:$X$65536,12,FALSE)*$L$14),2)</f>
        <v>0</v>
      </c>
      <c r="H360" s="22">
        <f t="shared" si="6"/>
        <v>0</v>
      </c>
      <c r="I360" s="14"/>
    </row>
    <row r="361" spans="1:9" hidden="1">
      <c r="A361" s="13"/>
      <c r="B361" s="1"/>
      <c r="C361" s="36"/>
      <c r="D361" s="168"/>
      <c r="E361" s="169"/>
      <c r="F361" s="43" t="str">
        <f>VLOOKUP(C361,'[2]Acha Air Sales Price List'!$B$1:$D$65536,3,FALSE)</f>
        <v>first line keep open</v>
      </c>
      <c r="G361" s="21">
        <f>ROUND(IF(ISBLANK(C361),0,VLOOKUP(C361,'[2]Acha Air Sales Price List'!$B$1:$X$65536,12,FALSE)*$L$14),2)</f>
        <v>0</v>
      </c>
      <c r="H361" s="22">
        <f t="shared" si="6"/>
        <v>0</v>
      </c>
      <c r="I361" s="14"/>
    </row>
    <row r="362" spans="1:9" hidden="1">
      <c r="A362" s="13"/>
      <c r="B362" s="1"/>
      <c r="C362" s="36"/>
      <c r="D362" s="168"/>
      <c r="E362" s="169"/>
      <c r="F362" s="43" t="str">
        <f>VLOOKUP(C362,'[2]Acha Air Sales Price List'!$B$1:$D$65536,3,FALSE)</f>
        <v>first line keep open</v>
      </c>
      <c r="G362" s="21">
        <f>ROUND(IF(ISBLANK(C362),0,VLOOKUP(C362,'[2]Acha Air Sales Price List'!$B$1:$X$65536,12,FALSE)*$L$14),2)</f>
        <v>0</v>
      </c>
      <c r="H362" s="22">
        <f t="shared" si="6"/>
        <v>0</v>
      </c>
      <c r="I362" s="14"/>
    </row>
    <row r="363" spans="1:9" hidden="1">
      <c r="A363" s="13"/>
      <c r="B363" s="1"/>
      <c r="C363" s="36"/>
      <c r="D363" s="168"/>
      <c r="E363" s="169"/>
      <c r="F363" s="43" t="str">
        <f>VLOOKUP(C363,'[2]Acha Air Sales Price List'!$B$1:$D$65536,3,FALSE)</f>
        <v>first line keep open</v>
      </c>
      <c r="G363" s="21">
        <f>ROUND(IF(ISBLANK(C363),0,VLOOKUP(C363,'[2]Acha Air Sales Price List'!$B$1:$X$65536,12,FALSE)*$L$14),2)</f>
        <v>0</v>
      </c>
      <c r="H363" s="22">
        <f t="shared" si="6"/>
        <v>0</v>
      </c>
      <c r="I363" s="14"/>
    </row>
    <row r="364" spans="1:9" hidden="1">
      <c r="A364" s="13"/>
      <c r="B364" s="1"/>
      <c r="C364" s="36"/>
      <c r="D364" s="168"/>
      <c r="E364" s="169"/>
      <c r="F364" s="43" t="str">
        <f>VLOOKUP(C364,'[2]Acha Air Sales Price List'!$B$1:$D$65536,3,FALSE)</f>
        <v>first line keep open</v>
      </c>
      <c r="G364" s="21">
        <f>ROUND(IF(ISBLANK(C364),0,VLOOKUP(C364,'[2]Acha Air Sales Price List'!$B$1:$X$65536,12,FALSE)*$L$14),2)</f>
        <v>0</v>
      </c>
      <c r="H364" s="22">
        <f t="shared" si="6"/>
        <v>0</v>
      </c>
      <c r="I364" s="14"/>
    </row>
    <row r="365" spans="1:9" hidden="1">
      <c r="A365" s="13"/>
      <c r="B365" s="1"/>
      <c r="C365" s="36"/>
      <c r="D365" s="168"/>
      <c r="E365" s="169"/>
      <c r="F365" s="43" t="str">
        <f>VLOOKUP(C365,'[2]Acha Air Sales Price List'!$B$1:$D$65536,3,FALSE)</f>
        <v>first line keep open</v>
      </c>
      <c r="G365" s="21">
        <f>ROUND(IF(ISBLANK(C365),0,VLOOKUP(C365,'[2]Acha Air Sales Price List'!$B$1:$X$65536,12,FALSE)*$L$14),2)</f>
        <v>0</v>
      </c>
      <c r="H365" s="22">
        <f t="shared" si="6"/>
        <v>0</v>
      </c>
      <c r="I365" s="14"/>
    </row>
    <row r="366" spans="1:9" hidden="1">
      <c r="A366" s="13"/>
      <c r="B366" s="1"/>
      <c r="C366" s="36"/>
      <c r="D366" s="168"/>
      <c r="E366" s="169"/>
      <c r="F366" s="43" t="str">
        <f>VLOOKUP(C366,'[2]Acha Air Sales Price List'!$B$1:$D$65536,3,FALSE)</f>
        <v>first line keep open</v>
      </c>
      <c r="G366" s="21">
        <f>ROUND(IF(ISBLANK(C366),0,VLOOKUP(C366,'[2]Acha Air Sales Price List'!$B$1:$X$65536,12,FALSE)*$L$14),2)</f>
        <v>0</v>
      </c>
      <c r="H366" s="22">
        <f t="shared" ref="H366:H429" si="7">ROUND(IF(ISNUMBER(B366), G366*B366, 0),5)</f>
        <v>0</v>
      </c>
      <c r="I366" s="14"/>
    </row>
    <row r="367" spans="1:9" hidden="1">
      <c r="A367" s="13"/>
      <c r="B367" s="1"/>
      <c r="C367" s="36"/>
      <c r="D367" s="168"/>
      <c r="E367" s="169"/>
      <c r="F367" s="43" t="str">
        <f>VLOOKUP(C367,'[2]Acha Air Sales Price List'!$B$1:$D$65536,3,FALSE)</f>
        <v>first line keep open</v>
      </c>
      <c r="G367" s="21">
        <f>ROUND(IF(ISBLANK(C367),0,VLOOKUP(C367,'[2]Acha Air Sales Price List'!$B$1:$X$65536,12,FALSE)*$L$14),2)</f>
        <v>0</v>
      </c>
      <c r="H367" s="22">
        <f t="shared" si="7"/>
        <v>0</v>
      </c>
      <c r="I367" s="14"/>
    </row>
    <row r="368" spans="1:9" hidden="1">
      <c r="A368" s="13"/>
      <c r="B368" s="1"/>
      <c r="C368" s="36"/>
      <c r="D368" s="168"/>
      <c r="E368" s="169"/>
      <c r="F368" s="43" t="str">
        <f>VLOOKUP(C368,'[2]Acha Air Sales Price List'!$B$1:$D$65536,3,FALSE)</f>
        <v>first line keep open</v>
      </c>
      <c r="G368" s="21">
        <f>ROUND(IF(ISBLANK(C368),0,VLOOKUP(C368,'[2]Acha Air Sales Price List'!$B$1:$X$65536,12,FALSE)*$L$14),2)</f>
        <v>0</v>
      </c>
      <c r="H368" s="22">
        <f t="shared" si="7"/>
        <v>0</v>
      </c>
      <c r="I368" s="14"/>
    </row>
    <row r="369" spans="1:9" hidden="1">
      <c r="A369" s="13"/>
      <c r="B369" s="1"/>
      <c r="C369" s="36"/>
      <c r="D369" s="168"/>
      <c r="E369" s="169"/>
      <c r="F369" s="43" t="str">
        <f>VLOOKUP(C369,'[2]Acha Air Sales Price List'!$B$1:$D$65536,3,FALSE)</f>
        <v>first line keep open</v>
      </c>
      <c r="G369" s="21">
        <f>ROUND(IF(ISBLANK(C369),0,VLOOKUP(C369,'[2]Acha Air Sales Price List'!$B$1:$X$65536,12,FALSE)*$L$14),2)</f>
        <v>0</v>
      </c>
      <c r="H369" s="22">
        <f t="shared" si="7"/>
        <v>0</v>
      </c>
      <c r="I369" s="14"/>
    </row>
    <row r="370" spans="1:9" hidden="1">
      <c r="A370" s="13"/>
      <c r="B370" s="1"/>
      <c r="C370" s="36"/>
      <c r="D370" s="168"/>
      <c r="E370" s="169"/>
      <c r="F370" s="43" t="str">
        <f>VLOOKUP(C370,'[2]Acha Air Sales Price List'!$B$1:$D$65536,3,FALSE)</f>
        <v>first line keep open</v>
      </c>
      <c r="G370" s="21">
        <f>ROUND(IF(ISBLANK(C370),0,VLOOKUP(C370,'[2]Acha Air Sales Price List'!$B$1:$X$65536,12,FALSE)*$L$14),2)</f>
        <v>0</v>
      </c>
      <c r="H370" s="22">
        <f t="shared" si="7"/>
        <v>0</v>
      </c>
      <c r="I370" s="14"/>
    </row>
    <row r="371" spans="1:9" hidden="1">
      <c r="A371" s="13"/>
      <c r="B371" s="1"/>
      <c r="C371" s="36"/>
      <c r="D371" s="168"/>
      <c r="E371" s="169"/>
      <c r="F371" s="43" t="str">
        <f>VLOOKUP(C371,'[2]Acha Air Sales Price List'!$B$1:$D$65536,3,FALSE)</f>
        <v>first line keep open</v>
      </c>
      <c r="G371" s="21">
        <f>ROUND(IF(ISBLANK(C371),0,VLOOKUP(C371,'[2]Acha Air Sales Price List'!$B$1:$X$65536,12,FALSE)*$L$14),2)</f>
        <v>0</v>
      </c>
      <c r="H371" s="22">
        <f t="shared" si="7"/>
        <v>0</v>
      </c>
      <c r="I371" s="14"/>
    </row>
    <row r="372" spans="1:9" hidden="1">
      <c r="A372" s="13"/>
      <c r="B372" s="1"/>
      <c r="C372" s="36"/>
      <c r="D372" s="168"/>
      <c r="E372" s="169"/>
      <c r="F372" s="43" t="str">
        <f>VLOOKUP(C372,'[2]Acha Air Sales Price List'!$B$1:$D$65536,3,FALSE)</f>
        <v>first line keep open</v>
      </c>
      <c r="G372" s="21">
        <f>ROUND(IF(ISBLANK(C372),0,VLOOKUP(C372,'[2]Acha Air Sales Price List'!$B$1:$X$65536,12,FALSE)*$L$14),2)</f>
        <v>0</v>
      </c>
      <c r="H372" s="22">
        <f t="shared" si="7"/>
        <v>0</v>
      </c>
      <c r="I372" s="14"/>
    </row>
    <row r="373" spans="1:9" hidden="1">
      <c r="A373" s="13"/>
      <c r="B373" s="1"/>
      <c r="C373" s="36"/>
      <c r="D373" s="168"/>
      <c r="E373" s="169"/>
      <c r="F373" s="43" t="str">
        <f>VLOOKUP(C373,'[2]Acha Air Sales Price List'!$B$1:$D$65536,3,FALSE)</f>
        <v>first line keep open</v>
      </c>
      <c r="G373" s="21">
        <f>ROUND(IF(ISBLANK(C373),0,VLOOKUP(C373,'[2]Acha Air Sales Price List'!$B$1:$X$65536,12,FALSE)*$L$14),2)</f>
        <v>0</v>
      </c>
      <c r="H373" s="22">
        <f t="shared" si="7"/>
        <v>0</v>
      </c>
      <c r="I373" s="14"/>
    </row>
    <row r="374" spans="1:9" hidden="1">
      <c r="A374" s="13"/>
      <c r="B374" s="1"/>
      <c r="C374" s="36"/>
      <c r="D374" s="168"/>
      <c r="E374" s="169"/>
      <c r="F374" s="43" t="str">
        <f>VLOOKUP(C374,'[2]Acha Air Sales Price List'!$B$1:$D$65536,3,FALSE)</f>
        <v>first line keep open</v>
      </c>
      <c r="G374" s="21">
        <f>ROUND(IF(ISBLANK(C374),0,VLOOKUP(C374,'[2]Acha Air Sales Price List'!$B$1:$X$65536,12,FALSE)*$L$14),2)</f>
        <v>0</v>
      </c>
      <c r="H374" s="22">
        <f t="shared" si="7"/>
        <v>0</v>
      </c>
      <c r="I374" s="14"/>
    </row>
    <row r="375" spans="1:9" hidden="1">
      <c r="A375" s="13"/>
      <c r="B375" s="1"/>
      <c r="C375" s="36"/>
      <c r="D375" s="168"/>
      <c r="E375" s="169"/>
      <c r="F375" s="43" t="str">
        <f>VLOOKUP(C375,'[2]Acha Air Sales Price List'!$B$1:$D$65536,3,FALSE)</f>
        <v>first line keep open</v>
      </c>
      <c r="G375" s="21">
        <f>ROUND(IF(ISBLANK(C375),0,VLOOKUP(C375,'[2]Acha Air Sales Price List'!$B$1:$X$65536,12,FALSE)*$L$14),2)</f>
        <v>0</v>
      </c>
      <c r="H375" s="22">
        <f t="shared" si="7"/>
        <v>0</v>
      </c>
      <c r="I375" s="14"/>
    </row>
    <row r="376" spans="1:9" hidden="1">
      <c r="A376" s="13"/>
      <c r="B376" s="1"/>
      <c r="C376" s="36"/>
      <c r="D376" s="168"/>
      <c r="E376" s="169"/>
      <c r="F376" s="43" t="str">
        <f>VLOOKUP(C376,'[2]Acha Air Sales Price List'!$B$1:$D$65536,3,FALSE)</f>
        <v>first line keep open</v>
      </c>
      <c r="G376" s="21">
        <f>ROUND(IF(ISBLANK(C376),0,VLOOKUP(C376,'[2]Acha Air Sales Price List'!$B$1:$X$65536,12,FALSE)*$L$14),2)</f>
        <v>0</v>
      </c>
      <c r="H376" s="22">
        <f t="shared" si="7"/>
        <v>0</v>
      </c>
      <c r="I376" s="14"/>
    </row>
    <row r="377" spans="1:9" hidden="1">
      <c r="A377" s="13"/>
      <c r="B377" s="1"/>
      <c r="C377" s="36"/>
      <c r="D377" s="168"/>
      <c r="E377" s="169"/>
      <c r="F377" s="43" t="str">
        <f>VLOOKUP(C377,'[2]Acha Air Sales Price List'!$B$1:$D$65536,3,FALSE)</f>
        <v>first line keep open</v>
      </c>
      <c r="G377" s="21">
        <f>ROUND(IF(ISBLANK(C377),0,VLOOKUP(C377,'[2]Acha Air Sales Price List'!$B$1:$X$65536,12,FALSE)*$L$14),2)</f>
        <v>0</v>
      </c>
      <c r="H377" s="22">
        <f t="shared" si="7"/>
        <v>0</v>
      </c>
      <c r="I377" s="14"/>
    </row>
    <row r="378" spans="1:9" hidden="1">
      <c r="A378" s="13"/>
      <c r="B378" s="1"/>
      <c r="C378" s="36"/>
      <c r="D378" s="168"/>
      <c r="E378" s="169"/>
      <c r="F378" s="43" t="str">
        <f>VLOOKUP(C378,'[2]Acha Air Sales Price List'!$B$1:$D$65536,3,FALSE)</f>
        <v>first line keep open</v>
      </c>
      <c r="G378" s="21">
        <f>ROUND(IF(ISBLANK(C378),0,VLOOKUP(C378,'[2]Acha Air Sales Price List'!$B$1:$X$65536,12,FALSE)*$L$14),2)</f>
        <v>0</v>
      </c>
      <c r="H378" s="22">
        <f t="shared" si="7"/>
        <v>0</v>
      </c>
      <c r="I378" s="14"/>
    </row>
    <row r="379" spans="1:9" hidden="1">
      <c r="A379" s="13"/>
      <c r="B379" s="1"/>
      <c r="C379" s="37"/>
      <c r="D379" s="168"/>
      <c r="E379" s="169"/>
      <c r="F379" s="43" t="str">
        <f>VLOOKUP(C379,'[2]Acha Air Sales Price List'!$B$1:$D$65536,3,FALSE)</f>
        <v>first line keep open</v>
      </c>
      <c r="G379" s="21">
        <f>ROUND(IF(ISBLANK(C379),0,VLOOKUP(C379,'[2]Acha Air Sales Price List'!$B$1:$X$65536,12,FALSE)*$L$14),2)</f>
        <v>0</v>
      </c>
      <c r="H379" s="22">
        <f t="shared" si="7"/>
        <v>0</v>
      </c>
      <c r="I379" s="14"/>
    </row>
    <row r="380" spans="1:9" hidden="1">
      <c r="A380" s="13"/>
      <c r="B380" s="1"/>
      <c r="C380" s="36"/>
      <c r="D380" s="168"/>
      <c r="E380" s="169"/>
      <c r="F380" s="43" t="str">
        <f>VLOOKUP(C380,'[2]Acha Air Sales Price List'!$B$1:$D$65536,3,FALSE)</f>
        <v>first line keep open</v>
      </c>
      <c r="G380" s="21">
        <f>ROUND(IF(ISBLANK(C380),0,VLOOKUP(C380,'[2]Acha Air Sales Price List'!$B$1:$X$65536,12,FALSE)*$L$14),2)</f>
        <v>0</v>
      </c>
      <c r="H380" s="22">
        <f t="shared" si="7"/>
        <v>0</v>
      </c>
      <c r="I380" s="14"/>
    </row>
    <row r="381" spans="1:9" hidden="1">
      <c r="A381" s="13"/>
      <c r="B381" s="1"/>
      <c r="C381" s="36"/>
      <c r="D381" s="168"/>
      <c r="E381" s="169"/>
      <c r="F381" s="43" t="str">
        <f>VLOOKUP(C381,'[2]Acha Air Sales Price List'!$B$1:$D$65536,3,FALSE)</f>
        <v>first line keep open</v>
      </c>
      <c r="G381" s="21">
        <f>ROUND(IF(ISBLANK(C381),0,VLOOKUP(C381,'[2]Acha Air Sales Price List'!$B$1:$X$65536,12,FALSE)*$L$14),2)</f>
        <v>0</v>
      </c>
      <c r="H381" s="22">
        <f t="shared" si="7"/>
        <v>0</v>
      </c>
      <c r="I381" s="14"/>
    </row>
    <row r="382" spans="1:9" hidden="1">
      <c r="A382" s="13"/>
      <c r="B382" s="1"/>
      <c r="C382" s="36"/>
      <c r="D382" s="168"/>
      <c r="E382" s="169"/>
      <c r="F382" s="43" t="str">
        <f>VLOOKUP(C382,'[2]Acha Air Sales Price List'!$B$1:$D$65536,3,FALSE)</f>
        <v>first line keep open</v>
      </c>
      <c r="G382" s="21">
        <f>ROUND(IF(ISBLANK(C382),0,VLOOKUP(C382,'[2]Acha Air Sales Price List'!$B$1:$X$65536,12,FALSE)*$L$14),2)</f>
        <v>0</v>
      </c>
      <c r="H382" s="22">
        <f t="shared" si="7"/>
        <v>0</v>
      </c>
      <c r="I382" s="14"/>
    </row>
    <row r="383" spans="1:9" hidden="1">
      <c r="A383" s="13"/>
      <c r="B383" s="1"/>
      <c r="C383" s="36"/>
      <c r="D383" s="168"/>
      <c r="E383" s="169"/>
      <c r="F383" s="43" t="str">
        <f>VLOOKUP(C383,'[2]Acha Air Sales Price List'!$B$1:$D$65536,3,FALSE)</f>
        <v>first line keep open</v>
      </c>
      <c r="G383" s="21">
        <f>ROUND(IF(ISBLANK(C383),0,VLOOKUP(C383,'[2]Acha Air Sales Price List'!$B$1:$X$65536,12,FALSE)*$L$14),2)</f>
        <v>0</v>
      </c>
      <c r="H383" s="22">
        <f t="shared" si="7"/>
        <v>0</v>
      </c>
      <c r="I383" s="14"/>
    </row>
    <row r="384" spans="1:9" hidden="1">
      <c r="A384" s="13"/>
      <c r="B384" s="1"/>
      <c r="C384" s="36"/>
      <c r="D384" s="168"/>
      <c r="E384" s="169"/>
      <c r="F384" s="43" t="str">
        <f>VLOOKUP(C384,'[2]Acha Air Sales Price List'!$B$1:$D$65536,3,FALSE)</f>
        <v>first line keep open</v>
      </c>
      <c r="G384" s="21">
        <f>ROUND(IF(ISBLANK(C384),0,VLOOKUP(C384,'[2]Acha Air Sales Price List'!$B$1:$X$65536,12,FALSE)*$L$14),2)</f>
        <v>0</v>
      </c>
      <c r="H384" s="22">
        <f t="shared" si="7"/>
        <v>0</v>
      </c>
      <c r="I384" s="14"/>
    </row>
    <row r="385" spans="1:9" hidden="1">
      <c r="A385" s="13"/>
      <c r="B385" s="1"/>
      <c r="C385" s="36"/>
      <c r="D385" s="168"/>
      <c r="E385" s="169"/>
      <c r="F385" s="43" t="str">
        <f>VLOOKUP(C385,'[2]Acha Air Sales Price List'!$B$1:$D$65536,3,FALSE)</f>
        <v>first line keep open</v>
      </c>
      <c r="G385" s="21">
        <f>ROUND(IF(ISBLANK(C385),0,VLOOKUP(C385,'[2]Acha Air Sales Price List'!$B$1:$X$65536,12,FALSE)*$L$14),2)</f>
        <v>0</v>
      </c>
      <c r="H385" s="22">
        <f t="shared" si="7"/>
        <v>0</v>
      </c>
      <c r="I385" s="14"/>
    </row>
    <row r="386" spans="1:9" hidden="1">
      <c r="A386" s="13"/>
      <c r="B386" s="1"/>
      <c r="C386" s="36"/>
      <c r="D386" s="168"/>
      <c r="E386" s="169"/>
      <c r="F386" s="43" t="str">
        <f>VLOOKUP(C386,'[2]Acha Air Sales Price List'!$B$1:$D$65536,3,FALSE)</f>
        <v>first line keep open</v>
      </c>
      <c r="G386" s="21">
        <f>ROUND(IF(ISBLANK(C386),0,VLOOKUP(C386,'[2]Acha Air Sales Price List'!$B$1:$X$65536,12,FALSE)*$L$14),2)</f>
        <v>0</v>
      </c>
      <c r="H386" s="22">
        <f t="shared" si="7"/>
        <v>0</v>
      </c>
      <c r="I386" s="14"/>
    </row>
    <row r="387" spans="1:9" hidden="1">
      <c r="A387" s="13"/>
      <c r="B387" s="1"/>
      <c r="C387" s="36"/>
      <c r="D387" s="168"/>
      <c r="E387" s="169"/>
      <c r="F387" s="43" t="str">
        <f>VLOOKUP(C387,'[2]Acha Air Sales Price List'!$B$1:$D$65536,3,FALSE)</f>
        <v>first line keep open</v>
      </c>
      <c r="G387" s="21">
        <f>ROUND(IF(ISBLANK(C387),0,VLOOKUP(C387,'[2]Acha Air Sales Price List'!$B$1:$X$65536,12,FALSE)*$L$14),2)</f>
        <v>0</v>
      </c>
      <c r="H387" s="22">
        <f t="shared" si="7"/>
        <v>0</v>
      </c>
      <c r="I387" s="14"/>
    </row>
    <row r="388" spans="1:9" hidden="1">
      <c r="A388" s="13"/>
      <c r="B388" s="1"/>
      <c r="C388" s="36"/>
      <c r="D388" s="168"/>
      <c r="E388" s="169"/>
      <c r="F388" s="43" t="str">
        <f>VLOOKUP(C388,'[2]Acha Air Sales Price List'!$B$1:$D$65536,3,FALSE)</f>
        <v>first line keep open</v>
      </c>
      <c r="G388" s="21">
        <f>ROUND(IF(ISBLANK(C388),0,VLOOKUP(C388,'[2]Acha Air Sales Price List'!$B$1:$X$65536,12,FALSE)*$L$14),2)</f>
        <v>0</v>
      </c>
      <c r="H388" s="22">
        <f t="shared" si="7"/>
        <v>0</v>
      </c>
      <c r="I388" s="14"/>
    </row>
    <row r="389" spans="1:9" hidden="1">
      <c r="A389" s="13"/>
      <c r="B389" s="1"/>
      <c r="C389" s="36"/>
      <c r="D389" s="168"/>
      <c r="E389" s="169"/>
      <c r="F389" s="43" t="str">
        <f>VLOOKUP(C389,'[2]Acha Air Sales Price List'!$B$1:$D$65536,3,FALSE)</f>
        <v>first line keep open</v>
      </c>
      <c r="G389" s="21">
        <f>ROUND(IF(ISBLANK(C389),0,VLOOKUP(C389,'[2]Acha Air Sales Price List'!$B$1:$X$65536,12,FALSE)*$L$14),2)</f>
        <v>0</v>
      </c>
      <c r="H389" s="22">
        <f t="shared" si="7"/>
        <v>0</v>
      </c>
      <c r="I389" s="14"/>
    </row>
    <row r="390" spans="1:9" hidden="1">
      <c r="A390" s="13"/>
      <c r="B390" s="1"/>
      <c r="C390" s="36"/>
      <c r="D390" s="168"/>
      <c r="E390" s="169"/>
      <c r="F390" s="43" t="str">
        <f>VLOOKUP(C390,'[2]Acha Air Sales Price List'!$B$1:$D$65536,3,FALSE)</f>
        <v>first line keep open</v>
      </c>
      <c r="G390" s="21">
        <f>ROUND(IF(ISBLANK(C390),0,VLOOKUP(C390,'[2]Acha Air Sales Price List'!$B$1:$X$65536,12,FALSE)*$L$14),2)</f>
        <v>0</v>
      </c>
      <c r="H390" s="22">
        <f t="shared" si="7"/>
        <v>0</v>
      </c>
      <c r="I390" s="14"/>
    </row>
    <row r="391" spans="1:9" hidden="1">
      <c r="A391" s="13"/>
      <c r="B391" s="1"/>
      <c r="C391" s="36"/>
      <c r="D391" s="168"/>
      <c r="E391" s="169"/>
      <c r="F391" s="43" t="str">
        <f>VLOOKUP(C391,'[2]Acha Air Sales Price List'!$B$1:$D$65536,3,FALSE)</f>
        <v>first line keep open</v>
      </c>
      <c r="G391" s="21">
        <f>ROUND(IF(ISBLANK(C391),0,VLOOKUP(C391,'[2]Acha Air Sales Price List'!$B$1:$X$65536,12,FALSE)*$L$14),2)</f>
        <v>0</v>
      </c>
      <c r="H391" s="22">
        <f t="shared" si="7"/>
        <v>0</v>
      </c>
      <c r="I391" s="14"/>
    </row>
    <row r="392" spans="1:9" hidden="1">
      <c r="A392" s="13"/>
      <c r="B392" s="1"/>
      <c r="C392" s="36"/>
      <c r="D392" s="168"/>
      <c r="E392" s="169"/>
      <c r="F392" s="43" t="str">
        <f>VLOOKUP(C392,'[2]Acha Air Sales Price List'!$B$1:$D$65536,3,FALSE)</f>
        <v>first line keep open</v>
      </c>
      <c r="G392" s="21">
        <f>ROUND(IF(ISBLANK(C392),0,VLOOKUP(C392,'[2]Acha Air Sales Price List'!$B$1:$X$65536,12,FALSE)*$L$14),2)</f>
        <v>0</v>
      </c>
      <c r="H392" s="22">
        <f t="shared" si="7"/>
        <v>0</v>
      </c>
      <c r="I392" s="14"/>
    </row>
    <row r="393" spans="1:9" hidden="1">
      <c r="A393" s="13"/>
      <c r="B393" s="1"/>
      <c r="C393" s="36"/>
      <c r="D393" s="168"/>
      <c r="E393" s="169"/>
      <c r="F393" s="43" t="str">
        <f>VLOOKUP(C393,'[2]Acha Air Sales Price List'!$B$1:$D$65536,3,FALSE)</f>
        <v>first line keep open</v>
      </c>
      <c r="G393" s="21">
        <f>ROUND(IF(ISBLANK(C393),0,VLOOKUP(C393,'[2]Acha Air Sales Price List'!$B$1:$X$65536,12,FALSE)*$L$14),2)</f>
        <v>0</v>
      </c>
      <c r="H393" s="22">
        <f t="shared" si="7"/>
        <v>0</v>
      </c>
      <c r="I393" s="14"/>
    </row>
    <row r="394" spans="1:9" hidden="1">
      <c r="A394" s="13"/>
      <c r="B394" s="1"/>
      <c r="C394" s="36"/>
      <c r="D394" s="168"/>
      <c r="E394" s="169"/>
      <c r="F394" s="43" t="str">
        <f>VLOOKUP(C394,'[2]Acha Air Sales Price List'!$B$1:$D$65536,3,FALSE)</f>
        <v>first line keep open</v>
      </c>
      <c r="G394" s="21">
        <f>ROUND(IF(ISBLANK(C394),0,VLOOKUP(C394,'[2]Acha Air Sales Price List'!$B$1:$X$65536,12,FALSE)*$L$14),2)</f>
        <v>0</v>
      </c>
      <c r="H394" s="22">
        <f t="shared" si="7"/>
        <v>0</v>
      </c>
      <c r="I394" s="14"/>
    </row>
    <row r="395" spans="1:9" hidden="1">
      <c r="A395" s="13"/>
      <c r="B395" s="1"/>
      <c r="C395" s="37"/>
      <c r="D395" s="168"/>
      <c r="E395" s="169"/>
      <c r="F395" s="43" t="str">
        <f>VLOOKUP(C395,'[2]Acha Air Sales Price List'!$B$1:$D$65536,3,FALSE)</f>
        <v>first line keep open</v>
      </c>
      <c r="G395" s="21">
        <f>ROUND(IF(ISBLANK(C395),0,VLOOKUP(C395,'[2]Acha Air Sales Price List'!$B$1:$X$65536,12,FALSE)*$L$14),2)</f>
        <v>0</v>
      </c>
      <c r="H395" s="22">
        <f t="shared" si="7"/>
        <v>0</v>
      </c>
      <c r="I395" s="14"/>
    </row>
    <row r="396" spans="1:9" hidden="1">
      <c r="A396" s="13"/>
      <c r="B396" s="1"/>
      <c r="C396" s="37"/>
      <c r="D396" s="168"/>
      <c r="E396" s="169"/>
      <c r="F396" s="43" t="str">
        <f>VLOOKUP(C396,'[2]Acha Air Sales Price List'!$B$1:$D$65536,3,FALSE)</f>
        <v>first line keep open</v>
      </c>
      <c r="G396" s="21">
        <f>ROUND(IF(ISBLANK(C396),0,VLOOKUP(C396,'[2]Acha Air Sales Price List'!$B$1:$X$65536,12,FALSE)*$L$14),2)</f>
        <v>0</v>
      </c>
      <c r="H396" s="22">
        <f t="shared" si="7"/>
        <v>0</v>
      </c>
      <c r="I396" s="14"/>
    </row>
    <row r="397" spans="1:9" hidden="1">
      <c r="A397" s="13"/>
      <c r="B397" s="1"/>
      <c r="C397" s="36"/>
      <c r="D397" s="168"/>
      <c r="E397" s="169"/>
      <c r="F397" s="43" t="str">
        <f>VLOOKUP(C397,'[2]Acha Air Sales Price List'!$B$1:$D$65536,3,FALSE)</f>
        <v>first line keep open</v>
      </c>
      <c r="G397" s="21">
        <f>ROUND(IF(ISBLANK(C397),0,VLOOKUP(C397,'[2]Acha Air Sales Price List'!$B$1:$X$65536,12,FALSE)*$L$14),2)</f>
        <v>0</v>
      </c>
      <c r="H397" s="22">
        <f t="shared" si="7"/>
        <v>0</v>
      </c>
      <c r="I397" s="14"/>
    </row>
    <row r="398" spans="1:9" hidden="1">
      <c r="A398" s="13"/>
      <c r="B398" s="1"/>
      <c r="C398" s="36"/>
      <c r="D398" s="168"/>
      <c r="E398" s="169"/>
      <c r="F398" s="43" t="str">
        <f>VLOOKUP(C398,'[2]Acha Air Sales Price List'!$B$1:$D$65536,3,FALSE)</f>
        <v>first line keep open</v>
      </c>
      <c r="G398" s="21">
        <f>ROUND(IF(ISBLANK(C398),0,VLOOKUP(C398,'[2]Acha Air Sales Price List'!$B$1:$X$65536,12,FALSE)*$L$14),2)</f>
        <v>0</v>
      </c>
      <c r="H398" s="22">
        <f t="shared" si="7"/>
        <v>0</v>
      </c>
      <c r="I398" s="14"/>
    </row>
    <row r="399" spans="1:9" hidden="1">
      <c r="A399" s="13"/>
      <c r="B399" s="1"/>
      <c r="C399" s="36"/>
      <c r="D399" s="168"/>
      <c r="E399" s="169"/>
      <c r="F399" s="43" t="str">
        <f>VLOOKUP(C399,'[2]Acha Air Sales Price List'!$B$1:$D$65536,3,FALSE)</f>
        <v>first line keep open</v>
      </c>
      <c r="G399" s="21">
        <f>ROUND(IF(ISBLANK(C399),0,VLOOKUP(C399,'[2]Acha Air Sales Price List'!$B$1:$X$65536,12,FALSE)*$L$14),2)</f>
        <v>0</v>
      </c>
      <c r="H399" s="22">
        <f t="shared" si="7"/>
        <v>0</v>
      </c>
      <c r="I399" s="14"/>
    </row>
    <row r="400" spans="1:9" hidden="1">
      <c r="A400" s="13"/>
      <c r="B400" s="1"/>
      <c r="C400" s="36"/>
      <c r="D400" s="168"/>
      <c r="E400" s="169"/>
      <c r="F400" s="43" t="str">
        <f>VLOOKUP(C400,'[2]Acha Air Sales Price List'!$B$1:$D$65536,3,FALSE)</f>
        <v>first line keep open</v>
      </c>
      <c r="G400" s="21">
        <f>ROUND(IF(ISBLANK(C400),0,VLOOKUP(C400,'[2]Acha Air Sales Price List'!$B$1:$X$65536,12,FALSE)*$L$14),2)</f>
        <v>0</v>
      </c>
      <c r="H400" s="22">
        <f t="shared" si="7"/>
        <v>0</v>
      </c>
      <c r="I400" s="14"/>
    </row>
    <row r="401" spans="1:9" hidden="1">
      <c r="A401" s="13"/>
      <c r="B401" s="1"/>
      <c r="C401" s="36"/>
      <c r="D401" s="168"/>
      <c r="E401" s="169"/>
      <c r="F401" s="43" t="str">
        <f>VLOOKUP(C401,'[2]Acha Air Sales Price List'!$B$1:$D$65536,3,FALSE)</f>
        <v>first line keep open</v>
      </c>
      <c r="G401" s="21">
        <f>ROUND(IF(ISBLANK(C401),0,VLOOKUP(C401,'[2]Acha Air Sales Price List'!$B$1:$X$65536,12,FALSE)*$L$14),2)</f>
        <v>0</v>
      </c>
      <c r="H401" s="22">
        <f t="shared" si="7"/>
        <v>0</v>
      </c>
      <c r="I401" s="14"/>
    </row>
    <row r="402" spans="1:9" hidden="1">
      <c r="A402" s="13"/>
      <c r="B402" s="1"/>
      <c r="C402" s="36"/>
      <c r="D402" s="168"/>
      <c r="E402" s="169"/>
      <c r="F402" s="43" t="str">
        <f>VLOOKUP(C402,'[2]Acha Air Sales Price List'!$B$1:$D$65536,3,FALSE)</f>
        <v>first line keep open</v>
      </c>
      <c r="G402" s="21">
        <f>ROUND(IF(ISBLANK(C402),0,VLOOKUP(C402,'[2]Acha Air Sales Price List'!$B$1:$X$65536,12,FALSE)*$L$14),2)</f>
        <v>0</v>
      </c>
      <c r="H402" s="22">
        <f t="shared" si="7"/>
        <v>0</v>
      </c>
      <c r="I402" s="14"/>
    </row>
    <row r="403" spans="1:9" hidden="1">
      <c r="A403" s="13"/>
      <c r="B403" s="1"/>
      <c r="C403" s="36"/>
      <c r="D403" s="168"/>
      <c r="E403" s="169"/>
      <c r="F403" s="43" t="str">
        <f>VLOOKUP(C403,'[2]Acha Air Sales Price List'!$B$1:$D$65536,3,FALSE)</f>
        <v>first line keep open</v>
      </c>
      <c r="G403" s="21">
        <f>ROUND(IF(ISBLANK(C403),0,VLOOKUP(C403,'[2]Acha Air Sales Price List'!$B$1:$X$65536,12,FALSE)*$L$14),2)</f>
        <v>0</v>
      </c>
      <c r="H403" s="22">
        <f t="shared" si="7"/>
        <v>0</v>
      </c>
      <c r="I403" s="14"/>
    </row>
    <row r="404" spans="1:9" hidden="1">
      <c r="A404" s="13"/>
      <c r="B404" s="1"/>
      <c r="C404" s="36"/>
      <c r="D404" s="168"/>
      <c r="E404" s="169"/>
      <c r="F404" s="43" t="str">
        <f>VLOOKUP(C404,'[2]Acha Air Sales Price List'!$B$1:$D$65536,3,FALSE)</f>
        <v>first line keep open</v>
      </c>
      <c r="G404" s="21">
        <f>ROUND(IF(ISBLANK(C404),0,VLOOKUP(C404,'[2]Acha Air Sales Price List'!$B$1:$X$65536,12,FALSE)*$L$14),2)</f>
        <v>0</v>
      </c>
      <c r="H404" s="22">
        <f t="shared" si="7"/>
        <v>0</v>
      </c>
      <c r="I404" s="14"/>
    </row>
    <row r="405" spans="1:9" hidden="1">
      <c r="A405" s="13"/>
      <c r="B405" s="1"/>
      <c r="C405" s="36"/>
      <c r="D405" s="168"/>
      <c r="E405" s="169"/>
      <c r="F405" s="43" t="str">
        <f>VLOOKUP(C405,'[2]Acha Air Sales Price List'!$B$1:$D$65536,3,FALSE)</f>
        <v>first line keep open</v>
      </c>
      <c r="G405" s="21">
        <f>ROUND(IF(ISBLANK(C405),0,VLOOKUP(C405,'[2]Acha Air Sales Price List'!$B$1:$X$65536,12,FALSE)*$L$14),2)</f>
        <v>0</v>
      </c>
      <c r="H405" s="22">
        <f t="shared" si="7"/>
        <v>0</v>
      </c>
      <c r="I405" s="14"/>
    </row>
    <row r="406" spans="1:9" hidden="1">
      <c r="A406" s="13"/>
      <c r="B406" s="1"/>
      <c r="C406" s="36"/>
      <c r="D406" s="168"/>
      <c r="E406" s="169"/>
      <c r="F406" s="43" t="str">
        <f>VLOOKUP(C406,'[2]Acha Air Sales Price List'!$B$1:$D$65536,3,FALSE)</f>
        <v>first line keep open</v>
      </c>
      <c r="G406" s="21">
        <f>ROUND(IF(ISBLANK(C406),0,VLOOKUP(C406,'[2]Acha Air Sales Price List'!$B$1:$X$65536,12,FALSE)*$L$14),2)</f>
        <v>0</v>
      </c>
      <c r="H406" s="22">
        <f t="shared" si="7"/>
        <v>0</v>
      </c>
      <c r="I406" s="14"/>
    </row>
    <row r="407" spans="1:9" hidden="1">
      <c r="A407" s="13"/>
      <c r="B407" s="1"/>
      <c r="C407" s="37"/>
      <c r="D407" s="168"/>
      <c r="E407" s="169"/>
      <c r="F407" s="43" t="str">
        <f>VLOOKUP(C407,'[2]Acha Air Sales Price List'!$B$1:$D$65536,3,FALSE)</f>
        <v>first line keep open</v>
      </c>
      <c r="G407" s="21">
        <f>ROUND(IF(ISBLANK(C407),0,VLOOKUP(C407,'[2]Acha Air Sales Price List'!$B$1:$X$65536,12,FALSE)*$L$14),2)</f>
        <v>0</v>
      </c>
      <c r="H407" s="22">
        <f t="shared" si="7"/>
        <v>0</v>
      </c>
      <c r="I407" s="14"/>
    </row>
    <row r="408" spans="1:9" hidden="1">
      <c r="A408" s="13"/>
      <c r="B408" s="1"/>
      <c r="C408" s="36"/>
      <c r="D408" s="168"/>
      <c r="E408" s="169"/>
      <c r="F408" s="43" t="str">
        <f>VLOOKUP(C408,'[2]Acha Air Sales Price List'!$B$1:$D$65536,3,FALSE)</f>
        <v>first line keep open</v>
      </c>
      <c r="G408" s="21">
        <f>ROUND(IF(ISBLANK(C408),0,VLOOKUP(C408,'[2]Acha Air Sales Price List'!$B$1:$X$65536,12,FALSE)*$L$14),2)</f>
        <v>0</v>
      </c>
      <c r="H408" s="22">
        <f t="shared" si="7"/>
        <v>0</v>
      </c>
      <c r="I408" s="14"/>
    </row>
    <row r="409" spans="1:9" hidden="1">
      <c r="A409" s="13"/>
      <c r="B409" s="1"/>
      <c r="C409" s="36"/>
      <c r="D409" s="168"/>
      <c r="E409" s="169"/>
      <c r="F409" s="43" t="str">
        <f>VLOOKUP(C409,'[2]Acha Air Sales Price List'!$B$1:$D$65536,3,FALSE)</f>
        <v>first line keep open</v>
      </c>
      <c r="G409" s="21">
        <f>ROUND(IF(ISBLANK(C409),0,VLOOKUP(C409,'[2]Acha Air Sales Price List'!$B$1:$X$65536,12,FALSE)*$L$14),2)</f>
        <v>0</v>
      </c>
      <c r="H409" s="22">
        <f t="shared" si="7"/>
        <v>0</v>
      </c>
      <c r="I409" s="14"/>
    </row>
    <row r="410" spans="1:9" hidden="1">
      <c r="A410" s="13"/>
      <c r="B410" s="1"/>
      <c r="C410" s="36"/>
      <c r="D410" s="168"/>
      <c r="E410" s="169"/>
      <c r="F410" s="43" t="str">
        <f>VLOOKUP(C410,'[2]Acha Air Sales Price List'!$B$1:$D$65536,3,FALSE)</f>
        <v>first line keep open</v>
      </c>
      <c r="G410" s="21">
        <f>ROUND(IF(ISBLANK(C410),0,VLOOKUP(C410,'[2]Acha Air Sales Price List'!$B$1:$X$65536,12,FALSE)*$L$14),2)</f>
        <v>0</v>
      </c>
      <c r="H410" s="22">
        <f t="shared" si="7"/>
        <v>0</v>
      </c>
      <c r="I410" s="14"/>
    </row>
    <row r="411" spans="1:9" hidden="1">
      <c r="A411" s="13"/>
      <c r="B411" s="1"/>
      <c r="C411" s="36"/>
      <c r="D411" s="168"/>
      <c r="E411" s="169"/>
      <c r="F411" s="43" t="str">
        <f>VLOOKUP(C411,'[2]Acha Air Sales Price List'!$B$1:$D$65536,3,FALSE)</f>
        <v>first line keep open</v>
      </c>
      <c r="G411" s="21">
        <f>ROUND(IF(ISBLANK(C411),0,VLOOKUP(C411,'[2]Acha Air Sales Price List'!$B$1:$X$65536,12,FALSE)*$L$14),2)</f>
        <v>0</v>
      </c>
      <c r="H411" s="22">
        <f t="shared" si="7"/>
        <v>0</v>
      </c>
      <c r="I411" s="14"/>
    </row>
    <row r="412" spans="1:9" hidden="1">
      <c r="A412" s="13"/>
      <c r="B412" s="1"/>
      <c r="C412" s="36"/>
      <c r="D412" s="168"/>
      <c r="E412" s="169"/>
      <c r="F412" s="43" t="str">
        <f>VLOOKUP(C412,'[2]Acha Air Sales Price List'!$B$1:$D$65536,3,FALSE)</f>
        <v>first line keep open</v>
      </c>
      <c r="G412" s="21">
        <f>ROUND(IF(ISBLANK(C412),0,VLOOKUP(C412,'[2]Acha Air Sales Price List'!$B$1:$X$65536,12,FALSE)*$L$14),2)</f>
        <v>0</v>
      </c>
      <c r="H412" s="22">
        <f t="shared" si="7"/>
        <v>0</v>
      </c>
      <c r="I412" s="14"/>
    </row>
    <row r="413" spans="1:9" hidden="1">
      <c r="A413" s="13"/>
      <c r="B413" s="1"/>
      <c r="C413" s="36"/>
      <c r="D413" s="168"/>
      <c r="E413" s="169"/>
      <c r="F413" s="43" t="str">
        <f>VLOOKUP(C413,'[2]Acha Air Sales Price List'!$B$1:$D$65536,3,FALSE)</f>
        <v>first line keep open</v>
      </c>
      <c r="G413" s="21">
        <f>ROUND(IF(ISBLANK(C413),0,VLOOKUP(C413,'[2]Acha Air Sales Price List'!$B$1:$X$65536,12,FALSE)*$L$14),2)</f>
        <v>0</v>
      </c>
      <c r="H413" s="22">
        <f t="shared" si="7"/>
        <v>0</v>
      </c>
      <c r="I413" s="14"/>
    </row>
    <row r="414" spans="1:9" hidden="1">
      <c r="A414" s="13"/>
      <c r="B414" s="1"/>
      <c r="C414" s="36"/>
      <c r="D414" s="168"/>
      <c r="E414" s="169"/>
      <c r="F414" s="43" t="str">
        <f>VLOOKUP(C414,'[2]Acha Air Sales Price List'!$B$1:$D$65536,3,FALSE)</f>
        <v>first line keep open</v>
      </c>
      <c r="G414" s="21">
        <f>ROUND(IF(ISBLANK(C414),0,VLOOKUP(C414,'[2]Acha Air Sales Price List'!$B$1:$X$65536,12,FALSE)*$L$14),2)</f>
        <v>0</v>
      </c>
      <c r="H414" s="22">
        <f t="shared" si="7"/>
        <v>0</v>
      </c>
      <c r="I414" s="14"/>
    </row>
    <row r="415" spans="1:9" hidden="1">
      <c r="A415" s="13"/>
      <c r="B415" s="1"/>
      <c r="C415" s="36"/>
      <c r="D415" s="168"/>
      <c r="E415" s="169"/>
      <c r="F415" s="43" t="str">
        <f>VLOOKUP(C415,'[2]Acha Air Sales Price List'!$B$1:$D$65536,3,FALSE)</f>
        <v>first line keep open</v>
      </c>
      <c r="G415" s="21">
        <f>ROUND(IF(ISBLANK(C415),0,VLOOKUP(C415,'[2]Acha Air Sales Price List'!$B$1:$X$65536,12,FALSE)*$L$14),2)</f>
        <v>0</v>
      </c>
      <c r="H415" s="22">
        <f t="shared" si="7"/>
        <v>0</v>
      </c>
      <c r="I415" s="14"/>
    </row>
    <row r="416" spans="1:9" hidden="1">
      <c r="A416" s="13"/>
      <c r="B416" s="1"/>
      <c r="C416" s="36"/>
      <c r="D416" s="168"/>
      <c r="E416" s="169"/>
      <c r="F416" s="43" t="str">
        <f>VLOOKUP(C416,'[2]Acha Air Sales Price List'!$B$1:$D$65536,3,FALSE)</f>
        <v>first line keep open</v>
      </c>
      <c r="G416" s="21">
        <f>ROUND(IF(ISBLANK(C416),0,VLOOKUP(C416,'[2]Acha Air Sales Price List'!$B$1:$X$65536,12,FALSE)*$L$14),2)</f>
        <v>0</v>
      </c>
      <c r="H416" s="22">
        <f t="shared" si="7"/>
        <v>0</v>
      </c>
      <c r="I416" s="14"/>
    </row>
    <row r="417" spans="1:9" hidden="1">
      <c r="A417" s="13"/>
      <c r="B417" s="1"/>
      <c r="C417" s="36"/>
      <c r="D417" s="168"/>
      <c r="E417" s="169"/>
      <c r="F417" s="43" t="str">
        <f>VLOOKUP(C417,'[2]Acha Air Sales Price List'!$B$1:$D$65536,3,FALSE)</f>
        <v>first line keep open</v>
      </c>
      <c r="G417" s="21">
        <f>ROUND(IF(ISBLANK(C417),0,VLOOKUP(C417,'[2]Acha Air Sales Price List'!$B$1:$X$65536,12,FALSE)*$L$14),2)</f>
        <v>0</v>
      </c>
      <c r="H417" s="22">
        <f t="shared" si="7"/>
        <v>0</v>
      </c>
      <c r="I417" s="14"/>
    </row>
    <row r="418" spans="1:9" hidden="1">
      <c r="A418" s="13"/>
      <c r="B418" s="1"/>
      <c r="C418" s="36"/>
      <c r="D418" s="168"/>
      <c r="E418" s="169"/>
      <c r="F418" s="43" t="str">
        <f>VLOOKUP(C418,'[2]Acha Air Sales Price List'!$B$1:$D$65536,3,FALSE)</f>
        <v>first line keep open</v>
      </c>
      <c r="G418" s="21">
        <f>ROUND(IF(ISBLANK(C418),0,VLOOKUP(C418,'[2]Acha Air Sales Price List'!$B$1:$X$65536,12,FALSE)*$L$14),2)</f>
        <v>0</v>
      </c>
      <c r="H418" s="22">
        <f t="shared" si="7"/>
        <v>0</v>
      </c>
      <c r="I418" s="14"/>
    </row>
    <row r="419" spans="1:9" hidden="1">
      <c r="A419" s="13"/>
      <c r="B419" s="1"/>
      <c r="C419" s="36"/>
      <c r="D419" s="168"/>
      <c r="E419" s="169"/>
      <c r="F419" s="43" t="str">
        <f>VLOOKUP(C419,'[2]Acha Air Sales Price List'!$B$1:$D$65536,3,FALSE)</f>
        <v>first line keep open</v>
      </c>
      <c r="G419" s="21">
        <f>ROUND(IF(ISBLANK(C419),0,VLOOKUP(C419,'[2]Acha Air Sales Price List'!$B$1:$X$65536,12,FALSE)*$L$14),2)</f>
        <v>0</v>
      </c>
      <c r="H419" s="22">
        <f t="shared" si="7"/>
        <v>0</v>
      </c>
      <c r="I419" s="14"/>
    </row>
    <row r="420" spans="1:9" hidden="1">
      <c r="A420" s="13"/>
      <c r="B420" s="1"/>
      <c r="C420" s="36"/>
      <c r="D420" s="168"/>
      <c r="E420" s="169"/>
      <c r="F420" s="43" t="str">
        <f>VLOOKUP(C420,'[2]Acha Air Sales Price List'!$B$1:$D$65536,3,FALSE)</f>
        <v>first line keep open</v>
      </c>
      <c r="G420" s="21">
        <f>ROUND(IF(ISBLANK(C420),0,VLOOKUP(C420,'[2]Acha Air Sales Price List'!$B$1:$X$65536,12,FALSE)*$L$14),2)</f>
        <v>0</v>
      </c>
      <c r="H420" s="22">
        <f t="shared" si="7"/>
        <v>0</v>
      </c>
      <c r="I420" s="14"/>
    </row>
    <row r="421" spans="1:9" hidden="1">
      <c r="A421" s="13"/>
      <c r="B421" s="1"/>
      <c r="C421" s="36"/>
      <c r="D421" s="168"/>
      <c r="E421" s="169"/>
      <c r="F421" s="43" t="str">
        <f>VLOOKUP(C421,'[2]Acha Air Sales Price List'!$B$1:$D$65536,3,FALSE)</f>
        <v>first line keep open</v>
      </c>
      <c r="G421" s="21">
        <f>ROUND(IF(ISBLANK(C421),0,VLOOKUP(C421,'[2]Acha Air Sales Price List'!$B$1:$X$65536,12,FALSE)*$L$14),2)</f>
        <v>0</v>
      </c>
      <c r="H421" s="22">
        <f t="shared" si="7"/>
        <v>0</v>
      </c>
      <c r="I421" s="14"/>
    </row>
    <row r="422" spans="1:9" hidden="1">
      <c r="A422" s="13"/>
      <c r="B422" s="1"/>
      <c r="C422" s="36"/>
      <c r="D422" s="168"/>
      <c r="E422" s="169"/>
      <c r="F422" s="43" t="str">
        <f>VLOOKUP(C422,'[2]Acha Air Sales Price List'!$B$1:$D$65536,3,FALSE)</f>
        <v>first line keep open</v>
      </c>
      <c r="G422" s="21">
        <f>ROUND(IF(ISBLANK(C422),0,VLOOKUP(C422,'[2]Acha Air Sales Price List'!$B$1:$X$65536,12,FALSE)*$L$14),2)</f>
        <v>0</v>
      </c>
      <c r="H422" s="22">
        <f t="shared" si="7"/>
        <v>0</v>
      </c>
      <c r="I422" s="14"/>
    </row>
    <row r="423" spans="1:9" hidden="1">
      <c r="A423" s="13"/>
      <c r="B423" s="1"/>
      <c r="C423" s="36"/>
      <c r="D423" s="168"/>
      <c r="E423" s="169"/>
      <c r="F423" s="43" t="str">
        <f>VLOOKUP(C423,'[2]Acha Air Sales Price List'!$B$1:$D$65536,3,FALSE)</f>
        <v>first line keep open</v>
      </c>
      <c r="G423" s="21">
        <f>ROUND(IF(ISBLANK(C423),0,VLOOKUP(C423,'[2]Acha Air Sales Price List'!$B$1:$X$65536,12,FALSE)*$L$14),2)</f>
        <v>0</v>
      </c>
      <c r="H423" s="22">
        <f t="shared" si="7"/>
        <v>0</v>
      </c>
      <c r="I423" s="14"/>
    </row>
    <row r="424" spans="1:9" hidden="1">
      <c r="A424" s="13"/>
      <c r="B424" s="1"/>
      <c r="C424" s="36"/>
      <c r="D424" s="168"/>
      <c r="E424" s="169"/>
      <c r="F424" s="43" t="str">
        <f>VLOOKUP(C424,'[2]Acha Air Sales Price List'!$B$1:$D$65536,3,FALSE)</f>
        <v>first line keep open</v>
      </c>
      <c r="G424" s="21">
        <f>ROUND(IF(ISBLANK(C424),0,VLOOKUP(C424,'[2]Acha Air Sales Price List'!$B$1:$X$65536,12,FALSE)*$L$14),2)</f>
        <v>0</v>
      </c>
      <c r="H424" s="22">
        <f t="shared" si="7"/>
        <v>0</v>
      </c>
      <c r="I424" s="14"/>
    </row>
    <row r="425" spans="1:9" hidden="1">
      <c r="A425" s="13"/>
      <c r="B425" s="1"/>
      <c r="C425" s="36"/>
      <c r="D425" s="168"/>
      <c r="E425" s="169"/>
      <c r="F425" s="43" t="str">
        <f>VLOOKUP(C425,'[2]Acha Air Sales Price List'!$B$1:$D$65536,3,FALSE)</f>
        <v>first line keep open</v>
      </c>
      <c r="G425" s="21">
        <f>ROUND(IF(ISBLANK(C425),0,VLOOKUP(C425,'[2]Acha Air Sales Price List'!$B$1:$X$65536,12,FALSE)*$L$14),2)</f>
        <v>0</v>
      </c>
      <c r="H425" s="22">
        <f t="shared" si="7"/>
        <v>0</v>
      </c>
      <c r="I425" s="14"/>
    </row>
    <row r="426" spans="1:9" hidden="1">
      <c r="A426" s="13"/>
      <c r="B426" s="1"/>
      <c r="C426" s="36"/>
      <c r="D426" s="168"/>
      <c r="E426" s="169"/>
      <c r="F426" s="43" t="str">
        <f>VLOOKUP(C426,'[2]Acha Air Sales Price List'!$B$1:$D$65536,3,FALSE)</f>
        <v>first line keep open</v>
      </c>
      <c r="G426" s="21">
        <f>ROUND(IF(ISBLANK(C426),0,VLOOKUP(C426,'[2]Acha Air Sales Price List'!$B$1:$X$65536,12,FALSE)*$L$14),2)</f>
        <v>0</v>
      </c>
      <c r="H426" s="22">
        <f t="shared" si="7"/>
        <v>0</v>
      </c>
      <c r="I426" s="14"/>
    </row>
    <row r="427" spans="1:9" hidden="1">
      <c r="A427" s="13"/>
      <c r="B427" s="1"/>
      <c r="C427" s="36"/>
      <c r="D427" s="168"/>
      <c r="E427" s="169"/>
      <c r="F427" s="43" t="str">
        <f>VLOOKUP(C427,'[2]Acha Air Sales Price List'!$B$1:$D$65536,3,FALSE)</f>
        <v>first line keep open</v>
      </c>
      <c r="G427" s="21">
        <f>ROUND(IF(ISBLANK(C427),0,VLOOKUP(C427,'[2]Acha Air Sales Price List'!$B$1:$X$65536,12,FALSE)*$L$14),2)</f>
        <v>0</v>
      </c>
      <c r="H427" s="22">
        <f t="shared" si="7"/>
        <v>0</v>
      </c>
      <c r="I427" s="14"/>
    </row>
    <row r="428" spans="1:9" hidden="1">
      <c r="A428" s="13"/>
      <c r="B428" s="1"/>
      <c r="C428" s="36"/>
      <c r="D428" s="168"/>
      <c r="E428" s="169"/>
      <c r="F428" s="43" t="str">
        <f>VLOOKUP(C428,'[2]Acha Air Sales Price List'!$B$1:$D$65536,3,FALSE)</f>
        <v>first line keep open</v>
      </c>
      <c r="G428" s="21">
        <f>ROUND(IF(ISBLANK(C428),0,VLOOKUP(C428,'[2]Acha Air Sales Price List'!$B$1:$X$65536,12,FALSE)*$L$14),2)</f>
        <v>0</v>
      </c>
      <c r="H428" s="22">
        <f t="shared" si="7"/>
        <v>0</v>
      </c>
      <c r="I428" s="14"/>
    </row>
    <row r="429" spans="1:9" hidden="1">
      <c r="A429" s="13"/>
      <c r="B429" s="1"/>
      <c r="C429" s="36"/>
      <c r="D429" s="168"/>
      <c r="E429" s="169"/>
      <c r="F429" s="43" t="str">
        <f>VLOOKUP(C429,'[2]Acha Air Sales Price List'!$B$1:$D$65536,3,FALSE)</f>
        <v>first line keep open</v>
      </c>
      <c r="G429" s="21">
        <f>ROUND(IF(ISBLANK(C429),0,VLOOKUP(C429,'[2]Acha Air Sales Price List'!$B$1:$X$65536,12,FALSE)*$L$14),2)</f>
        <v>0</v>
      </c>
      <c r="H429" s="22">
        <f t="shared" si="7"/>
        <v>0</v>
      </c>
      <c r="I429" s="14"/>
    </row>
    <row r="430" spans="1:9" hidden="1">
      <c r="A430" s="13"/>
      <c r="B430" s="1"/>
      <c r="C430" s="36"/>
      <c r="D430" s="168"/>
      <c r="E430" s="169"/>
      <c r="F430" s="43" t="str">
        <f>VLOOKUP(C430,'[2]Acha Air Sales Price List'!$B$1:$D$65536,3,FALSE)</f>
        <v>first line keep open</v>
      </c>
      <c r="G430" s="21">
        <f>ROUND(IF(ISBLANK(C430),0,VLOOKUP(C430,'[2]Acha Air Sales Price List'!$B$1:$X$65536,12,FALSE)*$L$14),2)</f>
        <v>0</v>
      </c>
      <c r="H430" s="22">
        <f t="shared" ref="H430:H493" si="8">ROUND(IF(ISNUMBER(B430), G430*B430, 0),5)</f>
        <v>0</v>
      </c>
      <c r="I430" s="14"/>
    </row>
    <row r="431" spans="1:9" hidden="1">
      <c r="A431" s="13"/>
      <c r="B431" s="1"/>
      <c r="C431" s="36"/>
      <c r="D431" s="168"/>
      <c r="E431" s="169"/>
      <c r="F431" s="43" t="str">
        <f>VLOOKUP(C431,'[2]Acha Air Sales Price List'!$B$1:$D$65536,3,FALSE)</f>
        <v>first line keep open</v>
      </c>
      <c r="G431" s="21">
        <f>ROUND(IF(ISBLANK(C431),0,VLOOKUP(C431,'[2]Acha Air Sales Price List'!$B$1:$X$65536,12,FALSE)*$L$14),2)</f>
        <v>0</v>
      </c>
      <c r="H431" s="22">
        <f t="shared" si="8"/>
        <v>0</v>
      </c>
      <c r="I431" s="14"/>
    </row>
    <row r="432" spans="1:9" hidden="1">
      <c r="A432" s="13"/>
      <c r="B432" s="1"/>
      <c r="C432" s="36"/>
      <c r="D432" s="168"/>
      <c r="E432" s="169"/>
      <c r="F432" s="43" t="str">
        <f>VLOOKUP(C432,'[2]Acha Air Sales Price List'!$B$1:$D$65536,3,FALSE)</f>
        <v>first line keep open</v>
      </c>
      <c r="G432" s="21">
        <f>ROUND(IF(ISBLANK(C432),0,VLOOKUP(C432,'[2]Acha Air Sales Price List'!$B$1:$X$65536,12,FALSE)*$L$14),2)</f>
        <v>0</v>
      </c>
      <c r="H432" s="22">
        <f t="shared" si="8"/>
        <v>0</v>
      </c>
      <c r="I432" s="14"/>
    </row>
    <row r="433" spans="1:9" hidden="1">
      <c r="A433" s="13"/>
      <c r="B433" s="1"/>
      <c r="C433" s="36"/>
      <c r="D433" s="168"/>
      <c r="E433" s="169"/>
      <c r="F433" s="43" t="str">
        <f>VLOOKUP(C433,'[2]Acha Air Sales Price List'!$B$1:$D$65536,3,FALSE)</f>
        <v>first line keep open</v>
      </c>
      <c r="G433" s="21">
        <f>ROUND(IF(ISBLANK(C433),0,VLOOKUP(C433,'[2]Acha Air Sales Price List'!$B$1:$X$65536,12,FALSE)*$L$14),2)</f>
        <v>0</v>
      </c>
      <c r="H433" s="22">
        <f t="shared" si="8"/>
        <v>0</v>
      </c>
      <c r="I433" s="14"/>
    </row>
    <row r="434" spans="1:9" hidden="1">
      <c r="A434" s="13"/>
      <c r="B434" s="1"/>
      <c r="C434" s="36"/>
      <c r="D434" s="168"/>
      <c r="E434" s="169"/>
      <c r="F434" s="43" t="str">
        <f>VLOOKUP(C434,'[2]Acha Air Sales Price List'!$B$1:$D$65536,3,FALSE)</f>
        <v>first line keep open</v>
      </c>
      <c r="G434" s="21">
        <f>ROUND(IF(ISBLANK(C434),0,VLOOKUP(C434,'[2]Acha Air Sales Price List'!$B$1:$X$65536,12,FALSE)*$L$14),2)</f>
        <v>0</v>
      </c>
      <c r="H434" s="22">
        <f t="shared" si="8"/>
        <v>0</v>
      </c>
      <c r="I434" s="14"/>
    </row>
    <row r="435" spans="1:9" hidden="1">
      <c r="A435" s="13"/>
      <c r="B435" s="1"/>
      <c r="C435" s="37"/>
      <c r="D435" s="168"/>
      <c r="E435" s="169"/>
      <c r="F435" s="43" t="str">
        <f>VLOOKUP(C435,'[2]Acha Air Sales Price List'!$B$1:$D$65536,3,FALSE)</f>
        <v>first line keep open</v>
      </c>
      <c r="G435" s="21">
        <f>ROUND(IF(ISBLANK(C435),0,VLOOKUP(C435,'[2]Acha Air Sales Price List'!$B$1:$X$65536,12,FALSE)*$L$14),2)</f>
        <v>0</v>
      </c>
      <c r="H435" s="22">
        <f t="shared" si="8"/>
        <v>0</v>
      </c>
      <c r="I435" s="14"/>
    </row>
    <row r="436" spans="1:9" hidden="1">
      <c r="A436" s="13"/>
      <c r="B436" s="1"/>
      <c r="C436" s="36"/>
      <c r="D436" s="168"/>
      <c r="E436" s="169"/>
      <c r="F436" s="43" t="str">
        <f>VLOOKUP(C436,'[2]Acha Air Sales Price List'!$B$1:$D$65536,3,FALSE)</f>
        <v>first line keep open</v>
      </c>
      <c r="G436" s="21">
        <f>ROUND(IF(ISBLANK(C436),0,VLOOKUP(C436,'[2]Acha Air Sales Price List'!$B$1:$X$65536,12,FALSE)*$L$14),2)</f>
        <v>0</v>
      </c>
      <c r="H436" s="22">
        <f t="shared" si="8"/>
        <v>0</v>
      </c>
      <c r="I436" s="14"/>
    </row>
    <row r="437" spans="1:9" hidden="1">
      <c r="A437" s="13"/>
      <c r="B437" s="1"/>
      <c r="C437" s="36"/>
      <c r="D437" s="168"/>
      <c r="E437" s="169"/>
      <c r="F437" s="43" t="str">
        <f>VLOOKUP(C437,'[2]Acha Air Sales Price List'!$B$1:$D$65536,3,FALSE)</f>
        <v>first line keep open</v>
      </c>
      <c r="G437" s="21">
        <f>ROUND(IF(ISBLANK(C437),0,VLOOKUP(C437,'[2]Acha Air Sales Price List'!$B$1:$X$65536,12,FALSE)*$L$14),2)</f>
        <v>0</v>
      </c>
      <c r="H437" s="22">
        <f t="shared" si="8"/>
        <v>0</v>
      </c>
      <c r="I437" s="14"/>
    </row>
    <row r="438" spans="1:9" hidden="1">
      <c r="A438" s="13"/>
      <c r="B438" s="1"/>
      <c r="C438" s="36"/>
      <c r="D438" s="168"/>
      <c r="E438" s="169"/>
      <c r="F438" s="43" t="str">
        <f>VLOOKUP(C438,'[2]Acha Air Sales Price List'!$B$1:$D$65536,3,FALSE)</f>
        <v>first line keep open</v>
      </c>
      <c r="G438" s="21">
        <f>ROUND(IF(ISBLANK(C438),0,VLOOKUP(C438,'[2]Acha Air Sales Price List'!$B$1:$X$65536,12,FALSE)*$L$14),2)</f>
        <v>0</v>
      </c>
      <c r="H438" s="22">
        <f t="shared" si="8"/>
        <v>0</v>
      </c>
      <c r="I438" s="14"/>
    </row>
    <row r="439" spans="1:9" hidden="1">
      <c r="A439" s="13"/>
      <c r="B439" s="1"/>
      <c r="C439" s="36"/>
      <c r="D439" s="168"/>
      <c r="E439" s="169"/>
      <c r="F439" s="43" t="str">
        <f>VLOOKUP(C439,'[2]Acha Air Sales Price List'!$B$1:$D$65536,3,FALSE)</f>
        <v>first line keep open</v>
      </c>
      <c r="G439" s="21">
        <f>ROUND(IF(ISBLANK(C439),0,VLOOKUP(C439,'[2]Acha Air Sales Price List'!$B$1:$X$65536,12,FALSE)*$L$14),2)</f>
        <v>0</v>
      </c>
      <c r="H439" s="22">
        <f t="shared" si="8"/>
        <v>0</v>
      </c>
      <c r="I439" s="14"/>
    </row>
    <row r="440" spans="1:9" hidden="1">
      <c r="A440" s="13"/>
      <c r="B440" s="1"/>
      <c r="C440" s="36"/>
      <c r="D440" s="168"/>
      <c r="E440" s="169"/>
      <c r="F440" s="43" t="str">
        <f>VLOOKUP(C440,'[2]Acha Air Sales Price List'!$B$1:$D$65536,3,FALSE)</f>
        <v>first line keep open</v>
      </c>
      <c r="G440" s="21">
        <f>ROUND(IF(ISBLANK(C440),0,VLOOKUP(C440,'[2]Acha Air Sales Price List'!$B$1:$X$65536,12,FALSE)*$L$14),2)</f>
        <v>0</v>
      </c>
      <c r="H440" s="22">
        <f t="shared" si="8"/>
        <v>0</v>
      </c>
      <c r="I440" s="14"/>
    </row>
    <row r="441" spans="1:9" hidden="1">
      <c r="A441" s="13"/>
      <c r="B441" s="1"/>
      <c r="C441" s="36"/>
      <c r="D441" s="168"/>
      <c r="E441" s="169"/>
      <c r="F441" s="43" t="str">
        <f>VLOOKUP(C441,'[2]Acha Air Sales Price List'!$B$1:$D$65536,3,FALSE)</f>
        <v>first line keep open</v>
      </c>
      <c r="G441" s="21">
        <f>ROUND(IF(ISBLANK(C441),0,VLOOKUP(C441,'[2]Acha Air Sales Price List'!$B$1:$X$65536,12,FALSE)*$L$14),2)</f>
        <v>0</v>
      </c>
      <c r="H441" s="22">
        <f t="shared" si="8"/>
        <v>0</v>
      </c>
      <c r="I441" s="14"/>
    </row>
    <row r="442" spans="1:9" hidden="1">
      <c r="A442" s="13"/>
      <c r="B442" s="1"/>
      <c r="C442" s="36"/>
      <c r="D442" s="168"/>
      <c r="E442" s="169"/>
      <c r="F442" s="43" t="str">
        <f>VLOOKUP(C442,'[2]Acha Air Sales Price List'!$B$1:$D$65536,3,FALSE)</f>
        <v>first line keep open</v>
      </c>
      <c r="G442" s="21">
        <f>ROUND(IF(ISBLANK(C442),0,VLOOKUP(C442,'[2]Acha Air Sales Price List'!$B$1:$X$65536,12,FALSE)*$L$14),2)</f>
        <v>0</v>
      </c>
      <c r="H442" s="22">
        <f t="shared" si="8"/>
        <v>0</v>
      </c>
      <c r="I442" s="14"/>
    </row>
    <row r="443" spans="1:9" hidden="1">
      <c r="A443" s="13"/>
      <c r="B443" s="1"/>
      <c r="C443" s="36"/>
      <c r="D443" s="168"/>
      <c r="E443" s="169"/>
      <c r="F443" s="43" t="str">
        <f>VLOOKUP(C443,'[2]Acha Air Sales Price List'!$B$1:$D$65536,3,FALSE)</f>
        <v>first line keep open</v>
      </c>
      <c r="G443" s="21">
        <f>ROUND(IF(ISBLANK(C443),0,VLOOKUP(C443,'[2]Acha Air Sales Price List'!$B$1:$X$65536,12,FALSE)*$L$14),2)</f>
        <v>0</v>
      </c>
      <c r="H443" s="22">
        <f t="shared" si="8"/>
        <v>0</v>
      </c>
      <c r="I443" s="14"/>
    </row>
    <row r="444" spans="1:9" hidden="1">
      <c r="A444" s="13"/>
      <c r="B444" s="1"/>
      <c r="C444" s="36"/>
      <c r="D444" s="168"/>
      <c r="E444" s="169"/>
      <c r="F444" s="43" t="str">
        <f>VLOOKUP(C444,'[2]Acha Air Sales Price List'!$B$1:$D$65536,3,FALSE)</f>
        <v>first line keep open</v>
      </c>
      <c r="G444" s="21">
        <f>ROUND(IF(ISBLANK(C444),0,VLOOKUP(C444,'[2]Acha Air Sales Price List'!$B$1:$X$65536,12,FALSE)*$L$14),2)</f>
        <v>0</v>
      </c>
      <c r="H444" s="22">
        <f t="shared" si="8"/>
        <v>0</v>
      </c>
      <c r="I444" s="14"/>
    </row>
    <row r="445" spans="1:9" hidden="1">
      <c r="A445" s="13"/>
      <c r="B445" s="1"/>
      <c r="C445" s="36"/>
      <c r="D445" s="168"/>
      <c r="E445" s="169"/>
      <c r="F445" s="43" t="str">
        <f>VLOOKUP(C445,'[2]Acha Air Sales Price List'!$B$1:$D$65536,3,FALSE)</f>
        <v>first line keep open</v>
      </c>
      <c r="G445" s="21">
        <f>ROUND(IF(ISBLANK(C445),0,VLOOKUP(C445,'[2]Acha Air Sales Price List'!$B$1:$X$65536,12,FALSE)*$L$14),2)</f>
        <v>0</v>
      </c>
      <c r="H445" s="22">
        <f t="shared" si="8"/>
        <v>0</v>
      </c>
      <c r="I445" s="14"/>
    </row>
    <row r="446" spans="1:9" hidden="1">
      <c r="A446" s="13"/>
      <c r="B446" s="1"/>
      <c r="C446" s="36"/>
      <c r="D446" s="168"/>
      <c r="E446" s="169"/>
      <c r="F446" s="43" t="str">
        <f>VLOOKUP(C446,'[2]Acha Air Sales Price List'!$B$1:$D$65536,3,FALSE)</f>
        <v>first line keep open</v>
      </c>
      <c r="G446" s="21">
        <f>ROUND(IF(ISBLANK(C446),0,VLOOKUP(C446,'[2]Acha Air Sales Price List'!$B$1:$X$65536,12,FALSE)*$L$14),2)</f>
        <v>0</v>
      </c>
      <c r="H446" s="22">
        <f t="shared" si="8"/>
        <v>0</v>
      </c>
      <c r="I446" s="14"/>
    </row>
    <row r="447" spans="1:9" hidden="1">
      <c r="A447" s="13"/>
      <c r="B447" s="1"/>
      <c r="C447" s="36"/>
      <c r="D447" s="168"/>
      <c r="E447" s="169"/>
      <c r="F447" s="43" t="str">
        <f>VLOOKUP(C447,'[2]Acha Air Sales Price List'!$B$1:$D$65536,3,FALSE)</f>
        <v>first line keep open</v>
      </c>
      <c r="G447" s="21">
        <f>ROUND(IF(ISBLANK(C447),0,VLOOKUP(C447,'[2]Acha Air Sales Price List'!$B$1:$X$65536,12,FALSE)*$L$14),2)</f>
        <v>0</v>
      </c>
      <c r="H447" s="22">
        <f t="shared" si="8"/>
        <v>0</v>
      </c>
      <c r="I447" s="14"/>
    </row>
    <row r="448" spans="1:9" hidden="1">
      <c r="A448" s="13"/>
      <c r="B448" s="1"/>
      <c r="C448" s="36"/>
      <c r="D448" s="168"/>
      <c r="E448" s="169"/>
      <c r="F448" s="43" t="str">
        <f>VLOOKUP(C448,'[2]Acha Air Sales Price List'!$B$1:$D$65536,3,FALSE)</f>
        <v>first line keep open</v>
      </c>
      <c r="G448" s="21">
        <f>ROUND(IF(ISBLANK(C448),0,VLOOKUP(C448,'[2]Acha Air Sales Price List'!$B$1:$X$65536,12,FALSE)*$L$14),2)</f>
        <v>0</v>
      </c>
      <c r="H448" s="22">
        <f t="shared" si="8"/>
        <v>0</v>
      </c>
      <c r="I448" s="14"/>
    </row>
    <row r="449" spans="1:9" hidden="1">
      <c r="A449" s="13"/>
      <c r="B449" s="1"/>
      <c r="C449" s="36"/>
      <c r="D449" s="168"/>
      <c r="E449" s="169"/>
      <c r="F449" s="43" t="str">
        <f>VLOOKUP(C449,'[2]Acha Air Sales Price List'!$B$1:$D$65536,3,FALSE)</f>
        <v>first line keep open</v>
      </c>
      <c r="G449" s="21">
        <f>ROUND(IF(ISBLANK(C449),0,VLOOKUP(C449,'[2]Acha Air Sales Price List'!$B$1:$X$65536,12,FALSE)*$L$14),2)</f>
        <v>0</v>
      </c>
      <c r="H449" s="22">
        <f t="shared" si="8"/>
        <v>0</v>
      </c>
      <c r="I449" s="14"/>
    </row>
    <row r="450" spans="1:9" hidden="1">
      <c r="A450" s="13"/>
      <c r="B450" s="1"/>
      <c r="C450" s="36"/>
      <c r="D450" s="168"/>
      <c r="E450" s="169"/>
      <c r="F450" s="43" t="str">
        <f>VLOOKUP(C450,'[2]Acha Air Sales Price List'!$B$1:$D$65536,3,FALSE)</f>
        <v>first line keep open</v>
      </c>
      <c r="G450" s="21">
        <f>ROUND(IF(ISBLANK(C450),0,VLOOKUP(C450,'[2]Acha Air Sales Price List'!$B$1:$X$65536,12,FALSE)*$L$14),2)</f>
        <v>0</v>
      </c>
      <c r="H450" s="22">
        <f t="shared" si="8"/>
        <v>0</v>
      </c>
      <c r="I450" s="14"/>
    </row>
    <row r="451" spans="1:9" hidden="1">
      <c r="A451" s="13"/>
      <c r="B451" s="1"/>
      <c r="C451" s="36"/>
      <c r="D451" s="168"/>
      <c r="E451" s="169"/>
      <c r="F451" s="43" t="str">
        <f>VLOOKUP(C451,'[2]Acha Air Sales Price List'!$B$1:$D$65536,3,FALSE)</f>
        <v>first line keep open</v>
      </c>
      <c r="G451" s="21">
        <f>ROUND(IF(ISBLANK(C451),0,VLOOKUP(C451,'[2]Acha Air Sales Price List'!$B$1:$X$65536,12,FALSE)*$L$14),2)</f>
        <v>0</v>
      </c>
      <c r="H451" s="22">
        <f t="shared" si="8"/>
        <v>0</v>
      </c>
      <c r="I451" s="14"/>
    </row>
    <row r="452" spans="1:9" hidden="1">
      <c r="A452" s="13"/>
      <c r="B452" s="1"/>
      <c r="C452" s="36"/>
      <c r="D452" s="168"/>
      <c r="E452" s="169"/>
      <c r="F452" s="43" t="str">
        <f>VLOOKUP(C452,'[2]Acha Air Sales Price List'!$B$1:$D$65536,3,FALSE)</f>
        <v>first line keep open</v>
      </c>
      <c r="G452" s="21">
        <f>ROUND(IF(ISBLANK(C452),0,VLOOKUP(C452,'[2]Acha Air Sales Price List'!$B$1:$X$65536,12,FALSE)*$L$14),2)</f>
        <v>0</v>
      </c>
      <c r="H452" s="22">
        <f t="shared" si="8"/>
        <v>0</v>
      </c>
      <c r="I452" s="14"/>
    </row>
    <row r="453" spans="1:9" hidden="1">
      <c r="A453" s="13"/>
      <c r="B453" s="1"/>
      <c r="C453" s="36"/>
      <c r="D453" s="168"/>
      <c r="E453" s="169"/>
      <c r="F453" s="43" t="str">
        <f>VLOOKUP(C453,'[2]Acha Air Sales Price List'!$B$1:$D$65536,3,FALSE)</f>
        <v>first line keep open</v>
      </c>
      <c r="G453" s="21">
        <f>ROUND(IF(ISBLANK(C453),0,VLOOKUP(C453,'[2]Acha Air Sales Price List'!$B$1:$X$65536,12,FALSE)*$L$14),2)</f>
        <v>0</v>
      </c>
      <c r="H453" s="22">
        <f t="shared" si="8"/>
        <v>0</v>
      </c>
      <c r="I453" s="14"/>
    </row>
    <row r="454" spans="1:9" hidden="1">
      <c r="A454" s="13"/>
      <c r="B454" s="1"/>
      <c r="C454" s="36"/>
      <c r="D454" s="168"/>
      <c r="E454" s="169"/>
      <c r="F454" s="43" t="str">
        <f>VLOOKUP(C454,'[2]Acha Air Sales Price List'!$B$1:$D$65536,3,FALSE)</f>
        <v>first line keep open</v>
      </c>
      <c r="G454" s="21">
        <f>ROUND(IF(ISBLANK(C454),0,VLOOKUP(C454,'[2]Acha Air Sales Price List'!$B$1:$X$65536,12,FALSE)*$L$14),2)</f>
        <v>0</v>
      </c>
      <c r="H454" s="22">
        <f t="shared" si="8"/>
        <v>0</v>
      </c>
      <c r="I454" s="14"/>
    </row>
    <row r="455" spans="1:9" hidden="1">
      <c r="A455" s="13"/>
      <c r="B455" s="1"/>
      <c r="C455" s="36"/>
      <c r="D455" s="168"/>
      <c r="E455" s="169"/>
      <c r="F455" s="43" t="str">
        <f>VLOOKUP(C455,'[2]Acha Air Sales Price List'!$B$1:$D$65536,3,FALSE)</f>
        <v>first line keep open</v>
      </c>
      <c r="G455" s="21">
        <f>ROUND(IF(ISBLANK(C455),0,VLOOKUP(C455,'[2]Acha Air Sales Price List'!$B$1:$X$65536,12,FALSE)*$L$14),2)</f>
        <v>0</v>
      </c>
      <c r="H455" s="22">
        <f t="shared" si="8"/>
        <v>0</v>
      </c>
      <c r="I455" s="14"/>
    </row>
    <row r="456" spans="1:9" hidden="1">
      <c r="A456" s="13"/>
      <c r="B456" s="1"/>
      <c r="C456" s="36"/>
      <c r="D456" s="168"/>
      <c r="E456" s="169"/>
      <c r="F456" s="43" t="str">
        <f>VLOOKUP(C456,'[2]Acha Air Sales Price List'!$B$1:$D$65536,3,FALSE)</f>
        <v>first line keep open</v>
      </c>
      <c r="G456" s="21">
        <f>ROUND(IF(ISBLANK(C456),0,VLOOKUP(C456,'[2]Acha Air Sales Price List'!$B$1:$X$65536,12,FALSE)*$L$14),2)</f>
        <v>0</v>
      </c>
      <c r="H456" s="22">
        <f t="shared" si="8"/>
        <v>0</v>
      </c>
      <c r="I456" s="14"/>
    </row>
    <row r="457" spans="1:9" hidden="1">
      <c r="A457" s="13"/>
      <c r="B457" s="1"/>
      <c r="C457" s="36"/>
      <c r="D457" s="168"/>
      <c r="E457" s="169"/>
      <c r="F457" s="43" t="str">
        <f>VLOOKUP(C457,'[2]Acha Air Sales Price List'!$B$1:$D$65536,3,FALSE)</f>
        <v>first line keep open</v>
      </c>
      <c r="G457" s="21">
        <f>ROUND(IF(ISBLANK(C457),0,VLOOKUP(C457,'[2]Acha Air Sales Price List'!$B$1:$X$65536,12,FALSE)*$L$14),2)</f>
        <v>0</v>
      </c>
      <c r="H457" s="22">
        <f t="shared" si="8"/>
        <v>0</v>
      </c>
      <c r="I457" s="14"/>
    </row>
    <row r="458" spans="1:9" hidden="1">
      <c r="A458" s="13"/>
      <c r="B458" s="1"/>
      <c r="C458" s="36"/>
      <c r="D458" s="168"/>
      <c r="E458" s="169"/>
      <c r="F458" s="43" t="str">
        <f>VLOOKUP(C458,'[2]Acha Air Sales Price List'!$B$1:$D$65536,3,FALSE)</f>
        <v>first line keep open</v>
      </c>
      <c r="G458" s="21">
        <f>ROUND(IF(ISBLANK(C458),0,VLOOKUP(C458,'[2]Acha Air Sales Price List'!$B$1:$X$65536,12,FALSE)*$L$14),2)</f>
        <v>0</v>
      </c>
      <c r="H458" s="22">
        <f t="shared" si="8"/>
        <v>0</v>
      </c>
      <c r="I458" s="14"/>
    </row>
    <row r="459" spans="1:9" hidden="1">
      <c r="A459" s="13"/>
      <c r="B459" s="1"/>
      <c r="C459" s="37"/>
      <c r="D459" s="168"/>
      <c r="E459" s="169"/>
      <c r="F459" s="43" t="str">
        <f>VLOOKUP(C459,'[2]Acha Air Sales Price List'!$B$1:$D$65536,3,FALSE)</f>
        <v>first line keep open</v>
      </c>
      <c r="G459" s="21">
        <f>ROUND(IF(ISBLANK(C459),0,VLOOKUP(C459,'[2]Acha Air Sales Price List'!$B$1:$X$65536,12,FALSE)*$L$14),2)</f>
        <v>0</v>
      </c>
      <c r="H459" s="22">
        <f t="shared" si="8"/>
        <v>0</v>
      </c>
      <c r="I459" s="14"/>
    </row>
    <row r="460" spans="1:9" hidden="1">
      <c r="A460" s="13"/>
      <c r="B460" s="1"/>
      <c r="C460" s="36"/>
      <c r="D460" s="168"/>
      <c r="E460" s="169"/>
      <c r="F460" s="43" t="str">
        <f>VLOOKUP(C460,'[2]Acha Air Sales Price List'!$B$1:$D$65536,3,FALSE)</f>
        <v>first line keep open</v>
      </c>
      <c r="G460" s="21">
        <f>ROUND(IF(ISBLANK(C460),0,VLOOKUP(C460,'[2]Acha Air Sales Price List'!$B$1:$X$65536,12,FALSE)*$L$14),2)</f>
        <v>0</v>
      </c>
      <c r="H460" s="22">
        <f t="shared" si="8"/>
        <v>0</v>
      </c>
      <c r="I460" s="14"/>
    </row>
    <row r="461" spans="1:9" hidden="1">
      <c r="A461" s="13"/>
      <c r="B461" s="1"/>
      <c r="C461" s="36"/>
      <c r="D461" s="168"/>
      <c r="E461" s="169"/>
      <c r="F461" s="43" t="str">
        <f>VLOOKUP(C461,'[2]Acha Air Sales Price List'!$B$1:$D$65536,3,FALSE)</f>
        <v>first line keep open</v>
      </c>
      <c r="G461" s="21">
        <f>ROUND(IF(ISBLANK(C461),0,VLOOKUP(C461,'[2]Acha Air Sales Price List'!$B$1:$X$65536,12,FALSE)*$L$14),2)</f>
        <v>0</v>
      </c>
      <c r="H461" s="22">
        <f t="shared" si="8"/>
        <v>0</v>
      </c>
      <c r="I461" s="14"/>
    </row>
    <row r="462" spans="1:9" hidden="1">
      <c r="A462" s="13"/>
      <c r="B462" s="1"/>
      <c r="C462" s="36"/>
      <c r="D462" s="168"/>
      <c r="E462" s="169"/>
      <c r="F462" s="43" t="str">
        <f>VLOOKUP(C462,'[2]Acha Air Sales Price List'!$B$1:$D$65536,3,FALSE)</f>
        <v>first line keep open</v>
      </c>
      <c r="G462" s="21">
        <f>ROUND(IF(ISBLANK(C462),0,VLOOKUP(C462,'[2]Acha Air Sales Price List'!$B$1:$X$65536,12,FALSE)*$L$14),2)</f>
        <v>0</v>
      </c>
      <c r="H462" s="22">
        <f t="shared" si="8"/>
        <v>0</v>
      </c>
      <c r="I462" s="14"/>
    </row>
    <row r="463" spans="1:9" hidden="1">
      <c r="A463" s="13"/>
      <c r="B463" s="1"/>
      <c r="C463" s="36"/>
      <c r="D463" s="168"/>
      <c r="E463" s="169"/>
      <c r="F463" s="43" t="str">
        <f>VLOOKUP(C463,'[2]Acha Air Sales Price List'!$B$1:$D$65536,3,FALSE)</f>
        <v>first line keep open</v>
      </c>
      <c r="G463" s="21">
        <f>ROUND(IF(ISBLANK(C463),0,VLOOKUP(C463,'[2]Acha Air Sales Price List'!$B$1:$X$65536,12,FALSE)*$L$14),2)</f>
        <v>0</v>
      </c>
      <c r="H463" s="22">
        <f t="shared" si="8"/>
        <v>0</v>
      </c>
      <c r="I463" s="14"/>
    </row>
    <row r="464" spans="1:9" hidden="1">
      <c r="A464" s="13"/>
      <c r="B464" s="1"/>
      <c r="C464" s="36"/>
      <c r="D464" s="168"/>
      <c r="E464" s="169"/>
      <c r="F464" s="43" t="str">
        <f>VLOOKUP(C464,'[2]Acha Air Sales Price List'!$B$1:$D$65536,3,FALSE)</f>
        <v>first line keep open</v>
      </c>
      <c r="G464" s="21">
        <f>ROUND(IF(ISBLANK(C464),0,VLOOKUP(C464,'[2]Acha Air Sales Price List'!$B$1:$X$65536,12,FALSE)*$L$14),2)</f>
        <v>0</v>
      </c>
      <c r="H464" s="22">
        <f t="shared" si="8"/>
        <v>0</v>
      </c>
      <c r="I464" s="14"/>
    </row>
    <row r="465" spans="1:9" hidden="1">
      <c r="A465" s="13"/>
      <c r="B465" s="1"/>
      <c r="C465" s="36"/>
      <c r="D465" s="168"/>
      <c r="E465" s="169"/>
      <c r="F465" s="43" t="str">
        <f>VLOOKUP(C465,'[2]Acha Air Sales Price List'!$B$1:$D$65536,3,FALSE)</f>
        <v>first line keep open</v>
      </c>
      <c r="G465" s="21">
        <f>ROUND(IF(ISBLANK(C465),0,VLOOKUP(C465,'[2]Acha Air Sales Price List'!$B$1:$X$65536,12,FALSE)*$L$14),2)</f>
        <v>0</v>
      </c>
      <c r="H465" s="22">
        <f t="shared" si="8"/>
        <v>0</v>
      </c>
      <c r="I465" s="14"/>
    </row>
    <row r="466" spans="1:9" hidden="1">
      <c r="A466" s="13"/>
      <c r="B466" s="1"/>
      <c r="C466" s="36"/>
      <c r="D466" s="168"/>
      <c r="E466" s="169"/>
      <c r="F466" s="43" t="str">
        <f>VLOOKUP(C466,'[2]Acha Air Sales Price List'!$B$1:$D$65536,3,FALSE)</f>
        <v>first line keep open</v>
      </c>
      <c r="G466" s="21">
        <f>ROUND(IF(ISBLANK(C466),0,VLOOKUP(C466,'[2]Acha Air Sales Price List'!$B$1:$X$65536,12,FALSE)*$L$14),2)</f>
        <v>0</v>
      </c>
      <c r="H466" s="22">
        <f t="shared" si="8"/>
        <v>0</v>
      </c>
      <c r="I466" s="14"/>
    </row>
    <row r="467" spans="1:9" hidden="1">
      <c r="A467" s="13"/>
      <c r="B467" s="1"/>
      <c r="C467" s="36"/>
      <c r="D467" s="168"/>
      <c r="E467" s="169"/>
      <c r="F467" s="43" t="str">
        <f>VLOOKUP(C467,'[2]Acha Air Sales Price List'!$B$1:$D$65536,3,FALSE)</f>
        <v>first line keep open</v>
      </c>
      <c r="G467" s="21">
        <f>ROUND(IF(ISBLANK(C467),0,VLOOKUP(C467,'[2]Acha Air Sales Price List'!$B$1:$X$65536,12,FALSE)*$L$14),2)</f>
        <v>0</v>
      </c>
      <c r="H467" s="22">
        <f t="shared" si="8"/>
        <v>0</v>
      </c>
      <c r="I467" s="14"/>
    </row>
    <row r="468" spans="1:9" hidden="1">
      <c r="A468" s="13"/>
      <c r="B468" s="1"/>
      <c r="C468" s="36"/>
      <c r="D468" s="168"/>
      <c r="E468" s="169"/>
      <c r="F468" s="43" t="str">
        <f>VLOOKUP(C468,'[2]Acha Air Sales Price List'!$B$1:$D$65536,3,FALSE)</f>
        <v>first line keep open</v>
      </c>
      <c r="G468" s="21">
        <f>ROUND(IF(ISBLANK(C468),0,VLOOKUP(C468,'[2]Acha Air Sales Price List'!$B$1:$X$65536,12,FALSE)*$L$14),2)</f>
        <v>0</v>
      </c>
      <c r="H468" s="22">
        <f t="shared" si="8"/>
        <v>0</v>
      </c>
      <c r="I468" s="14"/>
    </row>
    <row r="469" spans="1:9" hidden="1">
      <c r="A469" s="13"/>
      <c r="B469" s="1"/>
      <c r="C469" s="36"/>
      <c r="D469" s="168"/>
      <c r="E469" s="169"/>
      <c r="F469" s="43" t="str">
        <f>VLOOKUP(C469,'[2]Acha Air Sales Price List'!$B$1:$D$65536,3,FALSE)</f>
        <v>first line keep open</v>
      </c>
      <c r="G469" s="21">
        <f>ROUND(IF(ISBLANK(C469),0,VLOOKUP(C469,'[2]Acha Air Sales Price List'!$B$1:$X$65536,12,FALSE)*$L$14),2)</f>
        <v>0</v>
      </c>
      <c r="H469" s="22">
        <f t="shared" si="8"/>
        <v>0</v>
      </c>
      <c r="I469" s="14"/>
    </row>
    <row r="470" spans="1:9" hidden="1">
      <c r="A470" s="13"/>
      <c r="B470" s="1"/>
      <c r="C470" s="36"/>
      <c r="D470" s="168"/>
      <c r="E470" s="169"/>
      <c r="F470" s="43" t="str">
        <f>VLOOKUP(C470,'[2]Acha Air Sales Price List'!$B$1:$D$65536,3,FALSE)</f>
        <v>first line keep open</v>
      </c>
      <c r="G470" s="21">
        <f>ROUND(IF(ISBLANK(C470),0,VLOOKUP(C470,'[2]Acha Air Sales Price List'!$B$1:$X$65536,12,FALSE)*$L$14),2)</f>
        <v>0</v>
      </c>
      <c r="H470" s="22">
        <f t="shared" si="8"/>
        <v>0</v>
      </c>
      <c r="I470" s="14"/>
    </row>
    <row r="471" spans="1:9" hidden="1">
      <c r="A471" s="13"/>
      <c r="B471" s="1"/>
      <c r="C471" s="36"/>
      <c r="D471" s="168"/>
      <c r="E471" s="169"/>
      <c r="F471" s="43" t="str">
        <f>VLOOKUP(C471,'[2]Acha Air Sales Price List'!$B$1:$D$65536,3,FALSE)</f>
        <v>first line keep open</v>
      </c>
      <c r="G471" s="21">
        <f>ROUND(IF(ISBLANK(C471),0,VLOOKUP(C471,'[2]Acha Air Sales Price List'!$B$1:$X$65536,12,FALSE)*$L$14),2)</f>
        <v>0</v>
      </c>
      <c r="H471" s="22">
        <f t="shared" si="8"/>
        <v>0</v>
      </c>
      <c r="I471" s="14"/>
    </row>
    <row r="472" spans="1:9" hidden="1">
      <c r="A472" s="13"/>
      <c r="B472" s="1"/>
      <c r="C472" s="36"/>
      <c r="D472" s="168"/>
      <c r="E472" s="169"/>
      <c r="F472" s="43" t="str">
        <f>VLOOKUP(C472,'[2]Acha Air Sales Price List'!$B$1:$D$65536,3,FALSE)</f>
        <v>first line keep open</v>
      </c>
      <c r="G472" s="21">
        <f>ROUND(IF(ISBLANK(C472),0,VLOOKUP(C472,'[2]Acha Air Sales Price List'!$B$1:$X$65536,12,FALSE)*$L$14),2)</f>
        <v>0</v>
      </c>
      <c r="H472" s="22">
        <f t="shared" si="8"/>
        <v>0</v>
      </c>
      <c r="I472" s="14"/>
    </row>
    <row r="473" spans="1:9" hidden="1">
      <c r="A473" s="13"/>
      <c r="B473" s="1"/>
      <c r="C473" s="36"/>
      <c r="D473" s="168"/>
      <c r="E473" s="169"/>
      <c r="F473" s="43" t="str">
        <f>VLOOKUP(C473,'[2]Acha Air Sales Price List'!$B$1:$D$65536,3,FALSE)</f>
        <v>first line keep open</v>
      </c>
      <c r="G473" s="21">
        <f>ROUND(IF(ISBLANK(C473),0,VLOOKUP(C473,'[2]Acha Air Sales Price List'!$B$1:$X$65536,12,FALSE)*$L$14),2)</f>
        <v>0</v>
      </c>
      <c r="H473" s="22">
        <f t="shared" si="8"/>
        <v>0</v>
      </c>
      <c r="I473" s="14"/>
    </row>
    <row r="474" spans="1:9" hidden="1">
      <c r="A474" s="13"/>
      <c r="B474" s="1"/>
      <c r="C474" s="36"/>
      <c r="D474" s="168"/>
      <c r="E474" s="169"/>
      <c r="F474" s="43" t="str">
        <f>VLOOKUP(C474,'[2]Acha Air Sales Price List'!$B$1:$D$65536,3,FALSE)</f>
        <v>first line keep open</v>
      </c>
      <c r="G474" s="21">
        <f>ROUND(IF(ISBLANK(C474),0,VLOOKUP(C474,'[2]Acha Air Sales Price List'!$B$1:$X$65536,12,FALSE)*$L$14),2)</f>
        <v>0</v>
      </c>
      <c r="H474" s="22">
        <f t="shared" si="8"/>
        <v>0</v>
      </c>
      <c r="I474" s="14"/>
    </row>
    <row r="475" spans="1:9" hidden="1">
      <c r="A475" s="13"/>
      <c r="B475" s="1"/>
      <c r="C475" s="36"/>
      <c r="D475" s="168"/>
      <c r="E475" s="169"/>
      <c r="F475" s="43" t="str">
        <f>VLOOKUP(C475,'[2]Acha Air Sales Price List'!$B$1:$D$65536,3,FALSE)</f>
        <v>first line keep open</v>
      </c>
      <c r="G475" s="21">
        <f>ROUND(IF(ISBLANK(C475),0,VLOOKUP(C475,'[2]Acha Air Sales Price List'!$B$1:$X$65536,12,FALSE)*$L$14),2)</f>
        <v>0</v>
      </c>
      <c r="H475" s="22">
        <f t="shared" si="8"/>
        <v>0</v>
      </c>
      <c r="I475" s="14"/>
    </row>
    <row r="476" spans="1:9" hidden="1">
      <c r="A476" s="13"/>
      <c r="B476" s="1"/>
      <c r="C476" s="36"/>
      <c r="D476" s="168"/>
      <c r="E476" s="169"/>
      <c r="F476" s="43" t="str">
        <f>VLOOKUP(C476,'[2]Acha Air Sales Price List'!$B$1:$D$65536,3,FALSE)</f>
        <v>first line keep open</v>
      </c>
      <c r="G476" s="21">
        <f>ROUND(IF(ISBLANK(C476),0,VLOOKUP(C476,'[2]Acha Air Sales Price List'!$B$1:$X$65536,12,FALSE)*$L$14),2)</f>
        <v>0</v>
      </c>
      <c r="H476" s="22">
        <f t="shared" si="8"/>
        <v>0</v>
      </c>
      <c r="I476" s="14"/>
    </row>
    <row r="477" spans="1:9" hidden="1">
      <c r="A477" s="13"/>
      <c r="B477" s="1"/>
      <c r="C477" s="36"/>
      <c r="D477" s="168"/>
      <c r="E477" s="169"/>
      <c r="F477" s="43" t="str">
        <f>VLOOKUP(C477,'[2]Acha Air Sales Price List'!$B$1:$D$65536,3,FALSE)</f>
        <v>first line keep open</v>
      </c>
      <c r="G477" s="21">
        <f>ROUND(IF(ISBLANK(C477),0,VLOOKUP(C477,'[2]Acha Air Sales Price List'!$B$1:$X$65536,12,FALSE)*$L$14),2)</f>
        <v>0</v>
      </c>
      <c r="H477" s="22">
        <f t="shared" si="8"/>
        <v>0</v>
      </c>
      <c r="I477" s="14"/>
    </row>
    <row r="478" spans="1:9" hidden="1">
      <c r="A478" s="13"/>
      <c r="B478" s="1"/>
      <c r="C478" s="36"/>
      <c r="D478" s="168"/>
      <c r="E478" s="169"/>
      <c r="F478" s="43" t="str">
        <f>VLOOKUP(C478,'[2]Acha Air Sales Price List'!$B$1:$D$65536,3,FALSE)</f>
        <v>first line keep open</v>
      </c>
      <c r="G478" s="21">
        <f>ROUND(IF(ISBLANK(C478),0,VLOOKUP(C478,'[2]Acha Air Sales Price List'!$B$1:$X$65536,12,FALSE)*$L$14),2)</f>
        <v>0</v>
      </c>
      <c r="H478" s="22">
        <f t="shared" si="8"/>
        <v>0</v>
      </c>
      <c r="I478" s="14"/>
    </row>
    <row r="479" spans="1:9" hidden="1">
      <c r="A479" s="13"/>
      <c r="B479" s="1"/>
      <c r="C479" s="36"/>
      <c r="D479" s="168"/>
      <c r="E479" s="169"/>
      <c r="F479" s="43" t="str">
        <f>VLOOKUP(C479,'[2]Acha Air Sales Price List'!$B$1:$D$65536,3,FALSE)</f>
        <v>first line keep open</v>
      </c>
      <c r="G479" s="21">
        <f>ROUND(IF(ISBLANK(C479),0,VLOOKUP(C479,'[2]Acha Air Sales Price List'!$B$1:$X$65536,12,FALSE)*$L$14),2)</f>
        <v>0</v>
      </c>
      <c r="H479" s="22">
        <f t="shared" si="8"/>
        <v>0</v>
      </c>
      <c r="I479" s="14"/>
    </row>
    <row r="480" spans="1:9" hidden="1">
      <c r="A480" s="13"/>
      <c r="B480" s="1"/>
      <c r="C480" s="36"/>
      <c r="D480" s="168"/>
      <c r="E480" s="169"/>
      <c r="F480" s="43" t="str">
        <f>VLOOKUP(C480,'[2]Acha Air Sales Price List'!$B$1:$D$65536,3,FALSE)</f>
        <v>first line keep open</v>
      </c>
      <c r="G480" s="21">
        <f>ROUND(IF(ISBLANK(C480),0,VLOOKUP(C480,'[2]Acha Air Sales Price List'!$B$1:$X$65536,12,FALSE)*$L$14),2)</f>
        <v>0</v>
      </c>
      <c r="H480" s="22">
        <f t="shared" si="8"/>
        <v>0</v>
      </c>
      <c r="I480" s="14"/>
    </row>
    <row r="481" spans="1:9" hidden="1">
      <c r="A481" s="13"/>
      <c r="B481" s="1"/>
      <c r="C481" s="36"/>
      <c r="D481" s="168"/>
      <c r="E481" s="169"/>
      <c r="F481" s="43" t="str">
        <f>VLOOKUP(C481,'[2]Acha Air Sales Price List'!$B$1:$D$65536,3,FALSE)</f>
        <v>first line keep open</v>
      </c>
      <c r="G481" s="21">
        <f>ROUND(IF(ISBLANK(C481),0,VLOOKUP(C481,'[2]Acha Air Sales Price List'!$B$1:$X$65536,12,FALSE)*$L$14),2)</f>
        <v>0</v>
      </c>
      <c r="H481" s="22">
        <f t="shared" si="8"/>
        <v>0</v>
      </c>
      <c r="I481" s="14"/>
    </row>
    <row r="482" spans="1:9" hidden="1">
      <c r="A482" s="13"/>
      <c r="B482" s="1"/>
      <c r="C482" s="36"/>
      <c r="D482" s="168"/>
      <c r="E482" s="169"/>
      <c r="F482" s="43" t="str">
        <f>VLOOKUP(C482,'[2]Acha Air Sales Price List'!$B$1:$D$65536,3,FALSE)</f>
        <v>first line keep open</v>
      </c>
      <c r="G482" s="21">
        <f>ROUND(IF(ISBLANK(C482),0,VLOOKUP(C482,'[2]Acha Air Sales Price List'!$B$1:$X$65536,12,FALSE)*$L$14),2)</f>
        <v>0</v>
      </c>
      <c r="H482" s="22">
        <f t="shared" si="8"/>
        <v>0</v>
      </c>
      <c r="I482" s="14"/>
    </row>
    <row r="483" spans="1:9" hidden="1">
      <c r="A483" s="13"/>
      <c r="B483" s="1"/>
      <c r="C483" s="36"/>
      <c r="D483" s="168"/>
      <c r="E483" s="169"/>
      <c r="F483" s="43" t="str">
        <f>VLOOKUP(C483,'[2]Acha Air Sales Price List'!$B$1:$D$65536,3,FALSE)</f>
        <v>first line keep open</v>
      </c>
      <c r="G483" s="21">
        <f>ROUND(IF(ISBLANK(C483),0,VLOOKUP(C483,'[2]Acha Air Sales Price List'!$B$1:$X$65536,12,FALSE)*$L$14),2)</f>
        <v>0</v>
      </c>
      <c r="H483" s="22">
        <f t="shared" si="8"/>
        <v>0</v>
      </c>
      <c r="I483" s="14"/>
    </row>
    <row r="484" spans="1:9" hidden="1">
      <c r="A484" s="13"/>
      <c r="B484" s="1"/>
      <c r="C484" s="36"/>
      <c r="D484" s="168"/>
      <c r="E484" s="169"/>
      <c r="F484" s="43" t="str">
        <f>VLOOKUP(C484,'[2]Acha Air Sales Price List'!$B$1:$D$65536,3,FALSE)</f>
        <v>first line keep open</v>
      </c>
      <c r="G484" s="21">
        <f>ROUND(IF(ISBLANK(C484),0,VLOOKUP(C484,'[2]Acha Air Sales Price List'!$B$1:$X$65536,12,FALSE)*$L$14),2)</f>
        <v>0</v>
      </c>
      <c r="H484" s="22">
        <f t="shared" si="8"/>
        <v>0</v>
      </c>
      <c r="I484" s="14"/>
    </row>
    <row r="485" spans="1:9" hidden="1">
      <c r="A485" s="13"/>
      <c r="B485" s="1"/>
      <c r="C485" s="36"/>
      <c r="D485" s="168"/>
      <c r="E485" s="169"/>
      <c r="F485" s="43" t="str">
        <f>VLOOKUP(C485,'[2]Acha Air Sales Price List'!$B$1:$D$65536,3,FALSE)</f>
        <v>first line keep open</v>
      </c>
      <c r="G485" s="21">
        <f>ROUND(IF(ISBLANK(C485),0,VLOOKUP(C485,'[2]Acha Air Sales Price List'!$B$1:$X$65536,12,FALSE)*$L$14),2)</f>
        <v>0</v>
      </c>
      <c r="H485" s="22">
        <f t="shared" si="8"/>
        <v>0</v>
      </c>
      <c r="I485" s="14"/>
    </row>
    <row r="486" spans="1:9" hidden="1">
      <c r="A486" s="13"/>
      <c r="B486" s="1"/>
      <c r="C486" s="36"/>
      <c r="D486" s="168"/>
      <c r="E486" s="169"/>
      <c r="F486" s="43" t="str">
        <f>VLOOKUP(C486,'[2]Acha Air Sales Price List'!$B$1:$D$65536,3,FALSE)</f>
        <v>first line keep open</v>
      </c>
      <c r="G486" s="21">
        <f>ROUND(IF(ISBLANK(C486),0,VLOOKUP(C486,'[2]Acha Air Sales Price List'!$B$1:$X$65536,12,FALSE)*$L$14),2)</f>
        <v>0</v>
      </c>
      <c r="H486" s="22">
        <f t="shared" si="8"/>
        <v>0</v>
      </c>
      <c r="I486" s="14"/>
    </row>
    <row r="487" spans="1:9" hidden="1">
      <c r="A487" s="13"/>
      <c r="B487" s="1"/>
      <c r="C487" s="37"/>
      <c r="D487" s="168"/>
      <c r="E487" s="169"/>
      <c r="F487" s="43" t="str">
        <f>VLOOKUP(C487,'[2]Acha Air Sales Price List'!$B$1:$D$65536,3,FALSE)</f>
        <v>first line keep open</v>
      </c>
      <c r="G487" s="21">
        <f>ROUND(IF(ISBLANK(C487),0,VLOOKUP(C487,'[2]Acha Air Sales Price List'!$B$1:$X$65536,12,FALSE)*$L$14),2)</f>
        <v>0</v>
      </c>
      <c r="H487" s="22">
        <f t="shared" si="8"/>
        <v>0</v>
      </c>
      <c r="I487" s="14"/>
    </row>
    <row r="488" spans="1:9" hidden="1">
      <c r="A488" s="13"/>
      <c r="B488" s="1"/>
      <c r="C488" s="36"/>
      <c r="D488" s="168"/>
      <c r="E488" s="169"/>
      <c r="F488" s="43" t="str">
        <f>VLOOKUP(C488,'[2]Acha Air Sales Price List'!$B$1:$D$65536,3,FALSE)</f>
        <v>first line keep open</v>
      </c>
      <c r="G488" s="21">
        <f>ROUND(IF(ISBLANK(C488),0,VLOOKUP(C488,'[2]Acha Air Sales Price List'!$B$1:$X$65536,12,FALSE)*$L$14),2)</f>
        <v>0</v>
      </c>
      <c r="H488" s="22">
        <f t="shared" si="8"/>
        <v>0</v>
      </c>
      <c r="I488" s="14"/>
    </row>
    <row r="489" spans="1:9" hidden="1">
      <c r="A489" s="13"/>
      <c r="B489" s="1"/>
      <c r="C489" s="36"/>
      <c r="D489" s="168"/>
      <c r="E489" s="169"/>
      <c r="F489" s="43" t="str">
        <f>VLOOKUP(C489,'[2]Acha Air Sales Price List'!$B$1:$D$65536,3,FALSE)</f>
        <v>first line keep open</v>
      </c>
      <c r="G489" s="21">
        <f>ROUND(IF(ISBLANK(C489),0,VLOOKUP(C489,'[2]Acha Air Sales Price List'!$B$1:$X$65536,12,FALSE)*$L$14),2)</f>
        <v>0</v>
      </c>
      <c r="H489" s="22">
        <f t="shared" si="8"/>
        <v>0</v>
      </c>
      <c r="I489" s="14"/>
    </row>
    <row r="490" spans="1:9" hidden="1">
      <c r="A490" s="13"/>
      <c r="B490" s="1"/>
      <c r="C490" s="36"/>
      <c r="D490" s="168"/>
      <c r="E490" s="169"/>
      <c r="F490" s="43" t="str">
        <f>VLOOKUP(C490,'[2]Acha Air Sales Price List'!$B$1:$D$65536,3,FALSE)</f>
        <v>first line keep open</v>
      </c>
      <c r="G490" s="21">
        <f>ROUND(IF(ISBLANK(C490),0,VLOOKUP(C490,'[2]Acha Air Sales Price List'!$B$1:$X$65536,12,FALSE)*$L$14),2)</f>
        <v>0</v>
      </c>
      <c r="H490" s="22">
        <f t="shared" si="8"/>
        <v>0</v>
      </c>
      <c r="I490" s="14"/>
    </row>
    <row r="491" spans="1:9" hidden="1">
      <c r="A491" s="13"/>
      <c r="B491" s="1"/>
      <c r="C491" s="36"/>
      <c r="D491" s="168"/>
      <c r="E491" s="169"/>
      <c r="F491" s="43" t="str">
        <f>VLOOKUP(C491,'[2]Acha Air Sales Price List'!$B$1:$D$65536,3,FALSE)</f>
        <v>first line keep open</v>
      </c>
      <c r="G491" s="21">
        <f>ROUND(IF(ISBLANK(C491),0,VLOOKUP(C491,'[2]Acha Air Sales Price List'!$B$1:$X$65536,12,FALSE)*$L$14),2)</f>
        <v>0</v>
      </c>
      <c r="H491" s="22">
        <f t="shared" si="8"/>
        <v>0</v>
      </c>
      <c r="I491" s="14"/>
    </row>
    <row r="492" spans="1:9" hidden="1">
      <c r="A492" s="13"/>
      <c r="B492" s="1"/>
      <c r="C492" s="36"/>
      <c r="D492" s="168"/>
      <c r="E492" s="169"/>
      <c r="F492" s="43" t="str">
        <f>VLOOKUP(C492,'[2]Acha Air Sales Price List'!$B$1:$D$65536,3,FALSE)</f>
        <v>first line keep open</v>
      </c>
      <c r="G492" s="21">
        <f>ROUND(IF(ISBLANK(C492),0,VLOOKUP(C492,'[2]Acha Air Sales Price List'!$B$1:$X$65536,12,FALSE)*$L$14),2)</f>
        <v>0</v>
      </c>
      <c r="H492" s="22">
        <f t="shared" si="8"/>
        <v>0</v>
      </c>
      <c r="I492" s="14"/>
    </row>
    <row r="493" spans="1:9" hidden="1">
      <c r="A493" s="13"/>
      <c r="B493" s="1"/>
      <c r="C493" s="36"/>
      <c r="D493" s="168"/>
      <c r="E493" s="169"/>
      <c r="F493" s="43" t="str">
        <f>VLOOKUP(C493,'[2]Acha Air Sales Price List'!$B$1:$D$65536,3,FALSE)</f>
        <v>first line keep open</v>
      </c>
      <c r="G493" s="21">
        <f>ROUND(IF(ISBLANK(C493),0,VLOOKUP(C493,'[2]Acha Air Sales Price List'!$B$1:$X$65536,12,FALSE)*$L$14),2)</f>
        <v>0</v>
      </c>
      <c r="H493" s="22">
        <f t="shared" si="8"/>
        <v>0</v>
      </c>
      <c r="I493" s="14"/>
    </row>
    <row r="494" spans="1:9" hidden="1">
      <c r="A494" s="13"/>
      <c r="B494" s="1"/>
      <c r="C494" s="36"/>
      <c r="D494" s="168"/>
      <c r="E494" s="169"/>
      <c r="F494" s="43" t="str">
        <f>VLOOKUP(C494,'[2]Acha Air Sales Price List'!$B$1:$D$65536,3,FALSE)</f>
        <v>first line keep open</v>
      </c>
      <c r="G494" s="21">
        <f>ROUND(IF(ISBLANK(C494),0,VLOOKUP(C494,'[2]Acha Air Sales Price List'!$B$1:$X$65536,12,FALSE)*$L$14),2)</f>
        <v>0</v>
      </c>
      <c r="H494" s="22">
        <f t="shared" ref="H494:H557" si="9">ROUND(IF(ISNUMBER(B494), G494*B494, 0),5)</f>
        <v>0</v>
      </c>
      <c r="I494" s="14"/>
    </row>
    <row r="495" spans="1:9" hidden="1">
      <c r="A495" s="13"/>
      <c r="B495" s="1"/>
      <c r="C495" s="36"/>
      <c r="D495" s="168"/>
      <c r="E495" s="169"/>
      <c r="F495" s="43" t="str">
        <f>VLOOKUP(C495,'[2]Acha Air Sales Price List'!$B$1:$D$65536,3,FALSE)</f>
        <v>first line keep open</v>
      </c>
      <c r="G495" s="21">
        <f>ROUND(IF(ISBLANK(C495),0,VLOOKUP(C495,'[2]Acha Air Sales Price List'!$B$1:$X$65536,12,FALSE)*$L$14),2)</f>
        <v>0</v>
      </c>
      <c r="H495" s="22">
        <f t="shared" si="9"/>
        <v>0</v>
      </c>
      <c r="I495" s="14"/>
    </row>
    <row r="496" spans="1:9" hidden="1">
      <c r="A496" s="13"/>
      <c r="B496" s="1"/>
      <c r="C496" s="36"/>
      <c r="D496" s="168"/>
      <c r="E496" s="169"/>
      <c r="F496" s="43" t="str">
        <f>VLOOKUP(C496,'[2]Acha Air Sales Price List'!$B$1:$D$65536,3,FALSE)</f>
        <v>first line keep open</v>
      </c>
      <c r="G496" s="21">
        <f>ROUND(IF(ISBLANK(C496),0,VLOOKUP(C496,'[2]Acha Air Sales Price List'!$B$1:$X$65536,12,FALSE)*$L$14),2)</f>
        <v>0</v>
      </c>
      <c r="H496" s="22">
        <f t="shared" si="9"/>
        <v>0</v>
      </c>
      <c r="I496" s="14"/>
    </row>
    <row r="497" spans="1:9" hidden="1">
      <c r="A497" s="13"/>
      <c r="B497" s="1"/>
      <c r="C497" s="36"/>
      <c r="D497" s="168"/>
      <c r="E497" s="169"/>
      <c r="F497" s="43" t="str">
        <f>VLOOKUP(C497,'[2]Acha Air Sales Price List'!$B$1:$D$65536,3,FALSE)</f>
        <v>first line keep open</v>
      </c>
      <c r="G497" s="21">
        <f>ROUND(IF(ISBLANK(C497),0,VLOOKUP(C497,'[2]Acha Air Sales Price List'!$B$1:$X$65536,12,FALSE)*$L$14),2)</f>
        <v>0</v>
      </c>
      <c r="H497" s="22">
        <f t="shared" si="9"/>
        <v>0</v>
      </c>
      <c r="I497" s="14"/>
    </row>
    <row r="498" spans="1:9" hidden="1">
      <c r="A498" s="13"/>
      <c r="B498" s="1"/>
      <c r="C498" s="36"/>
      <c r="D498" s="168"/>
      <c r="E498" s="169"/>
      <c r="F498" s="43" t="str">
        <f>VLOOKUP(C498,'[2]Acha Air Sales Price List'!$B$1:$D$65536,3,FALSE)</f>
        <v>first line keep open</v>
      </c>
      <c r="G498" s="21">
        <f>ROUND(IF(ISBLANK(C498),0,VLOOKUP(C498,'[2]Acha Air Sales Price List'!$B$1:$X$65536,12,FALSE)*$L$14),2)</f>
        <v>0</v>
      </c>
      <c r="H498" s="22">
        <f t="shared" si="9"/>
        <v>0</v>
      </c>
      <c r="I498" s="14"/>
    </row>
    <row r="499" spans="1:9" hidden="1">
      <c r="A499" s="13"/>
      <c r="B499" s="1"/>
      <c r="C499" s="36"/>
      <c r="D499" s="168"/>
      <c r="E499" s="169"/>
      <c r="F499" s="43" t="str">
        <f>VLOOKUP(C499,'[2]Acha Air Sales Price List'!$B$1:$D$65536,3,FALSE)</f>
        <v>first line keep open</v>
      </c>
      <c r="G499" s="21">
        <f>ROUND(IF(ISBLANK(C499),0,VLOOKUP(C499,'[2]Acha Air Sales Price List'!$B$1:$X$65536,12,FALSE)*$L$14),2)</f>
        <v>0</v>
      </c>
      <c r="H499" s="22">
        <f t="shared" si="9"/>
        <v>0</v>
      </c>
      <c r="I499" s="14"/>
    </row>
    <row r="500" spans="1:9" hidden="1">
      <c r="A500" s="13"/>
      <c r="B500" s="1"/>
      <c r="C500" s="36"/>
      <c r="D500" s="168"/>
      <c r="E500" s="169"/>
      <c r="F500" s="43" t="str">
        <f>VLOOKUP(C500,'[2]Acha Air Sales Price List'!$B$1:$D$65536,3,FALSE)</f>
        <v>first line keep open</v>
      </c>
      <c r="G500" s="21">
        <f>ROUND(IF(ISBLANK(C500),0,VLOOKUP(C500,'[2]Acha Air Sales Price List'!$B$1:$X$65536,12,FALSE)*$L$14),2)</f>
        <v>0</v>
      </c>
      <c r="H500" s="22">
        <f t="shared" si="9"/>
        <v>0</v>
      </c>
      <c r="I500" s="14"/>
    </row>
    <row r="501" spans="1:9" hidden="1">
      <c r="A501" s="13"/>
      <c r="B501" s="1"/>
      <c r="C501" s="36"/>
      <c r="D501" s="168"/>
      <c r="E501" s="169"/>
      <c r="F501" s="43" t="str">
        <f>VLOOKUP(C501,'[2]Acha Air Sales Price List'!$B$1:$D$65536,3,FALSE)</f>
        <v>first line keep open</v>
      </c>
      <c r="G501" s="21">
        <f>ROUND(IF(ISBLANK(C501),0,VLOOKUP(C501,'[2]Acha Air Sales Price List'!$B$1:$X$65536,12,FALSE)*$L$14),2)</f>
        <v>0</v>
      </c>
      <c r="H501" s="22">
        <f t="shared" si="9"/>
        <v>0</v>
      </c>
      <c r="I501" s="14"/>
    </row>
    <row r="502" spans="1:9" hidden="1">
      <c r="A502" s="13"/>
      <c r="B502" s="1"/>
      <c r="C502" s="36"/>
      <c r="D502" s="168"/>
      <c r="E502" s="169"/>
      <c r="F502" s="43" t="str">
        <f>VLOOKUP(C502,'[2]Acha Air Sales Price List'!$B$1:$D$65536,3,FALSE)</f>
        <v>first line keep open</v>
      </c>
      <c r="G502" s="21">
        <f>ROUND(IF(ISBLANK(C502),0,VLOOKUP(C502,'[2]Acha Air Sales Price List'!$B$1:$X$65536,12,FALSE)*$L$14),2)</f>
        <v>0</v>
      </c>
      <c r="H502" s="22">
        <f t="shared" si="9"/>
        <v>0</v>
      </c>
      <c r="I502" s="14"/>
    </row>
    <row r="503" spans="1:9" hidden="1">
      <c r="A503" s="13"/>
      <c r="B503" s="1"/>
      <c r="C503" s="37"/>
      <c r="D503" s="168"/>
      <c r="E503" s="169"/>
      <c r="F503" s="43" t="str">
        <f>VLOOKUP(C503,'[2]Acha Air Sales Price List'!$B$1:$D$65536,3,FALSE)</f>
        <v>first line keep open</v>
      </c>
      <c r="G503" s="21">
        <f>ROUND(IF(ISBLANK(C503),0,VLOOKUP(C503,'[2]Acha Air Sales Price List'!$B$1:$X$65536,12,FALSE)*$L$14),2)</f>
        <v>0</v>
      </c>
      <c r="H503" s="22">
        <f t="shared" si="9"/>
        <v>0</v>
      </c>
      <c r="I503" s="14"/>
    </row>
    <row r="504" spans="1:9" hidden="1">
      <c r="A504" s="13"/>
      <c r="B504" s="1"/>
      <c r="C504" s="37"/>
      <c r="D504" s="168"/>
      <c r="E504" s="169"/>
      <c r="F504" s="43" t="str">
        <f>VLOOKUP(C504,'[2]Acha Air Sales Price List'!$B$1:$D$65536,3,FALSE)</f>
        <v>first line keep open</v>
      </c>
      <c r="G504" s="21">
        <f>ROUND(IF(ISBLANK(C504),0,VLOOKUP(C504,'[2]Acha Air Sales Price List'!$B$1:$X$65536,12,FALSE)*$L$14),2)</f>
        <v>0</v>
      </c>
      <c r="H504" s="22">
        <f t="shared" si="9"/>
        <v>0</v>
      </c>
      <c r="I504" s="14"/>
    </row>
    <row r="505" spans="1:9" hidden="1">
      <c r="A505" s="13"/>
      <c r="B505" s="1"/>
      <c r="C505" s="36"/>
      <c r="D505" s="168"/>
      <c r="E505" s="169"/>
      <c r="F505" s="43" t="str">
        <f>VLOOKUP(C505,'[2]Acha Air Sales Price List'!$B$1:$D$65536,3,FALSE)</f>
        <v>first line keep open</v>
      </c>
      <c r="G505" s="21">
        <f>ROUND(IF(ISBLANK(C505),0,VLOOKUP(C505,'[2]Acha Air Sales Price List'!$B$1:$X$65536,12,FALSE)*$L$14),2)</f>
        <v>0</v>
      </c>
      <c r="H505" s="22">
        <f t="shared" si="9"/>
        <v>0</v>
      </c>
      <c r="I505" s="14"/>
    </row>
    <row r="506" spans="1:9" hidden="1">
      <c r="A506" s="13"/>
      <c r="B506" s="1"/>
      <c r="C506" s="36"/>
      <c r="D506" s="168"/>
      <c r="E506" s="169"/>
      <c r="F506" s="43" t="str">
        <f>VLOOKUP(C506,'[2]Acha Air Sales Price List'!$B$1:$D$65536,3,FALSE)</f>
        <v>first line keep open</v>
      </c>
      <c r="G506" s="21">
        <f>ROUND(IF(ISBLANK(C506),0,VLOOKUP(C506,'[2]Acha Air Sales Price List'!$B$1:$X$65536,12,FALSE)*$L$14),2)</f>
        <v>0</v>
      </c>
      <c r="H506" s="22">
        <f t="shared" si="9"/>
        <v>0</v>
      </c>
      <c r="I506" s="14"/>
    </row>
    <row r="507" spans="1:9" hidden="1">
      <c r="A507" s="13"/>
      <c r="B507" s="1"/>
      <c r="C507" s="36"/>
      <c r="D507" s="168"/>
      <c r="E507" s="169"/>
      <c r="F507" s="43" t="str">
        <f>VLOOKUP(C507,'[2]Acha Air Sales Price List'!$B$1:$D$65536,3,FALSE)</f>
        <v>first line keep open</v>
      </c>
      <c r="G507" s="21">
        <f>ROUND(IF(ISBLANK(C507),0,VLOOKUP(C507,'[2]Acha Air Sales Price List'!$B$1:$X$65536,12,FALSE)*$L$14),2)</f>
        <v>0</v>
      </c>
      <c r="H507" s="22">
        <f t="shared" si="9"/>
        <v>0</v>
      </c>
      <c r="I507" s="14"/>
    </row>
    <row r="508" spans="1:9" hidden="1">
      <c r="A508" s="13"/>
      <c r="B508" s="1"/>
      <c r="C508" s="36"/>
      <c r="D508" s="168"/>
      <c r="E508" s="169"/>
      <c r="F508" s="43" t="str">
        <f>VLOOKUP(C508,'[2]Acha Air Sales Price List'!$B$1:$D$65536,3,FALSE)</f>
        <v>first line keep open</v>
      </c>
      <c r="G508" s="21">
        <f>ROUND(IF(ISBLANK(C508),0,VLOOKUP(C508,'[2]Acha Air Sales Price List'!$B$1:$X$65536,12,FALSE)*$L$14),2)</f>
        <v>0</v>
      </c>
      <c r="H508" s="22">
        <f t="shared" si="9"/>
        <v>0</v>
      </c>
      <c r="I508" s="14"/>
    </row>
    <row r="509" spans="1:9" hidden="1">
      <c r="A509" s="13"/>
      <c r="B509" s="1"/>
      <c r="C509" s="36"/>
      <c r="D509" s="168"/>
      <c r="E509" s="169"/>
      <c r="F509" s="43" t="str">
        <f>VLOOKUP(C509,'[2]Acha Air Sales Price List'!$B$1:$D$65536,3,FALSE)</f>
        <v>first line keep open</v>
      </c>
      <c r="G509" s="21">
        <f>ROUND(IF(ISBLANK(C509),0,VLOOKUP(C509,'[2]Acha Air Sales Price List'!$B$1:$X$65536,12,FALSE)*$L$14),2)</f>
        <v>0</v>
      </c>
      <c r="H509" s="22">
        <f t="shared" si="9"/>
        <v>0</v>
      </c>
      <c r="I509" s="14"/>
    </row>
    <row r="510" spans="1:9" hidden="1">
      <c r="A510" s="13"/>
      <c r="B510" s="1"/>
      <c r="C510" s="36"/>
      <c r="D510" s="168"/>
      <c r="E510" s="169"/>
      <c r="F510" s="43" t="str">
        <f>VLOOKUP(C510,'[2]Acha Air Sales Price List'!$B$1:$D$65536,3,FALSE)</f>
        <v>first line keep open</v>
      </c>
      <c r="G510" s="21">
        <f>ROUND(IF(ISBLANK(C510),0,VLOOKUP(C510,'[2]Acha Air Sales Price List'!$B$1:$X$65536,12,FALSE)*$L$14),2)</f>
        <v>0</v>
      </c>
      <c r="H510" s="22">
        <f t="shared" si="9"/>
        <v>0</v>
      </c>
      <c r="I510" s="14"/>
    </row>
    <row r="511" spans="1:9" hidden="1">
      <c r="A511" s="13"/>
      <c r="B511" s="1"/>
      <c r="C511" s="36"/>
      <c r="D511" s="168"/>
      <c r="E511" s="169"/>
      <c r="F511" s="43" t="str">
        <f>VLOOKUP(C511,'[2]Acha Air Sales Price List'!$B$1:$D$65536,3,FALSE)</f>
        <v>first line keep open</v>
      </c>
      <c r="G511" s="21">
        <f>ROUND(IF(ISBLANK(C511),0,VLOOKUP(C511,'[2]Acha Air Sales Price List'!$B$1:$X$65536,12,FALSE)*$L$14),2)</f>
        <v>0</v>
      </c>
      <c r="H511" s="22">
        <f t="shared" si="9"/>
        <v>0</v>
      </c>
      <c r="I511" s="14"/>
    </row>
    <row r="512" spans="1:9" hidden="1">
      <c r="A512" s="13"/>
      <c r="B512" s="1"/>
      <c r="C512" s="36"/>
      <c r="D512" s="168"/>
      <c r="E512" s="169"/>
      <c r="F512" s="43" t="str">
        <f>VLOOKUP(C512,'[2]Acha Air Sales Price List'!$B$1:$D$65536,3,FALSE)</f>
        <v>first line keep open</v>
      </c>
      <c r="G512" s="21">
        <f>ROUND(IF(ISBLANK(C512),0,VLOOKUP(C512,'[2]Acha Air Sales Price List'!$B$1:$X$65536,12,FALSE)*$L$14),2)</f>
        <v>0</v>
      </c>
      <c r="H512" s="22">
        <f t="shared" si="9"/>
        <v>0</v>
      </c>
      <c r="I512" s="14"/>
    </row>
    <row r="513" spans="1:9" hidden="1">
      <c r="A513" s="13"/>
      <c r="B513" s="1"/>
      <c r="C513" s="36"/>
      <c r="D513" s="168"/>
      <c r="E513" s="169"/>
      <c r="F513" s="43" t="str">
        <f>VLOOKUP(C513,'[2]Acha Air Sales Price List'!$B$1:$D$65536,3,FALSE)</f>
        <v>first line keep open</v>
      </c>
      <c r="G513" s="21">
        <f>ROUND(IF(ISBLANK(C513),0,VLOOKUP(C513,'[2]Acha Air Sales Price List'!$B$1:$X$65536,12,FALSE)*$L$14),2)</f>
        <v>0</v>
      </c>
      <c r="H513" s="22">
        <f t="shared" si="9"/>
        <v>0</v>
      </c>
      <c r="I513" s="14"/>
    </row>
    <row r="514" spans="1:9" hidden="1">
      <c r="A514" s="13"/>
      <c r="B514" s="1"/>
      <c r="C514" s="36"/>
      <c r="D514" s="168"/>
      <c r="E514" s="169"/>
      <c r="F514" s="43" t="str">
        <f>VLOOKUP(C514,'[2]Acha Air Sales Price List'!$B$1:$D$65536,3,FALSE)</f>
        <v>first line keep open</v>
      </c>
      <c r="G514" s="21">
        <f>ROUND(IF(ISBLANK(C514),0,VLOOKUP(C514,'[2]Acha Air Sales Price List'!$B$1:$X$65536,12,FALSE)*$L$14),2)</f>
        <v>0</v>
      </c>
      <c r="H514" s="22">
        <f t="shared" si="9"/>
        <v>0</v>
      </c>
      <c r="I514" s="14"/>
    </row>
    <row r="515" spans="1:9" hidden="1">
      <c r="A515" s="13"/>
      <c r="B515" s="1"/>
      <c r="C515" s="36"/>
      <c r="D515" s="168"/>
      <c r="E515" s="169"/>
      <c r="F515" s="43" t="str">
        <f>VLOOKUP(C515,'[2]Acha Air Sales Price List'!$B$1:$D$65536,3,FALSE)</f>
        <v>first line keep open</v>
      </c>
      <c r="G515" s="21">
        <f>ROUND(IF(ISBLANK(C515),0,VLOOKUP(C515,'[2]Acha Air Sales Price List'!$B$1:$X$65536,12,FALSE)*$L$14),2)</f>
        <v>0</v>
      </c>
      <c r="H515" s="22">
        <f t="shared" si="9"/>
        <v>0</v>
      </c>
      <c r="I515" s="14"/>
    </row>
    <row r="516" spans="1:9" hidden="1">
      <c r="A516" s="13"/>
      <c r="B516" s="1"/>
      <c r="C516" s="37"/>
      <c r="D516" s="168"/>
      <c r="E516" s="169"/>
      <c r="F516" s="43" t="str">
        <f>VLOOKUP(C516,'[2]Acha Air Sales Price List'!$B$1:$D$65536,3,FALSE)</f>
        <v>first line keep open</v>
      </c>
      <c r="G516" s="21">
        <f>ROUND(IF(ISBLANK(C516),0,VLOOKUP(C516,'[2]Acha Air Sales Price List'!$B$1:$X$65536,12,FALSE)*$L$14),2)</f>
        <v>0</v>
      </c>
      <c r="H516" s="22">
        <f t="shared" si="9"/>
        <v>0</v>
      </c>
      <c r="I516" s="14"/>
    </row>
    <row r="517" spans="1:9" hidden="1">
      <c r="A517" s="13"/>
      <c r="B517" s="1"/>
      <c r="C517" s="36"/>
      <c r="D517" s="168"/>
      <c r="E517" s="169"/>
      <c r="F517" s="43" t="str">
        <f>VLOOKUP(C517,'[2]Acha Air Sales Price List'!$B$1:$D$65536,3,FALSE)</f>
        <v>first line keep open</v>
      </c>
      <c r="G517" s="21">
        <f>ROUND(IF(ISBLANK(C517),0,VLOOKUP(C517,'[2]Acha Air Sales Price List'!$B$1:$X$65536,12,FALSE)*$L$14),2)</f>
        <v>0</v>
      </c>
      <c r="H517" s="22">
        <f t="shared" si="9"/>
        <v>0</v>
      </c>
      <c r="I517" s="14"/>
    </row>
    <row r="518" spans="1:9" hidden="1">
      <c r="A518" s="13"/>
      <c r="B518" s="1"/>
      <c r="C518" s="36"/>
      <c r="D518" s="168"/>
      <c r="E518" s="169"/>
      <c r="F518" s="43" t="str">
        <f>VLOOKUP(C518,'[2]Acha Air Sales Price List'!$B$1:$D$65536,3,FALSE)</f>
        <v>first line keep open</v>
      </c>
      <c r="G518" s="21">
        <f>ROUND(IF(ISBLANK(C518),0,VLOOKUP(C518,'[2]Acha Air Sales Price List'!$B$1:$X$65536,12,FALSE)*$L$14),2)</f>
        <v>0</v>
      </c>
      <c r="H518" s="22">
        <f t="shared" si="9"/>
        <v>0</v>
      </c>
      <c r="I518" s="14"/>
    </row>
    <row r="519" spans="1:9" hidden="1">
      <c r="A519" s="13"/>
      <c r="B519" s="1"/>
      <c r="C519" s="36"/>
      <c r="D519" s="168"/>
      <c r="E519" s="169"/>
      <c r="F519" s="43" t="str">
        <f>VLOOKUP(C519,'[2]Acha Air Sales Price List'!$B$1:$D$65536,3,FALSE)</f>
        <v>first line keep open</v>
      </c>
      <c r="G519" s="21">
        <f>ROUND(IF(ISBLANK(C519),0,VLOOKUP(C519,'[2]Acha Air Sales Price List'!$B$1:$X$65536,12,FALSE)*$L$14),2)</f>
        <v>0</v>
      </c>
      <c r="H519" s="22">
        <f t="shared" si="9"/>
        <v>0</v>
      </c>
      <c r="I519" s="14"/>
    </row>
    <row r="520" spans="1:9" hidden="1">
      <c r="A520" s="13"/>
      <c r="B520" s="1"/>
      <c r="C520" s="36"/>
      <c r="D520" s="168"/>
      <c r="E520" s="169"/>
      <c r="F520" s="43" t="str">
        <f>VLOOKUP(C520,'[2]Acha Air Sales Price List'!$B$1:$D$65536,3,FALSE)</f>
        <v>first line keep open</v>
      </c>
      <c r="G520" s="21">
        <f>ROUND(IF(ISBLANK(C520),0,VLOOKUP(C520,'[2]Acha Air Sales Price List'!$B$1:$X$65536,12,FALSE)*$L$14),2)</f>
        <v>0</v>
      </c>
      <c r="H520" s="22">
        <f t="shared" si="9"/>
        <v>0</v>
      </c>
      <c r="I520" s="14"/>
    </row>
    <row r="521" spans="1:9" hidden="1">
      <c r="A521" s="13"/>
      <c r="B521" s="1"/>
      <c r="C521" s="36"/>
      <c r="D521" s="168"/>
      <c r="E521" s="169"/>
      <c r="F521" s="43" t="str">
        <f>VLOOKUP(C521,'[2]Acha Air Sales Price List'!$B$1:$D$65536,3,FALSE)</f>
        <v>first line keep open</v>
      </c>
      <c r="G521" s="21">
        <f>ROUND(IF(ISBLANK(C521),0,VLOOKUP(C521,'[2]Acha Air Sales Price List'!$B$1:$X$65536,12,FALSE)*$L$14),2)</f>
        <v>0</v>
      </c>
      <c r="H521" s="22">
        <f t="shared" si="9"/>
        <v>0</v>
      </c>
      <c r="I521" s="14"/>
    </row>
    <row r="522" spans="1:9" hidden="1">
      <c r="A522" s="13"/>
      <c r="B522" s="1"/>
      <c r="C522" s="36"/>
      <c r="D522" s="168"/>
      <c r="E522" s="169"/>
      <c r="F522" s="43" t="str">
        <f>VLOOKUP(C522,'[2]Acha Air Sales Price List'!$B$1:$D$65536,3,FALSE)</f>
        <v>first line keep open</v>
      </c>
      <c r="G522" s="21">
        <f>ROUND(IF(ISBLANK(C522),0,VLOOKUP(C522,'[2]Acha Air Sales Price List'!$B$1:$X$65536,12,FALSE)*$L$14),2)</f>
        <v>0</v>
      </c>
      <c r="H522" s="22">
        <f t="shared" si="9"/>
        <v>0</v>
      </c>
      <c r="I522" s="14"/>
    </row>
    <row r="523" spans="1:9" hidden="1">
      <c r="A523" s="13"/>
      <c r="B523" s="1"/>
      <c r="C523" s="36"/>
      <c r="D523" s="168"/>
      <c r="E523" s="169"/>
      <c r="F523" s="43" t="str">
        <f>VLOOKUP(C523,'[2]Acha Air Sales Price List'!$B$1:$D$65536,3,FALSE)</f>
        <v>first line keep open</v>
      </c>
      <c r="G523" s="21">
        <f>ROUND(IF(ISBLANK(C523),0,VLOOKUP(C523,'[2]Acha Air Sales Price List'!$B$1:$X$65536,12,FALSE)*$L$14),2)</f>
        <v>0</v>
      </c>
      <c r="H523" s="22">
        <f t="shared" si="9"/>
        <v>0</v>
      </c>
      <c r="I523" s="14"/>
    </row>
    <row r="524" spans="1:9" hidden="1">
      <c r="A524" s="13"/>
      <c r="B524" s="1"/>
      <c r="C524" s="36"/>
      <c r="D524" s="168"/>
      <c r="E524" s="169"/>
      <c r="F524" s="43" t="str">
        <f>VLOOKUP(C524,'[2]Acha Air Sales Price List'!$B$1:$D$65536,3,FALSE)</f>
        <v>first line keep open</v>
      </c>
      <c r="G524" s="21">
        <f>ROUND(IF(ISBLANK(C524),0,VLOOKUP(C524,'[2]Acha Air Sales Price List'!$B$1:$X$65536,12,FALSE)*$L$14),2)</f>
        <v>0</v>
      </c>
      <c r="H524" s="22">
        <f t="shared" si="9"/>
        <v>0</v>
      </c>
      <c r="I524" s="14"/>
    </row>
    <row r="525" spans="1:9" hidden="1">
      <c r="A525" s="13"/>
      <c r="B525" s="1"/>
      <c r="C525" s="36"/>
      <c r="D525" s="168"/>
      <c r="E525" s="169"/>
      <c r="F525" s="43" t="str">
        <f>VLOOKUP(C525,'[2]Acha Air Sales Price List'!$B$1:$D$65536,3,FALSE)</f>
        <v>first line keep open</v>
      </c>
      <c r="G525" s="21">
        <f>ROUND(IF(ISBLANK(C525),0,VLOOKUP(C525,'[2]Acha Air Sales Price List'!$B$1:$X$65536,12,FALSE)*$L$14),2)</f>
        <v>0</v>
      </c>
      <c r="H525" s="22">
        <f t="shared" si="9"/>
        <v>0</v>
      </c>
      <c r="I525" s="14"/>
    </row>
    <row r="526" spans="1:9" hidden="1">
      <c r="A526" s="13"/>
      <c r="B526" s="1"/>
      <c r="C526" s="36"/>
      <c r="D526" s="168"/>
      <c r="E526" s="169"/>
      <c r="F526" s="43" t="str">
        <f>VLOOKUP(C526,'[2]Acha Air Sales Price List'!$B$1:$D$65536,3,FALSE)</f>
        <v>first line keep open</v>
      </c>
      <c r="G526" s="21">
        <f>ROUND(IF(ISBLANK(C526),0,VLOOKUP(C526,'[2]Acha Air Sales Price List'!$B$1:$X$65536,12,FALSE)*$L$14),2)</f>
        <v>0</v>
      </c>
      <c r="H526" s="22">
        <f t="shared" si="9"/>
        <v>0</v>
      </c>
      <c r="I526" s="14"/>
    </row>
    <row r="527" spans="1:9" hidden="1">
      <c r="A527" s="13"/>
      <c r="B527" s="1"/>
      <c r="C527" s="36"/>
      <c r="D527" s="168"/>
      <c r="E527" s="169"/>
      <c r="F527" s="43" t="str">
        <f>VLOOKUP(C527,'[2]Acha Air Sales Price List'!$B$1:$D$65536,3,FALSE)</f>
        <v>first line keep open</v>
      </c>
      <c r="G527" s="21">
        <f>ROUND(IF(ISBLANK(C527),0,VLOOKUP(C527,'[2]Acha Air Sales Price List'!$B$1:$X$65536,12,FALSE)*$L$14),2)</f>
        <v>0</v>
      </c>
      <c r="H527" s="22">
        <f t="shared" si="9"/>
        <v>0</v>
      </c>
      <c r="I527" s="14"/>
    </row>
    <row r="528" spans="1:9" hidden="1">
      <c r="A528" s="13"/>
      <c r="B528" s="1"/>
      <c r="C528" s="36"/>
      <c r="D528" s="168"/>
      <c r="E528" s="169"/>
      <c r="F528" s="43" t="str">
        <f>VLOOKUP(C528,'[2]Acha Air Sales Price List'!$B$1:$D$65536,3,FALSE)</f>
        <v>first line keep open</v>
      </c>
      <c r="G528" s="21">
        <f>ROUND(IF(ISBLANK(C528),0,VLOOKUP(C528,'[2]Acha Air Sales Price List'!$B$1:$X$65536,12,FALSE)*$L$14),2)</f>
        <v>0</v>
      </c>
      <c r="H528" s="22">
        <f t="shared" si="9"/>
        <v>0</v>
      </c>
      <c r="I528" s="14"/>
    </row>
    <row r="529" spans="1:9" hidden="1">
      <c r="A529" s="13"/>
      <c r="B529" s="1"/>
      <c r="C529" s="36"/>
      <c r="D529" s="168"/>
      <c r="E529" s="169"/>
      <c r="F529" s="43" t="str">
        <f>VLOOKUP(C529,'[2]Acha Air Sales Price List'!$B$1:$D$65536,3,FALSE)</f>
        <v>first line keep open</v>
      </c>
      <c r="G529" s="21">
        <f>ROUND(IF(ISBLANK(C529),0,VLOOKUP(C529,'[2]Acha Air Sales Price List'!$B$1:$X$65536,12,FALSE)*$L$14),2)</f>
        <v>0</v>
      </c>
      <c r="H529" s="22">
        <f t="shared" si="9"/>
        <v>0</v>
      </c>
      <c r="I529" s="14"/>
    </row>
    <row r="530" spans="1:9" hidden="1">
      <c r="A530" s="13"/>
      <c r="B530" s="1"/>
      <c r="C530" s="36"/>
      <c r="D530" s="168"/>
      <c r="E530" s="169"/>
      <c r="F530" s="43" t="str">
        <f>VLOOKUP(C530,'[2]Acha Air Sales Price List'!$B$1:$D$65536,3,FALSE)</f>
        <v>first line keep open</v>
      </c>
      <c r="G530" s="21">
        <f>ROUND(IF(ISBLANK(C530),0,VLOOKUP(C530,'[2]Acha Air Sales Price List'!$B$1:$X$65536,12,FALSE)*$L$14),2)</f>
        <v>0</v>
      </c>
      <c r="H530" s="22">
        <f t="shared" si="9"/>
        <v>0</v>
      </c>
      <c r="I530" s="14"/>
    </row>
    <row r="531" spans="1:9" hidden="1">
      <c r="A531" s="13"/>
      <c r="B531" s="1"/>
      <c r="C531" s="36"/>
      <c r="D531" s="168"/>
      <c r="E531" s="169"/>
      <c r="F531" s="43" t="str">
        <f>VLOOKUP(C531,'[2]Acha Air Sales Price List'!$B$1:$D$65536,3,FALSE)</f>
        <v>first line keep open</v>
      </c>
      <c r="G531" s="21">
        <f>ROUND(IF(ISBLANK(C531),0,VLOOKUP(C531,'[2]Acha Air Sales Price List'!$B$1:$X$65536,12,FALSE)*$L$14),2)</f>
        <v>0</v>
      </c>
      <c r="H531" s="22">
        <f t="shared" si="9"/>
        <v>0</v>
      </c>
      <c r="I531" s="14"/>
    </row>
    <row r="532" spans="1:9" hidden="1">
      <c r="A532" s="13"/>
      <c r="B532" s="1"/>
      <c r="C532" s="36"/>
      <c r="D532" s="168"/>
      <c r="E532" s="169"/>
      <c r="F532" s="43" t="str">
        <f>VLOOKUP(C532,'[2]Acha Air Sales Price List'!$B$1:$D$65536,3,FALSE)</f>
        <v>first line keep open</v>
      </c>
      <c r="G532" s="21">
        <f>ROUND(IF(ISBLANK(C532),0,VLOOKUP(C532,'[2]Acha Air Sales Price List'!$B$1:$X$65536,12,FALSE)*$L$14),2)</f>
        <v>0</v>
      </c>
      <c r="H532" s="22">
        <f t="shared" si="9"/>
        <v>0</v>
      </c>
      <c r="I532" s="14"/>
    </row>
    <row r="533" spans="1:9" hidden="1">
      <c r="A533" s="13"/>
      <c r="B533" s="1"/>
      <c r="C533" s="36"/>
      <c r="D533" s="168"/>
      <c r="E533" s="169"/>
      <c r="F533" s="43" t="str">
        <f>VLOOKUP(C533,'[2]Acha Air Sales Price List'!$B$1:$D$65536,3,FALSE)</f>
        <v>first line keep open</v>
      </c>
      <c r="G533" s="21">
        <f>ROUND(IF(ISBLANK(C533),0,VLOOKUP(C533,'[2]Acha Air Sales Price List'!$B$1:$X$65536,12,FALSE)*$L$14),2)</f>
        <v>0</v>
      </c>
      <c r="H533" s="22">
        <f t="shared" si="9"/>
        <v>0</v>
      </c>
      <c r="I533" s="14"/>
    </row>
    <row r="534" spans="1:9" hidden="1">
      <c r="A534" s="13"/>
      <c r="B534" s="1"/>
      <c r="C534" s="36"/>
      <c r="D534" s="168"/>
      <c r="E534" s="169"/>
      <c r="F534" s="43" t="str">
        <f>VLOOKUP(C534,'[2]Acha Air Sales Price List'!$B$1:$D$65536,3,FALSE)</f>
        <v>first line keep open</v>
      </c>
      <c r="G534" s="21">
        <f>ROUND(IF(ISBLANK(C534),0,VLOOKUP(C534,'[2]Acha Air Sales Price List'!$B$1:$X$65536,12,FALSE)*$L$14),2)</f>
        <v>0</v>
      </c>
      <c r="H534" s="22">
        <f t="shared" si="9"/>
        <v>0</v>
      </c>
      <c r="I534" s="14"/>
    </row>
    <row r="535" spans="1:9" hidden="1">
      <c r="A535" s="13"/>
      <c r="B535" s="1"/>
      <c r="C535" s="36"/>
      <c r="D535" s="168"/>
      <c r="E535" s="169"/>
      <c r="F535" s="43" t="str">
        <f>VLOOKUP(C535,'[2]Acha Air Sales Price List'!$B$1:$D$65536,3,FALSE)</f>
        <v>first line keep open</v>
      </c>
      <c r="G535" s="21">
        <f>ROUND(IF(ISBLANK(C535),0,VLOOKUP(C535,'[2]Acha Air Sales Price List'!$B$1:$X$65536,12,FALSE)*$L$14),2)</f>
        <v>0</v>
      </c>
      <c r="H535" s="22">
        <f t="shared" si="9"/>
        <v>0</v>
      </c>
      <c r="I535" s="14"/>
    </row>
    <row r="536" spans="1:9" hidden="1">
      <c r="A536" s="13"/>
      <c r="B536" s="1"/>
      <c r="C536" s="36"/>
      <c r="D536" s="168"/>
      <c r="E536" s="169"/>
      <c r="F536" s="43" t="str">
        <f>VLOOKUP(C536,'[2]Acha Air Sales Price List'!$B$1:$D$65536,3,FALSE)</f>
        <v>first line keep open</v>
      </c>
      <c r="G536" s="21">
        <f>ROUND(IF(ISBLANK(C536),0,VLOOKUP(C536,'[2]Acha Air Sales Price List'!$B$1:$X$65536,12,FALSE)*$L$14),2)</f>
        <v>0</v>
      </c>
      <c r="H536" s="22">
        <f t="shared" si="9"/>
        <v>0</v>
      </c>
      <c r="I536" s="14"/>
    </row>
    <row r="537" spans="1:9" hidden="1">
      <c r="A537" s="13"/>
      <c r="B537" s="1"/>
      <c r="C537" s="36"/>
      <c r="D537" s="168"/>
      <c r="E537" s="169"/>
      <c r="F537" s="43" t="str">
        <f>VLOOKUP(C537,'[2]Acha Air Sales Price List'!$B$1:$D$65536,3,FALSE)</f>
        <v>first line keep open</v>
      </c>
      <c r="G537" s="21">
        <f>ROUND(IF(ISBLANK(C537),0,VLOOKUP(C537,'[2]Acha Air Sales Price List'!$B$1:$X$65536,12,FALSE)*$L$14),2)</f>
        <v>0</v>
      </c>
      <c r="H537" s="22">
        <f t="shared" si="9"/>
        <v>0</v>
      </c>
      <c r="I537" s="14"/>
    </row>
    <row r="538" spans="1:9" hidden="1">
      <c r="A538" s="13"/>
      <c r="B538" s="1"/>
      <c r="C538" s="36"/>
      <c r="D538" s="168"/>
      <c r="E538" s="169"/>
      <c r="F538" s="43" t="str">
        <f>VLOOKUP(C538,'[2]Acha Air Sales Price List'!$B$1:$D$65536,3,FALSE)</f>
        <v>first line keep open</v>
      </c>
      <c r="G538" s="21">
        <f>ROUND(IF(ISBLANK(C538),0,VLOOKUP(C538,'[2]Acha Air Sales Price List'!$B$1:$X$65536,12,FALSE)*$L$14),2)</f>
        <v>0</v>
      </c>
      <c r="H538" s="22">
        <f t="shared" si="9"/>
        <v>0</v>
      </c>
      <c r="I538" s="14"/>
    </row>
    <row r="539" spans="1:9" hidden="1">
      <c r="A539" s="13"/>
      <c r="B539" s="1"/>
      <c r="C539" s="36"/>
      <c r="D539" s="168"/>
      <c r="E539" s="169"/>
      <c r="F539" s="43" t="str">
        <f>VLOOKUP(C539,'[2]Acha Air Sales Price List'!$B$1:$D$65536,3,FALSE)</f>
        <v>first line keep open</v>
      </c>
      <c r="G539" s="21">
        <f>ROUND(IF(ISBLANK(C539),0,VLOOKUP(C539,'[2]Acha Air Sales Price List'!$B$1:$X$65536,12,FALSE)*$L$14),2)</f>
        <v>0</v>
      </c>
      <c r="H539" s="22">
        <f t="shared" si="9"/>
        <v>0</v>
      </c>
      <c r="I539" s="14"/>
    </row>
    <row r="540" spans="1:9" hidden="1">
      <c r="A540" s="13"/>
      <c r="B540" s="1"/>
      <c r="C540" s="36"/>
      <c r="D540" s="168"/>
      <c r="E540" s="169"/>
      <c r="F540" s="43" t="str">
        <f>VLOOKUP(C540,'[2]Acha Air Sales Price List'!$B$1:$D$65536,3,FALSE)</f>
        <v>first line keep open</v>
      </c>
      <c r="G540" s="21">
        <f>ROUND(IF(ISBLANK(C540),0,VLOOKUP(C540,'[2]Acha Air Sales Price List'!$B$1:$X$65536,12,FALSE)*$L$14),2)</f>
        <v>0</v>
      </c>
      <c r="H540" s="22">
        <f t="shared" si="9"/>
        <v>0</v>
      </c>
      <c r="I540" s="14"/>
    </row>
    <row r="541" spans="1:9" hidden="1">
      <c r="A541" s="13"/>
      <c r="B541" s="1"/>
      <c r="C541" s="36"/>
      <c r="D541" s="168"/>
      <c r="E541" s="169"/>
      <c r="F541" s="43" t="str">
        <f>VLOOKUP(C541,'[2]Acha Air Sales Price List'!$B$1:$D$65536,3,FALSE)</f>
        <v>first line keep open</v>
      </c>
      <c r="G541" s="21">
        <f>ROUND(IF(ISBLANK(C541),0,VLOOKUP(C541,'[2]Acha Air Sales Price List'!$B$1:$X$65536,12,FALSE)*$L$14),2)</f>
        <v>0</v>
      </c>
      <c r="H541" s="22">
        <f t="shared" si="9"/>
        <v>0</v>
      </c>
      <c r="I541" s="14"/>
    </row>
    <row r="542" spans="1:9" hidden="1">
      <c r="A542" s="13"/>
      <c r="B542" s="1"/>
      <c r="C542" s="36"/>
      <c r="D542" s="168"/>
      <c r="E542" s="169"/>
      <c r="F542" s="43" t="str">
        <f>VLOOKUP(C542,'[2]Acha Air Sales Price List'!$B$1:$D$65536,3,FALSE)</f>
        <v>first line keep open</v>
      </c>
      <c r="G542" s="21">
        <f>ROUND(IF(ISBLANK(C542),0,VLOOKUP(C542,'[2]Acha Air Sales Price List'!$B$1:$X$65536,12,FALSE)*$L$14),2)</f>
        <v>0</v>
      </c>
      <c r="H542" s="22">
        <f t="shared" si="9"/>
        <v>0</v>
      </c>
      <c r="I542" s="14"/>
    </row>
    <row r="543" spans="1:9" hidden="1">
      <c r="A543" s="13"/>
      <c r="B543" s="1"/>
      <c r="C543" s="36"/>
      <c r="D543" s="168"/>
      <c r="E543" s="169"/>
      <c r="F543" s="43" t="str">
        <f>VLOOKUP(C543,'[2]Acha Air Sales Price List'!$B$1:$D$65536,3,FALSE)</f>
        <v>first line keep open</v>
      </c>
      <c r="G543" s="21">
        <f>ROUND(IF(ISBLANK(C543),0,VLOOKUP(C543,'[2]Acha Air Sales Price List'!$B$1:$X$65536,12,FALSE)*$L$14),2)</f>
        <v>0</v>
      </c>
      <c r="H543" s="22">
        <f t="shared" si="9"/>
        <v>0</v>
      </c>
      <c r="I543" s="14"/>
    </row>
    <row r="544" spans="1:9" hidden="1">
      <c r="A544" s="13"/>
      <c r="B544" s="1"/>
      <c r="C544" s="37"/>
      <c r="D544" s="168"/>
      <c r="E544" s="169"/>
      <c r="F544" s="43" t="str">
        <f>VLOOKUP(C544,'[2]Acha Air Sales Price List'!$B$1:$D$65536,3,FALSE)</f>
        <v>first line keep open</v>
      </c>
      <c r="G544" s="21">
        <f>ROUND(IF(ISBLANK(C544),0,VLOOKUP(C544,'[2]Acha Air Sales Price List'!$B$1:$X$65536,12,FALSE)*$L$14),2)</f>
        <v>0</v>
      </c>
      <c r="H544" s="22">
        <f t="shared" si="9"/>
        <v>0</v>
      </c>
      <c r="I544" s="14"/>
    </row>
    <row r="545" spans="1:9" hidden="1">
      <c r="A545" s="13"/>
      <c r="B545" s="1"/>
      <c r="C545" s="36"/>
      <c r="D545" s="168"/>
      <c r="E545" s="169"/>
      <c r="F545" s="43" t="str">
        <f>VLOOKUP(C545,'[2]Acha Air Sales Price List'!$B$1:$D$65536,3,FALSE)</f>
        <v>first line keep open</v>
      </c>
      <c r="G545" s="21">
        <f>ROUND(IF(ISBLANK(C545),0,VLOOKUP(C545,'[2]Acha Air Sales Price List'!$B$1:$X$65536,12,FALSE)*$L$14),2)</f>
        <v>0</v>
      </c>
      <c r="H545" s="22">
        <f t="shared" si="9"/>
        <v>0</v>
      </c>
      <c r="I545" s="14"/>
    </row>
    <row r="546" spans="1:9" hidden="1">
      <c r="A546" s="13"/>
      <c r="B546" s="1"/>
      <c r="C546" s="36"/>
      <c r="D546" s="168"/>
      <c r="E546" s="169"/>
      <c r="F546" s="43" t="str">
        <f>VLOOKUP(C546,'[2]Acha Air Sales Price List'!$B$1:$D$65536,3,FALSE)</f>
        <v>first line keep open</v>
      </c>
      <c r="G546" s="21">
        <f>ROUND(IF(ISBLANK(C546),0,VLOOKUP(C546,'[2]Acha Air Sales Price List'!$B$1:$X$65536,12,FALSE)*$L$14),2)</f>
        <v>0</v>
      </c>
      <c r="H546" s="22">
        <f t="shared" si="9"/>
        <v>0</v>
      </c>
      <c r="I546" s="14"/>
    </row>
    <row r="547" spans="1:9" hidden="1">
      <c r="A547" s="13"/>
      <c r="B547" s="1"/>
      <c r="C547" s="36"/>
      <c r="D547" s="168"/>
      <c r="E547" s="169"/>
      <c r="F547" s="43" t="str">
        <f>VLOOKUP(C547,'[2]Acha Air Sales Price List'!$B$1:$D$65536,3,FALSE)</f>
        <v>first line keep open</v>
      </c>
      <c r="G547" s="21">
        <f>ROUND(IF(ISBLANK(C547),0,VLOOKUP(C547,'[2]Acha Air Sales Price List'!$B$1:$X$65536,12,FALSE)*$L$14),2)</f>
        <v>0</v>
      </c>
      <c r="H547" s="22">
        <f t="shared" si="9"/>
        <v>0</v>
      </c>
      <c r="I547" s="14"/>
    </row>
    <row r="548" spans="1:9" hidden="1">
      <c r="A548" s="13"/>
      <c r="B548" s="1"/>
      <c r="C548" s="36"/>
      <c r="D548" s="168"/>
      <c r="E548" s="169"/>
      <c r="F548" s="43" t="str">
        <f>VLOOKUP(C548,'[2]Acha Air Sales Price List'!$B$1:$D$65536,3,FALSE)</f>
        <v>first line keep open</v>
      </c>
      <c r="G548" s="21">
        <f>ROUND(IF(ISBLANK(C548),0,VLOOKUP(C548,'[2]Acha Air Sales Price List'!$B$1:$X$65536,12,FALSE)*$L$14),2)</f>
        <v>0</v>
      </c>
      <c r="H548" s="22">
        <f t="shared" si="9"/>
        <v>0</v>
      </c>
      <c r="I548" s="14"/>
    </row>
    <row r="549" spans="1:9" hidden="1">
      <c r="A549" s="13"/>
      <c r="B549" s="1"/>
      <c r="C549" s="36"/>
      <c r="D549" s="168"/>
      <c r="E549" s="169"/>
      <c r="F549" s="43" t="str">
        <f>VLOOKUP(C549,'[2]Acha Air Sales Price List'!$B$1:$D$65536,3,FALSE)</f>
        <v>first line keep open</v>
      </c>
      <c r="G549" s="21">
        <f>ROUND(IF(ISBLANK(C549),0,VLOOKUP(C549,'[2]Acha Air Sales Price List'!$B$1:$X$65536,12,FALSE)*$L$14),2)</f>
        <v>0</v>
      </c>
      <c r="H549" s="22">
        <f t="shared" si="9"/>
        <v>0</v>
      </c>
      <c r="I549" s="14"/>
    </row>
    <row r="550" spans="1:9" hidden="1">
      <c r="A550" s="13"/>
      <c r="B550" s="1"/>
      <c r="C550" s="36"/>
      <c r="D550" s="168"/>
      <c r="E550" s="169"/>
      <c r="F550" s="43" t="str">
        <f>VLOOKUP(C550,'[2]Acha Air Sales Price List'!$B$1:$D$65536,3,FALSE)</f>
        <v>first line keep open</v>
      </c>
      <c r="G550" s="21">
        <f>ROUND(IF(ISBLANK(C550),0,VLOOKUP(C550,'[2]Acha Air Sales Price List'!$B$1:$X$65536,12,FALSE)*$L$14),2)</f>
        <v>0</v>
      </c>
      <c r="H550" s="22">
        <f t="shared" si="9"/>
        <v>0</v>
      </c>
      <c r="I550" s="14"/>
    </row>
    <row r="551" spans="1:9" hidden="1">
      <c r="A551" s="13"/>
      <c r="B551" s="1"/>
      <c r="C551" s="36"/>
      <c r="D551" s="168"/>
      <c r="E551" s="169"/>
      <c r="F551" s="43" t="str">
        <f>VLOOKUP(C551,'[2]Acha Air Sales Price List'!$B$1:$D$65536,3,FALSE)</f>
        <v>first line keep open</v>
      </c>
      <c r="G551" s="21">
        <f>ROUND(IF(ISBLANK(C551),0,VLOOKUP(C551,'[2]Acha Air Sales Price List'!$B$1:$X$65536,12,FALSE)*$L$14),2)</f>
        <v>0</v>
      </c>
      <c r="H551" s="22">
        <f t="shared" si="9"/>
        <v>0</v>
      </c>
      <c r="I551" s="14"/>
    </row>
    <row r="552" spans="1:9" hidden="1">
      <c r="A552" s="13"/>
      <c r="B552" s="1"/>
      <c r="C552" s="36"/>
      <c r="D552" s="168"/>
      <c r="E552" s="169"/>
      <c r="F552" s="43" t="str">
        <f>VLOOKUP(C552,'[2]Acha Air Sales Price List'!$B$1:$D$65536,3,FALSE)</f>
        <v>first line keep open</v>
      </c>
      <c r="G552" s="21">
        <f>ROUND(IF(ISBLANK(C552),0,VLOOKUP(C552,'[2]Acha Air Sales Price List'!$B$1:$X$65536,12,FALSE)*$L$14),2)</f>
        <v>0</v>
      </c>
      <c r="H552" s="22">
        <f t="shared" si="9"/>
        <v>0</v>
      </c>
      <c r="I552" s="14"/>
    </row>
    <row r="553" spans="1:9" hidden="1">
      <c r="A553" s="13"/>
      <c r="B553" s="1"/>
      <c r="C553" s="36"/>
      <c r="D553" s="168"/>
      <c r="E553" s="169"/>
      <c r="F553" s="43" t="str">
        <f>VLOOKUP(C553,'[2]Acha Air Sales Price List'!$B$1:$D$65536,3,FALSE)</f>
        <v>first line keep open</v>
      </c>
      <c r="G553" s="21">
        <f>ROUND(IF(ISBLANK(C553),0,VLOOKUP(C553,'[2]Acha Air Sales Price List'!$B$1:$X$65536,12,FALSE)*$L$14),2)</f>
        <v>0</v>
      </c>
      <c r="H553" s="22">
        <f t="shared" si="9"/>
        <v>0</v>
      </c>
      <c r="I553" s="14"/>
    </row>
    <row r="554" spans="1:9" hidden="1">
      <c r="A554" s="13"/>
      <c r="B554" s="1"/>
      <c r="C554" s="36"/>
      <c r="D554" s="168"/>
      <c r="E554" s="169"/>
      <c r="F554" s="43" t="str">
        <f>VLOOKUP(C554,'[2]Acha Air Sales Price List'!$B$1:$D$65536,3,FALSE)</f>
        <v>first line keep open</v>
      </c>
      <c r="G554" s="21">
        <f>ROUND(IF(ISBLANK(C554),0,VLOOKUP(C554,'[2]Acha Air Sales Price List'!$B$1:$X$65536,12,FALSE)*$L$14),2)</f>
        <v>0</v>
      </c>
      <c r="H554" s="22">
        <f t="shared" si="9"/>
        <v>0</v>
      </c>
      <c r="I554" s="14"/>
    </row>
    <row r="555" spans="1:9" hidden="1">
      <c r="A555" s="13"/>
      <c r="B555" s="1"/>
      <c r="C555" s="36"/>
      <c r="D555" s="168"/>
      <c r="E555" s="169"/>
      <c r="F555" s="43" t="str">
        <f>VLOOKUP(C555,'[2]Acha Air Sales Price List'!$B$1:$D$65536,3,FALSE)</f>
        <v>first line keep open</v>
      </c>
      <c r="G555" s="21">
        <f>ROUND(IF(ISBLANK(C555),0,VLOOKUP(C555,'[2]Acha Air Sales Price List'!$B$1:$X$65536,12,FALSE)*$L$14),2)</f>
        <v>0</v>
      </c>
      <c r="H555" s="22">
        <f t="shared" si="9"/>
        <v>0</v>
      </c>
      <c r="I555" s="14"/>
    </row>
    <row r="556" spans="1:9" hidden="1">
      <c r="A556" s="13"/>
      <c r="B556" s="1"/>
      <c r="C556" s="36"/>
      <c r="D556" s="168"/>
      <c r="E556" s="169"/>
      <c r="F556" s="43" t="str">
        <f>VLOOKUP(C556,'[2]Acha Air Sales Price List'!$B$1:$D$65536,3,FALSE)</f>
        <v>first line keep open</v>
      </c>
      <c r="G556" s="21">
        <f>ROUND(IF(ISBLANK(C556),0,VLOOKUP(C556,'[2]Acha Air Sales Price List'!$B$1:$X$65536,12,FALSE)*$L$14),2)</f>
        <v>0</v>
      </c>
      <c r="H556" s="22">
        <f t="shared" si="9"/>
        <v>0</v>
      </c>
      <c r="I556" s="14"/>
    </row>
    <row r="557" spans="1:9" hidden="1">
      <c r="A557" s="13"/>
      <c r="B557" s="1"/>
      <c r="C557" s="36"/>
      <c r="D557" s="168"/>
      <c r="E557" s="169"/>
      <c r="F557" s="43" t="str">
        <f>VLOOKUP(C557,'[2]Acha Air Sales Price List'!$B$1:$D$65536,3,FALSE)</f>
        <v>first line keep open</v>
      </c>
      <c r="G557" s="21">
        <f>ROUND(IF(ISBLANK(C557),0,VLOOKUP(C557,'[2]Acha Air Sales Price List'!$B$1:$X$65536,12,FALSE)*$L$14),2)</f>
        <v>0</v>
      </c>
      <c r="H557" s="22">
        <f t="shared" si="9"/>
        <v>0</v>
      </c>
      <c r="I557" s="14"/>
    </row>
    <row r="558" spans="1:9" hidden="1">
      <c r="A558" s="13"/>
      <c r="B558" s="1"/>
      <c r="C558" s="36"/>
      <c r="D558" s="168"/>
      <c r="E558" s="169"/>
      <c r="F558" s="43" t="str">
        <f>VLOOKUP(C558,'[2]Acha Air Sales Price List'!$B$1:$D$65536,3,FALSE)</f>
        <v>first line keep open</v>
      </c>
      <c r="G558" s="21">
        <f>ROUND(IF(ISBLANK(C558),0,VLOOKUP(C558,'[2]Acha Air Sales Price List'!$B$1:$X$65536,12,FALSE)*$L$14),2)</f>
        <v>0</v>
      </c>
      <c r="H558" s="22">
        <f t="shared" ref="H558:H621" si="10">ROUND(IF(ISNUMBER(B558), G558*B558, 0),5)</f>
        <v>0</v>
      </c>
      <c r="I558" s="14"/>
    </row>
    <row r="559" spans="1:9" hidden="1">
      <c r="A559" s="13"/>
      <c r="B559" s="1"/>
      <c r="C559" s="36"/>
      <c r="D559" s="168"/>
      <c r="E559" s="169"/>
      <c r="F559" s="43" t="str">
        <f>VLOOKUP(C559,'[2]Acha Air Sales Price List'!$B$1:$D$65536,3,FALSE)</f>
        <v>first line keep open</v>
      </c>
      <c r="G559" s="21">
        <f>ROUND(IF(ISBLANK(C559),0,VLOOKUP(C559,'[2]Acha Air Sales Price List'!$B$1:$X$65536,12,FALSE)*$L$14),2)</f>
        <v>0</v>
      </c>
      <c r="H559" s="22">
        <f t="shared" si="10"/>
        <v>0</v>
      </c>
      <c r="I559" s="14"/>
    </row>
    <row r="560" spans="1:9" hidden="1">
      <c r="A560" s="13"/>
      <c r="B560" s="1"/>
      <c r="C560" s="36"/>
      <c r="D560" s="168"/>
      <c r="E560" s="169"/>
      <c r="F560" s="43" t="str">
        <f>VLOOKUP(C560,'[2]Acha Air Sales Price List'!$B$1:$D$65536,3,FALSE)</f>
        <v>first line keep open</v>
      </c>
      <c r="G560" s="21">
        <f>ROUND(IF(ISBLANK(C560),0,VLOOKUP(C560,'[2]Acha Air Sales Price List'!$B$1:$X$65536,12,FALSE)*$L$14),2)</f>
        <v>0</v>
      </c>
      <c r="H560" s="22">
        <f t="shared" si="10"/>
        <v>0</v>
      </c>
      <c r="I560" s="14"/>
    </row>
    <row r="561" spans="1:9" hidden="1">
      <c r="A561" s="13"/>
      <c r="B561" s="1"/>
      <c r="C561" s="36"/>
      <c r="D561" s="168"/>
      <c r="E561" s="169"/>
      <c r="F561" s="43" t="str">
        <f>VLOOKUP(C561,'[2]Acha Air Sales Price List'!$B$1:$D$65536,3,FALSE)</f>
        <v>first line keep open</v>
      </c>
      <c r="G561" s="21">
        <f>ROUND(IF(ISBLANK(C561),0,VLOOKUP(C561,'[2]Acha Air Sales Price List'!$B$1:$X$65536,12,FALSE)*$L$14),2)</f>
        <v>0</v>
      </c>
      <c r="H561" s="22">
        <f t="shared" si="10"/>
        <v>0</v>
      </c>
      <c r="I561" s="14"/>
    </row>
    <row r="562" spans="1:9" hidden="1">
      <c r="A562" s="13"/>
      <c r="B562" s="1"/>
      <c r="C562" s="36"/>
      <c r="D562" s="168"/>
      <c r="E562" s="169"/>
      <c r="F562" s="43" t="str">
        <f>VLOOKUP(C562,'[2]Acha Air Sales Price List'!$B$1:$D$65536,3,FALSE)</f>
        <v>first line keep open</v>
      </c>
      <c r="G562" s="21">
        <f>ROUND(IF(ISBLANK(C562),0,VLOOKUP(C562,'[2]Acha Air Sales Price List'!$B$1:$X$65536,12,FALSE)*$L$14),2)</f>
        <v>0</v>
      </c>
      <c r="H562" s="22">
        <f t="shared" si="10"/>
        <v>0</v>
      </c>
      <c r="I562" s="14"/>
    </row>
    <row r="563" spans="1:9" hidden="1">
      <c r="A563" s="13"/>
      <c r="B563" s="1"/>
      <c r="C563" s="36"/>
      <c r="D563" s="168"/>
      <c r="E563" s="169"/>
      <c r="F563" s="43" t="str">
        <f>VLOOKUP(C563,'[2]Acha Air Sales Price List'!$B$1:$D$65536,3,FALSE)</f>
        <v>first line keep open</v>
      </c>
      <c r="G563" s="21">
        <f>ROUND(IF(ISBLANK(C563),0,VLOOKUP(C563,'[2]Acha Air Sales Price List'!$B$1:$X$65536,12,FALSE)*$L$14),2)</f>
        <v>0</v>
      </c>
      <c r="H563" s="22">
        <f t="shared" si="10"/>
        <v>0</v>
      </c>
      <c r="I563" s="14"/>
    </row>
    <row r="564" spans="1:9" hidden="1">
      <c r="A564" s="13"/>
      <c r="B564" s="1"/>
      <c r="C564" s="36"/>
      <c r="D564" s="168"/>
      <c r="E564" s="169"/>
      <c r="F564" s="43" t="str">
        <f>VLOOKUP(C564,'[2]Acha Air Sales Price List'!$B$1:$D$65536,3,FALSE)</f>
        <v>first line keep open</v>
      </c>
      <c r="G564" s="21">
        <f>ROUND(IF(ISBLANK(C564),0,VLOOKUP(C564,'[2]Acha Air Sales Price List'!$B$1:$X$65536,12,FALSE)*$L$14),2)</f>
        <v>0</v>
      </c>
      <c r="H564" s="22">
        <f t="shared" si="10"/>
        <v>0</v>
      </c>
      <c r="I564" s="14"/>
    </row>
    <row r="565" spans="1:9" hidden="1">
      <c r="A565" s="13"/>
      <c r="B565" s="1"/>
      <c r="C565" s="36"/>
      <c r="D565" s="168"/>
      <c r="E565" s="169"/>
      <c r="F565" s="43" t="str">
        <f>VLOOKUP(C565,'[2]Acha Air Sales Price List'!$B$1:$D$65536,3,FALSE)</f>
        <v>first line keep open</v>
      </c>
      <c r="G565" s="21">
        <f>ROUND(IF(ISBLANK(C565),0,VLOOKUP(C565,'[2]Acha Air Sales Price List'!$B$1:$X$65536,12,FALSE)*$L$14),2)</f>
        <v>0</v>
      </c>
      <c r="H565" s="22">
        <f t="shared" si="10"/>
        <v>0</v>
      </c>
      <c r="I565" s="14"/>
    </row>
    <row r="566" spans="1:9" hidden="1">
      <c r="A566" s="13"/>
      <c r="B566" s="1"/>
      <c r="C566" s="36"/>
      <c r="D566" s="168"/>
      <c r="E566" s="169"/>
      <c r="F566" s="43" t="str">
        <f>VLOOKUP(C566,'[2]Acha Air Sales Price List'!$B$1:$D$65536,3,FALSE)</f>
        <v>first line keep open</v>
      </c>
      <c r="G566" s="21">
        <f>ROUND(IF(ISBLANK(C566),0,VLOOKUP(C566,'[2]Acha Air Sales Price List'!$B$1:$X$65536,12,FALSE)*$L$14),2)</f>
        <v>0</v>
      </c>
      <c r="H566" s="22">
        <f t="shared" si="10"/>
        <v>0</v>
      </c>
      <c r="I566" s="14"/>
    </row>
    <row r="567" spans="1:9" hidden="1">
      <c r="A567" s="13"/>
      <c r="B567" s="1"/>
      <c r="C567" s="36"/>
      <c r="D567" s="168"/>
      <c r="E567" s="169"/>
      <c r="F567" s="43" t="str">
        <f>VLOOKUP(C567,'[2]Acha Air Sales Price List'!$B$1:$D$65536,3,FALSE)</f>
        <v>first line keep open</v>
      </c>
      <c r="G567" s="21">
        <f>ROUND(IF(ISBLANK(C567),0,VLOOKUP(C567,'[2]Acha Air Sales Price List'!$B$1:$X$65536,12,FALSE)*$L$14),2)</f>
        <v>0</v>
      </c>
      <c r="H567" s="22">
        <f t="shared" si="10"/>
        <v>0</v>
      </c>
      <c r="I567" s="14"/>
    </row>
    <row r="568" spans="1:9" hidden="1">
      <c r="A568" s="13"/>
      <c r="B568" s="1"/>
      <c r="C568" s="37"/>
      <c r="D568" s="168"/>
      <c r="E568" s="169"/>
      <c r="F568" s="43" t="str">
        <f>VLOOKUP(C568,'[2]Acha Air Sales Price List'!$B$1:$D$65536,3,FALSE)</f>
        <v>first line keep open</v>
      </c>
      <c r="G568" s="21">
        <f>ROUND(IF(ISBLANK(C568),0,VLOOKUP(C568,'[2]Acha Air Sales Price List'!$B$1:$X$65536,12,FALSE)*$L$14),2)</f>
        <v>0</v>
      </c>
      <c r="H568" s="22">
        <f t="shared" si="10"/>
        <v>0</v>
      </c>
      <c r="I568" s="14"/>
    </row>
    <row r="569" spans="1:9" hidden="1">
      <c r="A569" s="13"/>
      <c r="B569" s="1"/>
      <c r="C569" s="36"/>
      <c r="D569" s="168"/>
      <c r="E569" s="169"/>
      <c r="F569" s="43" t="str">
        <f>VLOOKUP(C569,'[2]Acha Air Sales Price List'!$B$1:$D$65536,3,FALSE)</f>
        <v>first line keep open</v>
      </c>
      <c r="G569" s="21">
        <f>ROUND(IF(ISBLANK(C569),0,VLOOKUP(C569,'[2]Acha Air Sales Price List'!$B$1:$X$65536,12,FALSE)*$L$14),2)</f>
        <v>0</v>
      </c>
      <c r="H569" s="22">
        <f t="shared" si="10"/>
        <v>0</v>
      </c>
      <c r="I569" s="14"/>
    </row>
    <row r="570" spans="1:9" hidden="1">
      <c r="A570" s="13"/>
      <c r="B570" s="1"/>
      <c r="C570" s="36"/>
      <c r="D570" s="168"/>
      <c r="E570" s="169"/>
      <c r="F570" s="43" t="str">
        <f>VLOOKUP(C570,'[2]Acha Air Sales Price List'!$B$1:$D$65536,3,FALSE)</f>
        <v>first line keep open</v>
      </c>
      <c r="G570" s="21">
        <f>ROUND(IF(ISBLANK(C570),0,VLOOKUP(C570,'[2]Acha Air Sales Price List'!$B$1:$X$65536,12,FALSE)*$L$14),2)</f>
        <v>0</v>
      </c>
      <c r="H570" s="22">
        <f t="shared" si="10"/>
        <v>0</v>
      </c>
      <c r="I570" s="14"/>
    </row>
    <row r="571" spans="1:9" hidden="1">
      <c r="A571" s="13"/>
      <c r="B571" s="1"/>
      <c r="C571" s="36"/>
      <c r="D571" s="168"/>
      <c r="E571" s="169"/>
      <c r="F571" s="43" t="str">
        <f>VLOOKUP(C571,'[2]Acha Air Sales Price List'!$B$1:$D$65536,3,FALSE)</f>
        <v>first line keep open</v>
      </c>
      <c r="G571" s="21">
        <f>ROUND(IF(ISBLANK(C571),0,VLOOKUP(C571,'[2]Acha Air Sales Price List'!$B$1:$X$65536,12,FALSE)*$L$14),2)</f>
        <v>0</v>
      </c>
      <c r="H571" s="22">
        <f t="shared" si="10"/>
        <v>0</v>
      </c>
      <c r="I571" s="14"/>
    </row>
    <row r="572" spans="1:9" hidden="1">
      <c r="A572" s="13"/>
      <c r="B572" s="1"/>
      <c r="C572" s="36"/>
      <c r="D572" s="168"/>
      <c r="E572" s="169"/>
      <c r="F572" s="43" t="str">
        <f>VLOOKUP(C572,'[2]Acha Air Sales Price List'!$B$1:$D$65536,3,FALSE)</f>
        <v>first line keep open</v>
      </c>
      <c r="G572" s="21">
        <f>ROUND(IF(ISBLANK(C572),0,VLOOKUP(C572,'[2]Acha Air Sales Price List'!$B$1:$X$65536,12,FALSE)*$L$14),2)</f>
        <v>0</v>
      </c>
      <c r="H572" s="22">
        <f t="shared" si="10"/>
        <v>0</v>
      </c>
      <c r="I572" s="14"/>
    </row>
    <row r="573" spans="1:9" hidden="1">
      <c r="A573" s="13"/>
      <c r="B573" s="1"/>
      <c r="C573" s="36"/>
      <c r="D573" s="168"/>
      <c r="E573" s="169"/>
      <c r="F573" s="43" t="str">
        <f>VLOOKUP(C573,'[2]Acha Air Sales Price List'!$B$1:$D$65536,3,FALSE)</f>
        <v>first line keep open</v>
      </c>
      <c r="G573" s="21">
        <f>ROUND(IF(ISBLANK(C573),0,VLOOKUP(C573,'[2]Acha Air Sales Price List'!$B$1:$X$65536,12,FALSE)*$L$14),2)</f>
        <v>0</v>
      </c>
      <c r="H573" s="22">
        <f t="shared" si="10"/>
        <v>0</v>
      </c>
      <c r="I573" s="14"/>
    </row>
    <row r="574" spans="1:9" hidden="1">
      <c r="A574" s="13"/>
      <c r="B574" s="1"/>
      <c r="C574" s="36"/>
      <c r="D574" s="168"/>
      <c r="E574" s="169"/>
      <c r="F574" s="43" t="str">
        <f>VLOOKUP(C574,'[2]Acha Air Sales Price List'!$B$1:$D$65536,3,FALSE)</f>
        <v>first line keep open</v>
      </c>
      <c r="G574" s="21">
        <f>ROUND(IF(ISBLANK(C574),0,VLOOKUP(C574,'[2]Acha Air Sales Price List'!$B$1:$X$65536,12,FALSE)*$L$14),2)</f>
        <v>0</v>
      </c>
      <c r="H574" s="22">
        <f t="shared" si="10"/>
        <v>0</v>
      </c>
      <c r="I574" s="14"/>
    </row>
    <row r="575" spans="1:9" hidden="1">
      <c r="A575" s="13"/>
      <c r="B575" s="1"/>
      <c r="C575" s="36"/>
      <c r="D575" s="168"/>
      <c r="E575" s="169"/>
      <c r="F575" s="43" t="str">
        <f>VLOOKUP(C575,'[2]Acha Air Sales Price List'!$B$1:$D$65536,3,FALSE)</f>
        <v>first line keep open</v>
      </c>
      <c r="G575" s="21">
        <f>ROUND(IF(ISBLANK(C575),0,VLOOKUP(C575,'[2]Acha Air Sales Price List'!$B$1:$X$65536,12,FALSE)*$L$14),2)</f>
        <v>0</v>
      </c>
      <c r="H575" s="22">
        <f t="shared" si="10"/>
        <v>0</v>
      </c>
      <c r="I575" s="14"/>
    </row>
    <row r="576" spans="1:9" hidden="1">
      <c r="A576" s="13"/>
      <c r="B576" s="1"/>
      <c r="C576" s="36"/>
      <c r="D576" s="168"/>
      <c r="E576" s="169"/>
      <c r="F576" s="43" t="str">
        <f>VLOOKUP(C576,'[2]Acha Air Sales Price List'!$B$1:$D$65536,3,FALSE)</f>
        <v>first line keep open</v>
      </c>
      <c r="G576" s="21">
        <f>ROUND(IF(ISBLANK(C576),0,VLOOKUP(C576,'[2]Acha Air Sales Price List'!$B$1:$X$65536,12,FALSE)*$L$14),2)</f>
        <v>0</v>
      </c>
      <c r="H576" s="22">
        <f t="shared" si="10"/>
        <v>0</v>
      </c>
      <c r="I576" s="14"/>
    </row>
    <row r="577" spans="1:9" hidden="1">
      <c r="A577" s="13"/>
      <c r="B577" s="1"/>
      <c r="C577" s="36"/>
      <c r="D577" s="168"/>
      <c r="E577" s="169"/>
      <c r="F577" s="43" t="str">
        <f>VLOOKUP(C577,'[2]Acha Air Sales Price List'!$B$1:$D$65536,3,FALSE)</f>
        <v>first line keep open</v>
      </c>
      <c r="G577" s="21">
        <f>ROUND(IF(ISBLANK(C577),0,VLOOKUP(C577,'[2]Acha Air Sales Price List'!$B$1:$X$65536,12,FALSE)*$L$14),2)</f>
        <v>0</v>
      </c>
      <c r="H577" s="22">
        <f t="shared" si="10"/>
        <v>0</v>
      </c>
      <c r="I577" s="14"/>
    </row>
    <row r="578" spans="1:9" hidden="1">
      <c r="A578" s="13"/>
      <c r="B578" s="1"/>
      <c r="C578" s="36"/>
      <c r="D578" s="168"/>
      <c r="E578" s="169"/>
      <c r="F578" s="43" t="str">
        <f>VLOOKUP(C578,'[2]Acha Air Sales Price List'!$B$1:$D$65536,3,FALSE)</f>
        <v>first line keep open</v>
      </c>
      <c r="G578" s="21">
        <f>ROUND(IF(ISBLANK(C578),0,VLOOKUP(C578,'[2]Acha Air Sales Price List'!$B$1:$X$65536,12,FALSE)*$L$14),2)</f>
        <v>0</v>
      </c>
      <c r="H578" s="22">
        <f t="shared" si="10"/>
        <v>0</v>
      </c>
      <c r="I578" s="14"/>
    </row>
    <row r="579" spans="1:9" hidden="1">
      <c r="A579" s="13"/>
      <c r="B579" s="1"/>
      <c r="C579" s="36"/>
      <c r="D579" s="168"/>
      <c r="E579" s="169"/>
      <c r="F579" s="43" t="str">
        <f>VLOOKUP(C579,'[2]Acha Air Sales Price List'!$B$1:$D$65536,3,FALSE)</f>
        <v>first line keep open</v>
      </c>
      <c r="G579" s="21">
        <f>ROUND(IF(ISBLANK(C579),0,VLOOKUP(C579,'[2]Acha Air Sales Price List'!$B$1:$X$65536,12,FALSE)*$L$14),2)</f>
        <v>0</v>
      </c>
      <c r="H579" s="22">
        <f t="shared" si="10"/>
        <v>0</v>
      </c>
      <c r="I579" s="14"/>
    </row>
    <row r="580" spans="1:9" hidden="1">
      <c r="A580" s="13"/>
      <c r="B580" s="1"/>
      <c r="C580" s="36"/>
      <c r="D580" s="168"/>
      <c r="E580" s="169"/>
      <c r="F580" s="43" t="str">
        <f>VLOOKUP(C580,'[2]Acha Air Sales Price List'!$B$1:$D$65536,3,FALSE)</f>
        <v>first line keep open</v>
      </c>
      <c r="G580" s="21">
        <f>ROUND(IF(ISBLANK(C580),0,VLOOKUP(C580,'[2]Acha Air Sales Price List'!$B$1:$X$65536,12,FALSE)*$L$14),2)</f>
        <v>0</v>
      </c>
      <c r="H580" s="22">
        <f t="shared" si="10"/>
        <v>0</v>
      </c>
      <c r="I580" s="14"/>
    </row>
    <row r="581" spans="1:9" hidden="1">
      <c r="A581" s="13"/>
      <c r="B581" s="1"/>
      <c r="C581" s="36"/>
      <c r="D581" s="168"/>
      <c r="E581" s="169"/>
      <c r="F581" s="43" t="str">
        <f>VLOOKUP(C581,'[2]Acha Air Sales Price List'!$B$1:$D$65536,3,FALSE)</f>
        <v>first line keep open</v>
      </c>
      <c r="G581" s="21">
        <f>ROUND(IF(ISBLANK(C581),0,VLOOKUP(C581,'[2]Acha Air Sales Price List'!$B$1:$X$65536,12,FALSE)*$L$14),2)</f>
        <v>0</v>
      </c>
      <c r="H581" s="22">
        <f t="shared" si="10"/>
        <v>0</v>
      </c>
      <c r="I581" s="14"/>
    </row>
    <row r="582" spans="1:9" hidden="1">
      <c r="A582" s="13"/>
      <c r="B582" s="1"/>
      <c r="C582" s="36"/>
      <c r="D582" s="168"/>
      <c r="E582" s="169"/>
      <c r="F582" s="43" t="str">
        <f>VLOOKUP(C582,'[2]Acha Air Sales Price List'!$B$1:$D$65536,3,FALSE)</f>
        <v>first line keep open</v>
      </c>
      <c r="G582" s="21">
        <f>ROUND(IF(ISBLANK(C582),0,VLOOKUP(C582,'[2]Acha Air Sales Price List'!$B$1:$X$65536,12,FALSE)*$L$14),2)</f>
        <v>0</v>
      </c>
      <c r="H582" s="22">
        <f t="shared" si="10"/>
        <v>0</v>
      </c>
      <c r="I582" s="14"/>
    </row>
    <row r="583" spans="1:9" hidden="1">
      <c r="A583" s="13"/>
      <c r="B583" s="1"/>
      <c r="C583" s="36"/>
      <c r="D583" s="168"/>
      <c r="E583" s="169"/>
      <c r="F583" s="43" t="str">
        <f>VLOOKUP(C583,'[2]Acha Air Sales Price List'!$B$1:$D$65536,3,FALSE)</f>
        <v>first line keep open</v>
      </c>
      <c r="G583" s="21">
        <f>ROUND(IF(ISBLANK(C583),0,VLOOKUP(C583,'[2]Acha Air Sales Price List'!$B$1:$X$65536,12,FALSE)*$L$14),2)</f>
        <v>0</v>
      </c>
      <c r="H583" s="22">
        <f t="shared" si="10"/>
        <v>0</v>
      </c>
      <c r="I583" s="14"/>
    </row>
    <row r="584" spans="1:9" hidden="1">
      <c r="A584" s="13"/>
      <c r="B584" s="1"/>
      <c r="C584" s="36"/>
      <c r="D584" s="168"/>
      <c r="E584" s="169"/>
      <c r="F584" s="43" t="str">
        <f>VLOOKUP(C584,'[2]Acha Air Sales Price List'!$B$1:$D$65536,3,FALSE)</f>
        <v>first line keep open</v>
      </c>
      <c r="G584" s="21">
        <f>ROUND(IF(ISBLANK(C584),0,VLOOKUP(C584,'[2]Acha Air Sales Price List'!$B$1:$X$65536,12,FALSE)*$L$14),2)</f>
        <v>0</v>
      </c>
      <c r="H584" s="22">
        <f t="shared" si="10"/>
        <v>0</v>
      </c>
      <c r="I584" s="14"/>
    </row>
    <row r="585" spans="1:9" hidden="1">
      <c r="A585" s="13"/>
      <c r="B585" s="1"/>
      <c r="C585" s="36"/>
      <c r="D585" s="168"/>
      <c r="E585" s="169"/>
      <c r="F585" s="43" t="str">
        <f>VLOOKUP(C585,'[2]Acha Air Sales Price List'!$B$1:$D$65536,3,FALSE)</f>
        <v>first line keep open</v>
      </c>
      <c r="G585" s="21">
        <f>ROUND(IF(ISBLANK(C585),0,VLOOKUP(C585,'[2]Acha Air Sales Price List'!$B$1:$X$65536,12,FALSE)*$L$14),2)</f>
        <v>0</v>
      </c>
      <c r="H585" s="22">
        <f t="shared" si="10"/>
        <v>0</v>
      </c>
      <c r="I585" s="14"/>
    </row>
    <row r="586" spans="1:9" hidden="1">
      <c r="A586" s="13"/>
      <c r="B586" s="1"/>
      <c r="C586" s="36"/>
      <c r="D586" s="168"/>
      <c r="E586" s="169"/>
      <c r="F586" s="43" t="str">
        <f>VLOOKUP(C586,'[2]Acha Air Sales Price List'!$B$1:$D$65536,3,FALSE)</f>
        <v>first line keep open</v>
      </c>
      <c r="G586" s="21">
        <f>ROUND(IF(ISBLANK(C586),0,VLOOKUP(C586,'[2]Acha Air Sales Price List'!$B$1:$X$65536,12,FALSE)*$L$14),2)</f>
        <v>0</v>
      </c>
      <c r="H586" s="22">
        <f t="shared" si="10"/>
        <v>0</v>
      </c>
      <c r="I586" s="14"/>
    </row>
    <row r="587" spans="1:9" hidden="1">
      <c r="A587" s="13"/>
      <c r="B587" s="1"/>
      <c r="C587" s="36"/>
      <c r="D587" s="168"/>
      <c r="E587" s="169"/>
      <c r="F587" s="43" t="str">
        <f>VLOOKUP(C587,'[2]Acha Air Sales Price List'!$B$1:$D$65536,3,FALSE)</f>
        <v>first line keep open</v>
      </c>
      <c r="G587" s="21">
        <f>ROUND(IF(ISBLANK(C587),0,VLOOKUP(C587,'[2]Acha Air Sales Price List'!$B$1:$X$65536,12,FALSE)*$L$14),2)</f>
        <v>0</v>
      </c>
      <c r="H587" s="22">
        <f t="shared" si="10"/>
        <v>0</v>
      </c>
      <c r="I587" s="14"/>
    </row>
    <row r="588" spans="1:9" hidden="1">
      <c r="A588" s="13"/>
      <c r="B588" s="1"/>
      <c r="C588" s="36"/>
      <c r="D588" s="168"/>
      <c r="E588" s="169"/>
      <c r="F588" s="43" t="str">
        <f>VLOOKUP(C588,'[2]Acha Air Sales Price List'!$B$1:$D$65536,3,FALSE)</f>
        <v>first line keep open</v>
      </c>
      <c r="G588" s="21">
        <f>ROUND(IF(ISBLANK(C588),0,VLOOKUP(C588,'[2]Acha Air Sales Price List'!$B$1:$X$65536,12,FALSE)*$L$14),2)</f>
        <v>0</v>
      </c>
      <c r="H588" s="22">
        <f t="shared" si="10"/>
        <v>0</v>
      </c>
      <c r="I588" s="14"/>
    </row>
    <row r="589" spans="1:9" hidden="1">
      <c r="A589" s="13"/>
      <c r="B589" s="1"/>
      <c r="C589" s="36"/>
      <c r="D589" s="168"/>
      <c r="E589" s="169"/>
      <c r="F589" s="43" t="str">
        <f>VLOOKUP(C589,'[2]Acha Air Sales Price List'!$B$1:$D$65536,3,FALSE)</f>
        <v>first line keep open</v>
      </c>
      <c r="G589" s="21">
        <f>ROUND(IF(ISBLANK(C589),0,VLOOKUP(C589,'[2]Acha Air Sales Price List'!$B$1:$X$65536,12,FALSE)*$L$14),2)</f>
        <v>0</v>
      </c>
      <c r="H589" s="22">
        <f t="shared" si="10"/>
        <v>0</v>
      </c>
      <c r="I589" s="14"/>
    </row>
    <row r="590" spans="1:9" hidden="1">
      <c r="A590" s="13"/>
      <c r="B590" s="1"/>
      <c r="C590" s="36"/>
      <c r="D590" s="168"/>
      <c r="E590" s="169"/>
      <c r="F590" s="43" t="str">
        <f>VLOOKUP(C590,'[2]Acha Air Sales Price List'!$B$1:$D$65536,3,FALSE)</f>
        <v>first line keep open</v>
      </c>
      <c r="G590" s="21">
        <f>ROUND(IF(ISBLANK(C590),0,VLOOKUP(C590,'[2]Acha Air Sales Price List'!$B$1:$X$65536,12,FALSE)*$L$14),2)</f>
        <v>0</v>
      </c>
      <c r="H590" s="22">
        <f t="shared" si="10"/>
        <v>0</v>
      </c>
      <c r="I590" s="14"/>
    </row>
    <row r="591" spans="1:9" hidden="1">
      <c r="A591" s="13"/>
      <c r="B591" s="1"/>
      <c r="C591" s="36"/>
      <c r="D591" s="168"/>
      <c r="E591" s="169"/>
      <c r="F591" s="43" t="str">
        <f>VLOOKUP(C591,'[2]Acha Air Sales Price List'!$B$1:$D$65536,3,FALSE)</f>
        <v>first line keep open</v>
      </c>
      <c r="G591" s="21">
        <f>ROUND(IF(ISBLANK(C591),0,VLOOKUP(C591,'[2]Acha Air Sales Price List'!$B$1:$X$65536,12,FALSE)*$L$14),2)</f>
        <v>0</v>
      </c>
      <c r="H591" s="22">
        <f t="shared" si="10"/>
        <v>0</v>
      </c>
      <c r="I591" s="14"/>
    </row>
    <row r="592" spans="1:9" hidden="1">
      <c r="A592" s="13"/>
      <c r="B592" s="1"/>
      <c r="C592" s="36"/>
      <c r="D592" s="168"/>
      <c r="E592" s="169"/>
      <c r="F592" s="43" t="str">
        <f>VLOOKUP(C592,'[2]Acha Air Sales Price List'!$B$1:$D$65536,3,FALSE)</f>
        <v>first line keep open</v>
      </c>
      <c r="G592" s="21">
        <f>ROUND(IF(ISBLANK(C592),0,VLOOKUP(C592,'[2]Acha Air Sales Price List'!$B$1:$X$65536,12,FALSE)*$L$14),2)</f>
        <v>0</v>
      </c>
      <c r="H592" s="22">
        <f t="shared" si="10"/>
        <v>0</v>
      </c>
      <c r="I592" s="14"/>
    </row>
    <row r="593" spans="1:9" hidden="1">
      <c r="A593" s="13"/>
      <c r="B593" s="1"/>
      <c r="C593" s="36"/>
      <c r="D593" s="168"/>
      <c r="E593" s="169"/>
      <c r="F593" s="43" t="str">
        <f>VLOOKUP(C593,'[2]Acha Air Sales Price List'!$B$1:$D$65536,3,FALSE)</f>
        <v>first line keep open</v>
      </c>
      <c r="G593" s="21">
        <f>ROUND(IF(ISBLANK(C593),0,VLOOKUP(C593,'[2]Acha Air Sales Price List'!$B$1:$X$65536,12,FALSE)*$L$14),2)</f>
        <v>0</v>
      </c>
      <c r="H593" s="22">
        <f t="shared" si="10"/>
        <v>0</v>
      </c>
      <c r="I593" s="14"/>
    </row>
    <row r="594" spans="1:9" hidden="1">
      <c r="A594" s="13"/>
      <c r="B594" s="1"/>
      <c r="C594" s="36"/>
      <c r="D594" s="168"/>
      <c r="E594" s="169"/>
      <c r="F594" s="43" t="str">
        <f>VLOOKUP(C594,'[2]Acha Air Sales Price List'!$B$1:$D$65536,3,FALSE)</f>
        <v>first line keep open</v>
      </c>
      <c r="G594" s="21">
        <f>ROUND(IF(ISBLANK(C594),0,VLOOKUP(C594,'[2]Acha Air Sales Price List'!$B$1:$X$65536,12,FALSE)*$L$14),2)</f>
        <v>0</v>
      </c>
      <c r="H594" s="22">
        <f t="shared" si="10"/>
        <v>0</v>
      </c>
      <c r="I594" s="14"/>
    </row>
    <row r="595" spans="1:9" hidden="1">
      <c r="A595" s="13"/>
      <c r="B595" s="1"/>
      <c r="C595" s="36"/>
      <c r="D595" s="168"/>
      <c r="E595" s="169"/>
      <c r="F595" s="43" t="str">
        <f>VLOOKUP(C595,'[2]Acha Air Sales Price List'!$B$1:$D$65536,3,FALSE)</f>
        <v>first line keep open</v>
      </c>
      <c r="G595" s="21">
        <f>ROUND(IF(ISBLANK(C595),0,VLOOKUP(C595,'[2]Acha Air Sales Price List'!$B$1:$X$65536,12,FALSE)*$L$14),2)</f>
        <v>0</v>
      </c>
      <c r="H595" s="22">
        <f t="shared" si="10"/>
        <v>0</v>
      </c>
      <c r="I595" s="14"/>
    </row>
    <row r="596" spans="1:9" hidden="1">
      <c r="A596" s="13"/>
      <c r="B596" s="1"/>
      <c r="C596" s="37"/>
      <c r="D596" s="168"/>
      <c r="E596" s="169"/>
      <c r="F596" s="43" t="str">
        <f>VLOOKUP(C596,'[2]Acha Air Sales Price List'!$B$1:$D$65536,3,FALSE)</f>
        <v>first line keep open</v>
      </c>
      <c r="G596" s="21">
        <f>ROUND(IF(ISBLANK(C596),0,VLOOKUP(C596,'[2]Acha Air Sales Price List'!$B$1:$X$65536,12,FALSE)*$L$14),2)</f>
        <v>0</v>
      </c>
      <c r="H596" s="22">
        <f t="shared" si="10"/>
        <v>0</v>
      </c>
      <c r="I596" s="14"/>
    </row>
    <row r="597" spans="1:9" hidden="1">
      <c r="A597" s="13"/>
      <c r="B597" s="1"/>
      <c r="C597" s="36"/>
      <c r="D597" s="168"/>
      <c r="E597" s="169"/>
      <c r="F597" s="43" t="str">
        <f>VLOOKUP(C597,'[2]Acha Air Sales Price List'!$B$1:$D$65536,3,FALSE)</f>
        <v>first line keep open</v>
      </c>
      <c r="G597" s="21">
        <f>ROUND(IF(ISBLANK(C597),0,VLOOKUP(C597,'[2]Acha Air Sales Price List'!$B$1:$X$65536,12,FALSE)*$L$14),2)</f>
        <v>0</v>
      </c>
      <c r="H597" s="22">
        <f t="shared" si="10"/>
        <v>0</v>
      </c>
      <c r="I597" s="14"/>
    </row>
    <row r="598" spans="1:9" hidden="1">
      <c r="A598" s="13"/>
      <c r="B598" s="1"/>
      <c r="C598" s="36"/>
      <c r="D598" s="168"/>
      <c r="E598" s="169"/>
      <c r="F598" s="43" t="str">
        <f>VLOOKUP(C598,'[2]Acha Air Sales Price List'!$B$1:$D$65536,3,FALSE)</f>
        <v>first line keep open</v>
      </c>
      <c r="G598" s="21">
        <f>ROUND(IF(ISBLANK(C598),0,VLOOKUP(C598,'[2]Acha Air Sales Price List'!$B$1:$X$65536,12,FALSE)*$L$14),2)</f>
        <v>0</v>
      </c>
      <c r="H598" s="22">
        <f t="shared" si="10"/>
        <v>0</v>
      </c>
      <c r="I598" s="14"/>
    </row>
    <row r="599" spans="1:9" hidden="1">
      <c r="A599" s="13"/>
      <c r="B599" s="1"/>
      <c r="C599" s="36"/>
      <c r="D599" s="168"/>
      <c r="E599" s="169"/>
      <c r="F599" s="43" t="str">
        <f>VLOOKUP(C599,'[2]Acha Air Sales Price List'!$B$1:$D$65536,3,FALSE)</f>
        <v>first line keep open</v>
      </c>
      <c r="G599" s="21">
        <f>ROUND(IF(ISBLANK(C599),0,VLOOKUP(C599,'[2]Acha Air Sales Price List'!$B$1:$X$65536,12,FALSE)*$L$14),2)</f>
        <v>0</v>
      </c>
      <c r="H599" s="22">
        <f t="shared" si="10"/>
        <v>0</v>
      </c>
      <c r="I599" s="14"/>
    </row>
    <row r="600" spans="1:9" hidden="1">
      <c r="A600" s="13"/>
      <c r="B600" s="1"/>
      <c r="C600" s="36"/>
      <c r="D600" s="168"/>
      <c r="E600" s="169"/>
      <c r="F600" s="43" t="str">
        <f>VLOOKUP(C600,'[2]Acha Air Sales Price List'!$B$1:$D$65536,3,FALSE)</f>
        <v>first line keep open</v>
      </c>
      <c r="G600" s="21">
        <f>ROUND(IF(ISBLANK(C600),0,VLOOKUP(C600,'[2]Acha Air Sales Price List'!$B$1:$X$65536,12,FALSE)*$L$14),2)</f>
        <v>0</v>
      </c>
      <c r="H600" s="22">
        <f t="shared" si="10"/>
        <v>0</v>
      </c>
      <c r="I600" s="14"/>
    </row>
    <row r="601" spans="1:9" hidden="1">
      <c r="A601" s="13"/>
      <c r="B601" s="1"/>
      <c r="C601" s="36"/>
      <c r="D601" s="168"/>
      <c r="E601" s="169"/>
      <c r="F601" s="43" t="str">
        <f>VLOOKUP(C601,'[2]Acha Air Sales Price List'!$B$1:$D$65536,3,FALSE)</f>
        <v>first line keep open</v>
      </c>
      <c r="G601" s="21">
        <f>ROUND(IF(ISBLANK(C601),0,VLOOKUP(C601,'[2]Acha Air Sales Price List'!$B$1:$X$65536,12,FALSE)*$L$14),2)</f>
        <v>0</v>
      </c>
      <c r="H601" s="22">
        <f t="shared" si="10"/>
        <v>0</v>
      </c>
      <c r="I601" s="14"/>
    </row>
    <row r="602" spans="1:9" hidden="1">
      <c r="A602" s="13"/>
      <c r="B602" s="1"/>
      <c r="C602" s="36"/>
      <c r="D602" s="168"/>
      <c r="E602" s="169"/>
      <c r="F602" s="43" t="str">
        <f>VLOOKUP(C602,'[2]Acha Air Sales Price List'!$B$1:$D$65536,3,FALSE)</f>
        <v>first line keep open</v>
      </c>
      <c r="G602" s="21">
        <f>ROUND(IF(ISBLANK(C602),0,VLOOKUP(C602,'[2]Acha Air Sales Price List'!$B$1:$X$65536,12,FALSE)*$L$14),2)</f>
        <v>0</v>
      </c>
      <c r="H602" s="22">
        <f t="shared" si="10"/>
        <v>0</v>
      </c>
      <c r="I602" s="14"/>
    </row>
    <row r="603" spans="1:9" hidden="1">
      <c r="A603" s="13"/>
      <c r="B603" s="1"/>
      <c r="C603" s="36"/>
      <c r="D603" s="168"/>
      <c r="E603" s="169"/>
      <c r="F603" s="43" t="str">
        <f>VLOOKUP(C603,'[2]Acha Air Sales Price List'!$B$1:$D$65536,3,FALSE)</f>
        <v>first line keep open</v>
      </c>
      <c r="G603" s="21">
        <f>ROUND(IF(ISBLANK(C603),0,VLOOKUP(C603,'[2]Acha Air Sales Price List'!$B$1:$X$65536,12,FALSE)*$L$14),2)</f>
        <v>0</v>
      </c>
      <c r="H603" s="22">
        <f t="shared" si="10"/>
        <v>0</v>
      </c>
      <c r="I603" s="14"/>
    </row>
    <row r="604" spans="1:9" hidden="1">
      <c r="A604" s="13"/>
      <c r="B604" s="1"/>
      <c r="C604" s="36"/>
      <c r="D604" s="168"/>
      <c r="E604" s="169"/>
      <c r="F604" s="43" t="str">
        <f>VLOOKUP(C604,'[2]Acha Air Sales Price List'!$B$1:$D$65536,3,FALSE)</f>
        <v>first line keep open</v>
      </c>
      <c r="G604" s="21">
        <f>ROUND(IF(ISBLANK(C604),0,VLOOKUP(C604,'[2]Acha Air Sales Price List'!$B$1:$X$65536,12,FALSE)*$L$14),2)</f>
        <v>0</v>
      </c>
      <c r="H604" s="22">
        <f t="shared" si="10"/>
        <v>0</v>
      </c>
      <c r="I604" s="14"/>
    </row>
    <row r="605" spans="1:9" hidden="1">
      <c r="A605" s="13"/>
      <c r="B605" s="1"/>
      <c r="C605" s="36"/>
      <c r="D605" s="168"/>
      <c r="E605" s="169"/>
      <c r="F605" s="43" t="str">
        <f>VLOOKUP(C605,'[2]Acha Air Sales Price List'!$B$1:$D$65536,3,FALSE)</f>
        <v>first line keep open</v>
      </c>
      <c r="G605" s="21">
        <f>ROUND(IF(ISBLANK(C605),0,VLOOKUP(C605,'[2]Acha Air Sales Price List'!$B$1:$X$65536,12,FALSE)*$L$14),2)</f>
        <v>0</v>
      </c>
      <c r="H605" s="22">
        <f t="shared" si="10"/>
        <v>0</v>
      </c>
      <c r="I605" s="14"/>
    </row>
    <row r="606" spans="1:9" hidden="1">
      <c r="A606" s="13"/>
      <c r="B606" s="1"/>
      <c r="C606" s="36"/>
      <c r="D606" s="168"/>
      <c r="E606" s="169"/>
      <c r="F606" s="43" t="str">
        <f>VLOOKUP(C606,'[2]Acha Air Sales Price List'!$B$1:$D$65536,3,FALSE)</f>
        <v>first line keep open</v>
      </c>
      <c r="G606" s="21">
        <f>ROUND(IF(ISBLANK(C606),0,VLOOKUP(C606,'[2]Acha Air Sales Price List'!$B$1:$X$65536,12,FALSE)*$L$14),2)</f>
        <v>0</v>
      </c>
      <c r="H606" s="22">
        <f t="shared" si="10"/>
        <v>0</v>
      </c>
      <c r="I606" s="14"/>
    </row>
    <row r="607" spans="1:9" hidden="1">
      <c r="A607" s="13"/>
      <c r="B607" s="1"/>
      <c r="C607" s="36"/>
      <c r="D607" s="168"/>
      <c r="E607" s="169"/>
      <c r="F607" s="43" t="str">
        <f>VLOOKUP(C607,'[2]Acha Air Sales Price List'!$B$1:$D$65536,3,FALSE)</f>
        <v>first line keep open</v>
      </c>
      <c r="G607" s="21">
        <f>ROUND(IF(ISBLANK(C607),0,VLOOKUP(C607,'[2]Acha Air Sales Price List'!$B$1:$X$65536,12,FALSE)*$L$14),2)</f>
        <v>0</v>
      </c>
      <c r="H607" s="22">
        <f t="shared" si="10"/>
        <v>0</v>
      </c>
      <c r="I607" s="14"/>
    </row>
    <row r="608" spans="1:9" hidden="1">
      <c r="A608" s="13"/>
      <c r="B608" s="1"/>
      <c r="C608" s="36"/>
      <c r="D608" s="168"/>
      <c r="E608" s="169"/>
      <c r="F608" s="43" t="str">
        <f>VLOOKUP(C608,'[2]Acha Air Sales Price List'!$B$1:$D$65536,3,FALSE)</f>
        <v>first line keep open</v>
      </c>
      <c r="G608" s="21">
        <f>ROUND(IF(ISBLANK(C608),0,VLOOKUP(C608,'[2]Acha Air Sales Price List'!$B$1:$X$65536,12,FALSE)*$L$14),2)</f>
        <v>0</v>
      </c>
      <c r="H608" s="22">
        <f t="shared" si="10"/>
        <v>0</v>
      </c>
      <c r="I608" s="14"/>
    </row>
    <row r="609" spans="1:9" hidden="1">
      <c r="A609" s="13"/>
      <c r="B609" s="1"/>
      <c r="C609" s="36"/>
      <c r="D609" s="168"/>
      <c r="E609" s="169"/>
      <c r="F609" s="43" t="str">
        <f>VLOOKUP(C609,'[2]Acha Air Sales Price List'!$B$1:$D$65536,3,FALSE)</f>
        <v>first line keep open</v>
      </c>
      <c r="G609" s="21">
        <f>ROUND(IF(ISBLANK(C609),0,VLOOKUP(C609,'[2]Acha Air Sales Price List'!$B$1:$X$65536,12,FALSE)*$L$14),2)</f>
        <v>0</v>
      </c>
      <c r="H609" s="22">
        <f t="shared" si="10"/>
        <v>0</v>
      </c>
      <c r="I609" s="14"/>
    </row>
    <row r="610" spans="1:9" hidden="1">
      <c r="A610" s="13"/>
      <c r="B610" s="1"/>
      <c r="C610" s="36"/>
      <c r="D610" s="168"/>
      <c r="E610" s="169"/>
      <c r="F610" s="43" t="str">
        <f>VLOOKUP(C610,'[2]Acha Air Sales Price List'!$B$1:$D$65536,3,FALSE)</f>
        <v>first line keep open</v>
      </c>
      <c r="G610" s="21">
        <f>ROUND(IF(ISBLANK(C610),0,VLOOKUP(C610,'[2]Acha Air Sales Price List'!$B$1:$X$65536,12,FALSE)*$L$14),2)</f>
        <v>0</v>
      </c>
      <c r="H610" s="22">
        <f t="shared" si="10"/>
        <v>0</v>
      </c>
      <c r="I610" s="14"/>
    </row>
    <row r="611" spans="1:9" hidden="1">
      <c r="A611" s="13"/>
      <c r="B611" s="1"/>
      <c r="C611" s="36"/>
      <c r="D611" s="168"/>
      <c r="E611" s="169"/>
      <c r="F611" s="43" t="str">
        <f>VLOOKUP(C611,'[2]Acha Air Sales Price List'!$B$1:$D$65536,3,FALSE)</f>
        <v>first line keep open</v>
      </c>
      <c r="G611" s="21">
        <f>ROUND(IF(ISBLANK(C611),0,VLOOKUP(C611,'[2]Acha Air Sales Price List'!$B$1:$X$65536,12,FALSE)*$L$14),2)</f>
        <v>0</v>
      </c>
      <c r="H611" s="22">
        <f t="shared" si="10"/>
        <v>0</v>
      </c>
      <c r="I611" s="14"/>
    </row>
    <row r="612" spans="1:9" hidden="1">
      <c r="A612" s="13"/>
      <c r="B612" s="1"/>
      <c r="C612" s="37"/>
      <c r="D612" s="168"/>
      <c r="E612" s="169"/>
      <c r="F612" s="43" t="str">
        <f>VLOOKUP(C612,'[2]Acha Air Sales Price List'!$B$1:$D$65536,3,FALSE)</f>
        <v>first line keep open</v>
      </c>
      <c r="G612" s="21">
        <f>ROUND(IF(ISBLANK(C612),0,VLOOKUP(C612,'[2]Acha Air Sales Price List'!$B$1:$X$65536,12,FALSE)*$L$14),2)</f>
        <v>0</v>
      </c>
      <c r="H612" s="22">
        <f t="shared" si="10"/>
        <v>0</v>
      </c>
      <c r="I612" s="14"/>
    </row>
    <row r="613" spans="1:9" hidden="1">
      <c r="A613" s="13"/>
      <c r="B613" s="1"/>
      <c r="C613" s="37"/>
      <c r="D613" s="168"/>
      <c r="E613" s="169"/>
      <c r="F613" s="43" t="str">
        <f>VLOOKUP(C613,'[2]Acha Air Sales Price List'!$B$1:$D$65536,3,FALSE)</f>
        <v>first line keep open</v>
      </c>
      <c r="G613" s="21">
        <f>ROUND(IF(ISBLANK(C613),0,VLOOKUP(C613,'[2]Acha Air Sales Price List'!$B$1:$X$65536,12,FALSE)*$L$14),2)</f>
        <v>0</v>
      </c>
      <c r="H613" s="22">
        <f t="shared" si="10"/>
        <v>0</v>
      </c>
      <c r="I613" s="14"/>
    </row>
    <row r="614" spans="1:9" hidden="1">
      <c r="A614" s="13"/>
      <c r="B614" s="1"/>
      <c r="C614" s="36"/>
      <c r="D614" s="168"/>
      <c r="E614" s="169"/>
      <c r="F614" s="43" t="str">
        <f>VLOOKUP(C614,'[2]Acha Air Sales Price List'!$B$1:$D$65536,3,FALSE)</f>
        <v>first line keep open</v>
      </c>
      <c r="G614" s="21">
        <f>ROUND(IF(ISBLANK(C614),0,VLOOKUP(C614,'[2]Acha Air Sales Price List'!$B$1:$X$65536,12,FALSE)*$L$14),2)</f>
        <v>0</v>
      </c>
      <c r="H614" s="22">
        <f t="shared" si="10"/>
        <v>0</v>
      </c>
      <c r="I614" s="14"/>
    </row>
    <row r="615" spans="1:9" hidden="1">
      <c r="A615" s="13"/>
      <c r="B615" s="1"/>
      <c r="C615" s="36"/>
      <c r="D615" s="168"/>
      <c r="E615" s="169"/>
      <c r="F615" s="43" t="str">
        <f>VLOOKUP(C615,'[2]Acha Air Sales Price List'!$B$1:$D$65536,3,FALSE)</f>
        <v>first line keep open</v>
      </c>
      <c r="G615" s="21">
        <f>ROUND(IF(ISBLANK(C615),0,VLOOKUP(C615,'[2]Acha Air Sales Price List'!$B$1:$X$65536,12,FALSE)*$L$14),2)</f>
        <v>0</v>
      </c>
      <c r="H615" s="22">
        <f t="shared" si="10"/>
        <v>0</v>
      </c>
      <c r="I615" s="14"/>
    </row>
    <row r="616" spans="1:9" hidden="1">
      <c r="A616" s="13"/>
      <c r="B616" s="1"/>
      <c r="C616" s="36"/>
      <c r="D616" s="168"/>
      <c r="E616" s="169"/>
      <c r="F616" s="43" t="str">
        <f>VLOOKUP(C616,'[2]Acha Air Sales Price List'!$B$1:$D$65536,3,FALSE)</f>
        <v>first line keep open</v>
      </c>
      <c r="G616" s="21">
        <f>ROUND(IF(ISBLANK(C616),0,VLOOKUP(C616,'[2]Acha Air Sales Price List'!$B$1:$X$65536,12,FALSE)*$L$14),2)</f>
        <v>0</v>
      </c>
      <c r="H616" s="22">
        <f t="shared" si="10"/>
        <v>0</v>
      </c>
      <c r="I616" s="14"/>
    </row>
    <row r="617" spans="1:9" hidden="1">
      <c r="A617" s="13"/>
      <c r="B617" s="1"/>
      <c r="C617" s="36"/>
      <c r="D617" s="168"/>
      <c r="E617" s="169"/>
      <c r="F617" s="43" t="str">
        <f>VLOOKUP(C617,'[2]Acha Air Sales Price List'!$B$1:$D$65536,3,FALSE)</f>
        <v>first line keep open</v>
      </c>
      <c r="G617" s="21">
        <f>ROUND(IF(ISBLANK(C617),0,VLOOKUP(C617,'[2]Acha Air Sales Price List'!$B$1:$X$65536,12,FALSE)*$L$14),2)</f>
        <v>0</v>
      </c>
      <c r="H617" s="22">
        <f t="shared" si="10"/>
        <v>0</v>
      </c>
      <c r="I617" s="14"/>
    </row>
    <row r="618" spans="1:9" hidden="1">
      <c r="A618" s="13"/>
      <c r="B618" s="1"/>
      <c r="C618" s="36"/>
      <c r="D618" s="168"/>
      <c r="E618" s="169"/>
      <c r="F618" s="43" t="str">
        <f>VLOOKUP(C618,'[2]Acha Air Sales Price List'!$B$1:$D$65536,3,FALSE)</f>
        <v>first line keep open</v>
      </c>
      <c r="G618" s="21">
        <f>ROUND(IF(ISBLANK(C618),0,VLOOKUP(C618,'[2]Acha Air Sales Price List'!$B$1:$X$65536,12,FALSE)*$L$14),2)</f>
        <v>0</v>
      </c>
      <c r="H618" s="22">
        <f t="shared" si="10"/>
        <v>0</v>
      </c>
      <c r="I618" s="14"/>
    </row>
    <row r="619" spans="1:9" hidden="1">
      <c r="A619" s="13"/>
      <c r="B619" s="1"/>
      <c r="C619" s="36"/>
      <c r="D619" s="168"/>
      <c r="E619" s="169"/>
      <c r="F619" s="43" t="str">
        <f>VLOOKUP(C619,'[2]Acha Air Sales Price List'!$B$1:$D$65536,3,FALSE)</f>
        <v>first line keep open</v>
      </c>
      <c r="G619" s="21">
        <f>ROUND(IF(ISBLANK(C619),0,VLOOKUP(C619,'[2]Acha Air Sales Price List'!$B$1:$X$65536,12,FALSE)*$L$14),2)</f>
        <v>0</v>
      </c>
      <c r="H619" s="22">
        <f t="shared" si="10"/>
        <v>0</v>
      </c>
      <c r="I619" s="14"/>
    </row>
    <row r="620" spans="1:9" hidden="1">
      <c r="A620" s="13"/>
      <c r="B620" s="1"/>
      <c r="C620" s="36"/>
      <c r="D620" s="168"/>
      <c r="E620" s="169"/>
      <c r="F620" s="43" t="str">
        <f>VLOOKUP(C620,'[2]Acha Air Sales Price List'!$B$1:$D$65536,3,FALSE)</f>
        <v>first line keep open</v>
      </c>
      <c r="G620" s="21">
        <f>ROUND(IF(ISBLANK(C620),0,VLOOKUP(C620,'[2]Acha Air Sales Price List'!$B$1:$X$65536,12,FALSE)*$L$14),2)</f>
        <v>0</v>
      </c>
      <c r="H620" s="22">
        <f t="shared" si="10"/>
        <v>0</v>
      </c>
      <c r="I620" s="14"/>
    </row>
    <row r="621" spans="1:9" hidden="1">
      <c r="A621" s="13"/>
      <c r="B621" s="1"/>
      <c r="C621" s="36"/>
      <c r="D621" s="168"/>
      <c r="E621" s="169"/>
      <c r="F621" s="43" t="str">
        <f>VLOOKUP(C621,'[2]Acha Air Sales Price List'!$B$1:$D$65536,3,FALSE)</f>
        <v>first line keep open</v>
      </c>
      <c r="G621" s="21">
        <f>ROUND(IF(ISBLANK(C621),0,VLOOKUP(C621,'[2]Acha Air Sales Price List'!$B$1:$X$65536,12,FALSE)*$L$14),2)</f>
        <v>0</v>
      </c>
      <c r="H621" s="22">
        <f t="shared" si="10"/>
        <v>0</v>
      </c>
      <c r="I621" s="14"/>
    </row>
    <row r="622" spans="1:9" hidden="1">
      <c r="A622" s="13"/>
      <c r="B622" s="1"/>
      <c r="C622" s="36"/>
      <c r="D622" s="168"/>
      <c r="E622" s="169"/>
      <c r="F622" s="43" t="str">
        <f>VLOOKUP(C622,'[2]Acha Air Sales Price List'!$B$1:$D$65536,3,FALSE)</f>
        <v>first line keep open</v>
      </c>
      <c r="G622" s="21">
        <f>ROUND(IF(ISBLANK(C622),0,VLOOKUP(C622,'[2]Acha Air Sales Price List'!$B$1:$X$65536,12,FALSE)*$L$14),2)</f>
        <v>0</v>
      </c>
      <c r="H622" s="22">
        <f t="shared" ref="H622:H685" si="11">ROUND(IF(ISNUMBER(B622), G622*B622, 0),5)</f>
        <v>0</v>
      </c>
      <c r="I622" s="14"/>
    </row>
    <row r="623" spans="1:9" hidden="1">
      <c r="A623" s="13"/>
      <c r="B623" s="1"/>
      <c r="C623" s="36"/>
      <c r="D623" s="168"/>
      <c r="E623" s="169"/>
      <c r="F623" s="43" t="str">
        <f>VLOOKUP(C623,'[2]Acha Air Sales Price List'!$B$1:$D$65536,3,FALSE)</f>
        <v>first line keep open</v>
      </c>
      <c r="G623" s="21">
        <f>ROUND(IF(ISBLANK(C623),0,VLOOKUP(C623,'[2]Acha Air Sales Price List'!$B$1:$X$65536,12,FALSE)*$L$14),2)</f>
        <v>0</v>
      </c>
      <c r="H623" s="22">
        <f t="shared" si="11"/>
        <v>0</v>
      </c>
      <c r="I623" s="14"/>
    </row>
    <row r="624" spans="1:9" hidden="1">
      <c r="A624" s="13"/>
      <c r="B624" s="1"/>
      <c r="C624" s="37"/>
      <c r="D624" s="168"/>
      <c r="E624" s="169"/>
      <c r="F624" s="43" t="str">
        <f>VLOOKUP(C624,'[2]Acha Air Sales Price List'!$B$1:$D$65536,3,FALSE)</f>
        <v>first line keep open</v>
      </c>
      <c r="G624" s="21">
        <f>ROUND(IF(ISBLANK(C624),0,VLOOKUP(C624,'[2]Acha Air Sales Price List'!$B$1:$X$65536,12,FALSE)*$L$14),2)</f>
        <v>0</v>
      </c>
      <c r="H624" s="22">
        <f t="shared" si="11"/>
        <v>0</v>
      </c>
      <c r="I624" s="14"/>
    </row>
    <row r="625" spans="1:9" hidden="1">
      <c r="A625" s="13"/>
      <c r="B625" s="1"/>
      <c r="C625" s="36"/>
      <c r="D625" s="168"/>
      <c r="E625" s="169"/>
      <c r="F625" s="43" t="str">
        <f>VLOOKUP(C625,'[2]Acha Air Sales Price List'!$B$1:$D$65536,3,FALSE)</f>
        <v>first line keep open</v>
      </c>
      <c r="G625" s="21">
        <f>ROUND(IF(ISBLANK(C625),0,VLOOKUP(C625,'[2]Acha Air Sales Price List'!$B$1:$X$65536,12,FALSE)*$L$14),2)</f>
        <v>0</v>
      </c>
      <c r="H625" s="22">
        <f t="shared" si="11"/>
        <v>0</v>
      </c>
      <c r="I625" s="14"/>
    </row>
    <row r="626" spans="1:9" hidden="1">
      <c r="A626" s="13"/>
      <c r="B626" s="1"/>
      <c r="C626" s="36"/>
      <c r="D626" s="168"/>
      <c r="E626" s="169"/>
      <c r="F626" s="43" t="str">
        <f>VLOOKUP(C626,'[2]Acha Air Sales Price List'!$B$1:$D$65536,3,FALSE)</f>
        <v>first line keep open</v>
      </c>
      <c r="G626" s="21">
        <f>ROUND(IF(ISBLANK(C626),0,VLOOKUP(C626,'[2]Acha Air Sales Price List'!$B$1:$X$65536,12,FALSE)*$L$14),2)</f>
        <v>0</v>
      </c>
      <c r="H626" s="22">
        <f t="shared" si="11"/>
        <v>0</v>
      </c>
      <c r="I626" s="14"/>
    </row>
    <row r="627" spans="1:9" hidden="1">
      <c r="A627" s="13"/>
      <c r="B627" s="1"/>
      <c r="C627" s="36"/>
      <c r="D627" s="168"/>
      <c r="E627" s="169"/>
      <c r="F627" s="43" t="str">
        <f>VLOOKUP(C627,'[2]Acha Air Sales Price List'!$B$1:$D$65536,3,FALSE)</f>
        <v>first line keep open</v>
      </c>
      <c r="G627" s="21">
        <f>ROUND(IF(ISBLANK(C627),0,VLOOKUP(C627,'[2]Acha Air Sales Price List'!$B$1:$X$65536,12,FALSE)*$L$14),2)</f>
        <v>0</v>
      </c>
      <c r="H627" s="22">
        <f t="shared" si="11"/>
        <v>0</v>
      </c>
      <c r="I627" s="14"/>
    </row>
    <row r="628" spans="1:9" hidden="1">
      <c r="A628" s="13"/>
      <c r="B628" s="1"/>
      <c r="C628" s="36"/>
      <c r="D628" s="168"/>
      <c r="E628" s="169"/>
      <c r="F628" s="43" t="str">
        <f>VLOOKUP(C628,'[2]Acha Air Sales Price List'!$B$1:$D$65536,3,FALSE)</f>
        <v>first line keep open</v>
      </c>
      <c r="G628" s="21">
        <f>ROUND(IF(ISBLANK(C628),0,VLOOKUP(C628,'[2]Acha Air Sales Price List'!$B$1:$X$65536,12,FALSE)*$L$14),2)</f>
        <v>0</v>
      </c>
      <c r="H628" s="22">
        <f t="shared" si="11"/>
        <v>0</v>
      </c>
      <c r="I628" s="14"/>
    </row>
    <row r="629" spans="1:9" hidden="1">
      <c r="A629" s="13"/>
      <c r="B629" s="1"/>
      <c r="C629" s="36"/>
      <c r="D629" s="168"/>
      <c r="E629" s="169"/>
      <c r="F629" s="43" t="str">
        <f>VLOOKUP(C629,'[2]Acha Air Sales Price List'!$B$1:$D$65536,3,FALSE)</f>
        <v>first line keep open</v>
      </c>
      <c r="G629" s="21">
        <f>ROUND(IF(ISBLANK(C629),0,VLOOKUP(C629,'[2]Acha Air Sales Price List'!$B$1:$X$65536,12,FALSE)*$L$14),2)</f>
        <v>0</v>
      </c>
      <c r="H629" s="22">
        <f t="shared" si="11"/>
        <v>0</v>
      </c>
      <c r="I629" s="14"/>
    </row>
    <row r="630" spans="1:9" hidden="1">
      <c r="A630" s="13"/>
      <c r="B630" s="1"/>
      <c r="C630" s="36"/>
      <c r="D630" s="168"/>
      <c r="E630" s="169"/>
      <c r="F630" s="43" t="str">
        <f>VLOOKUP(C630,'[2]Acha Air Sales Price List'!$B$1:$D$65536,3,FALSE)</f>
        <v>first line keep open</v>
      </c>
      <c r="G630" s="21">
        <f>ROUND(IF(ISBLANK(C630),0,VLOOKUP(C630,'[2]Acha Air Sales Price List'!$B$1:$X$65536,12,FALSE)*$L$14),2)</f>
        <v>0</v>
      </c>
      <c r="H630" s="22">
        <f t="shared" si="11"/>
        <v>0</v>
      </c>
      <c r="I630" s="14"/>
    </row>
    <row r="631" spans="1:9" hidden="1">
      <c r="A631" s="13"/>
      <c r="B631" s="1"/>
      <c r="C631" s="36"/>
      <c r="D631" s="168"/>
      <c r="E631" s="169"/>
      <c r="F631" s="43" t="str">
        <f>VLOOKUP(C631,'[2]Acha Air Sales Price List'!$B$1:$D$65536,3,FALSE)</f>
        <v>first line keep open</v>
      </c>
      <c r="G631" s="21">
        <f>ROUND(IF(ISBLANK(C631),0,VLOOKUP(C631,'[2]Acha Air Sales Price List'!$B$1:$X$65536,12,FALSE)*$L$14),2)</f>
        <v>0</v>
      </c>
      <c r="H631" s="22">
        <f t="shared" si="11"/>
        <v>0</v>
      </c>
      <c r="I631" s="14"/>
    </row>
    <row r="632" spans="1:9" hidden="1">
      <c r="A632" s="13"/>
      <c r="B632" s="1"/>
      <c r="C632" s="36"/>
      <c r="D632" s="168"/>
      <c r="E632" s="169"/>
      <c r="F632" s="43" t="str">
        <f>VLOOKUP(C632,'[2]Acha Air Sales Price List'!$B$1:$D$65536,3,FALSE)</f>
        <v>first line keep open</v>
      </c>
      <c r="G632" s="21">
        <f>ROUND(IF(ISBLANK(C632),0,VLOOKUP(C632,'[2]Acha Air Sales Price List'!$B$1:$X$65536,12,FALSE)*$L$14),2)</f>
        <v>0</v>
      </c>
      <c r="H632" s="22">
        <f t="shared" si="11"/>
        <v>0</v>
      </c>
      <c r="I632" s="14"/>
    </row>
    <row r="633" spans="1:9" hidden="1">
      <c r="A633" s="13"/>
      <c r="B633" s="1"/>
      <c r="C633" s="36"/>
      <c r="D633" s="168"/>
      <c r="E633" s="169"/>
      <c r="F633" s="43" t="str">
        <f>VLOOKUP(C633,'[2]Acha Air Sales Price List'!$B$1:$D$65536,3,FALSE)</f>
        <v>first line keep open</v>
      </c>
      <c r="G633" s="21">
        <f>ROUND(IF(ISBLANK(C633),0,VLOOKUP(C633,'[2]Acha Air Sales Price List'!$B$1:$X$65536,12,FALSE)*$L$14),2)</f>
        <v>0</v>
      </c>
      <c r="H633" s="22">
        <f t="shared" si="11"/>
        <v>0</v>
      </c>
      <c r="I633" s="14"/>
    </row>
    <row r="634" spans="1:9" hidden="1">
      <c r="A634" s="13"/>
      <c r="B634" s="1"/>
      <c r="C634" s="36"/>
      <c r="D634" s="168"/>
      <c r="E634" s="169"/>
      <c r="F634" s="43" t="str">
        <f>VLOOKUP(C634,'[2]Acha Air Sales Price List'!$B$1:$D$65536,3,FALSE)</f>
        <v>first line keep open</v>
      </c>
      <c r="G634" s="21">
        <f>ROUND(IF(ISBLANK(C634),0,VLOOKUP(C634,'[2]Acha Air Sales Price List'!$B$1:$X$65536,12,FALSE)*$L$14),2)</f>
        <v>0</v>
      </c>
      <c r="H634" s="22">
        <f t="shared" si="11"/>
        <v>0</v>
      </c>
      <c r="I634" s="14"/>
    </row>
    <row r="635" spans="1:9" hidden="1">
      <c r="A635" s="13"/>
      <c r="B635" s="1"/>
      <c r="C635" s="36"/>
      <c r="D635" s="168"/>
      <c r="E635" s="169"/>
      <c r="F635" s="43" t="str">
        <f>VLOOKUP(C635,'[2]Acha Air Sales Price List'!$B$1:$D$65536,3,FALSE)</f>
        <v>first line keep open</v>
      </c>
      <c r="G635" s="21">
        <f>ROUND(IF(ISBLANK(C635),0,VLOOKUP(C635,'[2]Acha Air Sales Price List'!$B$1:$X$65536,12,FALSE)*$L$14),2)</f>
        <v>0</v>
      </c>
      <c r="H635" s="22">
        <f t="shared" si="11"/>
        <v>0</v>
      </c>
      <c r="I635" s="14"/>
    </row>
    <row r="636" spans="1:9" hidden="1">
      <c r="A636" s="13"/>
      <c r="B636" s="1"/>
      <c r="C636" s="36"/>
      <c r="D636" s="168"/>
      <c r="E636" s="169"/>
      <c r="F636" s="43" t="str">
        <f>VLOOKUP(C636,'[2]Acha Air Sales Price List'!$B$1:$D$65536,3,FALSE)</f>
        <v>first line keep open</v>
      </c>
      <c r="G636" s="21">
        <f>ROUND(IF(ISBLANK(C636),0,VLOOKUP(C636,'[2]Acha Air Sales Price List'!$B$1:$X$65536,12,FALSE)*$L$14),2)</f>
        <v>0</v>
      </c>
      <c r="H636" s="22">
        <f t="shared" si="11"/>
        <v>0</v>
      </c>
      <c r="I636" s="14"/>
    </row>
    <row r="637" spans="1:9" hidden="1">
      <c r="A637" s="13"/>
      <c r="B637" s="1"/>
      <c r="C637" s="36"/>
      <c r="D637" s="168"/>
      <c r="E637" s="169"/>
      <c r="F637" s="43" t="str">
        <f>VLOOKUP(C637,'[2]Acha Air Sales Price List'!$B$1:$D$65536,3,FALSE)</f>
        <v>first line keep open</v>
      </c>
      <c r="G637" s="21">
        <f>ROUND(IF(ISBLANK(C637),0,VLOOKUP(C637,'[2]Acha Air Sales Price List'!$B$1:$X$65536,12,FALSE)*$L$14),2)</f>
        <v>0</v>
      </c>
      <c r="H637" s="22">
        <f t="shared" si="11"/>
        <v>0</v>
      </c>
      <c r="I637" s="14"/>
    </row>
    <row r="638" spans="1:9" hidden="1">
      <c r="A638" s="13"/>
      <c r="B638" s="1"/>
      <c r="C638" s="36"/>
      <c r="D638" s="168"/>
      <c r="E638" s="169"/>
      <c r="F638" s="43" t="str">
        <f>VLOOKUP(C638,'[2]Acha Air Sales Price List'!$B$1:$D$65536,3,FALSE)</f>
        <v>first line keep open</v>
      </c>
      <c r="G638" s="21">
        <f>ROUND(IF(ISBLANK(C638),0,VLOOKUP(C638,'[2]Acha Air Sales Price List'!$B$1:$X$65536,12,FALSE)*$L$14),2)</f>
        <v>0</v>
      </c>
      <c r="H638" s="22">
        <f t="shared" si="11"/>
        <v>0</v>
      </c>
      <c r="I638" s="14"/>
    </row>
    <row r="639" spans="1:9" hidden="1">
      <c r="A639" s="13"/>
      <c r="B639" s="1"/>
      <c r="C639" s="36"/>
      <c r="D639" s="168"/>
      <c r="E639" s="169"/>
      <c r="F639" s="43" t="str">
        <f>VLOOKUP(C639,'[2]Acha Air Sales Price List'!$B$1:$D$65536,3,FALSE)</f>
        <v>first line keep open</v>
      </c>
      <c r="G639" s="21">
        <f>ROUND(IF(ISBLANK(C639),0,VLOOKUP(C639,'[2]Acha Air Sales Price List'!$B$1:$X$65536,12,FALSE)*$L$14),2)</f>
        <v>0</v>
      </c>
      <c r="H639" s="22">
        <f t="shared" si="11"/>
        <v>0</v>
      </c>
      <c r="I639" s="14"/>
    </row>
    <row r="640" spans="1:9" hidden="1">
      <c r="A640" s="13"/>
      <c r="B640" s="1"/>
      <c r="C640" s="36"/>
      <c r="D640" s="168"/>
      <c r="E640" s="169"/>
      <c r="F640" s="43" t="str">
        <f>VLOOKUP(C640,'[2]Acha Air Sales Price List'!$B$1:$D$65536,3,FALSE)</f>
        <v>first line keep open</v>
      </c>
      <c r="G640" s="21">
        <f>ROUND(IF(ISBLANK(C640),0,VLOOKUP(C640,'[2]Acha Air Sales Price List'!$B$1:$X$65536,12,FALSE)*$L$14),2)</f>
        <v>0</v>
      </c>
      <c r="H640" s="22">
        <f t="shared" si="11"/>
        <v>0</v>
      </c>
      <c r="I640" s="14"/>
    </row>
    <row r="641" spans="1:9" hidden="1">
      <c r="A641" s="13"/>
      <c r="B641" s="1"/>
      <c r="C641" s="36"/>
      <c r="D641" s="168"/>
      <c r="E641" s="169"/>
      <c r="F641" s="43" t="str">
        <f>VLOOKUP(C641,'[2]Acha Air Sales Price List'!$B$1:$D$65536,3,FALSE)</f>
        <v>first line keep open</v>
      </c>
      <c r="G641" s="21">
        <f>ROUND(IF(ISBLANK(C641),0,VLOOKUP(C641,'[2]Acha Air Sales Price List'!$B$1:$X$65536,12,FALSE)*$L$14),2)</f>
        <v>0</v>
      </c>
      <c r="H641" s="22">
        <f t="shared" si="11"/>
        <v>0</v>
      </c>
      <c r="I641" s="14"/>
    </row>
    <row r="642" spans="1:9" hidden="1">
      <c r="A642" s="13"/>
      <c r="B642" s="1"/>
      <c r="C642" s="36"/>
      <c r="D642" s="168"/>
      <c r="E642" s="169"/>
      <c r="F642" s="43" t="str">
        <f>VLOOKUP(C642,'[2]Acha Air Sales Price List'!$B$1:$D$65536,3,FALSE)</f>
        <v>first line keep open</v>
      </c>
      <c r="G642" s="21">
        <f>ROUND(IF(ISBLANK(C642),0,VLOOKUP(C642,'[2]Acha Air Sales Price List'!$B$1:$X$65536,12,FALSE)*$L$14),2)</f>
        <v>0</v>
      </c>
      <c r="H642" s="22">
        <f t="shared" si="11"/>
        <v>0</v>
      </c>
      <c r="I642" s="14"/>
    </row>
    <row r="643" spans="1:9" hidden="1">
      <c r="A643" s="13"/>
      <c r="B643" s="1"/>
      <c r="C643" s="36"/>
      <c r="D643" s="168"/>
      <c r="E643" s="169"/>
      <c r="F643" s="43" t="str">
        <f>VLOOKUP(C643,'[2]Acha Air Sales Price List'!$B$1:$D$65536,3,FALSE)</f>
        <v>first line keep open</v>
      </c>
      <c r="G643" s="21">
        <f>ROUND(IF(ISBLANK(C643),0,VLOOKUP(C643,'[2]Acha Air Sales Price List'!$B$1:$X$65536,12,FALSE)*$L$14),2)</f>
        <v>0</v>
      </c>
      <c r="H643" s="22">
        <f t="shared" si="11"/>
        <v>0</v>
      </c>
      <c r="I643" s="14"/>
    </row>
    <row r="644" spans="1:9" hidden="1">
      <c r="A644" s="13"/>
      <c r="B644" s="1"/>
      <c r="C644" s="36"/>
      <c r="D644" s="168"/>
      <c r="E644" s="169"/>
      <c r="F644" s="43" t="str">
        <f>VLOOKUP(C644,'[2]Acha Air Sales Price List'!$B$1:$D$65536,3,FALSE)</f>
        <v>first line keep open</v>
      </c>
      <c r="G644" s="21">
        <f>ROUND(IF(ISBLANK(C644),0,VLOOKUP(C644,'[2]Acha Air Sales Price List'!$B$1:$X$65536,12,FALSE)*$L$14),2)</f>
        <v>0</v>
      </c>
      <c r="H644" s="22">
        <f t="shared" si="11"/>
        <v>0</v>
      </c>
      <c r="I644" s="14"/>
    </row>
    <row r="645" spans="1:9" hidden="1">
      <c r="A645" s="13"/>
      <c r="B645" s="1"/>
      <c r="C645" s="36"/>
      <c r="D645" s="168"/>
      <c r="E645" s="169"/>
      <c r="F645" s="43" t="str">
        <f>VLOOKUP(C645,'[2]Acha Air Sales Price List'!$B$1:$D$65536,3,FALSE)</f>
        <v>first line keep open</v>
      </c>
      <c r="G645" s="21">
        <f>ROUND(IF(ISBLANK(C645),0,VLOOKUP(C645,'[2]Acha Air Sales Price List'!$B$1:$X$65536,12,FALSE)*$L$14),2)</f>
        <v>0</v>
      </c>
      <c r="H645" s="22">
        <f t="shared" si="11"/>
        <v>0</v>
      </c>
      <c r="I645" s="14"/>
    </row>
    <row r="646" spans="1:9" hidden="1">
      <c r="A646" s="13"/>
      <c r="B646" s="1"/>
      <c r="C646" s="36"/>
      <c r="D646" s="168"/>
      <c r="E646" s="169"/>
      <c r="F646" s="43" t="str">
        <f>VLOOKUP(C646,'[2]Acha Air Sales Price List'!$B$1:$D$65536,3,FALSE)</f>
        <v>first line keep open</v>
      </c>
      <c r="G646" s="21">
        <f>ROUND(IF(ISBLANK(C646),0,VLOOKUP(C646,'[2]Acha Air Sales Price List'!$B$1:$X$65536,12,FALSE)*$L$14),2)</f>
        <v>0</v>
      </c>
      <c r="H646" s="22">
        <f t="shared" si="11"/>
        <v>0</v>
      </c>
      <c r="I646" s="14"/>
    </row>
    <row r="647" spans="1:9" hidden="1">
      <c r="A647" s="13"/>
      <c r="B647" s="1"/>
      <c r="C647" s="36"/>
      <c r="D647" s="168"/>
      <c r="E647" s="169"/>
      <c r="F647" s="43" t="str">
        <f>VLOOKUP(C647,'[2]Acha Air Sales Price List'!$B$1:$D$65536,3,FALSE)</f>
        <v>first line keep open</v>
      </c>
      <c r="G647" s="21">
        <f>ROUND(IF(ISBLANK(C647),0,VLOOKUP(C647,'[2]Acha Air Sales Price List'!$B$1:$X$65536,12,FALSE)*$L$14),2)</f>
        <v>0</v>
      </c>
      <c r="H647" s="22">
        <f t="shared" si="11"/>
        <v>0</v>
      </c>
      <c r="I647" s="14"/>
    </row>
    <row r="648" spans="1:9" hidden="1">
      <c r="A648" s="13"/>
      <c r="B648" s="1"/>
      <c r="C648" s="36"/>
      <c r="D648" s="168"/>
      <c r="E648" s="169"/>
      <c r="F648" s="43" t="str">
        <f>VLOOKUP(C648,'[2]Acha Air Sales Price List'!$B$1:$D$65536,3,FALSE)</f>
        <v>first line keep open</v>
      </c>
      <c r="G648" s="21">
        <f>ROUND(IF(ISBLANK(C648),0,VLOOKUP(C648,'[2]Acha Air Sales Price List'!$B$1:$X$65536,12,FALSE)*$L$14),2)</f>
        <v>0</v>
      </c>
      <c r="H648" s="22">
        <f t="shared" si="11"/>
        <v>0</v>
      </c>
      <c r="I648" s="14"/>
    </row>
    <row r="649" spans="1:9" hidden="1">
      <c r="A649" s="13"/>
      <c r="B649" s="1"/>
      <c r="C649" s="36"/>
      <c r="D649" s="168"/>
      <c r="E649" s="169"/>
      <c r="F649" s="43" t="str">
        <f>VLOOKUP(C649,'[2]Acha Air Sales Price List'!$B$1:$D$65536,3,FALSE)</f>
        <v>first line keep open</v>
      </c>
      <c r="G649" s="21">
        <f>ROUND(IF(ISBLANK(C649),0,VLOOKUP(C649,'[2]Acha Air Sales Price List'!$B$1:$X$65536,12,FALSE)*$L$14),2)</f>
        <v>0</v>
      </c>
      <c r="H649" s="22">
        <f t="shared" si="11"/>
        <v>0</v>
      </c>
      <c r="I649" s="14"/>
    </row>
    <row r="650" spans="1:9" hidden="1">
      <c r="A650" s="13"/>
      <c r="B650" s="1"/>
      <c r="C650" s="36"/>
      <c r="D650" s="168"/>
      <c r="E650" s="169"/>
      <c r="F650" s="43" t="str">
        <f>VLOOKUP(C650,'[2]Acha Air Sales Price List'!$B$1:$D$65536,3,FALSE)</f>
        <v>first line keep open</v>
      </c>
      <c r="G650" s="21">
        <f>ROUND(IF(ISBLANK(C650),0,VLOOKUP(C650,'[2]Acha Air Sales Price List'!$B$1:$X$65536,12,FALSE)*$L$14),2)</f>
        <v>0</v>
      </c>
      <c r="H650" s="22">
        <f t="shared" si="11"/>
        <v>0</v>
      </c>
      <c r="I650" s="14"/>
    </row>
    <row r="651" spans="1:9" hidden="1">
      <c r="A651" s="13"/>
      <c r="B651" s="1"/>
      <c r="C651" s="36"/>
      <c r="D651" s="168"/>
      <c r="E651" s="169"/>
      <c r="F651" s="43" t="str">
        <f>VLOOKUP(C651,'[2]Acha Air Sales Price List'!$B$1:$D$65536,3,FALSE)</f>
        <v>first line keep open</v>
      </c>
      <c r="G651" s="21">
        <f>ROUND(IF(ISBLANK(C651),0,VLOOKUP(C651,'[2]Acha Air Sales Price List'!$B$1:$X$65536,12,FALSE)*$L$14),2)</f>
        <v>0</v>
      </c>
      <c r="H651" s="22">
        <f t="shared" si="11"/>
        <v>0</v>
      </c>
      <c r="I651" s="14"/>
    </row>
    <row r="652" spans="1:9" hidden="1">
      <c r="A652" s="13"/>
      <c r="B652" s="1"/>
      <c r="C652" s="37"/>
      <c r="D652" s="168"/>
      <c r="E652" s="169"/>
      <c r="F652" s="43" t="str">
        <f>VLOOKUP(C652,'[2]Acha Air Sales Price List'!$B$1:$D$65536,3,FALSE)</f>
        <v>first line keep open</v>
      </c>
      <c r="G652" s="21">
        <f>ROUND(IF(ISBLANK(C652),0,VLOOKUP(C652,'[2]Acha Air Sales Price List'!$B$1:$X$65536,12,FALSE)*$L$14),2)</f>
        <v>0</v>
      </c>
      <c r="H652" s="22">
        <f t="shared" si="11"/>
        <v>0</v>
      </c>
      <c r="I652" s="14"/>
    </row>
    <row r="653" spans="1:9" hidden="1">
      <c r="A653" s="13"/>
      <c r="B653" s="1"/>
      <c r="C653" s="36"/>
      <c r="D653" s="168"/>
      <c r="E653" s="169"/>
      <c r="F653" s="43" t="str">
        <f>VLOOKUP(C653,'[2]Acha Air Sales Price List'!$B$1:$D$65536,3,FALSE)</f>
        <v>first line keep open</v>
      </c>
      <c r="G653" s="21">
        <f>ROUND(IF(ISBLANK(C653),0,VLOOKUP(C653,'[2]Acha Air Sales Price List'!$B$1:$X$65536,12,FALSE)*$L$14),2)</f>
        <v>0</v>
      </c>
      <c r="H653" s="22">
        <f t="shared" si="11"/>
        <v>0</v>
      </c>
      <c r="I653" s="14"/>
    </row>
    <row r="654" spans="1:9" hidden="1">
      <c r="A654" s="13"/>
      <c r="B654" s="1"/>
      <c r="C654" s="36"/>
      <c r="D654" s="168"/>
      <c r="E654" s="169"/>
      <c r="F654" s="43" t="str">
        <f>VLOOKUP(C654,'[2]Acha Air Sales Price List'!$B$1:$D$65536,3,FALSE)</f>
        <v>first line keep open</v>
      </c>
      <c r="G654" s="21">
        <f>ROUND(IF(ISBLANK(C654),0,VLOOKUP(C654,'[2]Acha Air Sales Price List'!$B$1:$X$65536,12,FALSE)*$L$14),2)</f>
        <v>0</v>
      </c>
      <c r="H654" s="22">
        <f t="shared" si="11"/>
        <v>0</v>
      </c>
      <c r="I654" s="14"/>
    </row>
    <row r="655" spans="1:9" hidden="1">
      <c r="A655" s="13"/>
      <c r="B655" s="1"/>
      <c r="C655" s="36"/>
      <c r="D655" s="168"/>
      <c r="E655" s="169"/>
      <c r="F655" s="43" t="str">
        <f>VLOOKUP(C655,'[2]Acha Air Sales Price List'!$B$1:$D$65536,3,FALSE)</f>
        <v>first line keep open</v>
      </c>
      <c r="G655" s="21">
        <f>ROUND(IF(ISBLANK(C655),0,VLOOKUP(C655,'[2]Acha Air Sales Price List'!$B$1:$X$65536,12,FALSE)*$L$14),2)</f>
        <v>0</v>
      </c>
      <c r="H655" s="22">
        <f t="shared" si="11"/>
        <v>0</v>
      </c>
      <c r="I655" s="14"/>
    </row>
    <row r="656" spans="1:9" hidden="1">
      <c r="A656" s="13"/>
      <c r="B656" s="1"/>
      <c r="C656" s="36"/>
      <c r="D656" s="168"/>
      <c r="E656" s="169"/>
      <c r="F656" s="43" t="str">
        <f>VLOOKUP(C656,'[2]Acha Air Sales Price List'!$B$1:$D$65536,3,FALSE)</f>
        <v>first line keep open</v>
      </c>
      <c r="G656" s="21">
        <f>ROUND(IF(ISBLANK(C656),0,VLOOKUP(C656,'[2]Acha Air Sales Price List'!$B$1:$X$65536,12,FALSE)*$L$14),2)</f>
        <v>0</v>
      </c>
      <c r="H656" s="22">
        <f t="shared" si="11"/>
        <v>0</v>
      </c>
      <c r="I656" s="14"/>
    </row>
    <row r="657" spans="1:9" hidden="1">
      <c r="A657" s="13"/>
      <c r="B657" s="1"/>
      <c r="C657" s="36"/>
      <c r="D657" s="168"/>
      <c r="E657" s="169"/>
      <c r="F657" s="43" t="str">
        <f>VLOOKUP(C657,'[2]Acha Air Sales Price List'!$B$1:$D$65536,3,FALSE)</f>
        <v>first line keep open</v>
      </c>
      <c r="G657" s="21">
        <f>ROUND(IF(ISBLANK(C657),0,VLOOKUP(C657,'[2]Acha Air Sales Price List'!$B$1:$X$65536,12,FALSE)*$L$14),2)</f>
        <v>0</v>
      </c>
      <c r="H657" s="22">
        <f t="shared" si="11"/>
        <v>0</v>
      </c>
      <c r="I657" s="14"/>
    </row>
    <row r="658" spans="1:9" hidden="1">
      <c r="A658" s="13"/>
      <c r="B658" s="1"/>
      <c r="C658" s="36"/>
      <c r="D658" s="168"/>
      <c r="E658" s="169"/>
      <c r="F658" s="43" t="str">
        <f>VLOOKUP(C658,'[2]Acha Air Sales Price List'!$B$1:$D$65536,3,FALSE)</f>
        <v>first line keep open</v>
      </c>
      <c r="G658" s="21">
        <f>ROUND(IF(ISBLANK(C658),0,VLOOKUP(C658,'[2]Acha Air Sales Price List'!$B$1:$X$65536,12,FALSE)*$L$14),2)</f>
        <v>0</v>
      </c>
      <c r="H658" s="22">
        <f t="shared" si="11"/>
        <v>0</v>
      </c>
      <c r="I658" s="14"/>
    </row>
    <row r="659" spans="1:9" hidden="1">
      <c r="A659" s="13"/>
      <c r="B659" s="1"/>
      <c r="C659" s="36"/>
      <c r="D659" s="168"/>
      <c r="E659" s="169"/>
      <c r="F659" s="43" t="str">
        <f>VLOOKUP(C659,'[2]Acha Air Sales Price List'!$B$1:$D$65536,3,FALSE)</f>
        <v>first line keep open</v>
      </c>
      <c r="G659" s="21">
        <f>ROUND(IF(ISBLANK(C659),0,VLOOKUP(C659,'[2]Acha Air Sales Price List'!$B$1:$X$65536,12,FALSE)*$L$14),2)</f>
        <v>0</v>
      </c>
      <c r="H659" s="22">
        <f t="shared" si="11"/>
        <v>0</v>
      </c>
      <c r="I659" s="14"/>
    </row>
    <row r="660" spans="1:9" hidden="1">
      <c r="A660" s="13"/>
      <c r="B660" s="1"/>
      <c r="C660" s="36"/>
      <c r="D660" s="168"/>
      <c r="E660" s="169"/>
      <c r="F660" s="43" t="str">
        <f>VLOOKUP(C660,'[2]Acha Air Sales Price List'!$B$1:$D$65536,3,FALSE)</f>
        <v>first line keep open</v>
      </c>
      <c r="G660" s="21">
        <f>ROUND(IF(ISBLANK(C660),0,VLOOKUP(C660,'[2]Acha Air Sales Price List'!$B$1:$X$65536,12,FALSE)*$L$14),2)</f>
        <v>0</v>
      </c>
      <c r="H660" s="22">
        <f t="shared" si="11"/>
        <v>0</v>
      </c>
      <c r="I660" s="14"/>
    </row>
    <row r="661" spans="1:9" hidden="1">
      <c r="A661" s="13"/>
      <c r="B661" s="1"/>
      <c r="C661" s="36"/>
      <c r="D661" s="168"/>
      <c r="E661" s="169"/>
      <c r="F661" s="43" t="str">
        <f>VLOOKUP(C661,'[2]Acha Air Sales Price List'!$B$1:$D$65536,3,FALSE)</f>
        <v>first line keep open</v>
      </c>
      <c r="G661" s="21">
        <f>ROUND(IF(ISBLANK(C661),0,VLOOKUP(C661,'[2]Acha Air Sales Price List'!$B$1:$X$65536,12,FALSE)*$L$14),2)</f>
        <v>0</v>
      </c>
      <c r="H661" s="22">
        <f t="shared" si="11"/>
        <v>0</v>
      </c>
      <c r="I661" s="14"/>
    </row>
    <row r="662" spans="1:9" hidden="1">
      <c r="A662" s="13"/>
      <c r="B662" s="1"/>
      <c r="C662" s="36"/>
      <c r="D662" s="168"/>
      <c r="E662" s="169"/>
      <c r="F662" s="43" t="str">
        <f>VLOOKUP(C662,'[2]Acha Air Sales Price List'!$B$1:$D$65536,3,FALSE)</f>
        <v>first line keep open</v>
      </c>
      <c r="G662" s="21">
        <f>ROUND(IF(ISBLANK(C662),0,VLOOKUP(C662,'[2]Acha Air Sales Price List'!$B$1:$X$65536,12,FALSE)*$L$14),2)</f>
        <v>0</v>
      </c>
      <c r="H662" s="22">
        <f t="shared" si="11"/>
        <v>0</v>
      </c>
      <c r="I662" s="14"/>
    </row>
    <row r="663" spans="1:9" hidden="1">
      <c r="A663" s="13"/>
      <c r="B663" s="1"/>
      <c r="C663" s="36"/>
      <c r="D663" s="168"/>
      <c r="E663" s="169"/>
      <c r="F663" s="43" t="str">
        <f>VLOOKUP(C663,'[2]Acha Air Sales Price List'!$B$1:$D$65536,3,FALSE)</f>
        <v>first line keep open</v>
      </c>
      <c r="G663" s="21">
        <f>ROUND(IF(ISBLANK(C663),0,VLOOKUP(C663,'[2]Acha Air Sales Price List'!$B$1:$X$65536,12,FALSE)*$L$14),2)</f>
        <v>0</v>
      </c>
      <c r="H663" s="22">
        <f t="shared" si="11"/>
        <v>0</v>
      </c>
      <c r="I663" s="14"/>
    </row>
    <row r="664" spans="1:9" hidden="1">
      <c r="A664" s="13"/>
      <c r="B664" s="1"/>
      <c r="C664" s="36"/>
      <c r="D664" s="168"/>
      <c r="E664" s="169"/>
      <c r="F664" s="43" t="str">
        <f>VLOOKUP(C664,'[2]Acha Air Sales Price List'!$B$1:$D$65536,3,FALSE)</f>
        <v>first line keep open</v>
      </c>
      <c r="G664" s="21">
        <f>ROUND(IF(ISBLANK(C664),0,VLOOKUP(C664,'[2]Acha Air Sales Price List'!$B$1:$X$65536,12,FALSE)*$L$14),2)</f>
        <v>0</v>
      </c>
      <c r="H664" s="22">
        <f t="shared" si="11"/>
        <v>0</v>
      </c>
      <c r="I664" s="14"/>
    </row>
    <row r="665" spans="1:9" hidden="1">
      <c r="A665" s="13"/>
      <c r="B665" s="1"/>
      <c r="C665" s="36"/>
      <c r="D665" s="168"/>
      <c r="E665" s="169"/>
      <c r="F665" s="43" t="str">
        <f>VLOOKUP(C665,'[2]Acha Air Sales Price List'!$B$1:$D$65536,3,FALSE)</f>
        <v>first line keep open</v>
      </c>
      <c r="G665" s="21">
        <f>ROUND(IF(ISBLANK(C665),0,VLOOKUP(C665,'[2]Acha Air Sales Price List'!$B$1:$X$65536,12,FALSE)*$L$14),2)</f>
        <v>0</v>
      </c>
      <c r="H665" s="22">
        <f t="shared" si="11"/>
        <v>0</v>
      </c>
      <c r="I665" s="14"/>
    </row>
    <row r="666" spans="1:9" hidden="1">
      <c r="A666" s="13"/>
      <c r="B666" s="1"/>
      <c r="C666" s="36"/>
      <c r="D666" s="168"/>
      <c r="E666" s="169"/>
      <c r="F666" s="43" t="str">
        <f>VLOOKUP(C666,'[2]Acha Air Sales Price List'!$B$1:$D$65536,3,FALSE)</f>
        <v>first line keep open</v>
      </c>
      <c r="G666" s="21">
        <f>ROUND(IF(ISBLANK(C666),0,VLOOKUP(C666,'[2]Acha Air Sales Price List'!$B$1:$X$65536,12,FALSE)*$L$14),2)</f>
        <v>0</v>
      </c>
      <c r="H666" s="22">
        <f t="shared" si="11"/>
        <v>0</v>
      </c>
      <c r="I666" s="14"/>
    </row>
    <row r="667" spans="1:9" hidden="1">
      <c r="A667" s="13"/>
      <c r="B667" s="1"/>
      <c r="C667" s="36"/>
      <c r="D667" s="168"/>
      <c r="E667" s="169"/>
      <c r="F667" s="43" t="str">
        <f>VLOOKUP(C667,'[2]Acha Air Sales Price List'!$B$1:$D$65536,3,FALSE)</f>
        <v>first line keep open</v>
      </c>
      <c r="G667" s="21">
        <f>ROUND(IF(ISBLANK(C667),0,VLOOKUP(C667,'[2]Acha Air Sales Price List'!$B$1:$X$65536,12,FALSE)*$L$14),2)</f>
        <v>0</v>
      </c>
      <c r="H667" s="22">
        <f t="shared" si="11"/>
        <v>0</v>
      </c>
      <c r="I667" s="14"/>
    </row>
    <row r="668" spans="1:9" hidden="1">
      <c r="A668" s="13"/>
      <c r="B668" s="1"/>
      <c r="C668" s="36"/>
      <c r="D668" s="168"/>
      <c r="E668" s="169"/>
      <c r="F668" s="43" t="str">
        <f>VLOOKUP(C668,'[2]Acha Air Sales Price List'!$B$1:$D$65536,3,FALSE)</f>
        <v>first line keep open</v>
      </c>
      <c r="G668" s="21">
        <f>ROUND(IF(ISBLANK(C668),0,VLOOKUP(C668,'[2]Acha Air Sales Price List'!$B$1:$X$65536,12,FALSE)*$L$14),2)</f>
        <v>0</v>
      </c>
      <c r="H668" s="22">
        <f t="shared" si="11"/>
        <v>0</v>
      </c>
      <c r="I668" s="14"/>
    </row>
    <row r="669" spans="1:9" hidden="1">
      <c r="A669" s="13"/>
      <c r="B669" s="1"/>
      <c r="C669" s="36"/>
      <c r="D669" s="168"/>
      <c r="E669" s="169"/>
      <c r="F669" s="43" t="str">
        <f>VLOOKUP(C669,'[2]Acha Air Sales Price List'!$B$1:$D$65536,3,FALSE)</f>
        <v>first line keep open</v>
      </c>
      <c r="G669" s="21">
        <f>ROUND(IF(ISBLANK(C669),0,VLOOKUP(C669,'[2]Acha Air Sales Price List'!$B$1:$X$65536,12,FALSE)*$L$14),2)</f>
        <v>0</v>
      </c>
      <c r="H669" s="22">
        <f t="shared" si="11"/>
        <v>0</v>
      </c>
      <c r="I669" s="14"/>
    </row>
    <row r="670" spans="1:9" hidden="1">
      <c r="A670" s="13"/>
      <c r="B670" s="1"/>
      <c r="C670" s="36"/>
      <c r="D670" s="168"/>
      <c r="E670" s="169"/>
      <c r="F670" s="43" t="str">
        <f>VLOOKUP(C670,'[2]Acha Air Sales Price List'!$B$1:$D$65536,3,FALSE)</f>
        <v>first line keep open</v>
      </c>
      <c r="G670" s="21">
        <f>ROUND(IF(ISBLANK(C670),0,VLOOKUP(C670,'[2]Acha Air Sales Price List'!$B$1:$X$65536,12,FALSE)*$L$14),2)</f>
        <v>0</v>
      </c>
      <c r="H670" s="22">
        <f t="shared" si="11"/>
        <v>0</v>
      </c>
      <c r="I670" s="14"/>
    </row>
    <row r="671" spans="1:9" hidden="1">
      <c r="A671" s="13"/>
      <c r="B671" s="1"/>
      <c r="C671" s="36"/>
      <c r="D671" s="168"/>
      <c r="E671" s="169"/>
      <c r="F671" s="43" t="str">
        <f>VLOOKUP(C671,'[2]Acha Air Sales Price List'!$B$1:$D$65536,3,FALSE)</f>
        <v>first line keep open</v>
      </c>
      <c r="G671" s="21">
        <f>ROUND(IF(ISBLANK(C671),0,VLOOKUP(C671,'[2]Acha Air Sales Price List'!$B$1:$X$65536,12,FALSE)*$L$14),2)</f>
        <v>0</v>
      </c>
      <c r="H671" s="22">
        <f t="shared" si="11"/>
        <v>0</v>
      </c>
      <c r="I671" s="14"/>
    </row>
    <row r="672" spans="1:9" hidden="1">
      <c r="A672" s="13"/>
      <c r="B672" s="1"/>
      <c r="C672" s="36"/>
      <c r="D672" s="168"/>
      <c r="E672" s="169"/>
      <c r="F672" s="43" t="str">
        <f>VLOOKUP(C672,'[2]Acha Air Sales Price List'!$B$1:$D$65536,3,FALSE)</f>
        <v>first line keep open</v>
      </c>
      <c r="G672" s="21">
        <f>ROUND(IF(ISBLANK(C672),0,VLOOKUP(C672,'[2]Acha Air Sales Price List'!$B$1:$X$65536,12,FALSE)*$L$14),2)</f>
        <v>0</v>
      </c>
      <c r="H672" s="22">
        <f t="shared" si="11"/>
        <v>0</v>
      </c>
      <c r="I672" s="14"/>
    </row>
    <row r="673" spans="1:9" hidden="1">
      <c r="A673" s="13"/>
      <c r="B673" s="1"/>
      <c r="C673" s="36"/>
      <c r="D673" s="168"/>
      <c r="E673" s="169"/>
      <c r="F673" s="43" t="str">
        <f>VLOOKUP(C673,'[2]Acha Air Sales Price List'!$B$1:$D$65536,3,FALSE)</f>
        <v>first line keep open</v>
      </c>
      <c r="G673" s="21">
        <f>ROUND(IF(ISBLANK(C673),0,VLOOKUP(C673,'[2]Acha Air Sales Price List'!$B$1:$X$65536,12,FALSE)*$L$14),2)</f>
        <v>0</v>
      </c>
      <c r="H673" s="22">
        <f t="shared" si="11"/>
        <v>0</v>
      </c>
      <c r="I673" s="14"/>
    </row>
    <row r="674" spans="1:9" hidden="1">
      <c r="A674" s="13"/>
      <c r="B674" s="1"/>
      <c r="C674" s="36"/>
      <c r="D674" s="168"/>
      <c r="E674" s="169"/>
      <c r="F674" s="43" t="str">
        <f>VLOOKUP(C674,'[2]Acha Air Sales Price List'!$B$1:$D$65536,3,FALSE)</f>
        <v>first line keep open</v>
      </c>
      <c r="G674" s="21">
        <f>ROUND(IF(ISBLANK(C674),0,VLOOKUP(C674,'[2]Acha Air Sales Price List'!$B$1:$X$65536,12,FALSE)*$L$14),2)</f>
        <v>0</v>
      </c>
      <c r="H674" s="22">
        <f t="shared" si="11"/>
        <v>0</v>
      </c>
      <c r="I674" s="14"/>
    </row>
    <row r="675" spans="1:9" hidden="1">
      <c r="A675" s="13"/>
      <c r="B675" s="1"/>
      <c r="C675" s="36"/>
      <c r="D675" s="168"/>
      <c r="E675" s="169"/>
      <c r="F675" s="43" t="str">
        <f>VLOOKUP(C675,'[2]Acha Air Sales Price List'!$B$1:$D$65536,3,FALSE)</f>
        <v>first line keep open</v>
      </c>
      <c r="G675" s="21">
        <f>ROUND(IF(ISBLANK(C675),0,VLOOKUP(C675,'[2]Acha Air Sales Price List'!$B$1:$X$65536,12,FALSE)*$L$14),2)</f>
        <v>0</v>
      </c>
      <c r="H675" s="22">
        <f t="shared" si="11"/>
        <v>0</v>
      </c>
      <c r="I675" s="14"/>
    </row>
    <row r="676" spans="1:9" hidden="1">
      <c r="A676" s="13"/>
      <c r="B676" s="1"/>
      <c r="C676" s="37"/>
      <c r="D676" s="168"/>
      <c r="E676" s="169"/>
      <c r="F676" s="43" t="str">
        <f>VLOOKUP(C676,'[2]Acha Air Sales Price List'!$B$1:$D$65536,3,FALSE)</f>
        <v>first line keep open</v>
      </c>
      <c r="G676" s="21">
        <f>ROUND(IF(ISBLANK(C676),0,VLOOKUP(C676,'[2]Acha Air Sales Price List'!$B$1:$X$65536,12,FALSE)*$L$14),2)</f>
        <v>0</v>
      </c>
      <c r="H676" s="22">
        <f t="shared" si="11"/>
        <v>0</v>
      </c>
      <c r="I676" s="14"/>
    </row>
    <row r="677" spans="1:9" hidden="1">
      <c r="A677" s="13"/>
      <c r="B677" s="1"/>
      <c r="C677" s="36"/>
      <c r="D677" s="168"/>
      <c r="E677" s="169"/>
      <c r="F677" s="43" t="str">
        <f>VLOOKUP(C677,'[2]Acha Air Sales Price List'!$B$1:$D$65536,3,FALSE)</f>
        <v>first line keep open</v>
      </c>
      <c r="G677" s="21">
        <f>ROUND(IF(ISBLANK(C677),0,VLOOKUP(C677,'[2]Acha Air Sales Price List'!$B$1:$X$65536,12,FALSE)*$L$14),2)</f>
        <v>0</v>
      </c>
      <c r="H677" s="22">
        <f t="shared" si="11"/>
        <v>0</v>
      </c>
      <c r="I677" s="14"/>
    </row>
    <row r="678" spans="1:9" hidden="1">
      <c r="A678" s="13"/>
      <c r="B678" s="1"/>
      <c r="C678" s="36"/>
      <c r="D678" s="168"/>
      <c r="E678" s="169"/>
      <c r="F678" s="43" t="str">
        <f>VLOOKUP(C678,'[2]Acha Air Sales Price List'!$B$1:$D$65536,3,FALSE)</f>
        <v>first line keep open</v>
      </c>
      <c r="G678" s="21">
        <f>ROUND(IF(ISBLANK(C678),0,VLOOKUP(C678,'[2]Acha Air Sales Price List'!$B$1:$X$65536,12,FALSE)*$L$14),2)</f>
        <v>0</v>
      </c>
      <c r="H678" s="22">
        <f t="shared" si="11"/>
        <v>0</v>
      </c>
      <c r="I678" s="14"/>
    </row>
    <row r="679" spans="1:9" hidden="1">
      <c r="A679" s="13"/>
      <c r="B679" s="1"/>
      <c r="C679" s="36"/>
      <c r="D679" s="168"/>
      <c r="E679" s="169"/>
      <c r="F679" s="43" t="str">
        <f>VLOOKUP(C679,'[2]Acha Air Sales Price List'!$B$1:$D$65536,3,FALSE)</f>
        <v>first line keep open</v>
      </c>
      <c r="G679" s="21">
        <f>ROUND(IF(ISBLANK(C679),0,VLOOKUP(C679,'[2]Acha Air Sales Price List'!$B$1:$X$65536,12,FALSE)*$L$14),2)</f>
        <v>0</v>
      </c>
      <c r="H679" s="22">
        <f t="shared" si="11"/>
        <v>0</v>
      </c>
      <c r="I679" s="14"/>
    </row>
    <row r="680" spans="1:9" hidden="1">
      <c r="A680" s="13"/>
      <c r="B680" s="1"/>
      <c r="C680" s="36"/>
      <c r="D680" s="168"/>
      <c r="E680" s="169"/>
      <c r="F680" s="43" t="str">
        <f>VLOOKUP(C680,'[2]Acha Air Sales Price List'!$B$1:$D$65536,3,FALSE)</f>
        <v>first line keep open</v>
      </c>
      <c r="G680" s="21">
        <f>ROUND(IF(ISBLANK(C680),0,VLOOKUP(C680,'[2]Acha Air Sales Price List'!$B$1:$X$65536,12,FALSE)*$L$14),2)</f>
        <v>0</v>
      </c>
      <c r="H680" s="22">
        <f t="shared" si="11"/>
        <v>0</v>
      </c>
      <c r="I680" s="14"/>
    </row>
    <row r="681" spans="1:9" hidden="1">
      <c r="A681" s="13"/>
      <c r="B681" s="1"/>
      <c r="C681" s="36"/>
      <c r="D681" s="168"/>
      <c r="E681" s="169"/>
      <c r="F681" s="43" t="str">
        <f>VLOOKUP(C681,'[2]Acha Air Sales Price List'!$B$1:$D$65536,3,FALSE)</f>
        <v>first line keep open</v>
      </c>
      <c r="G681" s="21">
        <f>ROUND(IF(ISBLANK(C681),0,VLOOKUP(C681,'[2]Acha Air Sales Price List'!$B$1:$X$65536,12,FALSE)*$L$14),2)</f>
        <v>0</v>
      </c>
      <c r="H681" s="22">
        <f t="shared" si="11"/>
        <v>0</v>
      </c>
      <c r="I681" s="14"/>
    </row>
    <row r="682" spans="1:9" hidden="1">
      <c r="A682" s="13"/>
      <c r="B682" s="1"/>
      <c r="C682" s="36"/>
      <c r="D682" s="168"/>
      <c r="E682" s="169"/>
      <c r="F682" s="43" t="str">
        <f>VLOOKUP(C682,'[2]Acha Air Sales Price List'!$B$1:$D$65536,3,FALSE)</f>
        <v>first line keep open</v>
      </c>
      <c r="G682" s="21">
        <f>ROUND(IF(ISBLANK(C682),0,VLOOKUP(C682,'[2]Acha Air Sales Price List'!$B$1:$X$65536,12,FALSE)*$L$14),2)</f>
        <v>0</v>
      </c>
      <c r="H682" s="22">
        <f t="shared" si="11"/>
        <v>0</v>
      </c>
      <c r="I682" s="14"/>
    </row>
    <row r="683" spans="1:9" hidden="1">
      <c r="A683" s="13"/>
      <c r="B683" s="1"/>
      <c r="C683" s="36"/>
      <c r="D683" s="168"/>
      <c r="E683" s="169"/>
      <c r="F683" s="43" t="str">
        <f>VLOOKUP(C683,'[2]Acha Air Sales Price List'!$B$1:$D$65536,3,FALSE)</f>
        <v>first line keep open</v>
      </c>
      <c r="G683" s="21">
        <f>ROUND(IF(ISBLANK(C683),0,VLOOKUP(C683,'[2]Acha Air Sales Price List'!$B$1:$X$65536,12,FALSE)*$L$14),2)</f>
        <v>0</v>
      </c>
      <c r="H683" s="22">
        <f t="shared" si="11"/>
        <v>0</v>
      </c>
      <c r="I683" s="14"/>
    </row>
    <row r="684" spans="1:9" hidden="1">
      <c r="A684" s="13"/>
      <c r="B684" s="1"/>
      <c r="C684" s="36"/>
      <c r="D684" s="168"/>
      <c r="E684" s="169"/>
      <c r="F684" s="43" t="str">
        <f>VLOOKUP(C684,'[2]Acha Air Sales Price List'!$B$1:$D$65536,3,FALSE)</f>
        <v>first line keep open</v>
      </c>
      <c r="G684" s="21">
        <f>ROUND(IF(ISBLANK(C684),0,VLOOKUP(C684,'[2]Acha Air Sales Price List'!$B$1:$X$65536,12,FALSE)*$L$14),2)</f>
        <v>0</v>
      </c>
      <c r="H684" s="22">
        <f t="shared" si="11"/>
        <v>0</v>
      </c>
      <c r="I684" s="14"/>
    </row>
    <row r="685" spans="1:9" hidden="1">
      <c r="A685" s="13"/>
      <c r="B685" s="1"/>
      <c r="C685" s="36"/>
      <c r="D685" s="168"/>
      <c r="E685" s="169"/>
      <c r="F685" s="43" t="str">
        <f>VLOOKUP(C685,'[2]Acha Air Sales Price List'!$B$1:$D$65536,3,FALSE)</f>
        <v>first line keep open</v>
      </c>
      <c r="G685" s="21">
        <f>ROUND(IF(ISBLANK(C685),0,VLOOKUP(C685,'[2]Acha Air Sales Price List'!$B$1:$X$65536,12,FALSE)*$L$14),2)</f>
        <v>0</v>
      </c>
      <c r="H685" s="22">
        <f t="shared" si="11"/>
        <v>0</v>
      </c>
      <c r="I685" s="14"/>
    </row>
    <row r="686" spans="1:9" hidden="1">
      <c r="A686" s="13"/>
      <c r="B686" s="1"/>
      <c r="C686" s="36"/>
      <c r="D686" s="168"/>
      <c r="E686" s="169"/>
      <c r="F686" s="43" t="str">
        <f>VLOOKUP(C686,'[2]Acha Air Sales Price List'!$B$1:$D$65536,3,FALSE)</f>
        <v>first line keep open</v>
      </c>
      <c r="G686" s="21">
        <f>ROUND(IF(ISBLANK(C686),0,VLOOKUP(C686,'[2]Acha Air Sales Price List'!$B$1:$X$65536,12,FALSE)*$L$14),2)</f>
        <v>0</v>
      </c>
      <c r="H686" s="22">
        <f t="shared" ref="H686:H749" si="12">ROUND(IF(ISNUMBER(B686), G686*B686, 0),5)</f>
        <v>0</v>
      </c>
      <c r="I686" s="14"/>
    </row>
    <row r="687" spans="1:9" hidden="1">
      <c r="A687" s="13"/>
      <c r="B687" s="1"/>
      <c r="C687" s="36"/>
      <c r="D687" s="168"/>
      <c r="E687" s="169"/>
      <c r="F687" s="43" t="str">
        <f>VLOOKUP(C687,'[2]Acha Air Sales Price List'!$B$1:$D$65536,3,FALSE)</f>
        <v>first line keep open</v>
      </c>
      <c r="G687" s="21">
        <f>ROUND(IF(ISBLANK(C687),0,VLOOKUP(C687,'[2]Acha Air Sales Price List'!$B$1:$X$65536,12,FALSE)*$L$14),2)</f>
        <v>0</v>
      </c>
      <c r="H687" s="22">
        <f t="shared" si="12"/>
        <v>0</v>
      </c>
      <c r="I687" s="14"/>
    </row>
    <row r="688" spans="1:9" hidden="1">
      <c r="A688" s="13"/>
      <c r="B688" s="1"/>
      <c r="C688" s="36"/>
      <c r="D688" s="168"/>
      <c r="E688" s="169"/>
      <c r="F688" s="43" t="str">
        <f>VLOOKUP(C688,'[2]Acha Air Sales Price List'!$B$1:$D$65536,3,FALSE)</f>
        <v>first line keep open</v>
      </c>
      <c r="G688" s="21">
        <f>ROUND(IF(ISBLANK(C688),0,VLOOKUP(C688,'[2]Acha Air Sales Price List'!$B$1:$X$65536,12,FALSE)*$L$14),2)</f>
        <v>0</v>
      </c>
      <c r="H688" s="22">
        <f t="shared" si="12"/>
        <v>0</v>
      </c>
      <c r="I688" s="14"/>
    </row>
    <row r="689" spans="1:9" hidden="1">
      <c r="A689" s="13"/>
      <c r="B689" s="1"/>
      <c r="C689" s="36"/>
      <c r="D689" s="168"/>
      <c r="E689" s="169"/>
      <c r="F689" s="43" t="str">
        <f>VLOOKUP(C689,'[2]Acha Air Sales Price List'!$B$1:$D$65536,3,FALSE)</f>
        <v>first line keep open</v>
      </c>
      <c r="G689" s="21">
        <f>ROUND(IF(ISBLANK(C689),0,VLOOKUP(C689,'[2]Acha Air Sales Price List'!$B$1:$X$65536,12,FALSE)*$L$14),2)</f>
        <v>0</v>
      </c>
      <c r="H689" s="22">
        <f t="shared" si="12"/>
        <v>0</v>
      </c>
      <c r="I689" s="14"/>
    </row>
    <row r="690" spans="1:9" hidden="1">
      <c r="A690" s="13"/>
      <c r="B690" s="1"/>
      <c r="C690" s="36"/>
      <c r="D690" s="168"/>
      <c r="E690" s="169"/>
      <c r="F690" s="43" t="str">
        <f>VLOOKUP(C690,'[2]Acha Air Sales Price List'!$B$1:$D$65536,3,FALSE)</f>
        <v>first line keep open</v>
      </c>
      <c r="G690" s="21">
        <f>ROUND(IF(ISBLANK(C690),0,VLOOKUP(C690,'[2]Acha Air Sales Price List'!$B$1:$X$65536,12,FALSE)*$L$14),2)</f>
        <v>0</v>
      </c>
      <c r="H690" s="22">
        <f t="shared" si="12"/>
        <v>0</v>
      </c>
      <c r="I690" s="14"/>
    </row>
    <row r="691" spans="1:9" hidden="1">
      <c r="A691" s="13"/>
      <c r="B691" s="1"/>
      <c r="C691" s="36"/>
      <c r="D691" s="168"/>
      <c r="E691" s="169"/>
      <c r="F691" s="43" t="str">
        <f>VLOOKUP(C691,'[2]Acha Air Sales Price List'!$B$1:$D$65536,3,FALSE)</f>
        <v>first line keep open</v>
      </c>
      <c r="G691" s="21">
        <f>ROUND(IF(ISBLANK(C691),0,VLOOKUP(C691,'[2]Acha Air Sales Price List'!$B$1:$X$65536,12,FALSE)*$L$14),2)</f>
        <v>0</v>
      </c>
      <c r="H691" s="22">
        <f t="shared" si="12"/>
        <v>0</v>
      </c>
      <c r="I691" s="14"/>
    </row>
    <row r="692" spans="1:9" hidden="1">
      <c r="A692" s="13"/>
      <c r="B692" s="1"/>
      <c r="C692" s="36"/>
      <c r="D692" s="168"/>
      <c r="E692" s="169"/>
      <c r="F692" s="43" t="str">
        <f>VLOOKUP(C692,'[2]Acha Air Sales Price List'!$B$1:$D$65536,3,FALSE)</f>
        <v>first line keep open</v>
      </c>
      <c r="G692" s="21">
        <f>ROUND(IF(ISBLANK(C692),0,VLOOKUP(C692,'[2]Acha Air Sales Price List'!$B$1:$X$65536,12,FALSE)*$L$14),2)</f>
        <v>0</v>
      </c>
      <c r="H692" s="22">
        <f t="shared" si="12"/>
        <v>0</v>
      </c>
      <c r="I692" s="14"/>
    </row>
    <row r="693" spans="1:9" hidden="1">
      <c r="A693" s="13"/>
      <c r="B693" s="1"/>
      <c r="C693" s="36"/>
      <c r="D693" s="168"/>
      <c r="E693" s="169"/>
      <c r="F693" s="43" t="str">
        <f>VLOOKUP(C693,'[2]Acha Air Sales Price List'!$B$1:$D$65536,3,FALSE)</f>
        <v>first line keep open</v>
      </c>
      <c r="G693" s="21">
        <f>ROUND(IF(ISBLANK(C693),0,VLOOKUP(C693,'[2]Acha Air Sales Price List'!$B$1:$X$65536,12,FALSE)*$L$14),2)</f>
        <v>0</v>
      </c>
      <c r="H693" s="22">
        <f t="shared" si="12"/>
        <v>0</v>
      </c>
      <c r="I693" s="14"/>
    </row>
    <row r="694" spans="1:9" hidden="1">
      <c r="A694" s="13"/>
      <c r="B694" s="1"/>
      <c r="C694" s="36"/>
      <c r="D694" s="168"/>
      <c r="E694" s="169"/>
      <c r="F694" s="43" t="str">
        <f>VLOOKUP(C694,'[2]Acha Air Sales Price List'!$B$1:$D$65536,3,FALSE)</f>
        <v>first line keep open</v>
      </c>
      <c r="G694" s="21">
        <f>ROUND(IF(ISBLANK(C694),0,VLOOKUP(C694,'[2]Acha Air Sales Price List'!$B$1:$X$65536,12,FALSE)*$L$14),2)</f>
        <v>0</v>
      </c>
      <c r="H694" s="22">
        <f t="shared" si="12"/>
        <v>0</v>
      </c>
      <c r="I694" s="14"/>
    </row>
    <row r="695" spans="1:9" hidden="1">
      <c r="A695" s="13"/>
      <c r="B695" s="1"/>
      <c r="C695" s="36"/>
      <c r="D695" s="168"/>
      <c r="E695" s="169"/>
      <c r="F695" s="43" t="str">
        <f>VLOOKUP(C695,'[2]Acha Air Sales Price List'!$B$1:$D$65536,3,FALSE)</f>
        <v>first line keep open</v>
      </c>
      <c r="G695" s="21">
        <f>ROUND(IF(ISBLANK(C695),0,VLOOKUP(C695,'[2]Acha Air Sales Price List'!$B$1:$X$65536,12,FALSE)*$L$14),2)</f>
        <v>0</v>
      </c>
      <c r="H695" s="22">
        <f t="shared" si="12"/>
        <v>0</v>
      </c>
      <c r="I695" s="14"/>
    </row>
    <row r="696" spans="1:9" hidden="1">
      <c r="A696" s="13"/>
      <c r="B696" s="1"/>
      <c r="C696" s="36"/>
      <c r="D696" s="168"/>
      <c r="E696" s="169"/>
      <c r="F696" s="43" t="str">
        <f>VLOOKUP(C696,'[2]Acha Air Sales Price List'!$B$1:$D$65536,3,FALSE)</f>
        <v>first line keep open</v>
      </c>
      <c r="G696" s="21">
        <f>ROUND(IF(ISBLANK(C696),0,VLOOKUP(C696,'[2]Acha Air Sales Price List'!$B$1:$X$65536,12,FALSE)*$L$14),2)</f>
        <v>0</v>
      </c>
      <c r="H696" s="22">
        <f t="shared" si="12"/>
        <v>0</v>
      </c>
      <c r="I696" s="14"/>
    </row>
    <row r="697" spans="1:9" hidden="1">
      <c r="A697" s="13"/>
      <c r="B697" s="1"/>
      <c r="C697" s="36"/>
      <c r="D697" s="168"/>
      <c r="E697" s="169"/>
      <c r="F697" s="43" t="str">
        <f>VLOOKUP(C697,'[2]Acha Air Sales Price List'!$B$1:$D$65536,3,FALSE)</f>
        <v>first line keep open</v>
      </c>
      <c r="G697" s="21">
        <f>ROUND(IF(ISBLANK(C697),0,VLOOKUP(C697,'[2]Acha Air Sales Price List'!$B$1:$X$65536,12,FALSE)*$L$14),2)</f>
        <v>0</v>
      </c>
      <c r="H697" s="22">
        <f t="shared" si="12"/>
        <v>0</v>
      </c>
      <c r="I697" s="14"/>
    </row>
    <row r="698" spans="1:9" hidden="1">
      <c r="A698" s="13"/>
      <c r="B698" s="1"/>
      <c r="C698" s="36"/>
      <c r="D698" s="168"/>
      <c r="E698" s="169"/>
      <c r="F698" s="43" t="str">
        <f>VLOOKUP(C698,'[2]Acha Air Sales Price List'!$B$1:$D$65536,3,FALSE)</f>
        <v>first line keep open</v>
      </c>
      <c r="G698" s="21">
        <f>ROUND(IF(ISBLANK(C698),0,VLOOKUP(C698,'[2]Acha Air Sales Price List'!$B$1:$X$65536,12,FALSE)*$L$14),2)</f>
        <v>0</v>
      </c>
      <c r="H698" s="22">
        <f t="shared" si="12"/>
        <v>0</v>
      </c>
      <c r="I698" s="14"/>
    </row>
    <row r="699" spans="1:9" hidden="1">
      <c r="A699" s="13"/>
      <c r="B699" s="1"/>
      <c r="C699" s="36"/>
      <c r="D699" s="168"/>
      <c r="E699" s="169"/>
      <c r="F699" s="43" t="str">
        <f>VLOOKUP(C699,'[2]Acha Air Sales Price List'!$B$1:$D$65536,3,FALSE)</f>
        <v>first line keep open</v>
      </c>
      <c r="G699" s="21">
        <f>ROUND(IF(ISBLANK(C699),0,VLOOKUP(C699,'[2]Acha Air Sales Price List'!$B$1:$X$65536,12,FALSE)*$L$14),2)</f>
        <v>0</v>
      </c>
      <c r="H699" s="22">
        <f t="shared" si="12"/>
        <v>0</v>
      </c>
      <c r="I699" s="14"/>
    </row>
    <row r="700" spans="1:9" hidden="1">
      <c r="A700" s="13"/>
      <c r="B700" s="1"/>
      <c r="C700" s="36"/>
      <c r="D700" s="168"/>
      <c r="E700" s="169"/>
      <c r="F700" s="43" t="str">
        <f>VLOOKUP(C700,'[2]Acha Air Sales Price List'!$B$1:$D$65536,3,FALSE)</f>
        <v>first line keep open</v>
      </c>
      <c r="G700" s="21">
        <f>ROUND(IF(ISBLANK(C700),0,VLOOKUP(C700,'[2]Acha Air Sales Price List'!$B$1:$X$65536,12,FALSE)*$L$14),2)</f>
        <v>0</v>
      </c>
      <c r="H700" s="22">
        <f t="shared" si="12"/>
        <v>0</v>
      </c>
      <c r="I700" s="14"/>
    </row>
    <row r="701" spans="1:9" hidden="1">
      <c r="A701" s="13"/>
      <c r="B701" s="1"/>
      <c r="C701" s="36"/>
      <c r="D701" s="168"/>
      <c r="E701" s="169"/>
      <c r="F701" s="43" t="str">
        <f>VLOOKUP(C701,'[2]Acha Air Sales Price List'!$B$1:$D$65536,3,FALSE)</f>
        <v>first line keep open</v>
      </c>
      <c r="G701" s="21">
        <f>ROUND(IF(ISBLANK(C701),0,VLOOKUP(C701,'[2]Acha Air Sales Price List'!$B$1:$X$65536,12,FALSE)*$L$14),2)</f>
        <v>0</v>
      </c>
      <c r="H701" s="22">
        <f t="shared" si="12"/>
        <v>0</v>
      </c>
      <c r="I701" s="14"/>
    </row>
    <row r="702" spans="1:9" hidden="1">
      <c r="A702" s="13"/>
      <c r="B702" s="1"/>
      <c r="C702" s="36"/>
      <c r="D702" s="168"/>
      <c r="E702" s="169"/>
      <c r="F702" s="43" t="str">
        <f>VLOOKUP(C702,'[2]Acha Air Sales Price List'!$B$1:$D$65536,3,FALSE)</f>
        <v>first line keep open</v>
      </c>
      <c r="G702" s="21">
        <f>ROUND(IF(ISBLANK(C702),0,VLOOKUP(C702,'[2]Acha Air Sales Price List'!$B$1:$X$65536,12,FALSE)*$L$14),2)</f>
        <v>0</v>
      </c>
      <c r="H702" s="22">
        <f t="shared" si="12"/>
        <v>0</v>
      </c>
      <c r="I702" s="14"/>
    </row>
    <row r="703" spans="1:9" hidden="1">
      <c r="A703" s="13"/>
      <c r="B703" s="1"/>
      <c r="C703" s="36"/>
      <c r="D703" s="168"/>
      <c r="E703" s="169"/>
      <c r="F703" s="43" t="str">
        <f>VLOOKUP(C703,'[2]Acha Air Sales Price List'!$B$1:$D$65536,3,FALSE)</f>
        <v>first line keep open</v>
      </c>
      <c r="G703" s="21">
        <f>ROUND(IF(ISBLANK(C703),0,VLOOKUP(C703,'[2]Acha Air Sales Price List'!$B$1:$X$65536,12,FALSE)*$L$14),2)</f>
        <v>0</v>
      </c>
      <c r="H703" s="22">
        <f t="shared" si="12"/>
        <v>0</v>
      </c>
      <c r="I703" s="14"/>
    </row>
    <row r="704" spans="1:9" hidden="1">
      <c r="A704" s="13"/>
      <c r="B704" s="1"/>
      <c r="C704" s="37"/>
      <c r="D704" s="168"/>
      <c r="E704" s="169"/>
      <c r="F704" s="43" t="str">
        <f>VLOOKUP(C704,'[2]Acha Air Sales Price List'!$B$1:$D$65536,3,FALSE)</f>
        <v>first line keep open</v>
      </c>
      <c r="G704" s="21">
        <f>ROUND(IF(ISBLANK(C704),0,VLOOKUP(C704,'[2]Acha Air Sales Price List'!$B$1:$X$65536,12,FALSE)*$L$14),2)</f>
        <v>0</v>
      </c>
      <c r="H704" s="22">
        <f t="shared" si="12"/>
        <v>0</v>
      </c>
      <c r="I704" s="14"/>
    </row>
    <row r="705" spans="1:9" hidden="1">
      <c r="A705" s="13"/>
      <c r="B705" s="1"/>
      <c r="C705" s="36"/>
      <c r="D705" s="168"/>
      <c r="E705" s="169"/>
      <c r="F705" s="43" t="str">
        <f>VLOOKUP(C705,'[2]Acha Air Sales Price List'!$B$1:$D$65536,3,FALSE)</f>
        <v>first line keep open</v>
      </c>
      <c r="G705" s="21">
        <f>ROUND(IF(ISBLANK(C705),0,VLOOKUP(C705,'[2]Acha Air Sales Price List'!$B$1:$X$65536,12,FALSE)*$L$14),2)</f>
        <v>0</v>
      </c>
      <c r="H705" s="22">
        <f t="shared" si="12"/>
        <v>0</v>
      </c>
      <c r="I705" s="14"/>
    </row>
    <row r="706" spans="1:9" hidden="1">
      <c r="A706" s="13"/>
      <c r="B706" s="1"/>
      <c r="C706" s="36"/>
      <c r="D706" s="168"/>
      <c r="E706" s="169"/>
      <c r="F706" s="43" t="str">
        <f>VLOOKUP(C706,'[2]Acha Air Sales Price List'!$B$1:$D$65536,3,FALSE)</f>
        <v>first line keep open</v>
      </c>
      <c r="G706" s="21">
        <f>ROUND(IF(ISBLANK(C706),0,VLOOKUP(C706,'[2]Acha Air Sales Price List'!$B$1:$X$65536,12,FALSE)*$L$14),2)</f>
        <v>0</v>
      </c>
      <c r="H706" s="22">
        <f t="shared" si="12"/>
        <v>0</v>
      </c>
      <c r="I706" s="14"/>
    </row>
    <row r="707" spans="1:9" hidden="1">
      <c r="A707" s="13"/>
      <c r="B707" s="1"/>
      <c r="C707" s="36"/>
      <c r="D707" s="168"/>
      <c r="E707" s="169"/>
      <c r="F707" s="43" t="str">
        <f>VLOOKUP(C707,'[2]Acha Air Sales Price List'!$B$1:$D$65536,3,FALSE)</f>
        <v>first line keep open</v>
      </c>
      <c r="G707" s="21">
        <f>ROUND(IF(ISBLANK(C707),0,VLOOKUP(C707,'[2]Acha Air Sales Price List'!$B$1:$X$65536,12,FALSE)*$L$14),2)</f>
        <v>0</v>
      </c>
      <c r="H707" s="22">
        <f t="shared" si="12"/>
        <v>0</v>
      </c>
      <c r="I707" s="14"/>
    </row>
    <row r="708" spans="1:9" hidden="1">
      <c r="A708" s="13"/>
      <c r="B708" s="1"/>
      <c r="C708" s="36"/>
      <c r="D708" s="168"/>
      <c r="E708" s="169"/>
      <c r="F708" s="43" t="str">
        <f>VLOOKUP(C708,'[2]Acha Air Sales Price List'!$B$1:$D$65536,3,FALSE)</f>
        <v>first line keep open</v>
      </c>
      <c r="G708" s="21">
        <f>ROUND(IF(ISBLANK(C708),0,VLOOKUP(C708,'[2]Acha Air Sales Price List'!$B$1:$X$65536,12,FALSE)*$L$14),2)</f>
        <v>0</v>
      </c>
      <c r="H708" s="22">
        <f t="shared" si="12"/>
        <v>0</v>
      </c>
      <c r="I708" s="14"/>
    </row>
    <row r="709" spans="1:9" hidden="1">
      <c r="A709" s="13"/>
      <c r="B709" s="1"/>
      <c r="C709" s="36"/>
      <c r="D709" s="168"/>
      <c r="E709" s="169"/>
      <c r="F709" s="43" t="str">
        <f>VLOOKUP(C709,'[2]Acha Air Sales Price List'!$B$1:$D$65536,3,FALSE)</f>
        <v>first line keep open</v>
      </c>
      <c r="G709" s="21">
        <f>ROUND(IF(ISBLANK(C709),0,VLOOKUP(C709,'[2]Acha Air Sales Price List'!$B$1:$X$65536,12,FALSE)*$L$14),2)</f>
        <v>0</v>
      </c>
      <c r="H709" s="22">
        <f t="shared" si="12"/>
        <v>0</v>
      </c>
      <c r="I709" s="14"/>
    </row>
    <row r="710" spans="1:9" hidden="1">
      <c r="A710" s="13"/>
      <c r="B710" s="1"/>
      <c r="C710" s="36"/>
      <c r="D710" s="168"/>
      <c r="E710" s="169"/>
      <c r="F710" s="43" t="str">
        <f>VLOOKUP(C710,'[2]Acha Air Sales Price List'!$B$1:$D$65536,3,FALSE)</f>
        <v>first line keep open</v>
      </c>
      <c r="G710" s="21">
        <f>ROUND(IF(ISBLANK(C710),0,VLOOKUP(C710,'[2]Acha Air Sales Price List'!$B$1:$X$65536,12,FALSE)*$L$14),2)</f>
        <v>0</v>
      </c>
      <c r="H710" s="22">
        <f t="shared" si="12"/>
        <v>0</v>
      </c>
      <c r="I710" s="14"/>
    </row>
    <row r="711" spans="1:9" hidden="1">
      <c r="A711" s="13"/>
      <c r="B711" s="1"/>
      <c r="C711" s="36"/>
      <c r="D711" s="168"/>
      <c r="E711" s="169"/>
      <c r="F711" s="43" t="str">
        <f>VLOOKUP(C711,'[2]Acha Air Sales Price List'!$B$1:$D$65536,3,FALSE)</f>
        <v>first line keep open</v>
      </c>
      <c r="G711" s="21">
        <f>ROUND(IF(ISBLANK(C711),0,VLOOKUP(C711,'[2]Acha Air Sales Price List'!$B$1:$X$65536,12,FALSE)*$L$14),2)</f>
        <v>0</v>
      </c>
      <c r="H711" s="22">
        <f t="shared" si="12"/>
        <v>0</v>
      </c>
      <c r="I711" s="14"/>
    </row>
    <row r="712" spans="1:9" hidden="1">
      <c r="A712" s="13"/>
      <c r="B712" s="1"/>
      <c r="C712" s="36"/>
      <c r="D712" s="168"/>
      <c r="E712" s="169"/>
      <c r="F712" s="43" t="str">
        <f>VLOOKUP(C712,'[2]Acha Air Sales Price List'!$B$1:$D$65536,3,FALSE)</f>
        <v>first line keep open</v>
      </c>
      <c r="G712" s="21">
        <f>ROUND(IF(ISBLANK(C712),0,VLOOKUP(C712,'[2]Acha Air Sales Price List'!$B$1:$X$65536,12,FALSE)*$L$14),2)</f>
        <v>0</v>
      </c>
      <c r="H712" s="22">
        <f t="shared" si="12"/>
        <v>0</v>
      </c>
      <c r="I712" s="14"/>
    </row>
    <row r="713" spans="1:9" hidden="1">
      <c r="A713" s="13"/>
      <c r="B713" s="1"/>
      <c r="C713" s="36"/>
      <c r="D713" s="168"/>
      <c r="E713" s="169"/>
      <c r="F713" s="43" t="str">
        <f>VLOOKUP(C713,'[2]Acha Air Sales Price List'!$B$1:$D$65536,3,FALSE)</f>
        <v>first line keep open</v>
      </c>
      <c r="G713" s="21">
        <f>ROUND(IF(ISBLANK(C713),0,VLOOKUP(C713,'[2]Acha Air Sales Price List'!$B$1:$X$65536,12,FALSE)*$L$14),2)</f>
        <v>0</v>
      </c>
      <c r="H713" s="22">
        <f t="shared" si="12"/>
        <v>0</v>
      </c>
      <c r="I713" s="14"/>
    </row>
    <row r="714" spans="1:9" hidden="1">
      <c r="A714" s="13"/>
      <c r="B714" s="1"/>
      <c r="C714" s="36"/>
      <c r="D714" s="168"/>
      <c r="E714" s="169"/>
      <c r="F714" s="43" t="str">
        <f>VLOOKUP(C714,'[2]Acha Air Sales Price List'!$B$1:$D$65536,3,FALSE)</f>
        <v>first line keep open</v>
      </c>
      <c r="G714" s="21">
        <f>ROUND(IF(ISBLANK(C714),0,VLOOKUP(C714,'[2]Acha Air Sales Price List'!$B$1:$X$65536,12,FALSE)*$L$14),2)</f>
        <v>0</v>
      </c>
      <c r="H714" s="22">
        <f t="shared" si="12"/>
        <v>0</v>
      </c>
      <c r="I714" s="14"/>
    </row>
    <row r="715" spans="1:9" hidden="1">
      <c r="A715" s="13"/>
      <c r="B715" s="1"/>
      <c r="C715" s="36"/>
      <c r="D715" s="168"/>
      <c r="E715" s="169"/>
      <c r="F715" s="43" t="str">
        <f>VLOOKUP(C715,'[2]Acha Air Sales Price List'!$B$1:$D$65536,3,FALSE)</f>
        <v>first line keep open</v>
      </c>
      <c r="G715" s="21">
        <f>ROUND(IF(ISBLANK(C715),0,VLOOKUP(C715,'[2]Acha Air Sales Price List'!$B$1:$X$65536,12,FALSE)*$L$14),2)</f>
        <v>0</v>
      </c>
      <c r="H715" s="22">
        <f t="shared" si="12"/>
        <v>0</v>
      </c>
      <c r="I715" s="14"/>
    </row>
    <row r="716" spans="1:9" hidden="1">
      <c r="A716" s="13"/>
      <c r="B716" s="1"/>
      <c r="C716" s="36"/>
      <c r="D716" s="168"/>
      <c r="E716" s="169"/>
      <c r="F716" s="43" t="str">
        <f>VLOOKUP(C716,'[2]Acha Air Sales Price List'!$B$1:$D$65536,3,FALSE)</f>
        <v>first line keep open</v>
      </c>
      <c r="G716" s="21">
        <f>ROUND(IF(ISBLANK(C716),0,VLOOKUP(C716,'[2]Acha Air Sales Price List'!$B$1:$X$65536,12,FALSE)*$L$14),2)</f>
        <v>0</v>
      </c>
      <c r="H716" s="22">
        <f t="shared" si="12"/>
        <v>0</v>
      </c>
      <c r="I716" s="14"/>
    </row>
    <row r="717" spans="1:9" hidden="1">
      <c r="A717" s="13"/>
      <c r="B717" s="1"/>
      <c r="C717" s="36"/>
      <c r="D717" s="168"/>
      <c r="E717" s="169"/>
      <c r="F717" s="43" t="str">
        <f>VLOOKUP(C717,'[2]Acha Air Sales Price List'!$B$1:$D$65536,3,FALSE)</f>
        <v>first line keep open</v>
      </c>
      <c r="G717" s="21">
        <f>ROUND(IF(ISBLANK(C717),0,VLOOKUP(C717,'[2]Acha Air Sales Price List'!$B$1:$X$65536,12,FALSE)*$L$14),2)</f>
        <v>0</v>
      </c>
      <c r="H717" s="22">
        <f t="shared" si="12"/>
        <v>0</v>
      </c>
      <c r="I717" s="14"/>
    </row>
    <row r="718" spans="1:9" hidden="1">
      <c r="A718" s="13"/>
      <c r="B718" s="1"/>
      <c r="C718" s="36"/>
      <c r="D718" s="168"/>
      <c r="E718" s="169"/>
      <c r="F718" s="43" t="str">
        <f>VLOOKUP(C718,'[2]Acha Air Sales Price List'!$B$1:$D$65536,3,FALSE)</f>
        <v>first line keep open</v>
      </c>
      <c r="G718" s="21">
        <f>ROUND(IF(ISBLANK(C718),0,VLOOKUP(C718,'[2]Acha Air Sales Price List'!$B$1:$X$65536,12,FALSE)*$L$14),2)</f>
        <v>0</v>
      </c>
      <c r="H718" s="22">
        <f t="shared" si="12"/>
        <v>0</v>
      </c>
      <c r="I718" s="14"/>
    </row>
    <row r="719" spans="1:9" hidden="1">
      <c r="A719" s="13"/>
      <c r="B719" s="1"/>
      <c r="C719" s="36"/>
      <c r="D719" s="168"/>
      <c r="E719" s="169"/>
      <c r="F719" s="43" t="str">
        <f>VLOOKUP(C719,'[2]Acha Air Sales Price List'!$B$1:$D$65536,3,FALSE)</f>
        <v>first line keep open</v>
      </c>
      <c r="G719" s="21">
        <f>ROUND(IF(ISBLANK(C719),0,VLOOKUP(C719,'[2]Acha Air Sales Price List'!$B$1:$X$65536,12,FALSE)*$L$14),2)</f>
        <v>0</v>
      </c>
      <c r="H719" s="22">
        <f t="shared" si="12"/>
        <v>0</v>
      </c>
      <c r="I719" s="14"/>
    </row>
    <row r="720" spans="1:9" hidden="1">
      <c r="A720" s="13"/>
      <c r="B720" s="1"/>
      <c r="C720" s="37"/>
      <c r="D720" s="168"/>
      <c r="E720" s="169"/>
      <c r="F720" s="43" t="str">
        <f>VLOOKUP(C720,'[2]Acha Air Sales Price List'!$B$1:$D$65536,3,FALSE)</f>
        <v>first line keep open</v>
      </c>
      <c r="G720" s="21">
        <f>ROUND(IF(ISBLANK(C720),0,VLOOKUP(C720,'[2]Acha Air Sales Price List'!$B$1:$X$65536,12,FALSE)*$L$14),2)</f>
        <v>0</v>
      </c>
      <c r="H720" s="22">
        <f t="shared" si="12"/>
        <v>0</v>
      </c>
      <c r="I720" s="14"/>
    </row>
    <row r="721" spans="1:9" hidden="1">
      <c r="A721" s="13"/>
      <c r="B721" s="1"/>
      <c r="C721" s="37"/>
      <c r="D721" s="168"/>
      <c r="E721" s="169"/>
      <c r="F721" s="43" t="str">
        <f>VLOOKUP(C721,'[2]Acha Air Sales Price List'!$B$1:$D$65536,3,FALSE)</f>
        <v>first line keep open</v>
      </c>
      <c r="G721" s="21">
        <f>ROUND(IF(ISBLANK(C721),0,VLOOKUP(C721,'[2]Acha Air Sales Price List'!$B$1:$X$65536,12,FALSE)*$L$14),2)</f>
        <v>0</v>
      </c>
      <c r="H721" s="22">
        <f t="shared" si="12"/>
        <v>0</v>
      </c>
      <c r="I721" s="14"/>
    </row>
    <row r="722" spans="1:9" hidden="1">
      <c r="A722" s="13"/>
      <c r="B722" s="1"/>
      <c r="C722" s="36"/>
      <c r="D722" s="168"/>
      <c r="E722" s="169"/>
      <c r="F722" s="43" t="str">
        <f>VLOOKUP(C722,'[2]Acha Air Sales Price List'!$B$1:$D$65536,3,FALSE)</f>
        <v>first line keep open</v>
      </c>
      <c r="G722" s="21">
        <f>ROUND(IF(ISBLANK(C722),0,VLOOKUP(C722,'[2]Acha Air Sales Price List'!$B$1:$X$65536,12,FALSE)*$L$14),2)</f>
        <v>0</v>
      </c>
      <c r="H722" s="22">
        <f t="shared" si="12"/>
        <v>0</v>
      </c>
      <c r="I722" s="14"/>
    </row>
    <row r="723" spans="1:9" hidden="1">
      <c r="A723" s="13"/>
      <c r="B723" s="1"/>
      <c r="C723" s="36"/>
      <c r="D723" s="168"/>
      <c r="E723" s="169"/>
      <c r="F723" s="43" t="str">
        <f>VLOOKUP(C723,'[2]Acha Air Sales Price List'!$B$1:$D$65536,3,FALSE)</f>
        <v>first line keep open</v>
      </c>
      <c r="G723" s="21">
        <f>ROUND(IF(ISBLANK(C723),0,VLOOKUP(C723,'[2]Acha Air Sales Price List'!$B$1:$X$65536,12,FALSE)*$L$14),2)</f>
        <v>0</v>
      </c>
      <c r="H723" s="22">
        <f t="shared" si="12"/>
        <v>0</v>
      </c>
      <c r="I723" s="14"/>
    </row>
    <row r="724" spans="1:9" hidden="1">
      <c r="A724" s="13"/>
      <c r="B724" s="1"/>
      <c r="C724" s="36"/>
      <c r="D724" s="168"/>
      <c r="E724" s="169"/>
      <c r="F724" s="43" t="str">
        <f>VLOOKUP(C724,'[2]Acha Air Sales Price List'!$B$1:$D$65536,3,FALSE)</f>
        <v>first line keep open</v>
      </c>
      <c r="G724" s="21">
        <f>ROUND(IF(ISBLANK(C724),0,VLOOKUP(C724,'[2]Acha Air Sales Price List'!$B$1:$X$65536,12,FALSE)*$L$14),2)</f>
        <v>0</v>
      </c>
      <c r="H724" s="22">
        <f t="shared" si="12"/>
        <v>0</v>
      </c>
      <c r="I724" s="14"/>
    </row>
    <row r="725" spans="1:9" hidden="1">
      <c r="A725" s="13"/>
      <c r="B725" s="1"/>
      <c r="C725" s="36"/>
      <c r="D725" s="168"/>
      <c r="E725" s="169"/>
      <c r="F725" s="43" t="str">
        <f>VLOOKUP(C725,'[2]Acha Air Sales Price List'!$B$1:$D$65536,3,FALSE)</f>
        <v>first line keep open</v>
      </c>
      <c r="G725" s="21">
        <f>ROUND(IF(ISBLANK(C725),0,VLOOKUP(C725,'[2]Acha Air Sales Price List'!$B$1:$X$65536,12,FALSE)*$L$14),2)</f>
        <v>0</v>
      </c>
      <c r="H725" s="22">
        <f t="shared" si="12"/>
        <v>0</v>
      </c>
      <c r="I725" s="14"/>
    </row>
    <row r="726" spans="1:9" hidden="1">
      <c r="A726" s="13"/>
      <c r="B726" s="1"/>
      <c r="C726" s="36"/>
      <c r="D726" s="168"/>
      <c r="E726" s="169"/>
      <c r="F726" s="43" t="str">
        <f>VLOOKUP(C726,'[2]Acha Air Sales Price List'!$B$1:$D$65536,3,FALSE)</f>
        <v>first line keep open</v>
      </c>
      <c r="G726" s="21">
        <f>ROUND(IF(ISBLANK(C726),0,VLOOKUP(C726,'[2]Acha Air Sales Price List'!$B$1:$X$65536,12,FALSE)*$L$14),2)</f>
        <v>0</v>
      </c>
      <c r="H726" s="22">
        <f t="shared" si="12"/>
        <v>0</v>
      </c>
      <c r="I726" s="14"/>
    </row>
    <row r="727" spans="1:9" hidden="1">
      <c r="A727" s="13"/>
      <c r="B727" s="1"/>
      <c r="C727" s="36"/>
      <c r="D727" s="168"/>
      <c r="E727" s="169"/>
      <c r="F727" s="43" t="str">
        <f>VLOOKUP(C727,'[2]Acha Air Sales Price List'!$B$1:$D$65536,3,FALSE)</f>
        <v>first line keep open</v>
      </c>
      <c r="G727" s="21">
        <f>ROUND(IF(ISBLANK(C727),0,VLOOKUP(C727,'[2]Acha Air Sales Price List'!$B$1:$X$65536,12,FALSE)*$L$14),2)</f>
        <v>0</v>
      </c>
      <c r="H727" s="22">
        <f t="shared" si="12"/>
        <v>0</v>
      </c>
      <c r="I727" s="14"/>
    </row>
    <row r="728" spans="1:9" hidden="1">
      <c r="A728" s="13"/>
      <c r="B728" s="1"/>
      <c r="C728" s="36"/>
      <c r="D728" s="168"/>
      <c r="E728" s="169"/>
      <c r="F728" s="43" t="str">
        <f>VLOOKUP(C728,'[2]Acha Air Sales Price List'!$B$1:$D$65536,3,FALSE)</f>
        <v>first line keep open</v>
      </c>
      <c r="G728" s="21">
        <f>ROUND(IF(ISBLANK(C728),0,VLOOKUP(C728,'[2]Acha Air Sales Price List'!$B$1:$X$65536,12,FALSE)*$L$14),2)</f>
        <v>0</v>
      </c>
      <c r="H728" s="22">
        <f t="shared" si="12"/>
        <v>0</v>
      </c>
      <c r="I728" s="14"/>
    </row>
    <row r="729" spans="1:9" hidden="1">
      <c r="A729" s="13"/>
      <c r="B729" s="1"/>
      <c r="C729" s="36"/>
      <c r="D729" s="168"/>
      <c r="E729" s="169"/>
      <c r="F729" s="43" t="str">
        <f>VLOOKUP(C729,'[2]Acha Air Sales Price List'!$B$1:$D$65536,3,FALSE)</f>
        <v>first line keep open</v>
      </c>
      <c r="G729" s="21">
        <f>ROUND(IF(ISBLANK(C729),0,VLOOKUP(C729,'[2]Acha Air Sales Price List'!$B$1:$X$65536,12,FALSE)*$L$14),2)</f>
        <v>0</v>
      </c>
      <c r="H729" s="22">
        <f t="shared" si="12"/>
        <v>0</v>
      </c>
      <c r="I729" s="14"/>
    </row>
    <row r="730" spans="1:9" hidden="1">
      <c r="A730" s="13"/>
      <c r="B730" s="1"/>
      <c r="C730" s="36"/>
      <c r="D730" s="168"/>
      <c r="E730" s="169"/>
      <c r="F730" s="43" t="str">
        <f>VLOOKUP(C730,'[2]Acha Air Sales Price List'!$B$1:$D$65536,3,FALSE)</f>
        <v>first line keep open</v>
      </c>
      <c r="G730" s="21">
        <f>ROUND(IF(ISBLANK(C730),0,VLOOKUP(C730,'[2]Acha Air Sales Price List'!$B$1:$X$65536,12,FALSE)*$L$14),2)</f>
        <v>0</v>
      </c>
      <c r="H730" s="22">
        <f t="shared" si="12"/>
        <v>0</v>
      </c>
      <c r="I730" s="14"/>
    </row>
    <row r="731" spans="1:9" hidden="1">
      <c r="A731" s="13"/>
      <c r="B731" s="1"/>
      <c r="C731" s="36"/>
      <c r="D731" s="168"/>
      <c r="E731" s="169"/>
      <c r="F731" s="43" t="str">
        <f>VLOOKUP(C731,'[2]Acha Air Sales Price List'!$B$1:$D$65536,3,FALSE)</f>
        <v>first line keep open</v>
      </c>
      <c r="G731" s="21">
        <f>ROUND(IF(ISBLANK(C731),0,VLOOKUP(C731,'[2]Acha Air Sales Price List'!$B$1:$X$65536,12,FALSE)*$L$14),2)</f>
        <v>0</v>
      </c>
      <c r="H731" s="22">
        <f t="shared" si="12"/>
        <v>0</v>
      </c>
      <c r="I731" s="14"/>
    </row>
    <row r="732" spans="1:9" hidden="1">
      <c r="A732" s="13"/>
      <c r="B732" s="1"/>
      <c r="C732" s="36"/>
      <c r="D732" s="168"/>
      <c r="E732" s="169"/>
      <c r="F732" s="43" t="str">
        <f>VLOOKUP(C732,'[2]Acha Air Sales Price List'!$B$1:$D$65536,3,FALSE)</f>
        <v>first line keep open</v>
      </c>
      <c r="G732" s="21">
        <f>ROUND(IF(ISBLANK(C732),0,VLOOKUP(C732,'[2]Acha Air Sales Price List'!$B$1:$X$65536,12,FALSE)*$L$14),2)</f>
        <v>0</v>
      </c>
      <c r="H732" s="22">
        <f t="shared" si="12"/>
        <v>0</v>
      </c>
      <c r="I732" s="14"/>
    </row>
    <row r="733" spans="1:9" hidden="1">
      <c r="A733" s="13"/>
      <c r="B733" s="1"/>
      <c r="C733" s="37"/>
      <c r="D733" s="168"/>
      <c r="E733" s="169"/>
      <c r="F733" s="43" t="str">
        <f>VLOOKUP(C733,'[2]Acha Air Sales Price List'!$B$1:$D$65536,3,FALSE)</f>
        <v>first line keep open</v>
      </c>
      <c r="G733" s="21">
        <f>ROUND(IF(ISBLANK(C733),0,VLOOKUP(C733,'[2]Acha Air Sales Price List'!$B$1:$X$65536,12,FALSE)*$L$14),2)</f>
        <v>0</v>
      </c>
      <c r="H733" s="22">
        <f t="shared" si="12"/>
        <v>0</v>
      </c>
      <c r="I733" s="14"/>
    </row>
    <row r="734" spans="1:9" hidden="1">
      <c r="A734" s="13"/>
      <c r="B734" s="1"/>
      <c r="C734" s="36"/>
      <c r="D734" s="168"/>
      <c r="E734" s="169"/>
      <c r="F734" s="43" t="str">
        <f>VLOOKUP(C734,'[2]Acha Air Sales Price List'!$B$1:$D$65536,3,FALSE)</f>
        <v>first line keep open</v>
      </c>
      <c r="G734" s="21">
        <f>ROUND(IF(ISBLANK(C734),0,VLOOKUP(C734,'[2]Acha Air Sales Price List'!$B$1:$X$65536,12,FALSE)*$L$14),2)</f>
        <v>0</v>
      </c>
      <c r="H734" s="22">
        <f t="shared" si="12"/>
        <v>0</v>
      </c>
      <c r="I734" s="14"/>
    </row>
    <row r="735" spans="1:9" hidden="1">
      <c r="A735" s="13"/>
      <c r="B735" s="1"/>
      <c r="C735" s="36"/>
      <c r="D735" s="168"/>
      <c r="E735" s="169"/>
      <c r="F735" s="43" t="str">
        <f>VLOOKUP(C735,'[2]Acha Air Sales Price List'!$B$1:$D$65536,3,FALSE)</f>
        <v>first line keep open</v>
      </c>
      <c r="G735" s="21">
        <f>ROUND(IF(ISBLANK(C735),0,VLOOKUP(C735,'[2]Acha Air Sales Price List'!$B$1:$X$65536,12,FALSE)*$L$14),2)</f>
        <v>0</v>
      </c>
      <c r="H735" s="22">
        <f t="shared" si="12"/>
        <v>0</v>
      </c>
      <c r="I735" s="14"/>
    </row>
    <row r="736" spans="1:9" hidden="1">
      <c r="A736" s="13"/>
      <c r="B736" s="1"/>
      <c r="C736" s="36"/>
      <c r="D736" s="168"/>
      <c r="E736" s="169"/>
      <c r="F736" s="43" t="str">
        <f>VLOOKUP(C736,'[2]Acha Air Sales Price List'!$B$1:$D$65536,3,FALSE)</f>
        <v>first line keep open</v>
      </c>
      <c r="G736" s="21">
        <f>ROUND(IF(ISBLANK(C736),0,VLOOKUP(C736,'[2]Acha Air Sales Price List'!$B$1:$X$65536,12,FALSE)*$L$14),2)</f>
        <v>0</v>
      </c>
      <c r="H736" s="22">
        <f t="shared" si="12"/>
        <v>0</v>
      </c>
      <c r="I736" s="14"/>
    </row>
    <row r="737" spans="1:9" hidden="1">
      <c r="A737" s="13"/>
      <c r="B737" s="1"/>
      <c r="C737" s="36"/>
      <c r="D737" s="168"/>
      <c r="E737" s="169"/>
      <c r="F737" s="43" t="str">
        <f>VLOOKUP(C737,'[2]Acha Air Sales Price List'!$B$1:$D$65536,3,FALSE)</f>
        <v>first line keep open</v>
      </c>
      <c r="G737" s="21">
        <f>ROUND(IF(ISBLANK(C737),0,VLOOKUP(C737,'[2]Acha Air Sales Price List'!$B$1:$X$65536,12,FALSE)*$L$14),2)</f>
        <v>0</v>
      </c>
      <c r="H737" s="22">
        <f t="shared" si="12"/>
        <v>0</v>
      </c>
      <c r="I737" s="14"/>
    </row>
    <row r="738" spans="1:9" hidden="1">
      <c r="A738" s="13"/>
      <c r="B738" s="1"/>
      <c r="C738" s="36"/>
      <c r="D738" s="168"/>
      <c r="E738" s="169"/>
      <c r="F738" s="43" t="str">
        <f>VLOOKUP(C738,'[2]Acha Air Sales Price List'!$B$1:$D$65536,3,FALSE)</f>
        <v>first line keep open</v>
      </c>
      <c r="G738" s="21">
        <f>ROUND(IF(ISBLANK(C738),0,VLOOKUP(C738,'[2]Acha Air Sales Price List'!$B$1:$X$65536,12,FALSE)*$L$14),2)</f>
        <v>0</v>
      </c>
      <c r="H738" s="22">
        <f t="shared" si="12"/>
        <v>0</v>
      </c>
      <c r="I738" s="14"/>
    </row>
    <row r="739" spans="1:9" hidden="1">
      <c r="A739" s="13"/>
      <c r="B739" s="1"/>
      <c r="C739" s="36"/>
      <c r="D739" s="168"/>
      <c r="E739" s="169"/>
      <c r="F739" s="43" t="str">
        <f>VLOOKUP(C739,'[2]Acha Air Sales Price List'!$B$1:$D$65536,3,FALSE)</f>
        <v>first line keep open</v>
      </c>
      <c r="G739" s="21">
        <f>ROUND(IF(ISBLANK(C739),0,VLOOKUP(C739,'[2]Acha Air Sales Price List'!$B$1:$X$65536,12,FALSE)*$L$14),2)</f>
        <v>0</v>
      </c>
      <c r="H739" s="22">
        <f t="shared" si="12"/>
        <v>0</v>
      </c>
      <c r="I739" s="14"/>
    </row>
    <row r="740" spans="1:9" hidden="1">
      <c r="A740" s="13"/>
      <c r="B740" s="1"/>
      <c r="C740" s="36"/>
      <c r="D740" s="168"/>
      <c r="E740" s="169"/>
      <c r="F740" s="43" t="str">
        <f>VLOOKUP(C740,'[2]Acha Air Sales Price List'!$B$1:$D$65536,3,FALSE)</f>
        <v>first line keep open</v>
      </c>
      <c r="G740" s="21">
        <f>ROUND(IF(ISBLANK(C740),0,VLOOKUP(C740,'[2]Acha Air Sales Price List'!$B$1:$X$65536,12,FALSE)*$L$14),2)</f>
        <v>0</v>
      </c>
      <c r="H740" s="22">
        <f t="shared" si="12"/>
        <v>0</v>
      </c>
      <c r="I740" s="14"/>
    </row>
    <row r="741" spans="1:9" hidden="1">
      <c r="A741" s="13"/>
      <c r="B741" s="1"/>
      <c r="C741" s="36"/>
      <c r="D741" s="168"/>
      <c r="E741" s="169"/>
      <c r="F741" s="43" t="str">
        <f>VLOOKUP(C741,'[2]Acha Air Sales Price List'!$B$1:$D$65536,3,FALSE)</f>
        <v>first line keep open</v>
      </c>
      <c r="G741" s="21">
        <f>ROUND(IF(ISBLANK(C741),0,VLOOKUP(C741,'[2]Acha Air Sales Price List'!$B$1:$X$65536,12,FALSE)*$L$14),2)</f>
        <v>0</v>
      </c>
      <c r="H741" s="22">
        <f t="shared" si="12"/>
        <v>0</v>
      </c>
      <c r="I741" s="14"/>
    </row>
    <row r="742" spans="1:9" hidden="1">
      <c r="A742" s="13"/>
      <c r="B742" s="1"/>
      <c r="C742" s="36"/>
      <c r="D742" s="168"/>
      <c r="E742" s="169"/>
      <c r="F742" s="43" t="str">
        <f>VLOOKUP(C742,'[2]Acha Air Sales Price List'!$B$1:$D$65536,3,FALSE)</f>
        <v>first line keep open</v>
      </c>
      <c r="G742" s="21">
        <f>ROUND(IF(ISBLANK(C742),0,VLOOKUP(C742,'[2]Acha Air Sales Price List'!$B$1:$X$65536,12,FALSE)*$L$14),2)</f>
        <v>0</v>
      </c>
      <c r="H742" s="22">
        <f t="shared" si="12"/>
        <v>0</v>
      </c>
      <c r="I742" s="14"/>
    </row>
    <row r="743" spans="1:9" hidden="1">
      <c r="A743" s="13"/>
      <c r="B743" s="1"/>
      <c r="C743" s="36"/>
      <c r="D743" s="168"/>
      <c r="E743" s="169"/>
      <c r="F743" s="43" t="str">
        <f>VLOOKUP(C743,'[2]Acha Air Sales Price List'!$B$1:$D$65536,3,FALSE)</f>
        <v>first line keep open</v>
      </c>
      <c r="G743" s="21">
        <f>ROUND(IF(ISBLANK(C743),0,VLOOKUP(C743,'[2]Acha Air Sales Price List'!$B$1:$X$65536,12,FALSE)*$L$14),2)</f>
        <v>0</v>
      </c>
      <c r="H743" s="22">
        <f t="shared" si="12"/>
        <v>0</v>
      </c>
      <c r="I743" s="14"/>
    </row>
    <row r="744" spans="1:9" hidden="1">
      <c r="A744" s="13"/>
      <c r="B744" s="1"/>
      <c r="C744" s="36"/>
      <c r="D744" s="168"/>
      <c r="E744" s="169"/>
      <c r="F744" s="43" t="str">
        <f>VLOOKUP(C744,'[2]Acha Air Sales Price List'!$B$1:$D$65536,3,FALSE)</f>
        <v>first line keep open</v>
      </c>
      <c r="G744" s="21">
        <f>ROUND(IF(ISBLANK(C744),0,VLOOKUP(C744,'[2]Acha Air Sales Price List'!$B$1:$X$65536,12,FALSE)*$L$14),2)</f>
        <v>0</v>
      </c>
      <c r="H744" s="22">
        <f t="shared" si="12"/>
        <v>0</v>
      </c>
      <c r="I744" s="14"/>
    </row>
    <row r="745" spans="1:9" hidden="1">
      <c r="A745" s="13"/>
      <c r="B745" s="1"/>
      <c r="C745" s="36"/>
      <c r="D745" s="168"/>
      <c r="E745" s="169"/>
      <c r="F745" s="43" t="str">
        <f>VLOOKUP(C745,'[2]Acha Air Sales Price List'!$B$1:$D$65536,3,FALSE)</f>
        <v>first line keep open</v>
      </c>
      <c r="G745" s="21">
        <f>ROUND(IF(ISBLANK(C745),0,VLOOKUP(C745,'[2]Acha Air Sales Price List'!$B$1:$X$65536,12,FALSE)*$L$14),2)</f>
        <v>0</v>
      </c>
      <c r="H745" s="22">
        <f t="shared" si="12"/>
        <v>0</v>
      </c>
      <c r="I745" s="14"/>
    </row>
    <row r="746" spans="1:9" hidden="1">
      <c r="A746" s="13"/>
      <c r="B746" s="1"/>
      <c r="C746" s="36"/>
      <c r="D746" s="168"/>
      <c r="E746" s="169"/>
      <c r="F746" s="43" t="str">
        <f>VLOOKUP(C746,'[2]Acha Air Sales Price List'!$B$1:$D$65536,3,FALSE)</f>
        <v>first line keep open</v>
      </c>
      <c r="G746" s="21">
        <f>ROUND(IF(ISBLANK(C746),0,VLOOKUP(C746,'[2]Acha Air Sales Price List'!$B$1:$X$65536,12,FALSE)*$L$14),2)</f>
        <v>0</v>
      </c>
      <c r="H746" s="22">
        <f t="shared" si="12"/>
        <v>0</v>
      </c>
      <c r="I746" s="14"/>
    </row>
    <row r="747" spans="1:9" hidden="1">
      <c r="A747" s="13"/>
      <c r="B747" s="1"/>
      <c r="C747" s="36"/>
      <c r="D747" s="168"/>
      <c r="E747" s="169"/>
      <c r="F747" s="43" t="str">
        <f>VLOOKUP(C747,'[2]Acha Air Sales Price List'!$B$1:$D$65536,3,FALSE)</f>
        <v>first line keep open</v>
      </c>
      <c r="G747" s="21">
        <f>ROUND(IF(ISBLANK(C747),0,VLOOKUP(C747,'[2]Acha Air Sales Price List'!$B$1:$X$65536,12,FALSE)*$L$14),2)</f>
        <v>0</v>
      </c>
      <c r="H747" s="22">
        <f t="shared" si="12"/>
        <v>0</v>
      </c>
      <c r="I747" s="14"/>
    </row>
    <row r="748" spans="1:9" hidden="1">
      <c r="A748" s="13"/>
      <c r="B748" s="1"/>
      <c r="C748" s="36"/>
      <c r="D748" s="168"/>
      <c r="E748" s="169"/>
      <c r="F748" s="43" t="str">
        <f>VLOOKUP(C748,'[2]Acha Air Sales Price List'!$B$1:$D$65536,3,FALSE)</f>
        <v>first line keep open</v>
      </c>
      <c r="G748" s="21">
        <f>ROUND(IF(ISBLANK(C748),0,VLOOKUP(C748,'[2]Acha Air Sales Price List'!$B$1:$X$65536,12,FALSE)*$L$14),2)</f>
        <v>0</v>
      </c>
      <c r="H748" s="22">
        <f t="shared" si="12"/>
        <v>0</v>
      </c>
      <c r="I748" s="14"/>
    </row>
    <row r="749" spans="1:9" hidden="1">
      <c r="A749" s="13"/>
      <c r="B749" s="1"/>
      <c r="C749" s="36"/>
      <c r="D749" s="168"/>
      <c r="E749" s="169"/>
      <c r="F749" s="43" t="str">
        <f>VLOOKUP(C749,'[2]Acha Air Sales Price List'!$B$1:$D$65536,3,FALSE)</f>
        <v>first line keep open</v>
      </c>
      <c r="G749" s="21">
        <f>ROUND(IF(ISBLANK(C749),0,VLOOKUP(C749,'[2]Acha Air Sales Price List'!$B$1:$X$65536,12,FALSE)*$L$14),2)</f>
        <v>0</v>
      </c>
      <c r="H749" s="22">
        <f t="shared" si="12"/>
        <v>0</v>
      </c>
      <c r="I749" s="14"/>
    </row>
    <row r="750" spans="1:9" hidden="1">
      <c r="A750" s="13"/>
      <c r="B750" s="1"/>
      <c r="C750" s="36"/>
      <c r="D750" s="168"/>
      <c r="E750" s="169"/>
      <c r="F750" s="43" t="str">
        <f>VLOOKUP(C750,'[2]Acha Air Sales Price List'!$B$1:$D$65536,3,FALSE)</f>
        <v>first line keep open</v>
      </c>
      <c r="G750" s="21">
        <f>ROUND(IF(ISBLANK(C750),0,VLOOKUP(C750,'[2]Acha Air Sales Price List'!$B$1:$X$65536,12,FALSE)*$L$14),2)</f>
        <v>0</v>
      </c>
      <c r="H750" s="22">
        <f t="shared" ref="H750:H813" si="13">ROUND(IF(ISNUMBER(B750), G750*B750, 0),5)</f>
        <v>0</v>
      </c>
      <c r="I750" s="14"/>
    </row>
    <row r="751" spans="1:9" hidden="1">
      <c r="A751" s="13"/>
      <c r="B751" s="1"/>
      <c r="C751" s="36"/>
      <c r="D751" s="168"/>
      <c r="E751" s="169"/>
      <c r="F751" s="43" t="str">
        <f>VLOOKUP(C751,'[2]Acha Air Sales Price List'!$B$1:$D$65536,3,FALSE)</f>
        <v>first line keep open</v>
      </c>
      <c r="G751" s="21">
        <f>ROUND(IF(ISBLANK(C751),0,VLOOKUP(C751,'[2]Acha Air Sales Price List'!$B$1:$X$65536,12,FALSE)*$L$14),2)</f>
        <v>0</v>
      </c>
      <c r="H751" s="22">
        <f t="shared" si="13"/>
        <v>0</v>
      </c>
      <c r="I751" s="14"/>
    </row>
    <row r="752" spans="1:9" hidden="1">
      <c r="A752" s="13"/>
      <c r="B752" s="1"/>
      <c r="C752" s="36"/>
      <c r="D752" s="168"/>
      <c r="E752" s="169"/>
      <c r="F752" s="43" t="str">
        <f>VLOOKUP(C752,'[2]Acha Air Sales Price List'!$B$1:$D$65536,3,FALSE)</f>
        <v>first line keep open</v>
      </c>
      <c r="G752" s="21">
        <f>ROUND(IF(ISBLANK(C752),0,VLOOKUP(C752,'[2]Acha Air Sales Price List'!$B$1:$X$65536,12,FALSE)*$L$14),2)</f>
        <v>0</v>
      </c>
      <c r="H752" s="22">
        <f t="shared" si="13"/>
        <v>0</v>
      </c>
      <c r="I752" s="14"/>
    </row>
    <row r="753" spans="1:9" hidden="1">
      <c r="A753" s="13"/>
      <c r="B753" s="1"/>
      <c r="C753" s="36"/>
      <c r="D753" s="168"/>
      <c r="E753" s="169"/>
      <c r="F753" s="43" t="str">
        <f>VLOOKUP(C753,'[2]Acha Air Sales Price List'!$B$1:$D$65536,3,FALSE)</f>
        <v>first line keep open</v>
      </c>
      <c r="G753" s="21">
        <f>ROUND(IF(ISBLANK(C753),0,VLOOKUP(C753,'[2]Acha Air Sales Price List'!$B$1:$X$65536,12,FALSE)*$L$14),2)</f>
        <v>0</v>
      </c>
      <c r="H753" s="22">
        <f t="shared" si="13"/>
        <v>0</v>
      </c>
      <c r="I753" s="14"/>
    </row>
    <row r="754" spans="1:9" hidden="1">
      <c r="A754" s="13"/>
      <c r="B754" s="1"/>
      <c r="C754" s="36"/>
      <c r="D754" s="168"/>
      <c r="E754" s="169"/>
      <c r="F754" s="43" t="str">
        <f>VLOOKUP(C754,'[2]Acha Air Sales Price List'!$B$1:$D$65536,3,FALSE)</f>
        <v>first line keep open</v>
      </c>
      <c r="G754" s="21">
        <f>ROUND(IF(ISBLANK(C754),0,VLOOKUP(C754,'[2]Acha Air Sales Price List'!$B$1:$X$65536,12,FALSE)*$L$14),2)</f>
        <v>0</v>
      </c>
      <c r="H754" s="22">
        <f t="shared" si="13"/>
        <v>0</v>
      </c>
      <c r="I754" s="14"/>
    </row>
    <row r="755" spans="1:9" hidden="1">
      <c r="A755" s="13"/>
      <c r="B755" s="1"/>
      <c r="C755" s="36"/>
      <c r="D755" s="168"/>
      <c r="E755" s="169"/>
      <c r="F755" s="43" t="str">
        <f>VLOOKUP(C755,'[2]Acha Air Sales Price List'!$B$1:$D$65536,3,FALSE)</f>
        <v>first line keep open</v>
      </c>
      <c r="G755" s="21">
        <f>ROUND(IF(ISBLANK(C755),0,VLOOKUP(C755,'[2]Acha Air Sales Price List'!$B$1:$X$65536,12,FALSE)*$L$14),2)</f>
        <v>0</v>
      </c>
      <c r="H755" s="22">
        <f t="shared" si="13"/>
        <v>0</v>
      </c>
      <c r="I755" s="14"/>
    </row>
    <row r="756" spans="1:9" hidden="1">
      <c r="A756" s="13"/>
      <c r="B756" s="1"/>
      <c r="C756" s="36"/>
      <c r="D756" s="168"/>
      <c r="E756" s="169"/>
      <c r="F756" s="43" t="str">
        <f>VLOOKUP(C756,'[2]Acha Air Sales Price List'!$B$1:$D$65536,3,FALSE)</f>
        <v>first line keep open</v>
      </c>
      <c r="G756" s="21">
        <f>ROUND(IF(ISBLANK(C756),0,VLOOKUP(C756,'[2]Acha Air Sales Price List'!$B$1:$X$65536,12,FALSE)*$L$14),2)</f>
        <v>0</v>
      </c>
      <c r="H756" s="22">
        <f t="shared" si="13"/>
        <v>0</v>
      </c>
      <c r="I756" s="14"/>
    </row>
    <row r="757" spans="1:9" hidden="1">
      <c r="A757" s="13"/>
      <c r="B757" s="1"/>
      <c r="C757" s="36"/>
      <c r="D757" s="168"/>
      <c r="E757" s="169"/>
      <c r="F757" s="43" t="str">
        <f>VLOOKUP(C757,'[2]Acha Air Sales Price List'!$B$1:$D$65536,3,FALSE)</f>
        <v>first line keep open</v>
      </c>
      <c r="G757" s="21">
        <f>ROUND(IF(ISBLANK(C757),0,VLOOKUP(C757,'[2]Acha Air Sales Price List'!$B$1:$X$65536,12,FALSE)*$L$14),2)</f>
        <v>0</v>
      </c>
      <c r="H757" s="22">
        <f t="shared" si="13"/>
        <v>0</v>
      </c>
      <c r="I757" s="14"/>
    </row>
    <row r="758" spans="1:9" hidden="1">
      <c r="A758" s="13"/>
      <c r="B758" s="1"/>
      <c r="C758" s="36"/>
      <c r="D758" s="168"/>
      <c r="E758" s="169"/>
      <c r="F758" s="43" t="str">
        <f>VLOOKUP(C758,'[2]Acha Air Sales Price List'!$B$1:$D$65536,3,FALSE)</f>
        <v>first line keep open</v>
      </c>
      <c r="G758" s="21">
        <f>ROUND(IF(ISBLANK(C758),0,VLOOKUP(C758,'[2]Acha Air Sales Price List'!$B$1:$X$65536,12,FALSE)*$L$14),2)</f>
        <v>0</v>
      </c>
      <c r="H758" s="22">
        <f t="shared" si="13"/>
        <v>0</v>
      </c>
      <c r="I758" s="14"/>
    </row>
    <row r="759" spans="1:9" hidden="1">
      <c r="A759" s="13"/>
      <c r="B759" s="1"/>
      <c r="C759" s="36"/>
      <c r="D759" s="168"/>
      <c r="E759" s="169"/>
      <c r="F759" s="43" t="str">
        <f>VLOOKUP(C759,'[2]Acha Air Sales Price List'!$B$1:$D$65536,3,FALSE)</f>
        <v>first line keep open</v>
      </c>
      <c r="G759" s="21">
        <f>ROUND(IF(ISBLANK(C759),0,VLOOKUP(C759,'[2]Acha Air Sales Price List'!$B$1:$X$65536,12,FALSE)*$L$14),2)</f>
        <v>0</v>
      </c>
      <c r="H759" s="22">
        <f t="shared" si="13"/>
        <v>0</v>
      </c>
      <c r="I759" s="14"/>
    </row>
    <row r="760" spans="1:9" hidden="1">
      <c r="A760" s="13"/>
      <c r="B760" s="1"/>
      <c r="C760" s="36"/>
      <c r="D760" s="168"/>
      <c r="E760" s="169"/>
      <c r="F760" s="43" t="str">
        <f>VLOOKUP(C760,'[2]Acha Air Sales Price List'!$B$1:$D$65536,3,FALSE)</f>
        <v>first line keep open</v>
      </c>
      <c r="G760" s="21">
        <f>ROUND(IF(ISBLANK(C760),0,VLOOKUP(C760,'[2]Acha Air Sales Price List'!$B$1:$X$65536,12,FALSE)*$L$14),2)</f>
        <v>0</v>
      </c>
      <c r="H760" s="22">
        <f t="shared" si="13"/>
        <v>0</v>
      </c>
      <c r="I760" s="14"/>
    </row>
    <row r="761" spans="1:9" hidden="1">
      <c r="A761" s="13"/>
      <c r="B761" s="1"/>
      <c r="C761" s="37"/>
      <c r="D761" s="168"/>
      <c r="E761" s="169"/>
      <c r="F761" s="43" t="str">
        <f>VLOOKUP(C761,'[2]Acha Air Sales Price List'!$B$1:$D$65536,3,FALSE)</f>
        <v>first line keep open</v>
      </c>
      <c r="G761" s="21">
        <f>ROUND(IF(ISBLANK(C761),0,VLOOKUP(C761,'[2]Acha Air Sales Price List'!$B$1:$X$65536,12,FALSE)*$L$14),2)</f>
        <v>0</v>
      </c>
      <c r="H761" s="22">
        <f t="shared" si="13"/>
        <v>0</v>
      </c>
      <c r="I761" s="14"/>
    </row>
    <row r="762" spans="1:9" hidden="1">
      <c r="A762" s="13"/>
      <c r="B762" s="1"/>
      <c r="C762" s="36"/>
      <c r="D762" s="168"/>
      <c r="E762" s="169"/>
      <c r="F762" s="43" t="str">
        <f>VLOOKUP(C762,'[2]Acha Air Sales Price List'!$B$1:$D$65536,3,FALSE)</f>
        <v>first line keep open</v>
      </c>
      <c r="G762" s="21">
        <f>ROUND(IF(ISBLANK(C762),0,VLOOKUP(C762,'[2]Acha Air Sales Price List'!$B$1:$X$65536,12,FALSE)*$L$14),2)</f>
        <v>0</v>
      </c>
      <c r="H762" s="22">
        <f t="shared" si="13"/>
        <v>0</v>
      </c>
      <c r="I762" s="14"/>
    </row>
    <row r="763" spans="1:9" hidden="1">
      <c r="A763" s="13"/>
      <c r="B763" s="1"/>
      <c r="C763" s="36"/>
      <c r="D763" s="168"/>
      <c r="E763" s="169"/>
      <c r="F763" s="43" t="str">
        <f>VLOOKUP(C763,'[2]Acha Air Sales Price List'!$B$1:$D$65536,3,FALSE)</f>
        <v>first line keep open</v>
      </c>
      <c r="G763" s="21">
        <f>ROUND(IF(ISBLANK(C763),0,VLOOKUP(C763,'[2]Acha Air Sales Price List'!$B$1:$X$65536,12,FALSE)*$L$14),2)</f>
        <v>0</v>
      </c>
      <c r="H763" s="22">
        <f t="shared" si="13"/>
        <v>0</v>
      </c>
      <c r="I763" s="14"/>
    </row>
    <row r="764" spans="1:9" hidden="1">
      <c r="A764" s="13"/>
      <c r="B764" s="1"/>
      <c r="C764" s="36"/>
      <c r="D764" s="168"/>
      <c r="E764" s="169"/>
      <c r="F764" s="43" t="str">
        <f>VLOOKUP(C764,'[2]Acha Air Sales Price List'!$B$1:$D$65536,3,FALSE)</f>
        <v>first line keep open</v>
      </c>
      <c r="G764" s="21">
        <f>ROUND(IF(ISBLANK(C764),0,VLOOKUP(C764,'[2]Acha Air Sales Price List'!$B$1:$X$65536,12,FALSE)*$L$14),2)</f>
        <v>0</v>
      </c>
      <c r="H764" s="22">
        <f t="shared" si="13"/>
        <v>0</v>
      </c>
      <c r="I764" s="14"/>
    </row>
    <row r="765" spans="1:9" hidden="1">
      <c r="A765" s="13"/>
      <c r="B765" s="1"/>
      <c r="C765" s="36"/>
      <c r="D765" s="168"/>
      <c r="E765" s="169"/>
      <c r="F765" s="43" t="str">
        <f>VLOOKUP(C765,'[2]Acha Air Sales Price List'!$B$1:$D$65536,3,FALSE)</f>
        <v>first line keep open</v>
      </c>
      <c r="G765" s="21">
        <f>ROUND(IF(ISBLANK(C765),0,VLOOKUP(C765,'[2]Acha Air Sales Price List'!$B$1:$X$65536,12,FALSE)*$L$14),2)</f>
        <v>0</v>
      </c>
      <c r="H765" s="22">
        <f t="shared" si="13"/>
        <v>0</v>
      </c>
      <c r="I765" s="14"/>
    </row>
    <row r="766" spans="1:9" hidden="1">
      <c r="A766" s="13"/>
      <c r="B766" s="1"/>
      <c r="C766" s="36"/>
      <c r="D766" s="168"/>
      <c r="E766" s="169"/>
      <c r="F766" s="43" t="str">
        <f>VLOOKUP(C766,'[2]Acha Air Sales Price List'!$B$1:$D$65536,3,FALSE)</f>
        <v>first line keep open</v>
      </c>
      <c r="G766" s="21">
        <f>ROUND(IF(ISBLANK(C766),0,VLOOKUP(C766,'[2]Acha Air Sales Price List'!$B$1:$X$65536,12,FALSE)*$L$14),2)</f>
        <v>0</v>
      </c>
      <c r="H766" s="22">
        <f t="shared" si="13"/>
        <v>0</v>
      </c>
      <c r="I766" s="14"/>
    </row>
    <row r="767" spans="1:9" hidden="1">
      <c r="A767" s="13"/>
      <c r="B767" s="1"/>
      <c r="C767" s="36"/>
      <c r="D767" s="168"/>
      <c r="E767" s="169"/>
      <c r="F767" s="43" t="str">
        <f>VLOOKUP(C767,'[2]Acha Air Sales Price List'!$B$1:$D$65536,3,FALSE)</f>
        <v>first line keep open</v>
      </c>
      <c r="G767" s="21">
        <f>ROUND(IF(ISBLANK(C767),0,VLOOKUP(C767,'[2]Acha Air Sales Price List'!$B$1:$X$65536,12,FALSE)*$L$14),2)</f>
        <v>0</v>
      </c>
      <c r="H767" s="22">
        <f t="shared" si="13"/>
        <v>0</v>
      </c>
      <c r="I767" s="14"/>
    </row>
    <row r="768" spans="1:9" hidden="1">
      <c r="A768" s="13"/>
      <c r="B768" s="1"/>
      <c r="C768" s="36"/>
      <c r="D768" s="168"/>
      <c r="E768" s="169"/>
      <c r="F768" s="43" t="str">
        <f>VLOOKUP(C768,'[2]Acha Air Sales Price List'!$B$1:$D$65536,3,FALSE)</f>
        <v>first line keep open</v>
      </c>
      <c r="G768" s="21">
        <f>ROUND(IF(ISBLANK(C768),0,VLOOKUP(C768,'[2]Acha Air Sales Price List'!$B$1:$X$65536,12,FALSE)*$L$14),2)</f>
        <v>0</v>
      </c>
      <c r="H768" s="22">
        <f t="shared" si="13"/>
        <v>0</v>
      </c>
      <c r="I768" s="14"/>
    </row>
    <row r="769" spans="1:9" hidden="1">
      <c r="A769" s="13"/>
      <c r="B769" s="1"/>
      <c r="C769" s="36"/>
      <c r="D769" s="168"/>
      <c r="E769" s="169"/>
      <c r="F769" s="43" t="str">
        <f>VLOOKUP(C769,'[2]Acha Air Sales Price List'!$B$1:$D$65536,3,FALSE)</f>
        <v>first line keep open</v>
      </c>
      <c r="G769" s="21">
        <f>ROUND(IF(ISBLANK(C769),0,VLOOKUP(C769,'[2]Acha Air Sales Price List'!$B$1:$X$65536,12,FALSE)*$L$14),2)</f>
        <v>0</v>
      </c>
      <c r="H769" s="22">
        <f t="shared" si="13"/>
        <v>0</v>
      </c>
      <c r="I769" s="14"/>
    </row>
    <row r="770" spans="1:9" hidden="1">
      <c r="A770" s="13"/>
      <c r="B770" s="1"/>
      <c r="C770" s="36"/>
      <c r="D770" s="168"/>
      <c r="E770" s="169"/>
      <c r="F770" s="43" t="str">
        <f>VLOOKUP(C770,'[2]Acha Air Sales Price List'!$B$1:$D$65536,3,FALSE)</f>
        <v>first line keep open</v>
      </c>
      <c r="G770" s="21">
        <f>ROUND(IF(ISBLANK(C770),0,VLOOKUP(C770,'[2]Acha Air Sales Price List'!$B$1:$X$65536,12,FALSE)*$L$14),2)</f>
        <v>0</v>
      </c>
      <c r="H770" s="22">
        <f t="shared" si="13"/>
        <v>0</v>
      </c>
      <c r="I770" s="14"/>
    </row>
    <row r="771" spans="1:9" hidden="1">
      <c r="A771" s="13"/>
      <c r="B771" s="1"/>
      <c r="C771" s="36"/>
      <c r="D771" s="168"/>
      <c r="E771" s="169"/>
      <c r="F771" s="43" t="str">
        <f>VLOOKUP(C771,'[2]Acha Air Sales Price List'!$B$1:$D$65536,3,FALSE)</f>
        <v>first line keep open</v>
      </c>
      <c r="G771" s="21">
        <f>ROUND(IF(ISBLANK(C771),0,VLOOKUP(C771,'[2]Acha Air Sales Price List'!$B$1:$X$65536,12,FALSE)*$L$14),2)</f>
        <v>0</v>
      </c>
      <c r="H771" s="22">
        <f t="shared" si="13"/>
        <v>0</v>
      </c>
      <c r="I771" s="14"/>
    </row>
    <row r="772" spans="1:9" hidden="1">
      <c r="A772" s="13"/>
      <c r="B772" s="1"/>
      <c r="C772" s="36"/>
      <c r="D772" s="168"/>
      <c r="E772" s="169"/>
      <c r="F772" s="43" t="str">
        <f>VLOOKUP(C772,'[2]Acha Air Sales Price List'!$B$1:$D$65536,3,FALSE)</f>
        <v>first line keep open</v>
      </c>
      <c r="G772" s="21">
        <f>ROUND(IF(ISBLANK(C772),0,VLOOKUP(C772,'[2]Acha Air Sales Price List'!$B$1:$X$65536,12,FALSE)*$L$14),2)</f>
        <v>0</v>
      </c>
      <c r="H772" s="22">
        <f t="shared" si="13"/>
        <v>0</v>
      </c>
      <c r="I772" s="14"/>
    </row>
    <row r="773" spans="1:9" hidden="1">
      <c r="A773" s="13"/>
      <c r="B773" s="1"/>
      <c r="C773" s="36"/>
      <c r="D773" s="168"/>
      <c r="E773" s="169"/>
      <c r="F773" s="43" t="str">
        <f>VLOOKUP(C773,'[2]Acha Air Sales Price List'!$B$1:$D$65536,3,FALSE)</f>
        <v>first line keep open</v>
      </c>
      <c r="G773" s="21">
        <f>ROUND(IF(ISBLANK(C773),0,VLOOKUP(C773,'[2]Acha Air Sales Price List'!$B$1:$X$65536,12,FALSE)*$L$14),2)</f>
        <v>0</v>
      </c>
      <c r="H773" s="22">
        <f t="shared" si="13"/>
        <v>0</v>
      </c>
      <c r="I773" s="14"/>
    </row>
    <row r="774" spans="1:9" hidden="1">
      <c r="A774" s="13"/>
      <c r="B774" s="1"/>
      <c r="C774" s="36"/>
      <c r="D774" s="168"/>
      <c r="E774" s="169"/>
      <c r="F774" s="43" t="str">
        <f>VLOOKUP(C774,'[2]Acha Air Sales Price List'!$B$1:$D$65536,3,FALSE)</f>
        <v>first line keep open</v>
      </c>
      <c r="G774" s="21">
        <f>ROUND(IF(ISBLANK(C774),0,VLOOKUP(C774,'[2]Acha Air Sales Price List'!$B$1:$X$65536,12,FALSE)*$L$14),2)</f>
        <v>0</v>
      </c>
      <c r="H774" s="22">
        <f t="shared" si="13"/>
        <v>0</v>
      </c>
      <c r="I774" s="14"/>
    </row>
    <row r="775" spans="1:9" hidden="1">
      <c r="A775" s="13"/>
      <c r="B775" s="1"/>
      <c r="C775" s="36"/>
      <c r="D775" s="168"/>
      <c r="E775" s="169"/>
      <c r="F775" s="43" t="str">
        <f>VLOOKUP(C775,'[2]Acha Air Sales Price List'!$B$1:$D$65536,3,FALSE)</f>
        <v>first line keep open</v>
      </c>
      <c r="G775" s="21">
        <f>ROUND(IF(ISBLANK(C775),0,VLOOKUP(C775,'[2]Acha Air Sales Price List'!$B$1:$X$65536,12,FALSE)*$L$14),2)</f>
        <v>0</v>
      </c>
      <c r="H775" s="22">
        <f t="shared" si="13"/>
        <v>0</v>
      </c>
      <c r="I775" s="14"/>
    </row>
    <row r="776" spans="1:9" hidden="1">
      <c r="A776" s="13"/>
      <c r="B776" s="1"/>
      <c r="C776" s="36"/>
      <c r="D776" s="168"/>
      <c r="E776" s="169"/>
      <c r="F776" s="43" t="str">
        <f>VLOOKUP(C776,'[2]Acha Air Sales Price List'!$B$1:$D$65536,3,FALSE)</f>
        <v>first line keep open</v>
      </c>
      <c r="G776" s="21">
        <f>ROUND(IF(ISBLANK(C776),0,VLOOKUP(C776,'[2]Acha Air Sales Price List'!$B$1:$X$65536,12,FALSE)*$L$14),2)</f>
        <v>0</v>
      </c>
      <c r="H776" s="22">
        <f t="shared" si="13"/>
        <v>0</v>
      </c>
      <c r="I776" s="14"/>
    </row>
    <row r="777" spans="1:9" hidden="1">
      <c r="A777" s="13"/>
      <c r="B777" s="1"/>
      <c r="C777" s="36"/>
      <c r="D777" s="168"/>
      <c r="E777" s="169"/>
      <c r="F777" s="43" t="str">
        <f>VLOOKUP(C777,'[2]Acha Air Sales Price List'!$B$1:$D$65536,3,FALSE)</f>
        <v>first line keep open</v>
      </c>
      <c r="G777" s="21">
        <f>ROUND(IF(ISBLANK(C777),0,VLOOKUP(C777,'[2]Acha Air Sales Price List'!$B$1:$X$65536,12,FALSE)*$L$14),2)</f>
        <v>0</v>
      </c>
      <c r="H777" s="22">
        <f t="shared" si="13"/>
        <v>0</v>
      </c>
      <c r="I777" s="14"/>
    </row>
    <row r="778" spans="1:9" hidden="1">
      <c r="A778" s="13"/>
      <c r="B778" s="1"/>
      <c r="C778" s="36"/>
      <c r="D778" s="168"/>
      <c r="E778" s="169"/>
      <c r="F778" s="43" t="str">
        <f>VLOOKUP(C778,'[2]Acha Air Sales Price List'!$B$1:$D$65536,3,FALSE)</f>
        <v>first line keep open</v>
      </c>
      <c r="G778" s="21">
        <f>ROUND(IF(ISBLANK(C778),0,VLOOKUP(C778,'[2]Acha Air Sales Price List'!$B$1:$X$65536,12,FALSE)*$L$14),2)</f>
        <v>0</v>
      </c>
      <c r="H778" s="22">
        <f t="shared" si="13"/>
        <v>0</v>
      </c>
      <c r="I778" s="14"/>
    </row>
    <row r="779" spans="1:9" hidden="1">
      <c r="A779" s="13"/>
      <c r="B779" s="1"/>
      <c r="C779" s="36"/>
      <c r="D779" s="168"/>
      <c r="E779" s="169"/>
      <c r="F779" s="43" t="str">
        <f>VLOOKUP(C779,'[2]Acha Air Sales Price List'!$B$1:$D$65536,3,FALSE)</f>
        <v>first line keep open</v>
      </c>
      <c r="G779" s="21">
        <f>ROUND(IF(ISBLANK(C779),0,VLOOKUP(C779,'[2]Acha Air Sales Price List'!$B$1:$X$65536,12,FALSE)*$L$14),2)</f>
        <v>0</v>
      </c>
      <c r="H779" s="22">
        <f t="shared" si="13"/>
        <v>0</v>
      </c>
      <c r="I779" s="14"/>
    </row>
    <row r="780" spans="1:9" hidden="1">
      <c r="A780" s="13"/>
      <c r="B780" s="1"/>
      <c r="C780" s="36"/>
      <c r="D780" s="168"/>
      <c r="E780" s="169"/>
      <c r="F780" s="43" t="str">
        <f>VLOOKUP(C780,'[2]Acha Air Sales Price List'!$B$1:$D$65536,3,FALSE)</f>
        <v>first line keep open</v>
      </c>
      <c r="G780" s="21">
        <f>ROUND(IF(ISBLANK(C780),0,VLOOKUP(C780,'[2]Acha Air Sales Price List'!$B$1:$X$65536,12,FALSE)*$L$14),2)</f>
        <v>0</v>
      </c>
      <c r="H780" s="22">
        <f t="shared" si="13"/>
        <v>0</v>
      </c>
      <c r="I780" s="14"/>
    </row>
    <row r="781" spans="1:9" hidden="1">
      <c r="A781" s="13"/>
      <c r="B781" s="1"/>
      <c r="C781" s="36"/>
      <c r="D781" s="168"/>
      <c r="E781" s="169"/>
      <c r="F781" s="43" t="str">
        <f>VLOOKUP(C781,'[2]Acha Air Sales Price List'!$B$1:$D$65536,3,FALSE)</f>
        <v>first line keep open</v>
      </c>
      <c r="G781" s="21">
        <f>ROUND(IF(ISBLANK(C781),0,VLOOKUP(C781,'[2]Acha Air Sales Price List'!$B$1:$X$65536,12,FALSE)*$L$14),2)</f>
        <v>0</v>
      </c>
      <c r="H781" s="22">
        <f t="shared" si="13"/>
        <v>0</v>
      </c>
      <c r="I781" s="14"/>
    </row>
    <row r="782" spans="1:9" hidden="1">
      <c r="A782" s="13"/>
      <c r="B782" s="1"/>
      <c r="C782" s="36"/>
      <c r="D782" s="168"/>
      <c r="E782" s="169"/>
      <c r="F782" s="43" t="str">
        <f>VLOOKUP(C782,'[2]Acha Air Sales Price List'!$B$1:$D$65536,3,FALSE)</f>
        <v>first line keep open</v>
      </c>
      <c r="G782" s="21">
        <f>ROUND(IF(ISBLANK(C782),0,VLOOKUP(C782,'[2]Acha Air Sales Price List'!$B$1:$X$65536,12,FALSE)*$L$14),2)</f>
        <v>0</v>
      </c>
      <c r="H782" s="22">
        <f t="shared" si="13"/>
        <v>0</v>
      </c>
      <c r="I782" s="14"/>
    </row>
    <row r="783" spans="1:9" hidden="1">
      <c r="A783" s="13"/>
      <c r="B783" s="1"/>
      <c r="C783" s="36"/>
      <c r="D783" s="168"/>
      <c r="E783" s="169"/>
      <c r="F783" s="43" t="str">
        <f>VLOOKUP(C783,'[2]Acha Air Sales Price List'!$B$1:$D$65536,3,FALSE)</f>
        <v>first line keep open</v>
      </c>
      <c r="G783" s="21">
        <f>ROUND(IF(ISBLANK(C783),0,VLOOKUP(C783,'[2]Acha Air Sales Price List'!$B$1:$X$65536,12,FALSE)*$L$14),2)</f>
        <v>0</v>
      </c>
      <c r="H783" s="22">
        <f t="shared" si="13"/>
        <v>0</v>
      </c>
      <c r="I783" s="14"/>
    </row>
    <row r="784" spans="1:9" hidden="1">
      <c r="A784" s="13"/>
      <c r="B784" s="1"/>
      <c r="C784" s="36"/>
      <c r="D784" s="168"/>
      <c r="E784" s="169"/>
      <c r="F784" s="43" t="str">
        <f>VLOOKUP(C784,'[2]Acha Air Sales Price List'!$B$1:$D$65536,3,FALSE)</f>
        <v>first line keep open</v>
      </c>
      <c r="G784" s="21">
        <f>ROUND(IF(ISBLANK(C784),0,VLOOKUP(C784,'[2]Acha Air Sales Price List'!$B$1:$X$65536,12,FALSE)*$L$14),2)</f>
        <v>0</v>
      </c>
      <c r="H784" s="22">
        <f t="shared" si="13"/>
        <v>0</v>
      </c>
      <c r="I784" s="14"/>
    </row>
    <row r="785" spans="1:9" hidden="1">
      <c r="A785" s="13"/>
      <c r="B785" s="1"/>
      <c r="C785" s="37"/>
      <c r="D785" s="168"/>
      <c r="E785" s="169"/>
      <c r="F785" s="43" t="str">
        <f>VLOOKUP(C785,'[2]Acha Air Sales Price List'!$B$1:$D$65536,3,FALSE)</f>
        <v>first line keep open</v>
      </c>
      <c r="G785" s="21">
        <f>ROUND(IF(ISBLANK(C785),0,VLOOKUP(C785,'[2]Acha Air Sales Price List'!$B$1:$X$65536,12,FALSE)*$L$14),2)</f>
        <v>0</v>
      </c>
      <c r="H785" s="22">
        <f t="shared" si="13"/>
        <v>0</v>
      </c>
      <c r="I785" s="14"/>
    </row>
    <row r="786" spans="1:9" hidden="1">
      <c r="A786" s="13"/>
      <c r="B786" s="1"/>
      <c r="C786" s="36"/>
      <c r="D786" s="168"/>
      <c r="E786" s="169"/>
      <c r="F786" s="43" t="str">
        <f>VLOOKUP(C786,'[2]Acha Air Sales Price List'!$B$1:$D$65536,3,FALSE)</f>
        <v>first line keep open</v>
      </c>
      <c r="G786" s="21">
        <f>ROUND(IF(ISBLANK(C786),0,VLOOKUP(C786,'[2]Acha Air Sales Price List'!$B$1:$X$65536,12,FALSE)*$L$14),2)</f>
        <v>0</v>
      </c>
      <c r="H786" s="22">
        <f t="shared" si="13"/>
        <v>0</v>
      </c>
      <c r="I786" s="14"/>
    </row>
    <row r="787" spans="1:9" hidden="1">
      <c r="A787" s="13"/>
      <c r="B787" s="1"/>
      <c r="C787" s="36"/>
      <c r="D787" s="168"/>
      <c r="E787" s="169"/>
      <c r="F787" s="43" t="str">
        <f>VLOOKUP(C787,'[2]Acha Air Sales Price List'!$B$1:$D$65536,3,FALSE)</f>
        <v>first line keep open</v>
      </c>
      <c r="G787" s="21">
        <f>ROUND(IF(ISBLANK(C787),0,VLOOKUP(C787,'[2]Acha Air Sales Price List'!$B$1:$X$65536,12,FALSE)*$L$14),2)</f>
        <v>0</v>
      </c>
      <c r="H787" s="22">
        <f t="shared" si="13"/>
        <v>0</v>
      </c>
      <c r="I787" s="14"/>
    </row>
    <row r="788" spans="1:9" hidden="1">
      <c r="A788" s="13"/>
      <c r="B788" s="1"/>
      <c r="C788" s="36"/>
      <c r="D788" s="168"/>
      <c r="E788" s="169"/>
      <c r="F788" s="43" t="str">
        <f>VLOOKUP(C788,'[2]Acha Air Sales Price List'!$B$1:$D$65536,3,FALSE)</f>
        <v>first line keep open</v>
      </c>
      <c r="G788" s="21">
        <f>ROUND(IF(ISBLANK(C788),0,VLOOKUP(C788,'[2]Acha Air Sales Price List'!$B$1:$X$65536,12,FALSE)*$L$14),2)</f>
        <v>0</v>
      </c>
      <c r="H788" s="22">
        <f t="shared" si="13"/>
        <v>0</v>
      </c>
      <c r="I788" s="14"/>
    </row>
    <row r="789" spans="1:9" hidden="1">
      <c r="A789" s="13"/>
      <c r="B789" s="1"/>
      <c r="C789" s="36"/>
      <c r="D789" s="168"/>
      <c r="E789" s="169"/>
      <c r="F789" s="43" t="str">
        <f>VLOOKUP(C789,'[2]Acha Air Sales Price List'!$B$1:$D$65536,3,FALSE)</f>
        <v>first line keep open</v>
      </c>
      <c r="G789" s="21">
        <f>ROUND(IF(ISBLANK(C789),0,VLOOKUP(C789,'[2]Acha Air Sales Price List'!$B$1:$X$65536,12,FALSE)*$L$14),2)</f>
        <v>0</v>
      </c>
      <c r="H789" s="22">
        <f t="shared" si="13"/>
        <v>0</v>
      </c>
      <c r="I789" s="14"/>
    </row>
    <row r="790" spans="1:9" hidden="1">
      <c r="A790" s="13"/>
      <c r="B790" s="1"/>
      <c r="C790" s="36"/>
      <c r="D790" s="168"/>
      <c r="E790" s="169"/>
      <c r="F790" s="43" t="str">
        <f>VLOOKUP(C790,'[2]Acha Air Sales Price List'!$B$1:$D$65536,3,FALSE)</f>
        <v>first line keep open</v>
      </c>
      <c r="G790" s="21">
        <f>ROUND(IF(ISBLANK(C790),0,VLOOKUP(C790,'[2]Acha Air Sales Price List'!$B$1:$X$65536,12,FALSE)*$L$14),2)</f>
        <v>0</v>
      </c>
      <c r="H790" s="22">
        <f t="shared" si="13"/>
        <v>0</v>
      </c>
      <c r="I790" s="14"/>
    </row>
    <row r="791" spans="1:9" hidden="1">
      <c r="A791" s="13"/>
      <c r="B791" s="1"/>
      <c r="C791" s="36"/>
      <c r="D791" s="168"/>
      <c r="E791" s="169"/>
      <c r="F791" s="43" t="str">
        <f>VLOOKUP(C791,'[2]Acha Air Sales Price List'!$B$1:$D$65536,3,FALSE)</f>
        <v>first line keep open</v>
      </c>
      <c r="G791" s="21">
        <f>ROUND(IF(ISBLANK(C791),0,VLOOKUP(C791,'[2]Acha Air Sales Price List'!$B$1:$X$65536,12,FALSE)*$L$14),2)</f>
        <v>0</v>
      </c>
      <c r="H791" s="22">
        <f t="shared" si="13"/>
        <v>0</v>
      </c>
      <c r="I791" s="14"/>
    </row>
    <row r="792" spans="1:9" hidden="1">
      <c r="A792" s="13"/>
      <c r="B792" s="1"/>
      <c r="C792" s="36"/>
      <c r="D792" s="168"/>
      <c r="E792" s="169"/>
      <c r="F792" s="43" t="str">
        <f>VLOOKUP(C792,'[2]Acha Air Sales Price List'!$B$1:$D$65536,3,FALSE)</f>
        <v>first line keep open</v>
      </c>
      <c r="G792" s="21">
        <f>ROUND(IF(ISBLANK(C792),0,VLOOKUP(C792,'[2]Acha Air Sales Price List'!$B$1:$X$65536,12,FALSE)*$L$14),2)</f>
        <v>0</v>
      </c>
      <c r="H792" s="22">
        <f t="shared" si="13"/>
        <v>0</v>
      </c>
      <c r="I792" s="14"/>
    </row>
    <row r="793" spans="1:9" hidden="1">
      <c r="A793" s="13"/>
      <c r="B793" s="1"/>
      <c r="C793" s="36"/>
      <c r="D793" s="168"/>
      <c r="E793" s="169"/>
      <c r="F793" s="43" t="str">
        <f>VLOOKUP(C793,'[2]Acha Air Sales Price List'!$B$1:$D$65536,3,FALSE)</f>
        <v>first line keep open</v>
      </c>
      <c r="G793" s="21">
        <f>ROUND(IF(ISBLANK(C793),0,VLOOKUP(C793,'[2]Acha Air Sales Price List'!$B$1:$X$65536,12,FALSE)*$L$14),2)</f>
        <v>0</v>
      </c>
      <c r="H793" s="22">
        <f t="shared" si="13"/>
        <v>0</v>
      </c>
      <c r="I793" s="14"/>
    </row>
    <row r="794" spans="1:9" hidden="1">
      <c r="A794" s="13"/>
      <c r="B794" s="1"/>
      <c r="C794" s="36"/>
      <c r="D794" s="168"/>
      <c r="E794" s="169"/>
      <c r="F794" s="43" t="str">
        <f>VLOOKUP(C794,'[2]Acha Air Sales Price List'!$B$1:$D$65536,3,FALSE)</f>
        <v>first line keep open</v>
      </c>
      <c r="G794" s="21">
        <f>ROUND(IF(ISBLANK(C794),0,VLOOKUP(C794,'[2]Acha Air Sales Price List'!$B$1:$X$65536,12,FALSE)*$L$14),2)</f>
        <v>0</v>
      </c>
      <c r="H794" s="22">
        <f t="shared" si="13"/>
        <v>0</v>
      </c>
      <c r="I794" s="14"/>
    </row>
    <row r="795" spans="1:9" hidden="1">
      <c r="A795" s="13"/>
      <c r="B795" s="1"/>
      <c r="C795" s="36"/>
      <c r="D795" s="168"/>
      <c r="E795" s="169"/>
      <c r="F795" s="43" t="str">
        <f>VLOOKUP(C795,'[2]Acha Air Sales Price List'!$B$1:$D$65536,3,FALSE)</f>
        <v>first line keep open</v>
      </c>
      <c r="G795" s="21">
        <f>ROUND(IF(ISBLANK(C795),0,VLOOKUP(C795,'[2]Acha Air Sales Price List'!$B$1:$X$65536,12,FALSE)*$L$14),2)</f>
        <v>0</v>
      </c>
      <c r="H795" s="22">
        <f t="shared" si="13"/>
        <v>0</v>
      </c>
      <c r="I795" s="14"/>
    </row>
    <row r="796" spans="1:9" hidden="1">
      <c r="A796" s="13"/>
      <c r="B796" s="1"/>
      <c r="C796" s="36"/>
      <c r="D796" s="168"/>
      <c r="E796" s="169"/>
      <c r="F796" s="43" t="str">
        <f>VLOOKUP(C796,'[2]Acha Air Sales Price List'!$B$1:$D$65536,3,FALSE)</f>
        <v>first line keep open</v>
      </c>
      <c r="G796" s="21">
        <f>ROUND(IF(ISBLANK(C796),0,VLOOKUP(C796,'[2]Acha Air Sales Price List'!$B$1:$X$65536,12,FALSE)*$L$14),2)</f>
        <v>0</v>
      </c>
      <c r="H796" s="22">
        <f t="shared" si="13"/>
        <v>0</v>
      </c>
      <c r="I796" s="14"/>
    </row>
    <row r="797" spans="1:9" hidden="1">
      <c r="A797" s="13"/>
      <c r="B797" s="1"/>
      <c r="C797" s="36"/>
      <c r="D797" s="168"/>
      <c r="E797" s="169"/>
      <c r="F797" s="43" t="str">
        <f>VLOOKUP(C797,'[2]Acha Air Sales Price List'!$B$1:$D$65536,3,FALSE)</f>
        <v>first line keep open</v>
      </c>
      <c r="G797" s="21">
        <f>ROUND(IF(ISBLANK(C797),0,VLOOKUP(C797,'[2]Acha Air Sales Price List'!$B$1:$X$65536,12,FALSE)*$L$14),2)</f>
        <v>0</v>
      </c>
      <c r="H797" s="22">
        <f t="shared" si="13"/>
        <v>0</v>
      </c>
      <c r="I797" s="14"/>
    </row>
    <row r="798" spans="1:9" hidden="1">
      <c r="A798" s="13"/>
      <c r="B798" s="1"/>
      <c r="C798" s="36"/>
      <c r="D798" s="168"/>
      <c r="E798" s="169"/>
      <c r="F798" s="43" t="str">
        <f>VLOOKUP(C798,'[2]Acha Air Sales Price List'!$B$1:$D$65536,3,FALSE)</f>
        <v>first line keep open</v>
      </c>
      <c r="G798" s="21">
        <f>ROUND(IF(ISBLANK(C798),0,VLOOKUP(C798,'[2]Acha Air Sales Price List'!$B$1:$X$65536,12,FALSE)*$L$14),2)</f>
        <v>0</v>
      </c>
      <c r="H798" s="22">
        <f t="shared" si="13"/>
        <v>0</v>
      </c>
      <c r="I798" s="14"/>
    </row>
    <row r="799" spans="1:9" hidden="1">
      <c r="A799" s="13"/>
      <c r="B799" s="1"/>
      <c r="C799" s="36"/>
      <c r="D799" s="168"/>
      <c r="E799" s="169"/>
      <c r="F799" s="43" t="str">
        <f>VLOOKUP(C799,'[2]Acha Air Sales Price List'!$B$1:$D$65536,3,FALSE)</f>
        <v>first line keep open</v>
      </c>
      <c r="G799" s="21">
        <f>ROUND(IF(ISBLANK(C799),0,VLOOKUP(C799,'[2]Acha Air Sales Price List'!$B$1:$X$65536,12,FALSE)*$L$14),2)</f>
        <v>0</v>
      </c>
      <c r="H799" s="22">
        <f t="shared" si="13"/>
        <v>0</v>
      </c>
      <c r="I799" s="14"/>
    </row>
    <row r="800" spans="1:9" hidden="1">
      <c r="A800" s="13"/>
      <c r="B800" s="1"/>
      <c r="C800" s="36"/>
      <c r="D800" s="168"/>
      <c r="E800" s="169"/>
      <c r="F800" s="43" t="str">
        <f>VLOOKUP(C800,'[2]Acha Air Sales Price List'!$B$1:$D$65536,3,FALSE)</f>
        <v>first line keep open</v>
      </c>
      <c r="G800" s="21">
        <f>ROUND(IF(ISBLANK(C800),0,VLOOKUP(C800,'[2]Acha Air Sales Price List'!$B$1:$X$65536,12,FALSE)*$L$14),2)</f>
        <v>0</v>
      </c>
      <c r="H800" s="22">
        <f t="shared" si="13"/>
        <v>0</v>
      </c>
      <c r="I800" s="14"/>
    </row>
    <row r="801" spans="1:9" hidden="1">
      <c r="A801" s="13"/>
      <c r="B801" s="1"/>
      <c r="C801" s="36"/>
      <c r="D801" s="168"/>
      <c r="E801" s="169"/>
      <c r="F801" s="43" t="str">
        <f>VLOOKUP(C801,'[2]Acha Air Sales Price List'!$B$1:$D$65536,3,FALSE)</f>
        <v>first line keep open</v>
      </c>
      <c r="G801" s="21">
        <f>ROUND(IF(ISBLANK(C801),0,VLOOKUP(C801,'[2]Acha Air Sales Price List'!$B$1:$X$65536,12,FALSE)*$L$14),2)</f>
        <v>0</v>
      </c>
      <c r="H801" s="22">
        <f t="shared" si="13"/>
        <v>0</v>
      </c>
      <c r="I801" s="14"/>
    </row>
    <row r="802" spans="1:9" hidden="1">
      <c r="A802" s="13"/>
      <c r="B802" s="1"/>
      <c r="C802" s="36"/>
      <c r="D802" s="168"/>
      <c r="E802" s="169"/>
      <c r="F802" s="43" t="str">
        <f>VLOOKUP(C802,'[2]Acha Air Sales Price List'!$B$1:$D$65536,3,FALSE)</f>
        <v>first line keep open</v>
      </c>
      <c r="G802" s="21">
        <f>ROUND(IF(ISBLANK(C802),0,VLOOKUP(C802,'[2]Acha Air Sales Price List'!$B$1:$X$65536,12,FALSE)*$L$14),2)</f>
        <v>0</v>
      </c>
      <c r="H802" s="22">
        <f t="shared" si="13"/>
        <v>0</v>
      </c>
      <c r="I802" s="14"/>
    </row>
    <row r="803" spans="1:9" hidden="1">
      <c r="A803" s="13"/>
      <c r="B803" s="1"/>
      <c r="C803" s="36"/>
      <c r="D803" s="168"/>
      <c r="E803" s="169"/>
      <c r="F803" s="43" t="str">
        <f>VLOOKUP(C803,'[2]Acha Air Sales Price List'!$B$1:$D$65536,3,FALSE)</f>
        <v>first line keep open</v>
      </c>
      <c r="G803" s="21">
        <f>ROUND(IF(ISBLANK(C803),0,VLOOKUP(C803,'[2]Acha Air Sales Price List'!$B$1:$X$65536,12,FALSE)*$L$14),2)</f>
        <v>0</v>
      </c>
      <c r="H803" s="22">
        <f t="shared" si="13"/>
        <v>0</v>
      </c>
      <c r="I803" s="14"/>
    </row>
    <row r="804" spans="1:9" hidden="1">
      <c r="A804" s="13"/>
      <c r="B804" s="1"/>
      <c r="C804" s="36"/>
      <c r="D804" s="168"/>
      <c r="E804" s="169"/>
      <c r="F804" s="43" t="str">
        <f>VLOOKUP(C804,'[2]Acha Air Sales Price List'!$B$1:$D$65536,3,FALSE)</f>
        <v>first line keep open</v>
      </c>
      <c r="G804" s="21">
        <f>ROUND(IF(ISBLANK(C804),0,VLOOKUP(C804,'[2]Acha Air Sales Price List'!$B$1:$X$65536,12,FALSE)*$L$14),2)</f>
        <v>0</v>
      </c>
      <c r="H804" s="22">
        <f t="shared" si="13"/>
        <v>0</v>
      </c>
      <c r="I804" s="14"/>
    </row>
    <row r="805" spans="1:9" hidden="1">
      <c r="A805" s="13"/>
      <c r="B805" s="1"/>
      <c r="C805" s="36"/>
      <c r="D805" s="168"/>
      <c r="E805" s="169"/>
      <c r="F805" s="43" t="str">
        <f>VLOOKUP(C805,'[2]Acha Air Sales Price List'!$B$1:$D$65536,3,FALSE)</f>
        <v>first line keep open</v>
      </c>
      <c r="G805" s="21">
        <f>ROUND(IF(ISBLANK(C805),0,VLOOKUP(C805,'[2]Acha Air Sales Price List'!$B$1:$X$65536,12,FALSE)*$L$14),2)</f>
        <v>0</v>
      </c>
      <c r="H805" s="22">
        <f t="shared" si="13"/>
        <v>0</v>
      </c>
      <c r="I805" s="14"/>
    </row>
    <row r="806" spans="1:9" hidden="1">
      <c r="A806" s="13"/>
      <c r="B806" s="1"/>
      <c r="C806" s="36"/>
      <c r="D806" s="168"/>
      <c r="E806" s="169"/>
      <c r="F806" s="43" t="str">
        <f>VLOOKUP(C806,'[2]Acha Air Sales Price List'!$B$1:$D$65536,3,FALSE)</f>
        <v>first line keep open</v>
      </c>
      <c r="G806" s="21">
        <f>ROUND(IF(ISBLANK(C806),0,VLOOKUP(C806,'[2]Acha Air Sales Price List'!$B$1:$X$65536,12,FALSE)*$L$14),2)</f>
        <v>0</v>
      </c>
      <c r="H806" s="22">
        <f t="shared" si="13"/>
        <v>0</v>
      </c>
      <c r="I806" s="14"/>
    </row>
    <row r="807" spans="1:9" hidden="1">
      <c r="A807" s="13"/>
      <c r="B807" s="1"/>
      <c r="C807" s="36"/>
      <c r="D807" s="168"/>
      <c r="E807" s="169"/>
      <c r="F807" s="43" t="str">
        <f>VLOOKUP(C807,'[2]Acha Air Sales Price List'!$B$1:$D$65536,3,FALSE)</f>
        <v>first line keep open</v>
      </c>
      <c r="G807" s="21">
        <f>ROUND(IF(ISBLANK(C807),0,VLOOKUP(C807,'[2]Acha Air Sales Price List'!$B$1:$X$65536,12,FALSE)*$L$14),2)</f>
        <v>0</v>
      </c>
      <c r="H807" s="22">
        <f t="shared" si="13"/>
        <v>0</v>
      </c>
      <c r="I807" s="14"/>
    </row>
    <row r="808" spans="1:9" hidden="1">
      <c r="A808" s="13"/>
      <c r="B808" s="1"/>
      <c r="C808" s="36"/>
      <c r="D808" s="168"/>
      <c r="E808" s="169"/>
      <c r="F808" s="43" t="str">
        <f>VLOOKUP(C808,'[2]Acha Air Sales Price List'!$B$1:$D$65536,3,FALSE)</f>
        <v>first line keep open</v>
      </c>
      <c r="G808" s="21">
        <f>ROUND(IF(ISBLANK(C808),0,VLOOKUP(C808,'[2]Acha Air Sales Price List'!$B$1:$X$65536,12,FALSE)*$L$14),2)</f>
        <v>0</v>
      </c>
      <c r="H808" s="22">
        <f t="shared" si="13"/>
        <v>0</v>
      </c>
      <c r="I808" s="14"/>
    </row>
    <row r="809" spans="1:9" hidden="1">
      <c r="A809" s="13"/>
      <c r="B809" s="1"/>
      <c r="C809" s="36"/>
      <c r="D809" s="168"/>
      <c r="E809" s="169"/>
      <c r="F809" s="43" t="str">
        <f>VLOOKUP(C809,'[2]Acha Air Sales Price List'!$B$1:$D$65536,3,FALSE)</f>
        <v>first line keep open</v>
      </c>
      <c r="G809" s="21">
        <f>ROUND(IF(ISBLANK(C809),0,VLOOKUP(C809,'[2]Acha Air Sales Price List'!$B$1:$X$65536,12,FALSE)*$L$14),2)</f>
        <v>0</v>
      </c>
      <c r="H809" s="22">
        <f t="shared" si="13"/>
        <v>0</v>
      </c>
      <c r="I809" s="14"/>
    </row>
    <row r="810" spans="1:9" hidden="1">
      <c r="A810" s="13"/>
      <c r="B810" s="1"/>
      <c r="C810" s="36"/>
      <c r="D810" s="168"/>
      <c r="E810" s="169"/>
      <c r="F810" s="43" t="str">
        <f>VLOOKUP(C810,'[2]Acha Air Sales Price List'!$B$1:$D$65536,3,FALSE)</f>
        <v>first line keep open</v>
      </c>
      <c r="G810" s="21">
        <f>ROUND(IF(ISBLANK(C810),0,VLOOKUP(C810,'[2]Acha Air Sales Price List'!$B$1:$X$65536,12,FALSE)*$L$14),2)</f>
        <v>0</v>
      </c>
      <c r="H810" s="22">
        <f t="shared" si="13"/>
        <v>0</v>
      </c>
      <c r="I810" s="14"/>
    </row>
    <row r="811" spans="1:9" hidden="1">
      <c r="A811" s="13"/>
      <c r="B811" s="1"/>
      <c r="C811" s="36"/>
      <c r="D811" s="168"/>
      <c r="E811" s="169"/>
      <c r="F811" s="43" t="str">
        <f>VLOOKUP(C811,'[2]Acha Air Sales Price List'!$B$1:$D$65536,3,FALSE)</f>
        <v>first line keep open</v>
      </c>
      <c r="G811" s="21">
        <f>ROUND(IF(ISBLANK(C811),0,VLOOKUP(C811,'[2]Acha Air Sales Price List'!$B$1:$X$65536,12,FALSE)*$L$14),2)</f>
        <v>0</v>
      </c>
      <c r="H811" s="22">
        <f t="shared" si="13"/>
        <v>0</v>
      </c>
      <c r="I811" s="14"/>
    </row>
    <row r="812" spans="1:9" hidden="1">
      <c r="A812" s="13"/>
      <c r="B812" s="1"/>
      <c r="C812" s="36"/>
      <c r="D812" s="168"/>
      <c r="E812" s="169"/>
      <c r="F812" s="43" t="str">
        <f>VLOOKUP(C812,'[2]Acha Air Sales Price List'!$B$1:$D$65536,3,FALSE)</f>
        <v>first line keep open</v>
      </c>
      <c r="G812" s="21">
        <f>ROUND(IF(ISBLANK(C812),0,VLOOKUP(C812,'[2]Acha Air Sales Price List'!$B$1:$X$65536,12,FALSE)*$L$14),2)</f>
        <v>0</v>
      </c>
      <c r="H812" s="22">
        <f t="shared" si="13"/>
        <v>0</v>
      </c>
      <c r="I812" s="14"/>
    </row>
    <row r="813" spans="1:9" hidden="1">
      <c r="A813" s="13"/>
      <c r="B813" s="1"/>
      <c r="C813" s="37"/>
      <c r="D813" s="168"/>
      <c r="E813" s="169"/>
      <c r="F813" s="43" t="str">
        <f>VLOOKUP(C813,'[2]Acha Air Sales Price List'!$B$1:$D$65536,3,FALSE)</f>
        <v>first line keep open</v>
      </c>
      <c r="G813" s="21">
        <f>ROUND(IF(ISBLANK(C813),0,VLOOKUP(C813,'[2]Acha Air Sales Price List'!$B$1:$X$65536,12,FALSE)*$L$14),2)</f>
        <v>0</v>
      </c>
      <c r="H813" s="22">
        <f t="shared" si="13"/>
        <v>0</v>
      </c>
      <c r="I813" s="14"/>
    </row>
    <row r="814" spans="1:9" hidden="1">
      <c r="A814" s="13"/>
      <c r="B814" s="1"/>
      <c r="C814" s="36"/>
      <c r="D814" s="168"/>
      <c r="E814" s="169"/>
      <c r="F814" s="43" t="str">
        <f>VLOOKUP(C814,'[2]Acha Air Sales Price List'!$B$1:$D$65536,3,FALSE)</f>
        <v>first line keep open</v>
      </c>
      <c r="G814" s="21">
        <f>ROUND(IF(ISBLANK(C814),0,VLOOKUP(C814,'[2]Acha Air Sales Price List'!$B$1:$X$65536,12,FALSE)*$L$14),2)</f>
        <v>0</v>
      </c>
      <c r="H814" s="22">
        <f t="shared" ref="H814:H877" si="14">ROUND(IF(ISNUMBER(B814), G814*B814, 0),5)</f>
        <v>0</v>
      </c>
      <c r="I814" s="14"/>
    </row>
    <row r="815" spans="1:9" hidden="1">
      <c r="A815" s="13"/>
      <c r="B815" s="1"/>
      <c r="C815" s="36"/>
      <c r="D815" s="168"/>
      <c r="E815" s="169"/>
      <c r="F815" s="43" t="str">
        <f>VLOOKUP(C815,'[2]Acha Air Sales Price List'!$B$1:$D$65536,3,FALSE)</f>
        <v>first line keep open</v>
      </c>
      <c r="G815" s="21">
        <f>ROUND(IF(ISBLANK(C815),0,VLOOKUP(C815,'[2]Acha Air Sales Price List'!$B$1:$X$65536,12,FALSE)*$L$14),2)</f>
        <v>0</v>
      </c>
      <c r="H815" s="22">
        <f t="shared" si="14"/>
        <v>0</v>
      </c>
      <c r="I815" s="14"/>
    </row>
    <row r="816" spans="1:9" hidden="1">
      <c r="A816" s="13"/>
      <c r="B816" s="1"/>
      <c r="C816" s="36"/>
      <c r="D816" s="168"/>
      <c r="E816" s="169"/>
      <c r="F816" s="43" t="str">
        <f>VLOOKUP(C816,'[2]Acha Air Sales Price List'!$B$1:$D$65536,3,FALSE)</f>
        <v>first line keep open</v>
      </c>
      <c r="G816" s="21">
        <f>ROUND(IF(ISBLANK(C816),0,VLOOKUP(C816,'[2]Acha Air Sales Price List'!$B$1:$X$65536,12,FALSE)*$L$14),2)</f>
        <v>0</v>
      </c>
      <c r="H816" s="22">
        <f t="shared" si="14"/>
        <v>0</v>
      </c>
      <c r="I816" s="14"/>
    </row>
    <row r="817" spans="1:9" hidden="1">
      <c r="A817" s="13"/>
      <c r="B817" s="1"/>
      <c r="C817" s="36"/>
      <c r="D817" s="168"/>
      <c r="E817" s="169"/>
      <c r="F817" s="43" t="str">
        <f>VLOOKUP(C817,'[2]Acha Air Sales Price List'!$B$1:$D$65536,3,FALSE)</f>
        <v>first line keep open</v>
      </c>
      <c r="G817" s="21">
        <f>ROUND(IF(ISBLANK(C817),0,VLOOKUP(C817,'[2]Acha Air Sales Price List'!$B$1:$X$65536,12,FALSE)*$L$14),2)</f>
        <v>0</v>
      </c>
      <c r="H817" s="22">
        <f t="shared" si="14"/>
        <v>0</v>
      </c>
      <c r="I817" s="14"/>
    </row>
    <row r="818" spans="1:9" hidden="1">
      <c r="A818" s="13"/>
      <c r="B818" s="1"/>
      <c r="C818" s="36"/>
      <c r="D818" s="168"/>
      <c r="E818" s="169"/>
      <c r="F818" s="43" t="str">
        <f>VLOOKUP(C818,'[2]Acha Air Sales Price List'!$B$1:$D$65536,3,FALSE)</f>
        <v>first line keep open</v>
      </c>
      <c r="G818" s="21">
        <f>ROUND(IF(ISBLANK(C818),0,VLOOKUP(C818,'[2]Acha Air Sales Price List'!$B$1:$X$65536,12,FALSE)*$L$14),2)</f>
        <v>0</v>
      </c>
      <c r="H818" s="22">
        <f t="shared" si="14"/>
        <v>0</v>
      </c>
      <c r="I818" s="14"/>
    </row>
    <row r="819" spans="1:9" hidden="1">
      <c r="A819" s="13"/>
      <c r="B819" s="1"/>
      <c r="C819" s="36"/>
      <c r="D819" s="168"/>
      <c r="E819" s="169"/>
      <c r="F819" s="43" t="str">
        <f>VLOOKUP(C819,'[2]Acha Air Sales Price List'!$B$1:$D$65536,3,FALSE)</f>
        <v>first line keep open</v>
      </c>
      <c r="G819" s="21">
        <f>ROUND(IF(ISBLANK(C819),0,VLOOKUP(C819,'[2]Acha Air Sales Price List'!$B$1:$X$65536,12,FALSE)*$L$14),2)</f>
        <v>0</v>
      </c>
      <c r="H819" s="22">
        <f t="shared" si="14"/>
        <v>0</v>
      </c>
      <c r="I819" s="14"/>
    </row>
    <row r="820" spans="1:9" hidden="1">
      <c r="A820" s="13"/>
      <c r="B820" s="1"/>
      <c r="C820" s="36"/>
      <c r="D820" s="168"/>
      <c r="E820" s="169"/>
      <c r="F820" s="43" t="str">
        <f>VLOOKUP(C820,'[2]Acha Air Sales Price List'!$B$1:$D$65536,3,FALSE)</f>
        <v>first line keep open</v>
      </c>
      <c r="G820" s="21">
        <f>ROUND(IF(ISBLANK(C820),0,VLOOKUP(C820,'[2]Acha Air Sales Price List'!$B$1:$X$65536,12,FALSE)*$L$14),2)</f>
        <v>0</v>
      </c>
      <c r="H820" s="22">
        <f t="shared" si="14"/>
        <v>0</v>
      </c>
      <c r="I820" s="14"/>
    </row>
    <row r="821" spans="1:9" hidden="1">
      <c r="A821" s="13"/>
      <c r="B821" s="1"/>
      <c r="C821" s="36"/>
      <c r="D821" s="168"/>
      <c r="E821" s="169"/>
      <c r="F821" s="43" t="str">
        <f>VLOOKUP(C821,'[2]Acha Air Sales Price List'!$B$1:$D$65536,3,FALSE)</f>
        <v>first line keep open</v>
      </c>
      <c r="G821" s="21">
        <f>ROUND(IF(ISBLANK(C821),0,VLOOKUP(C821,'[2]Acha Air Sales Price List'!$B$1:$X$65536,12,FALSE)*$L$14),2)</f>
        <v>0</v>
      </c>
      <c r="H821" s="22">
        <f t="shared" si="14"/>
        <v>0</v>
      </c>
      <c r="I821" s="14"/>
    </row>
    <row r="822" spans="1:9" hidden="1">
      <c r="A822" s="13"/>
      <c r="B822" s="1"/>
      <c r="C822" s="36"/>
      <c r="D822" s="168"/>
      <c r="E822" s="169"/>
      <c r="F822" s="43" t="str">
        <f>VLOOKUP(C822,'[2]Acha Air Sales Price List'!$B$1:$D$65536,3,FALSE)</f>
        <v>first line keep open</v>
      </c>
      <c r="G822" s="21">
        <f>ROUND(IF(ISBLANK(C822),0,VLOOKUP(C822,'[2]Acha Air Sales Price List'!$B$1:$X$65536,12,FALSE)*$L$14),2)</f>
        <v>0</v>
      </c>
      <c r="H822" s="22">
        <f t="shared" si="14"/>
        <v>0</v>
      </c>
      <c r="I822" s="14"/>
    </row>
    <row r="823" spans="1:9" hidden="1">
      <c r="A823" s="13"/>
      <c r="B823" s="1"/>
      <c r="C823" s="36"/>
      <c r="D823" s="168"/>
      <c r="E823" s="169"/>
      <c r="F823" s="43" t="str">
        <f>VLOOKUP(C823,'[2]Acha Air Sales Price List'!$B$1:$D$65536,3,FALSE)</f>
        <v>first line keep open</v>
      </c>
      <c r="G823" s="21">
        <f>ROUND(IF(ISBLANK(C823),0,VLOOKUP(C823,'[2]Acha Air Sales Price List'!$B$1:$X$65536,12,FALSE)*$L$14),2)</f>
        <v>0</v>
      </c>
      <c r="H823" s="22">
        <f t="shared" si="14"/>
        <v>0</v>
      </c>
      <c r="I823" s="14"/>
    </row>
    <row r="824" spans="1:9" hidden="1">
      <c r="A824" s="13"/>
      <c r="B824" s="1"/>
      <c r="C824" s="36"/>
      <c r="D824" s="168"/>
      <c r="E824" s="169"/>
      <c r="F824" s="43" t="str">
        <f>VLOOKUP(C824,'[2]Acha Air Sales Price List'!$B$1:$D$65536,3,FALSE)</f>
        <v>first line keep open</v>
      </c>
      <c r="G824" s="21">
        <f>ROUND(IF(ISBLANK(C824),0,VLOOKUP(C824,'[2]Acha Air Sales Price List'!$B$1:$X$65536,12,FALSE)*$L$14),2)</f>
        <v>0</v>
      </c>
      <c r="H824" s="22">
        <f t="shared" si="14"/>
        <v>0</v>
      </c>
      <c r="I824" s="14"/>
    </row>
    <row r="825" spans="1:9" hidden="1">
      <c r="A825" s="13"/>
      <c r="B825" s="1"/>
      <c r="C825" s="36"/>
      <c r="D825" s="168"/>
      <c r="E825" s="169"/>
      <c r="F825" s="43" t="str">
        <f>VLOOKUP(C825,'[2]Acha Air Sales Price List'!$B$1:$D$65536,3,FALSE)</f>
        <v>first line keep open</v>
      </c>
      <c r="G825" s="21">
        <f>ROUND(IF(ISBLANK(C825),0,VLOOKUP(C825,'[2]Acha Air Sales Price List'!$B$1:$X$65536,12,FALSE)*$L$14),2)</f>
        <v>0</v>
      </c>
      <c r="H825" s="22">
        <f t="shared" si="14"/>
        <v>0</v>
      </c>
      <c r="I825" s="14"/>
    </row>
    <row r="826" spans="1:9" hidden="1">
      <c r="A826" s="13"/>
      <c r="B826" s="1"/>
      <c r="C826" s="36"/>
      <c r="D826" s="168"/>
      <c r="E826" s="169"/>
      <c r="F826" s="43" t="str">
        <f>VLOOKUP(C826,'[2]Acha Air Sales Price List'!$B$1:$D$65536,3,FALSE)</f>
        <v>first line keep open</v>
      </c>
      <c r="G826" s="21">
        <f>ROUND(IF(ISBLANK(C826),0,VLOOKUP(C826,'[2]Acha Air Sales Price List'!$B$1:$X$65536,12,FALSE)*$L$14),2)</f>
        <v>0</v>
      </c>
      <c r="H826" s="22">
        <f t="shared" si="14"/>
        <v>0</v>
      </c>
      <c r="I826" s="14"/>
    </row>
    <row r="827" spans="1:9" hidden="1">
      <c r="A827" s="13"/>
      <c r="B827" s="1"/>
      <c r="C827" s="36"/>
      <c r="D827" s="168"/>
      <c r="E827" s="169"/>
      <c r="F827" s="43" t="str">
        <f>VLOOKUP(C827,'[2]Acha Air Sales Price List'!$B$1:$D$65536,3,FALSE)</f>
        <v>first line keep open</v>
      </c>
      <c r="G827" s="21">
        <f>ROUND(IF(ISBLANK(C827),0,VLOOKUP(C827,'[2]Acha Air Sales Price List'!$B$1:$X$65536,12,FALSE)*$L$14),2)</f>
        <v>0</v>
      </c>
      <c r="H827" s="22">
        <f t="shared" si="14"/>
        <v>0</v>
      </c>
      <c r="I827" s="14"/>
    </row>
    <row r="828" spans="1:9" hidden="1">
      <c r="A828" s="13"/>
      <c r="B828" s="1"/>
      <c r="C828" s="36"/>
      <c r="D828" s="168"/>
      <c r="E828" s="169"/>
      <c r="F828" s="43" t="str">
        <f>VLOOKUP(C828,'[2]Acha Air Sales Price List'!$B$1:$D$65536,3,FALSE)</f>
        <v>first line keep open</v>
      </c>
      <c r="G828" s="21">
        <f>ROUND(IF(ISBLANK(C828),0,VLOOKUP(C828,'[2]Acha Air Sales Price List'!$B$1:$X$65536,12,FALSE)*$L$14),2)</f>
        <v>0</v>
      </c>
      <c r="H828" s="22">
        <f t="shared" si="14"/>
        <v>0</v>
      </c>
      <c r="I828" s="14"/>
    </row>
    <row r="829" spans="1:9" hidden="1">
      <c r="A829" s="13"/>
      <c r="B829" s="1"/>
      <c r="C829" s="37"/>
      <c r="D829" s="168"/>
      <c r="E829" s="169"/>
      <c r="F829" s="43" t="str">
        <f>VLOOKUP(C829,'[2]Acha Air Sales Price List'!$B$1:$D$65536,3,FALSE)</f>
        <v>first line keep open</v>
      </c>
      <c r="G829" s="21">
        <f>ROUND(IF(ISBLANK(C829),0,VLOOKUP(C829,'[2]Acha Air Sales Price List'!$B$1:$X$65536,12,FALSE)*$L$14),2)</f>
        <v>0</v>
      </c>
      <c r="H829" s="22">
        <f t="shared" si="14"/>
        <v>0</v>
      </c>
      <c r="I829" s="14"/>
    </row>
    <row r="830" spans="1:9" hidden="1">
      <c r="A830" s="13"/>
      <c r="B830" s="1"/>
      <c r="C830" s="37"/>
      <c r="D830" s="168"/>
      <c r="E830" s="169"/>
      <c r="F830" s="43" t="str">
        <f>VLOOKUP(C830,'[2]Acha Air Sales Price List'!$B$1:$D$65536,3,FALSE)</f>
        <v>first line keep open</v>
      </c>
      <c r="G830" s="21">
        <f>ROUND(IF(ISBLANK(C830),0,VLOOKUP(C830,'[2]Acha Air Sales Price List'!$B$1:$X$65536,12,FALSE)*$L$14),2)</f>
        <v>0</v>
      </c>
      <c r="H830" s="22">
        <f t="shared" si="14"/>
        <v>0</v>
      </c>
      <c r="I830" s="14"/>
    </row>
    <row r="831" spans="1:9" hidden="1">
      <c r="A831" s="13"/>
      <c r="B831" s="1"/>
      <c r="C831" s="36"/>
      <c r="D831" s="168"/>
      <c r="E831" s="169"/>
      <c r="F831" s="43" t="str">
        <f>VLOOKUP(C831,'[2]Acha Air Sales Price List'!$B$1:$D$65536,3,FALSE)</f>
        <v>first line keep open</v>
      </c>
      <c r="G831" s="21">
        <f>ROUND(IF(ISBLANK(C831),0,VLOOKUP(C831,'[2]Acha Air Sales Price List'!$B$1:$X$65536,12,FALSE)*$L$14),2)</f>
        <v>0</v>
      </c>
      <c r="H831" s="22">
        <f t="shared" si="14"/>
        <v>0</v>
      </c>
      <c r="I831" s="14"/>
    </row>
    <row r="832" spans="1:9" hidden="1">
      <c r="A832" s="13"/>
      <c r="B832" s="1"/>
      <c r="C832" s="36"/>
      <c r="D832" s="168"/>
      <c r="E832" s="169"/>
      <c r="F832" s="43" t="str">
        <f>VLOOKUP(C832,'[2]Acha Air Sales Price List'!$B$1:$D$65536,3,FALSE)</f>
        <v>first line keep open</v>
      </c>
      <c r="G832" s="21">
        <f>ROUND(IF(ISBLANK(C832),0,VLOOKUP(C832,'[2]Acha Air Sales Price List'!$B$1:$X$65536,12,FALSE)*$L$14),2)</f>
        <v>0</v>
      </c>
      <c r="H832" s="22">
        <f t="shared" si="14"/>
        <v>0</v>
      </c>
      <c r="I832" s="14"/>
    </row>
    <row r="833" spans="1:9" hidden="1">
      <c r="A833" s="13"/>
      <c r="B833" s="1"/>
      <c r="C833" s="36"/>
      <c r="D833" s="168"/>
      <c r="E833" s="169"/>
      <c r="F833" s="43" t="str">
        <f>VLOOKUP(C833,'[2]Acha Air Sales Price List'!$B$1:$D$65536,3,FALSE)</f>
        <v>first line keep open</v>
      </c>
      <c r="G833" s="21">
        <f>ROUND(IF(ISBLANK(C833),0,VLOOKUP(C833,'[2]Acha Air Sales Price List'!$B$1:$X$65536,12,FALSE)*$L$14),2)</f>
        <v>0</v>
      </c>
      <c r="H833" s="22">
        <f t="shared" si="14"/>
        <v>0</v>
      </c>
      <c r="I833" s="14"/>
    </row>
    <row r="834" spans="1:9" hidden="1">
      <c r="A834" s="13"/>
      <c r="B834" s="1"/>
      <c r="C834" s="36"/>
      <c r="D834" s="168"/>
      <c r="E834" s="169"/>
      <c r="F834" s="43" t="str">
        <f>VLOOKUP(C834,'[2]Acha Air Sales Price List'!$B$1:$D$65536,3,FALSE)</f>
        <v>first line keep open</v>
      </c>
      <c r="G834" s="21">
        <f>ROUND(IF(ISBLANK(C834),0,VLOOKUP(C834,'[2]Acha Air Sales Price List'!$B$1:$X$65536,12,FALSE)*$L$14),2)</f>
        <v>0</v>
      </c>
      <c r="H834" s="22">
        <f t="shared" si="14"/>
        <v>0</v>
      </c>
      <c r="I834" s="14"/>
    </row>
    <row r="835" spans="1:9" hidden="1">
      <c r="A835" s="13"/>
      <c r="B835" s="1"/>
      <c r="C835" s="36"/>
      <c r="D835" s="168"/>
      <c r="E835" s="169"/>
      <c r="F835" s="43" t="str">
        <f>VLOOKUP(C835,'[2]Acha Air Sales Price List'!$B$1:$D$65536,3,FALSE)</f>
        <v>first line keep open</v>
      </c>
      <c r="G835" s="21">
        <f>ROUND(IF(ISBLANK(C835),0,VLOOKUP(C835,'[2]Acha Air Sales Price List'!$B$1:$X$65536,12,FALSE)*$L$14),2)</f>
        <v>0</v>
      </c>
      <c r="H835" s="22">
        <f t="shared" si="14"/>
        <v>0</v>
      </c>
      <c r="I835" s="14"/>
    </row>
    <row r="836" spans="1:9" hidden="1">
      <c r="A836" s="13"/>
      <c r="B836" s="1"/>
      <c r="C836" s="36"/>
      <c r="D836" s="168"/>
      <c r="E836" s="169"/>
      <c r="F836" s="43" t="str">
        <f>VLOOKUP(C836,'[2]Acha Air Sales Price List'!$B$1:$D$65536,3,FALSE)</f>
        <v>first line keep open</v>
      </c>
      <c r="G836" s="21">
        <f>ROUND(IF(ISBLANK(C836),0,VLOOKUP(C836,'[2]Acha Air Sales Price List'!$B$1:$X$65536,12,FALSE)*$L$14),2)</f>
        <v>0</v>
      </c>
      <c r="H836" s="22">
        <f t="shared" si="14"/>
        <v>0</v>
      </c>
      <c r="I836" s="14"/>
    </row>
    <row r="837" spans="1:9" hidden="1">
      <c r="A837" s="13"/>
      <c r="B837" s="1"/>
      <c r="C837" s="36"/>
      <c r="D837" s="168"/>
      <c r="E837" s="169"/>
      <c r="F837" s="43" t="str">
        <f>VLOOKUP(C837,'[2]Acha Air Sales Price List'!$B$1:$D$65536,3,FALSE)</f>
        <v>first line keep open</v>
      </c>
      <c r="G837" s="21">
        <f>ROUND(IF(ISBLANK(C837),0,VLOOKUP(C837,'[2]Acha Air Sales Price List'!$B$1:$X$65536,12,FALSE)*$L$14),2)</f>
        <v>0</v>
      </c>
      <c r="H837" s="22">
        <f t="shared" si="14"/>
        <v>0</v>
      </c>
      <c r="I837" s="14"/>
    </row>
    <row r="838" spans="1:9" hidden="1">
      <c r="A838" s="13"/>
      <c r="B838" s="1"/>
      <c r="C838" s="36"/>
      <c r="D838" s="168"/>
      <c r="E838" s="169"/>
      <c r="F838" s="43" t="str">
        <f>VLOOKUP(C838,'[2]Acha Air Sales Price List'!$B$1:$D$65536,3,FALSE)</f>
        <v>first line keep open</v>
      </c>
      <c r="G838" s="21">
        <f>ROUND(IF(ISBLANK(C838),0,VLOOKUP(C838,'[2]Acha Air Sales Price List'!$B$1:$X$65536,12,FALSE)*$L$14),2)</f>
        <v>0</v>
      </c>
      <c r="H838" s="22">
        <f t="shared" si="14"/>
        <v>0</v>
      </c>
      <c r="I838" s="14"/>
    </row>
    <row r="839" spans="1:9" hidden="1">
      <c r="A839" s="13"/>
      <c r="B839" s="1"/>
      <c r="C839" s="36"/>
      <c r="D839" s="168"/>
      <c r="E839" s="169"/>
      <c r="F839" s="43" t="str">
        <f>VLOOKUP(C839,'[2]Acha Air Sales Price List'!$B$1:$D$65536,3,FALSE)</f>
        <v>first line keep open</v>
      </c>
      <c r="G839" s="21">
        <f>ROUND(IF(ISBLANK(C839),0,VLOOKUP(C839,'[2]Acha Air Sales Price List'!$B$1:$X$65536,12,FALSE)*$L$14),2)</f>
        <v>0</v>
      </c>
      <c r="H839" s="22">
        <f t="shared" si="14"/>
        <v>0</v>
      </c>
      <c r="I839" s="14"/>
    </row>
    <row r="840" spans="1:9" hidden="1">
      <c r="A840" s="13"/>
      <c r="B840" s="1"/>
      <c r="C840" s="36"/>
      <c r="D840" s="168"/>
      <c r="E840" s="169"/>
      <c r="F840" s="43" t="str">
        <f>VLOOKUP(C840,'[2]Acha Air Sales Price List'!$B$1:$D$65536,3,FALSE)</f>
        <v>first line keep open</v>
      </c>
      <c r="G840" s="21">
        <f>ROUND(IF(ISBLANK(C840),0,VLOOKUP(C840,'[2]Acha Air Sales Price List'!$B$1:$X$65536,12,FALSE)*$L$14),2)</f>
        <v>0</v>
      </c>
      <c r="H840" s="22">
        <f t="shared" si="14"/>
        <v>0</v>
      </c>
      <c r="I840" s="14"/>
    </row>
    <row r="841" spans="1:9" hidden="1">
      <c r="A841" s="13"/>
      <c r="B841" s="1"/>
      <c r="C841" s="37"/>
      <c r="D841" s="168"/>
      <c r="E841" s="169"/>
      <c r="F841" s="43" t="str">
        <f>VLOOKUP(C841,'[2]Acha Air Sales Price List'!$B$1:$D$65536,3,FALSE)</f>
        <v>first line keep open</v>
      </c>
      <c r="G841" s="21">
        <f>ROUND(IF(ISBLANK(C841),0,VLOOKUP(C841,'[2]Acha Air Sales Price List'!$B$1:$X$65536,12,FALSE)*$L$14),2)</f>
        <v>0</v>
      </c>
      <c r="H841" s="22">
        <f t="shared" si="14"/>
        <v>0</v>
      </c>
      <c r="I841" s="14"/>
    </row>
    <row r="842" spans="1:9" hidden="1">
      <c r="A842" s="13"/>
      <c r="B842" s="1"/>
      <c r="C842" s="36"/>
      <c r="D842" s="168"/>
      <c r="E842" s="169"/>
      <c r="F842" s="43" t="str">
        <f>VLOOKUP(C842,'[2]Acha Air Sales Price List'!$B$1:$D$65536,3,FALSE)</f>
        <v>first line keep open</v>
      </c>
      <c r="G842" s="21">
        <f>ROUND(IF(ISBLANK(C842),0,VLOOKUP(C842,'[2]Acha Air Sales Price List'!$B$1:$X$65536,12,FALSE)*$L$14),2)</f>
        <v>0</v>
      </c>
      <c r="H842" s="22">
        <f t="shared" si="14"/>
        <v>0</v>
      </c>
      <c r="I842" s="14"/>
    </row>
    <row r="843" spans="1:9" hidden="1">
      <c r="A843" s="13"/>
      <c r="B843" s="1"/>
      <c r="C843" s="36"/>
      <c r="D843" s="168"/>
      <c r="E843" s="169"/>
      <c r="F843" s="43" t="str">
        <f>VLOOKUP(C843,'[2]Acha Air Sales Price List'!$B$1:$D$65536,3,FALSE)</f>
        <v>first line keep open</v>
      </c>
      <c r="G843" s="21">
        <f>ROUND(IF(ISBLANK(C843),0,VLOOKUP(C843,'[2]Acha Air Sales Price List'!$B$1:$X$65536,12,FALSE)*$L$14),2)</f>
        <v>0</v>
      </c>
      <c r="H843" s="22">
        <f t="shared" si="14"/>
        <v>0</v>
      </c>
      <c r="I843" s="14"/>
    </row>
    <row r="844" spans="1:9" hidden="1">
      <c r="A844" s="13"/>
      <c r="B844" s="1"/>
      <c r="C844" s="36"/>
      <c r="D844" s="168"/>
      <c r="E844" s="169"/>
      <c r="F844" s="43" t="str">
        <f>VLOOKUP(C844,'[2]Acha Air Sales Price List'!$B$1:$D$65536,3,FALSE)</f>
        <v>first line keep open</v>
      </c>
      <c r="G844" s="21">
        <f>ROUND(IF(ISBLANK(C844),0,VLOOKUP(C844,'[2]Acha Air Sales Price List'!$B$1:$X$65536,12,FALSE)*$L$14),2)</f>
        <v>0</v>
      </c>
      <c r="H844" s="22">
        <f t="shared" si="14"/>
        <v>0</v>
      </c>
      <c r="I844" s="14"/>
    </row>
    <row r="845" spans="1:9" hidden="1">
      <c r="A845" s="13"/>
      <c r="B845" s="1"/>
      <c r="C845" s="36"/>
      <c r="D845" s="168"/>
      <c r="E845" s="169"/>
      <c r="F845" s="43" t="str">
        <f>VLOOKUP(C845,'[2]Acha Air Sales Price List'!$B$1:$D$65536,3,FALSE)</f>
        <v>first line keep open</v>
      </c>
      <c r="G845" s="21">
        <f>ROUND(IF(ISBLANK(C845),0,VLOOKUP(C845,'[2]Acha Air Sales Price List'!$B$1:$X$65536,12,FALSE)*$L$14),2)</f>
        <v>0</v>
      </c>
      <c r="H845" s="22">
        <f t="shared" si="14"/>
        <v>0</v>
      </c>
      <c r="I845" s="14"/>
    </row>
    <row r="846" spans="1:9" hidden="1">
      <c r="A846" s="13"/>
      <c r="B846" s="1"/>
      <c r="C846" s="36"/>
      <c r="D846" s="168"/>
      <c r="E846" s="169"/>
      <c r="F846" s="43" t="str">
        <f>VLOOKUP(C846,'[2]Acha Air Sales Price List'!$B$1:$D$65536,3,FALSE)</f>
        <v>first line keep open</v>
      </c>
      <c r="G846" s="21">
        <f>ROUND(IF(ISBLANK(C846),0,VLOOKUP(C846,'[2]Acha Air Sales Price List'!$B$1:$X$65536,12,FALSE)*$L$14),2)</f>
        <v>0</v>
      </c>
      <c r="H846" s="22">
        <f t="shared" si="14"/>
        <v>0</v>
      </c>
      <c r="I846" s="14"/>
    </row>
    <row r="847" spans="1:9" hidden="1">
      <c r="A847" s="13"/>
      <c r="B847" s="1"/>
      <c r="C847" s="36"/>
      <c r="D847" s="168"/>
      <c r="E847" s="169"/>
      <c r="F847" s="43" t="str">
        <f>VLOOKUP(C847,'[2]Acha Air Sales Price List'!$B$1:$D$65536,3,FALSE)</f>
        <v>first line keep open</v>
      </c>
      <c r="G847" s="21">
        <f>ROUND(IF(ISBLANK(C847),0,VLOOKUP(C847,'[2]Acha Air Sales Price List'!$B$1:$X$65536,12,FALSE)*$L$14),2)</f>
        <v>0</v>
      </c>
      <c r="H847" s="22">
        <f t="shared" si="14"/>
        <v>0</v>
      </c>
      <c r="I847" s="14"/>
    </row>
    <row r="848" spans="1:9" hidden="1">
      <c r="A848" s="13"/>
      <c r="B848" s="1"/>
      <c r="C848" s="36"/>
      <c r="D848" s="168"/>
      <c r="E848" s="169"/>
      <c r="F848" s="43" t="str">
        <f>VLOOKUP(C848,'[2]Acha Air Sales Price List'!$B$1:$D$65536,3,FALSE)</f>
        <v>first line keep open</v>
      </c>
      <c r="G848" s="21">
        <f>ROUND(IF(ISBLANK(C848),0,VLOOKUP(C848,'[2]Acha Air Sales Price List'!$B$1:$X$65536,12,FALSE)*$L$14),2)</f>
        <v>0</v>
      </c>
      <c r="H848" s="22">
        <f t="shared" si="14"/>
        <v>0</v>
      </c>
      <c r="I848" s="14"/>
    </row>
    <row r="849" spans="1:9" hidden="1">
      <c r="A849" s="13"/>
      <c r="B849" s="1"/>
      <c r="C849" s="36"/>
      <c r="D849" s="168"/>
      <c r="E849" s="169"/>
      <c r="F849" s="43" t="str">
        <f>VLOOKUP(C849,'[2]Acha Air Sales Price List'!$B$1:$D$65536,3,FALSE)</f>
        <v>first line keep open</v>
      </c>
      <c r="G849" s="21">
        <f>ROUND(IF(ISBLANK(C849),0,VLOOKUP(C849,'[2]Acha Air Sales Price List'!$B$1:$X$65536,12,FALSE)*$L$14),2)</f>
        <v>0</v>
      </c>
      <c r="H849" s="22">
        <f t="shared" si="14"/>
        <v>0</v>
      </c>
      <c r="I849" s="14"/>
    </row>
    <row r="850" spans="1:9" hidden="1">
      <c r="A850" s="13"/>
      <c r="B850" s="1"/>
      <c r="C850" s="36"/>
      <c r="D850" s="168"/>
      <c r="E850" s="169"/>
      <c r="F850" s="43" t="str">
        <f>VLOOKUP(C850,'[2]Acha Air Sales Price List'!$B$1:$D$65536,3,FALSE)</f>
        <v>first line keep open</v>
      </c>
      <c r="G850" s="21">
        <f>ROUND(IF(ISBLANK(C850),0,VLOOKUP(C850,'[2]Acha Air Sales Price List'!$B$1:$X$65536,12,FALSE)*$L$14),2)</f>
        <v>0</v>
      </c>
      <c r="H850" s="22">
        <f t="shared" si="14"/>
        <v>0</v>
      </c>
      <c r="I850" s="14"/>
    </row>
    <row r="851" spans="1:9" hidden="1">
      <c r="A851" s="13"/>
      <c r="B851" s="1"/>
      <c r="C851" s="36"/>
      <c r="D851" s="168"/>
      <c r="E851" s="169"/>
      <c r="F851" s="43" t="str">
        <f>VLOOKUP(C851,'[2]Acha Air Sales Price List'!$B$1:$D$65536,3,FALSE)</f>
        <v>first line keep open</v>
      </c>
      <c r="G851" s="21">
        <f>ROUND(IF(ISBLANK(C851),0,VLOOKUP(C851,'[2]Acha Air Sales Price List'!$B$1:$X$65536,12,FALSE)*$L$14),2)</f>
        <v>0</v>
      </c>
      <c r="H851" s="22">
        <f t="shared" si="14"/>
        <v>0</v>
      </c>
      <c r="I851" s="14"/>
    </row>
    <row r="852" spans="1:9" hidden="1">
      <c r="A852" s="13"/>
      <c r="B852" s="1"/>
      <c r="C852" s="36"/>
      <c r="D852" s="168"/>
      <c r="E852" s="169"/>
      <c r="F852" s="43" t="str">
        <f>VLOOKUP(C852,'[2]Acha Air Sales Price List'!$B$1:$D$65536,3,FALSE)</f>
        <v>first line keep open</v>
      </c>
      <c r="G852" s="21">
        <f>ROUND(IF(ISBLANK(C852),0,VLOOKUP(C852,'[2]Acha Air Sales Price List'!$B$1:$X$65536,12,FALSE)*$L$14),2)</f>
        <v>0</v>
      </c>
      <c r="H852" s="22">
        <f t="shared" si="14"/>
        <v>0</v>
      </c>
      <c r="I852" s="14"/>
    </row>
    <row r="853" spans="1:9" hidden="1">
      <c r="A853" s="13"/>
      <c r="B853" s="1"/>
      <c r="C853" s="36"/>
      <c r="D853" s="168"/>
      <c r="E853" s="169"/>
      <c r="F853" s="43" t="str">
        <f>VLOOKUP(C853,'[2]Acha Air Sales Price List'!$B$1:$D$65536,3,FALSE)</f>
        <v>first line keep open</v>
      </c>
      <c r="G853" s="21">
        <f>ROUND(IF(ISBLANK(C853),0,VLOOKUP(C853,'[2]Acha Air Sales Price List'!$B$1:$X$65536,12,FALSE)*$L$14),2)</f>
        <v>0</v>
      </c>
      <c r="H853" s="22">
        <f t="shared" si="14"/>
        <v>0</v>
      </c>
      <c r="I853" s="14"/>
    </row>
    <row r="854" spans="1:9" hidden="1">
      <c r="A854" s="13"/>
      <c r="B854" s="1"/>
      <c r="C854" s="36"/>
      <c r="D854" s="168"/>
      <c r="E854" s="169"/>
      <c r="F854" s="43" t="str">
        <f>VLOOKUP(C854,'[2]Acha Air Sales Price List'!$B$1:$D$65536,3,FALSE)</f>
        <v>first line keep open</v>
      </c>
      <c r="G854" s="21">
        <f>ROUND(IF(ISBLANK(C854),0,VLOOKUP(C854,'[2]Acha Air Sales Price List'!$B$1:$X$65536,12,FALSE)*$L$14),2)</f>
        <v>0</v>
      </c>
      <c r="H854" s="22">
        <f t="shared" si="14"/>
        <v>0</v>
      </c>
      <c r="I854" s="14"/>
    </row>
    <row r="855" spans="1:9" hidden="1">
      <c r="A855" s="13"/>
      <c r="B855" s="1"/>
      <c r="C855" s="36"/>
      <c r="D855" s="168"/>
      <c r="E855" s="169"/>
      <c r="F855" s="43" t="str">
        <f>VLOOKUP(C855,'[2]Acha Air Sales Price List'!$B$1:$D$65536,3,FALSE)</f>
        <v>first line keep open</v>
      </c>
      <c r="G855" s="21">
        <f>ROUND(IF(ISBLANK(C855),0,VLOOKUP(C855,'[2]Acha Air Sales Price List'!$B$1:$X$65536,12,FALSE)*$L$14),2)</f>
        <v>0</v>
      </c>
      <c r="H855" s="22">
        <f t="shared" si="14"/>
        <v>0</v>
      </c>
      <c r="I855" s="14"/>
    </row>
    <row r="856" spans="1:9" hidden="1">
      <c r="A856" s="13"/>
      <c r="B856" s="1"/>
      <c r="C856" s="36"/>
      <c r="D856" s="168"/>
      <c r="E856" s="169"/>
      <c r="F856" s="43" t="str">
        <f>VLOOKUP(C856,'[2]Acha Air Sales Price List'!$B$1:$D$65536,3,FALSE)</f>
        <v>first line keep open</v>
      </c>
      <c r="G856" s="21">
        <f>ROUND(IF(ISBLANK(C856),0,VLOOKUP(C856,'[2]Acha Air Sales Price List'!$B$1:$X$65536,12,FALSE)*$L$14),2)</f>
        <v>0</v>
      </c>
      <c r="H856" s="22">
        <f t="shared" si="14"/>
        <v>0</v>
      </c>
      <c r="I856" s="14"/>
    </row>
    <row r="857" spans="1:9" hidden="1">
      <c r="A857" s="13"/>
      <c r="B857" s="1"/>
      <c r="C857" s="36"/>
      <c r="D857" s="168"/>
      <c r="E857" s="169"/>
      <c r="F857" s="43" t="str">
        <f>VLOOKUP(C857,'[2]Acha Air Sales Price List'!$B$1:$D$65536,3,FALSE)</f>
        <v>first line keep open</v>
      </c>
      <c r="G857" s="21">
        <f>ROUND(IF(ISBLANK(C857),0,VLOOKUP(C857,'[2]Acha Air Sales Price List'!$B$1:$X$65536,12,FALSE)*$L$14),2)</f>
        <v>0</v>
      </c>
      <c r="H857" s="22">
        <f t="shared" si="14"/>
        <v>0</v>
      </c>
      <c r="I857" s="14"/>
    </row>
    <row r="858" spans="1:9" hidden="1">
      <c r="A858" s="13"/>
      <c r="B858" s="1"/>
      <c r="C858" s="36"/>
      <c r="D858" s="168"/>
      <c r="E858" s="169"/>
      <c r="F858" s="43" t="str">
        <f>VLOOKUP(C858,'[2]Acha Air Sales Price List'!$B$1:$D$65536,3,FALSE)</f>
        <v>first line keep open</v>
      </c>
      <c r="G858" s="21">
        <f>ROUND(IF(ISBLANK(C858),0,VLOOKUP(C858,'[2]Acha Air Sales Price List'!$B$1:$X$65536,12,FALSE)*$L$14),2)</f>
        <v>0</v>
      </c>
      <c r="H858" s="22">
        <f t="shared" si="14"/>
        <v>0</v>
      </c>
      <c r="I858" s="14"/>
    </row>
    <row r="859" spans="1:9" hidden="1">
      <c r="A859" s="13"/>
      <c r="B859" s="1"/>
      <c r="C859" s="36"/>
      <c r="D859" s="168"/>
      <c r="E859" s="169"/>
      <c r="F859" s="43" t="str">
        <f>VLOOKUP(C859,'[2]Acha Air Sales Price List'!$B$1:$D$65536,3,FALSE)</f>
        <v>first line keep open</v>
      </c>
      <c r="G859" s="21">
        <f>ROUND(IF(ISBLANK(C859),0,VLOOKUP(C859,'[2]Acha Air Sales Price List'!$B$1:$X$65536,12,FALSE)*$L$14),2)</f>
        <v>0</v>
      </c>
      <c r="H859" s="22">
        <f t="shared" si="14"/>
        <v>0</v>
      </c>
      <c r="I859" s="14"/>
    </row>
    <row r="860" spans="1:9" hidden="1">
      <c r="A860" s="13"/>
      <c r="B860" s="1"/>
      <c r="C860" s="36"/>
      <c r="D860" s="168"/>
      <c r="E860" s="169"/>
      <c r="F860" s="43" t="str">
        <f>VLOOKUP(C860,'[2]Acha Air Sales Price List'!$B$1:$D$65536,3,FALSE)</f>
        <v>first line keep open</v>
      </c>
      <c r="G860" s="21">
        <f>ROUND(IF(ISBLANK(C860),0,VLOOKUP(C860,'[2]Acha Air Sales Price List'!$B$1:$X$65536,12,FALSE)*$L$14),2)</f>
        <v>0</v>
      </c>
      <c r="H860" s="22">
        <f t="shared" si="14"/>
        <v>0</v>
      </c>
      <c r="I860" s="14"/>
    </row>
    <row r="861" spans="1:9" hidden="1">
      <c r="A861" s="13"/>
      <c r="B861" s="1"/>
      <c r="C861" s="36"/>
      <c r="D861" s="168"/>
      <c r="E861" s="169"/>
      <c r="F861" s="43" t="str">
        <f>VLOOKUP(C861,'[2]Acha Air Sales Price List'!$B$1:$D$65536,3,FALSE)</f>
        <v>first line keep open</v>
      </c>
      <c r="G861" s="21">
        <f>ROUND(IF(ISBLANK(C861),0,VLOOKUP(C861,'[2]Acha Air Sales Price List'!$B$1:$X$65536,12,FALSE)*$L$14),2)</f>
        <v>0</v>
      </c>
      <c r="H861" s="22">
        <f t="shared" si="14"/>
        <v>0</v>
      </c>
      <c r="I861" s="14"/>
    </row>
    <row r="862" spans="1:9" hidden="1">
      <c r="A862" s="13"/>
      <c r="B862" s="1"/>
      <c r="C862" s="36"/>
      <c r="D862" s="168"/>
      <c r="E862" s="169"/>
      <c r="F862" s="43" t="str">
        <f>VLOOKUP(C862,'[2]Acha Air Sales Price List'!$B$1:$D$65536,3,FALSE)</f>
        <v>first line keep open</v>
      </c>
      <c r="G862" s="21">
        <f>ROUND(IF(ISBLANK(C862),0,VLOOKUP(C862,'[2]Acha Air Sales Price List'!$B$1:$X$65536,12,FALSE)*$L$14),2)</f>
        <v>0</v>
      </c>
      <c r="H862" s="22">
        <f t="shared" si="14"/>
        <v>0</v>
      </c>
      <c r="I862" s="14"/>
    </row>
    <row r="863" spans="1:9" hidden="1">
      <c r="A863" s="13"/>
      <c r="B863" s="1"/>
      <c r="C863" s="36"/>
      <c r="D863" s="168"/>
      <c r="E863" s="169"/>
      <c r="F863" s="43" t="str">
        <f>VLOOKUP(C863,'[2]Acha Air Sales Price List'!$B$1:$D$65536,3,FALSE)</f>
        <v>first line keep open</v>
      </c>
      <c r="G863" s="21">
        <f>ROUND(IF(ISBLANK(C863),0,VLOOKUP(C863,'[2]Acha Air Sales Price List'!$B$1:$X$65536,12,FALSE)*$L$14),2)</f>
        <v>0</v>
      </c>
      <c r="H863" s="22">
        <f t="shared" si="14"/>
        <v>0</v>
      </c>
      <c r="I863" s="14"/>
    </row>
    <row r="864" spans="1:9" hidden="1">
      <c r="A864" s="13"/>
      <c r="B864" s="1"/>
      <c r="C864" s="36"/>
      <c r="D864" s="168"/>
      <c r="E864" s="169"/>
      <c r="F864" s="43" t="str">
        <f>VLOOKUP(C864,'[2]Acha Air Sales Price List'!$B$1:$D$65536,3,FALSE)</f>
        <v>first line keep open</v>
      </c>
      <c r="G864" s="21">
        <f>ROUND(IF(ISBLANK(C864),0,VLOOKUP(C864,'[2]Acha Air Sales Price List'!$B$1:$X$65536,12,FALSE)*$L$14),2)</f>
        <v>0</v>
      </c>
      <c r="H864" s="22">
        <f t="shared" si="14"/>
        <v>0</v>
      </c>
      <c r="I864" s="14"/>
    </row>
    <row r="865" spans="1:9" hidden="1">
      <c r="A865" s="13"/>
      <c r="B865" s="1"/>
      <c r="C865" s="36"/>
      <c r="D865" s="168"/>
      <c r="E865" s="169"/>
      <c r="F865" s="43" t="str">
        <f>VLOOKUP(C865,'[2]Acha Air Sales Price List'!$B$1:$D$65536,3,FALSE)</f>
        <v>first line keep open</v>
      </c>
      <c r="G865" s="21">
        <f>ROUND(IF(ISBLANK(C865),0,VLOOKUP(C865,'[2]Acha Air Sales Price List'!$B$1:$X$65536,12,FALSE)*$L$14),2)</f>
        <v>0</v>
      </c>
      <c r="H865" s="22">
        <f t="shared" si="14"/>
        <v>0</v>
      </c>
      <c r="I865" s="14"/>
    </row>
    <row r="866" spans="1:9" hidden="1">
      <c r="A866" s="13"/>
      <c r="B866" s="1"/>
      <c r="C866" s="36"/>
      <c r="D866" s="168"/>
      <c r="E866" s="169"/>
      <c r="F866" s="43" t="str">
        <f>VLOOKUP(C866,'[2]Acha Air Sales Price List'!$B$1:$D$65536,3,FALSE)</f>
        <v>first line keep open</v>
      </c>
      <c r="G866" s="21">
        <f>ROUND(IF(ISBLANK(C866),0,VLOOKUP(C866,'[2]Acha Air Sales Price List'!$B$1:$X$65536,12,FALSE)*$L$14),2)</f>
        <v>0</v>
      </c>
      <c r="H866" s="22">
        <f t="shared" si="14"/>
        <v>0</v>
      </c>
      <c r="I866" s="14"/>
    </row>
    <row r="867" spans="1:9" hidden="1">
      <c r="A867" s="13"/>
      <c r="B867" s="1"/>
      <c r="C867" s="36"/>
      <c r="D867" s="168"/>
      <c r="E867" s="169"/>
      <c r="F867" s="43" t="str">
        <f>VLOOKUP(C867,'[2]Acha Air Sales Price List'!$B$1:$D$65536,3,FALSE)</f>
        <v>first line keep open</v>
      </c>
      <c r="G867" s="21">
        <f>ROUND(IF(ISBLANK(C867),0,VLOOKUP(C867,'[2]Acha Air Sales Price List'!$B$1:$X$65536,12,FALSE)*$L$14),2)</f>
        <v>0</v>
      </c>
      <c r="H867" s="22">
        <f t="shared" si="14"/>
        <v>0</v>
      </c>
      <c r="I867" s="14"/>
    </row>
    <row r="868" spans="1:9" hidden="1">
      <c r="A868" s="13"/>
      <c r="B868" s="1"/>
      <c r="C868" s="36"/>
      <c r="D868" s="168"/>
      <c r="E868" s="169"/>
      <c r="F868" s="43" t="str">
        <f>VLOOKUP(C868,'[2]Acha Air Sales Price List'!$B$1:$D$65536,3,FALSE)</f>
        <v>first line keep open</v>
      </c>
      <c r="G868" s="21">
        <f>ROUND(IF(ISBLANK(C868),0,VLOOKUP(C868,'[2]Acha Air Sales Price List'!$B$1:$X$65536,12,FALSE)*$L$14),2)</f>
        <v>0</v>
      </c>
      <c r="H868" s="22">
        <f t="shared" si="14"/>
        <v>0</v>
      </c>
      <c r="I868" s="14"/>
    </row>
    <row r="869" spans="1:9" hidden="1">
      <c r="A869" s="13"/>
      <c r="B869" s="1"/>
      <c r="C869" s="37"/>
      <c r="D869" s="168"/>
      <c r="E869" s="169"/>
      <c r="F869" s="43" t="str">
        <f>VLOOKUP(C869,'[2]Acha Air Sales Price List'!$B$1:$D$65536,3,FALSE)</f>
        <v>first line keep open</v>
      </c>
      <c r="G869" s="21">
        <f>ROUND(IF(ISBLANK(C869),0,VLOOKUP(C869,'[2]Acha Air Sales Price List'!$B$1:$X$65536,12,FALSE)*$L$14),2)</f>
        <v>0</v>
      </c>
      <c r="H869" s="22">
        <f t="shared" si="14"/>
        <v>0</v>
      </c>
      <c r="I869" s="14"/>
    </row>
    <row r="870" spans="1:9" hidden="1">
      <c r="A870" s="13"/>
      <c r="B870" s="1"/>
      <c r="C870" s="36"/>
      <c r="D870" s="168"/>
      <c r="E870" s="169"/>
      <c r="F870" s="43" t="str">
        <f>VLOOKUP(C870,'[2]Acha Air Sales Price List'!$B$1:$D$65536,3,FALSE)</f>
        <v>first line keep open</v>
      </c>
      <c r="G870" s="21">
        <f>ROUND(IF(ISBLANK(C870),0,VLOOKUP(C870,'[2]Acha Air Sales Price List'!$B$1:$X$65536,12,FALSE)*$L$14),2)</f>
        <v>0</v>
      </c>
      <c r="H870" s="22">
        <f t="shared" si="14"/>
        <v>0</v>
      </c>
      <c r="I870" s="14"/>
    </row>
    <row r="871" spans="1:9" hidden="1">
      <c r="A871" s="13"/>
      <c r="B871" s="1"/>
      <c r="C871" s="36"/>
      <c r="D871" s="168"/>
      <c r="E871" s="169"/>
      <c r="F871" s="43" t="str">
        <f>VLOOKUP(C871,'[2]Acha Air Sales Price List'!$B$1:$D$65536,3,FALSE)</f>
        <v>first line keep open</v>
      </c>
      <c r="G871" s="21">
        <f>ROUND(IF(ISBLANK(C871),0,VLOOKUP(C871,'[2]Acha Air Sales Price List'!$B$1:$X$65536,12,FALSE)*$L$14),2)</f>
        <v>0</v>
      </c>
      <c r="H871" s="22">
        <f t="shared" si="14"/>
        <v>0</v>
      </c>
      <c r="I871" s="14"/>
    </row>
    <row r="872" spans="1:9" hidden="1">
      <c r="A872" s="13"/>
      <c r="B872" s="1"/>
      <c r="C872" s="36"/>
      <c r="D872" s="168"/>
      <c r="E872" s="169"/>
      <c r="F872" s="43" t="str">
        <f>VLOOKUP(C872,'[2]Acha Air Sales Price List'!$B$1:$D$65536,3,FALSE)</f>
        <v>first line keep open</v>
      </c>
      <c r="G872" s="21">
        <f>ROUND(IF(ISBLANK(C872),0,VLOOKUP(C872,'[2]Acha Air Sales Price List'!$B$1:$X$65536,12,FALSE)*$L$14),2)</f>
        <v>0</v>
      </c>
      <c r="H872" s="22">
        <f t="shared" si="14"/>
        <v>0</v>
      </c>
      <c r="I872" s="14"/>
    </row>
    <row r="873" spans="1:9" hidden="1">
      <c r="A873" s="13"/>
      <c r="B873" s="1"/>
      <c r="C873" s="36"/>
      <c r="D873" s="168"/>
      <c r="E873" s="169"/>
      <c r="F873" s="43" t="str">
        <f>VLOOKUP(C873,'[2]Acha Air Sales Price List'!$B$1:$D$65536,3,FALSE)</f>
        <v>first line keep open</v>
      </c>
      <c r="G873" s="21">
        <f>ROUND(IF(ISBLANK(C873),0,VLOOKUP(C873,'[2]Acha Air Sales Price List'!$B$1:$X$65536,12,FALSE)*$L$14),2)</f>
        <v>0</v>
      </c>
      <c r="H873" s="22">
        <f t="shared" si="14"/>
        <v>0</v>
      </c>
      <c r="I873" s="14"/>
    </row>
    <row r="874" spans="1:9" hidden="1">
      <c r="A874" s="13"/>
      <c r="B874" s="1"/>
      <c r="C874" s="36"/>
      <c r="D874" s="168"/>
      <c r="E874" s="169"/>
      <c r="F874" s="43" t="str">
        <f>VLOOKUP(C874,'[2]Acha Air Sales Price List'!$B$1:$D$65536,3,FALSE)</f>
        <v>first line keep open</v>
      </c>
      <c r="G874" s="21">
        <f>ROUND(IF(ISBLANK(C874),0,VLOOKUP(C874,'[2]Acha Air Sales Price List'!$B$1:$X$65536,12,FALSE)*$L$14),2)</f>
        <v>0</v>
      </c>
      <c r="H874" s="22">
        <f t="shared" si="14"/>
        <v>0</v>
      </c>
      <c r="I874" s="14"/>
    </row>
    <row r="875" spans="1:9" hidden="1">
      <c r="A875" s="13"/>
      <c r="B875" s="1"/>
      <c r="C875" s="36"/>
      <c r="D875" s="168"/>
      <c r="E875" s="169"/>
      <c r="F875" s="43" t="str">
        <f>VLOOKUP(C875,'[2]Acha Air Sales Price List'!$B$1:$D$65536,3,FALSE)</f>
        <v>first line keep open</v>
      </c>
      <c r="G875" s="21">
        <f>ROUND(IF(ISBLANK(C875),0,VLOOKUP(C875,'[2]Acha Air Sales Price List'!$B$1:$X$65536,12,FALSE)*$L$14),2)</f>
        <v>0</v>
      </c>
      <c r="H875" s="22">
        <f t="shared" si="14"/>
        <v>0</v>
      </c>
      <c r="I875" s="14"/>
    </row>
    <row r="876" spans="1:9" hidden="1">
      <c r="A876" s="13"/>
      <c r="B876" s="1"/>
      <c r="C876" s="36"/>
      <c r="D876" s="168"/>
      <c r="E876" s="169"/>
      <c r="F876" s="43" t="str">
        <f>VLOOKUP(C876,'[2]Acha Air Sales Price List'!$B$1:$D$65536,3,FALSE)</f>
        <v>first line keep open</v>
      </c>
      <c r="G876" s="21">
        <f>ROUND(IF(ISBLANK(C876),0,VLOOKUP(C876,'[2]Acha Air Sales Price List'!$B$1:$X$65536,12,FALSE)*$L$14),2)</f>
        <v>0</v>
      </c>
      <c r="H876" s="22">
        <f t="shared" si="14"/>
        <v>0</v>
      </c>
      <c r="I876" s="14"/>
    </row>
    <row r="877" spans="1:9" hidden="1">
      <c r="A877" s="13"/>
      <c r="B877" s="1"/>
      <c r="C877" s="36"/>
      <c r="D877" s="168"/>
      <c r="E877" s="169"/>
      <c r="F877" s="43" t="str">
        <f>VLOOKUP(C877,'[2]Acha Air Sales Price List'!$B$1:$D$65536,3,FALSE)</f>
        <v>first line keep open</v>
      </c>
      <c r="G877" s="21">
        <f>ROUND(IF(ISBLANK(C877),0,VLOOKUP(C877,'[2]Acha Air Sales Price List'!$B$1:$X$65536,12,FALSE)*$L$14),2)</f>
        <v>0</v>
      </c>
      <c r="H877" s="22">
        <f t="shared" si="14"/>
        <v>0</v>
      </c>
      <c r="I877" s="14"/>
    </row>
    <row r="878" spans="1:9" hidden="1">
      <c r="A878" s="13"/>
      <c r="B878" s="1"/>
      <c r="C878" s="36"/>
      <c r="D878" s="168"/>
      <c r="E878" s="169"/>
      <c r="F878" s="43" t="str">
        <f>VLOOKUP(C878,'[2]Acha Air Sales Price List'!$B$1:$D$65536,3,FALSE)</f>
        <v>first line keep open</v>
      </c>
      <c r="G878" s="21">
        <f>ROUND(IF(ISBLANK(C878),0,VLOOKUP(C878,'[2]Acha Air Sales Price List'!$B$1:$X$65536,12,FALSE)*$L$14),2)</f>
        <v>0</v>
      </c>
      <c r="H878" s="22">
        <f t="shared" ref="H878:H941" si="15">ROUND(IF(ISNUMBER(B878), G878*B878, 0),5)</f>
        <v>0</v>
      </c>
      <c r="I878" s="14"/>
    </row>
    <row r="879" spans="1:9" hidden="1">
      <c r="A879" s="13"/>
      <c r="B879" s="1"/>
      <c r="C879" s="36"/>
      <c r="D879" s="168"/>
      <c r="E879" s="169"/>
      <c r="F879" s="43" t="str">
        <f>VLOOKUP(C879,'[2]Acha Air Sales Price List'!$B$1:$D$65536,3,FALSE)</f>
        <v>first line keep open</v>
      </c>
      <c r="G879" s="21">
        <f>ROUND(IF(ISBLANK(C879),0,VLOOKUP(C879,'[2]Acha Air Sales Price List'!$B$1:$X$65536,12,FALSE)*$L$14),2)</f>
        <v>0</v>
      </c>
      <c r="H879" s="22">
        <f t="shared" si="15"/>
        <v>0</v>
      </c>
      <c r="I879" s="14"/>
    </row>
    <row r="880" spans="1:9" hidden="1">
      <c r="A880" s="13"/>
      <c r="B880" s="1"/>
      <c r="C880" s="36"/>
      <c r="D880" s="168"/>
      <c r="E880" s="169"/>
      <c r="F880" s="43" t="str">
        <f>VLOOKUP(C880,'[2]Acha Air Sales Price List'!$B$1:$D$65536,3,FALSE)</f>
        <v>first line keep open</v>
      </c>
      <c r="G880" s="21">
        <f>ROUND(IF(ISBLANK(C880),0,VLOOKUP(C880,'[2]Acha Air Sales Price List'!$B$1:$X$65536,12,FALSE)*$L$14),2)</f>
        <v>0</v>
      </c>
      <c r="H880" s="22">
        <f t="shared" si="15"/>
        <v>0</v>
      </c>
      <c r="I880" s="14"/>
    </row>
    <row r="881" spans="1:9" hidden="1">
      <c r="A881" s="13"/>
      <c r="B881" s="1"/>
      <c r="C881" s="36"/>
      <c r="D881" s="168"/>
      <c r="E881" s="169"/>
      <c r="F881" s="43" t="str">
        <f>VLOOKUP(C881,'[2]Acha Air Sales Price List'!$B$1:$D$65536,3,FALSE)</f>
        <v>first line keep open</v>
      </c>
      <c r="G881" s="21">
        <f>ROUND(IF(ISBLANK(C881),0,VLOOKUP(C881,'[2]Acha Air Sales Price List'!$B$1:$X$65536,12,FALSE)*$L$14),2)</f>
        <v>0</v>
      </c>
      <c r="H881" s="22">
        <f t="shared" si="15"/>
        <v>0</v>
      </c>
      <c r="I881" s="14"/>
    </row>
    <row r="882" spans="1:9" hidden="1">
      <c r="A882" s="13"/>
      <c r="B882" s="1"/>
      <c r="C882" s="36"/>
      <c r="D882" s="168"/>
      <c r="E882" s="169"/>
      <c r="F882" s="43" t="str">
        <f>VLOOKUP(C882,'[2]Acha Air Sales Price List'!$B$1:$D$65536,3,FALSE)</f>
        <v>first line keep open</v>
      </c>
      <c r="G882" s="21">
        <f>ROUND(IF(ISBLANK(C882),0,VLOOKUP(C882,'[2]Acha Air Sales Price List'!$B$1:$X$65536,12,FALSE)*$L$14),2)</f>
        <v>0</v>
      </c>
      <c r="H882" s="22">
        <f t="shared" si="15"/>
        <v>0</v>
      </c>
      <c r="I882" s="14"/>
    </row>
    <row r="883" spans="1:9" hidden="1">
      <c r="A883" s="13"/>
      <c r="B883" s="1"/>
      <c r="C883" s="36"/>
      <c r="D883" s="168"/>
      <c r="E883" s="169"/>
      <c r="F883" s="43" t="str">
        <f>VLOOKUP(C883,'[2]Acha Air Sales Price List'!$B$1:$D$65536,3,FALSE)</f>
        <v>first line keep open</v>
      </c>
      <c r="G883" s="21">
        <f>ROUND(IF(ISBLANK(C883),0,VLOOKUP(C883,'[2]Acha Air Sales Price List'!$B$1:$X$65536,12,FALSE)*$L$14),2)</f>
        <v>0</v>
      </c>
      <c r="H883" s="22">
        <f t="shared" si="15"/>
        <v>0</v>
      </c>
      <c r="I883" s="14"/>
    </row>
    <row r="884" spans="1:9" hidden="1">
      <c r="A884" s="13"/>
      <c r="B884" s="1"/>
      <c r="C884" s="36"/>
      <c r="D884" s="168"/>
      <c r="E884" s="169"/>
      <c r="F884" s="43" t="str">
        <f>VLOOKUP(C884,'[2]Acha Air Sales Price List'!$B$1:$D$65536,3,FALSE)</f>
        <v>first line keep open</v>
      </c>
      <c r="G884" s="21">
        <f>ROUND(IF(ISBLANK(C884),0,VLOOKUP(C884,'[2]Acha Air Sales Price List'!$B$1:$X$65536,12,FALSE)*$L$14),2)</f>
        <v>0</v>
      </c>
      <c r="H884" s="22">
        <f t="shared" si="15"/>
        <v>0</v>
      </c>
      <c r="I884" s="14"/>
    </row>
    <row r="885" spans="1:9" hidden="1">
      <c r="A885" s="13"/>
      <c r="B885" s="1"/>
      <c r="C885" s="36"/>
      <c r="D885" s="168"/>
      <c r="E885" s="169"/>
      <c r="F885" s="43" t="str">
        <f>VLOOKUP(C885,'[2]Acha Air Sales Price List'!$B$1:$D$65536,3,FALSE)</f>
        <v>first line keep open</v>
      </c>
      <c r="G885" s="21">
        <f>ROUND(IF(ISBLANK(C885),0,VLOOKUP(C885,'[2]Acha Air Sales Price List'!$B$1:$X$65536,12,FALSE)*$L$14),2)</f>
        <v>0</v>
      </c>
      <c r="H885" s="22">
        <f t="shared" si="15"/>
        <v>0</v>
      </c>
      <c r="I885" s="14"/>
    </row>
    <row r="886" spans="1:9" hidden="1">
      <c r="A886" s="13"/>
      <c r="B886" s="1"/>
      <c r="C886" s="36"/>
      <c r="D886" s="168"/>
      <c r="E886" s="169"/>
      <c r="F886" s="43" t="str">
        <f>VLOOKUP(C886,'[2]Acha Air Sales Price List'!$B$1:$D$65536,3,FALSE)</f>
        <v>first line keep open</v>
      </c>
      <c r="G886" s="21">
        <f>ROUND(IF(ISBLANK(C886),0,VLOOKUP(C886,'[2]Acha Air Sales Price List'!$B$1:$X$65536,12,FALSE)*$L$14),2)</f>
        <v>0</v>
      </c>
      <c r="H886" s="22">
        <f t="shared" si="15"/>
        <v>0</v>
      </c>
      <c r="I886" s="14"/>
    </row>
    <row r="887" spans="1:9" hidden="1">
      <c r="A887" s="13"/>
      <c r="B887" s="1"/>
      <c r="C887" s="36"/>
      <c r="D887" s="168"/>
      <c r="E887" s="169"/>
      <c r="F887" s="43" t="str">
        <f>VLOOKUP(C887,'[2]Acha Air Sales Price List'!$B$1:$D$65536,3,FALSE)</f>
        <v>first line keep open</v>
      </c>
      <c r="G887" s="21">
        <f>ROUND(IF(ISBLANK(C887),0,VLOOKUP(C887,'[2]Acha Air Sales Price List'!$B$1:$X$65536,12,FALSE)*$L$14),2)</f>
        <v>0</v>
      </c>
      <c r="H887" s="22">
        <f t="shared" si="15"/>
        <v>0</v>
      </c>
      <c r="I887" s="14"/>
    </row>
    <row r="888" spans="1:9" hidden="1">
      <c r="A888" s="13"/>
      <c r="B888" s="1"/>
      <c r="C888" s="36"/>
      <c r="D888" s="168"/>
      <c r="E888" s="169"/>
      <c r="F888" s="43" t="str">
        <f>VLOOKUP(C888,'[2]Acha Air Sales Price List'!$B$1:$D$65536,3,FALSE)</f>
        <v>first line keep open</v>
      </c>
      <c r="G888" s="21">
        <f>ROUND(IF(ISBLANK(C888),0,VLOOKUP(C888,'[2]Acha Air Sales Price List'!$B$1:$X$65536,12,FALSE)*$L$14),2)</f>
        <v>0</v>
      </c>
      <c r="H888" s="22">
        <f t="shared" si="15"/>
        <v>0</v>
      </c>
      <c r="I888" s="14"/>
    </row>
    <row r="889" spans="1:9" hidden="1">
      <c r="A889" s="13"/>
      <c r="B889" s="1"/>
      <c r="C889" s="36"/>
      <c r="D889" s="168"/>
      <c r="E889" s="169"/>
      <c r="F889" s="43" t="str">
        <f>VLOOKUP(C889,'[2]Acha Air Sales Price List'!$B$1:$D$65536,3,FALSE)</f>
        <v>first line keep open</v>
      </c>
      <c r="G889" s="21">
        <f>ROUND(IF(ISBLANK(C889),0,VLOOKUP(C889,'[2]Acha Air Sales Price List'!$B$1:$X$65536,12,FALSE)*$L$14),2)</f>
        <v>0</v>
      </c>
      <c r="H889" s="22">
        <f t="shared" si="15"/>
        <v>0</v>
      </c>
      <c r="I889" s="14"/>
    </row>
    <row r="890" spans="1:9" hidden="1">
      <c r="A890" s="13"/>
      <c r="B890" s="1"/>
      <c r="C890" s="36"/>
      <c r="D890" s="168"/>
      <c r="E890" s="169"/>
      <c r="F890" s="43" t="str">
        <f>VLOOKUP(C890,'[2]Acha Air Sales Price List'!$B$1:$D$65536,3,FALSE)</f>
        <v>first line keep open</v>
      </c>
      <c r="G890" s="21">
        <f>ROUND(IF(ISBLANK(C890),0,VLOOKUP(C890,'[2]Acha Air Sales Price List'!$B$1:$X$65536,12,FALSE)*$L$14),2)</f>
        <v>0</v>
      </c>
      <c r="H890" s="22">
        <f t="shared" si="15"/>
        <v>0</v>
      </c>
      <c r="I890" s="14"/>
    </row>
    <row r="891" spans="1:9" hidden="1">
      <c r="A891" s="13"/>
      <c r="B891" s="1"/>
      <c r="C891" s="36"/>
      <c r="D891" s="168"/>
      <c r="E891" s="169"/>
      <c r="F891" s="43" t="str">
        <f>VLOOKUP(C891,'[2]Acha Air Sales Price List'!$B$1:$D$65536,3,FALSE)</f>
        <v>first line keep open</v>
      </c>
      <c r="G891" s="21">
        <f>ROUND(IF(ISBLANK(C891),0,VLOOKUP(C891,'[2]Acha Air Sales Price List'!$B$1:$X$65536,12,FALSE)*$L$14),2)</f>
        <v>0</v>
      </c>
      <c r="H891" s="22">
        <f t="shared" si="15"/>
        <v>0</v>
      </c>
      <c r="I891" s="14"/>
    </row>
    <row r="892" spans="1:9" hidden="1">
      <c r="A892" s="13"/>
      <c r="B892" s="1"/>
      <c r="C892" s="36"/>
      <c r="D892" s="168"/>
      <c r="E892" s="169"/>
      <c r="F892" s="43" t="str">
        <f>VLOOKUP(C892,'[2]Acha Air Sales Price List'!$B$1:$D$65536,3,FALSE)</f>
        <v>first line keep open</v>
      </c>
      <c r="G892" s="21">
        <f>ROUND(IF(ISBLANK(C892),0,VLOOKUP(C892,'[2]Acha Air Sales Price List'!$B$1:$X$65536,12,FALSE)*$L$14),2)</f>
        <v>0</v>
      </c>
      <c r="H892" s="22">
        <f t="shared" si="15"/>
        <v>0</v>
      </c>
      <c r="I892" s="14"/>
    </row>
    <row r="893" spans="1:9" hidden="1">
      <c r="A893" s="13"/>
      <c r="B893" s="1"/>
      <c r="C893" s="37"/>
      <c r="D893" s="168"/>
      <c r="E893" s="169"/>
      <c r="F893" s="43" t="str">
        <f>VLOOKUP(C893,'[2]Acha Air Sales Price List'!$B$1:$D$65536,3,FALSE)</f>
        <v>first line keep open</v>
      </c>
      <c r="G893" s="21">
        <f>ROUND(IF(ISBLANK(C893),0,VLOOKUP(C893,'[2]Acha Air Sales Price List'!$B$1:$X$65536,12,FALSE)*$L$14),2)</f>
        <v>0</v>
      </c>
      <c r="H893" s="22">
        <f t="shared" si="15"/>
        <v>0</v>
      </c>
      <c r="I893" s="14"/>
    </row>
    <row r="894" spans="1:9" hidden="1">
      <c r="A894" s="13"/>
      <c r="B894" s="1"/>
      <c r="C894" s="36"/>
      <c r="D894" s="168"/>
      <c r="E894" s="169"/>
      <c r="F894" s="43" t="str">
        <f>VLOOKUP(C894,'[2]Acha Air Sales Price List'!$B$1:$D$65536,3,FALSE)</f>
        <v>first line keep open</v>
      </c>
      <c r="G894" s="21">
        <f>ROUND(IF(ISBLANK(C894),0,VLOOKUP(C894,'[2]Acha Air Sales Price List'!$B$1:$X$65536,12,FALSE)*$L$14),2)</f>
        <v>0</v>
      </c>
      <c r="H894" s="22">
        <f t="shared" si="15"/>
        <v>0</v>
      </c>
      <c r="I894" s="14"/>
    </row>
    <row r="895" spans="1:9" hidden="1">
      <c r="A895" s="13"/>
      <c r="B895" s="1"/>
      <c r="C895" s="36"/>
      <c r="D895" s="168"/>
      <c r="E895" s="169"/>
      <c r="F895" s="43" t="str">
        <f>VLOOKUP(C895,'[2]Acha Air Sales Price List'!$B$1:$D$65536,3,FALSE)</f>
        <v>first line keep open</v>
      </c>
      <c r="G895" s="21">
        <f>ROUND(IF(ISBLANK(C895),0,VLOOKUP(C895,'[2]Acha Air Sales Price List'!$B$1:$X$65536,12,FALSE)*$L$14),2)</f>
        <v>0</v>
      </c>
      <c r="H895" s="22">
        <f t="shared" si="15"/>
        <v>0</v>
      </c>
      <c r="I895" s="14"/>
    </row>
    <row r="896" spans="1:9" hidden="1">
      <c r="A896" s="13"/>
      <c r="B896" s="1"/>
      <c r="C896" s="36"/>
      <c r="D896" s="168"/>
      <c r="E896" s="169"/>
      <c r="F896" s="43" t="str">
        <f>VLOOKUP(C896,'[2]Acha Air Sales Price List'!$B$1:$D$65536,3,FALSE)</f>
        <v>first line keep open</v>
      </c>
      <c r="G896" s="21">
        <f>ROUND(IF(ISBLANK(C896),0,VLOOKUP(C896,'[2]Acha Air Sales Price List'!$B$1:$X$65536,12,FALSE)*$L$14),2)</f>
        <v>0</v>
      </c>
      <c r="H896" s="22">
        <f t="shared" si="15"/>
        <v>0</v>
      </c>
      <c r="I896" s="14"/>
    </row>
    <row r="897" spans="1:9" hidden="1">
      <c r="A897" s="13"/>
      <c r="B897" s="1"/>
      <c r="C897" s="36"/>
      <c r="D897" s="168"/>
      <c r="E897" s="169"/>
      <c r="F897" s="43" t="str">
        <f>VLOOKUP(C897,'[2]Acha Air Sales Price List'!$B$1:$D$65536,3,FALSE)</f>
        <v>first line keep open</v>
      </c>
      <c r="G897" s="21">
        <f>ROUND(IF(ISBLANK(C897),0,VLOOKUP(C897,'[2]Acha Air Sales Price List'!$B$1:$X$65536,12,FALSE)*$L$14),2)</f>
        <v>0</v>
      </c>
      <c r="H897" s="22">
        <f t="shared" si="15"/>
        <v>0</v>
      </c>
      <c r="I897" s="14"/>
    </row>
    <row r="898" spans="1:9" hidden="1">
      <c r="A898" s="13"/>
      <c r="B898" s="1"/>
      <c r="C898" s="36"/>
      <c r="D898" s="168"/>
      <c r="E898" s="169"/>
      <c r="F898" s="43" t="str">
        <f>VLOOKUP(C898,'[2]Acha Air Sales Price List'!$B$1:$D$65536,3,FALSE)</f>
        <v>first line keep open</v>
      </c>
      <c r="G898" s="21">
        <f>ROUND(IF(ISBLANK(C898),0,VLOOKUP(C898,'[2]Acha Air Sales Price List'!$B$1:$X$65536,12,FALSE)*$L$14),2)</f>
        <v>0</v>
      </c>
      <c r="H898" s="22">
        <f t="shared" si="15"/>
        <v>0</v>
      </c>
      <c r="I898" s="14"/>
    </row>
    <row r="899" spans="1:9" hidden="1">
      <c r="A899" s="13"/>
      <c r="B899" s="1"/>
      <c r="C899" s="36"/>
      <c r="D899" s="168"/>
      <c r="E899" s="169"/>
      <c r="F899" s="43" t="str">
        <f>VLOOKUP(C899,'[2]Acha Air Sales Price List'!$B$1:$D$65536,3,FALSE)</f>
        <v>first line keep open</v>
      </c>
      <c r="G899" s="21">
        <f>ROUND(IF(ISBLANK(C899),0,VLOOKUP(C899,'[2]Acha Air Sales Price List'!$B$1:$X$65536,12,FALSE)*$L$14),2)</f>
        <v>0</v>
      </c>
      <c r="H899" s="22">
        <f t="shared" si="15"/>
        <v>0</v>
      </c>
      <c r="I899" s="14"/>
    </row>
    <row r="900" spans="1:9" hidden="1">
      <c r="A900" s="13"/>
      <c r="B900" s="1"/>
      <c r="C900" s="36"/>
      <c r="D900" s="168"/>
      <c r="E900" s="169"/>
      <c r="F900" s="43" t="str">
        <f>VLOOKUP(C900,'[2]Acha Air Sales Price List'!$B$1:$D$65536,3,FALSE)</f>
        <v>first line keep open</v>
      </c>
      <c r="G900" s="21">
        <f>ROUND(IF(ISBLANK(C900),0,VLOOKUP(C900,'[2]Acha Air Sales Price List'!$B$1:$X$65536,12,FALSE)*$L$14),2)</f>
        <v>0</v>
      </c>
      <c r="H900" s="22">
        <f t="shared" si="15"/>
        <v>0</v>
      </c>
      <c r="I900" s="14"/>
    </row>
    <row r="901" spans="1:9" hidden="1">
      <c r="A901" s="13"/>
      <c r="B901" s="1"/>
      <c r="C901" s="36"/>
      <c r="D901" s="168"/>
      <c r="E901" s="169"/>
      <c r="F901" s="43" t="str">
        <f>VLOOKUP(C901,'[2]Acha Air Sales Price List'!$B$1:$D$65536,3,FALSE)</f>
        <v>first line keep open</v>
      </c>
      <c r="G901" s="21">
        <f>ROUND(IF(ISBLANK(C901),0,VLOOKUP(C901,'[2]Acha Air Sales Price List'!$B$1:$X$65536,12,FALSE)*$L$14),2)</f>
        <v>0</v>
      </c>
      <c r="H901" s="22">
        <f t="shared" si="15"/>
        <v>0</v>
      </c>
      <c r="I901" s="14"/>
    </row>
    <row r="902" spans="1:9" hidden="1">
      <c r="A902" s="13"/>
      <c r="B902" s="1"/>
      <c r="C902" s="36"/>
      <c r="D902" s="168"/>
      <c r="E902" s="169"/>
      <c r="F902" s="43" t="str">
        <f>VLOOKUP(C902,'[2]Acha Air Sales Price List'!$B$1:$D$65536,3,FALSE)</f>
        <v>first line keep open</v>
      </c>
      <c r="G902" s="21">
        <f>ROUND(IF(ISBLANK(C902),0,VLOOKUP(C902,'[2]Acha Air Sales Price List'!$B$1:$X$65536,12,FALSE)*$L$14),2)</f>
        <v>0</v>
      </c>
      <c r="H902" s="22">
        <f t="shared" si="15"/>
        <v>0</v>
      </c>
      <c r="I902" s="14"/>
    </row>
    <row r="903" spans="1:9" hidden="1">
      <c r="A903" s="13"/>
      <c r="B903" s="1"/>
      <c r="C903" s="36"/>
      <c r="D903" s="168"/>
      <c r="E903" s="169"/>
      <c r="F903" s="43" t="str">
        <f>VLOOKUP(C903,'[2]Acha Air Sales Price List'!$B$1:$D$65536,3,FALSE)</f>
        <v>first line keep open</v>
      </c>
      <c r="G903" s="21">
        <f>ROUND(IF(ISBLANK(C903),0,VLOOKUP(C903,'[2]Acha Air Sales Price List'!$B$1:$X$65536,12,FALSE)*$L$14),2)</f>
        <v>0</v>
      </c>
      <c r="H903" s="22">
        <f t="shared" si="15"/>
        <v>0</v>
      </c>
      <c r="I903" s="14"/>
    </row>
    <row r="904" spans="1:9" hidden="1">
      <c r="A904" s="13"/>
      <c r="B904" s="1"/>
      <c r="C904" s="36"/>
      <c r="D904" s="168"/>
      <c r="E904" s="169"/>
      <c r="F904" s="43" t="str">
        <f>VLOOKUP(C904,'[2]Acha Air Sales Price List'!$B$1:$D$65536,3,FALSE)</f>
        <v>first line keep open</v>
      </c>
      <c r="G904" s="21">
        <f>ROUND(IF(ISBLANK(C904),0,VLOOKUP(C904,'[2]Acha Air Sales Price List'!$B$1:$X$65536,12,FALSE)*$L$14),2)</f>
        <v>0</v>
      </c>
      <c r="H904" s="22">
        <f t="shared" si="15"/>
        <v>0</v>
      </c>
      <c r="I904" s="14"/>
    </row>
    <row r="905" spans="1:9" hidden="1">
      <c r="A905" s="13"/>
      <c r="B905" s="1"/>
      <c r="C905" s="36"/>
      <c r="D905" s="168"/>
      <c r="E905" s="169"/>
      <c r="F905" s="43" t="str">
        <f>VLOOKUP(C905,'[2]Acha Air Sales Price List'!$B$1:$D$65536,3,FALSE)</f>
        <v>first line keep open</v>
      </c>
      <c r="G905" s="21">
        <f>ROUND(IF(ISBLANK(C905),0,VLOOKUP(C905,'[2]Acha Air Sales Price List'!$B$1:$X$65536,12,FALSE)*$L$14),2)</f>
        <v>0</v>
      </c>
      <c r="H905" s="22">
        <f t="shared" si="15"/>
        <v>0</v>
      </c>
      <c r="I905" s="14"/>
    </row>
    <row r="906" spans="1:9" hidden="1">
      <c r="A906" s="13"/>
      <c r="B906" s="1"/>
      <c r="C906" s="36"/>
      <c r="D906" s="168"/>
      <c r="E906" s="169"/>
      <c r="F906" s="43" t="str">
        <f>VLOOKUP(C906,'[2]Acha Air Sales Price List'!$B$1:$D$65536,3,FALSE)</f>
        <v>first line keep open</v>
      </c>
      <c r="G906" s="21">
        <f>ROUND(IF(ISBLANK(C906),0,VLOOKUP(C906,'[2]Acha Air Sales Price List'!$B$1:$X$65536,12,FALSE)*$L$14),2)</f>
        <v>0</v>
      </c>
      <c r="H906" s="22">
        <f t="shared" si="15"/>
        <v>0</v>
      </c>
      <c r="I906" s="14"/>
    </row>
    <row r="907" spans="1:9" hidden="1">
      <c r="A907" s="13"/>
      <c r="B907" s="1"/>
      <c r="C907" s="36"/>
      <c r="D907" s="168"/>
      <c r="E907" s="169"/>
      <c r="F907" s="43" t="str">
        <f>VLOOKUP(C907,'[2]Acha Air Sales Price List'!$B$1:$D$65536,3,FALSE)</f>
        <v>first line keep open</v>
      </c>
      <c r="G907" s="21">
        <f>ROUND(IF(ISBLANK(C907),0,VLOOKUP(C907,'[2]Acha Air Sales Price List'!$B$1:$X$65536,12,FALSE)*$L$14),2)</f>
        <v>0</v>
      </c>
      <c r="H907" s="22">
        <f t="shared" si="15"/>
        <v>0</v>
      </c>
      <c r="I907" s="14"/>
    </row>
    <row r="908" spans="1:9" hidden="1">
      <c r="A908" s="13"/>
      <c r="B908" s="1"/>
      <c r="C908" s="36"/>
      <c r="D908" s="168"/>
      <c r="E908" s="169"/>
      <c r="F908" s="43" t="str">
        <f>VLOOKUP(C908,'[2]Acha Air Sales Price List'!$B$1:$D$65536,3,FALSE)</f>
        <v>first line keep open</v>
      </c>
      <c r="G908" s="21">
        <f>ROUND(IF(ISBLANK(C908),0,VLOOKUP(C908,'[2]Acha Air Sales Price List'!$B$1:$X$65536,12,FALSE)*$L$14),2)</f>
        <v>0</v>
      </c>
      <c r="H908" s="22">
        <f t="shared" si="15"/>
        <v>0</v>
      </c>
      <c r="I908" s="14"/>
    </row>
    <row r="909" spans="1:9" hidden="1">
      <c r="A909" s="13"/>
      <c r="B909" s="1"/>
      <c r="C909" s="36"/>
      <c r="D909" s="168"/>
      <c r="E909" s="169"/>
      <c r="F909" s="43" t="str">
        <f>VLOOKUP(C909,'[2]Acha Air Sales Price List'!$B$1:$D$65536,3,FALSE)</f>
        <v>first line keep open</v>
      </c>
      <c r="G909" s="21">
        <f>ROUND(IF(ISBLANK(C909),0,VLOOKUP(C909,'[2]Acha Air Sales Price List'!$B$1:$X$65536,12,FALSE)*$L$14),2)</f>
        <v>0</v>
      </c>
      <c r="H909" s="22">
        <f t="shared" si="15"/>
        <v>0</v>
      </c>
      <c r="I909" s="14"/>
    </row>
    <row r="910" spans="1:9" hidden="1">
      <c r="A910" s="13"/>
      <c r="B910" s="1"/>
      <c r="C910" s="36"/>
      <c r="D910" s="168"/>
      <c r="E910" s="169"/>
      <c r="F910" s="43" t="str">
        <f>VLOOKUP(C910,'[2]Acha Air Sales Price List'!$B$1:$D$65536,3,FALSE)</f>
        <v>first line keep open</v>
      </c>
      <c r="G910" s="21">
        <f>ROUND(IF(ISBLANK(C910),0,VLOOKUP(C910,'[2]Acha Air Sales Price List'!$B$1:$X$65536,12,FALSE)*$L$14),2)</f>
        <v>0</v>
      </c>
      <c r="H910" s="22">
        <f t="shared" si="15"/>
        <v>0</v>
      </c>
      <c r="I910" s="14"/>
    </row>
    <row r="911" spans="1:9" hidden="1">
      <c r="A911" s="13"/>
      <c r="B911" s="1"/>
      <c r="C911" s="36"/>
      <c r="D911" s="168"/>
      <c r="E911" s="169"/>
      <c r="F911" s="43" t="str">
        <f>VLOOKUP(C911,'[2]Acha Air Sales Price List'!$B$1:$D$65536,3,FALSE)</f>
        <v>first line keep open</v>
      </c>
      <c r="G911" s="21">
        <f>ROUND(IF(ISBLANK(C911),0,VLOOKUP(C911,'[2]Acha Air Sales Price List'!$B$1:$X$65536,12,FALSE)*$L$14),2)</f>
        <v>0</v>
      </c>
      <c r="H911" s="22">
        <f t="shared" si="15"/>
        <v>0</v>
      </c>
      <c r="I911" s="14"/>
    </row>
    <row r="912" spans="1:9" hidden="1">
      <c r="A912" s="13"/>
      <c r="B912" s="1"/>
      <c r="C912" s="36"/>
      <c r="D912" s="168"/>
      <c r="E912" s="169"/>
      <c r="F912" s="43" t="str">
        <f>VLOOKUP(C912,'[2]Acha Air Sales Price List'!$B$1:$D$65536,3,FALSE)</f>
        <v>first line keep open</v>
      </c>
      <c r="G912" s="21">
        <f>ROUND(IF(ISBLANK(C912),0,VLOOKUP(C912,'[2]Acha Air Sales Price List'!$B$1:$X$65536,12,FALSE)*$L$14),2)</f>
        <v>0</v>
      </c>
      <c r="H912" s="22">
        <f t="shared" si="15"/>
        <v>0</v>
      </c>
      <c r="I912" s="14"/>
    </row>
    <row r="913" spans="1:9" hidden="1">
      <c r="A913" s="13"/>
      <c r="B913" s="1"/>
      <c r="C913" s="36"/>
      <c r="D913" s="168"/>
      <c r="E913" s="169"/>
      <c r="F913" s="43" t="str">
        <f>VLOOKUP(C913,'[2]Acha Air Sales Price List'!$B$1:$D$65536,3,FALSE)</f>
        <v>first line keep open</v>
      </c>
      <c r="G913" s="21">
        <f>ROUND(IF(ISBLANK(C913),0,VLOOKUP(C913,'[2]Acha Air Sales Price List'!$B$1:$X$65536,12,FALSE)*$L$14),2)</f>
        <v>0</v>
      </c>
      <c r="H913" s="22">
        <f t="shared" si="15"/>
        <v>0</v>
      </c>
      <c r="I913" s="14"/>
    </row>
    <row r="914" spans="1:9" hidden="1">
      <c r="A914" s="13"/>
      <c r="B914" s="1"/>
      <c r="C914" s="36"/>
      <c r="D914" s="168"/>
      <c r="E914" s="169"/>
      <c r="F914" s="43" t="str">
        <f>VLOOKUP(C914,'[2]Acha Air Sales Price List'!$B$1:$D$65536,3,FALSE)</f>
        <v>first line keep open</v>
      </c>
      <c r="G914" s="21">
        <f>ROUND(IF(ISBLANK(C914),0,VLOOKUP(C914,'[2]Acha Air Sales Price List'!$B$1:$X$65536,12,FALSE)*$L$14),2)</f>
        <v>0</v>
      </c>
      <c r="H914" s="22">
        <f t="shared" si="15"/>
        <v>0</v>
      </c>
      <c r="I914" s="14"/>
    </row>
    <row r="915" spans="1:9" hidden="1">
      <c r="A915" s="13"/>
      <c r="B915" s="1"/>
      <c r="C915" s="36"/>
      <c r="D915" s="168"/>
      <c r="E915" s="169"/>
      <c r="F915" s="43" t="str">
        <f>VLOOKUP(C915,'[2]Acha Air Sales Price List'!$B$1:$D$65536,3,FALSE)</f>
        <v>first line keep open</v>
      </c>
      <c r="G915" s="21">
        <f>ROUND(IF(ISBLANK(C915),0,VLOOKUP(C915,'[2]Acha Air Sales Price List'!$B$1:$X$65536,12,FALSE)*$L$14),2)</f>
        <v>0</v>
      </c>
      <c r="H915" s="22">
        <f t="shared" si="15"/>
        <v>0</v>
      </c>
      <c r="I915" s="14"/>
    </row>
    <row r="916" spans="1:9" hidden="1">
      <c r="A916" s="13"/>
      <c r="B916" s="1"/>
      <c r="C916" s="36"/>
      <c r="D916" s="168"/>
      <c r="E916" s="169"/>
      <c r="F916" s="43" t="str">
        <f>VLOOKUP(C916,'[2]Acha Air Sales Price List'!$B$1:$D$65536,3,FALSE)</f>
        <v>first line keep open</v>
      </c>
      <c r="G916" s="21">
        <f>ROUND(IF(ISBLANK(C916),0,VLOOKUP(C916,'[2]Acha Air Sales Price List'!$B$1:$X$65536,12,FALSE)*$L$14),2)</f>
        <v>0</v>
      </c>
      <c r="H916" s="22">
        <f t="shared" si="15"/>
        <v>0</v>
      </c>
      <c r="I916" s="14"/>
    </row>
    <row r="917" spans="1:9" hidden="1">
      <c r="A917" s="13"/>
      <c r="B917" s="1"/>
      <c r="C917" s="36"/>
      <c r="D917" s="168"/>
      <c r="E917" s="169"/>
      <c r="F917" s="43" t="str">
        <f>VLOOKUP(C917,'[2]Acha Air Sales Price List'!$B$1:$D$65536,3,FALSE)</f>
        <v>first line keep open</v>
      </c>
      <c r="G917" s="21">
        <f>ROUND(IF(ISBLANK(C917),0,VLOOKUP(C917,'[2]Acha Air Sales Price List'!$B$1:$X$65536,12,FALSE)*$L$14),2)</f>
        <v>0</v>
      </c>
      <c r="H917" s="22">
        <f t="shared" si="15"/>
        <v>0</v>
      </c>
      <c r="I917" s="14"/>
    </row>
    <row r="918" spans="1:9" hidden="1">
      <c r="A918" s="13"/>
      <c r="B918" s="1"/>
      <c r="C918" s="36"/>
      <c r="D918" s="168"/>
      <c r="E918" s="169"/>
      <c r="F918" s="43" t="str">
        <f>VLOOKUP(C918,'[2]Acha Air Sales Price List'!$B$1:$D$65536,3,FALSE)</f>
        <v>first line keep open</v>
      </c>
      <c r="G918" s="21">
        <f>ROUND(IF(ISBLANK(C918),0,VLOOKUP(C918,'[2]Acha Air Sales Price List'!$B$1:$X$65536,12,FALSE)*$L$14),2)</f>
        <v>0</v>
      </c>
      <c r="H918" s="22">
        <f t="shared" si="15"/>
        <v>0</v>
      </c>
      <c r="I918" s="14"/>
    </row>
    <row r="919" spans="1:9" hidden="1">
      <c r="A919" s="13"/>
      <c r="B919" s="1"/>
      <c r="C919" s="36"/>
      <c r="D919" s="168"/>
      <c r="E919" s="169"/>
      <c r="F919" s="43" t="str">
        <f>VLOOKUP(C919,'[2]Acha Air Sales Price List'!$B$1:$D$65536,3,FALSE)</f>
        <v>first line keep open</v>
      </c>
      <c r="G919" s="21">
        <f>ROUND(IF(ISBLANK(C919),0,VLOOKUP(C919,'[2]Acha Air Sales Price List'!$B$1:$X$65536,12,FALSE)*$L$14),2)</f>
        <v>0</v>
      </c>
      <c r="H919" s="22">
        <f t="shared" si="15"/>
        <v>0</v>
      </c>
      <c r="I919" s="14"/>
    </row>
    <row r="920" spans="1:9" hidden="1">
      <c r="A920" s="13"/>
      <c r="B920" s="1"/>
      <c r="C920" s="36"/>
      <c r="D920" s="168"/>
      <c r="E920" s="169"/>
      <c r="F920" s="43" t="str">
        <f>VLOOKUP(C920,'[2]Acha Air Sales Price List'!$B$1:$D$65536,3,FALSE)</f>
        <v>first line keep open</v>
      </c>
      <c r="G920" s="21">
        <f>ROUND(IF(ISBLANK(C920),0,VLOOKUP(C920,'[2]Acha Air Sales Price List'!$B$1:$X$65536,12,FALSE)*$L$14),2)</f>
        <v>0</v>
      </c>
      <c r="H920" s="22">
        <f t="shared" si="15"/>
        <v>0</v>
      </c>
      <c r="I920" s="14"/>
    </row>
    <row r="921" spans="1:9" hidden="1">
      <c r="A921" s="13"/>
      <c r="B921" s="1"/>
      <c r="C921" s="37"/>
      <c r="D921" s="168"/>
      <c r="E921" s="169"/>
      <c r="F921" s="43" t="str">
        <f>VLOOKUP(C921,'[2]Acha Air Sales Price List'!$B$1:$D$65536,3,FALSE)</f>
        <v>first line keep open</v>
      </c>
      <c r="G921" s="21">
        <f>ROUND(IF(ISBLANK(C921),0,VLOOKUP(C921,'[2]Acha Air Sales Price List'!$B$1:$X$65536,12,FALSE)*$L$14),2)</f>
        <v>0</v>
      </c>
      <c r="H921" s="22">
        <f t="shared" si="15"/>
        <v>0</v>
      </c>
      <c r="I921" s="14"/>
    </row>
    <row r="922" spans="1:9" hidden="1">
      <c r="A922" s="13"/>
      <c r="B922" s="1"/>
      <c r="C922" s="36"/>
      <c r="D922" s="168"/>
      <c r="E922" s="169"/>
      <c r="F922" s="43" t="str">
        <f>VLOOKUP(C922,'[2]Acha Air Sales Price List'!$B$1:$D$65536,3,FALSE)</f>
        <v>first line keep open</v>
      </c>
      <c r="G922" s="21">
        <f>ROUND(IF(ISBLANK(C922),0,VLOOKUP(C922,'[2]Acha Air Sales Price List'!$B$1:$X$65536,12,FALSE)*$L$14),2)</f>
        <v>0</v>
      </c>
      <c r="H922" s="22">
        <f t="shared" si="15"/>
        <v>0</v>
      </c>
      <c r="I922" s="14"/>
    </row>
    <row r="923" spans="1:9" hidden="1">
      <c r="A923" s="13"/>
      <c r="B923" s="1"/>
      <c r="C923" s="36"/>
      <c r="D923" s="168"/>
      <c r="E923" s="169"/>
      <c r="F923" s="43" t="str">
        <f>VLOOKUP(C923,'[2]Acha Air Sales Price List'!$B$1:$D$65536,3,FALSE)</f>
        <v>first line keep open</v>
      </c>
      <c r="G923" s="21">
        <f>ROUND(IF(ISBLANK(C923),0,VLOOKUP(C923,'[2]Acha Air Sales Price List'!$B$1:$X$65536,12,FALSE)*$L$14),2)</f>
        <v>0</v>
      </c>
      <c r="H923" s="22">
        <f t="shared" si="15"/>
        <v>0</v>
      </c>
      <c r="I923" s="14"/>
    </row>
    <row r="924" spans="1:9" hidden="1">
      <c r="A924" s="13"/>
      <c r="B924" s="1"/>
      <c r="C924" s="36"/>
      <c r="D924" s="168"/>
      <c r="E924" s="169"/>
      <c r="F924" s="43" t="str">
        <f>VLOOKUP(C924,'[2]Acha Air Sales Price List'!$B$1:$D$65536,3,FALSE)</f>
        <v>first line keep open</v>
      </c>
      <c r="G924" s="21">
        <f>ROUND(IF(ISBLANK(C924),0,VLOOKUP(C924,'[2]Acha Air Sales Price List'!$B$1:$X$65536,12,FALSE)*$L$14),2)</f>
        <v>0</v>
      </c>
      <c r="H924" s="22">
        <f t="shared" si="15"/>
        <v>0</v>
      </c>
      <c r="I924" s="14"/>
    </row>
    <row r="925" spans="1:9" hidden="1">
      <c r="A925" s="13"/>
      <c r="B925" s="1"/>
      <c r="C925" s="36"/>
      <c r="D925" s="168"/>
      <c r="E925" s="169"/>
      <c r="F925" s="43" t="str">
        <f>VLOOKUP(C925,'[2]Acha Air Sales Price List'!$B$1:$D$65536,3,FALSE)</f>
        <v>first line keep open</v>
      </c>
      <c r="G925" s="21">
        <f>ROUND(IF(ISBLANK(C925),0,VLOOKUP(C925,'[2]Acha Air Sales Price List'!$B$1:$X$65536,12,FALSE)*$L$14),2)</f>
        <v>0</v>
      </c>
      <c r="H925" s="22">
        <f t="shared" si="15"/>
        <v>0</v>
      </c>
      <c r="I925" s="14"/>
    </row>
    <row r="926" spans="1:9" hidden="1">
      <c r="A926" s="13"/>
      <c r="B926" s="1"/>
      <c r="C926" s="36"/>
      <c r="D926" s="168"/>
      <c r="E926" s="169"/>
      <c r="F926" s="43" t="str">
        <f>VLOOKUP(C926,'[2]Acha Air Sales Price List'!$B$1:$D$65536,3,FALSE)</f>
        <v>first line keep open</v>
      </c>
      <c r="G926" s="21">
        <f>ROUND(IF(ISBLANK(C926),0,VLOOKUP(C926,'[2]Acha Air Sales Price List'!$B$1:$X$65536,12,FALSE)*$L$14),2)</f>
        <v>0</v>
      </c>
      <c r="H926" s="22">
        <f t="shared" si="15"/>
        <v>0</v>
      </c>
      <c r="I926" s="14"/>
    </row>
    <row r="927" spans="1:9" hidden="1">
      <c r="A927" s="13"/>
      <c r="B927" s="1"/>
      <c r="C927" s="36"/>
      <c r="D927" s="168"/>
      <c r="E927" s="169"/>
      <c r="F927" s="43" t="str">
        <f>VLOOKUP(C927,'[2]Acha Air Sales Price List'!$B$1:$D$65536,3,FALSE)</f>
        <v>first line keep open</v>
      </c>
      <c r="G927" s="21">
        <f>ROUND(IF(ISBLANK(C927),0,VLOOKUP(C927,'[2]Acha Air Sales Price List'!$B$1:$X$65536,12,FALSE)*$L$14),2)</f>
        <v>0</v>
      </c>
      <c r="H927" s="22">
        <f t="shared" si="15"/>
        <v>0</v>
      </c>
      <c r="I927" s="14"/>
    </row>
    <row r="928" spans="1:9" hidden="1">
      <c r="A928" s="13"/>
      <c r="B928" s="1"/>
      <c r="C928" s="36"/>
      <c r="D928" s="168"/>
      <c r="E928" s="169"/>
      <c r="F928" s="43" t="str">
        <f>VLOOKUP(C928,'[2]Acha Air Sales Price List'!$B$1:$D$65536,3,FALSE)</f>
        <v>first line keep open</v>
      </c>
      <c r="G928" s="21">
        <f>ROUND(IF(ISBLANK(C928),0,VLOOKUP(C928,'[2]Acha Air Sales Price List'!$B$1:$X$65536,12,FALSE)*$L$14),2)</f>
        <v>0</v>
      </c>
      <c r="H928" s="22">
        <f t="shared" si="15"/>
        <v>0</v>
      </c>
      <c r="I928" s="14"/>
    </row>
    <row r="929" spans="1:9" hidden="1">
      <c r="A929" s="13"/>
      <c r="B929" s="1"/>
      <c r="C929" s="36"/>
      <c r="D929" s="168"/>
      <c r="E929" s="169"/>
      <c r="F929" s="43" t="str">
        <f>VLOOKUP(C929,'[2]Acha Air Sales Price List'!$B$1:$D$65536,3,FALSE)</f>
        <v>first line keep open</v>
      </c>
      <c r="G929" s="21">
        <f>ROUND(IF(ISBLANK(C929),0,VLOOKUP(C929,'[2]Acha Air Sales Price List'!$B$1:$X$65536,12,FALSE)*$L$14),2)</f>
        <v>0</v>
      </c>
      <c r="H929" s="22">
        <f t="shared" si="15"/>
        <v>0</v>
      </c>
      <c r="I929" s="14"/>
    </row>
    <row r="930" spans="1:9" hidden="1">
      <c r="A930" s="13"/>
      <c r="B930" s="1"/>
      <c r="C930" s="36"/>
      <c r="D930" s="168"/>
      <c r="E930" s="169"/>
      <c r="F930" s="43" t="str">
        <f>VLOOKUP(C930,'[2]Acha Air Sales Price List'!$B$1:$D$65536,3,FALSE)</f>
        <v>first line keep open</v>
      </c>
      <c r="G930" s="21">
        <f>ROUND(IF(ISBLANK(C930),0,VLOOKUP(C930,'[2]Acha Air Sales Price List'!$B$1:$X$65536,12,FALSE)*$L$14),2)</f>
        <v>0</v>
      </c>
      <c r="H930" s="22">
        <f t="shared" si="15"/>
        <v>0</v>
      </c>
      <c r="I930" s="14"/>
    </row>
    <row r="931" spans="1:9" hidden="1">
      <c r="A931" s="13"/>
      <c r="B931" s="1"/>
      <c r="C931" s="36"/>
      <c r="D931" s="168"/>
      <c r="E931" s="169"/>
      <c r="F931" s="43" t="str">
        <f>VLOOKUP(C931,'[2]Acha Air Sales Price List'!$B$1:$D$65536,3,FALSE)</f>
        <v>first line keep open</v>
      </c>
      <c r="G931" s="21">
        <f>ROUND(IF(ISBLANK(C931),0,VLOOKUP(C931,'[2]Acha Air Sales Price List'!$B$1:$X$65536,12,FALSE)*$L$14),2)</f>
        <v>0</v>
      </c>
      <c r="H931" s="22">
        <f t="shared" si="15"/>
        <v>0</v>
      </c>
      <c r="I931" s="14"/>
    </row>
    <row r="932" spans="1:9" hidden="1">
      <c r="A932" s="13"/>
      <c r="B932" s="1"/>
      <c r="C932" s="36"/>
      <c r="D932" s="168"/>
      <c r="E932" s="169"/>
      <c r="F932" s="43" t="str">
        <f>VLOOKUP(C932,'[2]Acha Air Sales Price List'!$B$1:$D$65536,3,FALSE)</f>
        <v>first line keep open</v>
      </c>
      <c r="G932" s="21">
        <f>ROUND(IF(ISBLANK(C932),0,VLOOKUP(C932,'[2]Acha Air Sales Price List'!$B$1:$X$65536,12,FALSE)*$L$14),2)</f>
        <v>0</v>
      </c>
      <c r="H932" s="22">
        <f t="shared" si="15"/>
        <v>0</v>
      </c>
      <c r="I932" s="14"/>
    </row>
    <row r="933" spans="1:9" hidden="1">
      <c r="A933" s="13"/>
      <c r="B933" s="1"/>
      <c r="C933" s="36"/>
      <c r="D933" s="168"/>
      <c r="E933" s="169"/>
      <c r="F933" s="43" t="str">
        <f>VLOOKUP(C933,'[2]Acha Air Sales Price List'!$B$1:$D$65536,3,FALSE)</f>
        <v>first line keep open</v>
      </c>
      <c r="G933" s="21">
        <f>ROUND(IF(ISBLANK(C933),0,VLOOKUP(C933,'[2]Acha Air Sales Price List'!$B$1:$X$65536,12,FALSE)*$L$14),2)</f>
        <v>0</v>
      </c>
      <c r="H933" s="22">
        <f t="shared" si="15"/>
        <v>0</v>
      </c>
      <c r="I933" s="14"/>
    </row>
    <row r="934" spans="1:9" hidden="1">
      <c r="A934" s="13"/>
      <c r="B934" s="1"/>
      <c r="C934" s="36"/>
      <c r="D934" s="168"/>
      <c r="E934" s="169"/>
      <c r="F934" s="43" t="str">
        <f>VLOOKUP(C934,'[2]Acha Air Sales Price List'!$B$1:$D$65536,3,FALSE)</f>
        <v>first line keep open</v>
      </c>
      <c r="G934" s="21">
        <f>ROUND(IF(ISBLANK(C934),0,VLOOKUP(C934,'[2]Acha Air Sales Price List'!$B$1:$X$65536,12,FALSE)*$L$14),2)</f>
        <v>0</v>
      </c>
      <c r="H934" s="22">
        <f t="shared" si="15"/>
        <v>0</v>
      </c>
      <c r="I934" s="14"/>
    </row>
    <row r="935" spans="1:9" hidden="1">
      <c r="A935" s="13"/>
      <c r="B935" s="1"/>
      <c r="C935" s="36"/>
      <c r="D935" s="168"/>
      <c r="E935" s="169"/>
      <c r="F935" s="43" t="str">
        <f>VLOOKUP(C935,'[2]Acha Air Sales Price List'!$B$1:$D$65536,3,FALSE)</f>
        <v>first line keep open</v>
      </c>
      <c r="G935" s="21">
        <f>ROUND(IF(ISBLANK(C935),0,VLOOKUP(C935,'[2]Acha Air Sales Price List'!$B$1:$X$65536,12,FALSE)*$L$14),2)</f>
        <v>0</v>
      </c>
      <c r="H935" s="22">
        <f t="shared" si="15"/>
        <v>0</v>
      </c>
      <c r="I935" s="14"/>
    </row>
    <row r="936" spans="1:9" hidden="1">
      <c r="A936" s="13"/>
      <c r="B936" s="1"/>
      <c r="C936" s="36"/>
      <c r="D936" s="168"/>
      <c r="E936" s="169"/>
      <c r="F936" s="43" t="str">
        <f>VLOOKUP(C936,'[2]Acha Air Sales Price List'!$B$1:$D$65536,3,FALSE)</f>
        <v>first line keep open</v>
      </c>
      <c r="G936" s="21">
        <f>ROUND(IF(ISBLANK(C936),0,VLOOKUP(C936,'[2]Acha Air Sales Price List'!$B$1:$X$65536,12,FALSE)*$L$14),2)</f>
        <v>0</v>
      </c>
      <c r="H936" s="22">
        <f t="shared" si="15"/>
        <v>0</v>
      </c>
      <c r="I936" s="14"/>
    </row>
    <row r="937" spans="1:9" hidden="1">
      <c r="A937" s="13"/>
      <c r="B937" s="1"/>
      <c r="C937" s="36"/>
      <c r="D937" s="168"/>
      <c r="E937" s="169"/>
      <c r="F937" s="43" t="str">
        <f>VLOOKUP(C937,'[2]Acha Air Sales Price List'!$B$1:$D$65536,3,FALSE)</f>
        <v>first line keep open</v>
      </c>
      <c r="G937" s="21">
        <f>ROUND(IF(ISBLANK(C937),0,VLOOKUP(C937,'[2]Acha Air Sales Price List'!$B$1:$X$65536,12,FALSE)*$L$14),2)</f>
        <v>0</v>
      </c>
      <c r="H937" s="22">
        <f t="shared" si="15"/>
        <v>0</v>
      </c>
      <c r="I937" s="14"/>
    </row>
    <row r="938" spans="1:9" hidden="1">
      <c r="A938" s="13"/>
      <c r="B938" s="1"/>
      <c r="C938" s="36"/>
      <c r="D938" s="168"/>
      <c r="E938" s="169"/>
      <c r="F938" s="43" t="str">
        <f>VLOOKUP(C938,'[2]Acha Air Sales Price List'!$B$1:$D$65536,3,FALSE)</f>
        <v>first line keep open</v>
      </c>
      <c r="G938" s="21">
        <f>ROUND(IF(ISBLANK(C938),0,VLOOKUP(C938,'[2]Acha Air Sales Price List'!$B$1:$X$65536,12,FALSE)*$L$14),2)</f>
        <v>0</v>
      </c>
      <c r="H938" s="22">
        <f t="shared" si="15"/>
        <v>0</v>
      </c>
      <c r="I938" s="14"/>
    </row>
    <row r="939" spans="1:9" hidden="1">
      <c r="A939" s="13"/>
      <c r="B939" s="1"/>
      <c r="C939" s="36"/>
      <c r="D939" s="168"/>
      <c r="E939" s="169"/>
      <c r="F939" s="43" t="str">
        <f>VLOOKUP(C939,'[2]Acha Air Sales Price List'!$B$1:$D$65536,3,FALSE)</f>
        <v>first line keep open</v>
      </c>
      <c r="G939" s="21">
        <f>ROUND(IF(ISBLANK(C939),0,VLOOKUP(C939,'[2]Acha Air Sales Price List'!$B$1:$X$65536,12,FALSE)*$L$14),2)</f>
        <v>0</v>
      </c>
      <c r="H939" s="22">
        <f t="shared" si="15"/>
        <v>0</v>
      </c>
      <c r="I939" s="14"/>
    </row>
    <row r="940" spans="1:9" hidden="1">
      <c r="A940" s="13"/>
      <c r="B940" s="1"/>
      <c r="C940" s="36"/>
      <c r="D940" s="168"/>
      <c r="E940" s="169"/>
      <c r="F940" s="43" t="str">
        <f>VLOOKUP(C940,'[2]Acha Air Sales Price List'!$B$1:$D$65536,3,FALSE)</f>
        <v>first line keep open</v>
      </c>
      <c r="G940" s="21">
        <f>ROUND(IF(ISBLANK(C940),0,VLOOKUP(C940,'[2]Acha Air Sales Price List'!$B$1:$X$65536,12,FALSE)*$L$14),2)</f>
        <v>0</v>
      </c>
      <c r="H940" s="22">
        <f t="shared" si="15"/>
        <v>0</v>
      </c>
      <c r="I940" s="14"/>
    </row>
    <row r="941" spans="1:9" hidden="1">
      <c r="A941" s="13"/>
      <c r="B941" s="1"/>
      <c r="C941" s="36"/>
      <c r="D941" s="168"/>
      <c r="E941" s="169"/>
      <c r="F941" s="43" t="str">
        <f>VLOOKUP(C941,'[2]Acha Air Sales Price List'!$B$1:$D$65536,3,FALSE)</f>
        <v>first line keep open</v>
      </c>
      <c r="G941" s="21">
        <f>ROUND(IF(ISBLANK(C941),0,VLOOKUP(C941,'[2]Acha Air Sales Price List'!$B$1:$X$65536,12,FALSE)*$L$14),2)</f>
        <v>0</v>
      </c>
      <c r="H941" s="22">
        <f t="shared" si="15"/>
        <v>0</v>
      </c>
      <c r="I941" s="14"/>
    </row>
    <row r="942" spans="1:9" hidden="1">
      <c r="A942" s="13"/>
      <c r="B942" s="1"/>
      <c r="C942" s="36"/>
      <c r="D942" s="168"/>
      <c r="E942" s="169"/>
      <c r="F942" s="43" t="str">
        <f>VLOOKUP(C942,'[2]Acha Air Sales Price List'!$B$1:$D$65536,3,FALSE)</f>
        <v>first line keep open</v>
      </c>
      <c r="G942" s="21">
        <f>ROUND(IF(ISBLANK(C942),0,VLOOKUP(C942,'[2]Acha Air Sales Price List'!$B$1:$X$65536,12,FALSE)*$L$14),2)</f>
        <v>0</v>
      </c>
      <c r="H942" s="22">
        <f t="shared" ref="H942:H985" si="16">ROUND(IF(ISNUMBER(B942), G942*B942, 0),5)</f>
        <v>0</v>
      </c>
      <c r="I942" s="14"/>
    </row>
    <row r="943" spans="1:9" hidden="1">
      <c r="A943" s="13"/>
      <c r="B943" s="1"/>
      <c r="C943" s="36"/>
      <c r="D943" s="168"/>
      <c r="E943" s="169"/>
      <c r="F943" s="43" t="str">
        <f>VLOOKUP(C943,'[2]Acha Air Sales Price List'!$B$1:$D$65536,3,FALSE)</f>
        <v>first line keep open</v>
      </c>
      <c r="G943" s="21">
        <f>ROUND(IF(ISBLANK(C943),0,VLOOKUP(C943,'[2]Acha Air Sales Price List'!$B$1:$X$65536,12,FALSE)*$L$14),2)</f>
        <v>0</v>
      </c>
      <c r="H943" s="22">
        <f t="shared" si="16"/>
        <v>0</v>
      </c>
      <c r="I943" s="14"/>
    </row>
    <row r="944" spans="1:9" hidden="1">
      <c r="A944" s="13"/>
      <c r="B944" s="1"/>
      <c r="C944" s="36"/>
      <c r="D944" s="168"/>
      <c r="E944" s="169"/>
      <c r="F944" s="43" t="str">
        <f>VLOOKUP(C944,'[2]Acha Air Sales Price List'!$B$1:$D$65536,3,FALSE)</f>
        <v>first line keep open</v>
      </c>
      <c r="G944" s="21">
        <f>ROUND(IF(ISBLANK(C944),0,VLOOKUP(C944,'[2]Acha Air Sales Price List'!$B$1:$X$65536,12,FALSE)*$L$14),2)</f>
        <v>0</v>
      </c>
      <c r="H944" s="22">
        <f t="shared" si="16"/>
        <v>0</v>
      </c>
      <c r="I944" s="14"/>
    </row>
    <row r="945" spans="1:9" hidden="1">
      <c r="A945" s="13"/>
      <c r="B945" s="1"/>
      <c r="C945" s="36"/>
      <c r="D945" s="168"/>
      <c r="E945" s="169"/>
      <c r="F945" s="43" t="str">
        <f>VLOOKUP(C945,'[2]Acha Air Sales Price List'!$B$1:$D$65536,3,FALSE)</f>
        <v>first line keep open</v>
      </c>
      <c r="G945" s="21">
        <f>ROUND(IF(ISBLANK(C945),0,VLOOKUP(C945,'[2]Acha Air Sales Price List'!$B$1:$X$65536,12,FALSE)*$L$14),2)</f>
        <v>0</v>
      </c>
      <c r="H945" s="22">
        <f t="shared" si="16"/>
        <v>0</v>
      </c>
      <c r="I945" s="14"/>
    </row>
    <row r="946" spans="1:9" hidden="1">
      <c r="A946" s="13"/>
      <c r="B946" s="1"/>
      <c r="C946" s="36"/>
      <c r="D946" s="168"/>
      <c r="E946" s="169"/>
      <c r="F946" s="43" t="str">
        <f>VLOOKUP(C946,'[2]Acha Air Sales Price List'!$B$1:$D$65536,3,FALSE)</f>
        <v>first line keep open</v>
      </c>
      <c r="G946" s="21">
        <f>ROUND(IF(ISBLANK(C946),0,VLOOKUP(C946,'[2]Acha Air Sales Price List'!$B$1:$X$65536,12,FALSE)*$L$14),2)</f>
        <v>0</v>
      </c>
      <c r="H946" s="22">
        <f t="shared" si="16"/>
        <v>0</v>
      </c>
      <c r="I946" s="14"/>
    </row>
    <row r="947" spans="1:9" hidden="1">
      <c r="A947" s="13"/>
      <c r="B947" s="1"/>
      <c r="C947" s="36"/>
      <c r="D947" s="168"/>
      <c r="E947" s="169"/>
      <c r="F947" s="43" t="str">
        <f>VLOOKUP(C947,'[2]Acha Air Sales Price List'!$B$1:$D$65536,3,FALSE)</f>
        <v>first line keep open</v>
      </c>
      <c r="G947" s="21">
        <f>ROUND(IF(ISBLANK(C947),0,VLOOKUP(C947,'[2]Acha Air Sales Price List'!$B$1:$X$65536,12,FALSE)*$L$14),2)</f>
        <v>0</v>
      </c>
      <c r="H947" s="22">
        <f t="shared" si="16"/>
        <v>0</v>
      </c>
      <c r="I947" s="14"/>
    </row>
    <row r="948" spans="1:9" hidden="1">
      <c r="A948" s="13"/>
      <c r="B948" s="1"/>
      <c r="C948" s="36"/>
      <c r="D948" s="168"/>
      <c r="E948" s="169"/>
      <c r="F948" s="43" t="str">
        <f>VLOOKUP(C948,'[2]Acha Air Sales Price List'!$B$1:$D$65536,3,FALSE)</f>
        <v>first line keep open</v>
      </c>
      <c r="G948" s="21">
        <f>ROUND(IF(ISBLANK(C948),0,VLOOKUP(C948,'[2]Acha Air Sales Price List'!$B$1:$X$65536,12,FALSE)*$L$14),2)</f>
        <v>0</v>
      </c>
      <c r="H948" s="22">
        <f t="shared" si="16"/>
        <v>0</v>
      </c>
      <c r="I948" s="14"/>
    </row>
    <row r="949" spans="1:9" hidden="1">
      <c r="A949" s="13"/>
      <c r="B949" s="1"/>
      <c r="C949" s="36"/>
      <c r="D949" s="168"/>
      <c r="E949" s="169"/>
      <c r="F949" s="43" t="str">
        <f>VLOOKUP(C949,'[2]Acha Air Sales Price List'!$B$1:$D$65536,3,FALSE)</f>
        <v>first line keep open</v>
      </c>
      <c r="G949" s="21">
        <f>ROUND(IF(ISBLANK(C949),0,VLOOKUP(C949,'[2]Acha Air Sales Price List'!$B$1:$X$65536,12,FALSE)*$L$14),2)</f>
        <v>0</v>
      </c>
      <c r="H949" s="22">
        <f t="shared" si="16"/>
        <v>0</v>
      </c>
      <c r="I949" s="14"/>
    </row>
    <row r="950" spans="1:9" hidden="1">
      <c r="A950" s="13"/>
      <c r="B950" s="1"/>
      <c r="C950" s="36"/>
      <c r="D950" s="168"/>
      <c r="E950" s="169"/>
      <c r="F950" s="43" t="str">
        <f>VLOOKUP(C950,'[2]Acha Air Sales Price List'!$B$1:$D$65536,3,FALSE)</f>
        <v>first line keep open</v>
      </c>
      <c r="G950" s="21">
        <f>ROUND(IF(ISBLANK(C950),0,VLOOKUP(C950,'[2]Acha Air Sales Price List'!$B$1:$X$65536,12,FALSE)*$L$14),2)</f>
        <v>0</v>
      </c>
      <c r="H950" s="22">
        <f t="shared" si="16"/>
        <v>0</v>
      </c>
      <c r="I950" s="14"/>
    </row>
    <row r="951" spans="1:9" hidden="1">
      <c r="A951" s="13"/>
      <c r="B951" s="1"/>
      <c r="C951" s="36"/>
      <c r="D951" s="168"/>
      <c r="E951" s="169"/>
      <c r="F951" s="43" t="str">
        <f>VLOOKUP(C951,'[2]Acha Air Sales Price List'!$B$1:$D$65536,3,FALSE)</f>
        <v>first line keep open</v>
      </c>
      <c r="G951" s="21">
        <f>ROUND(IF(ISBLANK(C951),0,VLOOKUP(C951,'[2]Acha Air Sales Price List'!$B$1:$X$65536,12,FALSE)*$L$14),2)</f>
        <v>0</v>
      </c>
      <c r="H951" s="22">
        <f t="shared" si="16"/>
        <v>0</v>
      </c>
      <c r="I951" s="14"/>
    </row>
    <row r="952" spans="1:9" hidden="1">
      <c r="A952" s="13"/>
      <c r="B952" s="1"/>
      <c r="C952" s="36"/>
      <c r="D952" s="168"/>
      <c r="E952" s="169"/>
      <c r="F952" s="43" t="str">
        <f>VLOOKUP(C952,'[2]Acha Air Sales Price List'!$B$1:$D$65536,3,FALSE)</f>
        <v>first line keep open</v>
      </c>
      <c r="G952" s="21">
        <f>ROUND(IF(ISBLANK(C952),0,VLOOKUP(C952,'[2]Acha Air Sales Price List'!$B$1:$X$65536,12,FALSE)*$L$14),2)</f>
        <v>0</v>
      </c>
      <c r="H952" s="22">
        <f t="shared" si="16"/>
        <v>0</v>
      </c>
      <c r="I952" s="14"/>
    </row>
    <row r="953" spans="1:9" hidden="1">
      <c r="A953" s="13"/>
      <c r="B953" s="1"/>
      <c r="C953" s="36"/>
      <c r="D953" s="168"/>
      <c r="E953" s="169"/>
      <c r="F953" s="43" t="str">
        <f>VLOOKUP(C953,'[2]Acha Air Sales Price List'!$B$1:$D$65536,3,FALSE)</f>
        <v>first line keep open</v>
      </c>
      <c r="G953" s="21">
        <f>ROUND(IF(ISBLANK(C953),0,VLOOKUP(C953,'[2]Acha Air Sales Price List'!$B$1:$X$65536,12,FALSE)*$L$14),2)</f>
        <v>0</v>
      </c>
      <c r="H953" s="22">
        <f t="shared" si="16"/>
        <v>0</v>
      </c>
      <c r="I953" s="14"/>
    </row>
    <row r="954" spans="1:9" hidden="1">
      <c r="A954" s="13"/>
      <c r="B954" s="1"/>
      <c r="C954" s="36"/>
      <c r="D954" s="168"/>
      <c r="E954" s="169"/>
      <c r="F954" s="43" t="str">
        <f>VLOOKUP(C954,'[2]Acha Air Sales Price List'!$B$1:$D$65536,3,FALSE)</f>
        <v>first line keep open</v>
      </c>
      <c r="G954" s="21">
        <f>ROUND(IF(ISBLANK(C954),0,VLOOKUP(C954,'[2]Acha Air Sales Price List'!$B$1:$X$65536,12,FALSE)*$L$14),2)</f>
        <v>0</v>
      </c>
      <c r="H954" s="22">
        <f t="shared" si="16"/>
        <v>0</v>
      </c>
      <c r="I954" s="14"/>
    </row>
    <row r="955" spans="1:9" hidden="1">
      <c r="A955" s="13"/>
      <c r="B955" s="1"/>
      <c r="C955" s="36"/>
      <c r="D955" s="168"/>
      <c r="E955" s="169"/>
      <c r="F955" s="43" t="str">
        <f>VLOOKUP(C955,'[2]Acha Air Sales Price List'!$B$1:$D$65536,3,FALSE)</f>
        <v>first line keep open</v>
      </c>
      <c r="G955" s="21">
        <f>ROUND(IF(ISBLANK(C955),0,VLOOKUP(C955,'[2]Acha Air Sales Price List'!$B$1:$X$65536,12,FALSE)*$L$14),2)</f>
        <v>0</v>
      </c>
      <c r="H955" s="22">
        <f t="shared" si="16"/>
        <v>0</v>
      </c>
      <c r="I955" s="14"/>
    </row>
    <row r="956" spans="1:9" hidden="1">
      <c r="A956" s="13"/>
      <c r="B956" s="1"/>
      <c r="C956" s="36"/>
      <c r="D956" s="168"/>
      <c r="E956" s="169"/>
      <c r="F956" s="43" t="str">
        <f>VLOOKUP(C956,'[2]Acha Air Sales Price List'!$B$1:$D$65536,3,FALSE)</f>
        <v>first line keep open</v>
      </c>
      <c r="G956" s="21">
        <f>ROUND(IF(ISBLANK(C956),0,VLOOKUP(C956,'[2]Acha Air Sales Price List'!$B$1:$X$65536,12,FALSE)*$L$14),2)</f>
        <v>0</v>
      </c>
      <c r="H956" s="22">
        <f t="shared" si="16"/>
        <v>0</v>
      </c>
      <c r="I956" s="14"/>
    </row>
    <row r="957" spans="1:9" hidden="1">
      <c r="A957" s="13"/>
      <c r="B957" s="1"/>
      <c r="C957" s="36"/>
      <c r="D957" s="168"/>
      <c r="E957" s="169"/>
      <c r="F957" s="43" t="str">
        <f>VLOOKUP(C957,'[2]Acha Air Sales Price List'!$B$1:$D$65536,3,FALSE)</f>
        <v>first line keep open</v>
      </c>
      <c r="G957" s="21">
        <f>ROUND(IF(ISBLANK(C957),0,VLOOKUP(C957,'[2]Acha Air Sales Price List'!$B$1:$X$65536,12,FALSE)*$L$14),2)</f>
        <v>0</v>
      </c>
      <c r="H957" s="22">
        <f t="shared" si="16"/>
        <v>0</v>
      </c>
      <c r="I957" s="14"/>
    </row>
    <row r="958" spans="1:9" hidden="1">
      <c r="A958" s="13"/>
      <c r="B958" s="1"/>
      <c r="C958" s="37"/>
      <c r="D958" s="168"/>
      <c r="E958" s="169"/>
      <c r="F958" s="43" t="str">
        <f>VLOOKUP(C958,'[2]Acha Air Sales Price List'!$B$1:$D$65536,3,FALSE)</f>
        <v>first line keep open</v>
      </c>
      <c r="G958" s="21">
        <f>ROUND(IF(ISBLANK(C958),0,VLOOKUP(C958,'[2]Acha Air Sales Price List'!$B$1:$X$65536,12,FALSE)*$L$14),2)</f>
        <v>0</v>
      </c>
      <c r="H958" s="22">
        <f t="shared" si="16"/>
        <v>0</v>
      </c>
      <c r="I958" s="14"/>
    </row>
    <row r="959" spans="1:9" hidden="1">
      <c r="A959" s="13"/>
      <c r="B959" s="1"/>
      <c r="C959" s="36"/>
      <c r="D959" s="168"/>
      <c r="E959" s="169"/>
      <c r="F959" s="43" t="str">
        <f>VLOOKUP(C959,'[2]Acha Air Sales Price List'!$B$1:$D$65536,3,FALSE)</f>
        <v>first line keep open</v>
      </c>
      <c r="G959" s="21">
        <f>ROUND(IF(ISBLANK(C959),0,VLOOKUP(C959,'[2]Acha Air Sales Price List'!$B$1:$X$65536,12,FALSE)*$L$14),2)</f>
        <v>0</v>
      </c>
      <c r="H959" s="22">
        <f t="shared" si="16"/>
        <v>0</v>
      </c>
      <c r="I959" s="14"/>
    </row>
    <row r="960" spans="1:9" hidden="1">
      <c r="A960" s="13"/>
      <c r="B960" s="1"/>
      <c r="C960" s="36"/>
      <c r="D960" s="168"/>
      <c r="E960" s="169"/>
      <c r="F960" s="43" t="str">
        <f>VLOOKUP(C960,'[2]Acha Air Sales Price List'!$B$1:$D$65536,3,FALSE)</f>
        <v>first line keep open</v>
      </c>
      <c r="G960" s="21">
        <f>ROUND(IF(ISBLANK(C960),0,VLOOKUP(C960,'[2]Acha Air Sales Price List'!$B$1:$X$65536,12,FALSE)*$L$14),2)</f>
        <v>0</v>
      </c>
      <c r="H960" s="22">
        <f t="shared" si="16"/>
        <v>0</v>
      </c>
      <c r="I960" s="14"/>
    </row>
    <row r="961" spans="1:9" hidden="1">
      <c r="A961" s="13"/>
      <c r="B961" s="1"/>
      <c r="C961" s="36"/>
      <c r="D961" s="168"/>
      <c r="E961" s="169"/>
      <c r="F961" s="43" t="str">
        <f>VLOOKUP(C961,'[2]Acha Air Sales Price List'!$B$1:$D$65536,3,FALSE)</f>
        <v>first line keep open</v>
      </c>
      <c r="G961" s="21">
        <f>ROUND(IF(ISBLANK(C961),0,VLOOKUP(C961,'[2]Acha Air Sales Price List'!$B$1:$X$65536,12,FALSE)*$L$14),2)</f>
        <v>0</v>
      </c>
      <c r="H961" s="22">
        <f t="shared" si="16"/>
        <v>0</v>
      </c>
      <c r="I961" s="14"/>
    </row>
    <row r="962" spans="1:9" hidden="1">
      <c r="A962" s="13"/>
      <c r="B962" s="1"/>
      <c r="C962" s="36"/>
      <c r="D962" s="168"/>
      <c r="E962" s="169"/>
      <c r="F962" s="43" t="str">
        <f>VLOOKUP(C962,'[2]Acha Air Sales Price List'!$B$1:$D$65536,3,FALSE)</f>
        <v>first line keep open</v>
      </c>
      <c r="G962" s="21">
        <f>ROUND(IF(ISBLANK(C962),0,VLOOKUP(C962,'[2]Acha Air Sales Price List'!$B$1:$X$65536,12,FALSE)*$L$14),2)</f>
        <v>0</v>
      </c>
      <c r="H962" s="22">
        <f t="shared" si="16"/>
        <v>0</v>
      </c>
      <c r="I962" s="14"/>
    </row>
    <row r="963" spans="1:9" hidden="1">
      <c r="A963" s="13"/>
      <c r="B963" s="1"/>
      <c r="C963" s="36"/>
      <c r="D963" s="168"/>
      <c r="E963" s="169"/>
      <c r="F963" s="43" t="str">
        <f>VLOOKUP(C963,'[2]Acha Air Sales Price List'!$B$1:$D$65536,3,FALSE)</f>
        <v>first line keep open</v>
      </c>
      <c r="G963" s="21">
        <f>ROUND(IF(ISBLANK(C963),0,VLOOKUP(C963,'[2]Acha Air Sales Price List'!$B$1:$X$65536,12,FALSE)*$L$14),2)</f>
        <v>0</v>
      </c>
      <c r="H963" s="22">
        <f t="shared" si="16"/>
        <v>0</v>
      </c>
      <c r="I963" s="14"/>
    </row>
    <row r="964" spans="1:9" hidden="1">
      <c r="A964" s="13"/>
      <c r="B964" s="1"/>
      <c r="C964" s="36"/>
      <c r="D964" s="168"/>
      <c r="E964" s="169"/>
      <c r="F964" s="43" t="str">
        <f>VLOOKUP(C964,'[2]Acha Air Sales Price List'!$B$1:$D$65536,3,FALSE)</f>
        <v>first line keep open</v>
      </c>
      <c r="G964" s="21">
        <f>ROUND(IF(ISBLANK(C964),0,VLOOKUP(C964,'[2]Acha Air Sales Price List'!$B$1:$X$65536,12,FALSE)*$L$14),2)</f>
        <v>0</v>
      </c>
      <c r="H964" s="22">
        <f t="shared" si="16"/>
        <v>0</v>
      </c>
      <c r="I964" s="14"/>
    </row>
    <row r="965" spans="1:9" hidden="1">
      <c r="A965" s="13"/>
      <c r="B965" s="1"/>
      <c r="C965" s="36"/>
      <c r="D965" s="168"/>
      <c r="E965" s="169"/>
      <c r="F965" s="43" t="str">
        <f>VLOOKUP(C965,'[2]Acha Air Sales Price List'!$B$1:$D$65536,3,FALSE)</f>
        <v>first line keep open</v>
      </c>
      <c r="G965" s="21">
        <f>ROUND(IF(ISBLANK(C965),0,VLOOKUP(C965,'[2]Acha Air Sales Price List'!$B$1:$X$65536,12,FALSE)*$L$14),2)</f>
        <v>0</v>
      </c>
      <c r="H965" s="22">
        <f t="shared" si="16"/>
        <v>0</v>
      </c>
      <c r="I965" s="14"/>
    </row>
    <row r="966" spans="1:9" hidden="1">
      <c r="A966" s="13"/>
      <c r="B966" s="1"/>
      <c r="C966" s="36"/>
      <c r="D966" s="168"/>
      <c r="E966" s="169"/>
      <c r="F966" s="43" t="str">
        <f>VLOOKUP(C966,'[2]Acha Air Sales Price List'!$B$1:$D$65536,3,FALSE)</f>
        <v>first line keep open</v>
      </c>
      <c r="G966" s="21">
        <f>ROUND(IF(ISBLANK(C966),0,VLOOKUP(C966,'[2]Acha Air Sales Price List'!$B$1:$X$65536,12,FALSE)*$L$14),2)</f>
        <v>0</v>
      </c>
      <c r="H966" s="22">
        <f t="shared" si="16"/>
        <v>0</v>
      </c>
      <c r="I966" s="14"/>
    </row>
    <row r="967" spans="1:9" hidden="1">
      <c r="A967" s="13"/>
      <c r="B967" s="1"/>
      <c r="C967" s="36"/>
      <c r="D967" s="168"/>
      <c r="E967" s="169"/>
      <c r="F967" s="43" t="str">
        <f>VLOOKUP(C967,'[2]Acha Air Sales Price List'!$B$1:$D$65536,3,FALSE)</f>
        <v>first line keep open</v>
      </c>
      <c r="G967" s="21">
        <f>ROUND(IF(ISBLANK(C967),0,VLOOKUP(C967,'[2]Acha Air Sales Price List'!$B$1:$X$65536,12,FALSE)*$L$14),2)</f>
        <v>0</v>
      </c>
      <c r="H967" s="22">
        <f t="shared" si="16"/>
        <v>0</v>
      </c>
      <c r="I967" s="14"/>
    </row>
    <row r="968" spans="1:9" hidden="1">
      <c r="A968" s="13"/>
      <c r="B968" s="1"/>
      <c r="C968" s="36"/>
      <c r="D968" s="168"/>
      <c r="E968" s="169"/>
      <c r="F968" s="43" t="str">
        <f>VLOOKUP(C968,'[2]Acha Air Sales Price List'!$B$1:$D$65536,3,FALSE)</f>
        <v>first line keep open</v>
      </c>
      <c r="G968" s="21">
        <f>ROUND(IF(ISBLANK(C968),0,VLOOKUP(C968,'[2]Acha Air Sales Price List'!$B$1:$X$65536,12,FALSE)*$L$14),2)</f>
        <v>0</v>
      </c>
      <c r="H968" s="22">
        <f t="shared" si="16"/>
        <v>0</v>
      </c>
      <c r="I968" s="14"/>
    </row>
    <row r="969" spans="1:9" hidden="1">
      <c r="A969" s="13"/>
      <c r="B969" s="1"/>
      <c r="C969" s="36"/>
      <c r="D969" s="168"/>
      <c r="E969" s="169"/>
      <c r="F969" s="43" t="str">
        <f>VLOOKUP(C969,'[2]Acha Air Sales Price List'!$B$1:$D$65536,3,FALSE)</f>
        <v>first line keep open</v>
      </c>
      <c r="G969" s="21">
        <f>ROUND(IF(ISBLANK(C969),0,VLOOKUP(C969,'[2]Acha Air Sales Price List'!$B$1:$X$65536,12,FALSE)*$L$14),2)</f>
        <v>0</v>
      </c>
      <c r="H969" s="22">
        <f t="shared" si="16"/>
        <v>0</v>
      </c>
      <c r="I969" s="14"/>
    </row>
    <row r="970" spans="1:9" hidden="1">
      <c r="A970" s="13"/>
      <c r="B970" s="1"/>
      <c r="C970" s="36"/>
      <c r="D970" s="168"/>
      <c r="E970" s="169"/>
      <c r="F970" s="43" t="str">
        <f>VLOOKUP(C970,'[2]Acha Air Sales Price List'!$B$1:$D$65536,3,FALSE)</f>
        <v>first line keep open</v>
      </c>
      <c r="G970" s="21">
        <f>ROUND(IF(ISBLANK(C970),0,VLOOKUP(C970,'[2]Acha Air Sales Price List'!$B$1:$X$65536,12,FALSE)*$L$14),2)</f>
        <v>0</v>
      </c>
      <c r="H970" s="22">
        <f t="shared" si="16"/>
        <v>0</v>
      </c>
      <c r="I970" s="14"/>
    </row>
    <row r="971" spans="1:9" hidden="1">
      <c r="A971" s="13"/>
      <c r="B971" s="1"/>
      <c r="C971" s="36"/>
      <c r="D971" s="168"/>
      <c r="E971" s="169"/>
      <c r="F971" s="43" t="str">
        <f>VLOOKUP(C971,'[2]Acha Air Sales Price List'!$B$1:$D$65536,3,FALSE)</f>
        <v>first line keep open</v>
      </c>
      <c r="G971" s="21">
        <f>ROUND(IF(ISBLANK(C971),0,VLOOKUP(C971,'[2]Acha Air Sales Price List'!$B$1:$X$65536,12,FALSE)*$L$14),2)</f>
        <v>0</v>
      </c>
      <c r="H971" s="22">
        <f t="shared" si="16"/>
        <v>0</v>
      </c>
      <c r="I971" s="14"/>
    </row>
    <row r="972" spans="1:9" hidden="1">
      <c r="A972" s="13"/>
      <c r="B972" s="1"/>
      <c r="C972" s="36"/>
      <c r="D972" s="168"/>
      <c r="E972" s="169"/>
      <c r="F972" s="43" t="str">
        <f>VLOOKUP(C972,'[2]Acha Air Sales Price List'!$B$1:$D$65536,3,FALSE)</f>
        <v>first line keep open</v>
      </c>
      <c r="G972" s="21">
        <f>ROUND(IF(ISBLANK(C972),0,VLOOKUP(C972,'[2]Acha Air Sales Price List'!$B$1:$X$65536,12,FALSE)*$L$14),2)</f>
        <v>0</v>
      </c>
      <c r="H972" s="22">
        <f t="shared" si="16"/>
        <v>0</v>
      </c>
      <c r="I972" s="14"/>
    </row>
    <row r="973" spans="1:9" hidden="1">
      <c r="A973" s="13"/>
      <c r="B973" s="1"/>
      <c r="C973" s="36"/>
      <c r="D973" s="168"/>
      <c r="E973" s="169"/>
      <c r="F973" s="43" t="str">
        <f>VLOOKUP(C973,'[2]Acha Air Sales Price List'!$B$1:$D$65536,3,FALSE)</f>
        <v>first line keep open</v>
      </c>
      <c r="G973" s="21">
        <f>ROUND(IF(ISBLANK(C973),0,VLOOKUP(C973,'[2]Acha Air Sales Price List'!$B$1:$X$65536,12,FALSE)*$L$14),2)</f>
        <v>0</v>
      </c>
      <c r="H973" s="22">
        <f t="shared" si="16"/>
        <v>0</v>
      </c>
      <c r="I973" s="14"/>
    </row>
    <row r="974" spans="1:9" hidden="1">
      <c r="A974" s="13"/>
      <c r="B974" s="1"/>
      <c r="C974" s="36"/>
      <c r="D974" s="168"/>
      <c r="E974" s="169"/>
      <c r="F974" s="43" t="str">
        <f>VLOOKUP(C974,'[2]Acha Air Sales Price List'!$B$1:$D$65536,3,FALSE)</f>
        <v>first line keep open</v>
      </c>
      <c r="G974" s="21">
        <f>ROUND(IF(ISBLANK(C974),0,VLOOKUP(C974,'[2]Acha Air Sales Price List'!$B$1:$X$65536,12,FALSE)*$L$14),2)</f>
        <v>0</v>
      </c>
      <c r="H974" s="22">
        <f t="shared" si="16"/>
        <v>0</v>
      </c>
      <c r="I974" s="14"/>
    </row>
    <row r="975" spans="1:9" hidden="1">
      <c r="A975" s="13"/>
      <c r="B975" s="1"/>
      <c r="C975" s="36"/>
      <c r="D975" s="168"/>
      <c r="E975" s="169"/>
      <c r="F975" s="43" t="str">
        <f>VLOOKUP(C975,'[2]Acha Air Sales Price List'!$B$1:$D$65536,3,FALSE)</f>
        <v>first line keep open</v>
      </c>
      <c r="G975" s="21">
        <f>ROUND(IF(ISBLANK(C975),0,VLOOKUP(C975,'[2]Acha Air Sales Price List'!$B$1:$X$65536,12,FALSE)*$L$14),2)</f>
        <v>0</v>
      </c>
      <c r="H975" s="22">
        <f t="shared" si="16"/>
        <v>0</v>
      </c>
      <c r="I975" s="14"/>
    </row>
    <row r="976" spans="1:9" hidden="1">
      <c r="A976" s="13"/>
      <c r="B976" s="1"/>
      <c r="C976" s="36"/>
      <c r="D976" s="168"/>
      <c r="E976" s="169"/>
      <c r="F976" s="43" t="str">
        <f>VLOOKUP(C976,'[2]Acha Air Sales Price List'!$B$1:$D$65536,3,FALSE)</f>
        <v>first line keep open</v>
      </c>
      <c r="G976" s="21">
        <f>ROUND(IF(ISBLANK(C976),0,VLOOKUP(C976,'[2]Acha Air Sales Price List'!$B$1:$X$65536,12,FALSE)*$L$14),2)</f>
        <v>0</v>
      </c>
      <c r="H976" s="22">
        <f t="shared" si="16"/>
        <v>0</v>
      </c>
      <c r="I976" s="14"/>
    </row>
    <row r="977" spans="1:9" hidden="1">
      <c r="A977" s="13"/>
      <c r="B977" s="1"/>
      <c r="C977" s="36"/>
      <c r="D977" s="168"/>
      <c r="E977" s="169"/>
      <c r="F977" s="43" t="str">
        <f>VLOOKUP(C977,'[2]Acha Air Sales Price List'!$B$1:$D$65536,3,FALSE)</f>
        <v>first line keep open</v>
      </c>
      <c r="G977" s="21">
        <f>ROUND(IF(ISBLANK(C977),0,VLOOKUP(C977,'[2]Acha Air Sales Price List'!$B$1:$X$65536,12,FALSE)*$L$14),2)</f>
        <v>0</v>
      </c>
      <c r="H977" s="22">
        <f t="shared" si="16"/>
        <v>0</v>
      </c>
      <c r="I977" s="14"/>
    </row>
    <row r="978" spans="1:9" hidden="1">
      <c r="A978" s="13"/>
      <c r="B978" s="1"/>
      <c r="C978" s="36"/>
      <c r="D978" s="168"/>
      <c r="E978" s="169"/>
      <c r="F978" s="43" t="str">
        <f>VLOOKUP(C978,'[2]Acha Air Sales Price List'!$B$1:$D$65536,3,FALSE)</f>
        <v>first line keep open</v>
      </c>
      <c r="G978" s="21">
        <f>ROUND(IF(ISBLANK(C978),0,VLOOKUP(C978,'[2]Acha Air Sales Price List'!$B$1:$X$65536,12,FALSE)*$L$14),2)</f>
        <v>0</v>
      </c>
      <c r="H978" s="22">
        <f t="shared" si="16"/>
        <v>0</v>
      </c>
      <c r="I978" s="14"/>
    </row>
    <row r="979" spans="1:9" hidden="1">
      <c r="A979" s="13"/>
      <c r="B979" s="1"/>
      <c r="C979" s="36"/>
      <c r="D979" s="168"/>
      <c r="E979" s="169"/>
      <c r="F979" s="43" t="str">
        <f>VLOOKUP(C979,'[2]Acha Air Sales Price List'!$B$1:$D$65536,3,FALSE)</f>
        <v>first line keep open</v>
      </c>
      <c r="G979" s="21">
        <f>ROUND(IF(ISBLANK(C979),0,VLOOKUP(C979,'[2]Acha Air Sales Price List'!$B$1:$X$65536,12,FALSE)*$L$14),2)</f>
        <v>0</v>
      </c>
      <c r="H979" s="22">
        <f t="shared" si="16"/>
        <v>0</v>
      </c>
      <c r="I979" s="14"/>
    </row>
    <row r="980" spans="1:9" hidden="1">
      <c r="A980" s="13"/>
      <c r="B980" s="1"/>
      <c r="C980" s="36"/>
      <c r="D980" s="168"/>
      <c r="E980" s="169"/>
      <c r="F980" s="43" t="str">
        <f>VLOOKUP(C980,'[2]Acha Air Sales Price List'!$B$1:$D$65536,3,FALSE)</f>
        <v>first line keep open</v>
      </c>
      <c r="G980" s="21">
        <f>ROUND(IF(ISBLANK(C980),0,VLOOKUP(C980,'[2]Acha Air Sales Price List'!$B$1:$X$65536,12,FALSE)*$L$14),2)</f>
        <v>0</v>
      </c>
      <c r="H980" s="22">
        <f t="shared" si="16"/>
        <v>0</v>
      </c>
      <c r="I980" s="14"/>
    </row>
    <row r="981" spans="1:9" hidden="1">
      <c r="A981" s="13"/>
      <c r="B981" s="1"/>
      <c r="C981" s="36"/>
      <c r="D981" s="168"/>
      <c r="E981" s="169"/>
      <c r="F981" s="43" t="str">
        <f>VLOOKUP(C981,'[2]Acha Air Sales Price List'!$B$1:$D$65536,3,FALSE)</f>
        <v>first line keep open</v>
      </c>
      <c r="G981" s="21">
        <f>ROUND(IF(ISBLANK(C981),0,VLOOKUP(C981,'[2]Acha Air Sales Price List'!$B$1:$X$65536,12,FALSE)*$L$14),2)</f>
        <v>0</v>
      </c>
      <c r="H981" s="22">
        <f t="shared" si="16"/>
        <v>0</v>
      </c>
      <c r="I981" s="14"/>
    </row>
    <row r="982" spans="1:9" hidden="1">
      <c r="A982" s="13"/>
      <c r="B982" s="1"/>
      <c r="C982" s="36"/>
      <c r="D982" s="168"/>
      <c r="E982" s="169"/>
      <c r="F982" s="43" t="str">
        <f>VLOOKUP(C982,'[2]Acha Air Sales Price List'!$B$1:$D$65536,3,FALSE)</f>
        <v>first line keep open</v>
      </c>
      <c r="G982" s="21">
        <f>ROUND(IF(ISBLANK(C982),0,VLOOKUP(C982,'[2]Acha Air Sales Price List'!$B$1:$X$65536,12,FALSE)*$L$14),2)</f>
        <v>0</v>
      </c>
      <c r="H982" s="22">
        <f t="shared" si="16"/>
        <v>0</v>
      </c>
      <c r="I982" s="14"/>
    </row>
    <row r="983" spans="1:9" hidden="1">
      <c r="A983" s="13"/>
      <c r="B983" s="1"/>
      <c r="C983" s="36"/>
      <c r="D983" s="168"/>
      <c r="E983" s="169"/>
      <c r="F983" s="43" t="str">
        <f>VLOOKUP(C983,'[2]Acha Air Sales Price List'!$B$1:$D$65536,3,FALSE)</f>
        <v>first line keep open</v>
      </c>
      <c r="G983" s="21">
        <f>ROUND(IF(ISBLANK(C983),0,VLOOKUP(C983,'[2]Acha Air Sales Price List'!$B$1:$X$65536,12,FALSE)*$L$14),2)</f>
        <v>0</v>
      </c>
      <c r="H983" s="22">
        <f t="shared" si="16"/>
        <v>0</v>
      </c>
      <c r="I983" s="14"/>
    </row>
    <row r="984" spans="1:9" hidden="1">
      <c r="A984" s="13"/>
      <c r="B984" s="1"/>
      <c r="C984" s="36"/>
      <c r="D984" s="168"/>
      <c r="E984" s="169"/>
      <c r="F984" s="43" t="str">
        <f>VLOOKUP(C984,'[2]Acha Air Sales Price List'!$B$1:$D$65536,3,FALSE)</f>
        <v>first line keep open</v>
      </c>
      <c r="G984" s="21">
        <f>ROUND(IF(ISBLANK(C984),0,VLOOKUP(C984,'[2]Acha Air Sales Price List'!$B$1:$X$65536,12,FALSE)*$L$14),2)</f>
        <v>0</v>
      </c>
      <c r="H984" s="22">
        <f t="shared" si="16"/>
        <v>0</v>
      </c>
      <c r="I984" s="14"/>
    </row>
    <row r="985" spans="1:9">
      <c r="A985" s="13"/>
      <c r="B985" s="1"/>
      <c r="C985" s="102"/>
      <c r="D985" s="168"/>
      <c r="E985" s="169"/>
      <c r="F985" s="43"/>
      <c r="G985" s="21">
        <f>ROUND(IF(ISBLANK(C985),0,VLOOKUP(C985,'[2]Acha Air Sales Price List'!$B$1:$X$65536,12,FALSE)*$L$14),2)</f>
        <v>0</v>
      </c>
      <c r="H985" s="22">
        <f t="shared" si="16"/>
        <v>0</v>
      </c>
      <c r="I985" s="14"/>
    </row>
    <row r="986" spans="1:9">
      <c r="A986" s="13"/>
      <c r="B986" s="1"/>
      <c r="C986" s="37"/>
      <c r="D986" s="170"/>
      <c r="E986" s="171"/>
      <c r="F986" s="43" t="s">
        <v>26</v>
      </c>
      <c r="G986" s="21">
        <v>-100.46</v>
      </c>
      <c r="H986" s="22">
        <f>G986</f>
        <v>-100.46</v>
      </c>
      <c r="I986" s="14"/>
    </row>
    <row r="987" spans="1:9" ht="12.4" customHeight="1" thickBot="1">
      <c r="A987" s="13"/>
      <c r="B987" s="23"/>
      <c r="C987" s="24"/>
      <c r="D987" s="172"/>
      <c r="E987" s="173"/>
      <c r="F987" s="44"/>
      <c r="G987" s="25">
        <f>ROUND(IF(ISBLANK(C987),0,VLOOKUP(C987,'[2]Acha Air Sales Price List'!$B$1:$X$65536,12,FALSE)*$W$14),2)</f>
        <v>0</v>
      </c>
      <c r="H987" s="26">
        <f>ROUND(IF(ISNUMBER(B987), G987*B987, 0),5)</f>
        <v>0</v>
      </c>
      <c r="I987" s="14"/>
    </row>
    <row r="988" spans="1:9" ht="10.5" customHeight="1" thickBot="1">
      <c r="A988" s="13"/>
      <c r="B988" s="2"/>
      <c r="C988" s="2"/>
      <c r="D988" s="2"/>
      <c r="E988" s="2"/>
      <c r="F988" s="2"/>
      <c r="G988" s="31"/>
      <c r="H988" s="32"/>
      <c r="I988" s="14"/>
    </row>
    <row r="989" spans="1:9" ht="16.5" thickBot="1">
      <c r="A989" s="13"/>
      <c r="B989" s="30" t="s">
        <v>17</v>
      </c>
      <c r="C989" s="3"/>
      <c r="D989" s="3"/>
      <c r="E989" s="3"/>
      <c r="F989" s="3"/>
      <c r="G989" s="33" t="s">
        <v>18</v>
      </c>
      <c r="H989" s="34">
        <f ca="1">SUM(H20:H987)</f>
        <v>5000.0000000000009</v>
      </c>
      <c r="I989" s="14"/>
    </row>
    <row r="990" spans="1:9" ht="16.5" hidden="1" customHeight="1" thickBot="1">
      <c r="A990" s="13"/>
      <c r="B990" s="30" t="s">
        <v>17</v>
      </c>
      <c r="C990" s="3"/>
      <c r="D990" s="3"/>
      <c r="E990" s="3"/>
      <c r="F990" s="3"/>
      <c r="G990" s="33" t="s">
        <v>23</v>
      </c>
      <c r="H990" s="34">
        <f ca="1">H989/41.5</f>
        <v>120.48192771084339</v>
      </c>
      <c r="I990" s="14"/>
    </row>
    <row r="991" spans="1:9" ht="16.5" hidden="1" customHeight="1" thickBot="1">
      <c r="A991" s="13"/>
      <c r="B991" s="30"/>
      <c r="C991" s="3"/>
      <c r="D991" s="3"/>
      <c r="E991" s="3"/>
      <c r="F991" s="3"/>
      <c r="G991" s="33" t="s">
        <v>25</v>
      </c>
      <c r="H991" s="34">
        <v>40</v>
      </c>
      <c r="I991" s="14"/>
    </row>
    <row r="992" spans="1:9" ht="16.5" hidden="1" customHeight="1" thickBot="1">
      <c r="A992" s="13"/>
      <c r="B992" s="30"/>
      <c r="C992" s="3"/>
      <c r="D992" s="3"/>
      <c r="E992" s="3"/>
      <c r="F992" s="3"/>
      <c r="G992" s="33" t="s">
        <v>24</v>
      </c>
      <c r="H992" s="34">
        <f ca="1">(H991-H990)*41.5</f>
        <v>-3340.0000000000009</v>
      </c>
      <c r="I992" s="14"/>
    </row>
    <row r="993" spans="1:10" ht="10.5" customHeight="1">
      <c r="A993" s="18"/>
      <c r="B993" s="19"/>
      <c r="C993" s="19"/>
      <c r="D993" s="19"/>
      <c r="E993" s="19"/>
      <c r="F993" s="19"/>
      <c r="G993" s="19"/>
      <c r="H993" s="19"/>
      <c r="I993" s="20"/>
    </row>
    <row r="995" spans="1:10">
      <c r="F995" s="166" t="s">
        <v>95</v>
      </c>
      <c r="G995" s="167">
        <f ca="1">'Tax Invoice'!D14</f>
        <v>33.299999999999997</v>
      </c>
    </row>
    <row r="996" spans="1:10">
      <c r="F996" s="166" t="s">
        <v>96</v>
      </c>
      <c r="G996" s="167">
        <f ca="1">H989/G995</f>
        <v>150.15015015015018</v>
      </c>
    </row>
    <row r="997" spans="1:10">
      <c r="F997" s="166" t="s">
        <v>96</v>
      </c>
      <c r="G997" s="167">
        <f ca="1">H989/G995</f>
        <v>150.15015015015018</v>
      </c>
      <c r="H997" s="45"/>
      <c r="J997" s="165"/>
    </row>
  </sheetData>
  <mergeCells count="973">
    <mergeCell ref="D55:E5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808:E808"/>
    <mergeCell ref="D809:E809"/>
    <mergeCell ref="D810:E810"/>
    <mergeCell ref="D799:E799"/>
    <mergeCell ref="D800:E800"/>
    <mergeCell ref="D801:E801"/>
    <mergeCell ref="D802:E802"/>
    <mergeCell ref="D803:E803"/>
    <mergeCell ref="D804:E804"/>
    <mergeCell ref="D793:E793"/>
    <mergeCell ref="D794:E794"/>
    <mergeCell ref="D795:E795"/>
    <mergeCell ref="D825:E825"/>
    <mergeCell ref="D817:E817"/>
    <mergeCell ref="D818:E818"/>
    <mergeCell ref="D819:E819"/>
    <mergeCell ref="D820:E820"/>
    <mergeCell ref="D821:E821"/>
    <mergeCell ref="D822:E822"/>
    <mergeCell ref="D811:E811"/>
    <mergeCell ref="D812:E812"/>
    <mergeCell ref="D813:E813"/>
    <mergeCell ref="D814:E814"/>
    <mergeCell ref="D815:E815"/>
    <mergeCell ref="D816:E816"/>
    <mergeCell ref="D796:E796"/>
    <mergeCell ref="D797:E797"/>
    <mergeCell ref="D798:E798"/>
    <mergeCell ref="D823:E823"/>
    <mergeCell ref="D824:E824"/>
    <mergeCell ref="D805:E805"/>
    <mergeCell ref="D806:E806"/>
    <mergeCell ref="D807:E807"/>
    <mergeCell ref="D763:E763"/>
    <mergeCell ref="D787:E787"/>
    <mergeCell ref="D788:E788"/>
    <mergeCell ref="D789:E789"/>
    <mergeCell ref="D790:E790"/>
    <mergeCell ref="D791:E791"/>
    <mergeCell ref="D792:E792"/>
    <mergeCell ref="D781:E781"/>
    <mergeCell ref="D782:E782"/>
    <mergeCell ref="D783:E783"/>
    <mergeCell ref="D784:E784"/>
    <mergeCell ref="D785:E785"/>
    <mergeCell ref="D786:E786"/>
    <mergeCell ref="D735:E735"/>
    <mergeCell ref="D775:E775"/>
    <mergeCell ref="D776:E776"/>
    <mergeCell ref="D777:E777"/>
    <mergeCell ref="D778:E778"/>
    <mergeCell ref="D779:E779"/>
    <mergeCell ref="D780:E780"/>
    <mergeCell ref="D748:E748"/>
    <mergeCell ref="D738:E738"/>
    <mergeCell ref="D739:E739"/>
    <mergeCell ref="D740:E740"/>
    <mergeCell ref="D741:E741"/>
    <mergeCell ref="D742:E742"/>
    <mergeCell ref="D753:E753"/>
    <mergeCell ref="D754:E754"/>
    <mergeCell ref="D755:E755"/>
    <mergeCell ref="D756:E756"/>
    <mergeCell ref="D757:E757"/>
    <mergeCell ref="D760:E760"/>
    <mergeCell ref="D758:E758"/>
    <mergeCell ref="D759:E759"/>
    <mergeCell ref="D772:E772"/>
    <mergeCell ref="D773:E773"/>
    <mergeCell ref="D762:E762"/>
    <mergeCell ref="D722:E722"/>
    <mergeCell ref="D749:E749"/>
    <mergeCell ref="D750:E750"/>
    <mergeCell ref="D751:E751"/>
    <mergeCell ref="D752:E752"/>
    <mergeCell ref="D723:E723"/>
    <mergeCell ref="D724:E724"/>
    <mergeCell ref="D725:E725"/>
    <mergeCell ref="D726:E726"/>
    <mergeCell ref="D736:E736"/>
    <mergeCell ref="D737:E737"/>
    <mergeCell ref="D744:E744"/>
    <mergeCell ref="D745:E745"/>
    <mergeCell ref="D746:E746"/>
    <mergeCell ref="D747:E747"/>
    <mergeCell ref="D727:E727"/>
    <mergeCell ref="D728:E728"/>
    <mergeCell ref="D729:E729"/>
    <mergeCell ref="D730:E730"/>
    <mergeCell ref="D731:E731"/>
    <mergeCell ref="D743:E743"/>
    <mergeCell ref="D732:E732"/>
    <mergeCell ref="D733:E733"/>
    <mergeCell ref="D734:E734"/>
    <mergeCell ref="D519:E519"/>
    <mergeCell ref="D520:E520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764:E764"/>
    <mergeCell ref="D765:E765"/>
    <mergeCell ref="D768:E768"/>
    <mergeCell ref="D769:E769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G9:G10"/>
    <mergeCell ref="G11:G12"/>
    <mergeCell ref="G13:G14"/>
    <mergeCell ref="H9:H10"/>
    <mergeCell ref="H11:H12"/>
    <mergeCell ref="H13:H14"/>
    <mergeCell ref="D505:E505"/>
    <mergeCell ref="D506:E506"/>
    <mergeCell ref="D507:E507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508:E508"/>
    <mergeCell ref="D509:E509"/>
    <mergeCell ref="D510:E510"/>
    <mergeCell ref="D511:E511"/>
    <mergeCell ref="D512:E512"/>
    <mergeCell ref="D513:E513"/>
    <mergeCell ref="D514:E514"/>
    <mergeCell ref="D515:E515"/>
    <mergeCell ref="D516:E516"/>
    <mergeCell ref="D517:E517"/>
    <mergeCell ref="D518:E518"/>
    <mergeCell ref="D987:E987"/>
    <mergeCell ref="B8:D8"/>
    <mergeCell ref="B9:D9"/>
    <mergeCell ref="B10:D10"/>
    <mergeCell ref="B11:D11"/>
    <mergeCell ref="B12:D12"/>
    <mergeCell ref="B13:D13"/>
    <mergeCell ref="B14:D14"/>
    <mergeCell ref="D766:E766"/>
    <mergeCell ref="D767:E767"/>
    <mergeCell ref="D761:E761"/>
    <mergeCell ref="D827:E827"/>
    <mergeCell ref="D828:E828"/>
    <mergeCell ref="D829:E829"/>
    <mergeCell ref="D830:E830"/>
    <mergeCell ref="D774:E774"/>
    <mergeCell ref="D826:E826"/>
    <mergeCell ref="D770:E770"/>
    <mergeCell ref="D771:E771"/>
    <mergeCell ref="D831:E831"/>
    <mergeCell ref="D832:E832"/>
    <mergeCell ref="D833:E833"/>
    <mergeCell ref="D834:E834"/>
    <mergeCell ref="D835:E835"/>
    <mergeCell ref="D836:E836"/>
    <mergeCell ref="D837:E837"/>
    <mergeCell ref="D838:E838"/>
    <mergeCell ref="D839:E839"/>
    <mergeCell ref="D840:E840"/>
    <mergeCell ref="D841:E841"/>
    <mergeCell ref="D842:E842"/>
    <mergeCell ref="D843:E843"/>
    <mergeCell ref="D844:E844"/>
    <mergeCell ref="D845:E845"/>
    <mergeCell ref="D846:E846"/>
    <mergeCell ref="D847:E847"/>
    <mergeCell ref="D848:E848"/>
    <mergeCell ref="D849:E849"/>
    <mergeCell ref="D850:E850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85:E985"/>
    <mergeCell ref="D986:E986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951:E951"/>
    <mergeCell ref="D952:E952"/>
    <mergeCell ref="D953:E953"/>
    <mergeCell ref="D954:E954"/>
    <mergeCell ref="D955:E955"/>
    <mergeCell ref="D956:E956"/>
    <mergeCell ref="D957:E957"/>
    <mergeCell ref="D958:E958"/>
    <mergeCell ref="D533:E533"/>
    <mergeCell ref="D534:E534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550:E550"/>
    <mergeCell ref="D551:E551"/>
    <mergeCell ref="D552:E552"/>
    <mergeCell ref="D553:E553"/>
    <mergeCell ref="D554:E554"/>
    <mergeCell ref="D555:E555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15:E715"/>
    <mergeCell ref="D716:E716"/>
    <mergeCell ref="D717:E717"/>
    <mergeCell ref="D718:E718"/>
    <mergeCell ref="D719:E719"/>
    <mergeCell ref="D720:E720"/>
    <mergeCell ref="D721:E721"/>
    <mergeCell ref="D82:E82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706:E706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76:E476"/>
    <mergeCell ref="D477:E477"/>
    <mergeCell ref="D478:E478"/>
    <mergeCell ref="D479:E479"/>
    <mergeCell ref="D481:E481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97:E497"/>
    <mergeCell ref="D482:E482"/>
    <mergeCell ref="D65:E65"/>
    <mergeCell ref="D66:E66"/>
    <mergeCell ref="D67:E67"/>
    <mergeCell ref="D68:E68"/>
    <mergeCell ref="D69:E69"/>
    <mergeCell ref="D70:E70"/>
    <mergeCell ref="D71:E71"/>
    <mergeCell ref="D480:E480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473:E473"/>
    <mergeCell ref="D463:E463"/>
    <mergeCell ref="D474:E474"/>
    <mergeCell ref="D475:E475"/>
    <mergeCell ref="D935:E935"/>
    <mergeCell ref="D936:E936"/>
    <mergeCell ref="D937:E937"/>
    <mergeCell ref="D500:E500"/>
    <mergeCell ref="D501:E501"/>
    <mergeCell ref="D502:E502"/>
    <mergeCell ref="D503:E503"/>
    <mergeCell ref="D504:E504"/>
    <mergeCell ref="D483:E483"/>
    <mergeCell ref="D484:E484"/>
    <mergeCell ref="D485:E485"/>
    <mergeCell ref="D486:E486"/>
    <mergeCell ref="D487:E487"/>
    <mergeCell ref="D498:E498"/>
    <mergeCell ref="D499:E499"/>
    <mergeCell ref="D488:E488"/>
    <mergeCell ref="D489:E489"/>
    <mergeCell ref="D490:E490"/>
    <mergeCell ref="D491:E491"/>
    <mergeCell ref="D492:E492"/>
    <mergeCell ref="D493:E493"/>
    <mergeCell ref="D494:E494"/>
    <mergeCell ref="D495:E495"/>
    <mergeCell ref="D496:E496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84:E984"/>
    <mergeCell ref="D978:E978"/>
    <mergeCell ref="D979:E979"/>
    <mergeCell ref="D980:E980"/>
    <mergeCell ref="D981:E981"/>
    <mergeCell ref="D982:E982"/>
    <mergeCell ref="D968:E968"/>
    <mergeCell ref="D969:E969"/>
    <mergeCell ref="D970:E970"/>
    <mergeCell ref="D971:E971"/>
    <mergeCell ref="D972:E972"/>
    <mergeCell ref="D973:E973"/>
    <mergeCell ref="D983:E983"/>
    <mergeCell ref="D974:E974"/>
    <mergeCell ref="D975:E975"/>
    <mergeCell ref="D976:E976"/>
    <mergeCell ref="D977:E977"/>
  </mergeCells>
  <phoneticPr fontId="0" type="noConversion"/>
  <conditionalFormatting sqref="B20:B987">
    <cfRule type="cellIs" dxfId="32" priority="10" stopIfTrue="1" operator="equal">
      <formula>"ALERT"</formula>
    </cfRule>
  </conditionalFormatting>
  <conditionalFormatting sqref="F9:F14">
    <cfRule type="cellIs" dxfId="31" priority="6" stopIfTrue="1" operator="equal">
      <formula>0</formula>
    </cfRule>
  </conditionalFormatting>
  <conditionalFormatting sqref="F10:F14">
    <cfRule type="containsBlanks" dxfId="30" priority="7" stopIfTrue="1">
      <formula>LEN(TRIM(F10))=0</formula>
    </cfRule>
  </conditionalFormatting>
  <conditionalFormatting sqref="F20:F984">
    <cfRule type="containsText" dxfId="29" priority="1" stopIfTrue="1" operator="containsText" text="Exchange rate :">
      <formula>NOT(ISERROR(SEARCH("Exchange rate :",F20)))</formula>
    </cfRule>
  </conditionalFormatting>
  <conditionalFormatting sqref="F20:H987 H989:H992">
    <cfRule type="containsErrors" dxfId="28" priority="3" stopIfTrue="1">
      <formula>ISERROR(F20)</formula>
    </cfRule>
    <cfRule type="cellIs" dxfId="27" priority="4" stopIfTrue="1" operator="equal">
      <formula>"NA"</formula>
    </cfRule>
    <cfRule type="cellIs" dxfId="26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75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D7E7-697C-4B73-8756-4265BF3B7D65}">
  <sheetPr>
    <tabColor rgb="FFFFFF00"/>
  </sheetPr>
  <dimension ref="A1:W997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9.28515625" customWidth="1"/>
    <col min="5" max="5" width="12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  <col min="10" max="10" width="8.85546875" customWidth="1"/>
    <col min="13" max="13" width="9.85546875" customWidth="1"/>
  </cols>
  <sheetData>
    <row r="1" spans="1:23" ht="23.25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5">
      <c r="A2" s="13"/>
      <c r="B2" s="15" t="s">
        <v>45</v>
      </c>
      <c r="C2" s="4"/>
      <c r="D2" s="4"/>
      <c r="E2" s="4"/>
      <c r="F2" s="4"/>
      <c r="G2" s="7"/>
      <c r="H2" s="7"/>
      <c r="I2" s="14"/>
      <c r="W2" s="46">
        <v>32</v>
      </c>
    </row>
    <row r="3" spans="1:23" ht="15.75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44</v>
      </c>
    </row>
    <row r="4" spans="1:23" ht="15">
      <c r="A4" s="13"/>
      <c r="B4" s="15" t="s">
        <v>49</v>
      </c>
      <c r="C4" s="7"/>
      <c r="D4" s="7"/>
      <c r="E4" s="7"/>
      <c r="F4" s="3"/>
      <c r="G4" s="116" t="s">
        <v>5</v>
      </c>
      <c r="H4" s="117" t="s">
        <v>6</v>
      </c>
      <c r="I4" s="14"/>
    </row>
    <row r="5" spans="1:23" ht="15.75" thickBot="1">
      <c r="A5" s="13"/>
      <c r="B5" s="15" t="s">
        <v>50</v>
      </c>
      <c r="C5" s="7"/>
      <c r="D5" s="7"/>
      <c r="E5" s="7"/>
      <c r="F5" s="3"/>
      <c r="G5" s="42">
        <f ca="1">TODAY()</f>
        <v>45574</v>
      </c>
      <c r="H5" s="41">
        <v>56169</v>
      </c>
      <c r="I5" s="14"/>
    </row>
    <row r="6" spans="1:23" ht="14.25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5.25" customHeight="1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74" t="s">
        <v>3</v>
      </c>
      <c r="C8" s="175"/>
      <c r="D8" s="176"/>
      <c r="E8" s="4"/>
      <c r="F8" s="115" t="s">
        <v>12</v>
      </c>
      <c r="G8" s="27"/>
      <c r="H8" s="27"/>
      <c r="I8" s="14"/>
      <c r="K8" s="108"/>
    </row>
    <row r="9" spans="1:23">
      <c r="A9" s="13"/>
      <c r="B9" s="177" t="s">
        <v>57</v>
      </c>
      <c r="C9" s="178"/>
      <c r="D9" s="179"/>
      <c r="E9" s="9"/>
      <c r="F9" s="39" t="str">
        <f t="shared" ref="F9:F14" si="0">B9</f>
        <v>Hiu Sing Hewson Choi</v>
      </c>
      <c r="G9" s="189" t="s">
        <v>14</v>
      </c>
      <c r="H9" s="191"/>
      <c r="I9" s="14"/>
    </row>
    <row r="10" spans="1:23">
      <c r="A10" s="13"/>
      <c r="B10" s="180" t="s">
        <v>53</v>
      </c>
      <c r="C10" s="181"/>
      <c r="D10" s="182"/>
      <c r="E10" s="10"/>
      <c r="F10" s="39" t="str">
        <f t="shared" si="0"/>
        <v>6 Hemingfield Grove, Great Sankey</v>
      </c>
      <c r="G10" s="189"/>
      <c r="H10" s="192"/>
      <c r="I10" s="14"/>
    </row>
    <row r="11" spans="1:23">
      <c r="A11" s="13"/>
      <c r="B11" s="183" t="s">
        <v>54</v>
      </c>
      <c r="C11" s="184"/>
      <c r="D11" s="185"/>
      <c r="E11" s="10"/>
      <c r="F11" s="39" t="str">
        <f t="shared" si="0"/>
        <v xml:space="preserve">WA51HU Warrington </v>
      </c>
      <c r="G11" s="189" t="s">
        <v>15</v>
      </c>
      <c r="H11" s="193" t="s">
        <v>22</v>
      </c>
      <c r="I11" s="14"/>
    </row>
    <row r="12" spans="1:23">
      <c r="A12" s="13"/>
      <c r="B12" s="183" t="s">
        <v>55</v>
      </c>
      <c r="C12" s="184"/>
      <c r="D12" s="185"/>
      <c r="E12" s="10"/>
      <c r="F12" s="39" t="str">
        <f t="shared" si="0"/>
        <v>United Kingdom</v>
      </c>
      <c r="G12" s="189"/>
      <c r="H12" s="192"/>
      <c r="I12" s="14"/>
    </row>
    <row r="13" spans="1:23">
      <c r="A13" s="13"/>
      <c r="B13" s="180"/>
      <c r="C13" s="181"/>
      <c r="D13" s="182"/>
      <c r="E13" s="11"/>
      <c r="F13" s="39">
        <f t="shared" si="0"/>
        <v>0</v>
      </c>
      <c r="G13" s="190" t="s">
        <v>16</v>
      </c>
      <c r="H13" s="193" t="s">
        <v>51</v>
      </c>
      <c r="I13" s="14"/>
      <c r="L13" s="28" t="s">
        <v>20</v>
      </c>
    </row>
    <row r="14" spans="1:23" ht="13.5" thickBot="1">
      <c r="A14" s="13"/>
      <c r="B14" s="186" t="s">
        <v>52</v>
      </c>
      <c r="C14" s="187"/>
      <c r="D14" s="188"/>
      <c r="E14" s="11"/>
      <c r="F14" s="40" t="str">
        <f t="shared" si="0"/>
        <v>Tel: +44 07593743338</v>
      </c>
      <c r="G14" s="190"/>
      <c r="H14" s="194"/>
      <c r="I14" s="14"/>
      <c r="L14" s="109">
        <f ca="1">VLOOKUP(G5,[1]Sheet1!$A$9:$I$7290,2,FALSE)</f>
        <v>33.299999999999997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1" t="s">
        <v>56</v>
      </c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13" ht="12.75" hidden="1" customHeight="1">
      <c r="A17" s="13"/>
      <c r="B17" s="11"/>
      <c r="C17" s="11"/>
      <c r="D17" s="11"/>
      <c r="E17" s="11"/>
      <c r="F17" s="11"/>
      <c r="I17" s="14"/>
    </row>
    <row r="18" spans="1:13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13" ht="17.25" customHeight="1" thickBot="1">
      <c r="A19" s="13"/>
      <c r="B19" s="110" t="s">
        <v>11</v>
      </c>
      <c r="C19" s="111" t="s">
        <v>7</v>
      </c>
      <c r="D19" s="118" t="s">
        <v>13</v>
      </c>
      <c r="E19" s="111" t="s">
        <v>72</v>
      </c>
      <c r="F19" s="112" t="s">
        <v>0</v>
      </c>
      <c r="G19" s="113" t="s">
        <v>9</v>
      </c>
      <c r="H19" s="114" t="s">
        <v>10</v>
      </c>
      <c r="I19" s="14"/>
      <c r="M19" s="122" t="s">
        <v>76</v>
      </c>
    </row>
    <row r="20" spans="1:13" ht="69.95" customHeight="1">
      <c r="A20" s="13"/>
      <c r="B20" s="139">
        <v>15</v>
      </c>
      <c r="C20" s="140" t="s">
        <v>71</v>
      </c>
      <c r="D20" s="141"/>
      <c r="E20" s="123"/>
      <c r="F20" s="124" t="str">
        <f>VLOOKUP(C20,'[2]Acha Air Sales Price List'!$B$1:$D$65536,3,FALSE)</f>
        <v>Pair of flexible clear acrylic retainer ear studs, 20g (0.8mm) with flat disk top and ultra soft silicon butterflies</v>
      </c>
      <c r="G20" s="142">
        <f ca="1">ROUND(IF(ISBLANK(C20),0,VLOOKUP(C20,'[2]Acha Air Sales Price List'!$B$1:$X$65536,12,FALSE)*$L$14),2)</f>
        <v>11.32</v>
      </c>
      <c r="H20" s="125">
        <f t="shared" ref="H20:H83" ca="1" si="1">ROUND(IF(ISNUMBER(B20), G20*B20, 0),5)</f>
        <v>169.8</v>
      </c>
      <c r="I20" s="14"/>
      <c r="M20" s="121">
        <v>6361</v>
      </c>
    </row>
    <row r="21" spans="1:13" ht="24">
      <c r="A21" s="13"/>
      <c r="B21" s="143">
        <v>30</v>
      </c>
      <c r="C21" s="36" t="s">
        <v>69</v>
      </c>
      <c r="D21" s="144" t="s">
        <v>74</v>
      </c>
      <c r="E21" s="207"/>
      <c r="F21" s="126" t="str">
        <f>VLOOKUP(C21,'[2]Acha Air Sales Price List'!$B$1:$D$65536,3,FALSE)</f>
        <v>Surgical Steel barbell, 16g (1.2mm) with 3mm balls - length 1/4" to 9/16" (6mm - 10mm)</v>
      </c>
      <c r="G21" s="145">
        <f ca="1">ROUND(IF(ISBLANK(C21),0,VLOOKUP(C21,'[2]Acha Air Sales Price List'!$B$1:$X$65536,12,FALSE)*$L$14),2)</f>
        <v>5.33</v>
      </c>
      <c r="H21" s="127">
        <f t="shared" ca="1" si="1"/>
        <v>159.9</v>
      </c>
      <c r="I21" s="14"/>
      <c r="M21" s="121">
        <v>15398</v>
      </c>
    </row>
    <row r="22" spans="1:13" ht="24">
      <c r="A22" s="13"/>
      <c r="B22" s="146">
        <v>30</v>
      </c>
      <c r="C22" s="36" t="s">
        <v>69</v>
      </c>
      <c r="D22" s="119" t="s">
        <v>75</v>
      </c>
      <c r="E22" s="208"/>
      <c r="F22" s="43" t="str">
        <f>VLOOKUP(C22,'[2]Acha Air Sales Price List'!$B$1:$D$65536,3,FALSE)</f>
        <v>Surgical Steel barbell, 16g (1.2mm) with 3mm balls - length 1/4" to 9/16" (6mm - 10mm)</v>
      </c>
      <c r="G22" s="147">
        <f ca="1">ROUND(IF(ISBLANK(C22),0,VLOOKUP(C22,'[2]Acha Air Sales Price List'!$B$1:$X$65536,12,FALSE)*$L$14),2)</f>
        <v>5.33</v>
      </c>
      <c r="H22" s="22">
        <f t="shared" ca="1" si="1"/>
        <v>159.9</v>
      </c>
      <c r="I22" s="14"/>
      <c r="M22" s="121">
        <v>21989</v>
      </c>
    </row>
    <row r="23" spans="1:13" ht="24">
      <c r="A23" s="13"/>
      <c r="B23" s="146">
        <v>30</v>
      </c>
      <c r="C23" s="36" t="s">
        <v>69</v>
      </c>
      <c r="D23" s="119" t="s">
        <v>73</v>
      </c>
      <c r="E23" s="208"/>
      <c r="F23" s="43" t="str">
        <f>VLOOKUP(C23,'[2]Acha Air Sales Price List'!$B$1:$D$65536,3,FALSE)</f>
        <v>Surgical Steel barbell, 16g (1.2mm) with 3mm balls - length 1/4" to 9/16" (6mm - 10mm)</v>
      </c>
      <c r="G23" s="147">
        <f ca="1">ROUND(IF(ISBLANK(C23),0,VLOOKUP(C23,'[2]Acha Air Sales Price List'!$B$1:$X$65536,12,FALSE)*$L$14),2)</f>
        <v>5.33</v>
      </c>
      <c r="H23" s="22">
        <f t="shared" ca="1" si="1"/>
        <v>159.9</v>
      </c>
      <c r="I23" s="14"/>
      <c r="M23" s="121">
        <v>25123</v>
      </c>
    </row>
    <row r="24" spans="1:13" ht="24">
      <c r="A24" s="13"/>
      <c r="B24" s="148">
        <v>15</v>
      </c>
      <c r="C24" s="36" t="s">
        <v>69</v>
      </c>
      <c r="D24" s="128" t="s">
        <v>60</v>
      </c>
      <c r="E24" s="209"/>
      <c r="F24" s="129" t="str">
        <f>VLOOKUP(C24,'[2]Acha Air Sales Price List'!$B$1:$D$65536,3,FALSE)</f>
        <v>Surgical Steel barbell, 16g (1.2mm) with 3mm balls - length 1/4" to 9/16" (6mm - 10mm)</v>
      </c>
      <c r="G24" s="149">
        <f ca="1">ROUND(IF(ISBLANK(C24),0,VLOOKUP(C24,'[2]Acha Air Sales Price List'!$B$1:$X$65536,12,FALSE)*$L$14),2)</f>
        <v>5.33</v>
      </c>
      <c r="H24" s="130">
        <f t="shared" ca="1" si="1"/>
        <v>79.95</v>
      </c>
      <c r="I24" s="14"/>
      <c r="M24" s="121">
        <v>3667</v>
      </c>
    </row>
    <row r="25" spans="1:13" ht="24">
      <c r="A25" s="13"/>
      <c r="B25" s="146">
        <v>10</v>
      </c>
      <c r="C25" s="38" t="s">
        <v>65</v>
      </c>
      <c r="D25" s="119" t="s">
        <v>79</v>
      </c>
      <c r="E25" s="207" t="e" vm="1">
        <v>#VALUE!</v>
      </c>
      <c r="F25" s="43" t="str">
        <f>VLOOKUP(C25,'[2]Acha Air Sales Price List'!$B$1:$D$65536,3,FALSE)</f>
        <v>Surgical steel tongue barbell, 14g (1.6mm) with two 5mm balls</v>
      </c>
      <c r="G25" s="147">
        <f ca="1">ROUND(IF(ISBLANK(C25),0,VLOOKUP(C25,'[2]Acha Air Sales Price List'!$B$1:$X$65536,12,FALSE)*$L$14),2)</f>
        <v>6.33</v>
      </c>
      <c r="H25" s="22">
        <f t="shared" ca="1" si="1"/>
        <v>63.3</v>
      </c>
      <c r="I25" s="14"/>
      <c r="M25" s="121">
        <v>6093</v>
      </c>
    </row>
    <row r="26" spans="1:13" ht="24">
      <c r="A26" s="13"/>
      <c r="B26" s="146">
        <v>10</v>
      </c>
      <c r="C26" s="38" t="s">
        <v>65</v>
      </c>
      <c r="D26" s="119" t="s">
        <v>80</v>
      </c>
      <c r="E26" s="208"/>
      <c r="F26" s="43" t="str">
        <f>VLOOKUP(C26,'[2]Acha Air Sales Price List'!$B$1:$D$65536,3,FALSE)</f>
        <v>Surgical steel tongue barbell, 14g (1.6mm) with two 5mm balls</v>
      </c>
      <c r="G26" s="147">
        <f ca="1">ROUND(IF(ISBLANK(C26),0,VLOOKUP(C26,'[2]Acha Air Sales Price List'!$B$1:$X$65536,12,FALSE)*$L$14),2)</f>
        <v>6.33</v>
      </c>
      <c r="H26" s="22">
        <f t="shared" ca="1" si="1"/>
        <v>63.3</v>
      </c>
      <c r="I26" s="14"/>
      <c r="M26" s="121">
        <v>5406</v>
      </c>
    </row>
    <row r="27" spans="1:13" ht="24">
      <c r="A27" s="13"/>
      <c r="B27" s="146">
        <v>10</v>
      </c>
      <c r="C27" s="38" t="s">
        <v>65</v>
      </c>
      <c r="D27" s="119" t="s">
        <v>77</v>
      </c>
      <c r="E27" s="208"/>
      <c r="F27" s="43" t="str">
        <f>VLOOKUP(C27,'[2]Acha Air Sales Price List'!$B$1:$D$65536,3,FALSE)</f>
        <v>Surgical steel tongue barbell, 14g (1.6mm) with two 5mm balls</v>
      </c>
      <c r="G27" s="147">
        <f ca="1">ROUND(IF(ISBLANK(C27),0,VLOOKUP(C27,'[2]Acha Air Sales Price List'!$B$1:$X$65536,12,FALSE)*$L$14),2)</f>
        <v>6.33</v>
      </c>
      <c r="H27" s="22">
        <f t="shared" ca="1" si="1"/>
        <v>63.3</v>
      </c>
      <c r="I27" s="14"/>
      <c r="M27" s="121">
        <v>7708</v>
      </c>
    </row>
    <row r="28" spans="1:13" ht="24">
      <c r="A28" s="13"/>
      <c r="B28" s="146">
        <v>10</v>
      </c>
      <c r="C28" s="38" t="s">
        <v>65</v>
      </c>
      <c r="D28" s="119" t="s">
        <v>78</v>
      </c>
      <c r="E28" s="208"/>
      <c r="F28" s="43" t="str">
        <f>VLOOKUP(C28,'[2]Acha Air Sales Price List'!$B$1:$D$65536,3,FALSE)</f>
        <v>Surgical steel tongue barbell, 14g (1.6mm) with two 5mm balls</v>
      </c>
      <c r="G28" s="147">
        <f ca="1">ROUND(IF(ISBLANK(C28),0,VLOOKUP(C28,'[2]Acha Air Sales Price List'!$B$1:$X$65536,12,FALSE)*$L$14),2)</f>
        <v>6.33</v>
      </c>
      <c r="H28" s="22">
        <f t="shared" ca="1" si="1"/>
        <v>63.3</v>
      </c>
      <c r="I28" s="14"/>
      <c r="M28" s="121">
        <v>8087</v>
      </c>
    </row>
    <row r="29" spans="1:13" ht="24">
      <c r="A29" s="13"/>
      <c r="B29" s="146">
        <v>5</v>
      </c>
      <c r="C29" s="38" t="s">
        <v>65</v>
      </c>
      <c r="D29" s="119" t="s">
        <v>82</v>
      </c>
      <c r="E29" s="208"/>
      <c r="F29" s="43" t="str">
        <f>VLOOKUP(C29,'[2]Acha Air Sales Price List'!$B$1:$D$65536,3,FALSE)</f>
        <v>Surgical steel tongue barbell, 14g (1.6mm) with two 5mm balls</v>
      </c>
      <c r="G29" s="147">
        <f ca="1">ROUND(IF(ISBLANK(C29),0,VLOOKUP(C29,'[2]Acha Air Sales Price List'!$B$1:$X$65536,12,FALSE)*$L$14),2)</f>
        <v>6.33</v>
      </c>
      <c r="H29" s="22">
        <f t="shared" ca="1" si="1"/>
        <v>31.65</v>
      </c>
      <c r="I29" s="14"/>
      <c r="M29" s="121">
        <v>3423</v>
      </c>
    </row>
    <row r="30" spans="1:13" ht="24">
      <c r="A30" s="13"/>
      <c r="B30" s="148">
        <v>5</v>
      </c>
      <c r="C30" s="38" t="s">
        <v>65</v>
      </c>
      <c r="D30" s="128" t="s">
        <v>81</v>
      </c>
      <c r="E30" s="209"/>
      <c r="F30" s="129" t="str">
        <f>VLOOKUP(C30,'[2]Acha Air Sales Price List'!$B$1:$D$65536,3,FALSE)</f>
        <v>Surgical steel tongue barbell, 14g (1.6mm) with two 5mm balls</v>
      </c>
      <c r="G30" s="149">
        <f ca="1">ROUND(IF(ISBLANK(C30),0,VLOOKUP(C30,'[2]Acha Air Sales Price List'!$B$1:$X$65536,12,FALSE)*$L$14),2)</f>
        <v>6.33</v>
      </c>
      <c r="H30" s="130">
        <f t="shared" ca="1" si="1"/>
        <v>31.65</v>
      </c>
      <c r="I30" s="14"/>
      <c r="M30" s="121">
        <v>4038</v>
      </c>
    </row>
    <row r="31" spans="1:13" ht="36">
      <c r="A31" s="13"/>
      <c r="B31" s="146">
        <v>6</v>
      </c>
      <c r="C31" s="38" t="s">
        <v>62</v>
      </c>
      <c r="D31" s="119" t="s">
        <v>64</v>
      </c>
      <c r="E31" s="207" t="e" vm="2">
        <v>#VALUE!</v>
      </c>
      <c r="F31" s="43" t="str">
        <f>VLOOKUP(C31,'[2]Acha Air Sales Price List'!$B$1:$D$65536,3,FALSE)</f>
        <v>Surgical steel belly banana, 14g (1.6m) with a 8mm and a 5mm bezel set jewel ball using original Czech Preciosa crystals.</v>
      </c>
      <c r="G31" s="147">
        <f ca="1">ROUND(IF(ISBLANK(C31),0,VLOOKUP(C31,'[2]Acha Air Sales Price List'!$B$1:$X$65536,12,FALSE)*$L$14),2)</f>
        <v>28.64</v>
      </c>
      <c r="H31" s="22">
        <f t="shared" ca="1" si="1"/>
        <v>171.84</v>
      </c>
      <c r="I31" s="14"/>
      <c r="M31" s="121">
        <v>2103</v>
      </c>
    </row>
    <row r="32" spans="1:13" ht="36">
      <c r="A32" s="13"/>
      <c r="B32" s="146">
        <v>10</v>
      </c>
      <c r="C32" s="38" t="s">
        <v>62</v>
      </c>
      <c r="D32" s="119" t="s">
        <v>63</v>
      </c>
      <c r="E32" s="208"/>
      <c r="F32" s="43" t="str">
        <f>VLOOKUP(C32,'[2]Acha Air Sales Price List'!$B$1:$D$65536,3,FALSE)</f>
        <v>Surgical steel belly banana, 14g (1.6m) with a 8mm and a 5mm bezel set jewel ball using original Czech Preciosa crystals.</v>
      </c>
      <c r="G32" s="147">
        <f ca="1">ROUND(IF(ISBLANK(C32),0,VLOOKUP(C32,'[2]Acha Air Sales Price List'!$B$1:$X$65536,12,FALSE)*$L$14),2)</f>
        <v>28.64</v>
      </c>
      <c r="H32" s="22">
        <f t="shared" ca="1" si="1"/>
        <v>286.39999999999998</v>
      </c>
      <c r="I32" s="14"/>
      <c r="M32" s="121">
        <v>5472</v>
      </c>
    </row>
    <row r="33" spans="1:18" ht="36">
      <c r="A33" s="13"/>
      <c r="B33" s="146">
        <v>20</v>
      </c>
      <c r="C33" s="38" t="s">
        <v>62</v>
      </c>
      <c r="D33" s="119" t="s">
        <v>61</v>
      </c>
      <c r="E33" s="208"/>
      <c r="F33" s="43" t="str">
        <f>VLOOKUP(C33,'[2]Acha Air Sales Price List'!$B$1:$D$65536,3,FALSE)</f>
        <v>Surgical steel belly banana, 14g (1.6m) with a 8mm and a 5mm bezel set jewel ball using original Czech Preciosa crystals.</v>
      </c>
      <c r="G33" s="147">
        <f ca="1">ROUND(IF(ISBLANK(C33),0,VLOOKUP(C33,'[2]Acha Air Sales Price List'!$B$1:$X$65536,12,FALSE)*$L$14),2)</f>
        <v>28.64</v>
      </c>
      <c r="H33" s="22">
        <f t="shared" ca="1" si="1"/>
        <v>572.79999999999995</v>
      </c>
      <c r="I33" s="14"/>
      <c r="M33" s="121">
        <v>14647</v>
      </c>
      <c r="O33" s="136"/>
      <c r="P33" s="137"/>
      <c r="R33" s="136"/>
    </row>
    <row r="34" spans="1:18" ht="36">
      <c r="A34" s="13"/>
      <c r="B34" s="146">
        <v>4</v>
      </c>
      <c r="C34" s="38" t="s">
        <v>62</v>
      </c>
      <c r="D34" s="119" t="s">
        <v>84</v>
      </c>
      <c r="E34" s="208"/>
      <c r="F34" s="43" t="str">
        <f>VLOOKUP(C34,'[2]Acha Air Sales Price List'!$B$1:$D$65536,3,FALSE)</f>
        <v>Surgical steel belly banana, 14g (1.6m) with a 8mm and a 5mm bezel set jewel ball using original Czech Preciosa crystals.</v>
      </c>
      <c r="G34" s="147">
        <f ca="1">ROUND(IF(ISBLANK(C34),0,VLOOKUP(C34,'[2]Acha Air Sales Price List'!$B$1:$X$65536,12,FALSE)*$L$14),2)</f>
        <v>28.64</v>
      </c>
      <c r="H34" s="22">
        <f t="shared" ca="1" si="1"/>
        <v>114.56</v>
      </c>
      <c r="I34" s="14"/>
      <c r="M34" s="121">
        <v>1471</v>
      </c>
    </row>
    <row r="35" spans="1:18" ht="36">
      <c r="A35" s="13"/>
      <c r="B35" s="148">
        <v>4</v>
      </c>
      <c r="C35" s="38" t="s">
        <v>62</v>
      </c>
      <c r="D35" s="128" t="s">
        <v>83</v>
      </c>
      <c r="E35" s="209"/>
      <c r="F35" s="129" t="str">
        <f>VLOOKUP(C35,'[2]Acha Air Sales Price List'!$B$1:$D$65536,3,FALSE)</f>
        <v>Surgical steel belly banana, 14g (1.6m) with a 8mm and a 5mm bezel set jewel ball using original Czech Preciosa crystals.</v>
      </c>
      <c r="G35" s="149">
        <f ca="1">ROUND(IF(ISBLANK(C35),0,VLOOKUP(C35,'[2]Acha Air Sales Price List'!$B$1:$X$65536,12,FALSE)*$L$14),2)</f>
        <v>28.64</v>
      </c>
      <c r="H35" s="130">
        <f t="shared" ca="1" si="1"/>
        <v>114.56</v>
      </c>
      <c r="I35" s="14"/>
      <c r="M35" s="121">
        <v>1568</v>
      </c>
    </row>
    <row r="36" spans="1:18" ht="24">
      <c r="A36" s="13"/>
      <c r="B36" s="146">
        <v>20</v>
      </c>
      <c r="C36" s="38" t="s">
        <v>66</v>
      </c>
      <c r="D36" s="119" t="s">
        <v>74</v>
      </c>
      <c r="E36" s="207" t="e" vm="3">
        <v>#VALUE!</v>
      </c>
      <c r="F36" s="43" t="str">
        <f>VLOOKUP(C36,'[2]Acha Air Sales Price List'!$B$1:$D$65536,3,FALSE)</f>
        <v>Surgical steel banana, 16g (1.2mm) with two 3mm balls , length 4-12mm</v>
      </c>
      <c r="G36" s="147">
        <f ca="1">ROUND(IF(ISBLANK(C36),0,VLOOKUP(C36,'[2]Acha Air Sales Price List'!$B$1:$X$65536,12,FALSE)*$L$14),2)</f>
        <v>5.33</v>
      </c>
      <c r="H36" s="22">
        <f t="shared" ca="1" si="1"/>
        <v>106.6</v>
      </c>
      <c r="I36" s="14"/>
      <c r="M36" s="121">
        <v>18949</v>
      </c>
    </row>
    <row r="37" spans="1:18" ht="24">
      <c r="A37" s="13"/>
      <c r="B37" s="146">
        <v>20</v>
      </c>
      <c r="C37" s="36" t="s">
        <v>66</v>
      </c>
      <c r="D37" s="119" t="s">
        <v>73</v>
      </c>
      <c r="E37" s="208"/>
      <c r="F37" s="43" t="str">
        <f>VLOOKUP(C37,'[2]Acha Air Sales Price List'!$B$1:$D$65536,3,FALSE)</f>
        <v>Surgical steel banana, 16g (1.2mm) with two 3mm balls , length 4-12mm</v>
      </c>
      <c r="G37" s="147">
        <f ca="1">ROUND(IF(ISBLANK(C37),0,VLOOKUP(C37,'[2]Acha Air Sales Price List'!$B$1:$X$65536,12,FALSE)*$L$14),2)</f>
        <v>5.33</v>
      </c>
      <c r="H37" s="22">
        <f t="shared" ca="1" si="1"/>
        <v>106.6</v>
      </c>
      <c r="I37" s="14"/>
      <c r="M37" s="121">
        <v>19553</v>
      </c>
    </row>
    <row r="38" spans="1:18" ht="24">
      <c r="A38" s="13"/>
      <c r="B38" s="146">
        <v>10</v>
      </c>
      <c r="C38" s="36" t="s">
        <v>66</v>
      </c>
      <c r="D38" s="119" t="s">
        <v>60</v>
      </c>
      <c r="E38" s="208"/>
      <c r="F38" s="43" t="str">
        <f>VLOOKUP(C38,'[2]Acha Air Sales Price List'!$B$1:$D$65536,3,FALSE)</f>
        <v>Surgical steel banana, 16g (1.2mm) with two 3mm balls , length 4-12mm</v>
      </c>
      <c r="G38" s="147">
        <f ca="1">ROUND(IF(ISBLANK(C38),0,VLOOKUP(C38,'[2]Acha Air Sales Price List'!$B$1:$X$65536,12,FALSE)*$L$14),2)</f>
        <v>5.33</v>
      </c>
      <c r="H38" s="22">
        <f t="shared" ca="1" si="1"/>
        <v>53.3</v>
      </c>
      <c r="I38" s="14"/>
      <c r="M38" s="121">
        <v>7589</v>
      </c>
    </row>
    <row r="39" spans="1:18" ht="24">
      <c r="A39" s="13"/>
      <c r="B39" s="148">
        <v>10</v>
      </c>
      <c r="C39" s="36" t="s">
        <v>66</v>
      </c>
      <c r="D39" s="128" t="s">
        <v>80</v>
      </c>
      <c r="E39" s="209"/>
      <c r="F39" s="129" t="str">
        <f>VLOOKUP(C39,'[2]Acha Air Sales Price List'!$B$1:$D$65536,3,FALSE)</f>
        <v>Surgical steel banana, 16g (1.2mm) with two 3mm balls , length 4-12mm</v>
      </c>
      <c r="G39" s="149">
        <f ca="1">ROUND(IF(ISBLANK(C39),0,VLOOKUP(C39,'[2]Acha Air Sales Price List'!$B$1:$X$65536,12,FALSE)*$L$14),2)</f>
        <v>5.33</v>
      </c>
      <c r="H39" s="130">
        <f t="shared" ca="1" si="1"/>
        <v>53.3</v>
      </c>
      <c r="I39" s="14"/>
      <c r="M39" s="121">
        <v>7540</v>
      </c>
    </row>
    <row r="40" spans="1:18" ht="24">
      <c r="A40" s="13"/>
      <c r="B40" s="146">
        <v>20</v>
      </c>
      <c r="C40" s="38" t="s">
        <v>68</v>
      </c>
      <c r="D40" s="119" t="s">
        <v>74</v>
      </c>
      <c r="E40" s="207" t="e" vm="4">
        <v>#VALUE!</v>
      </c>
      <c r="F40" s="43" t="str">
        <f>VLOOKUP(C40,'[2]Acha Air Sales Price List'!$B$1:$D$65536,3,FALSE)</f>
        <v>Surgical steel circular barbell, 16g (1.2mm) with two 3mm balls</v>
      </c>
      <c r="G40" s="147">
        <f ca="1">ROUND(IF(ISBLANK(C40),0,VLOOKUP(C40,'[2]Acha Air Sales Price List'!$B$1:$X$65536,12,FALSE)*$L$14),2)</f>
        <v>7.99</v>
      </c>
      <c r="H40" s="22">
        <f t="shared" ca="1" si="1"/>
        <v>159.80000000000001</v>
      </c>
      <c r="I40" s="14"/>
      <c r="M40" s="121">
        <v>24037</v>
      </c>
      <c r="O40" s="136"/>
    </row>
    <row r="41" spans="1:18" ht="24">
      <c r="A41" s="13"/>
      <c r="B41" s="146">
        <v>20</v>
      </c>
      <c r="C41" s="36" t="s">
        <v>68</v>
      </c>
      <c r="D41" s="119" t="s">
        <v>73</v>
      </c>
      <c r="E41" s="208"/>
      <c r="F41" s="43" t="str">
        <f>VLOOKUP(C41,'[2]Acha Air Sales Price List'!$B$1:$D$65536,3,FALSE)</f>
        <v>Surgical steel circular barbell, 16g (1.2mm) with two 3mm balls</v>
      </c>
      <c r="G41" s="147">
        <f ca="1">ROUND(IF(ISBLANK(C41),0,VLOOKUP(C41,'[2]Acha Air Sales Price List'!$B$1:$X$65536,12,FALSE)*$L$14),2)</f>
        <v>7.99</v>
      </c>
      <c r="H41" s="22">
        <f t="shared" ca="1" si="1"/>
        <v>159.80000000000001</v>
      </c>
      <c r="I41" s="14"/>
      <c r="M41" s="121">
        <v>26009</v>
      </c>
      <c r="O41" s="136"/>
    </row>
    <row r="42" spans="1:18" ht="24">
      <c r="A42" s="13"/>
      <c r="B42" s="148">
        <v>10</v>
      </c>
      <c r="C42" s="36" t="s">
        <v>68</v>
      </c>
      <c r="D42" s="128" t="s">
        <v>60</v>
      </c>
      <c r="E42" s="209"/>
      <c r="F42" s="129" t="str">
        <f>VLOOKUP(C42,'[2]Acha Air Sales Price List'!$B$1:$D$65536,3,FALSE)</f>
        <v>Surgical steel circular barbell, 16g (1.2mm) with two 3mm balls</v>
      </c>
      <c r="G42" s="149">
        <f ca="1">ROUND(IF(ISBLANK(C42),0,VLOOKUP(C42,'[2]Acha Air Sales Price List'!$B$1:$X$65536,12,FALSE)*$L$14),2)</f>
        <v>7.99</v>
      </c>
      <c r="H42" s="130">
        <f t="shared" ca="1" si="1"/>
        <v>79.900000000000006</v>
      </c>
      <c r="I42" s="14"/>
      <c r="M42" s="121">
        <v>10984</v>
      </c>
      <c r="O42" s="136"/>
    </row>
    <row r="43" spans="1:18" ht="24.95" customHeight="1">
      <c r="A43" s="13"/>
      <c r="B43" s="146">
        <v>30</v>
      </c>
      <c r="C43" s="38" t="s">
        <v>86</v>
      </c>
      <c r="D43" s="119" t="s">
        <v>74</v>
      </c>
      <c r="E43" s="207" t="e" vm="5">
        <v>#VALUE!</v>
      </c>
      <c r="F43" s="43" t="str">
        <f>VLOOKUP(C43,'[2]Acha Air Sales Price List'!$B$1:$D$65536,3,FALSE)</f>
        <v>Surgical steel labret, 16g (1.2mm) with a 3mm ball</v>
      </c>
      <c r="G43" s="147">
        <f ca="1">ROUND(IF(ISBLANK(C43),0,VLOOKUP(C43,'[2]Acha Air Sales Price List'!$B$1:$X$65536,12,FALSE)*$L$14),2)</f>
        <v>5.66</v>
      </c>
      <c r="H43" s="22">
        <f t="shared" ca="1" si="1"/>
        <v>169.8</v>
      </c>
      <c r="I43" s="14"/>
      <c r="M43" s="121">
        <v>40310</v>
      </c>
    </row>
    <row r="44" spans="1:18" ht="24.95" customHeight="1">
      <c r="A44" s="13"/>
      <c r="B44" s="146">
        <v>15</v>
      </c>
      <c r="C44" s="36" t="s">
        <v>86</v>
      </c>
      <c r="D44" s="119" t="s">
        <v>75</v>
      </c>
      <c r="E44" s="208"/>
      <c r="F44" s="43" t="str">
        <f>VLOOKUP(C44,'[2]Acha Air Sales Price List'!$B$1:$D$65536,3,FALSE)</f>
        <v>Surgical steel labret, 16g (1.2mm) with a 3mm ball</v>
      </c>
      <c r="G44" s="147">
        <f ca="1">ROUND(IF(ISBLANK(C44),0,VLOOKUP(C44,'[2]Acha Air Sales Price List'!$B$1:$X$65536,12,FALSE)*$L$14),2)</f>
        <v>5.66</v>
      </c>
      <c r="H44" s="22">
        <f t="shared" ca="1" si="1"/>
        <v>84.9</v>
      </c>
      <c r="I44" s="14"/>
      <c r="M44" s="121">
        <v>12166</v>
      </c>
      <c r="N44" s="132"/>
    </row>
    <row r="45" spans="1:18" ht="24.95" customHeight="1">
      <c r="A45" s="13"/>
      <c r="B45" s="146">
        <v>30</v>
      </c>
      <c r="C45" s="36" t="s">
        <v>86</v>
      </c>
      <c r="D45" s="119" t="s">
        <v>73</v>
      </c>
      <c r="E45" s="208"/>
      <c r="F45" s="43" t="str">
        <f>VLOOKUP(C45,'[2]Acha Air Sales Price List'!$B$1:$D$65536,3,FALSE)</f>
        <v>Surgical steel labret, 16g (1.2mm) with a 3mm ball</v>
      </c>
      <c r="G45" s="147">
        <f ca="1">ROUND(IF(ISBLANK(C45),0,VLOOKUP(C45,'[2]Acha Air Sales Price List'!$B$1:$X$65536,12,FALSE)*$L$14),2)</f>
        <v>5.66</v>
      </c>
      <c r="H45" s="22">
        <f t="shared" ca="1" si="1"/>
        <v>169.8</v>
      </c>
      <c r="I45" s="14"/>
      <c r="M45" s="121">
        <v>50722</v>
      </c>
    </row>
    <row r="46" spans="1:18" ht="24.95" customHeight="1">
      <c r="A46" s="13"/>
      <c r="B46" s="148">
        <v>15</v>
      </c>
      <c r="C46" s="36" t="s">
        <v>86</v>
      </c>
      <c r="D46" s="128" t="s">
        <v>60</v>
      </c>
      <c r="E46" s="209"/>
      <c r="F46" s="129" t="str">
        <f>VLOOKUP(C46,'[2]Acha Air Sales Price List'!$B$1:$D$65536,3,FALSE)</f>
        <v>Surgical steel labret, 16g (1.2mm) with a 3mm ball</v>
      </c>
      <c r="G46" s="149">
        <f ca="1">ROUND(IF(ISBLANK(C46),0,VLOOKUP(C46,'[2]Acha Air Sales Price List'!$B$1:$X$65536,12,FALSE)*$L$14),2)</f>
        <v>5.66</v>
      </c>
      <c r="H46" s="130">
        <f t="shared" ca="1" si="1"/>
        <v>84.9</v>
      </c>
      <c r="I46" s="14"/>
      <c r="M46" s="131">
        <v>14147</v>
      </c>
    </row>
    <row r="47" spans="1:18" ht="69.95" customHeight="1">
      <c r="A47" s="13"/>
      <c r="B47" s="150">
        <v>25</v>
      </c>
      <c r="C47" s="36" t="s">
        <v>58</v>
      </c>
      <c r="D47" s="151" t="s">
        <v>85</v>
      </c>
      <c r="E47" s="133" t="e" vm="6">
        <v>#VALUE!</v>
      </c>
      <c r="F47" s="134" t="str">
        <f>VLOOKUP(C47,'[2]Acha Air Sales Price List'!$B$1:$D$65536,3,FALSE)</f>
        <v>316L surgical steel nose screw, 18g (1mm) with a 2mm round crystal tops</v>
      </c>
      <c r="G47" s="152">
        <f ca="1">ROUND(IF(ISBLANK(C47),0,VLOOKUP(C47,'[2]Acha Air Sales Price List'!$B$1:$X$65536,12,FALSE)*$L$14),2)</f>
        <v>7.99</v>
      </c>
      <c r="H47" s="135">
        <f t="shared" ca="1" si="1"/>
        <v>199.75</v>
      </c>
      <c r="I47" s="14"/>
      <c r="M47" s="121">
        <v>28871</v>
      </c>
    </row>
    <row r="48" spans="1:18" ht="35.1" customHeight="1">
      <c r="A48" s="13"/>
      <c r="B48" s="146">
        <v>20</v>
      </c>
      <c r="C48" s="38" t="s">
        <v>67</v>
      </c>
      <c r="D48" s="119" t="s">
        <v>85</v>
      </c>
      <c r="E48" s="207" t="e" vm="7">
        <v>#VALUE!</v>
      </c>
      <c r="F48" s="43" t="str">
        <f>VLOOKUP(C48,'[2]Acha Air Sales Price List'!$B$1:$D$65536,3,FALSE)</f>
        <v>Surgical steel nose screw, 20g (0.8mm) with 2mm half ball shaped crystal top</v>
      </c>
      <c r="G48" s="147">
        <f ca="1">ROUND(IF(ISBLANK(C48),0,VLOOKUP(C48,'[2]Acha Air Sales Price List'!$B$1:$X$65536,12,FALSE)*$L$14),2)</f>
        <v>7.99</v>
      </c>
      <c r="H48" s="22">
        <f t="shared" ca="1" si="1"/>
        <v>159.80000000000001</v>
      </c>
      <c r="I48" s="14"/>
      <c r="M48" s="121">
        <v>12193</v>
      </c>
    </row>
    <row r="49" spans="1:13" ht="35.1" customHeight="1">
      <c r="A49" s="13"/>
      <c r="B49" s="148">
        <v>5</v>
      </c>
      <c r="C49" s="36" t="s">
        <v>67</v>
      </c>
      <c r="D49" s="128" t="s">
        <v>87</v>
      </c>
      <c r="E49" s="209"/>
      <c r="F49" s="129" t="str">
        <f>VLOOKUP(C49,'[2]Acha Air Sales Price List'!$B$1:$D$65536,3,FALSE)</f>
        <v>Surgical steel nose screw, 20g (0.8mm) with 2mm half ball shaped crystal top</v>
      </c>
      <c r="G49" s="149">
        <f ca="1">ROUND(IF(ISBLANK(C49),0,VLOOKUP(C49,'[2]Acha Air Sales Price List'!$B$1:$X$65536,12,FALSE)*$L$14),2)</f>
        <v>7.99</v>
      </c>
      <c r="H49" s="130">
        <f t="shared" ca="1" si="1"/>
        <v>39.950000000000003</v>
      </c>
      <c r="I49" s="14"/>
      <c r="M49" s="121">
        <v>3748</v>
      </c>
    </row>
    <row r="50" spans="1:13" ht="69.95" customHeight="1">
      <c r="A50" s="13"/>
      <c r="B50" s="150">
        <v>20</v>
      </c>
      <c r="C50" s="36" t="s">
        <v>70</v>
      </c>
      <c r="D50" s="151"/>
      <c r="E50" s="133" t="e" vm="8">
        <v>#VALUE!</v>
      </c>
      <c r="F50" s="134" t="str">
        <f>VLOOKUP(C50,'[2]Acha Air Sales Price List'!$B$1:$D$65536,3,FALSE)</f>
        <v>Clear acrylic flexible nose stud retainer, 20g (0.8mm) with 2mm flat disk shaped top</v>
      </c>
      <c r="G50" s="152">
        <f ca="1">ROUND(IF(ISBLANK(C50),0,VLOOKUP(C50,'[2]Acha Air Sales Price List'!$B$1:$X$65536,12,FALSE)*$L$14),2)</f>
        <v>4.66</v>
      </c>
      <c r="H50" s="135">
        <f t="shared" ca="1" si="1"/>
        <v>93.2</v>
      </c>
      <c r="I50" s="14"/>
      <c r="M50" s="121">
        <v>15757</v>
      </c>
    </row>
    <row r="51" spans="1:13" ht="69.95" customHeight="1">
      <c r="A51" s="13"/>
      <c r="B51" s="150">
        <v>5</v>
      </c>
      <c r="C51" s="36" t="s">
        <v>88</v>
      </c>
      <c r="D51" s="151" t="s">
        <v>74</v>
      </c>
      <c r="E51" s="133" t="e" vm="9">
        <v>#VALUE!</v>
      </c>
      <c r="F51" s="134" t="str">
        <f>VLOOKUP(C51,'[2]Acha Air Sales Price List'!$B$1:$D$65536,3,FALSE)</f>
        <v>High polished annealed surgical seamless steel ring, 18g (1mm)</v>
      </c>
      <c r="G51" s="152">
        <f ca="1">ROUND(IF(ISBLANK(C51),0,VLOOKUP(C51,'[2]Acha Air Sales Price List'!$B$1:$X$65536,12,FALSE)*$L$14),2)</f>
        <v>7.99</v>
      </c>
      <c r="H51" s="135">
        <f t="shared" ca="1" si="1"/>
        <v>39.950000000000003</v>
      </c>
      <c r="I51" s="14"/>
      <c r="M51" s="121">
        <v>2756</v>
      </c>
    </row>
    <row r="52" spans="1:13" ht="69.95" customHeight="1">
      <c r="A52" s="13"/>
      <c r="B52" s="150">
        <v>10</v>
      </c>
      <c r="C52" s="36" t="s">
        <v>59</v>
      </c>
      <c r="D52" s="151" t="s">
        <v>74</v>
      </c>
      <c r="E52" s="133" t="e" vm="10">
        <v>#VALUE!</v>
      </c>
      <c r="F52" s="134" t="str">
        <f>VLOOKUP(C52,'[2]Acha Air Sales Price List'!$B$1:$D$65536,3,FALSE)</f>
        <v>High polished annealed surgical seamless steel ring, 20g (0.8mm)</v>
      </c>
      <c r="G52" s="152">
        <f ca="1">ROUND(IF(ISBLANK(C52),0,VLOOKUP(C52,'[2]Acha Air Sales Price List'!$B$1:$X$65536,12,FALSE)*$L$14),2)</f>
        <v>7.99</v>
      </c>
      <c r="H52" s="135">
        <f t="shared" ca="1" si="1"/>
        <v>79.900000000000006</v>
      </c>
      <c r="I52" s="14"/>
      <c r="M52" s="121">
        <v>5310</v>
      </c>
    </row>
    <row r="53" spans="1:13" ht="24">
      <c r="A53" s="13"/>
      <c r="B53" s="146">
        <v>10</v>
      </c>
      <c r="C53" s="38" t="s">
        <v>89</v>
      </c>
      <c r="D53" s="119" t="s">
        <v>74</v>
      </c>
      <c r="E53" s="207" t="e" vm="11">
        <v>#VALUE!</v>
      </c>
      <c r="F53" s="43" t="str">
        <f>VLOOKUP(C53,'[2]Acha Air Sales Price List'!$B$1:$D$65536,3,FALSE)</f>
        <v>High polished surgical steel hinged segment ring, 16g (1.2mm)</v>
      </c>
      <c r="G53" s="147">
        <f ca="1">ROUND(IF(ISBLANK(C53),0,VLOOKUP(C53,'[2]Acha Air Sales Price List'!$B$1:$X$65536,12,FALSE)*$L$14),2)</f>
        <v>52.95</v>
      </c>
      <c r="H53" s="22">
        <f t="shared" ca="1" si="1"/>
        <v>529.5</v>
      </c>
      <c r="I53" s="14"/>
      <c r="M53" s="121">
        <v>11378</v>
      </c>
    </row>
    <row r="54" spans="1:13" ht="24">
      <c r="A54" s="13"/>
      <c r="B54" s="146">
        <v>3</v>
      </c>
      <c r="C54" s="36" t="s">
        <v>89</v>
      </c>
      <c r="D54" s="119" t="s">
        <v>75</v>
      </c>
      <c r="E54" s="208"/>
      <c r="F54" s="43" t="str">
        <f>VLOOKUP(C54,'[2]Acha Air Sales Price List'!$B$1:$D$65536,3,FALSE)</f>
        <v>High polished surgical steel hinged segment ring, 16g (1.2mm)</v>
      </c>
      <c r="G54" s="147">
        <f ca="1">ROUND(IF(ISBLANK(C54),0,VLOOKUP(C54,'[2]Acha Air Sales Price List'!$B$1:$X$65536,12,FALSE)*$L$14),2)</f>
        <v>52.95</v>
      </c>
      <c r="H54" s="22">
        <f t="shared" ca="1" si="1"/>
        <v>158.85</v>
      </c>
      <c r="I54" s="14"/>
      <c r="M54" s="121">
        <v>5536</v>
      </c>
    </row>
    <row r="55" spans="1:13" ht="24">
      <c r="A55" s="13"/>
      <c r="B55" s="148">
        <v>5</v>
      </c>
      <c r="C55" s="36" t="s">
        <v>89</v>
      </c>
      <c r="D55" s="128" t="s">
        <v>73</v>
      </c>
      <c r="E55" s="209"/>
      <c r="F55" s="129" t="str">
        <f>VLOOKUP(C55,'[2]Acha Air Sales Price List'!$B$1:$D$65536,3,FALSE)</f>
        <v>High polished surgical steel hinged segment ring, 16g (1.2mm)</v>
      </c>
      <c r="G55" s="149">
        <f ca="1">ROUND(IF(ISBLANK(C55),0,VLOOKUP(C55,'[2]Acha Air Sales Price List'!$B$1:$X$65536,12,FALSE)*$L$14),2)</f>
        <v>52.95</v>
      </c>
      <c r="H55" s="130">
        <f t="shared" ca="1" si="1"/>
        <v>264.75</v>
      </c>
      <c r="I55" s="14"/>
      <c r="M55" s="121">
        <v>9322</v>
      </c>
    </row>
    <row r="56" spans="1:13" hidden="1">
      <c r="A56" s="13"/>
      <c r="B56" s="1"/>
      <c r="C56" s="38"/>
      <c r="D56" s="119"/>
      <c r="E56" s="120"/>
      <c r="F56" s="43" t="str">
        <f>VLOOKUP(C56,'[2]Acha Air Sales Price List'!$B$1:$D$65536,3,FALSE)</f>
        <v>first line keep open</v>
      </c>
      <c r="G56" s="21">
        <f>ROUND(IF(ISBLANK(C56),0,VLOOKUP(C56,'[2]Acha Air Sales Price List'!$B$1:$X$65536,12,FALSE)*$L$14),2)</f>
        <v>0</v>
      </c>
      <c r="H56" s="22">
        <f t="shared" si="1"/>
        <v>0</v>
      </c>
      <c r="I56" s="14"/>
    </row>
    <row r="57" spans="1:13" hidden="1">
      <c r="A57" s="13"/>
      <c r="B57" s="1"/>
      <c r="C57" s="36"/>
      <c r="D57" s="119"/>
      <c r="E57" s="120"/>
      <c r="F57" s="43" t="str">
        <f>VLOOKUP(C57,'[2]Acha Air Sales Price List'!$B$1:$D$65536,3,FALSE)</f>
        <v>first line keep open</v>
      </c>
      <c r="G57" s="21">
        <f>ROUND(IF(ISBLANK(C57),0,VLOOKUP(C57,'[2]Acha Air Sales Price List'!$B$1:$X$65536,12,FALSE)*$L$14),2)</f>
        <v>0</v>
      </c>
      <c r="H57" s="22">
        <f t="shared" si="1"/>
        <v>0</v>
      </c>
      <c r="I57" s="14"/>
    </row>
    <row r="58" spans="1:13" hidden="1">
      <c r="A58" s="13"/>
      <c r="B58" s="1"/>
      <c r="C58" s="36"/>
      <c r="D58" s="119"/>
      <c r="E58" s="120"/>
      <c r="F58" s="43" t="str">
        <f>VLOOKUP(C58,'[2]Acha Air Sales Price List'!$B$1:$D$65536,3,FALSE)</f>
        <v>first line keep open</v>
      </c>
      <c r="G58" s="21">
        <f>ROUND(IF(ISBLANK(C58),0,VLOOKUP(C58,'[2]Acha Air Sales Price List'!$B$1:$X$65536,12,FALSE)*$L$14),2)</f>
        <v>0</v>
      </c>
      <c r="H58" s="22">
        <f t="shared" si="1"/>
        <v>0</v>
      </c>
      <c r="I58" s="14"/>
    </row>
    <row r="59" spans="1:13" hidden="1">
      <c r="A59" s="13"/>
      <c r="B59" s="1"/>
      <c r="C59" s="36"/>
      <c r="D59" s="119"/>
      <c r="E59" s="120"/>
      <c r="F59" s="43" t="str">
        <f>VLOOKUP(C59,'[2]Acha Air Sales Price List'!$B$1:$D$65536,3,FALSE)</f>
        <v>first line keep open</v>
      </c>
      <c r="G59" s="21">
        <f>ROUND(IF(ISBLANK(C59),0,VLOOKUP(C59,'[2]Acha Air Sales Price List'!$B$1:$X$65536,12,FALSE)*$L$14),2)</f>
        <v>0</v>
      </c>
      <c r="H59" s="22">
        <f t="shared" si="1"/>
        <v>0</v>
      </c>
      <c r="I59" s="14"/>
    </row>
    <row r="60" spans="1:13" hidden="1">
      <c r="A60" s="13"/>
      <c r="B60" s="1"/>
      <c r="C60" s="36"/>
      <c r="D60" s="119"/>
      <c r="E60" s="120"/>
      <c r="F60" s="43" t="str">
        <f>VLOOKUP(C60,'[2]Acha Air Sales Price List'!$B$1:$D$65536,3,FALSE)</f>
        <v>first line keep open</v>
      </c>
      <c r="G60" s="21">
        <f>ROUND(IF(ISBLANK(C60),0,VLOOKUP(C60,'[2]Acha Air Sales Price List'!$B$1:$X$65536,12,FALSE)*$L$14),2)</f>
        <v>0</v>
      </c>
      <c r="H60" s="22">
        <f t="shared" si="1"/>
        <v>0</v>
      </c>
      <c r="I60" s="14"/>
    </row>
    <row r="61" spans="1:13" hidden="1">
      <c r="A61" s="13"/>
      <c r="B61" s="1"/>
      <c r="C61" s="36"/>
      <c r="D61" s="119"/>
      <c r="E61" s="120"/>
      <c r="F61" s="43" t="str">
        <f>VLOOKUP(C61,'[2]Acha Air Sales Price List'!$B$1:$D$65536,3,FALSE)</f>
        <v>first line keep open</v>
      </c>
      <c r="G61" s="21">
        <f>ROUND(IF(ISBLANK(C61),0,VLOOKUP(C61,'[2]Acha Air Sales Price List'!$B$1:$X$65536,12,FALSE)*$L$14),2)</f>
        <v>0</v>
      </c>
      <c r="H61" s="22">
        <f t="shared" si="1"/>
        <v>0</v>
      </c>
      <c r="I61" s="14"/>
    </row>
    <row r="62" spans="1:13" hidden="1">
      <c r="A62" s="13"/>
      <c r="B62" s="1"/>
      <c r="C62" s="36"/>
      <c r="D62" s="119"/>
      <c r="E62" s="120"/>
      <c r="F62" s="43" t="str">
        <f>VLOOKUP(C62,'[2]Acha Air Sales Price List'!$B$1:$D$65536,3,FALSE)</f>
        <v>first line keep open</v>
      </c>
      <c r="G62" s="21">
        <f>ROUND(IF(ISBLANK(C62),0,VLOOKUP(C62,'[2]Acha Air Sales Price List'!$B$1:$X$65536,12,FALSE)*$L$14),2)</f>
        <v>0</v>
      </c>
      <c r="H62" s="22">
        <f t="shared" si="1"/>
        <v>0</v>
      </c>
      <c r="I62" s="14"/>
    </row>
    <row r="63" spans="1:13" hidden="1">
      <c r="A63" s="13"/>
      <c r="B63" s="1"/>
      <c r="C63" s="36"/>
      <c r="D63" s="119"/>
      <c r="E63" s="120"/>
      <c r="F63" s="43" t="str">
        <f>VLOOKUP(C63,'[2]Acha Air Sales Price List'!$B$1:$D$65536,3,FALSE)</f>
        <v>first line keep open</v>
      </c>
      <c r="G63" s="21">
        <f>ROUND(IF(ISBLANK(C63),0,VLOOKUP(C63,'[2]Acha Air Sales Price List'!$B$1:$X$65536,12,FALSE)*$L$14),2)</f>
        <v>0</v>
      </c>
      <c r="H63" s="22">
        <f t="shared" si="1"/>
        <v>0</v>
      </c>
      <c r="I63" s="14"/>
    </row>
    <row r="64" spans="1:13" hidden="1">
      <c r="A64" s="13"/>
      <c r="B64" s="1"/>
      <c r="C64" s="36"/>
      <c r="D64" s="119"/>
      <c r="E64" s="120"/>
      <c r="F64" s="43" t="str">
        <f>VLOOKUP(C64,'[2]Acha Air Sales Price List'!$B$1:$D$65536,3,FALSE)</f>
        <v>first line keep open</v>
      </c>
      <c r="G64" s="21">
        <f>ROUND(IF(ISBLANK(C64),0,VLOOKUP(C64,'[2]Acha Air Sales Price List'!$B$1:$X$65536,12,FALSE)*$L$14),2)</f>
        <v>0</v>
      </c>
      <c r="H64" s="22">
        <f t="shared" si="1"/>
        <v>0</v>
      </c>
      <c r="I64" s="14"/>
    </row>
    <row r="65" spans="1:9" hidden="1">
      <c r="A65" s="13"/>
      <c r="B65" s="1"/>
      <c r="C65" s="36"/>
      <c r="D65" s="168"/>
      <c r="E65" s="169"/>
      <c r="F65" s="43" t="str">
        <f>VLOOKUP(C65,'[2]Acha Air Sales Price List'!$B$1:$D$65536,3,FALSE)</f>
        <v>first line keep open</v>
      </c>
      <c r="G65" s="21">
        <f>ROUND(IF(ISBLANK(C65),0,VLOOKUP(C65,'[2]Acha Air Sales Price List'!$B$1:$X$65536,12,FALSE)*$L$14),2)</f>
        <v>0</v>
      </c>
      <c r="H65" s="22">
        <f t="shared" si="1"/>
        <v>0</v>
      </c>
      <c r="I65" s="14"/>
    </row>
    <row r="66" spans="1:9" hidden="1">
      <c r="A66" s="13"/>
      <c r="B66" s="1"/>
      <c r="C66" s="36"/>
      <c r="D66" s="168"/>
      <c r="E66" s="169"/>
      <c r="F66" s="43" t="str">
        <f>VLOOKUP(C66,'[2]Acha Air Sales Price List'!$B$1:$D$65536,3,FALSE)</f>
        <v>first line keep open</v>
      </c>
      <c r="G66" s="21">
        <f>ROUND(IF(ISBLANK(C66),0,VLOOKUP(C66,'[2]Acha Air Sales Price List'!$B$1:$X$65536,12,FALSE)*$L$14),2)</f>
        <v>0</v>
      </c>
      <c r="H66" s="22">
        <f t="shared" si="1"/>
        <v>0</v>
      </c>
      <c r="I66" s="14"/>
    </row>
    <row r="67" spans="1:9" hidden="1">
      <c r="A67" s="13"/>
      <c r="B67" s="1"/>
      <c r="C67" s="36"/>
      <c r="D67" s="168"/>
      <c r="E67" s="169"/>
      <c r="F67" s="43" t="str">
        <f>VLOOKUP(C67,'[2]Acha Air Sales Price List'!$B$1:$D$65536,3,FALSE)</f>
        <v>first line keep open</v>
      </c>
      <c r="G67" s="21">
        <f>ROUND(IF(ISBLANK(C67),0,VLOOKUP(C67,'[2]Acha Air Sales Price List'!$B$1:$X$65536,12,FALSE)*$L$14),2)</f>
        <v>0</v>
      </c>
      <c r="H67" s="22">
        <f t="shared" si="1"/>
        <v>0</v>
      </c>
      <c r="I67" s="14"/>
    </row>
    <row r="68" spans="1:9" hidden="1">
      <c r="A68" s="13"/>
      <c r="B68" s="1"/>
      <c r="C68" s="37"/>
      <c r="D68" s="168"/>
      <c r="E68" s="169"/>
      <c r="F68" s="43" t="str">
        <f>VLOOKUP(C68,'[2]Acha Air Sales Price List'!$B$1:$D$65536,3,FALSE)</f>
        <v>first line keep open</v>
      </c>
      <c r="G68" s="21">
        <f>ROUND(IF(ISBLANK(C68),0,VLOOKUP(C68,'[2]Acha Air Sales Price List'!$B$1:$X$65536,12,FALSE)*$L$14),2)</f>
        <v>0</v>
      </c>
      <c r="H68" s="22">
        <f t="shared" si="1"/>
        <v>0</v>
      </c>
      <c r="I68" s="14"/>
    </row>
    <row r="69" spans="1:9" hidden="1">
      <c r="A69" s="13"/>
      <c r="B69" s="1"/>
      <c r="C69" s="36"/>
      <c r="D69" s="168"/>
      <c r="E69" s="169"/>
      <c r="F69" s="43" t="str">
        <f>VLOOKUP(C69,'[2]Acha Air Sales Price List'!$B$1:$D$65536,3,FALSE)</f>
        <v>first line keep open</v>
      </c>
      <c r="G69" s="21">
        <f>ROUND(IF(ISBLANK(C69),0,VLOOKUP(C69,'[2]Acha Air Sales Price List'!$B$1:$X$65536,12,FALSE)*$L$14),2)</f>
        <v>0</v>
      </c>
      <c r="H69" s="22">
        <f t="shared" si="1"/>
        <v>0</v>
      </c>
      <c r="I69" s="14"/>
    </row>
    <row r="70" spans="1:9" hidden="1">
      <c r="A70" s="13"/>
      <c r="B70" s="1"/>
      <c r="C70" s="36"/>
      <c r="D70" s="168"/>
      <c r="E70" s="169"/>
      <c r="F70" s="43" t="str">
        <f>VLOOKUP(C70,'[2]Acha Air Sales Price List'!$B$1:$D$65536,3,FALSE)</f>
        <v>first line keep open</v>
      </c>
      <c r="G70" s="21">
        <f>ROUND(IF(ISBLANK(C70),0,VLOOKUP(C70,'[2]Acha Air Sales Price List'!$B$1:$X$65536,12,FALSE)*$L$14),2)</f>
        <v>0</v>
      </c>
      <c r="H70" s="22">
        <f t="shared" si="1"/>
        <v>0</v>
      </c>
      <c r="I70" s="14"/>
    </row>
    <row r="71" spans="1:9" hidden="1">
      <c r="A71" s="13"/>
      <c r="B71" s="1"/>
      <c r="C71" s="36"/>
      <c r="D71" s="168"/>
      <c r="E71" s="169"/>
      <c r="F71" s="43" t="str">
        <f>VLOOKUP(C71,'[2]Acha Air Sales Price List'!$B$1:$D$65536,3,FALSE)</f>
        <v>first line keep open</v>
      </c>
      <c r="G71" s="21">
        <f>ROUND(IF(ISBLANK(C71),0,VLOOKUP(C71,'[2]Acha Air Sales Price List'!$B$1:$X$65536,12,FALSE)*$L$14),2)</f>
        <v>0</v>
      </c>
      <c r="H71" s="22">
        <f t="shared" si="1"/>
        <v>0</v>
      </c>
      <c r="I71" s="14"/>
    </row>
    <row r="72" spans="1:9" hidden="1">
      <c r="A72" s="13"/>
      <c r="B72" s="1"/>
      <c r="C72" s="36"/>
      <c r="D72" s="168"/>
      <c r="E72" s="169"/>
      <c r="F72" s="43" t="str">
        <f>VLOOKUP(C72,'[2]Acha Air Sales Price List'!$B$1:$D$65536,3,FALSE)</f>
        <v>first line keep open</v>
      </c>
      <c r="G72" s="21">
        <f>ROUND(IF(ISBLANK(C72),0,VLOOKUP(C72,'[2]Acha Air Sales Price List'!$B$1:$X$65536,12,FALSE)*$L$14),2)</f>
        <v>0</v>
      </c>
      <c r="H72" s="22">
        <f t="shared" si="1"/>
        <v>0</v>
      </c>
      <c r="I72" s="14"/>
    </row>
    <row r="73" spans="1:9" hidden="1">
      <c r="A73" s="13"/>
      <c r="B73" s="1"/>
      <c r="C73" s="36"/>
      <c r="D73" s="168"/>
      <c r="E73" s="169"/>
      <c r="F73" s="43" t="str">
        <f>VLOOKUP(C73,'[2]Acha Air Sales Price List'!$B$1:$D$65536,3,FALSE)</f>
        <v>first line keep open</v>
      </c>
      <c r="G73" s="21">
        <f>ROUND(IF(ISBLANK(C73),0,VLOOKUP(C73,'[2]Acha Air Sales Price List'!$B$1:$X$65536,12,FALSE)*$L$14),2)</f>
        <v>0</v>
      </c>
      <c r="H73" s="22">
        <f t="shared" si="1"/>
        <v>0</v>
      </c>
      <c r="I73" s="14"/>
    </row>
    <row r="74" spans="1:9" hidden="1">
      <c r="A74" s="13"/>
      <c r="B74" s="1"/>
      <c r="C74" s="36"/>
      <c r="D74" s="168"/>
      <c r="E74" s="169"/>
      <c r="F74" s="43" t="str">
        <f>VLOOKUP(C74,'[2]Acha Air Sales Price List'!$B$1:$D$65536,3,FALSE)</f>
        <v>first line keep open</v>
      </c>
      <c r="G74" s="21">
        <f>ROUND(IF(ISBLANK(C74),0,VLOOKUP(C74,'[2]Acha Air Sales Price List'!$B$1:$X$65536,12,FALSE)*$L$14),2)</f>
        <v>0</v>
      </c>
      <c r="H74" s="22">
        <f t="shared" si="1"/>
        <v>0</v>
      </c>
      <c r="I74" s="14"/>
    </row>
    <row r="75" spans="1:9" hidden="1">
      <c r="A75" s="13"/>
      <c r="B75" s="1"/>
      <c r="C75" s="36"/>
      <c r="D75" s="168"/>
      <c r="E75" s="169"/>
      <c r="F75" s="43" t="str">
        <f>VLOOKUP(C75,'[2]Acha Air Sales Price List'!$B$1:$D$65536,3,FALSE)</f>
        <v>first line keep open</v>
      </c>
      <c r="G75" s="21">
        <f>ROUND(IF(ISBLANK(C75),0,VLOOKUP(C75,'[2]Acha Air Sales Price List'!$B$1:$X$65536,12,FALSE)*$L$14),2)</f>
        <v>0</v>
      </c>
      <c r="H75" s="22">
        <f t="shared" si="1"/>
        <v>0</v>
      </c>
      <c r="I75" s="14"/>
    </row>
    <row r="76" spans="1:9" hidden="1">
      <c r="A76" s="13"/>
      <c r="B76" s="1"/>
      <c r="C76" s="36"/>
      <c r="D76" s="168"/>
      <c r="E76" s="169"/>
      <c r="F76" s="43" t="str">
        <f>VLOOKUP(C76,'[2]Acha Air Sales Price List'!$B$1:$D$65536,3,FALSE)</f>
        <v>first line keep open</v>
      </c>
      <c r="G76" s="21">
        <f>ROUND(IF(ISBLANK(C76),0,VLOOKUP(C76,'[2]Acha Air Sales Price List'!$B$1:$X$65536,12,FALSE)*$L$14),2)</f>
        <v>0</v>
      </c>
      <c r="H76" s="22">
        <f t="shared" si="1"/>
        <v>0</v>
      </c>
      <c r="I76" s="14"/>
    </row>
    <row r="77" spans="1:9" hidden="1">
      <c r="A77" s="13"/>
      <c r="B77" s="1"/>
      <c r="C77" s="36"/>
      <c r="D77" s="168"/>
      <c r="E77" s="169"/>
      <c r="F77" s="43" t="str">
        <f>VLOOKUP(C77,'[2]Acha Air Sales Price List'!$B$1:$D$65536,3,FALSE)</f>
        <v>first line keep open</v>
      </c>
      <c r="G77" s="21">
        <f>ROUND(IF(ISBLANK(C77),0,VLOOKUP(C77,'[2]Acha Air Sales Price List'!$B$1:$X$65536,12,FALSE)*$L$14),2)</f>
        <v>0</v>
      </c>
      <c r="H77" s="22">
        <f t="shared" si="1"/>
        <v>0</v>
      </c>
      <c r="I77" s="14"/>
    </row>
    <row r="78" spans="1:9" hidden="1">
      <c r="A78" s="13"/>
      <c r="B78" s="1"/>
      <c r="C78" s="36"/>
      <c r="D78" s="168"/>
      <c r="E78" s="169"/>
      <c r="F78" s="43" t="str">
        <f>VLOOKUP(C78,'[2]Acha Air Sales Price List'!$B$1:$D$65536,3,FALSE)</f>
        <v>first line keep open</v>
      </c>
      <c r="G78" s="21">
        <f>ROUND(IF(ISBLANK(C78),0,VLOOKUP(C78,'[2]Acha Air Sales Price List'!$B$1:$X$65536,12,FALSE)*$L$14),2)</f>
        <v>0</v>
      </c>
      <c r="H78" s="22">
        <f t="shared" si="1"/>
        <v>0</v>
      </c>
      <c r="I78" s="14"/>
    </row>
    <row r="79" spans="1:9" hidden="1">
      <c r="A79" s="13"/>
      <c r="B79" s="1"/>
      <c r="C79" s="36"/>
      <c r="D79" s="168"/>
      <c r="E79" s="169"/>
      <c r="F79" s="43" t="str">
        <f>VLOOKUP(C79,'[2]Acha Air Sales Price List'!$B$1:$D$65536,3,FALSE)</f>
        <v>first line keep open</v>
      </c>
      <c r="G79" s="21">
        <f>ROUND(IF(ISBLANK(C79),0,VLOOKUP(C79,'[2]Acha Air Sales Price List'!$B$1:$X$65536,12,FALSE)*$L$14),2)</f>
        <v>0</v>
      </c>
      <c r="H79" s="22">
        <f t="shared" si="1"/>
        <v>0</v>
      </c>
      <c r="I79" s="14"/>
    </row>
    <row r="80" spans="1:9" hidden="1">
      <c r="A80" s="13"/>
      <c r="B80" s="1"/>
      <c r="C80" s="36"/>
      <c r="D80" s="168"/>
      <c r="E80" s="169"/>
      <c r="F80" s="43" t="str">
        <f>VLOOKUP(C80,'[2]Acha Air Sales Price List'!$B$1:$D$65536,3,FALSE)</f>
        <v>first line keep open</v>
      </c>
      <c r="G80" s="21">
        <f>ROUND(IF(ISBLANK(C80),0,VLOOKUP(C80,'[2]Acha Air Sales Price List'!$B$1:$X$65536,12,FALSE)*$L$14),2)</f>
        <v>0</v>
      </c>
      <c r="H80" s="22">
        <f t="shared" si="1"/>
        <v>0</v>
      </c>
      <c r="I80" s="14"/>
    </row>
    <row r="81" spans="1:9" hidden="1">
      <c r="A81" s="13"/>
      <c r="B81" s="1"/>
      <c r="C81" s="36"/>
      <c r="D81" s="168"/>
      <c r="E81" s="169"/>
      <c r="F81" s="43" t="str">
        <f>VLOOKUP(C81,'[2]Acha Air Sales Price List'!$B$1:$D$65536,3,FALSE)</f>
        <v>first line keep open</v>
      </c>
      <c r="G81" s="21">
        <f>ROUND(IF(ISBLANK(C81),0,VLOOKUP(C81,'[2]Acha Air Sales Price List'!$B$1:$X$65536,12,FALSE)*$L$14),2)</f>
        <v>0</v>
      </c>
      <c r="H81" s="22">
        <f t="shared" si="1"/>
        <v>0</v>
      </c>
      <c r="I81" s="14"/>
    </row>
    <row r="82" spans="1:9" hidden="1">
      <c r="A82" s="13"/>
      <c r="B82" s="1"/>
      <c r="C82" s="37"/>
      <c r="D82" s="168"/>
      <c r="E82" s="169"/>
      <c r="F82" s="43" t="str">
        <f>VLOOKUP(C82,'[2]Acha Air Sales Price List'!$B$1:$D$65536,3,FALSE)</f>
        <v>first line keep open</v>
      </c>
      <c r="G82" s="21">
        <f>ROUND(IF(ISBLANK(C82),0,VLOOKUP(C82,'[2]Acha Air Sales Price List'!$B$1:$X$65536,12,FALSE)*$L$14),2)</f>
        <v>0</v>
      </c>
      <c r="H82" s="22">
        <f t="shared" si="1"/>
        <v>0</v>
      </c>
      <c r="I82" s="14"/>
    </row>
    <row r="83" spans="1:9" hidden="1">
      <c r="A83" s="13"/>
      <c r="B83" s="1"/>
      <c r="C83" s="36"/>
      <c r="D83" s="168"/>
      <c r="E83" s="169"/>
      <c r="F83" s="43" t="str">
        <f>VLOOKUP(C83,'[2]Acha Air Sales Price List'!$B$1:$D$65536,3,FALSE)</f>
        <v>first line keep open</v>
      </c>
      <c r="G83" s="21">
        <f>ROUND(IF(ISBLANK(C83),0,VLOOKUP(C83,'[2]Acha Air Sales Price List'!$B$1:$X$65536,12,FALSE)*$L$14),2)</f>
        <v>0</v>
      </c>
      <c r="H83" s="22">
        <f t="shared" si="1"/>
        <v>0</v>
      </c>
      <c r="I83" s="14"/>
    </row>
    <row r="84" spans="1:9" hidden="1">
      <c r="A84" s="13"/>
      <c r="B84" s="1"/>
      <c r="C84" s="36"/>
      <c r="D84" s="168"/>
      <c r="E84" s="169"/>
      <c r="F84" s="43" t="str">
        <f>VLOOKUP(C84,'[2]Acha Air Sales Price List'!$B$1:$D$65536,3,FALSE)</f>
        <v>first line keep open</v>
      </c>
      <c r="G84" s="21">
        <f>ROUND(IF(ISBLANK(C84),0,VLOOKUP(C84,'[2]Acha Air Sales Price List'!$B$1:$X$65536,12,FALSE)*$L$14),2)</f>
        <v>0</v>
      </c>
      <c r="H84" s="22">
        <f t="shared" ref="H84:H147" si="2">ROUND(IF(ISNUMBER(B84), G84*B84, 0),5)</f>
        <v>0</v>
      </c>
      <c r="I84" s="14"/>
    </row>
    <row r="85" spans="1:9" hidden="1">
      <c r="A85" s="13"/>
      <c r="B85" s="1"/>
      <c r="C85" s="36"/>
      <c r="D85" s="168"/>
      <c r="E85" s="169"/>
      <c r="F85" s="43" t="str">
        <f>VLOOKUP(C85,'[2]Acha Air Sales Price List'!$B$1:$D$65536,3,FALSE)</f>
        <v>first line keep open</v>
      </c>
      <c r="G85" s="21">
        <f>ROUND(IF(ISBLANK(C85),0,VLOOKUP(C85,'[2]Acha Air Sales Price List'!$B$1:$X$65536,12,FALSE)*$L$14),2)</f>
        <v>0</v>
      </c>
      <c r="H85" s="22">
        <f t="shared" si="2"/>
        <v>0</v>
      </c>
      <c r="I85" s="14"/>
    </row>
    <row r="86" spans="1:9" hidden="1">
      <c r="A86" s="13"/>
      <c r="B86" s="1"/>
      <c r="C86" s="36"/>
      <c r="D86" s="168"/>
      <c r="E86" s="169"/>
      <c r="F86" s="43" t="str">
        <f>VLOOKUP(C86,'[2]Acha Air Sales Price List'!$B$1:$D$65536,3,FALSE)</f>
        <v>first line keep open</v>
      </c>
      <c r="G86" s="21">
        <f>ROUND(IF(ISBLANK(C86),0,VLOOKUP(C86,'[2]Acha Air Sales Price List'!$B$1:$X$65536,12,FALSE)*$L$14),2)</f>
        <v>0</v>
      </c>
      <c r="H86" s="22">
        <f t="shared" si="2"/>
        <v>0</v>
      </c>
      <c r="I86" s="14"/>
    </row>
    <row r="87" spans="1:9" hidden="1">
      <c r="A87" s="13"/>
      <c r="B87" s="1"/>
      <c r="C87" s="36"/>
      <c r="D87" s="168"/>
      <c r="E87" s="169"/>
      <c r="F87" s="43" t="str">
        <f>VLOOKUP(C87,'[2]Acha Air Sales Price List'!$B$1:$D$65536,3,FALSE)</f>
        <v>first line keep open</v>
      </c>
      <c r="G87" s="21">
        <f>ROUND(IF(ISBLANK(C87),0,VLOOKUP(C87,'[2]Acha Air Sales Price List'!$B$1:$X$65536,12,FALSE)*$L$14),2)</f>
        <v>0</v>
      </c>
      <c r="H87" s="22">
        <f t="shared" si="2"/>
        <v>0</v>
      </c>
      <c r="I87" s="14"/>
    </row>
    <row r="88" spans="1:9" hidden="1">
      <c r="A88" s="13"/>
      <c r="B88" s="1"/>
      <c r="C88" s="36"/>
      <c r="D88" s="168"/>
      <c r="E88" s="169"/>
      <c r="F88" s="43" t="str">
        <f>VLOOKUP(C88,'[2]Acha Air Sales Price List'!$B$1:$D$65536,3,FALSE)</f>
        <v>first line keep open</v>
      </c>
      <c r="G88" s="21">
        <f>ROUND(IF(ISBLANK(C88),0,VLOOKUP(C88,'[2]Acha Air Sales Price List'!$B$1:$X$65536,12,FALSE)*$L$14),2)</f>
        <v>0</v>
      </c>
      <c r="H88" s="22">
        <f t="shared" si="2"/>
        <v>0</v>
      </c>
      <c r="I88" s="14"/>
    </row>
    <row r="89" spans="1:9" hidden="1">
      <c r="A89" s="13"/>
      <c r="B89" s="1"/>
      <c r="C89" s="36"/>
      <c r="D89" s="168"/>
      <c r="E89" s="169"/>
      <c r="F89" s="43" t="str">
        <f>VLOOKUP(C89,'[2]Acha Air Sales Price List'!$B$1:$D$65536,3,FALSE)</f>
        <v>first line keep open</v>
      </c>
      <c r="G89" s="21">
        <f>ROUND(IF(ISBLANK(C89),0,VLOOKUP(C89,'[2]Acha Air Sales Price List'!$B$1:$X$65536,12,FALSE)*$L$14),2)</f>
        <v>0</v>
      </c>
      <c r="H89" s="22">
        <f t="shared" si="2"/>
        <v>0</v>
      </c>
      <c r="I89" s="14"/>
    </row>
    <row r="90" spans="1:9" hidden="1">
      <c r="A90" s="13"/>
      <c r="B90" s="1"/>
      <c r="C90" s="36"/>
      <c r="D90" s="168"/>
      <c r="E90" s="169"/>
      <c r="F90" s="43" t="str">
        <f>VLOOKUP(C90,'[2]Acha Air Sales Price List'!$B$1:$D$65536,3,FALSE)</f>
        <v>first line keep open</v>
      </c>
      <c r="G90" s="21">
        <f>ROUND(IF(ISBLANK(C90),0,VLOOKUP(C90,'[2]Acha Air Sales Price List'!$B$1:$X$65536,12,FALSE)*$L$14),2)</f>
        <v>0</v>
      </c>
      <c r="H90" s="22">
        <f t="shared" si="2"/>
        <v>0</v>
      </c>
      <c r="I90" s="14"/>
    </row>
    <row r="91" spans="1:9" hidden="1">
      <c r="A91" s="13"/>
      <c r="B91" s="1"/>
      <c r="C91" s="36"/>
      <c r="D91" s="168"/>
      <c r="E91" s="169"/>
      <c r="F91" s="43" t="str">
        <f>VLOOKUP(C91,'[2]Acha Air Sales Price List'!$B$1:$D$65536,3,FALSE)</f>
        <v>first line keep open</v>
      </c>
      <c r="G91" s="21">
        <f>ROUND(IF(ISBLANK(C91),0,VLOOKUP(C91,'[2]Acha Air Sales Price List'!$B$1:$X$65536,12,FALSE)*$L$14),2)</f>
        <v>0</v>
      </c>
      <c r="H91" s="22">
        <f t="shared" si="2"/>
        <v>0</v>
      </c>
      <c r="I91" s="14"/>
    </row>
    <row r="92" spans="1:9" hidden="1">
      <c r="A92" s="13"/>
      <c r="B92" s="1"/>
      <c r="C92" s="36"/>
      <c r="D92" s="168"/>
      <c r="E92" s="169"/>
      <c r="F92" s="43" t="str">
        <f>VLOOKUP(C92,'[2]Acha Air Sales Price List'!$B$1:$D$65536,3,FALSE)</f>
        <v>first line keep open</v>
      </c>
      <c r="G92" s="21">
        <f>ROUND(IF(ISBLANK(C92),0,VLOOKUP(C92,'[2]Acha Air Sales Price List'!$B$1:$X$65536,12,FALSE)*$L$14),2)</f>
        <v>0</v>
      </c>
      <c r="H92" s="22">
        <f t="shared" si="2"/>
        <v>0</v>
      </c>
      <c r="I92" s="14"/>
    </row>
    <row r="93" spans="1:9" hidden="1">
      <c r="A93" s="13"/>
      <c r="B93" s="1"/>
      <c r="C93" s="36"/>
      <c r="D93" s="168"/>
      <c r="E93" s="169"/>
      <c r="F93" s="43" t="str">
        <f>VLOOKUP(C93,'[2]Acha Air Sales Price List'!$B$1:$D$65536,3,FALSE)</f>
        <v>first line keep open</v>
      </c>
      <c r="G93" s="21">
        <f>ROUND(IF(ISBLANK(C93),0,VLOOKUP(C93,'[2]Acha Air Sales Price List'!$B$1:$X$65536,12,FALSE)*$L$14),2)</f>
        <v>0</v>
      </c>
      <c r="H93" s="22">
        <f t="shared" si="2"/>
        <v>0</v>
      </c>
      <c r="I93" s="14"/>
    </row>
    <row r="94" spans="1:9" hidden="1">
      <c r="A94" s="13"/>
      <c r="B94" s="1"/>
      <c r="C94" s="36"/>
      <c r="D94" s="168"/>
      <c r="E94" s="169"/>
      <c r="F94" s="43" t="str">
        <f>VLOOKUP(C94,'[2]Acha Air Sales Price List'!$B$1:$D$65536,3,FALSE)</f>
        <v>first line keep open</v>
      </c>
      <c r="G94" s="21">
        <f>ROUND(IF(ISBLANK(C94),0,VLOOKUP(C94,'[2]Acha Air Sales Price List'!$B$1:$X$65536,12,FALSE)*$L$14),2)</f>
        <v>0</v>
      </c>
      <c r="H94" s="22">
        <f t="shared" si="2"/>
        <v>0</v>
      </c>
      <c r="I94" s="14"/>
    </row>
    <row r="95" spans="1:9" hidden="1">
      <c r="A95" s="13"/>
      <c r="B95" s="1"/>
      <c r="C95" s="36"/>
      <c r="D95" s="168"/>
      <c r="E95" s="169"/>
      <c r="F95" s="43" t="str">
        <f>VLOOKUP(C95,'[2]Acha Air Sales Price List'!$B$1:$D$65536,3,FALSE)</f>
        <v>first line keep open</v>
      </c>
      <c r="G95" s="21">
        <f>ROUND(IF(ISBLANK(C95),0,VLOOKUP(C95,'[2]Acha Air Sales Price List'!$B$1:$X$65536,12,FALSE)*$L$14),2)</f>
        <v>0</v>
      </c>
      <c r="H95" s="22">
        <f t="shared" si="2"/>
        <v>0</v>
      </c>
      <c r="I95" s="14"/>
    </row>
    <row r="96" spans="1:9" hidden="1">
      <c r="A96" s="13"/>
      <c r="B96" s="1"/>
      <c r="C96" s="36"/>
      <c r="D96" s="168"/>
      <c r="E96" s="169"/>
      <c r="F96" s="43" t="str">
        <f>VLOOKUP(C96,'[2]Acha Air Sales Price List'!$B$1:$D$65536,3,FALSE)</f>
        <v>first line keep open</v>
      </c>
      <c r="G96" s="21">
        <f>ROUND(IF(ISBLANK(C96),0,VLOOKUP(C96,'[2]Acha Air Sales Price List'!$B$1:$X$65536,12,FALSE)*$L$14),2)</f>
        <v>0</v>
      </c>
      <c r="H96" s="22">
        <f t="shared" si="2"/>
        <v>0</v>
      </c>
      <c r="I96" s="14"/>
    </row>
    <row r="97" spans="1:9" hidden="1">
      <c r="A97" s="13"/>
      <c r="B97" s="1"/>
      <c r="C97" s="36"/>
      <c r="D97" s="168"/>
      <c r="E97" s="169"/>
      <c r="F97" s="43" t="str">
        <f>VLOOKUP(C97,'[2]Acha Air Sales Price List'!$B$1:$D$65536,3,FALSE)</f>
        <v>first line keep open</v>
      </c>
      <c r="G97" s="21">
        <f>ROUND(IF(ISBLANK(C97),0,VLOOKUP(C97,'[2]Acha Air Sales Price List'!$B$1:$X$65536,12,FALSE)*$L$14),2)</f>
        <v>0</v>
      </c>
      <c r="H97" s="22">
        <f t="shared" si="2"/>
        <v>0</v>
      </c>
      <c r="I97" s="14"/>
    </row>
    <row r="98" spans="1:9" hidden="1">
      <c r="A98" s="13"/>
      <c r="B98" s="1"/>
      <c r="C98" s="36"/>
      <c r="D98" s="168"/>
      <c r="E98" s="169"/>
      <c r="F98" s="43" t="str">
        <f>VLOOKUP(C98,'[2]Acha Air Sales Price List'!$B$1:$D$65536,3,FALSE)</f>
        <v>first line keep open</v>
      </c>
      <c r="G98" s="21">
        <f>ROUND(IF(ISBLANK(C98),0,VLOOKUP(C98,'[2]Acha Air Sales Price List'!$B$1:$X$65536,12,FALSE)*$L$14),2)</f>
        <v>0</v>
      </c>
      <c r="H98" s="22">
        <f t="shared" si="2"/>
        <v>0</v>
      </c>
      <c r="I98" s="14"/>
    </row>
    <row r="99" spans="1:9" hidden="1">
      <c r="A99" s="13"/>
      <c r="B99" s="1"/>
      <c r="C99" s="36"/>
      <c r="D99" s="168"/>
      <c r="E99" s="169"/>
      <c r="F99" s="43" t="str">
        <f>VLOOKUP(C99,'[2]Acha Air Sales Price List'!$B$1:$D$65536,3,FALSE)</f>
        <v>first line keep open</v>
      </c>
      <c r="G99" s="21">
        <f>ROUND(IF(ISBLANK(C99),0,VLOOKUP(C99,'[2]Acha Air Sales Price List'!$B$1:$X$65536,12,FALSE)*$L$14),2)</f>
        <v>0</v>
      </c>
      <c r="H99" s="22">
        <f t="shared" si="2"/>
        <v>0</v>
      </c>
      <c r="I99" s="14"/>
    </row>
    <row r="100" spans="1:9" hidden="1">
      <c r="A100" s="13"/>
      <c r="B100" s="1"/>
      <c r="C100" s="36"/>
      <c r="D100" s="168"/>
      <c r="E100" s="169"/>
      <c r="F100" s="43" t="str">
        <f>VLOOKUP(C100,'[2]Acha Air Sales Price List'!$B$1:$D$65536,3,FALSE)</f>
        <v>first line keep open</v>
      </c>
      <c r="G100" s="21">
        <f>ROUND(IF(ISBLANK(C100),0,VLOOKUP(C100,'[2]Acha Air Sales Price List'!$B$1:$X$65536,12,FALSE)*$L$14),2)</f>
        <v>0</v>
      </c>
      <c r="H100" s="22">
        <f t="shared" si="2"/>
        <v>0</v>
      </c>
      <c r="I100" s="14"/>
    </row>
    <row r="101" spans="1:9" hidden="1">
      <c r="A101" s="13"/>
      <c r="B101" s="1"/>
      <c r="C101" s="36"/>
      <c r="D101" s="168"/>
      <c r="E101" s="169"/>
      <c r="F101" s="43" t="str">
        <f>VLOOKUP(C101,'[2]Acha Air Sales Price List'!$B$1:$D$65536,3,FALSE)</f>
        <v>first line keep open</v>
      </c>
      <c r="G101" s="21">
        <f>ROUND(IF(ISBLANK(C101),0,VLOOKUP(C101,'[2]Acha Air Sales Price List'!$B$1:$X$65536,12,FALSE)*$L$14),2)</f>
        <v>0</v>
      </c>
      <c r="H101" s="22">
        <f t="shared" si="2"/>
        <v>0</v>
      </c>
      <c r="I101" s="14"/>
    </row>
    <row r="102" spans="1:9" hidden="1">
      <c r="A102" s="13"/>
      <c r="B102" s="1"/>
      <c r="C102" s="36"/>
      <c r="D102" s="168"/>
      <c r="E102" s="169"/>
      <c r="F102" s="43" t="str">
        <f>VLOOKUP(C102,'[2]Acha Air Sales Price List'!$B$1:$D$65536,3,FALSE)</f>
        <v>first line keep open</v>
      </c>
      <c r="G102" s="21">
        <f>ROUND(IF(ISBLANK(C102),0,VLOOKUP(C102,'[2]Acha Air Sales Price List'!$B$1:$X$65536,12,FALSE)*$L$14),2)</f>
        <v>0</v>
      </c>
      <c r="H102" s="22">
        <f t="shared" si="2"/>
        <v>0</v>
      </c>
      <c r="I102" s="14"/>
    </row>
    <row r="103" spans="1:9" hidden="1">
      <c r="A103" s="13"/>
      <c r="B103" s="1"/>
      <c r="C103" s="36"/>
      <c r="D103" s="168"/>
      <c r="E103" s="169"/>
      <c r="F103" s="43" t="str">
        <f>VLOOKUP(C103,'[2]Acha Air Sales Price List'!$B$1:$D$65536,3,FALSE)</f>
        <v>first line keep open</v>
      </c>
      <c r="G103" s="21">
        <f>ROUND(IF(ISBLANK(C103),0,VLOOKUP(C103,'[2]Acha Air Sales Price List'!$B$1:$X$65536,12,FALSE)*$L$14),2)</f>
        <v>0</v>
      </c>
      <c r="H103" s="22">
        <f t="shared" si="2"/>
        <v>0</v>
      </c>
      <c r="I103" s="14"/>
    </row>
    <row r="104" spans="1:9" hidden="1">
      <c r="A104" s="13"/>
      <c r="B104" s="1"/>
      <c r="C104" s="36"/>
      <c r="D104" s="168"/>
      <c r="E104" s="169"/>
      <c r="F104" s="43" t="str">
        <f>VLOOKUP(C104,'[2]Acha Air Sales Price List'!$B$1:$D$65536,3,FALSE)</f>
        <v>first line keep open</v>
      </c>
      <c r="G104" s="21">
        <f>ROUND(IF(ISBLANK(C104),0,VLOOKUP(C104,'[2]Acha Air Sales Price List'!$B$1:$X$65536,12,FALSE)*$L$14),2)</f>
        <v>0</v>
      </c>
      <c r="H104" s="22">
        <f t="shared" si="2"/>
        <v>0</v>
      </c>
      <c r="I104" s="14"/>
    </row>
    <row r="105" spans="1:9" hidden="1">
      <c r="A105" s="13"/>
      <c r="B105" s="1"/>
      <c r="C105" s="36"/>
      <c r="D105" s="168"/>
      <c r="E105" s="169"/>
      <c r="F105" s="43" t="str">
        <f>VLOOKUP(C105,'[2]Acha Air Sales Price List'!$B$1:$D$65536,3,FALSE)</f>
        <v>first line keep open</v>
      </c>
      <c r="G105" s="21">
        <f>ROUND(IF(ISBLANK(C105),0,VLOOKUP(C105,'[2]Acha Air Sales Price List'!$B$1:$X$65536,12,FALSE)*$L$14),2)</f>
        <v>0</v>
      </c>
      <c r="H105" s="22">
        <f t="shared" si="2"/>
        <v>0</v>
      </c>
      <c r="I105" s="14"/>
    </row>
    <row r="106" spans="1:9" hidden="1">
      <c r="A106" s="13"/>
      <c r="B106" s="1"/>
      <c r="C106" s="36"/>
      <c r="D106" s="168"/>
      <c r="E106" s="169"/>
      <c r="F106" s="43" t="str">
        <f>VLOOKUP(C106,'[2]Acha Air Sales Price List'!$B$1:$D$65536,3,FALSE)</f>
        <v>first line keep open</v>
      </c>
      <c r="G106" s="21">
        <f>ROUND(IF(ISBLANK(C106),0,VLOOKUP(C106,'[2]Acha Air Sales Price List'!$B$1:$X$65536,12,FALSE)*$L$14),2)</f>
        <v>0</v>
      </c>
      <c r="H106" s="22">
        <f t="shared" si="2"/>
        <v>0</v>
      </c>
      <c r="I106" s="14"/>
    </row>
    <row r="107" spans="1:9" hidden="1">
      <c r="A107" s="13"/>
      <c r="B107" s="1"/>
      <c r="C107" s="36"/>
      <c r="D107" s="168"/>
      <c r="E107" s="169"/>
      <c r="F107" s="43" t="str">
        <f>VLOOKUP(C107,'[2]Acha Air Sales Price List'!$B$1:$D$65536,3,FALSE)</f>
        <v>first line keep open</v>
      </c>
      <c r="G107" s="21">
        <f>ROUND(IF(ISBLANK(C107),0,VLOOKUP(C107,'[2]Acha Air Sales Price List'!$B$1:$X$65536,12,FALSE)*$L$14),2)</f>
        <v>0</v>
      </c>
      <c r="H107" s="22">
        <f t="shared" si="2"/>
        <v>0</v>
      </c>
      <c r="I107" s="14"/>
    </row>
    <row r="108" spans="1:9" hidden="1">
      <c r="A108" s="13"/>
      <c r="B108" s="1"/>
      <c r="C108" s="36"/>
      <c r="D108" s="168"/>
      <c r="E108" s="169"/>
      <c r="F108" s="43" t="str">
        <f>VLOOKUP(C108,'[2]Acha Air Sales Price List'!$B$1:$D$65536,3,FALSE)</f>
        <v>first line keep open</v>
      </c>
      <c r="G108" s="21">
        <f>ROUND(IF(ISBLANK(C108),0,VLOOKUP(C108,'[2]Acha Air Sales Price List'!$B$1:$X$65536,12,FALSE)*$L$14),2)</f>
        <v>0</v>
      </c>
      <c r="H108" s="22">
        <f t="shared" si="2"/>
        <v>0</v>
      </c>
      <c r="I108" s="14"/>
    </row>
    <row r="109" spans="1:9" hidden="1">
      <c r="A109" s="13"/>
      <c r="B109" s="1"/>
      <c r="C109" s="36"/>
      <c r="D109" s="168"/>
      <c r="E109" s="169"/>
      <c r="F109" s="43" t="str">
        <f>VLOOKUP(C109,'[2]Acha Air Sales Price List'!$B$1:$D$65536,3,FALSE)</f>
        <v>first line keep open</v>
      </c>
      <c r="G109" s="21">
        <f>ROUND(IF(ISBLANK(C109),0,VLOOKUP(C109,'[2]Acha Air Sales Price List'!$B$1:$X$65536,12,FALSE)*$L$14),2)</f>
        <v>0</v>
      </c>
      <c r="H109" s="22">
        <f t="shared" si="2"/>
        <v>0</v>
      </c>
      <c r="I109" s="14"/>
    </row>
    <row r="110" spans="1:9" hidden="1">
      <c r="A110" s="13"/>
      <c r="B110" s="1"/>
      <c r="C110" s="37"/>
      <c r="D110" s="168"/>
      <c r="E110" s="169"/>
      <c r="F110" s="43" t="str">
        <f>VLOOKUP(C110,'[2]Acha Air Sales Price List'!$B$1:$D$65536,3,FALSE)</f>
        <v>first line keep open</v>
      </c>
      <c r="G110" s="21">
        <f>ROUND(IF(ISBLANK(C110),0,VLOOKUP(C110,'[2]Acha Air Sales Price List'!$B$1:$X$65536,12,FALSE)*$L$14),2)</f>
        <v>0</v>
      </c>
      <c r="H110" s="22">
        <f t="shared" si="2"/>
        <v>0</v>
      </c>
      <c r="I110" s="14"/>
    </row>
    <row r="111" spans="1:9" hidden="1">
      <c r="A111" s="13"/>
      <c r="B111" s="1"/>
      <c r="C111" s="36"/>
      <c r="D111" s="168"/>
      <c r="E111" s="169"/>
      <c r="F111" s="43" t="str">
        <f>VLOOKUP(C111,'[2]Acha Air Sales Price List'!$B$1:$D$65536,3,FALSE)</f>
        <v>first line keep open</v>
      </c>
      <c r="G111" s="21">
        <f>ROUND(IF(ISBLANK(C111),0,VLOOKUP(C111,'[2]Acha Air Sales Price List'!$B$1:$X$65536,12,FALSE)*$L$14),2)</f>
        <v>0</v>
      </c>
      <c r="H111" s="22">
        <f t="shared" si="2"/>
        <v>0</v>
      </c>
      <c r="I111" s="14"/>
    </row>
    <row r="112" spans="1:9" hidden="1">
      <c r="A112" s="13"/>
      <c r="B112" s="1"/>
      <c r="C112" s="36"/>
      <c r="D112" s="168"/>
      <c r="E112" s="169"/>
      <c r="F112" s="43" t="str">
        <f>VLOOKUP(C112,'[2]Acha Air Sales Price List'!$B$1:$D$65536,3,FALSE)</f>
        <v>first line keep open</v>
      </c>
      <c r="G112" s="21">
        <f>ROUND(IF(ISBLANK(C112),0,VLOOKUP(C112,'[2]Acha Air Sales Price List'!$B$1:$X$65536,12,FALSE)*$L$14),2)</f>
        <v>0</v>
      </c>
      <c r="H112" s="22">
        <f t="shared" si="2"/>
        <v>0</v>
      </c>
      <c r="I112" s="14"/>
    </row>
    <row r="113" spans="1:9" hidden="1">
      <c r="A113" s="13"/>
      <c r="B113" s="1"/>
      <c r="C113" s="36"/>
      <c r="D113" s="168"/>
      <c r="E113" s="169"/>
      <c r="F113" s="43" t="str">
        <f>VLOOKUP(C113,'[2]Acha Air Sales Price List'!$B$1:$D$65536,3,FALSE)</f>
        <v>first line keep open</v>
      </c>
      <c r="G113" s="21">
        <f>ROUND(IF(ISBLANK(C113),0,VLOOKUP(C113,'[2]Acha Air Sales Price List'!$B$1:$X$65536,12,FALSE)*$L$14),2)</f>
        <v>0</v>
      </c>
      <c r="H113" s="22">
        <f t="shared" si="2"/>
        <v>0</v>
      </c>
      <c r="I113" s="14"/>
    </row>
    <row r="114" spans="1:9" hidden="1">
      <c r="A114" s="13"/>
      <c r="B114" s="1"/>
      <c r="C114" s="36"/>
      <c r="D114" s="168"/>
      <c r="E114" s="169"/>
      <c r="F114" s="43" t="str">
        <f>VLOOKUP(C114,'[2]Acha Air Sales Price List'!$B$1:$D$65536,3,FALSE)</f>
        <v>first line keep open</v>
      </c>
      <c r="G114" s="21">
        <f>ROUND(IF(ISBLANK(C114),0,VLOOKUP(C114,'[2]Acha Air Sales Price List'!$B$1:$X$65536,12,FALSE)*$L$14),2)</f>
        <v>0</v>
      </c>
      <c r="H114" s="22">
        <f t="shared" si="2"/>
        <v>0</v>
      </c>
      <c r="I114" s="14"/>
    </row>
    <row r="115" spans="1:9" hidden="1">
      <c r="A115" s="13"/>
      <c r="B115" s="1"/>
      <c r="C115" s="36"/>
      <c r="D115" s="168"/>
      <c r="E115" s="169"/>
      <c r="F115" s="43" t="str">
        <f>VLOOKUP(C115,'[2]Acha Air Sales Price List'!$B$1:$D$65536,3,FALSE)</f>
        <v>first line keep open</v>
      </c>
      <c r="G115" s="21">
        <f>ROUND(IF(ISBLANK(C115),0,VLOOKUP(C115,'[2]Acha Air Sales Price List'!$B$1:$X$65536,12,FALSE)*$L$14),2)</f>
        <v>0</v>
      </c>
      <c r="H115" s="22">
        <f t="shared" si="2"/>
        <v>0</v>
      </c>
      <c r="I115" s="14"/>
    </row>
    <row r="116" spans="1:9" hidden="1">
      <c r="A116" s="13"/>
      <c r="B116" s="1"/>
      <c r="C116" s="36"/>
      <c r="D116" s="168"/>
      <c r="E116" s="169"/>
      <c r="F116" s="43" t="str">
        <f>VLOOKUP(C116,'[2]Acha Air Sales Price List'!$B$1:$D$65536,3,FALSE)</f>
        <v>first line keep open</v>
      </c>
      <c r="G116" s="21">
        <f>ROUND(IF(ISBLANK(C116),0,VLOOKUP(C116,'[2]Acha Air Sales Price List'!$B$1:$X$65536,12,FALSE)*$L$14),2)</f>
        <v>0</v>
      </c>
      <c r="H116" s="22">
        <f t="shared" si="2"/>
        <v>0</v>
      </c>
      <c r="I116" s="14"/>
    </row>
    <row r="117" spans="1:9" hidden="1">
      <c r="A117" s="13"/>
      <c r="B117" s="1"/>
      <c r="C117" s="36"/>
      <c r="D117" s="168"/>
      <c r="E117" s="169"/>
      <c r="F117" s="43" t="str">
        <f>VLOOKUP(C117,'[2]Acha Air Sales Price List'!$B$1:$D$65536,3,FALSE)</f>
        <v>first line keep open</v>
      </c>
      <c r="G117" s="21">
        <f>ROUND(IF(ISBLANK(C117),0,VLOOKUP(C117,'[2]Acha Air Sales Price List'!$B$1:$X$65536,12,FALSE)*$L$14),2)</f>
        <v>0</v>
      </c>
      <c r="H117" s="22">
        <f t="shared" si="2"/>
        <v>0</v>
      </c>
      <c r="I117" s="14"/>
    </row>
    <row r="118" spans="1:9" hidden="1">
      <c r="A118" s="13"/>
      <c r="B118" s="1"/>
      <c r="C118" s="36"/>
      <c r="D118" s="168"/>
      <c r="E118" s="169"/>
      <c r="F118" s="43" t="str">
        <f>VLOOKUP(C118,'[2]Acha Air Sales Price List'!$B$1:$D$65536,3,FALSE)</f>
        <v>first line keep open</v>
      </c>
      <c r="G118" s="21">
        <f>ROUND(IF(ISBLANK(C118),0,VLOOKUP(C118,'[2]Acha Air Sales Price List'!$B$1:$X$65536,12,FALSE)*$L$14),2)</f>
        <v>0</v>
      </c>
      <c r="H118" s="22">
        <f t="shared" si="2"/>
        <v>0</v>
      </c>
      <c r="I118" s="14"/>
    </row>
    <row r="119" spans="1:9" hidden="1">
      <c r="A119" s="13"/>
      <c r="B119" s="1"/>
      <c r="C119" s="36"/>
      <c r="D119" s="168"/>
      <c r="E119" s="169"/>
      <c r="F119" s="43" t="str">
        <f>VLOOKUP(C119,'[2]Acha Air Sales Price List'!$B$1:$D$65536,3,FALSE)</f>
        <v>first line keep open</v>
      </c>
      <c r="G119" s="21">
        <f>ROUND(IF(ISBLANK(C119),0,VLOOKUP(C119,'[2]Acha Air Sales Price List'!$B$1:$X$65536,12,FALSE)*$L$14),2)</f>
        <v>0</v>
      </c>
      <c r="H119" s="22">
        <f t="shared" si="2"/>
        <v>0</v>
      </c>
      <c r="I119" s="14"/>
    </row>
    <row r="120" spans="1:9" hidden="1">
      <c r="A120" s="13"/>
      <c r="B120" s="1"/>
      <c r="C120" s="36"/>
      <c r="D120" s="168"/>
      <c r="E120" s="169"/>
      <c r="F120" s="43" t="str">
        <f>VLOOKUP(C120,'[2]Acha Air Sales Price List'!$B$1:$D$65536,3,FALSE)</f>
        <v>first line keep open</v>
      </c>
      <c r="G120" s="21">
        <f>ROUND(IF(ISBLANK(C120),0,VLOOKUP(C120,'[2]Acha Air Sales Price List'!$B$1:$X$65536,12,FALSE)*$L$14),2)</f>
        <v>0</v>
      </c>
      <c r="H120" s="22">
        <f t="shared" si="2"/>
        <v>0</v>
      </c>
      <c r="I120" s="14"/>
    </row>
    <row r="121" spans="1:9" hidden="1">
      <c r="A121" s="13"/>
      <c r="B121" s="1"/>
      <c r="C121" s="36"/>
      <c r="D121" s="168"/>
      <c r="E121" s="169"/>
      <c r="F121" s="43" t="str">
        <f>VLOOKUP(C121,'[2]Acha Air Sales Price List'!$B$1:$D$65536,3,FALSE)</f>
        <v>first line keep open</v>
      </c>
      <c r="G121" s="21">
        <f>ROUND(IF(ISBLANK(C121),0,VLOOKUP(C121,'[2]Acha Air Sales Price List'!$B$1:$X$65536,12,FALSE)*$L$14),2)</f>
        <v>0</v>
      </c>
      <c r="H121" s="22">
        <f t="shared" si="2"/>
        <v>0</v>
      </c>
      <c r="I121" s="14"/>
    </row>
    <row r="122" spans="1:9" hidden="1">
      <c r="A122" s="13"/>
      <c r="B122" s="1"/>
      <c r="C122" s="36"/>
      <c r="D122" s="168"/>
      <c r="E122" s="169"/>
      <c r="F122" s="43" t="str">
        <f>VLOOKUP(C122,'[2]Acha Air Sales Price List'!$B$1:$D$65536,3,FALSE)</f>
        <v>first line keep open</v>
      </c>
      <c r="G122" s="21">
        <f>ROUND(IF(ISBLANK(C122),0,VLOOKUP(C122,'[2]Acha Air Sales Price List'!$B$1:$X$65536,12,FALSE)*$L$14),2)</f>
        <v>0</v>
      </c>
      <c r="H122" s="22">
        <f t="shared" si="2"/>
        <v>0</v>
      </c>
      <c r="I122" s="14"/>
    </row>
    <row r="123" spans="1:9" hidden="1">
      <c r="A123" s="13"/>
      <c r="B123" s="1"/>
      <c r="C123" s="36"/>
      <c r="D123" s="168"/>
      <c r="E123" s="169"/>
      <c r="F123" s="43" t="str">
        <f>VLOOKUP(C123,'[2]Acha Air Sales Price List'!$B$1:$D$65536,3,FALSE)</f>
        <v>first line keep open</v>
      </c>
      <c r="G123" s="21">
        <f>ROUND(IF(ISBLANK(C123),0,VLOOKUP(C123,'[2]Acha Air Sales Price List'!$B$1:$X$65536,12,FALSE)*$L$14),2)</f>
        <v>0</v>
      </c>
      <c r="H123" s="22">
        <f t="shared" si="2"/>
        <v>0</v>
      </c>
      <c r="I123" s="14"/>
    </row>
    <row r="124" spans="1:9" hidden="1">
      <c r="A124" s="13"/>
      <c r="B124" s="1"/>
      <c r="C124" s="36"/>
      <c r="D124" s="168"/>
      <c r="E124" s="169"/>
      <c r="F124" s="43" t="str">
        <f>VLOOKUP(C124,'[2]Acha Air Sales Price List'!$B$1:$D$65536,3,FALSE)</f>
        <v>first line keep open</v>
      </c>
      <c r="G124" s="21">
        <f>ROUND(IF(ISBLANK(C124),0,VLOOKUP(C124,'[2]Acha Air Sales Price List'!$B$1:$X$65536,12,FALSE)*$L$14),2)</f>
        <v>0</v>
      </c>
      <c r="H124" s="22">
        <f t="shared" si="2"/>
        <v>0</v>
      </c>
      <c r="I124" s="14"/>
    </row>
    <row r="125" spans="1:9" hidden="1">
      <c r="A125" s="13"/>
      <c r="B125" s="1"/>
      <c r="C125" s="36"/>
      <c r="D125" s="168"/>
      <c r="E125" s="169"/>
      <c r="F125" s="43" t="str">
        <f>VLOOKUP(C125,'[2]Acha Air Sales Price List'!$B$1:$D$65536,3,FALSE)</f>
        <v>first line keep open</v>
      </c>
      <c r="G125" s="21">
        <f>ROUND(IF(ISBLANK(C125),0,VLOOKUP(C125,'[2]Acha Air Sales Price List'!$B$1:$X$65536,12,FALSE)*$L$14),2)</f>
        <v>0</v>
      </c>
      <c r="H125" s="22">
        <f t="shared" si="2"/>
        <v>0</v>
      </c>
      <c r="I125" s="14"/>
    </row>
    <row r="126" spans="1:9" hidden="1">
      <c r="A126" s="13"/>
      <c r="B126" s="1"/>
      <c r="C126" s="36"/>
      <c r="D126" s="168"/>
      <c r="E126" s="169"/>
      <c r="F126" s="43" t="str">
        <f>VLOOKUP(C126,'[2]Acha Air Sales Price List'!$B$1:$D$65536,3,FALSE)</f>
        <v>first line keep open</v>
      </c>
      <c r="G126" s="21">
        <f>ROUND(IF(ISBLANK(C126),0,VLOOKUP(C126,'[2]Acha Air Sales Price List'!$B$1:$X$65536,12,FALSE)*$L$14),2)</f>
        <v>0</v>
      </c>
      <c r="H126" s="22">
        <f t="shared" si="2"/>
        <v>0</v>
      </c>
      <c r="I126" s="14"/>
    </row>
    <row r="127" spans="1:9" hidden="1">
      <c r="A127" s="13"/>
      <c r="B127" s="1"/>
      <c r="C127" s="36"/>
      <c r="D127" s="168"/>
      <c r="E127" s="169"/>
      <c r="F127" s="43" t="str">
        <f>VLOOKUP(C127,'[2]Acha Air Sales Price List'!$B$1:$D$65536,3,FALSE)</f>
        <v>first line keep open</v>
      </c>
      <c r="G127" s="21">
        <f>ROUND(IF(ISBLANK(C127),0,VLOOKUP(C127,'[2]Acha Air Sales Price List'!$B$1:$X$65536,12,FALSE)*$L$14),2)</f>
        <v>0</v>
      </c>
      <c r="H127" s="22">
        <f t="shared" si="2"/>
        <v>0</v>
      </c>
      <c r="I127" s="14"/>
    </row>
    <row r="128" spans="1:9" hidden="1">
      <c r="A128" s="13"/>
      <c r="B128" s="1"/>
      <c r="C128" s="36"/>
      <c r="D128" s="168"/>
      <c r="E128" s="169"/>
      <c r="F128" s="43" t="str">
        <f>VLOOKUP(C128,'[2]Acha Air Sales Price List'!$B$1:$D$65536,3,FALSE)</f>
        <v>first line keep open</v>
      </c>
      <c r="G128" s="21">
        <f>ROUND(IF(ISBLANK(C128),0,VLOOKUP(C128,'[2]Acha Air Sales Price List'!$B$1:$X$65536,12,FALSE)*$L$14),2)</f>
        <v>0</v>
      </c>
      <c r="H128" s="22">
        <f t="shared" si="2"/>
        <v>0</v>
      </c>
      <c r="I128" s="14"/>
    </row>
    <row r="129" spans="1:9" hidden="1">
      <c r="A129" s="13"/>
      <c r="B129" s="1"/>
      <c r="C129" s="36"/>
      <c r="D129" s="168"/>
      <c r="E129" s="169"/>
      <c r="F129" s="43" t="str">
        <f>VLOOKUP(C129,'[2]Acha Air Sales Price List'!$B$1:$D$65536,3,FALSE)</f>
        <v>first line keep open</v>
      </c>
      <c r="G129" s="21">
        <f>ROUND(IF(ISBLANK(C129),0,VLOOKUP(C129,'[2]Acha Air Sales Price List'!$B$1:$X$65536,12,FALSE)*$L$14),2)</f>
        <v>0</v>
      </c>
      <c r="H129" s="22">
        <f t="shared" si="2"/>
        <v>0</v>
      </c>
      <c r="I129" s="14"/>
    </row>
    <row r="130" spans="1:9" hidden="1">
      <c r="A130" s="13"/>
      <c r="B130" s="1"/>
      <c r="C130" s="36"/>
      <c r="D130" s="168"/>
      <c r="E130" s="169"/>
      <c r="F130" s="43" t="str">
        <f>VLOOKUP(C130,'[2]Acha Air Sales Price List'!$B$1:$D$65536,3,FALSE)</f>
        <v>first line keep open</v>
      </c>
      <c r="G130" s="21">
        <f>ROUND(IF(ISBLANK(C130),0,VLOOKUP(C130,'[2]Acha Air Sales Price List'!$B$1:$X$65536,12,FALSE)*$L$14),2)</f>
        <v>0</v>
      </c>
      <c r="H130" s="22">
        <f t="shared" si="2"/>
        <v>0</v>
      </c>
      <c r="I130" s="14"/>
    </row>
    <row r="131" spans="1:9" hidden="1">
      <c r="A131" s="13"/>
      <c r="B131" s="1"/>
      <c r="C131" s="36"/>
      <c r="D131" s="168"/>
      <c r="E131" s="169"/>
      <c r="F131" s="43" t="str">
        <f>VLOOKUP(C131,'[2]Acha Air Sales Price List'!$B$1:$D$65536,3,FALSE)</f>
        <v>first line keep open</v>
      </c>
      <c r="G131" s="21">
        <f>ROUND(IF(ISBLANK(C131),0,VLOOKUP(C131,'[2]Acha Air Sales Price List'!$B$1:$X$65536,12,FALSE)*$L$14),2)</f>
        <v>0</v>
      </c>
      <c r="H131" s="22">
        <f t="shared" si="2"/>
        <v>0</v>
      </c>
      <c r="I131" s="14"/>
    </row>
    <row r="132" spans="1:9" hidden="1">
      <c r="A132" s="13"/>
      <c r="B132" s="1"/>
      <c r="C132" s="36"/>
      <c r="D132" s="168"/>
      <c r="E132" s="169"/>
      <c r="F132" s="43" t="str">
        <f>VLOOKUP(C132,'[2]Acha Air Sales Price List'!$B$1:$D$65536,3,FALSE)</f>
        <v>first line keep open</v>
      </c>
      <c r="G132" s="21">
        <f>ROUND(IF(ISBLANK(C132),0,VLOOKUP(C132,'[2]Acha Air Sales Price List'!$B$1:$X$65536,12,FALSE)*$L$14),2)</f>
        <v>0</v>
      </c>
      <c r="H132" s="22">
        <f t="shared" si="2"/>
        <v>0</v>
      </c>
      <c r="I132" s="14"/>
    </row>
    <row r="133" spans="1:9" hidden="1">
      <c r="A133" s="13"/>
      <c r="B133" s="1"/>
      <c r="C133" s="36"/>
      <c r="D133" s="168"/>
      <c r="E133" s="169"/>
      <c r="F133" s="43" t="str">
        <f>VLOOKUP(C133,'[2]Acha Air Sales Price List'!$B$1:$D$65536,3,FALSE)</f>
        <v>first line keep open</v>
      </c>
      <c r="G133" s="21">
        <f>ROUND(IF(ISBLANK(C133),0,VLOOKUP(C133,'[2]Acha Air Sales Price List'!$B$1:$X$65536,12,FALSE)*$L$14),2)</f>
        <v>0</v>
      </c>
      <c r="H133" s="22">
        <f t="shared" si="2"/>
        <v>0</v>
      </c>
      <c r="I133" s="14"/>
    </row>
    <row r="134" spans="1:9" hidden="1">
      <c r="A134" s="13"/>
      <c r="B134" s="1"/>
      <c r="C134" s="37"/>
      <c r="D134" s="168"/>
      <c r="E134" s="169"/>
      <c r="F134" s="43" t="str">
        <f>VLOOKUP(C134,'[2]Acha Air Sales Price List'!$B$1:$D$65536,3,FALSE)</f>
        <v>first line keep open</v>
      </c>
      <c r="G134" s="21">
        <f>ROUND(IF(ISBLANK(C134),0,VLOOKUP(C134,'[2]Acha Air Sales Price List'!$B$1:$X$65536,12,FALSE)*$L$14),2)</f>
        <v>0</v>
      </c>
      <c r="H134" s="22">
        <f t="shared" si="2"/>
        <v>0</v>
      </c>
      <c r="I134" s="14"/>
    </row>
    <row r="135" spans="1:9" hidden="1">
      <c r="A135" s="13"/>
      <c r="B135" s="1"/>
      <c r="C135" s="36"/>
      <c r="D135" s="168"/>
      <c r="E135" s="169"/>
      <c r="F135" s="43" t="str">
        <f>VLOOKUP(C135,'[2]Acha Air Sales Price List'!$B$1:$D$65536,3,FALSE)</f>
        <v>first line keep open</v>
      </c>
      <c r="G135" s="21">
        <f>ROUND(IF(ISBLANK(C135),0,VLOOKUP(C135,'[2]Acha Air Sales Price List'!$B$1:$X$65536,12,FALSE)*$L$14),2)</f>
        <v>0</v>
      </c>
      <c r="H135" s="22">
        <f t="shared" si="2"/>
        <v>0</v>
      </c>
      <c r="I135" s="14"/>
    </row>
    <row r="136" spans="1:9" hidden="1">
      <c r="A136" s="13"/>
      <c r="B136" s="1"/>
      <c r="C136" s="36"/>
      <c r="D136" s="168"/>
      <c r="E136" s="169"/>
      <c r="F136" s="43" t="str">
        <f>VLOOKUP(C136,'[2]Acha Air Sales Price List'!$B$1:$D$65536,3,FALSE)</f>
        <v>first line keep open</v>
      </c>
      <c r="G136" s="21">
        <f>ROUND(IF(ISBLANK(C136),0,VLOOKUP(C136,'[2]Acha Air Sales Price List'!$B$1:$X$65536,12,FALSE)*$L$14),2)</f>
        <v>0</v>
      </c>
      <c r="H136" s="22">
        <f t="shared" si="2"/>
        <v>0</v>
      </c>
      <c r="I136" s="14"/>
    </row>
    <row r="137" spans="1:9" hidden="1">
      <c r="A137" s="13"/>
      <c r="B137" s="1"/>
      <c r="C137" s="36"/>
      <c r="D137" s="168"/>
      <c r="E137" s="169"/>
      <c r="F137" s="43" t="str">
        <f>VLOOKUP(C137,'[2]Acha Air Sales Price List'!$B$1:$D$65536,3,FALSE)</f>
        <v>first line keep open</v>
      </c>
      <c r="G137" s="21">
        <f>ROUND(IF(ISBLANK(C137),0,VLOOKUP(C137,'[2]Acha Air Sales Price List'!$B$1:$X$65536,12,FALSE)*$L$14),2)</f>
        <v>0</v>
      </c>
      <c r="H137" s="22">
        <f t="shared" si="2"/>
        <v>0</v>
      </c>
      <c r="I137" s="14"/>
    </row>
    <row r="138" spans="1:9" hidden="1">
      <c r="A138" s="13"/>
      <c r="B138" s="1"/>
      <c r="C138" s="36"/>
      <c r="D138" s="168"/>
      <c r="E138" s="169"/>
      <c r="F138" s="43" t="str">
        <f>VLOOKUP(C138,'[2]Acha Air Sales Price List'!$B$1:$D$65536,3,FALSE)</f>
        <v>first line keep open</v>
      </c>
      <c r="G138" s="21">
        <f>ROUND(IF(ISBLANK(C138),0,VLOOKUP(C138,'[2]Acha Air Sales Price List'!$B$1:$X$65536,12,FALSE)*$L$14),2)</f>
        <v>0</v>
      </c>
      <c r="H138" s="22">
        <f t="shared" si="2"/>
        <v>0</v>
      </c>
      <c r="I138" s="14"/>
    </row>
    <row r="139" spans="1:9" hidden="1">
      <c r="A139" s="13"/>
      <c r="B139" s="1"/>
      <c r="C139" s="36"/>
      <c r="D139" s="168"/>
      <c r="E139" s="169"/>
      <c r="F139" s="43" t="str">
        <f>VLOOKUP(C139,'[2]Acha Air Sales Price List'!$B$1:$D$65536,3,FALSE)</f>
        <v>first line keep open</v>
      </c>
      <c r="G139" s="21">
        <f>ROUND(IF(ISBLANK(C139),0,VLOOKUP(C139,'[2]Acha Air Sales Price List'!$B$1:$X$65536,12,FALSE)*$L$14),2)</f>
        <v>0</v>
      </c>
      <c r="H139" s="22">
        <f t="shared" si="2"/>
        <v>0</v>
      </c>
      <c r="I139" s="14"/>
    </row>
    <row r="140" spans="1:9" hidden="1">
      <c r="A140" s="13"/>
      <c r="B140" s="1"/>
      <c r="C140" s="36"/>
      <c r="D140" s="168"/>
      <c r="E140" s="169"/>
      <c r="F140" s="43" t="str">
        <f>VLOOKUP(C140,'[2]Acha Air Sales Price List'!$B$1:$D$65536,3,FALSE)</f>
        <v>first line keep open</v>
      </c>
      <c r="G140" s="21">
        <f>ROUND(IF(ISBLANK(C140),0,VLOOKUP(C140,'[2]Acha Air Sales Price List'!$B$1:$X$65536,12,FALSE)*$L$14),2)</f>
        <v>0</v>
      </c>
      <c r="H140" s="22">
        <f t="shared" si="2"/>
        <v>0</v>
      </c>
      <c r="I140" s="14"/>
    </row>
    <row r="141" spans="1:9" hidden="1">
      <c r="A141" s="13"/>
      <c r="B141" s="1"/>
      <c r="C141" s="36"/>
      <c r="D141" s="168"/>
      <c r="E141" s="169"/>
      <c r="F141" s="43" t="str">
        <f>VLOOKUP(C141,'[2]Acha Air Sales Price List'!$B$1:$D$65536,3,FALSE)</f>
        <v>first line keep open</v>
      </c>
      <c r="G141" s="21">
        <f>ROUND(IF(ISBLANK(C141),0,VLOOKUP(C141,'[2]Acha Air Sales Price List'!$B$1:$X$65536,12,FALSE)*$L$14),2)</f>
        <v>0</v>
      </c>
      <c r="H141" s="22">
        <f t="shared" si="2"/>
        <v>0</v>
      </c>
      <c r="I141" s="14"/>
    </row>
    <row r="142" spans="1:9" hidden="1">
      <c r="A142" s="13"/>
      <c r="B142" s="1"/>
      <c r="C142" s="36"/>
      <c r="D142" s="168"/>
      <c r="E142" s="169"/>
      <c r="F142" s="43" t="str">
        <f>VLOOKUP(C142,'[2]Acha Air Sales Price List'!$B$1:$D$65536,3,FALSE)</f>
        <v>first line keep open</v>
      </c>
      <c r="G142" s="21">
        <f>ROUND(IF(ISBLANK(C142),0,VLOOKUP(C142,'[2]Acha Air Sales Price List'!$B$1:$X$65536,12,FALSE)*$L$14),2)</f>
        <v>0</v>
      </c>
      <c r="H142" s="22">
        <f t="shared" si="2"/>
        <v>0</v>
      </c>
      <c r="I142" s="14"/>
    </row>
    <row r="143" spans="1:9" hidden="1">
      <c r="A143" s="13"/>
      <c r="B143" s="1"/>
      <c r="C143" s="36"/>
      <c r="D143" s="168"/>
      <c r="E143" s="169"/>
      <c r="F143" s="43" t="str">
        <f>VLOOKUP(C143,'[2]Acha Air Sales Price List'!$B$1:$D$65536,3,FALSE)</f>
        <v>first line keep open</v>
      </c>
      <c r="G143" s="21">
        <f>ROUND(IF(ISBLANK(C143),0,VLOOKUP(C143,'[2]Acha Air Sales Price List'!$B$1:$X$65536,12,FALSE)*$L$14),2)</f>
        <v>0</v>
      </c>
      <c r="H143" s="22">
        <f t="shared" si="2"/>
        <v>0</v>
      </c>
      <c r="I143" s="14"/>
    </row>
    <row r="144" spans="1:9" hidden="1">
      <c r="A144" s="13"/>
      <c r="B144" s="1"/>
      <c r="C144" s="36"/>
      <c r="D144" s="168"/>
      <c r="E144" s="169"/>
      <c r="F144" s="43" t="str">
        <f>VLOOKUP(C144,'[2]Acha Air Sales Price List'!$B$1:$D$65536,3,FALSE)</f>
        <v>first line keep open</v>
      </c>
      <c r="G144" s="21">
        <f>ROUND(IF(ISBLANK(C144),0,VLOOKUP(C144,'[2]Acha Air Sales Price List'!$B$1:$X$65536,12,FALSE)*$L$14),2)</f>
        <v>0</v>
      </c>
      <c r="H144" s="22">
        <f t="shared" si="2"/>
        <v>0</v>
      </c>
      <c r="I144" s="14"/>
    </row>
    <row r="145" spans="1:9" hidden="1">
      <c r="A145" s="13"/>
      <c r="B145" s="1"/>
      <c r="C145" s="36"/>
      <c r="D145" s="168"/>
      <c r="E145" s="169"/>
      <c r="F145" s="43" t="str">
        <f>VLOOKUP(C145,'[2]Acha Air Sales Price List'!$B$1:$D$65536,3,FALSE)</f>
        <v>first line keep open</v>
      </c>
      <c r="G145" s="21">
        <f>ROUND(IF(ISBLANK(C145),0,VLOOKUP(C145,'[2]Acha Air Sales Price List'!$B$1:$X$65536,12,FALSE)*$L$14),2)</f>
        <v>0</v>
      </c>
      <c r="H145" s="22">
        <f t="shared" si="2"/>
        <v>0</v>
      </c>
      <c r="I145" s="14"/>
    </row>
    <row r="146" spans="1:9" hidden="1">
      <c r="A146" s="13"/>
      <c r="B146" s="1"/>
      <c r="C146" s="36"/>
      <c r="D146" s="168"/>
      <c r="E146" s="169"/>
      <c r="F146" s="43" t="str">
        <f>VLOOKUP(C146,'[2]Acha Air Sales Price List'!$B$1:$D$65536,3,FALSE)</f>
        <v>first line keep open</v>
      </c>
      <c r="G146" s="21">
        <f>ROUND(IF(ISBLANK(C146),0,VLOOKUP(C146,'[2]Acha Air Sales Price List'!$B$1:$X$65536,12,FALSE)*$L$14),2)</f>
        <v>0</v>
      </c>
      <c r="H146" s="22">
        <f t="shared" si="2"/>
        <v>0</v>
      </c>
      <c r="I146" s="14"/>
    </row>
    <row r="147" spans="1:9" hidden="1">
      <c r="A147" s="13"/>
      <c r="B147" s="1"/>
      <c r="C147" s="36"/>
      <c r="D147" s="168"/>
      <c r="E147" s="169"/>
      <c r="F147" s="43" t="str">
        <f>VLOOKUP(C147,'[2]Acha Air Sales Price List'!$B$1:$D$65536,3,FALSE)</f>
        <v>first line keep open</v>
      </c>
      <c r="G147" s="21">
        <f>ROUND(IF(ISBLANK(C147),0,VLOOKUP(C147,'[2]Acha Air Sales Price List'!$B$1:$X$65536,12,FALSE)*$L$14),2)</f>
        <v>0</v>
      </c>
      <c r="H147" s="22">
        <f t="shared" si="2"/>
        <v>0</v>
      </c>
      <c r="I147" s="14"/>
    </row>
    <row r="148" spans="1:9" hidden="1">
      <c r="A148" s="13"/>
      <c r="B148" s="1"/>
      <c r="C148" s="36"/>
      <c r="D148" s="168"/>
      <c r="E148" s="169"/>
      <c r="F148" s="43" t="str">
        <f>VLOOKUP(C148,'[2]Acha Air Sales Price List'!$B$1:$D$65536,3,FALSE)</f>
        <v>first line keep open</v>
      </c>
      <c r="G148" s="21">
        <f>ROUND(IF(ISBLANK(C148),0,VLOOKUP(C148,'[2]Acha Air Sales Price List'!$B$1:$X$65536,12,FALSE)*$L$14),2)</f>
        <v>0</v>
      </c>
      <c r="H148" s="22">
        <f t="shared" ref="H148:H211" si="3">ROUND(IF(ISNUMBER(B148), G148*B148, 0),5)</f>
        <v>0</v>
      </c>
      <c r="I148" s="14"/>
    </row>
    <row r="149" spans="1:9" hidden="1">
      <c r="A149" s="13"/>
      <c r="B149" s="1"/>
      <c r="C149" s="36"/>
      <c r="D149" s="168"/>
      <c r="E149" s="169"/>
      <c r="F149" s="43" t="str">
        <f>VLOOKUP(C149,'[2]Acha Air Sales Price List'!$B$1:$D$65536,3,FALSE)</f>
        <v>first line keep open</v>
      </c>
      <c r="G149" s="21">
        <f>ROUND(IF(ISBLANK(C149),0,VLOOKUP(C149,'[2]Acha Air Sales Price List'!$B$1:$X$65536,12,FALSE)*$L$14),2)</f>
        <v>0</v>
      </c>
      <c r="H149" s="22">
        <f t="shared" si="3"/>
        <v>0</v>
      </c>
      <c r="I149" s="14"/>
    </row>
    <row r="150" spans="1:9" hidden="1">
      <c r="A150" s="13"/>
      <c r="B150" s="1"/>
      <c r="C150" s="36"/>
      <c r="D150" s="168"/>
      <c r="E150" s="169"/>
      <c r="F150" s="43" t="str">
        <f>VLOOKUP(C150,'[2]Acha Air Sales Price List'!$B$1:$D$65536,3,FALSE)</f>
        <v>first line keep open</v>
      </c>
      <c r="G150" s="21">
        <f>ROUND(IF(ISBLANK(C150),0,VLOOKUP(C150,'[2]Acha Air Sales Price List'!$B$1:$X$65536,12,FALSE)*$L$14),2)</f>
        <v>0</v>
      </c>
      <c r="H150" s="22">
        <f t="shared" si="3"/>
        <v>0</v>
      </c>
      <c r="I150" s="14"/>
    </row>
    <row r="151" spans="1:9" hidden="1">
      <c r="A151" s="13"/>
      <c r="B151" s="1"/>
      <c r="C151" s="36"/>
      <c r="D151" s="168"/>
      <c r="E151" s="169"/>
      <c r="F151" s="43" t="str">
        <f>VLOOKUP(C151,'[2]Acha Air Sales Price List'!$B$1:$D$65536,3,FALSE)</f>
        <v>first line keep open</v>
      </c>
      <c r="G151" s="21">
        <f>ROUND(IF(ISBLANK(C151),0,VLOOKUP(C151,'[2]Acha Air Sales Price List'!$B$1:$X$65536,12,FALSE)*$L$14),2)</f>
        <v>0</v>
      </c>
      <c r="H151" s="22">
        <f t="shared" si="3"/>
        <v>0</v>
      </c>
      <c r="I151" s="14"/>
    </row>
    <row r="152" spans="1:9" hidden="1">
      <c r="A152" s="13"/>
      <c r="B152" s="1"/>
      <c r="C152" s="36"/>
      <c r="D152" s="168"/>
      <c r="E152" s="169"/>
      <c r="F152" s="43" t="str">
        <f>VLOOKUP(C152,'[2]Acha Air Sales Price List'!$B$1:$D$65536,3,FALSE)</f>
        <v>first line keep open</v>
      </c>
      <c r="G152" s="21">
        <f>ROUND(IF(ISBLANK(C152),0,VLOOKUP(C152,'[2]Acha Air Sales Price List'!$B$1:$X$65536,12,FALSE)*$L$14),2)</f>
        <v>0</v>
      </c>
      <c r="H152" s="22">
        <f t="shared" si="3"/>
        <v>0</v>
      </c>
      <c r="I152" s="14"/>
    </row>
    <row r="153" spans="1:9" hidden="1">
      <c r="A153" s="13"/>
      <c r="B153" s="1"/>
      <c r="C153" s="36"/>
      <c r="D153" s="168"/>
      <c r="E153" s="169"/>
      <c r="F153" s="43" t="str">
        <f>VLOOKUP(C153,'[2]Acha Air Sales Price List'!$B$1:$D$65536,3,FALSE)</f>
        <v>first line keep open</v>
      </c>
      <c r="G153" s="21">
        <f>ROUND(IF(ISBLANK(C153),0,VLOOKUP(C153,'[2]Acha Air Sales Price List'!$B$1:$X$65536,12,FALSE)*$L$14),2)</f>
        <v>0</v>
      </c>
      <c r="H153" s="22">
        <f t="shared" si="3"/>
        <v>0</v>
      </c>
      <c r="I153" s="14"/>
    </row>
    <row r="154" spans="1:9" hidden="1">
      <c r="A154" s="13"/>
      <c r="B154" s="1"/>
      <c r="C154" s="36"/>
      <c r="D154" s="168"/>
      <c r="E154" s="169"/>
      <c r="F154" s="43" t="str">
        <f>VLOOKUP(C154,'[2]Acha Air Sales Price List'!$B$1:$D$65536,3,FALSE)</f>
        <v>first line keep open</v>
      </c>
      <c r="G154" s="21">
        <f>ROUND(IF(ISBLANK(C154),0,VLOOKUP(C154,'[2]Acha Air Sales Price List'!$B$1:$X$65536,12,FALSE)*$L$14),2)</f>
        <v>0</v>
      </c>
      <c r="H154" s="22">
        <f t="shared" si="3"/>
        <v>0</v>
      </c>
      <c r="I154" s="14"/>
    </row>
    <row r="155" spans="1:9" hidden="1">
      <c r="A155" s="13"/>
      <c r="B155" s="1"/>
      <c r="C155" s="36"/>
      <c r="D155" s="168"/>
      <c r="E155" s="169"/>
      <c r="F155" s="43" t="str">
        <f>VLOOKUP(C155,'[2]Acha Air Sales Price List'!$B$1:$D$65536,3,FALSE)</f>
        <v>first line keep open</v>
      </c>
      <c r="G155" s="21">
        <f>ROUND(IF(ISBLANK(C155),0,VLOOKUP(C155,'[2]Acha Air Sales Price List'!$B$1:$X$65536,12,FALSE)*$L$14),2)</f>
        <v>0</v>
      </c>
      <c r="H155" s="22">
        <f t="shared" si="3"/>
        <v>0</v>
      </c>
      <c r="I155" s="14"/>
    </row>
    <row r="156" spans="1:9" hidden="1">
      <c r="A156" s="13"/>
      <c r="B156" s="1"/>
      <c r="C156" s="36"/>
      <c r="D156" s="168"/>
      <c r="E156" s="169"/>
      <c r="F156" s="43" t="str">
        <f>VLOOKUP(C156,'[2]Acha Air Sales Price List'!$B$1:$D$65536,3,FALSE)</f>
        <v>first line keep open</v>
      </c>
      <c r="G156" s="21">
        <f>ROUND(IF(ISBLANK(C156),0,VLOOKUP(C156,'[2]Acha Air Sales Price List'!$B$1:$X$65536,12,FALSE)*$L$14),2)</f>
        <v>0</v>
      </c>
      <c r="H156" s="22">
        <f t="shared" si="3"/>
        <v>0</v>
      </c>
      <c r="I156" s="14"/>
    </row>
    <row r="157" spans="1:9" hidden="1">
      <c r="A157" s="13"/>
      <c r="B157" s="1"/>
      <c r="C157" s="36"/>
      <c r="D157" s="168"/>
      <c r="E157" s="169"/>
      <c r="F157" s="43" t="str">
        <f>VLOOKUP(C157,'[2]Acha Air Sales Price List'!$B$1:$D$65536,3,FALSE)</f>
        <v>first line keep open</v>
      </c>
      <c r="G157" s="21">
        <f>ROUND(IF(ISBLANK(C157),0,VLOOKUP(C157,'[2]Acha Air Sales Price List'!$B$1:$X$65536,12,FALSE)*$L$14),2)</f>
        <v>0</v>
      </c>
      <c r="H157" s="22">
        <f t="shared" si="3"/>
        <v>0</v>
      </c>
      <c r="I157" s="14"/>
    </row>
    <row r="158" spans="1:9" hidden="1">
      <c r="A158" s="13"/>
      <c r="B158" s="1"/>
      <c r="C158" s="36"/>
      <c r="D158" s="168"/>
      <c r="E158" s="169"/>
      <c r="F158" s="43" t="str">
        <f>VLOOKUP(C158,'[2]Acha Air Sales Price List'!$B$1:$D$65536,3,FALSE)</f>
        <v>first line keep open</v>
      </c>
      <c r="G158" s="21">
        <f>ROUND(IF(ISBLANK(C158),0,VLOOKUP(C158,'[2]Acha Air Sales Price List'!$B$1:$X$65536,12,FALSE)*$L$14),2)</f>
        <v>0</v>
      </c>
      <c r="H158" s="22">
        <f t="shared" si="3"/>
        <v>0</v>
      </c>
      <c r="I158" s="14"/>
    </row>
    <row r="159" spans="1:9" hidden="1">
      <c r="A159" s="13"/>
      <c r="B159" s="1"/>
      <c r="C159" s="36"/>
      <c r="D159" s="168"/>
      <c r="E159" s="169"/>
      <c r="F159" s="43" t="str">
        <f>VLOOKUP(C159,'[2]Acha Air Sales Price List'!$B$1:$D$65536,3,FALSE)</f>
        <v>first line keep open</v>
      </c>
      <c r="G159" s="21">
        <f>ROUND(IF(ISBLANK(C159),0,VLOOKUP(C159,'[2]Acha Air Sales Price List'!$B$1:$X$65536,12,FALSE)*$L$14),2)</f>
        <v>0</v>
      </c>
      <c r="H159" s="22">
        <f t="shared" si="3"/>
        <v>0</v>
      </c>
      <c r="I159" s="14"/>
    </row>
    <row r="160" spans="1:9" hidden="1">
      <c r="A160" s="13"/>
      <c r="B160" s="1"/>
      <c r="C160" s="36"/>
      <c r="D160" s="168"/>
      <c r="E160" s="169"/>
      <c r="F160" s="43" t="str">
        <f>VLOOKUP(C160,'[2]Acha Air Sales Price List'!$B$1:$D$65536,3,FALSE)</f>
        <v>first line keep open</v>
      </c>
      <c r="G160" s="21">
        <f>ROUND(IF(ISBLANK(C160),0,VLOOKUP(C160,'[2]Acha Air Sales Price List'!$B$1:$X$65536,12,FALSE)*$L$14),2)</f>
        <v>0</v>
      </c>
      <c r="H160" s="22">
        <f t="shared" si="3"/>
        <v>0</v>
      </c>
      <c r="I160" s="14"/>
    </row>
    <row r="161" spans="1:9" hidden="1">
      <c r="A161" s="13"/>
      <c r="B161" s="1"/>
      <c r="C161" s="36"/>
      <c r="D161" s="168"/>
      <c r="E161" s="169"/>
      <c r="F161" s="43" t="str">
        <f>VLOOKUP(C161,'[2]Acha Air Sales Price List'!$B$1:$D$65536,3,FALSE)</f>
        <v>first line keep open</v>
      </c>
      <c r="G161" s="21">
        <f>ROUND(IF(ISBLANK(C161),0,VLOOKUP(C161,'[2]Acha Air Sales Price List'!$B$1:$X$65536,12,FALSE)*$L$14),2)</f>
        <v>0</v>
      </c>
      <c r="H161" s="22">
        <f t="shared" si="3"/>
        <v>0</v>
      </c>
      <c r="I161" s="14"/>
    </row>
    <row r="162" spans="1:9" hidden="1">
      <c r="A162" s="13"/>
      <c r="B162" s="1"/>
      <c r="C162" s="37"/>
      <c r="D162" s="168"/>
      <c r="E162" s="169"/>
      <c r="F162" s="43" t="str">
        <f>VLOOKUP(C162,'[2]Acha Air Sales Price List'!$B$1:$D$65536,3,FALSE)</f>
        <v>first line keep open</v>
      </c>
      <c r="G162" s="21">
        <f>ROUND(IF(ISBLANK(C162),0,VLOOKUP(C162,'[2]Acha Air Sales Price List'!$B$1:$X$65536,12,FALSE)*$L$14),2)</f>
        <v>0</v>
      </c>
      <c r="H162" s="22">
        <f t="shared" si="3"/>
        <v>0</v>
      </c>
      <c r="I162" s="14"/>
    </row>
    <row r="163" spans="1:9" hidden="1">
      <c r="A163" s="13"/>
      <c r="B163" s="1"/>
      <c r="C163" s="36"/>
      <c r="D163" s="168"/>
      <c r="E163" s="169"/>
      <c r="F163" s="43" t="str">
        <f>VLOOKUP(C163,'[2]Acha Air Sales Price List'!$B$1:$D$65536,3,FALSE)</f>
        <v>first line keep open</v>
      </c>
      <c r="G163" s="21">
        <f>ROUND(IF(ISBLANK(C163),0,VLOOKUP(C163,'[2]Acha Air Sales Price List'!$B$1:$X$65536,12,FALSE)*$L$14),2)</f>
        <v>0</v>
      </c>
      <c r="H163" s="22">
        <f t="shared" si="3"/>
        <v>0</v>
      </c>
      <c r="I163" s="14"/>
    </row>
    <row r="164" spans="1:9" hidden="1">
      <c r="A164" s="13"/>
      <c r="B164" s="1"/>
      <c r="C164" s="36"/>
      <c r="D164" s="168"/>
      <c r="E164" s="169"/>
      <c r="F164" s="43" t="str">
        <f>VLOOKUP(C164,'[2]Acha Air Sales Price List'!$B$1:$D$65536,3,FALSE)</f>
        <v>first line keep open</v>
      </c>
      <c r="G164" s="21">
        <f>ROUND(IF(ISBLANK(C164),0,VLOOKUP(C164,'[2]Acha Air Sales Price List'!$B$1:$X$65536,12,FALSE)*$L$14),2)</f>
        <v>0</v>
      </c>
      <c r="H164" s="22">
        <f t="shared" si="3"/>
        <v>0</v>
      </c>
      <c r="I164" s="14"/>
    </row>
    <row r="165" spans="1:9" hidden="1">
      <c r="A165" s="13"/>
      <c r="B165" s="1"/>
      <c r="C165" s="36"/>
      <c r="D165" s="168"/>
      <c r="E165" s="169"/>
      <c r="F165" s="43" t="str">
        <f>VLOOKUP(C165,'[2]Acha Air Sales Price List'!$B$1:$D$65536,3,FALSE)</f>
        <v>first line keep open</v>
      </c>
      <c r="G165" s="21">
        <f>ROUND(IF(ISBLANK(C165),0,VLOOKUP(C165,'[2]Acha Air Sales Price List'!$B$1:$X$65536,12,FALSE)*$L$14),2)</f>
        <v>0</v>
      </c>
      <c r="H165" s="22">
        <f t="shared" si="3"/>
        <v>0</v>
      </c>
      <c r="I165" s="14"/>
    </row>
    <row r="166" spans="1:9" hidden="1">
      <c r="A166" s="13"/>
      <c r="B166" s="1"/>
      <c r="C166" s="36"/>
      <c r="D166" s="168"/>
      <c r="E166" s="169"/>
      <c r="F166" s="43" t="str">
        <f>VLOOKUP(C166,'[2]Acha Air Sales Price List'!$B$1:$D$65536,3,FALSE)</f>
        <v>first line keep open</v>
      </c>
      <c r="G166" s="21">
        <f>ROUND(IF(ISBLANK(C166),0,VLOOKUP(C166,'[2]Acha Air Sales Price List'!$B$1:$X$65536,12,FALSE)*$L$14),2)</f>
        <v>0</v>
      </c>
      <c r="H166" s="22">
        <f t="shared" si="3"/>
        <v>0</v>
      </c>
      <c r="I166" s="14"/>
    </row>
    <row r="167" spans="1:9" hidden="1">
      <c r="A167" s="13"/>
      <c r="B167" s="1"/>
      <c r="C167" s="36"/>
      <c r="D167" s="168"/>
      <c r="E167" s="169"/>
      <c r="F167" s="43" t="str">
        <f>VLOOKUP(C167,'[2]Acha Air Sales Price List'!$B$1:$D$65536,3,FALSE)</f>
        <v>first line keep open</v>
      </c>
      <c r="G167" s="21">
        <f>ROUND(IF(ISBLANK(C167),0,VLOOKUP(C167,'[2]Acha Air Sales Price List'!$B$1:$X$65536,12,FALSE)*$L$14),2)</f>
        <v>0</v>
      </c>
      <c r="H167" s="22">
        <f t="shared" si="3"/>
        <v>0</v>
      </c>
      <c r="I167" s="14"/>
    </row>
    <row r="168" spans="1:9" hidden="1">
      <c r="A168" s="13"/>
      <c r="B168" s="1"/>
      <c r="C168" s="36"/>
      <c r="D168" s="168"/>
      <c r="E168" s="169"/>
      <c r="F168" s="43" t="str">
        <f>VLOOKUP(C168,'[2]Acha Air Sales Price List'!$B$1:$D$65536,3,FALSE)</f>
        <v>first line keep open</v>
      </c>
      <c r="G168" s="21">
        <f>ROUND(IF(ISBLANK(C168),0,VLOOKUP(C168,'[2]Acha Air Sales Price List'!$B$1:$X$65536,12,FALSE)*$L$14),2)</f>
        <v>0</v>
      </c>
      <c r="H168" s="22">
        <f t="shared" si="3"/>
        <v>0</v>
      </c>
      <c r="I168" s="14"/>
    </row>
    <row r="169" spans="1:9" hidden="1">
      <c r="A169" s="13"/>
      <c r="B169" s="1"/>
      <c r="C169" s="36"/>
      <c r="D169" s="168"/>
      <c r="E169" s="169"/>
      <c r="F169" s="43" t="str">
        <f>VLOOKUP(C169,'[2]Acha Air Sales Price List'!$B$1:$D$65536,3,FALSE)</f>
        <v>first line keep open</v>
      </c>
      <c r="G169" s="21">
        <f>ROUND(IF(ISBLANK(C169),0,VLOOKUP(C169,'[2]Acha Air Sales Price List'!$B$1:$X$65536,12,FALSE)*$L$14),2)</f>
        <v>0</v>
      </c>
      <c r="H169" s="22">
        <f t="shared" si="3"/>
        <v>0</v>
      </c>
      <c r="I169" s="14"/>
    </row>
    <row r="170" spans="1:9" hidden="1">
      <c r="A170" s="13"/>
      <c r="B170" s="1"/>
      <c r="C170" s="36"/>
      <c r="D170" s="168"/>
      <c r="E170" s="169"/>
      <c r="F170" s="43" t="str">
        <f>VLOOKUP(C170,'[2]Acha Air Sales Price List'!$B$1:$D$65536,3,FALSE)</f>
        <v>first line keep open</v>
      </c>
      <c r="G170" s="21">
        <f>ROUND(IF(ISBLANK(C170),0,VLOOKUP(C170,'[2]Acha Air Sales Price List'!$B$1:$X$65536,12,FALSE)*$L$14),2)</f>
        <v>0</v>
      </c>
      <c r="H170" s="22">
        <f t="shared" si="3"/>
        <v>0</v>
      </c>
      <c r="I170" s="14"/>
    </row>
    <row r="171" spans="1:9" hidden="1">
      <c r="A171" s="13"/>
      <c r="B171" s="1"/>
      <c r="C171" s="36"/>
      <c r="D171" s="168"/>
      <c r="E171" s="169"/>
      <c r="F171" s="43" t="str">
        <f>VLOOKUP(C171,'[2]Acha Air Sales Price List'!$B$1:$D$65536,3,FALSE)</f>
        <v>first line keep open</v>
      </c>
      <c r="G171" s="21">
        <f>ROUND(IF(ISBLANK(C171),0,VLOOKUP(C171,'[2]Acha Air Sales Price List'!$B$1:$X$65536,12,FALSE)*$L$14),2)</f>
        <v>0</v>
      </c>
      <c r="H171" s="22">
        <f t="shared" si="3"/>
        <v>0</v>
      </c>
      <c r="I171" s="14"/>
    </row>
    <row r="172" spans="1:9" hidden="1">
      <c r="A172" s="13"/>
      <c r="B172" s="1"/>
      <c r="C172" s="36"/>
      <c r="D172" s="168"/>
      <c r="E172" s="169"/>
      <c r="F172" s="43" t="str">
        <f>VLOOKUP(C172,'[2]Acha Air Sales Price List'!$B$1:$D$65536,3,FALSE)</f>
        <v>first line keep open</v>
      </c>
      <c r="G172" s="21">
        <f>ROUND(IF(ISBLANK(C172),0,VLOOKUP(C172,'[2]Acha Air Sales Price List'!$B$1:$X$65536,12,FALSE)*$L$14),2)</f>
        <v>0</v>
      </c>
      <c r="H172" s="22">
        <f t="shared" si="3"/>
        <v>0</v>
      </c>
      <c r="I172" s="14"/>
    </row>
    <row r="173" spans="1:9" hidden="1">
      <c r="A173" s="13"/>
      <c r="B173" s="1"/>
      <c r="C173" s="36"/>
      <c r="D173" s="168"/>
      <c r="E173" s="169"/>
      <c r="F173" s="43" t="str">
        <f>VLOOKUP(C173,'[2]Acha Air Sales Price List'!$B$1:$D$65536,3,FALSE)</f>
        <v>first line keep open</v>
      </c>
      <c r="G173" s="21">
        <f>ROUND(IF(ISBLANK(C173),0,VLOOKUP(C173,'[2]Acha Air Sales Price List'!$B$1:$X$65536,12,FALSE)*$L$14),2)</f>
        <v>0</v>
      </c>
      <c r="H173" s="22">
        <f t="shared" si="3"/>
        <v>0</v>
      </c>
      <c r="I173" s="14"/>
    </row>
    <row r="174" spans="1:9" hidden="1">
      <c r="A174" s="13"/>
      <c r="B174" s="1"/>
      <c r="C174" s="36"/>
      <c r="D174" s="168"/>
      <c r="E174" s="169"/>
      <c r="F174" s="43" t="str">
        <f>VLOOKUP(C174,'[2]Acha Air Sales Price List'!$B$1:$D$65536,3,FALSE)</f>
        <v>first line keep open</v>
      </c>
      <c r="G174" s="21">
        <f>ROUND(IF(ISBLANK(C174),0,VLOOKUP(C174,'[2]Acha Air Sales Price List'!$B$1:$X$65536,12,FALSE)*$L$14),2)</f>
        <v>0</v>
      </c>
      <c r="H174" s="22">
        <f t="shared" si="3"/>
        <v>0</v>
      </c>
      <c r="I174" s="14"/>
    </row>
    <row r="175" spans="1:9" hidden="1">
      <c r="A175" s="13"/>
      <c r="B175" s="1"/>
      <c r="C175" s="36"/>
      <c r="D175" s="168"/>
      <c r="E175" s="169"/>
      <c r="F175" s="43" t="str">
        <f>VLOOKUP(C175,'[2]Acha Air Sales Price List'!$B$1:$D$65536,3,FALSE)</f>
        <v>first line keep open</v>
      </c>
      <c r="G175" s="21">
        <f>ROUND(IF(ISBLANK(C175),0,VLOOKUP(C175,'[2]Acha Air Sales Price List'!$B$1:$X$65536,12,FALSE)*$L$14),2)</f>
        <v>0</v>
      </c>
      <c r="H175" s="22">
        <f t="shared" si="3"/>
        <v>0</v>
      </c>
      <c r="I175" s="14"/>
    </row>
    <row r="176" spans="1:9" hidden="1">
      <c r="A176" s="13"/>
      <c r="B176" s="1"/>
      <c r="C176" s="36"/>
      <c r="D176" s="168"/>
      <c r="E176" s="169"/>
      <c r="F176" s="43" t="str">
        <f>VLOOKUP(C176,'[2]Acha Air Sales Price List'!$B$1:$D$65536,3,FALSE)</f>
        <v>first line keep open</v>
      </c>
      <c r="G176" s="21">
        <f>ROUND(IF(ISBLANK(C176),0,VLOOKUP(C176,'[2]Acha Air Sales Price List'!$B$1:$X$65536,12,FALSE)*$L$14),2)</f>
        <v>0</v>
      </c>
      <c r="H176" s="22">
        <f t="shared" si="3"/>
        <v>0</v>
      </c>
      <c r="I176" s="14"/>
    </row>
    <row r="177" spans="1:9" hidden="1">
      <c r="A177" s="13"/>
      <c r="B177" s="1"/>
      <c r="C177" s="36"/>
      <c r="D177" s="168"/>
      <c r="E177" s="169"/>
      <c r="F177" s="43" t="str">
        <f>VLOOKUP(C177,'[2]Acha Air Sales Price List'!$B$1:$D$65536,3,FALSE)</f>
        <v>first line keep open</v>
      </c>
      <c r="G177" s="21">
        <f>ROUND(IF(ISBLANK(C177),0,VLOOKUP(C177,'[2]Acha Air Sales Price List'!$B$1:$X$65536,12,FALSE)*$L$14),2)</f>
        <v>0</v>
      </c>
      <c r="H177" s="22">
        <f t="shared" si="3"/>
        <v>0</v>
      </c>
      <c r="I177" s="14"/>
    </row>
    <row r="178" spans="1:9" hidden="1">
      <c r="A178" s="13"/>
      <c r="B178" s="1"/>
      <c r="C178" s="37"/>
      <c r="D178" s="168"/>
      <c r="E178" s="169"/>
      <c r="F178" s="43" t="str">
        <f>VLOOKUP(C178,'[2]Acha Air Sales Price List'!$B$1:$D$65536,3,FALSE)</f>
        <v>first line keep open</v>
      </c>
      <c r="G178" s="21">
        <f>ROUND(IF(ISBLANK(C178),0,VLOOKUP(C178,'[2]Acha Air Sales Price List'!$B$1:$X$65536,12,FALSE)*$L$14),2)</f>
        <v>0</v>
      </c>
      <c r="H178" s="22">
        <f t="shared" si="3"/>
        <v>0</v>
      </c>
      <c r="I178" s="14"/>
    </row>
    <row r="179" spans="1:9" hidden="1">
      <c r="A179" s="13"/>
      <c r="B179" s="1"/>
      <c r="C179" s="37"/>
      <c r="D179" s="168"/>
      <c r="E179" s="169"/>
      <c r="F179" s="43" t="str">
        <f>VLOOKUP(C179,'[2]Acha Air Sales Price List'!$B$1:$D$65536,3,FALSE)</f>
        <v>first line keep open</v>
      </c>
      <c r="G179" s="21">
        <f>ROUND(IF(ISBLANK(C179),0,VLOOKUP(C179,'[2]Acha Air Sales Price List'!$B$1:$X$65536,12,FALSE)*$L$14),2)</f>
        <v>0</v>
      </c>
      <c r="H179" s="22">
        <f t="shared" si="3"/>
        <v>0</v>
      </c>
      <c r="I179" s="14"/>
    </row>
    <row r="180" spans="1:9" hidden="1">
      <c r="A180" s="13"/>
      <c r="B180" s="1"/>
      <c r="C180" s="36"/>
      <c r="D180" s="168"/>
      <c r="E180" s="169"/>
      <c r="F180" s="43" t="str">
        <f>VLOOKUP(C180,'[2]Acha Air Sales Price List'!$B$1:$D$65536,3,FALSE)</f>
        <v>first line keep open</v>
      </c>
      <c r="G180" s="21">
        <f>ROUND(IF(ISBLANK(C180),0,VLOOKUP(C180,'[2]Acha Air Sales Price List'!$B$1:$X$65536,12,FALSE)*$L$14),2)</f>
        <v>0</v>
      </c>
      <c r="H180" s="22">
        <f t="shared" si="3"/>
        <v>0</v>
      </c>
      <c r="I180" s="14"/>
    </row>
    <row r="181" spans="1:9" hidden="1">
      <c r="A181" s="13"/>
      <c r="B181" s="1"/>
      <c r="C181" s="36"/>
      <c r="D181" s="168"/>
      <c r="E181" s="169"/>
      <c r="F181" s="43" t="str">
        <f>VLOOKUP(C181,'[2]Acha Air Sales Price List'!$B$1:$D$65536,3,FALSE)</f>
        <v>first line keep open</v>
      </c>
      <c r="G181" s="21">
        <f>ROUND(IF(ISBLANK(C181),0,VLOOKUP(C181,'[2]Acha Air Sales Price List'!$B$1:$X$65536,12,FALSE)*$L$14),2)</f>
        <v>0</v>
      </c>
      <c r="H181" s="22">
        <f t="shared" si="3"/>
        <v>0</v>
      </c>
      <c r="I181" s="14"/>
    </row>
    <row r="182" spans="1:9" hidden="1">
      <c r="A182" s="13"/>
      <c r="B182" s="1"/>
      <c r="C182" s="36"/>
      <c r="D182" s="168"/>
      <c r="E182" s="169"/>
      <c r="F182" s="43" t="str">
        <f>VLOOKUP(C182,'[2]Acha Air Sales Price List'!$B$1:$D$65536,3,FALSE)</f>
        <v>first line keep open</v>
      </c>
      <c r="G182" s="21">
        <f>ROUND(IF(ISBLANK(C182),0,VLOOKUP(C182,'[2]Acha Air Sales Price List'!$B$1:$X$65536,12,FALSE)*$L$14),2)</f>
        <v>0</v>
      </c>
      <c r="H182" s="22">
        <f t="shared" si="3"/>
        <v>0</v>
      </c>
      <c r="I182" s="14"/>
    </row>
    <row r="183" spans="1:9" hidden="1">
      <c r="A183" s="13"/>
      <c r="B183" s="1"/>
      <c r="C183" s="36"/>
      <c r="D183" s="168"/>
      <c r="E183" s="169"/>
      <c r="F183" s="43" t="str">
        <f>VLOOKUP(C183,'[2]Acha Air Sales Price List'!$B$1:$D$65536,3,FALSE)</f>
        <v>first line keep open</v>
      </c>
      <c r="G183" s="21">
        <f>ROUND(IF(ISBLANK(C183),0,VLOOKUP(C183,'[2]Acha Air Sales Price List'!$B$1:$X$65536,12,FALSE)*$L$14),2)</f>
        <v>0</v>
      </c>
      <c r="H183" s="22">
        <f t="shared" si="3"/>
        <v>0</v>
      </c>
      <c r="I183" s="14"/>
    </row>
    <row r="184" spans="1:9" hidden="1">
      <c r="A184" s="13"/>
      <c r="B184" s="1"/>
      <c r="C184" s="36"/>
      <c r="D184" s="168"/>
      <c r="E184" s="169"/>
      <c r="F184" s="43" t="str">
        <f>VLOOKUP(C184,'[2]Acha Air Sales Price List'!$B$1:$D$65536,3,FALSE)</f>
        <v>first line keep open</v>
      </c>
      <c r="G184" s="21">
        <f>ROUND(IF(ISBLANK(C184),0,VLOOKUP(C184,'[2]Acha Air Sales Price List'!$B$1:$X$65536,12,FALSE)*$L$14),2)</f>
        <v>0</v>
      </c>
      <c r="H184" s="22">
        <f t="shared" si="3"/>
        <v>0</v>
      </c>
      <c r="I184" s="14"/>
    </row>
    <row r="185" spans="1:9" hidden="1">
      <c r="A185" s="13"/>
      <c r="B185" s="1"/>
      <c r="C185" s="36"/>
      <c r="D185" s="168"/>
      <c r="E185" s="169"/>
      <c r="F185" s="43" t="str">
        <f>VLOOKUP(C185,'[2]Acha Air Sales Price List'!$B$1:$D$65536,3,FALSE)</f>
        <v>first line keep open</v>
      </c>
      <c r="G185" s="21">
        <f>ROUND(IF(ISBLANK(C185),0,VLOOKUP(C185,'[2]Acha Air Sales Price List'!$B$1:$X$65536,12,FALSE)*$L$14),2)</f>
        <v>0</v>
      </c>
      <c r="H185" s="22">
        <f t="shared" si="3"/>
        <v>0</v>
      </c>
      <c r="I185" s="14"/>
    </row>
    <row r="186" spans="1:9" hidden="1">
      <c r="A186" s="13"/>
      <c r="B186" s="1"/>
      <c r="C186" s="36"/>
      <c r="D186" s="168"/>
      <c r="E186" s="169"/>
      <c r="F186" s="43" t="str">
        <f>VLOOKUP(C186,'[2]Acha Air Sales Price List'!$B$1:$D$65536,3,FALSE)</f>
        <v>first line keep open</v>
      </c>
      <c r="G186" s="21">
        <f>ROUND(IF(ISBLANK(C186),0,VLOOKUP(C186,'[2]Acha Air Sales Price List'!$B$1:$X$65536,12,FALSE)*$L$14),2)</f>
        <v>0</v>
      </c>
      <c r="H186" s="22">
        <f t="shared" si="3"/>
        <v>0</v>
      </c>
      <c r="I186" s="14"/>
    </row>
    <row r="187" spans="1:9" hidden="1">
      <c r="A187" s="13"/>
      <c r="B187" s="1"/>
      <c r="C187" s="36"/>
      <c r="D187" s="168"/>
      <c r="E187" s="169"/>
      <c r="F187" s="43" t="str">
        <f>VLOOKUP(C187,'[2]Acha Air Sales Price List'!$B$1:$D$65536,3,FALSE)</f>
        <v>first line keep open</v>
      </c>
      <c r="G187" s="21">
        <f>ROUND(IF(ISBLANK(C187),0,VLOOKUP(C187,'[2]Acha Air Sales Price List'!$B$1:$X$65536,12,FALSE)*$L$14),2)</f>
        <v>0</v>
      </c>
      <c r="H187" s="22">
        <f t="shared" si="3"/>
        <v>0</v>
      </c>
      <c r="I187" s="14"/>
    </row>
    <row r="188" spans="1:9" hidden="1">
      <c r="A188" s="13"/>
      <c r="B188" s="1"/>
      <c r="C188" s="36"/>
      <c r="D188" s="168"/>
      <c r="E188" s="169"/>
      <c r="F188" s="43" t="str">
        <f>VLOOKUP(C188,'[2]Acha Air Sales Price List'!$B$1:$D$65536,3,FALSE)</f>
        <v>first line keep open</v>
      </c>
      <c r="G188" s="21">
        <f>ROUND(IF(ISBLANK(C188),0,VLOOKUP(C188,'[2]Acha Air Sales Price List'!$B$1:$X$65536,12,FALSE)*$L$14),2)</f>
        <v>0</v>
      </c>
      <c r="H188" s="22">
        <f t="shared" si="3"/>
        <v>0</v>
      </c>
      <c r="I188" s="14"/>
    </row>
    <row r="189" spans="1:9" hidden="1">
      <c r="A189" s="13"/>
      <c r="B189" s="1"/>
      <c r="C189" s="36"/>
      <c r="D189" s="168"/>
      <c r="E189" s="169"/>
      <c r="F189" s="43" t="str">
        <f>VLOOKUP(C189,'[2]Acha Air Sales Price List'!$B$1:$D$65536,3,FALSE)</f>
        <v>first line keep open</v>
      </c>
      <c r="G189" s="21">
        <f>ROUND(IF(ISBLANK(C189),0,VLOOKUP(C189,'[2]Acha Air Sales Price List'!$B$1:$X$65536,12,FALSE)*$L$14),2)</f>
        <v>0</v>
      </c>
      <c r="H189" s="22">
        <f t="shared" si="3"/>
        <v>0</v>
      </c>
      <c r="I189" s="14"/>
    </row>
    <row r="190" spans="1:9" hidden="1">
      <c r="A190" s="13"/>
      <c r="B190" s="1"/>
      <c r="C190" s="37"/>
      <c r="D190" s="168"/>
      <c r="E190" s="169"/>
      <c r="F190" s="43" t="str">
        <f>VLOOKUP(C190,'[2]Acha Air Sales Price List'!$B$1:$D$65536,3,FALSE)</f>
        <v>first line keep open</v>
      </c>
      <c r="G190" s="21">
        <f>ROUND(IF(ISBLANK(C190),0,VLOOKUP(C190,'[2]Acha Air Sales Price List'!$B$1:$X$65536,12,FALSE)*$L$14),2)</f>
        <v>0</v>
      </c>
      <c r="H190" s="22">
        <f t="shared" si="3"/>
        <v>0</v>
      </c>
      <c r="I190" s="14"/>
    </row>
    <row r="191" spans="1:9" hidden="1">
      <c r="A191" s="13"/>
      <c r="B191" s="1"/>
      <c r="C191" s="36"/>
      <c r="D191" s="168"/>
      <c r="E191" s="169"/>
      <c r="F191" s="43" t="str">
        <f>VLOOKUP(C191,'[2]Acha Air Sales Price List'!$B$1:$D$65536,3,FALSE)</f>
        <v>first line keep open</v>
      </c>
      <c r="G191" s="21">
        <f>ROUND(IF(ISBLANK(C191),0,VLOOKUP(C191,'[2]Acha Air Sales Price List'!$B$1:$X$65536,12,FALSE)*$L$14),2)</f>
        <v>0</v>
      </c>
      <c r="H191" s="22">
        <f t="shared" si="3"/>
        <v>0</v>
      </c>
      <c r="I191" s="14"/>
    </row>
    <row r="192" spans="1:9" hidden="1">
      <c r="A192" s="13"/>
      <c r="B192" s="1"/>
      <c r="C192" s="36"/>
      <c r="D192" s="168"/>
      <c r="E192" s="169"/>
      <c r="F192" s="43" t="str">
        <f>VLOOKUP(C192,'[2]Acha Air Sales Price List'!$B$1:$D$65536,3,FALSE)</f>
        <v>first line keep open</v>
      </c>
      <c r="G192" s="21">
        <f>ROUND(IF(ISBLANK(C192),0,VLOOKUP(C192,'[2]Acha Air Sales Price List'!$B$1:$X$65536,12,FALSE)*$L$14),2)</f>
        <v>0</v>
      </c>
      <c r="H192" s="22">
        <f t="shared" si="3"/>
        <v>0</v>
      </c>
      <c r="I192" s="14"/>
    </row>
    <row r="193" spans="1:9" hidden="1">
      <c r="A193" s="13"/>
      <c r="B193" s="1"/>
      <c r="C193" s="36"/>
      <c r="D193" s="168"/>
      <c r="E193" s="169"/>
      <c r="F193" s="43" t="str">
        <f>VLOOKUP(C193,'[2]Acha Air Sales Price List'!$B$1:$D$65536,3,FALSE)</f>
        <v>first line keep open</v>
      </c>
      <c r="G193" s="21">
        <f>ROUND(IF(ISBLANK(C193),0,VLOOKUP(C193,'[2]Acha Air Sales Price List'!$B$1:$X$65536,12,FALSE)*$L$14),2)</f>
        <v>0</v>
      </c>
      <c r="H193" s="22">
        <f t="shared" si="3"/>
        <v>0</v>
      </c>
      <c r="I193" s="14"/>
    </row>
    <row r="194" spans="1:9" hidden="1">
      <c r="A194" s="13"/>
      <c r="B194" s="1"/>
      <c r="C194" s="36"/>
      <c r="D194" s="168"/>
      <c r="E194" s="169"/>
      <c r="F194" s="43" t="str">
        <f>VLOOKUP(C194,'[2]Acha Air Sales Price List'!$B$1:$D$65536,3,FALSE)</f>
        <v>first line keep open</v>
      </c>
      <c r="G194" s="21">
        <f>ROUND(IF(ISBLANK(C194),0,VLOOKUP(C194,'[2]Acha Air Sales Price List'!$B$1:$X$65536,12,FALSE)*$L$14),2)</f>
        <v>0</v>
      </c>
      <c r="H194" s="22">
        <f t="shared" si="3"/>
        <v>0</v>
      </c>
      <c r="I194" s="14"/>
    </row>
    <row r="195" spans="1:9" hidden="1">
      <c r="A195" s="13"/>
      <c r="B195" s="1"/>
      <c r="C195" s="36"/>
      <c r="D195" s="168"/>
      <c r="E195" s="169"/>
      <c r="F195" s="43" t="str">
        <f>VLOOKUP(C195,'[2]Acha Air Sales Price List'!$B$1:$D$65536,3,FALSE)</f>
        <v>first line keep open</v>
      </c>
      <c r="G195" s="21">
        <f>ROUND(IF(ISBLANK(C195),0,VLOOKUP(C195,'[2]Acha Air Sales Price List'!$B$1:$X$65536,12,FALSE)*$L$14),2)</f>
        <v>0</v>
      </c>
      <c r="H195" s="22">
        <f t="shared" si="3"/>
        <v>0</v>
      </c>
      <c r="I195" s="14"/>
    </row>
    <row r="196" spans="1:9" hidden="1">
      <c r="A196" s="13"/>
      <c r="B196" s="1"/>
      <c r="C196" s="36"/>
      <c r="D196" s="168"/>
      <c r="E196" s="169"/>
      <c r="F196" s="43" t="str">
        <f>VLOOKUP(C196,'[2]Acha Air Sales Price List'!$B$1:$D$65536,3,FALSE)</f>
        <v>first line keep open</v>
      </c>
      <c r="G196" s="21">
        <f>ROUND(IF(ISBLANK(C196),0,VLOOKUP(C196,'[2]Acha Air Sales Price List'!$B$1:$X$65536,12,FALSE)*$L$14),2)</f>
        <v>0</v>
      </c>
      <c r="H196" s="22">
        <f t="shared" si="3"/>
        <v>0</v>
      </c>
      <c r="I196" s="14"/>
    </row>
    <row r="197" spans="1:9" hidden="1">
      <c r="A197" s="13"/>
      <c r="B197" s="1"/>
      <c r="C197" s="36"/>
      <c r="D197" s="168"/>
      <c r="E197" s="169"/>
      <c r="F197" s="43" t="str">
        <f>VLOOKUP(C197,'[2]Acha Air Sales Price List'!$B$1:$D$65536,3,FALSE)</f>
        <v>first line keep open</v>
      </c>
      <c r="G197" s="21">
        <f>ROUND(IF(ISBLANK(C197),0,VLOOKUP(C197,'[2]Acha Air Sales Price List'!$B$1:$X$65536,12,FALSE)*$L$14),2)</f>
        <v>0</v>
      </c>
      <c r="H197" s="22">
        <f t="shared" si="3"/>
        <v>0</v>
      </c>
      <c r="I197" s="14"/>
    </row>
    <row r="198" spans="1:9" hidden="1">
      <c r="A198" s="13"/>
      <c r="B198" s="1"/>
      <c r="C198" s="36"/>
      <c r="D198" s="168"/>
      <c r="E198" s="169"/>
      <c r="F198" s="43" t="str">
        <f>VLOOKUP(C198,'[2]Acha Air Sales Price List'!$B$1:$D$65536,3,FALSE)</f>
        <v>first line keep open</v>
      </c>
      <c r="G198" s="21">
        <f>ROUND(IF(ISBLANK(C198),0,VLOOKUP(C198,'[2]Acha Air Sales Price List'!$B$1:$X$65536,12,FALSE)*$L$14),2)</f>
        <v>0</v>
      </c>
      <c r="H198" s="22">
        <f t="shared" si="3"/>
        <v>0</v>
      </c>
      <c r="I198" s="14"/>
    </row>
    <row r="199" spans="1:9" hidden="1">
      <c r="A199" s="13"/>
      <c r="B199" s="1"/>
      <c r="C199" s="36"/>
      <c r="D199" s="168"/>
      <c r="E199" s="169"/>
      <c r="F199" s="43" t="str">
        <f>VLOOKUP(C199,'[2]Acha Air Sales Price List'!$B$1:$D$65536,3,FALSE)</f>
        <v>first line keep open</v>
      </c>
      <c r="G199" s="21">
        <f>ROUND(IF(ISBLANK(C199),0,VLOOKUP(C199,'[2]Acha Air Sales Price List'!$B$1:$X$65536,12,FALSE)*$L$14),2)</f>
        <v>0</v>
      </c>
      <c r="H199" s="22">
        <f t="shared" si="3"/>
        <v>0</v>
      </c>
      <c r="I199" s="14"/>
    </row>
    <row r="200" spans="1:9" hidden="1">
      <c r="A200" s="13"/>
      <c r="B200" s="1"/>
      <c r="C200" s="36"/>
      <c r="D200" s="168"/>
      <c r="E200" s="169"/>
      <c r="F200" s="43" t="str">
        <f>VLOOKUP(C200,'[2]Acha Air Sales Price List'!$B$1:$D$65536,3,FALSE)</f>
        <v>first line keep open</v>
      </c>
      <c r="G200" s="21">
        <f>ROUND(IF(ISBLANK(C200),0,VLOOKUP(C200,'[2]Acha Air Sales Price List'!$B$1:$X$65536,12,FALSE)*$L$14),2)</f>
        <v>0</v>
      </c>
      <c r="H200" s="22">
        <f t="shared" si="3"/>
        <v>0</v>
      </c>
      <c r="I200" s="14"/>
    </row>
    <row r="201" spans="1:9" hidden="1">
      <c r="A201" s="13"/>
      <c r="B201" s="1"/>
      <c r="C201" s="36"/>
      <c r="D201" s="168"/>
      <c r="E201" s="169"/>
      <c r="F201" s="43" t="str">
        <f>VLOOKUP(C201,'[2]Acha Air Sales Price List'!$B$1:$D$65536,3,FALSE)</f>
        <v>first line keep open</v>
      </c>
      <c r="G201" s="21">
        <f>ROUND(IF(ISBLANK(C201),0,VLOOKUP(C201,'[2]Acha Air Sales Price List'!$B$1:$X$65536,12,FALSE)*$L$14),2)</f>
        <v>0</v>
      </c>
      <c r="H201" s="22">
        <f t="shared" si="3"/>
        <v>0</v>
      </c>
      <c r="I201" s="14"/>
    </row>
    <row r="202" spans="1:9" hidden="1">
      <c r="A202" s="13"/>
      <c r="B202" s="1"/>
      <c r="C202" s="36"/>
      <c r="D202" s="168"/>
      <c r="E202" s="169"/>
      <c r="F202" s="43" t="str">
        <f>VLOOKUP(C202,'[2]Acha Air Sales Price List'!$B$1:$D$65536,3,FALSE)</f>
        <v>first line keep open</v>
      </c>
      <c r="G202" s="21">
        <f>ROUND(IF(ISBLANK(C202),0,VLOOKUP(C202,'[2]Acha Air Sales Price List'!$B$1:$X$65536,12,FALSE)*$L$14),2)</f>
        <v>0</v>
      </c>
      <c r="H202" s="22">
        <f t="shared" si="3"/>
        <v>0</v>
      </c>
      <c r="I202" s="14"/>
    </row>
    <row r="203" spans="1:9" hidden="1">
      <c r="A203" s="13"/>
      <c r="B203" s="1"/>
      <c r="C203" s="36"/>
      <c r="D203" s="168"/>
      <c r="E203" s="169"/>
      <c r="F203" s="43" t="str">
        <f>VLOOKUP(C203,'[2]Acha Air Sales Price List'!$B$1:$D$65536,3,FALSE)</f>
        <v>first line keep open</v>
      </c>
      <c r="G203" s="21">
        <f>ROUND(IF(ISBLANK(C203),0,VLOOKUP(C203,'[2]Acha Air Sales Price List'!$B$1:$X$65536,12,FALSE)*$L$14),2)</f>
        <v>0</v>
      </c>
      <c r="H203" s="22">
        <f t="shared" si="3"/>
        <v>0</v>
      </c>
      <c r="I203" s="14"/>
    </row>
    <row r="204" spans="1:9" hidden="1">
      <c r="A204" s="13"/>
      <c r="B204" s="1"/>
      <c r="C204" s="36"/>
      <c r="D204" s="168"/>
      <c r="E204" s="169"/>
      <c r="F204" s="43" t="str">
        <f>VLOOKUP(C204,'[2]Acha Air Sales Price List'!$B$1:$D$65536,3,FALSE)</f>
        <v>first line keep open</v>
      </c>
      <c r="G204" s="21">
        <f>ROUND(IF(ISBLANK(C204),0,VLOOKUP(C204,'[2]Acha Air Sales Price List'!$B$1:$X$65536,12,FALSE)*$L$14),2)</f>
        <v>0</v>
      </c>
      <c r="H204" s="22">
        <f t="shared" si="3"/>
        <v>0</v>
      </c>
      <c r="I204" s="14"/>
    </row>
    <row r="205" spans="1:9" hidden="1">
      <c r="A205" s="13"/>
      <c r="B205" s="1"/>
      <c r="C205" s="36"/>
      <c r="D205" s="168"/>
      <c r="E205" s="169"/>
      <c r="F205" s="43" t="str">
        <f>VLOOKUP(C205,'[2]Acha Air Sales Price List'!$B$1:$D$65536,3,FALSE)</f>
        <v>first line keep open</v>
      </c>
      <c r="G205" s="21">
        <f>ROUND(IF(ISBLANK(C205),0,VLOOKUP(C205,'[2]Acha Air Sales Price List'!$B$1:$X$65536,12,FALSE)*$L$14),2)</f>
        <v>0</v>
      </c>
      <c r="H205" s="22">
        <f t="shared" si="3"/>
        <v>0</v>
      </c>
      <c r="I205" s="14"/>
    </row>
    <row r="206" spans="1:9" hidden="1">
      <c r="A206" s="13"/>
      <c r="B206" s="1"/>
      <c r="C206" s="36"/>
      <c r="D206" s="168"/>
      <c r="E206" s="169"/>
      <c r="F206" s="43" t="str">
        <f>VLOOKUP(C206,'[2]Acha Air Sales Price List'!$B$1:$D$65536,3,FALSE)</f>
        <v>first line keep open</v>
      </c>
      <c r="G206" s="21">
        <f>ROUND(IF(ISBLANK(C206),0,VLOOKUP(C206,'[2]Acha Air Sales Price List'!$B$1:$X$65536,12,FALSE)*$L$14),2)</f>
        <v>0</v>
      </c>
      <c r="H206" s="22">
        <f t="shared" si="3"/>
        <v>0</v>
      </c>
      <c r="I206" s="14"/>
    </row>
    <row r="207" spans="1:9" hidden="1">
      <c r="A207" s="13"/>
      <c r="B207" s="1"/>
      <c r="C207" s="36"/>
      <c r="D207" s="168"/>
      <c r="E207" s="169"/>
      <c r="F207" s="43" t="str">
        <f>VLOOKUP(C207,'[2]Acha Air Sales Price List'!$B$1:$D$65536,3,FALSE)</f>
        <v>first line keep open</v>
      </c>
      <c r="G207" s="21">
        <f>ROUND(IF(ISBLANK(C207),0,VLOOKUP(C207,'[2]Acha Air Sales Price List'!$B$1:$X$65536,12,FALSE)*$L$14),2)</f>
        <v>0</v>
      </c>
      <c r="H207" s="22">
        <f t="shared" si="3"/>
        <v>0</v>
      </c>
      <c r="I207" s="14"/>
    </row>
    <row r="208" spans="1:9" hidden="1">
      <c r="A208" s="13"/>
      <c r="B208" s="1"/>
      <c r="C208" s="36"/>
      <c r="D208" s="168"/>
      <c r="E208" s="169"/>
      <c r="F208" s="43" t="str">
        <f>VLOOKUP(C208,'[2]Acha Air Sales Price List'!$B$1:$D$65536,3,FALSE)</f>
        <v>first line keep open</v>
      </c>
      <c r="G208" s="21">
        <f>ROUND(IF(ISBLANK(C208),0,VLOOKUP(C208,'[2]Acha Air Sales Price List'!$B$1:$X$65536,12,FALSE)*$L$14),2)</f>
        <v>0</v>
      </c>
      <c r="H208" s="22">
        <f t="shared" si="3"/>
        <v>0</v>
      </c>
      <c r="I208" s="14"/>
    </row>
    <row r="209" spans="1:9" hidden="1">
      <c r="A209" s="13"/>
      <c r="B209" s="1"/>
      <c r="C209" s="36"/>
      <c r="D209" s="168"/>
      <c r="E209" s="169"/>
      <c r="F209" s="43" t="str">
        <f>VLOOKUP(C209,'[2]Acha Air Sales Price List'!$B$1:$D$65536,3,FALSE)</f>
        <v>first line keep open</v>
      </c>
      <c r="G209" s="21">
        <f>ROUND(IF(ISBLANK(C209),0,VLOOKUP(C209,'[2]Acha Air Sales Price List'!$B$1:$X$65536,12,FALSE)*$L$14),2)</f>
        <v>0</v>
      </c>
      <c r="H209" s="22">
        <f t="shared" si="3"/>
        <v>0</v>
      </c>
      <c r="I209" s="14"/>
    </row>
    <row r="210" spans="1:9" hidden="1">
      <c r="A210" s="13"/>
      <c r="B210" s="1"/>
      <c r="C210" s="36"/>
      <c r="D210" s="168"/>
      <c r="E210" s="169"/>
      <c r="F210" s="43" t="str">
        <f>VLOOKUP(C210,'[2]Acha Air Sales Price List'!$B$1:$D$65536,3,FALSE)</f>
        <v>first line keep open</v>
      </c>
      <c r="G210" s="21">
        <f>ROUND(IF(ISBLANK(C210),0,VLOOKUP(C210,'[2]Acha Air Sales Price List'!$B$1:$X$65536,12,FALSE)*$L$14),2)</f>
        <v>0</v>
      </c>
      <c r="H210" s="22">
        <f t="shared" si="3"/>
        <v>0</v>
      </c>
      <c r="I210" s="14"/>
    </row>
    <row r="211" spans="1:9" hidden="1">
      <c r="A211" s="13"/>
      <c r="B211" s="1"/>
      <c r="C211" s="36"/>
      <c r="D211" s="168"/>
      <c r="E211" s="169"/>
      <c r="F211" s="43" t="str">
        <f>VLOOKUP(C211,'[2]Acha Air Sales Price List'!$B$1:$D$65536,3,FALSE)</f>
        <v>first line keep open</v>
      </c>
      <c r="G211" s="21">
        <f>ROUND(IF(ISBLANK(C211),0,VLOOKUP(C211,'[2]Acha Air Sales Price List'!$B$1:$X$65536,12,FALSE)*$L$14),2)</f>
        <v>0</v>
      </c>
      <c r="H211" s="22">
        <f t="shared" si="3"/>
        <v>0</v>
      </c>
      <c r="I211" s="14"/>
    </row>
    <row r="212" spans="1:9" hidden="1">
      <c r="A212" s="13"/>
      <c r="B212" s="1"/>
      <c r="C212" s="36"/>
      <c r="D212" s="168"/>
      <c r="E212" s="169"/>
      <c r="F212" s="43" t="str">
        <f>VLOOKUP(C212,'[2]Acha Air Sales Price List'!$B$1:$D$65536,3,FALSE)</f>
        <v>first line keep open</v>
      </c>
      <c r="G212" s="21">
        <f>ROUND(IF(ISBLANK(C212),0,VLOOKUP(C212,'[2]Acha Air Sales Price List'!$B$1:$X$65536,12,FALSE)*$L$14),2)</f>
        <v>0</v>
      </c>
      <c r="H212" s="22">
        <f t="shared" ref="H212:H275" si="4">ROUND(IF(ISNUMBER(B212), G212*B212, 0),5)</f>
        <v>0</v>
      </c>
      <c r="I212" s="14"/>
    </row>
    <row r="213" spans="1:9" hidden="1">
      <c r="A213" s="13"/>
      <c r="B213" s="1"/>
      <c r="C213" s="36"/>
      <c r="D213" s="168"/>
      <c r="E213" s="169"/>
      <c r="F213" s="43" t="str">
        <f>VLOOKUP(C213,'[2]Acha Air Sales Price List'!$B$1:$D$65536,3,FALSE)</f>
        <v>first line keep open</v>
      </c>
      <c r="G213" s="21">
        <f>ROUND(IF(ISBLANK(C213),0,VLOOKUP(C213,'[2]Acha Air Sales Price List'!$B$1:$X$65536,12,FALSE)*$L$14),2)</f>
        <v>0</v>
      </c>
      <c r="H213" s="22">
        <f t="shared" si="4"/>
        <v>0</v>
      </c>
      <c r="I213" s="14"/>
    </row>
    <row r="214" spans="1:9" hidden="1">
      <c r="A214" s="13"/>
      <c r="B214" s="1"/>
      <c r="C214" s="36"/>
      <c r="D214" s="168"/>
      <c r="E214" s="169"/>
      <c r="F214" s="43" t="str">
        <f>VLOOKUP(C214,'[2]Acha Air Sales Price List'!$B$1:$D$65536,3,FALSE)</f>
        <v>first line keep open</v>
      </c>
      <c r="G214" s="21">
        <f>ROUND(IF(ISBLANK(C214),0,VLOOKUP(C214,'[2]Acha Air Sales Price List'!$B$1:$X$65536,12,FALSE)*$L$14),2)</f>
        <v>0</v>
      </c>
      <c r="H214" s="22">
        <f t="shared" si="4"/>
        <v>0</v>
      </c>
      <c r="I214" s="14"/>
    </row>
    <row r="215" spans="1:9" hidden="1">
      <c r="A215" s="13"/>
      <c r="B215" s="1"/>
      <c r="C215" s="36"/>
      <c r="D215" s="168"/>
      <c r="E215" s="169"/>
      <c r="F215" s="43" t="str">
        <f>VLOOKUP(C215,'[2]Acha Air Sales Price List'!$B$1:$D$65536,3,FALSE)</f>
        <v>first line keep open</v>
      </c>
      <c r="G215" s="21">
        <f>ROUND(IF(ISBLANK(C215),0,VLOOKUP(C215,'[2]Acha Air Sales Price List'!$B$1:$X$65536,12,FALSE)*$L$14),2)</f>
        <v>0</v>
      </c>
      <c r="H215" s="22">
        <f t="shared" si="4"/>
        <v>0</v>
      </c>
      <c r="I215" s="14"/>
    </row>
    <row r="216" spans="1:9" hidden="1">
      <c r="A216" s="13"/>
      <c r="B216" s="1"/>
      <c r="C216" s="36"/>
      <c r="D216" s="168"/>
      <c r="E216" s="169"/>
      <c r="F216" s="43" t="str">
        <f>VLOOKUP(C216,'[2]Acha Air Sales Price List'!$B$1:$D$65536,3,FALSE)</f>
        <v>first line keep open</v>
      </c>
      <c r="G216" s="21">
        <f>ROUND(IF(ISBLANK(C216),0,VLOOKUP(C216,'[2]Acha Air Sales Price List'!$B$1:$X$65536,12,FALSE)*$L$14),2)</f>
        <v>0</v>
      </c>
      <c r="H216" s="22">
        <f t="shared" si="4"/>
        <v>0</v>
      </c>
      <c r="I216" s="14"/>
    </row>
    <row r="217" spans="1:9" hidden="1">
      <c r="A217" s="13"/>
      <c r="B217" s="1"/>
      <c r="C217" s="36"/>
      <c r="D217" s="168"/>
      <c r="E217" s="169"/>
      <c r="F217" s="43" t="str">
        <f>VLOOKUP(C217,'[2]Acha Air Sales Price List'!$B$1:$D$65536,3,FALSE)</f>
        <v>first line keep open</v>
      </c>
      <c r="G217" s="21">
        <f>ROUND(IF(ISBLANK(C217),0,VLOOKUP(C217,'[2]Acha Air Sales Price List'!$B$1:$X$65536,12,FALSE)*$L$14),2)</f>
        <v>0</v>
      </c>
      <c r="H217" s="22">
        <f t="shared" si="4"/>
        <v>0</v>
      </c>
      <c r="I217" s="14"/>
    </row>
    <row r="218" spans="1:9" hidden="1">
      <c r="A218" s="13"/>
      <c r="B218" s="1"/>
      <c r="C218" s="37"/>
      <c r="D218" s="168"/>
      <c r="E218" s="169"/>
      <c r="F218" s="43" t="str">
        <f>VLOOKUP(C218,'[2]Acha Air Sales Price List'!$B$1:$D$65536,3,FALSE)</f>
        <v>first line keep open</v>
      </c>
      <c r="G218" s="21">
        <f>ROUND(IF(ISBLANK(C218),0,VLOOKUP(C218,'[2]Acha Air Sales Price List'!$B$1:$X$65536,12,FALSE)*$L$14),2)</f>
        <v>0</v>
      </c>
      <c r="H218" s="22">
        <f t="shared" si="4"/>
        <v>0</v>
      </c>
      <c r="I218" s="14"/>
    </row>
    <row r="219" spans="1:9" hidden="1">
      <c r="A219" s="13"/>
      <c r="B219" s="1"/>
      <c r="C219" s="36"/>
      <c r="D219" s="168"/>
      <c r="E219" s="169"/>
      <c r="F219" s="43" t="str">
        <f>VLOOKUP(C219,'[2]Acha Air Sales Price List'!$B$1:$D$65536,3,FALSE)</f>
        <v>first line keep open</v>
      </c>
      <c r="G219" s="21">
        <f>ROUND(IF(ISBLANK(C219),0,VLOOKUP(C219,'[2]Acha Air Sales Price List'!$B$1:$X$65536,12,FALSE)*$L$14),2)</f>
        <v>0</v>
      </c>
      <c r="H219" s="22">
        <f t="shared" si="4"/>
        <v>0</v>
      </c>
      <c r="I219" s="14"/>
    </row>
    <row r="220" spans="1:9" hidden="1">
      <c r="A220" s="13"/>
      <c r="B220" s="1"/>
      <c r="C220" s="36"/>
      <c r="D220" s="168"/>
      <c r="E220" s="169"/>
      <c r="F220" s="43" t="str">
        <f>VLOOKUP(C220,'[2]Acha Air Sales Price List'!$B$1:$D$65536,3,FALSE)</f>
        <v>first line keep open</v>
      </c>
      <c r="G220" s="21">
        <f>ROUND(IF(ISBLANK(C220),0,VLOOKUP(C220,'[2]Acha Air Sales Price List'!$B$1:$X$65536,12,FALSE)*$L$14),2)</f>
        <v>0</v>
      </c>
      <c r="H220" s="22">
        <f t="shared" si="4"/>
        <v>0</v>
      </c>
      <c r="I220" s="14"/>
    </row>
    <row r="221" spans="1:9" hidden="1">
      <c r="A221" s="13"/>
      <c r="B221" s="1"/>
      <c r="C221" s="36"/>
      <c r="D221" s="168"/>
      <c r="E221" s="169"/>
      <c r="F221" s="43" t="str">
        <f>VLOOKUP(C221,'[2]Acha Air Sales Price List'!$B$1:$D$65536,3,FALSE)</f>
        <v>first line keep open</v>
      </c>
      <c r="G221" s="21">
        <f>ROUND(IF(ISBLANK(C221),0,VLOOKUP(C221,'[2]Acha Air Sales Price List'!$B$1:$X$65536,12,FALSE)*$L$14),2)</f>
        <v>0</v>
      </c>
      <c r="H221" s="22">
        <f t="shared" si="4"/>
        <v>0</v>
      </c>
      <c r="I221" s="14"/>
    </row>
    <row r="222" spans="1:9" hidden="1">
      <c r="A222" s="13"/>
      <c r="B222" s="1"/>
      <c r="C222" s="36"/>
      <c r="D222" s="168"/>
      <c r="E222" s="169"/>
      <c r="F222" s="43" t="str">
        <f>VLOOKUP(C222,'[2]Acha Air Sales Price List'!$B$1:$D$65536,3,FALSE)</f>
        <v>first line keep open</v>
      </c>
      <c r="G222" s="21">
        <f>ROUND(IF(ISBLANK(C222),0,VLOOKUP(C222,'[2]Acha Air Sales Price List'!$B$1:$X$65536,12,FALSE)*$L$14),2)</f>
        <v>0</v>
      </c>
      <c r="H222" s="22">
        <f t="shared" si="4"/>
        <v>0</v>
      </c>
      <c r="I222" s="14"/>
    </row>
    <row r="223" spans="1:9" hidden="1">
      <c r="A223" s="13"/>
      <c r="B223" s="1"/>
      <c r="C223" s="36"/>
      <c r="D223" s="168"/>
      <c r="E223" s="169"/>
      <c r="F223" s="43" t="str">
        <f>VLOOKUP(C223,'[2]Acha Air Sales Price List'!$B$1:$D$65536,3,FALSE)</f>
        <v>first line keep open</v>
      </c>
      <c r="G223" s="21">
        <f>ROUND(IF(ISBLANK(C223),0,VLOOKUP(C223,'[2]Acha Air Sales Price List'!$B$1:$X$65536,12,FALSE)*$L$14),2)</f>
        <v>0</v>
      </c>
      <c r="H223" s="22">
        <f t="shared" si="4"/>
        <v>0</v>
      </c>
      <c r="I223" s="14"/>
    </row>
    <row r="224" spans="1:9" hidden="1">
      <c r="A224" s="13"/>
      <c r="B224" s="1"/>
      <c r="C224" s="36"/>
      <c r="D224" s="168"/>
      <c r="E224" s="169"/>
      <c r="F224" s="43" t="str">
        <f>VLOOKUP(C224,'[2]Acha Air Sales Price List'!$B$1:$D$65536,3,FALSE)</f>
        <v>first line keep open</v>
      </c>
      <c r="G224" s="21">
        <f>ROUND(IF(ISBLANK(C224),0,VLOOKUP(C224,'[2]Acha Air Sales Price List'!$B$1:$X$65536,12,FALSE)*$L$14),2)</f>
        <v>0</v>
      </c>
      <c r="H224" s="22">
        <f t="shared" si="4"/>
        <v>0</v>
      </c>
      <c r="I224" s="14"/>
    </row>
    <row r="225" spans="1:9" hidden="1">
      <c r="A225" s="13"/>
      <c r="B225" s="1"/>
      <c r="C225" s="36"/>
      <c r="D225" s="168"/>
      <c r="E225" s="169"/>
      <c r="F225" s="43" t="str">
        <f>VLOOKUP(C225,'[2]Acha Air Sales Price List'!$B$1:$D$65536,3,FALSE)</f>
        <v>first line keep open</v>
      </c>
      <c r="G225" s="21">
        <f>ROUND(IF(ISBLANK(C225),0,VLOOKUP(C225,'[2]Acha Air Sales Price List'!$B$1:$X$65536,12,FALSE)*$L$14),2)</f>
        <v>0</v>
      </c>
      <c r="H225" s="22">
        <f t="shared" si="4"/>
        <v>0</v>
      </c>
      <c r="I225" s="14"/>
    </row>
    <row r="226" spans="1:9" hidden="1">
      <c r="A226" s="13"/>
      <c r="B226" s="1"/>
      <c r="C226" s="36"/>
      <c r="D226" s="168"/>
      <c r="E226" s="169"/>
      <c r="F226" s="43" t="str">
        <f>VLOOKUP(C226,'[2]Acha Air Sales Price List'!$B$1:$D$65536,3,FALSE)</f>
        <v>first line keep open</v>
      </c>
      <c r="G226" s="21">
        <f>ROUND(IF(ISBLANK(C226),0,VLOOKUP(C226,'[2]Acha Air Sales Price List'!$B$1:$X$65536,12,FALSE)*$L$14),2)</f>
        <v>0</v>
      </c>
      <c r="H226" s="22">
        <f t="shared" si="4"/>
        <v>0</v>
      </c>
      <c r="I226" s="14"/>
    </row>
    <row r="227" spans="1:9" hidden="1">
      <c r="A227" s="13"/>
      <c r="B227" s="1"/>
      <c r="C227" s="36"/>
      <c r="D227" s="168"/>
      <c r="E227" s="169"/>
      <c r="F227" s="43" t="str">
        <f>VLOOKUP(C227,'[2]Acha Air Sales Price List'!$B$1:$D$65536,3,FALSE)</f>
        <v>first line keep open</v>
      </c>
      <c r="G227" s="21">
        <f>ROUND(IF(ISBLANK(C227),0,VLOOKUP(C227,'[2]Acha Air Sales Price List'!$B$1:$X$65536,12,FALSE)*$L$14),2)</f>
        <v>0</v>
      </c>
      <c r="H227" s="22">
        <f t="shared" si="4"/>
        <v>0</v>
      </c>
      <c r="I227" s="14"/>
    </row>
    <row r="228" spans="1:9" hidden="1">
      <c r="A228" s="13"/>
      <c r="B228" s="1"/>
      <c r="C228" s="36"/>
      <c r="D228" s="168"/>
      <c r="E228" s="169"/>
      <c r="F228" s="43" t="str">
        <f>VLOOKUP(C228,'[2]Acha Air Sales Price List'!$B$1:$D$65536,3,FALSE)</f>
        <v>first line keep open</v>
      </c>
      <c r="G228" s="21">
        <f>ROUND(IF(ISBLANK(C228),0,VLOOKUP(C228,'[2]Acha Air Sales Price List'!$B$1:$X$65536,12,FALSE)*$L$14),2)</f>
        <v>0</v>
      </c>
      <c r="H228" s="22">
        <f t="shared" si="4"/>
        <v>0</v>
      </c>
      <c r="I228" s="14"/>
    </row>
    <row r="229" spans="1:9" hidden="1">
      <c r="A229" s="13"/>
      <c r="B229" s="1"/>
      <c r="C229" s="36"/>
      <c r="D229" s="168"/>
      <c r="E229" s="169"/>
      <c r="F229" s="43" t="str">
        <f>VLOOKUP(C229,'[2]Acha Air Sales Price List'!$B$1:$D$65536,3,FALSE)</f>
        <v>first line keep open</v>
      </c>
      <c r="G229" s="21">
        <f>ROUND(IF(ISBLANK(C229),0,VLOOKUP(C229,'[2]Acha Air Sales Price List'!$B$1:$X$65536,12,FALSE)*$L$14),2)</f>
        <v>0</v>
      </c>
      <c r="H229" s="22">
        <f t="shared" si="4"/>
        <v>0</v>
      </c>
      <c r="I229" s="14"/>
    </row>
    <row r="230" spans="1:9" hidden="1">
      <c r="A230" s="13"/>
      <c r="B230" s="1"/>
      <c r="C230" s="36"/>
      <c r="D230" s="168"/>
      <c r="E230" s="169"/>
      <c r="F230" s="43" t="str">
        <f>VLOOKUP(C230,'[2]Acha Air Sales Price List'!$B$1:$D$65536,3,FALSE)</f>
        <v>first line keep open</v>
      </c>
      <c r="G230" s="21">
        <f>ROUND(IF(ISBLANK(C230),0,VLOOKUP(C230,'[2]Acha Air Sales Price List'!$B$1:$X$65536,12,FALSE)*$L$14),2)</f>
        <v>0</v>
      </c>
      <c r="H230" s="22">
        <f t="shared" si="4"/>
        <v>0</v>
      </c>
      <c r="I230" s="14"/>
    </row>
    <row r="231" spans="1:9" hidden="1">
      <c r="A231" s="13"/>
      <c r="B231" s="1"/>
      <c r="C231" s="36"/>
      <c r="D231" s="168"/>
      <c r="E231" s="169"/>
      <c r="F231" s="43" t="str">
        <f>VLOOKUP(C231,'[2]Acha Air Sales Price List'!$B$1:$D$65536,3,FALSE)</f>
        <v>first line keep open</v>
      </c>
      <c r="G231" s="21">
        <f>ROUND(IF(ISBLANK(C231),0,VLOOKUP(C231,'[2]Acha Air Sales Price List'!$B$1:$X$65536,12,FALSE)*$L$14),2)</f>
        <v>0</v>
      </c>
      <c r="H231" s="22">
        <f t="shared" si="4"/>
        <v>0</v>
      </c>
      <c r="I231" s="14"/>
    </row>
    <row r="232" spans="1:9" hidden="1">
      <c r="A232" s="13"/>
      <c r="B232" s="1"/>
      <c r="C232" s="36"/>
      <c r="D232" s="168"/>
      <c r="E232" s="169"/>
      <c r="F232" s="43" t="str">
        <f>VLOOKUP(C232,'[2]Acha Air Sales Price List'!$B$1:$D$65536,3,FALSE)</f>
        <v>first line keep open</v>
      </c>
      <c r="G232" s="21">
        <f>ROUND(IF(ISBLANK(C232),0,VLOOKUP(C232,'[2]Acha Air Sales Price List'!$B$1:$X$65536,12,FALSE)*$L$14),2)</f>
        <v>0</v>
      </c>
      <c r="H232" s="22">
        <f t="shared" si="4"/>
        <v>0</v>
      </c>
      <c r="I232" s="14"/>
    </row>
    <row r="233" spans="1:9" hidden="1">
      <c r="A233" s="13"/>
      <c r="B233" s="1"/>
      <c r="C233" s="36"/>
      <c r="D233" s="168"/>
      <c r="E233" s="169"/>
      <c r="F233" s="43" t="str">
        <f>VLOOKUP(C233,'[2]Acha Air Sales Price List'!$B$1:$D$65536,3,FALSE)</f>
        <v>first line keep open</v>
      </c>
      <c r="G233" s="21">
        <f>ROUND(IF(ISBLANK(C233),0,VLOOKUP(C233,'[2]Acha Air Sales Price List'!$B$1:$X$65536,12,FALSE)*$L$14),2)</f>
        <v>0</v>
      </c>
      <c r="H233" s="22">
        <f t="shared" si="4"/>
        <v>0</v>
      </c>
      <c r="I233" s="14"/>
    </row>
    <row r="234" spans="1:9" hidden="1">
      <c r="A234" s="13"/>
      <c r="B234" s="1"/>
      <c r="C234" s="36"/>
      <c r="D234" s="168"/>
      <c r="E234" s="169"/>
      <c r="F234" s="43" t="str">
        <f>VLOOKUP(C234,'[2]Acha Air Sales Price List'!$B$1:$D$65536,3,FALSE)</f>
        <v>first line keep open</v>
      </c>
      <c r="G234" s="21">
        <f>ROUND(IF(ISBLANK(C234),0,VLOOKUP(C234,'[2]Acha Air Sales Price List'!$B$1:$X$65536,12,FALSE)*$L$14),2)</f>
        <v>0</v>
      </c>
      <c r="H234" s="22">
        <f t="shared" si="4"/>
        <v>0</v>
      </c>
      <c r="I234" s="14"/>
    </row>
    <row r="235" spans="1:9" hidden="1">
      <c r="A235" s="13"/>
      <c r="B235" s="1"/>
      <c r="C235" s="36"/>
      <c r="D235" s="168"/>
      <c r="E235" s="169"/>
      <c r="F235" s="43" t="str">
        <f>VLOOKUP(C235,'[2]Acha Air Sales Price List'!$B$1:$D$65536,3,FALSE)</f>
        <v>first line keep open</v>
      </c>
      <c r="G235" s="21">
        <f>ROUND(IF(ISBLANK(C235),0,VLOOKUP(C235,'[2]Acha Air Sales Price List'!$B$1:$X$65536,12,FALSE)*$L$14),2)</f>
        <v>0</v>
      </c>
      <c r="H235" s="22">
        <f t="shared" si="4"/>
        <v>0</v>
      </c>
      <c r="I235" s="14"/>
    </row>
    <row r="236" spans="1:9" hidden="1">
      <c r="A236" s="13"/>
      <c r="B236" s="1"/>
      <c r="C236" s="36"/>
      <c r="D236" s="168"/>
      <c r="E236" s="169"/>
      <c r="F236" s="43" t="str">
        <f>VLOOKUP(C236,'[2]Acha Air Sales Price List'!$B$1:$D$65536,3,FALSE)</f>
        <v>first line keep open</v>
      </c>
      <c r="G236" s="21">
        <f>ROUND(IF(ISBLANK(C236),0,VLOOKUP(C236,'[2]Acha Air Sales Price List'!$B$1:$X$65536,12,FALSE)*$L$14),2)</f>
        <v>0</v>
      </c>
      <c r="H236" s="22">
        <f t="shared" si="4"/>
        <v>0</v>
      </c>
      <c r="I236" s="14"/>
    </row>
    <row r="237" spans="1:9" hidden="1">
      <c r="A237" s="13"/>
      <c r="B237" s="1"/>
      <c r="C237" s="36"/>
      <c r="D237" s="168"/>
      <c r="E237" s="169"/>
      <c r="F237" s="43" t="str">
        <f>VLOOKUP(C237,'[2]Acha Air Sales Price List'!$B$1:$D$65536,3,FALSE)</f>
        <v>first line keep open</v>
      </c>
      <c r="G237" s="21">
        <f>ROUND(IF(ISBLANK(C237),0,VLOOKUP(C237,'[2]Acha Air Sales Price List'!$B$1:$X$65536,12,FALSE)*$L$14),2)</f>
        <v>0</v>
      </c>
      <c r="H237" s="22">
        <f t="shared" si="4"/>
        <v>0</v>
      </c>
      <c r="I237" s="14"/>
    </row>
    <row r="238" spans="1:9" hidden="1">
      <c r="A238" s="13"/>
      <c r="B238" s="1"/>
      <c r="C238" s="36"/>
      <c r="D238" s="168"/>
      <c r="E238" s="169"/>
      <c r="F238" s="43" t="str">
        <f>VLOOKUP(C238,'[2]Acha Air Sales Price List'!$B$1:$D$65536,3,FALSE)</f>
        <v>first line keep open</v>
      </c>
      <c r="G238" s="21">
        <f>ROUND(IF(ISBLANK(C238),0,VLOOKUP(C238,'[2]Acha Air Sales Price List'!$B$1:$X$65536,12,FALSE)*$L$14),2)</f>
        <v>0</v>
      </c>
      <c r="H238" s="22">
        <f t="shared" si="4"/>
        <v>0</v>
      </c>
      <c r="I238" s="14"/>
    </row>
    <row r="239" spans="1:9" hidden="1">
      <c r="A239" s="13"/>
      <c r="B239" s="1"/>
      <c r="C239" s="36"/>
      <c r="D239" s="168"/>
      <c r="E239" s="169"/>
      <c r="F239" s="43" t="str">
        <f>VLOOKUP(C239,'[2]Acha Air Sales Price List'!$B$1:$D$65536,3,FALSE)</f>
        <v>first line keep open</v>
      </c>
      <c r="G239" s="21">
        <f>ROUND(IF(ISBLANK(C239),0,VLOOKUP(C239,'[2]Acha Air Sales Price List'!$B$1:$X$65536,12,FALSE)*$L$14),2)</f>
        <v>0</v>
      </c>
      <c r="H239" s="22">
        <f t="shared" si="4"/>
        <v>0</v>
      </c>
      <c r="I239" s="14"/>
    </row>
    <row r="240" spans="1:9" hidden="1">
      <c r="A240" s="13"/>
      <c r="B240" s="1"/>
      <c r="C240" s="36"/>
      <c r="D240" s="168"/>
      <c r="E240" s="169"/>
      <c r="F240" s="43" t="str">
        <f>VLOOKUP(C240,'[2]Acha Air Sales Price List'!$B$1:$D$65536,3,FALSE)</f>
        <v>first line keep open</v>
      </c>
      <c r="G240" s="21">
        <f>ROUND(IF(ISBLANK(C240),0,VLOOKUP(C240,'[2]Acha Air Sales Price List'!$B$1:$X$65536,12,FALSE)*$L$14),2)</f>
        <v>0</v>
      </c>
      <c r="H240" s="22">
        <f t="shared" si="4"/>
        <v>0</v>
      </c>
      <c r="I240" s="14"/>
    </row>
    <row r="241" spans="1:9" hidden="1">
      <c r="A241" s="13"/>
      <c r="B241" s="1"/>
      <c r="C241" s="36"/>
      <c r="D241" s="168"/>
      <c r="E241" s="169"/>
      <c r="F241" s="43" t="str">
        <f>VLOOKUP(C241,'[2]Acha Air Sales Price List'!$B$1:$D$65536,3,FALSE)</f>
        <v>first line keep open</v>
      </c>
      <c r="G241" s="21">
        <f>ROUND(IF(ISBLANK(C241),0,VLOOKUP(C241,'[2]Acha Air Sales Price List'!$B$1:$X$65536,12,FALSE)*$L$14),2)</f>
        <v>0</v>
      </c>
      <c r="H241" s="22">
        <f t="shared" si="4"/>
        <v>0</v>
      </c>
      <c r="I241" s="14"/>
    </row>
    <row r="242" spans="1:9" hidden="1">
      <c r="A242" s="13"/>
      <c r="B242" s="1"/>
      <c r="C242" s="37"/>
      <c r="D242" s="168"/>
      <c r="E242" s="169"/>
      <c r="F242" s="43" t="str">
        <f>VLOOKUP(C242,'[2]Acha Air Sales Price List'!$B$1:$D$65536,3,FALSE)</f>
        <v>first line keep open</v>
      </c>
      <c r="G242" s="21">
        <f>ROUND(IF(ISBLANK(C242),0,VLOOKUP(C242,'[2]Acha Air Sales Price List'!$B$1:$X$65536,12,FALSE)*$L$14),2)</f>
        <v>0</v>
      </c>
      <c r="H242" s="22">
        <f t="shared" si="4"/>
        <v>0</v>
      </c>
      <c r="I242" s="14"/>
    </row>
    <row r="243" spans="1:9" hidden="1">
      <c r="A243" s="13"/>
      <c r="B243" s="1"/>
      <c r="C243" s="36"/>
      <c r="D243" s="168"/>
      <c r="E243" s="169"/>
      <c r="F243" s="43" t="str">
        <f>VLOOKUP(C243,'[2]Acha Air Sales Price List'!$B$1:$D$65536,3,FALSE)</f>
        <v>first line keep open</v>
      </c>
      <c r="G243" s="21">
        <f>ROUND(IF(ISBLANK(C243),0,VLOOKUP(C243,'[2]Acha Air Sales Price List'!$B$1:$X$65536,12,FALSE)*$L$14),2)</f>
        <v>0</v>
      </c>
      <c r="H243" s="22">
        <f t="shared" si="4"/>
        <v>0</v>
      </c>
      <c r="I243" s="14"/>
    </row>
    <row r="244" spans="1:9" hidden="1">
      <c r="A244" s="13"/>
      <c r="B244" s="1"/>
      <c r="C244" s="36"/>
      <c r="D244" s="168"/>
      <c r="E244" s="169"/>
      <c r="F244" s="43" t="str">
        <f>VLOOKUP(C244,'[2]Acha Air Sales Price List'!$B$1:$D$65536,3,FALSE)</f>
        <v>first line keep open</v>
      </c>
      <c r="G244" s="21">
        <f>ROUND(IF(ISBLANK(C244),0,VLOOKUP(C244,'[2]Acha Air Sales Price List'!$B$1:$X$65536,12,FALSE)*$L$14),2)</f>
        <v>0</v>
      </c>
      <c r="H244" s="22">
        <f t="shared" si="4"/>
        <v>0</v>
      </c>
      <c r="I244" s="14"/>
    </row>
    <row r="245" spans="1:9" hidden="1">
      <c r="A245" s="13"/>
      <c r="B245" s="1"/>
      <c r="C245" s="36"/>
      <c r="D245" s="168"/>
      <c r="E245" s="169"/>
      <c r="F245" s="43" t="str">
        <f>VLOOKUP(C245,'[2]Acha Air Sales Price List'!$B$1:$D$65536,3,FALSE)</f>
        <v>first line keep open</v>
      </c>
      <c r="G245" s="21">
        <f>ROUND(IF(ISBLANK(C245),0,VLOOKUP(C245,'[2]Acha Air Sales Price List'!$B$1:$X$65536,12,FALSE)*$L$14),2)</f>
        <v>0</v>
      </c>
      <c r="H245" s="22">
        <f t="shared" si="4"/>
        <v>0</v>
      </c>
      <c r="I245" s="14"/>
    </row>
    <row r="246" spans="1:9" hidden="1">
      <c r="A246" s="13"/>
      <c r="B246" s="1"/>
      <c r="C246" s="36"/>
      <c r="D246" s="168"/>
      <c r="E246" s="169"/>
      <c r="F246" s="43" t="str">
        <f>VLOOKUP(C246,'[2]Acha Air Sales Price List'!$B$1:$D$65536,3,FALSE)</f>
        <v>first line keep open</v>
      </c>
      <c r="G246" s="21">
        <f>ROUND(IF(ISBLANK(C246),0,VLOOKUP(C246,'[2]Acha Air Sales Price List'!$B$1:$X$65536,12,FALSE)*$L$14),2)</f>
        <v>0</v>
      </c>
      <c r="H246" s="22">
        <f t="shared" si="4"/>
        <v>0</v>
      </c>
      <c r="I246" s="14"/>
    </row>
    <row r="247" spans="1:9" hidden="1">
      <c r="A247" s="13"/>
      <c r="B247" s="1"/>
      <c r="C247" s="36"/>
      <c r="D247" s="168"/>
      <c r="E247" s="169"/>
      <c r="F247" s="43" t="str">
        <f>VLOOKUP(C247,'[2]Acha Air Sales Price List'!$B$1:$D$65536,3,FALSE)</f>
        <v>first line keep open</v>
      </c>
      <c r="G247" s="21">
        <f>ROUND(IF(ISBLANK(C247),0,VLOOKUP(C247,'[2]Acha Air Sales Price List'!$B$1:$X$65536,12,FALSE)*$L$14),2)</f>
        <v>0</v>
      </c>
      <c r="H247" s="22">
        <f t="shared" si="4"/>
        <v>0</v>
      </c>
      <c r="I247" s="14"/>
    </row>
    <row r="248" spans="1:9" hidden="1">
      <c r="A248" s="13"/>
      <c r="B248" s="1"/>
      <c r="C248" s="36"/>
      <c r="D248" s="168"/>
      <c r="E248" s="169"/>
      <c r="F248" s="43" t="str">
        <f>VLOOKUP(C248,'[2]Acha Air Sales Price List'!$B$1:$D$65536,3,FALSE)</f>
        <v>first line keep open</v>
      </c>
      <c r="G248" s="21">
        <f>ROUND(IF(ISBLANK(C248),0,VLOOKUP(C248,'[2]Acha Air Sales Price List'!$B$1:$X$65536,12,FALSE)*$L$14),2)</f>
        <v>0</v>
      </c>
      <c r="H248" s="22">
        <f t="shared" si="4"/>
        <v>0</v>
      </c>
      <c r="I248" s="14"/>
    </row>
    <row r="249" spans="1:9" hidden="1">
      <c r="A249" s="13"/>
      <c r="B249" s="1"/>
      <c r="C249" s="36"/>
      <c r="D249" s="168"/>
      <c r="E249" s="169"/>
      <c r="F249" s="43" t="str">
        <f>VLOOKUP(C249,'[2]Acha Air Sales Price List'!$B$1:$D$65536,3,FALSE)</f>
        <v>first line keep open</v>
      </c>
      <c r="G249" s="21">
        <f>ROUND(IF(ISBLANK(C249),0,VLOOKUP(C249,'[2]Acha Air Sales Price List'!$B$1:$X$65536,12,FALSE)*$L$14),2)</f>
        <v>0</v>
      </c>
      <c r="H249" s="22">
        <f t="shared" si="4"/>
        <v>0</v>
      </c>
      <c r="I249" s="14"/>
    </row>
    <row r="250" spans="1:9" hidden="1">
      <c r="A250" s="13"/>
      <c r="B250" s="1"/>
      <c r="C250" s="36"/>
      <c r="D250" s="168"/>
      <c r="E250" s="169"/>
      <c r="F250" s="43" t="str">
        <f>VLOOKUP(C250,'[2]Acha Air Sales Price List'!$B$1:$D$65536,3,FALSE)</f>
        <v>first line keep open</v>
      </c>
      <c r="G250" s="21">
        <f>ROUND(IF(ISBLANK(C250),0,VLOOKUP(C250,'[2]Acha Air Sales Price List'!$B$1:$X$65536,12,FALSE)*$L$14),2)</f>
        <v>0</v>
      </c>
      <c r="H250" s="22">
        <f t="shared" si="4"/>
        <v>0</v>
      </c>
      <c r="I250" s="14"/>
    </row>
    <row r="251" spans="1:9" hidden="1">
      <c r="A251" s="13"/>
      <c r="B251" s="1"/>
      <c r="C251" s="36"/>
      <c r="D251" s="168"/>
      <c r="E251" s="169"/>
      <c r="F251" s="43" t="str">
        <f>VLOOKUP(C251,'[2]Acha Air Sales Price List'!$B$1:$D$65536,3,FALSE)</f>
        <v>first line keep open</v>
      </c>
      <c r="G251" s="21">
        <f>ROUND(IF(ISBLANK(C251),0,VLOOKUP(C251,'[2]Acha Air Sales Price List'!$B$1:$X$65536,12,FALSE)*$L$14),2)</f>
        <v>0</v>
      </c>
      <c r="H251" s="22">
        <f t="shared" si="4"/>
        <v>0</v>
      </c>
      <c r="I251" s="14"/>
    </row>
    <row r="252" spans="1:9" hidden="1">
      <c r="A252" s="13"/>
      <c r="B252" s="1"/>
      <c r="C252" s="36"/>
      <c r="D252" s="168"/>
      <c r="E252" s="169"/>
      <c r="F252" s="43" t="str">
        <f>VLOOKUP(C252,'[2]Acha Air Sales Price List'!$B$1:$D$65536,3,FALSE)</f>
        <v>first line keep open</v>
      </c>
      <c r="G252" s="21">
        <f>ROUND(IF(ISBLANK(C252),0,VLOOKUP(C252,'[2]Acha Air Sales Price List'!$B$1:$X$65536,12,FALSE)*$L$14),2)</f>
        <v>0</v>
      </c>
      <c r="H252" s="22">
        <f t="shared" si="4"/>
        <v>0</v>
      </c>
      <c r="I252" s="14"/>
    </row>
    <row r="253" spans="1:9" hidden="1">
      <c r="A253" s="13"/>
      <c r="B253" s="1"/>
      <c r="C253" s="36"/>
      <c r="D253" s="168"/>
      <c r="E253" s="169"/>
      <c r="F253" s="43" t="str">
        <f>VLOOKUP(C253,'[2]Acha Air Sales Price List'!$B$1:$D$65536,3,FALSE)</f>
        <v>first line keep open</v>
      </c>
      <c r="G253" s="21">
        <f>ROUND(IF(ISBLANK(C253),0,VLOOKUP(C253,'[2]Acha Air Sales Price List'!$B$1:$X$65536,12,FALSE)*$L$14),2)</f>
        <v>0</v>
      </c>
      <c r="H253" s="22">
        <f t="shared" si="4"/>
        <v>0</v>
      </c>
      <c r="I253" s="14"/>
    </row>
    <row r="254" spans="1:9" hidden="1">
      <c r="A254" s="13"/>
      <c r="B254" s="1"/>
      <c r="C254" s="36"/>
      <c r="D254" s="168"/>
      <c r="E254" s="169"/>
      <c r="F254" s="43" t="str">
        <f>VLOOKUP(C254,'[2]Acha Air Sales Price List'!$B$1:$D$65536,3,FALSE)</f>
        <v>first line keep open</v>
      </c>
      <c r="G254" s="21">
        <f>ROUND(IF(ISBLANK(C254),0,VLOOKUP(C254,'[2]Acha Air Sales Price List'!$B$1:$X$65536,12,FALSE)*$L$14),2)</f>
        <v>0</v>
      </c>
      <c r="H254" s="22">
        <f t="shared" si="4"/>
        <v>0</v>
      </c>
      <c r="I254" s="14"/>
    </row>
    <row r="255" spans="1:9" hidden="1">
      <c r="A255" s="13"/>
      <c r="B255" s="1"/>
      <c r="C255" s="36"/>
      <c r="D255" s="168"/>
      <c r="E255" s="169"/>
      <c r="F255" s="43" t="str">
        <f>VLOOKUP(C255,'[2]Acha Air Sales Price List'!$B$1:$D$65536,3,FALSE)</f>
        <v>first line keep open</v>
      </c>
      <c r="G255" s="21">
        <f>ROUND(IF(ISBLANK(C255),0,VLOOKUP(C255,'[2]Acha Air Sales Price List'!$B$1:$X$65536,12,FALSE)*$L$14),2)</f>
        <v>0</v>
      </c>
      <c r="H255" s="22">
        <f t="shared" si="4"/>
        <v>0</v>
      </c>
      <c r="I255" s="14"/>
    </row>
    <row r="256" spans="1:9" hidden="1">
      <c r="A256" s="13"/>
      <c r="B256" s="1"/>
      <c r="C256" s="36"/>
      <c r="D256" s="168"/>
      <c r="E256" s="169"/>
      <c r="F256" s="43" t="str">
        <f>VLOOKUP(C256,'[2]Acha Air Sales Price List'!$B$1:$D$65536,3,FALSE)</f>
        <v>first line keep open</v>
      </c>
      <c r="G256" s="21">
        <f>ROUND(IF(ISBLANK(C256),0,VLOOKUP(C256,'[2]Acha Air Sales Price List'!$B$1:$X$65536,12,FALSE)*$L$14),2)</f>
        <v>0</v>
      </c>
      <c r="H256" s="22">
        <f t="shared" si="4"/>
        <v>0</v>
      </c>
      <c r="I256" s="14"/>
    </row>
    <row r="257" spans="1:9" hidden="1">
      <c r="A257" s="13"/>
      <c r="B257" s="1"/>
      <c r="C257" s="36"/>
      <c r="D257" s="168"/>
      <c r="E257" s="169"/>
      <c r="F257" s="43" t="str">
        <f>VLOOKUP(C257,'[2]Acha Air Sales Price List'!$B$1:$D$65536,3,FALSE)</f>
        <v>first line keep open</v>
      </c>
      <c r="G257" s="21">
        <f>ROUND(IF(ISBLANK(C257),0,VLOOKUP(C257,'[2]Acha Air Sales Price List'!$B$1:$X$65536,12,FALSE)*$L$14),2)</f>
        <v>0</v>
      </c>
      <c r="H257" s="22">
        <f t="shared" si="4"/>
        <v>0</v>
      </c>
      <c r="I257" s="14"/>
    </row>
    <row r="258" spans="1:9" hidden="1">
      <c r="A258" s="13"/>
      <c r="B258" s="1"/>
      <c r="C258" s="36"/>
      <c r="D258" s="168"/>
      <c r="E258" s="169"/>
      <c r="F258" s="43" t="str">
        <f>VLOOKUP(C258,'[2]Acha Air Sales Price List'!$B$1:$D$65536,3,FALSE)</f>
        <v>first line keep open</v>
      </c>
      <c r="G258" s="21">
        <f>ROUND(IF(ISBLANK(C258),0,VLOOKUP(C258,'[2]Acha Air Sales Price List'!$B$1:$X$65536,12,FALSE)*$L$14),2)</f>
        <v>0</v>
      </c>
      <c r="H258" s="22">
        <f t="shared" si="4"/>
        <v>0</v>
      </c>
      <c r="I258" s="14"/>
    </row>
    <row r="259" spans="1:9" hidden="1">
      <c r="A259" s="13"/>
      <c r="B259" s="1"/>
      <c r="C259" s="36"/>
      <c r="D259" s="168"/>
      <c r="E259" s="169"/>
      <c r="F259" s="43" t="str">
        <f>VLOOKUP(C259,'[2]Acha Air Sales Price List'!$B$1:$D$65536,3,FALSE)</f>
        <v>first line keep open</v>
      </c>
      <c r="G259" s="21">
        <f>ROUND(IF(ISBLANK(C259),0,VLOOKUP(C259,'[2]Acha Air Sales Price List'!$B$1:$X$65536,12,FALSE)*$L$14),2)</f>
        <v>0</v>
      </c>
      <c r="H259" s="22">
        <f t="shared" si="4"/>
        <v>0</v>
      </c>
      <c r="I259" s="14"/>
    </row>
    <row r="260" spans="1:9" hidden="1">
      <c r="A260" s="13"/>
      <c r="B260" s="1"/>
      <c r="C260" s="36"/>
      <c r="D260" s="168"/>
      <c r="E260" s="169"/>
      <c r="F260" s="43" t="str">
        <f>VLOOKUP(C260,'[2]Acha Air Sales Price List'!$B$1:$D$65536,3,FALSE)</f>
        <v>first line keep open</v>
      </c>
      <c r="G260" s="21">
        <f>ROUND(IF(ISBLANK(C260),0,VLOOKUP(C260,'[2]Acha Air Sales Price List'!$B$1:$X$65536,12,FALSE)*$L$14),2)</f>
        <v>0</v>
      </c>
      <c r="H260" s="22">
        <f t="shared" si="4"/>
        <v>0</v>
      </c>
      <c r="I260" s="14"/>
    </row>
    <row r="261" spans="1:9" hidden="1">
      <c r="A261" s="13"/>
      <c r="B261" s="1"/>
      <c r="C261" s="36"/>
      <c r="D261" s="168"/>
      <c r="E261" s="169"/>
      <c r="F261" s="43" t="str">
        <f>VLOOKUP(C261,'[2]Acha Air Sales Price List'!$B$1:$D$65536,3,FALSE)</f>
        <v>first line keep open</v>
      </c>
      <c r="G261" s="21">
        <f>ROUND(IF(ISBLANK(C261),0,VLOOKUP(C261,'[2]Acha Air Sales Price List'!$B$1:$X$65536,12,FALSE)*$L$14),2)</f>
        <v>0</v>
      </c>
      <c r="H261" s="22">
        <f t="shared" si="4"/>
        <v>0</v>
      </c>
      <c r="I261" s="14"/>
    </row>
    <row r="262" spans="1:9" hidden="1">
      <c r="A262" s="13"/>
      <c r="B262" s="1"/>
      <c r="C262" s="36"/>
      <c r="D262" s="168"/>
      <c r="E262" s="169"/>
      <c r="F262" s="43" t="str">
        <f>VLOOKUP(C262,'[2]Acha Air Sales Price List'!$B$1:$D$65536,3,FALSE)</f>
        <v>first line keep open</v>
      </c>
      <c r="G262" s="21">
        <f>ROUND(IF(ISBLANK(C262),0,VLOOKUP(C262,'[2]Acha Air Sales Price List'!$B$1:$X$65536,12,FALSE)*$L$14),2)</f>
        <v>0</v>
      </c>
      <c r="H262" s="22">
        <f t="shared" si="4"/>
        <v>0</v>
      </c>
      <c r="I262" s="14"/>
    </row>
    <row r="263" spans="1:9" hidden="1">
      <c r="A263" s="13"/>
      <c r="B263" s="1"/>
      <c r="C263" s="36"/>
      <c r="D263" s="168"/>
      <c r="E263" s="169"/>
      <c r="F263" s="43" t="str">
        <f>VLOOKUP(C263,'[2]Acha Air Sales Price List'!$B$1:$D$65536,3,FALSE)</f>
        <v>first line keep open</v>
      </c>
      <c r="G263" s="21">
        <f>ROUND(IF(ISBLANK(C263),0,VLOOKUP(C263,'[2]Acha Air Sales Price List'!$B$1:$X$65536,12,FALSE)*$L$14),2)</f>
        <v>0</v>
      </c>
      <c r="H263" s="22">
        <f t="shared" si="4"/>
        <v>0</v>
      </c>
      <c r="I263" s="14"/>
    </row>
    <row r="264" spans="1:9" hidden="1">
      <c r="A264" s="13"/>
      <c r="B264" s="1"/>
      <c r="C264" s="36"/>
      <c r="D264" s="168"/>
      <c r="E264" s="169"/>
      <c r="F264" s="43" t="str">
        <f>VLOOKUP(C264,'[2]Acha Air Sales Price List'!$B$1:$D$65536,3,FALSE)</f>
        <v>first line keep open</v>
      </c>
      <c r="G264" s="21">
        <f>ROUND(IF(ISBLANK(C264),0,VLOOKUP(C264,'[2]Acha Air Sales Price List'!$B$1:$X$65536,12,FALSE)*$L$14),2)</f>
        <v>0</v>
      </c>
      <c r="H264" s="22">
        <f t="shared" si="4"/>
        <v>0</v>
      </c>
      <c r="I264" s="14"/>
    </row>
    <row r="265" spans="1:9" hidden="1">
      <c r="A265" s="13"/>
      <c r="B265" s="1"/>
      <c r="C265" s="36"/>
      <c r="D265" s="168"/>
      <c r="E265" s="169"/>
      <c r="F265" s="43" t="str">
        <f>VLOOKUP(C265,'[2]Acha Air Sales Price List'!$B$1:$D$65536,3,FALSE)</f>
        <v>first line keep open</v>
      </c>
      <c r="G265" s="21">
        <f>ROUND(IF(ISBLANK(C265),0,VLOOKUP(C265,'[2]Acha Air Sales Price List'!$B$1:$X$65536,12,FALSE)*$L$14),2)</f>
        <v>0</v>
      </c>
      <c r="H265" s="22">
        <f t="shared" si="4"/>
        <v>0</v>
      </c>
      <c r="I265" s="14"/>
    </row>
    <row r="266" spans="1:9" hidden="1">
      <c r="A266" s="13"/>
      <c r="B266" s="1"/>
      <c r="C266" s="36"/>
      <c r="D266" s="168"/>
      <c r="E266" s="169"/>
      <c r="F266" s="43" t="str">
        <f>VLOOKUP(C266,'[2]Acha Air Sales Price List'!$B$1:$D$65536,3,FALSE)</f>
        <v>first line keep open</v>
      </c>
      <c r="G266" s="21">
        <f>ROUND(IF(ISBLANK(C266),0,VLOOKUP(C266,'[2]Acha Air Sales Price List'!$B$1:$X$65536,12,FALSE)*$L$14),2)</f>
        <v>0</v>
      </c>
      <c r="H266" s="22">
        <f t="shared" si="4"/>
        <v>0</v>
      </c>
      <c r="I266" s="14"/>
    </row>
    <row r="267" spans="1:9" hidden="1">
      <c r="A267" s="13"/>
      <c r="B267" s="1"/>
      <c r="C267" s="36"/>
      <c r="D267" s="168"/>
      <c r="E267" s="169"/>
      <c r="F267" s="43" t="str">
        <f>VLOOKUP(C267,'[2]Acha Air Sales Price List'!$B$1:$D$65536,3,FALSE)</f>
        <v>first line keep open</v>
      </c>
      <c r="G267" s="21">
        <f>ROUND(IF(ISBLANK(C267),0,VLOOKUP(C267,'[2]Acha Air Sales Price List'!$B$1:$X$65536,12,FALSE)*$L$14),2)</f>
        <v>0</v>
      </c>
      <c r="H267" s="22">
        <f t="shared" si="4"/>
        <v>0</v>
      </c>
      <c r="I267" s="14"/>
    </row>
    <row r="268" spans="1:9" hidden="1">
      <c r="A268" s="13"/>
      <c r="B268" s="1"/>
      <c r="C268" s="36"/>
      <c r="D268" s="168"/>
      <c r="E268" s="169"/>
      <c r="F268" s="43" t="str">
        <f>VLOOKUP(C268,'[2]Acha Air Sales Price List'!$B$1:$D$65536,3,FALSE)</f>
        <v>first line keep open</v>
      </c>
      <c r="G268" s="21">
        <f>ROUND(IF(ISBLANK(C268),0,VLOOKUP(C268,'[2]Acha Air Sales Price List'!$B$1:$X$65536,12,FALSE)*$L$14),2)</f>
        <v>0</v>
      </c>
      <c r="H268" s="22">
        <f t="shared" si="4"/>
        <v>0</v>
      </c>
      <c r="I268" s="14"/>
    </row>
    <row r="269" spans="1:9" hidden="1">
      <c r="A269" s="13"/>
      <c r="B269" s="1"/>
      <c r="C269" s="36"/>
      <c r="D269" s="168"/>
      <c r="E269" s="169"/>
      <c r="F269" s="43" t="str">
        <f>VLOOKUP(C269,'[2]Acha Air Sales Price List'!$B$1:$D$65536,3,FALSE)</f>
        <v>first line keep open</v>
      </c>
      <c r="G269" s="21">
        <f>ROUND(IF(ISBLANK(C269),0,VLOOKUP(C269,'[2]Acha Air Sales Price List'!$B$1:$X$65536,12,FALSE)*$L$14),2)</f>
        <v>0</v>
      </c>
      <c r="H269" s="22">
        <f t="shared" si="4"/>
        <v>0</v>
      </c>
      <c r="I269" s="14"/>
    </row>
    <row r="270" spans="1:9" hidden="1">
      <c r="A270" s="13"/>
      <c r="B270" s="1"/>
      <c r="C270" s="37"/>
      <c r="D270" s="168"/>
      <c r="E270" s="169"/>
      <c r="F270" s="43" t="str">
        <f>VLOOKUP(C270,'[2]Acha Air Sales Price List'!$B$1:$D$65536,3,FALSE)</f>
        <v>first line keep open</v>
      </c>
      <c r="G270" s="21">
        <f>ROUND(IF(ISBLANK(C270),0,VLOOKUP(C270,'[2]Acha Air Sales Price List'!$B$1:$X$65536,12,FALSE)*$L$14),2)</f>
        <v>0</v>
      </c>
      <c r="H270" s="22">
        <f t="shared" si="4"/>
        <v>0</v>
      </c>
      <c r="I270" s="14"/>
    </row>
    <row r="271" spans="1:9" hidden="1">
      <c r="A271" s="13"/>
      <c r="B271" s="1"/>
      <c r="C271" s="36"/>
      <c r="D271" s="168"/>
      <c r="E271" s="169"/>
      <c r="F271" s="43" t="str">
        <f>VLOOKUP(C271,'[2]Acha Air Sales Price List'!$B$1:$D$65536,3,FALSE)</f>
        <v>first line keep open</v>
      </c>
      <c r="G271" s="21">
        <f>ROUND(IF(ISBLANK(C271),0,VLOOKUP(C271,'[2]Acha Air Sales Price List'!$B$1:$X$65536,12,FALSE)*$L$14),2)</f>
        <v>0</v>
      </c>
      <c r="H271" s="22">
        <f t="shared" si="4"/>
        <v>0</v>
      </c>
      <c r="I271" s="14"/>
    </row>
    <row r="272" spans="1:9" hidden="1">
      <c r="A272" s="13"/>
      <c r="B272" s="1"/>
      <c r="C272" s="36"/>
      <c r="D272" s="168"/>
      <c r="E272" s="169"/>
      <c r="F272" s="43" t="str">
        <f>VLOOKUP(C272,'[2]Acha Air Sales Price List'!$B$1:$D$65536,3,FALSE)</f>
        <v>first line keep open</v>
      </c>
      <c r="G272" s="21">
        <f>ROUND(IF(ISBLANK(C272),0,VLOOKUP(C272,'[2]Acha Air Sales Price List'!$B$1:$X$65536,12,FALSE)*$L$14),2)</f>
        <v>0</v>
      </c>
      <c r="H272" s="22">
        <f t="shared" si="4"/>
        <v>0</v>
      </c>
      <c r="I272" s="14"/>
    </row>
    <row r="273" spans="1:9" hidden="1">
      <c r="A273" s="13"/>
      <c r="B273" s="1"/>
      <c r="C273" s="36"/>
      <c r="D273" s="168"/>
      <c r="E273" s="169"/>
      <c r="F273" s="43" t="str">
        <f>VLOOKUP(C273,'[2]Acha Air Sales Price List'!$B$1:$D$65536,3,FALSE)</f>
        <v>first line keep open</v>
      </c>
      <c r="G273" s="21">
        <f>ROUND(IF(ISBLANK(C273),0,VLOOKUP(C273,'[2]Acha Air Sales Price List'!$B$1:$X$65536,12,FALSE)*$L$14),2)</f>
        <v>0</v>
      </c>
      <c r="H273" s="22">
        <f t="shared" si="4"/>
        <v>0</v>
      </c>
      <c r="I273" s="14"/>
    </row>
    <row r="274" spans="1:9" hidden="1">
      <c r="A274" s="13"/>
      <c r="B274" s="1"/>
      <c r="C274" s="36"/>
      <c r="D274" s="168"/>
      <c r="E274" s="169"/>
      <c r="F274" s="43" t="str">
        <f>VLOOKUP(C274,'[2]Acha Air Sales Price List'!$B$1:$D$65536,3,FALSE)</f>
        <v>first line keep open</v>
      </c>
      <c r="G274" s="21">
        <f>ROUND(IF(ISBLANK(C274),0,VLOOKUP(C274,'[2]Acha Air Sales Price List'!$B$1:$X$65536,12,FALSE)*$L$14),2)</f>
        <v>0</v>
      </c>
      <c r="H274" s="22">
        <f t="shared" si="4"/>
        <v>0</v>
      </c>
      <c r="I274" s="14"/>
    </row>
    <row r="275" spans="1:9" hidden="1">
      <c r="A275" s="13"/>
      <c r="B275" s="1"/>
      <c r="C275" s="36"/>
      <c r="D275" s="168"/>
      <c r="E275" s="169"/>
      <c r="F275" s="43" t="str">
        <f>VLOOKUP(C275,'[2]Acha Air Sales Price List'!$B$1:$D$65536,3,FALSE)</f>
        <v>first line keep open</v>
      </c>
      <c r="G275" s="21">
        <f>ROUND(IF(ISBLANK(C275),0,VLOOKUP(C275,'[2]Acha Air Sales Price List'!$B$1:$X$65536,12,FALSE)*$L$14),2)</f>
        <v>0</v>
      </c>
      <c r="H275" s="22">
        <f t="shared" si="4"/>
        <v>0</v>
      </c>
      <c r="I275" s="14"/>
    </row>
    <row r="276" spans="1:9" hidden="1">
      <c r="A276" s="13"/>
      <c r="B276" s="1"/>
      <c r="C276" s="36"/>
      <c r="D276" s="168"/>
      <c r="E276" s="169"/>
      <c r="F276" s="43" t="str">
        <f>VLOOKUP(C276,'[2]Acha Air Sales Price List'!$B$1:$D$65536,3,FALSE)</f>
        <v>first line keep open</v>
      </c>
      <c r="G276" s="21">
        <f>ROUND(IF(ISBLANK(C276),0,VLOOKUP(C276,'[2]Acha Air Sales Price List'!$B$1:$X$65536,12,FALSE)*$L$14),2)</f>
        <v>0</v>
      </c>
      <c r="H276" s="22">
        <f t="shared" ref="H276:H339" si="5">ROUND(IF(ISNUMBER(B276), G276*B276, 0),5)</f>
        <v>0</v>
      </c>
      <c r="I276" s="14"/>
    </row>
    <row r="277" spans="1:9" hidden="1">
      <c r="A277" s="13"/>
      <c r="B277" s="1"/>
      <c r="C277" s="36"/>
      <c r="D277" s="168"/>
      <c r="E277" s="169"/>
      <c r="F277" s="43" t="str">
        <f>VLOOKUP(C277,'[2]Acha Air Sales Price List'!$B$1:$D$65536,3,FALSE)</f>
        <v>first line keep open</v>
      </c>
      <c r="G277" s="21">
        <f>ROUND(IF(ISBLANK(C277),0,VLOOKUP(C277,'[2]Acha Air Sales Price List'!$B$1:$X$65536,12,FALSE)*$L$14),2)</f>
        <v>0</v>
      </c>
      <c r="H277" s="22">
        <f t="shared" si="5"/>
        <v>0</v>
      </c>
      <c r="I277" s="14"/>
    </row>
    <row r="278" spans="1:9" hidden="1">
      <c r="A278" s="13"/>
      <c r="B278" s="1"/>
      <c r="C278" s="36"/>
      <c r="D278" s="168"/>
      <c r="E278" s="169"/>
      <c r="F278" s="43" t="str">
        <f>VLOOKUP(C278,'[2]Acha Air Sales Price List'!$B$1:$D$65536,3,FALSE)</f>
        <v>first line keep open</v>
      </c>
      <c r="G278" s="21">
        <f>ROUND(IF(ISBLANK(C278),0,VLOOKUP(C278,'[2]Acha Air Sales Price List'!$B$1:$X$65536,12,FALSE)*$L$14),2)</f>
        <v>0</v>
      </c>
      <c r="H278" s="22">
        <f t="shared" si="5"/>
        <v>0</v>
      </c>
      <c r="I278" s="14"/>
    </row>
    <row r="279" spans="1:9" hidden="1">
      <c r="A279" s="13"/>
      <c r="B279" s="1"/>
      <c r="C279" s="36"/>
      <c r="D279" s="168"/>
      <c r="E279" s="169"/>
      <c r="F279" s="43" t="str">
        <f>VLOOKUP(C279,'[2]Acha Air Sales Price List'!$B$1:$D$65536,3,FALSE)</f>
        <v>first line keep open</v>
      </c>
      <c r="G279" s="21">
        <f>ROUND(IF(ISBLANK(C279),0,VLOOKUP(C279,'[2]Acha Air Sales Price List'!$B$1:$X$65536,12,FALSE)*$L$14),2)</f>
        <v>0</v>
      </c>
      <c r="H279" s="22">
        <f t="shared" si="5"/>
        <v>0</v>
      </c>
      <c r="I279" s="14"/>
    </row>
    <row r="280" spans="1:9" hidden="1">
      <c r="A280" s="13"/>
      <c r="B280" s="1"/>
      <c r="C280" s="36"/>
      <c r="D280" s="168"/>
      <c r="E280" s="169"/>
      <c r="F280" s="43" t="str">
        <f>VLOOKUP(C280,'[2]Acha Air Sales Price List'!$B$1:$D$65536,3,FALSE)</f>
        <v>first line keep open</v>
      </c>
      <c r="G280" s="21">
        <f>ROUND(IF(ISBLANK(C280),0,VLOOKUP(C280,'[2]Acha Air Sales Price List'!$B$1:$X$65536,12,FALSE)*$L$14),2)</f>
        <v>0</v>
      </c>
      <c r="H280" s="22">
        <f t="shared" si="5"/>
        <v>0</v>
      </c>
      <c r="I280" s="14"/>
    </row>
    <row r="281" spans="1:9" hidden="1">
      <c r="A281" s="13"/>
      <c r="B281" s="1"/>
      <c r="C281" s="36"/>
      <c r="D281" s="168"/>
      <c r="E281" s="169"/>
      <c r="F281" s="43" t="str">
        <f>VLOOKUP(C281,'[2]Acha Air Sales Price List'!$B$1:$D$65536,3,FALSE)</f>
        <v>first line keep open</v>
      </c>
      <c r="G281" s="21">
        <f>ROUND(IF(ISBLANK(C281),0,VLOOKUP(C281,'[2]Acha Air Sales Price List'!$B$1:$X$65536,12,FALSE)*$L$14),2)</f>
        <v>0</v>
      </c>
      <c r="H281" s="22">
        <f t="shared" si="5"/>
        <v>0</v>
      </c>
      <c r="I281" s="14"/>
    </row>
    <row r="282" spans="1:9" hidden="1">
      <c r="A282" s="13"/>
      <c r="B282" s="1"/>
      <c r="C282" s="36"/>
      <c r="D282" s="168"/>
      <c r="E282" s="169"/>
      <c r="F282" s="43" t="str">
        <f>VLOOKUP(C282,'[2]Acha Air Sales Price List'!$B$1:$D$65536,3,FALSE)</f>
        <v>first line keep open</v>
      </c>
      <c r="G282" s="21">
        <f>ROUND(IF(ISBLANK(C282),0,VLOOKUP(C282,'[2]Acha Air Sales Price List'!$B$1:$X$65536,12,FALSE)*$L$14),2)</f>
        <v>0</v>
      </c>
      <c r="H282" s="22">
        <f t="shared" si="5"/>
        <v>0</v>
      </c>
      <c r="I282" s="14"/>
    </row>
    <row r="283" spans="1:9" hidden="1">
      <c r="A283" s="13"/>
      <c r="B283" s="1"/>
      <c r="C283" s="36"/>
      <c r="D283" s="168"/>
      <c r="E283" s="169"/>
      <c r="F283" s="43" t="str">
        <f>VLOOKUP(C283,'[2]Acha Air Sales Price List'!$B$1:$D$65536,3,FALSE)</f>
        <v>first line keep open</v>
      </c>
      <c r="G283" s="21">
        <f>ROUND(IF(ISBLANK(C283),0,VLOOKUP(C283,'[2]Acha Air Sales Price List'!$B$1:$X$65536,12,FALSE)*$L$14),2)</f>
        <v>0</v>
      </c>
      <c r="H283" s="22">
        <f t="shared" si="5"/>
        <v>0</v>
      </c>
      <c r="I283" s="14"/>
    </row>
    <row r="284" spans="1:9" hidden="1">
      <c r="A284" s="13"/>
      <c r="B284" s="1"/>
      <c r="C284" s="36"/>
      <c r="D284" s="168"/>
      <c r="E284" s="169"/>
      <c r="F284" s="43" t="str">
        <f>VLOOKUP(C284,'[2]Acha Air Sales Price List'!$B$1:$D$65536,3,FALSE)</f>
        <v>first line keep open</v>
      </c>
      <c r="G284" s="21">
        <f>ROUND(IF(ISBLANK(C284),0,VLOOKUP(C284,'[2]Acha Air Sales Price List'!$B$1:$X$65536,12,FALSE)*$L$14),2)</f>
        <v>0</v>
      </c>
      <c r="H284" s="22">
        <f t="shared" si="5"/>
        <v>0</v>
      </c>
      <c r="I284" s="14"/>
    </row>
    <row r="285" spans="1:9" hidden="1">
      <c r="A285" s="13"/>
      <c r="B285" s="1"/>
      <c r="C285" s="36"/>
      <c r="D285" s="168"/>
      <c r="E285" s="169"/>
      <c r="F285" s="43" t="str">
        <f>VLOOKUP(C285,'[2]Acha Air Sales Price List'!$B$1:$D$65536,3,FALSE)</f>
        <v>first line keep open</v>
      </c>
      <c r="G285" s="21">
        <f>ROUND(IF(ISBLANK(C285),0,VLOOKUP(C285,'[2]Acha Air Sales Price List'!$B$1:$X$65536,12,FALSE)*$L$14),2)</f>
        <v>0</v>
      </c>
      <c r="H285" s="22">
        <f t="shared" si="5"/>
        <v>0</v>
      </c>
      <c r="I285" s="14"/>
    </row>
    <row r="286" spans="1:9" hidden="1">
      <c r="A286" s="13"/>
      <c r="B286" s="1"/>
      <c r="C286" s="37"/>
      <c r="D286" s="168"/>
      <c r="E286" s="169"/>
      <c r="F286" s="43" t="str">
        <f>VLOOKUP(C286,'[2]Acha Air Sales Price List'!$B$1:$D$65536,3,FALSE)</f>
        <v>first line keep open</v>
      </c>
      <c r="G286" s="21">
        <f>ROUND(IF(ISBLANK(C286),0,VLOOKUP(C286,'[2]Acha Air Sales Price List'!$B$1:$X$65536,12,FALSE)*$L$14),2)</f>
        <v>0</v>
      </c>
      <c r="H286" s="22">
        <f t="shared" si="5"/>
        <v>0</v>
      </c>
      <c r="I286" s="14"/>
    </row>
    <row r="287" spans="1:9" hidden="1">
      <c r="A287" s="13"/>
      <c r="B287" s="1"/>
      <c r="C287" s="37"/>
      <c r="D287" s="168"/>
      <c r="E287" s="169"/>
      <c r="F287" s="43" t="str">
        <f>VLOOKUP(C287,'[2]Acha Air Sales Price List'!$B$1:$D$65536,3,FALSE)</f>
        <v>first line keep open</v>
      </c>
      <c r="G287" s="21">
        <f>ROUND(IF(ISBLANK(C287),0,VLOOKUP(C287,'[2]Acha Air Sales Price List'!$B$1:$X$65536,12,FALSE)*$L$14),2)</f>
        <v>0</v>
      </c>
      <c r="H287" s="22">
        <f t="shared" si="5"/>
        <v>0</v>
      </c>
      <c r="I287" s="14"/>
    </row>
    <row r="288" spans="1:9" hidden="1">
      <c r="A288" s="13"/>
      <c r="B288" s="1"/>
      <c r="C288" s="36"/>
      <c r="D288" s="168"/>
      <c r="E288" s="169"/>
      <c r="F288" s="43" t="str">
        <f>VLOOKUP(C288,'[2]Acha Air Sales Price List'!$B$1:$D$65536,3,FALSE)</f>
        <v>first line keep open</v>
      </c>
      <c r="G288" s="21">
        <f>ROUND(IF(ISBLANK(C288),0,VLOOKUP(C288,'[2]Acha Air Sales Price List'!$B$1:$X$65536,12,FALSE)*$L$14),2)</f>
        <v>0</v>
      </c>
      <c r="H288" s="22">
        <f t="shared" si="5"/>
        <v>0</v>
      </c>
      <c r="I288" s="14"/>
    </row>
    <row r="289" spans="1:9" hidden="1">
      <c r="A289" s="13"/>
      <c r="B289" s="1"/>
      <c r="C289" s="36"/>
      <c r="D289" s="168"/>
      <c r="E289" s="169"/>
      <c r="F289" s="43" t="str">
        <f>VLOOKUP(C289,'[2]Acha Air Sales Price List'!$B$1:$D$65536,3,FALSE)</f>
        <v>first line keep open</v>
      </c>
      <c r="G289" s="21">
        <f>ROUND(IF(ISBLANK(C289),0,VLOOKUP(C289,'[2]Acha Air Sales Price List'!$B$1:$X$65536,12,FALSE)*$L$14),2)</f>
        <v>0</v>
      </c>
      <c r="H289" s="22">
        <f t="shared" si="5"/>
        <v>0</v>
      </c>
      <c r="I289" s="14"/>
    </row>
    <row r="290" spans="1:9" hidden="1">
      <c r="A290" s="13"/>
      <c r="B290" s="1"/>
      <c r="C290" s="36"/>
      <c r="D290" s="168"/>
      <c r="E290" s="169"/>
      <c r="F290" s="43" t="str">
        <f>VLOOKUP(C290,'[2]Acha Air Sales Price List'!$B$1:$D$65536,3,FALSE)</f>
        <v>first line keep open</v>
      </c>
      <c r="G290" s="21">
        <f>ROUND(IF(ISBLANK(C290),0,VLOOKUP(C290,'[2]Acha Air Sales Price List'!$B$1:$X$65536,12,FALSE)*$L$14),2)</f>
        <v>0</v>
      </c>
      <c r="H290" s="22">
        <f t="shared" si="5"/>
        <v>0</v>
      </c>
      <c r="I290" s="14"/>
    </row>
    <row r="291" spans="1:9" hidden="1">
      <c r="A291" s="13"/>
      <c r="B291" s="1"/>
      <c r="C291" s="36"/>
      <c r="D291" s="168"/>
      <c r="E291" s="169"/>
      <c r="F291" s="43" t="str">
        <f>VLOOKUP(C291,'[2]Acha Air Sales Price List'!$B$1:$D$65536,3,FALSE)</f>
        <v>first line keep open</v>
      </c>
      <c r="G291" s="21">
        <f>ROUND(IF(ISBLANK(C291),0,VLOOKUP(C291,'[2]Acha Air Sales Price List'!$B$1:$X$65536,12,FALSE)*$L$14),2)</f>
        <v>0</v>
      </c>
      <c r="H291" s="22">
        <f t="shared" si="5"/>
        <v>0</v>
      </c>
      <c r="I291" s="14"/>
    </row>
    <row r="292" spans="1:9" hidden="1">
      <c r="A292" s="13"/>
      <c r="B292" s="1"/>
      <c r="C292" s="36"/>
      <c r="D292" s="168"/>
      <c r="E292" s="169"/>
      <c r="F292" s="43" t="str">
        <f>VLOOKUP(C292,'[2]Acha Air Sales Price List'!$B$1:$D$65536,3,FALSE)</f>
        <v>first line keep open</v>
      </c>
      <c r="G292" s="21">
        <f>ROUND(IF(ISBLANK(C292),0,VLOOKUP(C292,'[2]Acha Air Sales Price List'!$B$1:$X$65536,12,FALSE)*$L$14),2)</f>
        <v>0</v>
      </c>
      <c r="H292" s="22">
        <f t="shared" si="5"/>
        <v>0</v>
      </c>
      <c r="I292" s="14"/>
    </row>
    <row r="293" spans="1:9" hidden="1">
      <c r="A293" s="13"/>
      <c r="B293" s="1"/>
      <c r="C293" s="36"/>
      <c r="D293" s="168"/>
      <c r="E293" s="169"/>
      <c r="F293" s="43" t="str">
        <f>VLOOKUP(C293,'[2]Acha Air Sales Price List'!$B$1:$D$65536,3,FALSE)</f>
        <v>first line keep open</v>
      </c>
      <c r="G293" s="21">
        <f>ROUND(IF(ISBLANK(C293),0,VLOOKUP(C293,'[2]Acha Air Sales Price List'!$B$1:$X$65536,12,FALSE)*$L$14),2)</f>
        <v>0</v>
      </c>
      <c r="H293" s="22">
        <f t="shared" si="5"/>
        <v>0</v>
      </c>
      <c r="I293" s="14"/>
    </row>
    <row r="294" spans="1:9" hidden="1">
      <c r="A294" s="13"/>
      <c r="B294" s="1"/>
      <c r="C294" s="36"/>
      <c r="D294" s="168"/>
      <c r="E294" s="169"/>
      <c r="F294" s="43" t="str">
        <f>VLOOKUP(C294,'[2]Acha Air Sales Price List'!$B$1:$D$65536,3,FALSE)</f>
        <v>first line keep open</v>
      </c>
      <c r="G294" s="21">
        <f>ROUND(IF(ISBLANK(C294),0,VLOOKUP(C294,'[2]Acha Air Sales Price List'!$B$1:$X$65536,12,FALSE)*$L$14),2)</f>
        <v>0</v>
      </c>
      <c r="H294" s="22">
        <f t="shared" si="5"/>
        <v>0</v>
      </c>
      <c r="I294" s="14"/>
    </row>
    <row r="295" spans="1:9" hidden="1">
      <c r="A295" s="13"/>
      <c r="B295" s="1"/>
      <c r="C295" s="36"/>
      <c r="D295" s="168"/>
      <c r="E295" s="169"/>
      <c r="F295" s="43" t="str">
        <f>VLOOKUP(C295,'[2]Acha Air Sales Price List'!$B$1:$D$65536,3,FALSE)</f>
        <v>first line keep open</v>
      </c>
      <c r="G295" s="21">
        <f>ROUND(IF(ISBLANK(C295),0,VLOOKUP(C295,'[2]Acha Air Sales Price List'!$B$1:$X$65536,12,FALSE)*$L$14),2)</f>
        <v>0</v>
      </c>
      <c r="H295" s="22">
        <f t="shared" si="5"/>
        <v>0</v>
      </c>
      <c r="I295" s="14"/>
    </row>
    <row r="296" spans="1:9" hidden="1">
      <c r="A296" s="13"/>
      <c r="B296" s="1"/>
      <c r="C296" s="36"/>
      <c r="D296" s="168"/>
      <c r="E296" s="169"/>
      <c r="F296" s="43" t="str">
        <f>VLOOKUP(C296,'[2]Acha Air Sales Price List'!$B$1:$D$65536,3,FALSE)</f>
        <v>first line keep open</v>
      </c>
      <c r="G296" s="21">
        <f>ROUND(IF(ISBLANK(C296),0,VLOOKUP(C296,'[2]Acha Air Sales Price List'!$B$1:$X$65536,12,FALSE)*$L$14),2)</f>
        <v>0</v>
      </c>
      <c r="H296" s="22">
        <f t="shared" si="5"/>
        <v>0</v>
      </c>
      <c r="I296" s="14"/>
    </row>
    <row r="297" spans="1:9" hidden="1">
      <c r="A297" s="13"/>
      <c r="B297" s="1"/>
      <c r="C297" s="36"/>
      <c r="D297" s="168"/>
      <c r="E297" s="169"/>
      <c r="F297" s="43" t="str">
        <f>VLOOKUP(C297,'[2]Acha Air Sales Price List'!$B$1:$D$65536,3,FALSE)</f>
        <v>first line keep open</v>
      </c>
      <c r="G297" s="21">
        <f>ROUND(IF(ISBLANK(C297),0,VLOOKUP(C297,'[2]Acha Air Sales Price List'!$B$1:$X$65536,12,FALSE)*$L$14),2)</f>
        <v>0</v>
      </c>
      <c r="H297" s="22">
        <f t="shared" si="5"/>
        <v>0</v>
      </c>
      <c r="I297" s="14"/>
    </row>
    <row r="298" spans="1:9" hidden="1">
      <c r="A298" s="13"/>
      <c r="B298" s="1"/>
      <c r="C298" s="36"/>
      <c r="D298" s="168"/>
      <c r="E298" s="169"/>
      <c r="F298" s="43" t="str">
        <f>VLOOKUP(C298,'[2]Acha Air Sales Price List'!$B$1:$D$65536,3,FALSE)</f>
        <v>first line keep open</v>
      </c>
      <c r="G298" s="21">
        <f>ROUND(IF(ISBLANK(C298),0,VLOOKUP(C298,'[2]Acha Air Sales Price List'!$B$1:$X$65536,12,FALSE)*$L$14),2)</f>
        <v>0</v>
      </c>
      <c r="H298" s="22">
        <f t="shared" si="5"/>
        <v>0</v>
      </c>
      <c r="I298" s="14"/>
    </row>
    <row r="299" spans="1:9" hidden="1">
      <c r="A299" s="13"/>
      <c r="B299" s="1"/>
      <c r="C299" s="37"/>
      <c r="D299" s="168"/>
      <c r="E299" s="169"/>
      <c r="F299" s="43" t="str">
        <f>VLOOKUP(C299,'[2]Acha Air Sales Price List'!$B$1:$D$65536,3,FALSE)</f>
        <v>first line keep open</v>
      </c>
      <c r="G299" s="21">
        <f>ROUND(IF(ISBLANK(C299),0,VLOOKUP(C299,'[2]Acha Air Sales Price List'!$B$1:$X$65536,12,FALSE)*$L$14),2)</f>
        <v>0</v>
      </c>
      <c r="H299" s="22">
        <f t="shared" si="5"/>
        <v>0</v>
      </c>
      <c r="I299" s="14"/>
    </row>
    <row r="300" spans="1:9" hidden="1">
      <c r="A300" s="13"/>
      <c r="B300" s="1"/>
      <c r="C300" s="36"/>
      <c r="D300" s="168"/>
      <c r="E300" s="169"/>
      <c r="F300" s="43" t="str">
        <f>VLOOKUP(C300,'[2]Acha Air Sales Price List'!$B$1:$D$65536,3,FALSE)</f>
        <v>first line keep open</v>
      </c>
      <c r="G300" s="21">
        <f>ROUND(IF(ISBLANK(C300),0,VLOOKUP(C300,'[2]Acha Air Sales Price List'!$B$1:$X$65536,12,FALSE)*$L$14),2)</f>
        <v>0</v>
      </c>
      <c r="H300" s="22">
        <f t="shared" si="5"/>
        <v>0</v>
      </c>
      <c r="I300" s="14"/>
    </row>
    <row r="301" spans="1:9" hidden="1">
      <c r="A301" s="13"/>
      <c r="B301" s="1"/>
      <c r="C301" s="36"/>
      <c r="D301" s="168"/>
      <c r="E301" s="169"/>
      <c r="F301" s="43" t="str">
        <f>VLOOKUP(C301,'[2]Acha Air Sales Price List'!$B$1:$D$65536,3,FALSE)</f>
        <v>first line keep open</v>
      </c>
      <c r="G301" s="21">
        <f>ROUND(IF(ISBLANK(C301),0,VLOOKUP(C301,'[2]Acha Air Sales Price List'!$B$1:$X$65536,12,FALSE)*$L$14),2)</f>
        <v>0</v>
      </c>
      <c r="H301" s="22">
        <f t="shared" si="5"/>
        <v>0</v>
      </c>
      <c r="I301" s="14"/>
    </row>
    <row r="302" spans="1:9" hidden="1">
      <c r="A302" s="13"/>
      <c r="B302" s="1"/>
      <c r="C302" s="36"/>
      <c r="D302" s="168"/>
      <c r="E302" s="169"/>
      <c r="F302" s="43" t="str">
        <f>VLOOKUP(C302,'[2]Acha Air Sales Price List'!$B$1:$D$65536,3,FALSE)</f>
        <v>first line keep open</v>
      </c>
      <c r="G302" s="21">
        <f>ROUND(IF(ISBLANK(C302),0,VLOOKUP(C302,'[2]Acha Air Sales Price List'!$B$1:$X$65536,12,FALSE)*$L$14),2)</f>
        <v>0</v>
      </c>
      <c r="H302" s="22">
        <f t="shared" si="5"/>
        <v>0</v>
      </c>
      <c r="I302" s="14"/>
    </row>
    <row r="303" spans="1:9" hidden="1">
      <c r="A303" s="13"/>
      <c r="B303" s="1"/>
      <c r="C303" s="36"/>
      <c r="D303" s="168"/>
      <c r="E303" s="169"/>
      <c r="F303" s="43" t="str">
        <f>VLOOKUP(C303,'[2]Acha Air Sales Price List'!$B$1:$D$65536,3,FALSE)</f>
        <v>first line keep open</v>
      </c>
      <c r="G303" s="21">
        <f>ROUND(IF(ISBLANK(C303),0,VLOOKUP(C303,'[2]Acha Air Sales Price List'!$B$1:$X$65536,12,FALSE)*$L$14),2)</f>
        <v>0</v>
      </c>
      <c r="H303" s="22">
        <f t="shared" si="5"/>
        <v>0</v>
      </c>
      <c r="I303" s="14"/>
    </row>
    <row r="304" spans="1:9" hidden="1">
      <c r="A304" s="13"/>
      <c r="B304" s="1"/>
      <c r="C304" s="36"/>
      <c r="D304" s="168"/>
      <c r="E304" s="169"/>
      <c r="F304" s="43" t="str">
        <f>VLOOKUP(C304,'[2]Acha Air Sales Price List'!$B$1:$D$65536,3,FALSE)</f>
        <v>first line keep open</v>
      </c>
      <c r="G304" s="21">
        <f>ROUND(IF(ISBLANK(C304),0,VLOOKUP(C304,'[2]Acha Air Sales Price List'!$B$1:$X$65536,12,FALSE)*$L$14),2)</f>
        <v>0</v>
      </c>
      <c r="H304" s="22">
        <f t="shared" si="5"/>
        <v>0</v>
      </c>
      <c r="I304" s="14"/>
    </row>
    <row r="305" spans="1:9" hidden="1">
      <c r="A305" s="13"/>
      <c r="B305" s="1"/>
      <c r="C305" s="36"/>
      <c r="D305" s="168"/>
      <c r="E305" s="169"/>
      <c r="F305" s="43" t="str">
        <f>VLOOKUP(C305,'[2]Acha Air Sales Price List'!$B$1:$D$65536,3,FALSE)</f>
        <v>first line keep open</v>
      </c>
      <c r="G305" s="21">
        <f>ROUND(IF(ISBLANK(C305),0,VLOOKUP(C305,'[2]Acha Air Sales Price List'!$B$1:$X$65536,12,FALSE)*$L$14),2)</f>
        <v>0</v>
      </c>
      <c r="H305" s="22">
        <f t="shared" si="5"/>
        <v>0</v>
      </c>
      <c r="I305" s="14"/>
    </row>
    <row r="306" spans="1:9" hidden="1">
      <c r="A306" s="13"/>
      <c r="B306" s="1"/>
      <c r="C306" s="36"/>
      <c r="D306" s="168"/>
      <c r="E306" s="169"/>
      <c r="F306" s="43" t="str">
        <f>VLOOKUP(C306,'[2]Acha Air Sales Price List'!$B$1:$D$65536,3,FALSE)</f>
        <v>first line keep open</v>
      </c>
      <c r="G306" s="21">
        <f>ROUND(IF(ISBLANK(C306),0,VLOOKUP(C306,'[2]Acha Air Sales Price List'!$B$1:$X$65536,12,FALSE)*$L$14),2)</f>
        <v>0</v>
      </c>
      <c r="H306" s="22">
        <f t="shared" si="5"/>
        <v>0</v>
      </c>
      <c r="I306" s="14"/>
    </row>
    <row r="307" spans="1:9" hidden="1">
      <c r="A307" s="13"/>
      <c r="B307" s="1"/>
      <c r="C307" s="36"/>
      <c r="D307" s="168"/>
      <c r="E307" s="169"/>
      <c r="F307" s="43" t="str">
        <f>VLOOKUP(C307,'[2]Acha Air Sales Price List'!$B$1:$D$65536,3,FALSE)</f>
        <v>first line keep open</v>
      </c>
      <c r="G307" s="21">
        <f>ROUND(IF(ISBLANK(C307),0,VLOOKUP(C307,'[2]Acha Air Sales Price List'!$B$1:$X$65536,12,FALSE)*$L$14),2)</f>
        <v>0</v>
      </c>
      <c r="H307" s="22">
        <f t="shared" si="5"/>
        <v>0</v>
      </c>
      <c r="I307" s="14"/>
    </row>
    <row r="308" spans="1:9" hidden="1">
      <c r="A308" s="13"/>
      <c r="B308" s="1"/>
      <c r="C308" s="36"/>
      <c r="D308" s="168"/>
      <c r="E308" s="169"/>
      <c r="F308" s="43" t="str">
        <f>VLOOKUP(C308,'[2]Acha Air Sales Price List'!$B$1:$D$65536,3,FALSE)</f>
        <v>first line keep open</v>
      </c>
      <c r="G308" s="21">
        <f>ROUND(IF(ISBLANK(C308),0,VLOOKUP(C308,'[2]Acha Air Sales Price List'!$B$1:$X$65536,12,FALSE)*$L$14),2)</f>
        <v>0</v>
      </c>
      <c r="H308" s="22">
        <f t="shared" si="5"/>
        <v>0</v>
      </c>
      <c r="I308" s="14"/>
    </row>
    <row r="309" spans="1:9" hidden="1">
      <c r="A309" s="13"/>
      <c r="B309" s="1"/>
      <c r="C309" s="36"/>
      <c r="D309" s="168"/>
      <c r="E309" s="169"/>
      <c r="F309" s="43" t="str">
        <f>VLOOKUP(C309,'[2]Acha Air Sales Price List'!$B$1:$D$65536,3,FALSE)</f>
        <v>first line keep open</v>
      </c>
      <c r="G309" s="21">
        <f>ROUND(IF(ISBLANK(C309),0,VLOOKUP(C309,'[2]Acha Air Sales Price List'!$B$1:$X$65536,12,FALSE)*$L$14),2)</f>
        <v>0</v>
      </c>
      <c r="H309" s="22">
        <f t="shared" si="5"/>
        <v>0</v>
      </c>
      <c r="I309" s="14"/>
    </row>
    <row r="310" spans="1:9" hidden="1">
      <c r="A310" s="13"/>
      <c r="B310" s="1"/>
      <c r="C310" s="36"/>
      <c r="D310" s="168"/>
      <c r="E310" s="169"/>
      <c r="F310" s="43" t="str">
        <f>VLOOKUP(C310,'[2]Acha Air Sales Price List'!$B$1:$D$65536,3,FALSE)</f>
        <v>first line keep open</v>
      </c>
      <c r="G310" s="21">
        <f>ROUND(IF(ISBLANK(C310),0,VLOOKUP(C310,'[2]Acha Air Sales Price List'!$B$1:$X$65536,12,FALSE)*$L$14),2)</f>
        <v>0</v>
      </c>
      <c r="H310" s="22">
        <f t="shared" si="5"/>
        <v>0</v>
      </c>
      <c r="I310" s="14"/>
    </row>
    <row r="311" spans="1:9" hidden="1">
      <c r="A311" s="13"/>
      <c r="B311" s="1"/>
      <c r="C311" s="36"/>
      <c r="D311" s="168"/>
      <c r="E311" s="169"/>
      <c r="F311" s="43" t="str">
        <f>VLOOKUP(C311,'[2]Acha Air Sales Price List'!$B$1:$D$65536,3,FALSE)</f>
        <v>first line keep open</v>
      </c>
      <c r="G311" s="21">
        <f>ROUND(IF(ISBLANK(C311),0,VLOOKUP(C311,'[2]Acha Air Sales Price List'!$B$1:$X$65536,12,FALSE)*$L$14),2)</f>
        <v>0</v>
      </c>
      <c r="H311" s="22">
        <f t="shared" si="5"/>
        <v>0</v>
      </c>
      <c r="I311" s="14"/>
    </row>
    <row r="312" spans="1:9" hidden="1">
      <c r="A312" s="13"/>
      <c r="B312" s="1"/>
      <c r="C312" s="36"/>
      <c r="D312" s="168"/>
      <c r="E312" s="169"/>
      <c r="F312" s="43" t="str">
        <f>VLOOKUP(C312,'[2]Acha Air Sales Price List'!$B$1:$D$65536,3,FALSE)</f>
        <v>first line keep open</v>
      </c>
      <c r="G312" s="21">
        <f>ROUND(IF(ISBLANK(C312),0,VLOOKUP(C312,'[2]Acha Air Sales Price List'!$B$1:$X$65536,12,FALSE)*$L$14),2)</f>
        <v>0</v>
      </c>
      <c r="H312" s="22">
        <f t="shared" si="5"/>
        <v>0</v>
      </c>
      <c r="I312" s="14"/>
    </row>
    <row r="313" spans="1:9" hidden="1">
      <c r="A313" s="13"/>
      <c r="B313" s="1"/>
      <c r="C313" s="36"/>
      <c r="D313" s="168"/>
      <c r="E313" s="169"/>
      <c r="F313" s="43" t="str">
        <f>VLOOKUP(C313,'[2]Acha Air Sales Price List'!$B$1:$D$65536,3,FALSE)</f>
        <v>first line keep open</v>
      </c>
      <c r="G313" s="21">
        <f>ROUND(IF(ISBLANK(C313),0,VLOOKUP(C313,'[2]Acha Air Sales Price List'!$B$1:$X$65536,12,FALSE)*$L$14),2)</f>
        <v>0</v>
      </c>
      <c r="H313" s="22">
        <f t="shared" si="5"/>
        <v>0</v>
      </c>
      <c r="I313" s="14"/>
    </row>
    <row r="314" spans="1:9" hidden="1">
      <c r="A314" s="13"/>
      <c r="B314" s="1"/>
      <c r="C314" s="36"/>
      <c r="D314" s="168"/>
      <c r="E314" s="169"/>
      <c r="F314" s="43" t="str">
        <f>VLOOKUP(C314,'[2]Acha Air Sales Price List'!$B$1:$D$65536,3,FALSE)</f>
        <v>first line keep open</v>
      </c>
      <c r="G314" s="21">
        <f>ROUND(IF(ISBLANK(C314),0,VLOOKUP(C314,'[2]Acha Air Sales Price List'!$B$1:$X$65536,12,FALSE)*$L$14),2)</f>
        <v>0</v>
      </c>
      <c r="H314" s="22">
        <f t="shared" si="5"/>
        <v>0</v>
      </c>
      <c r="I314" s="14"/>
    </row>
    <row r="315" spans="1:9" hidden="1">
      <c r="A315" s="13"/>
      <c r="B315" s="1"/>
      <c r="C315" s="36"/>
      <c r="D315" s="168"/>
      <c r="E315" s="169"/>
      <c r="F315" s="43" t="str">
        <f>VLOOKUP(C315,'[2]Acha Air Sales Price List'!$B$1:$D$65536,3,FALSE)</f>
        <v>first line keep open</v>
      </c>
      <c r="G315" s="21">
        <f>ROUND(IF(ISBLANK(C315),0,VLOOKUP(C315,'[2]Acha Air Sales Price List'!$B$1:$X$65536,12,FALSE)*$L$14),2)</f>
        <v>0</v>
      </c>
      <c r="H315" s="22">
        <f t="shared" si="5"/>
        <v>0</v>
      </c>
      <c r="I315" s="14"/>
    </row>
    <row r="316" spans="1:9" hidden="1">
      <c r="A316" s="13"/>
      <c r="B316" s="1"/>
      <c r="C316" s="36"/>
      <c r="D316" s="168"/>
      <c r="E316" s="169"/>
      <c r="F316" s="43" t="str">
        <f>VLOOKUP(C316,'[2]Acha Air Sales Price List'!$B$1:$D$65536,3,FALSE)</f>
        <v>first line keep open</v>
      </c>
      <c r="G316" s="21">
        <f>ROUND(IF(ISBLANK(C316),0,VLOOKUP(C316,'[2]Acha Air Sales Price List'!$B$1:$X$65536,12,FALSE)*$L$14),2)</f>
        <v>0</v>
      </c>
      <c r="H316" s="22">
        <f t="shared" si="5"/>
        <v>0</v>
      </c>
      <c r="I316" s="14"/>
    </row>
    <row r="317" spans="1:9" hidden="1">
      <c r="A317" s="13"/>
      <c r="B317" s="1"/>
      <c r="C317" s="36"/>
      <c r="D317" s="168"/>
      <c r="E317" s="169"/>
      <c r="F317" s="43" t="str">
        <f>VLOOKUP(C317,'[2]Acha Air Sales Price List'!$B$1:$D$65536,3,FALSE)</f>
        <v>first line keep open</v>
      </c>
      <c r="G317" s="21">
        <f>ROUND(IF(ISBLANK(C317),0,VLOOKUP(C317,'[2]Acha Air Sales Price List'!$B$1:$X$65536,12,FALSE)*$L$14),2)</f>
        <v>0</v>
      </c>
      <c r="H317" s="22">
        <f t="shared" si="5"/>
        <v>0</v>
      </c>
      <c r="I317" s="14"/>
    </row>
    <row r="318" spans="1:9" hidden="1">
      <c r="A318" s="13"/>
      <c r="B318" s="1"/>
      <c r="C318" s="36"/>
      <c r="D318" s="168"/>
      <c r="E318" s="169"/>
      <c r="F318" s="43" t="str">
        <f>VLOOKUP(C318,'[2]Acha Air Sales Price List'!$B$1:$D$65536,3,FALSE)</f>
        <v>first line keep open</v>
      </c>
      <c r="G318" s="21">
        <f>ROUND(IF(ISBLANK(C318),0,VLOOKUP(C318,'[2]Acha Air Sales Price List'!$B$1:$X$65536,12,FALSE)*$L$14),2)</f>
        <v>0</v>
      </c>
      <c r="H318" s="22">
        <f t="shared" si="5"/>
        <v>0</v>
      </c>
      <c r="I318" s="14"/>
    </row>
    <row r="319" spans="1:9" hidden="1">
      <c r="A319" s="13"/>
      <c r="B319" s="1"/>
      <c r="C319" s="36"/>
      <c r="D319" s="168"/>
      <c r="E319" s="169"/>
      <c r="F319" s="43" t="str">
        <f>VLOOKUP(C319,'[2]Acha Air Sales Price List'!$B$1:$D$65536,3,FALSE)</f>
        <v>first line keep open</v>
      </c>
      <c r="G319" s="21">
        <f>ROUND(IF(ISBLANK(C319),0,VLOOKUP(C319,'[2]Acha Air Sales Price List'!$B$1:$X$65536,12,FALSE)*$L$14),2)</f>
        <v>0</v>
      </c>
      <c r="H319" s="22">
        <f t="shared" si="5"/>
        <v>0</v>
      </c>
      <c r="I319" s="14"/>
    </row>
    <row r="320" spans="1:9" hidden="1">
      <c r="A320" s="13"/>
      <c r="B320" s="1"/>
      <c r="C320" s="36"/>
      <c r="D320" s="168"/>
      <c r="E320" s="169"/>
      <c r="F320" s="43" t="str">
        <f>VLOOKUP(C320,'[2]Acha Air Sales Price List'!$B$1:$D$65536,3,FALSE)</f>
        <v>first line keep open</v>
      </c>
      <c r="G320" s="21">
        <f>ROUND(IF(ISBLANK(C320),0,VLOOKUP(C320,'[2]Acha Air Sales Price List'!$B$1:$X$65536,12,FALSE)*$L$14),2)</f>
        <v>0</v>
      </c>
      <c r="H320" s="22">
        <f t="shared" si="5"/>
        <v>0</v>
      </c>
      <c r="I320" s="14"/>
    </row>
    <row r="321" spans="1:9" hidden="1">
      <c r="A321" s="13"/>
      <c r="B321" s="1"/>
      <c r="C321" s="36"/>
      <c r="D321" s="168"/>
      <c r="E321" s="169"/>
      <c r="F321" s="43" t="str">
        <f>VLOOKUP(C321,'[2]Acha Air Sales Price List'!$B$1:$D$65536,3,FALSE)</f>
        <v>first line keep open</v>
      </c>
      <c r="G321" s="21">
        <f>ROUND(IF(ISBLANK(C321),0,VLOOKUP(C321,'[2]Acha Air Sales Price List'!$B$1:$X$65536,12,FALSE)*$L$14),2)</f>
        <v>0</v>
      </c>
      <c r="H321" s="22">
        <f t="shared" si="5"/>
        <v>0</v>
      </c>
      <c r="I321" s="14"/>
    </row>
    <row r="322" spans="1:9" hidden="1">
      <c r="A322" s="13"/>
      <c r="B322" s="1"/>
      <c r="C322" s="36"/>
      <c r="D322" s="168"/>
      <c r="E322" s="169"/>
      <c r="F322" s="43" t="str">
        <f>VLOOKUP(C322,'[2]Acha Air Sales Price List'!$B$1:$D$65536,3,FALSE)</f>
        <v>first line keep open</v>
      </c>
      <c r="G322" s="21">
        <f>ROUND(IF(ISBLANK(C322),0,VLOOKUP(C322,'[2]Acha Air Sales Price List'!$B$1:$X$65536,12,FALSE)*$L$14),2)</f>
        <v>0</v>
      </c>
      <c r="H322" s="22">
        <f t="shared" si="5"/>
        <v>0</v>
      </c>
      <c r="I322" s="14"/>
    </row>
    <row r="323" spans="1:9" hidden="1">
      <c r="A323" s="13"/>
      <c r="B323" s="1"/>
      <c r="C323" s="36"/>
      <c r="D323" s="168"/>
      <c r="E323" s="169"/>
      <c r="F323" s="43" t="str">
        <f>VLOOKUP(C323,'[2]Acha Air Sales Price List'!$B$1:$D$65536,3,FALSE)</f>
        <v>first line keep open</v>
      </c>
      <c r="G323" s="21">
        <f>ROUND(IF(ISBLANK(C323),0,VLOOKUP(C323,'[2]Acha Air Sales Price List'!$B$1:$X$65536,12,FALSE)*$L$14),2)</f>
        <v>0</v>
      </c>
      <c r="H323" s="22">
        <f t="shared" si="5"/>
        <v>0</v>
      </c>
      <c r="I323" s="14"/>
    </row>
    <row r="324" spans="1:9" hidden="1">
      <c r="A324" s="13"/>
      <c r="B324" s="1"/>
      <c r="C324" s="36"/>
      <c r="D324" s="168"/>
      <c r="E324" s="169"/>
      <c r="F324" s="43" t="str">
        <f>VLOOKUP(C324,'[2]Acha Air Sales Price List'!$B$1:$D$65536,3,FALSE)</f>
        <v>first line keep open</v>
      </c>
      <c r="G324" s="21">
        <f>ROUND(IF(ISBLANK(C324),0,VLOOKUP(C324,'[2]Acha Air Sales Price List'!$B$1:$X$65536,12,FALSE)*$L$14),2)</f>
        <v>0</v>
      </c>
      <c r="H324" s="22">
        <f t="shared" si="5"/>
        <v>0</v>
      </c>
      <c r="I324" s="14"/>
    </row>
    <row r="325" spans="1:9" hidden="1">
      <c r="A325" s="13"/>
      <c r="B325" s="1"/>
      <c r="C325" s="36"/>
      <c r="D325" s="168"/>
      <c r="E325" s="169"/>
      <c r="F325" s="43" t="str">
        <f>VLOOKUP(C325,'[2]Acha Air Sales Price List'!$B$1:$D$65536,3,FALSE)</f>
        <v>first line keep open</v>
      </c>
      <c r="G325" s="21">
        <f>ROUND(IF(ISBLANK(C325),0,VLOOKUP(C325,'[2]Acha Air Sales Price List'!$B$1:$X$65536,12,FALSE)*$L$14),2)</f>
        <v>0</v>
      </c>
      <c r="H325" s="22">
        <f t="shared" si="5"/>
        <v>0</v>
      </c>
      <c r="I325" s="14"/>
    </row>
    <row r="326" spans="1:9" hidden="1">
      <c r="A326" s="13"/>
      <c r="B326" s="1"/>
      <c r="C326" s="36"/>
      <c r="D326" s="168"/>
      <c r="E326" s="169"/>
      <c r="F326" s="43" t="str">
        <f>VLOOKUP(C326,'[2]Acha Air Sales Price List'!$B$1:$D$65536,3,FALSE)</f>
        <v>first line keep open</v>
      </c>
      <c r="G326" s="21">
        <f>ROUND(IF(ISBLANK(C326),0,VLOOKUP(C326,'[2]Acha Air Sales Price List'!$B$1:$X$65536,12,FALSE)*$L$14),2)</f>
        <v>0</v>
      </c>
      <c r="H326" s="22">
        <f t="shared" si="5"/>
        <v>0</v>
      </c>
      <c r="I326" s="14"/>
    </row>
    <row r="327" spans="1:9" hidden="1">
      <c r="A327" s="13"/>
      <c r="B327" s="1"/>
      <c r="C327" s="37"/>
      <c r="D327" s="168"/>
      <c r="E327" s="169"/>
      <c r="F327" s="43" t="str">
        <f>VLOOKUP(C327,'[2]Acha Air Sales Price List'!$B$1:$D$65536,3,FALSE)</f>
        <v>first line keep open</v>
      </c>
      <c r="G327" s="21">
        <f>ROUND(IF(ISBLANK(C327),0,VLOOKUP(C327,'[2]Acha Air Sales Price List'!$B$1:$X$65536,12,FALSE)*$L$14),2)</f>
        <v>0</v>
      </c>
      <c r="H327" s="22">
        <f t="shared" si="5"/>
        <v>0</v>
      </c>
      <c r="I327" s="14"/>
    </row>
    <row r="328" spans="1:9" hidden="1">
      <c r="A328" s="13"/>
      <c r="B328" s="1"/>
      <c r="C328" s="36"/>
      <c r="D328" s="168"/>
      <c r="E328" s="169"/>
      <c r="F328" s="43" t="str">
        <f>VLOOKUP(C328,'[2]Acha Air Sales Price List'!$B$1:$D$65536,3,FALSE)</f>
        <v>first line keep open</v>
      </c>
      <c r="G328" s="21">
        <f>ROUND(IF(ISBLANK(C328),0,VLOOKUP(C328,'[2]Acha Air Sales Price List'!$B$1:$X$65536,12,FALSE)*$L$14),2)</f>
        <v>0</v>
      </c>
      <c r="H328" s="22">
        <f t="shared" si="5"/>
        <v>0</v>
      </c>
      <c r="I328" s="14"/>
    </row>
    <row r="329" spans="1:9" hidden="1">
      <c r="A329" s="13"/>
      <c r="B329" s="1"/>
      <c r="C329" s="36"/>
      <c r="D329" s="168"/>
      <c r="E329" s="169"/>
      <c r="F329" s="43" t="str">
        <f>VLOOKUP(C329,'[2]Acha Air Sales Price List'!$B$1:$D$65536,3,FALSE)</f>
        <v>first line keep open</v>
      </c>
      <c r="G329" s="21">
        <f>ROUND(IF(ISBLANK(C329),0,VLOOKUP(C329,'[2]Acha Air Sales Price List'!$B$1:$X$65536,12,FALSE)*$L$14),2)</f>
        <v>0</v>
      </c>
      <c r="H329" s="22">
        <f t="shared" si="5"/>
        <v>0</v>
      </c>
      <c r="I329" s="14"/>
    </row>
    <row r="330" spans="1:9" hidden="1">
      <c r="A330" s="13"/>
      <c r="B330" s="1"/>
      <c r="C330" s="36"/>
      <c r="D330" s="168"/>
      <c r="E330" s="169"/>
      <c r="F330" s="43" t="str">
        <f>VLOOKUP(C330,'[2]Acha Air Sales Price List'!$B$1:$D$65536,3,FALSE)</f>
        <v>first line keep open</v>
      </c>
      <c r="G330" s="21">
        <f>ROUND(IF(ISBLANK(C330),0,VLOOKUP(C330,'[2]Acha Air Sales Price List'!$B$1:$X$65536,12,FALSE)*$L$14),2)</f>
        <v>0</v>
      </c>
      <c r="H330" s="22">
        <f t="shared" si="5"/>
        <v>0</v>
      </c>
      <c r="I330" s="14"/>
    </row>
    <row r="331" spans="1:9" hidden="1">
      <c r="A331" s="13"/>
      <c r="B331" s="1"/>
      <c r="C331" s="36"/>
      <c r="D331" s="168"/>
      <c r="E331" s="169"/>
      <c r="F331" s="43" t="str">
        <f>VLOOKUP(C331,'[2]Acha Air Sales Price List'!$B$1:$D$65536,3,FALSE)</f>
        <v>first line keep open</v>
      </c>
      <c r="G331" s="21">
        <f>ROUND(IF(ISBLANK(C331),0,VLOOKUP(C331,'[2]Acha Air Sales Price List'!$B$1:$X$65536,12,FALSE)*$L$14),2)</f>
        <v>0</v>
      </c>
      <c r="H331" s="22">
        <f t="shared" si="5"/>
        <v>0</v>
      </c>
      <c r="I331" s="14"/>
    </row>
    <row r="332" spans="1:9" hidden="1">
      <c r="A332" s="13"/>
      <c r="B332" s="1"/>
      <c r="C332" s="36"/>
      <c r="D332" s="168"/>
      <c r="E332" s="169"/>
      <c r="F332" s="43" t="str">
        <f>VLOOKUP(C332,'[2]Acha Air Sales Price List'!$B$1:$D$65536,3,FALSE)</f>
        <v>first line keep open</v>
      </c>
      <c r="G332" s="21">
        <f>ROUND(IF(ISBLANK(C332),0,VLOOKUP(C332,'[2]Acha Air Sales Price List'!$B$1:$X$65536,12,FALSE)*$L$14),2)</f>
        <v>0</v>
      </c>
      <c r="H332" s="22">
        <f t="shared" si="5"/>
        <v>0</v>
      </c>
      <c r="I332" s="14"/>
    </row>
    <row r="333" spans="1:9" hidden="1">
      <c r="A333" s="13"/>
      <c r="B333" s="1"/>
      <c r="C333" s="36"/>
      <c r="D333" s="168"/>
      <c r="E333" s="169"/>
      <c r="F333" s="43" t="str">
        <f>VLOOKUP(C333,'[2]Acha Air Sales Price List'!$B$1:$D$65536,3,FALSE)</f>
        <v>first line keep open</v>
      </c>
      <c r="G333" s="21">
        <f>ROUND(IF(ISBLANK(C333),0,VLOOKUP(C333,'[2]Acha Air Sales Price List'!$B$1:$X$65536,12,FALSE)*$L$14),2)</f>
        <v>0</v>
      </c>
      <c r="H333" s="22">
        <f t="shared" si="5"/>
        <v>0</v>
      </c>
      <c r="I333" s="14"/>
    </row>
    <row r="334" spans="1:9" hidden="1">
      <c r="A334" s="13"/>
      <c r="B334" s="1"/>
      <c r="C334" s="36"/>
      <c r="D334" s="168"/>
      <c r="E334" s="169"/>
      <c r="F334" s="43" t="str">
        <f>VLOOKUP(C334,'[2]Acha Air Sales Price List'!$B$1:$D$65536,3,FALSE)</f>
        <v>first line keep open</v>
      </c>
      <c r="G334" s="21">
        <f>ROUND(IF(ISBLANK(C334),0,VLOOKUP(C334,'[2]Acha Air Sales Price List'!$B$1:$X$65536,12,FALSE)*$L$14),2)</f>
        <v>0</v>
      </c>
      <c r="H334" s="22">
        <f t="shared" si="5"/>
        <v>0</v>
      </c>
      <c r="I334" s="14"/>
    </row>
    <row r="335" spans="1:9" hidden="1">
      <c r="A335" s="13"/>
      <c r="B335" s="1"/>
      <c r="C335" s="36"/>
      <c r="D335" s="168"/>
      <c r="E335" s="169"/>
      <c r="F335" s="43" t="str">
        <f>VLOOKUP(C335,'[2]Acha Air Sales Price List'!$B$1:$D$65536,3,FALSE)</f>
        <v>first line keep open</v>
      </c>
      <c r="G335" s="21">
        <f>ROUND(IF(ISBLANK(C335),0,VLOOKUP(C335,'[2]Acha Air Sales Price List'!$B$1:$X$65536,12,FALSE)*$L$14),2)</f>
        <v>0</v>
      </c>
      <c r="H335" s="22">
        <f t="shared" si="5"/>
        <v>0</v>
      </c>
      <c r="I335" s="14"/>
    </row>
    <row r="336" spans="1:9" hidden="1">
      <c r="A336" s="13"/>
      <c r="B336" s="1"/>
      <c r="C336" s="36"/>
      <c r="D336" s="168"/>
      <c r="E336" s="169"/>
      <c r="F336" s="43" t="str">
        <f>VLOOKUP(C336,'[2]Acha Air Sales Price List'!$B$1:$D$65536,3,FALSE)</f>
        <v>first line keep open</v>
      </c>
      <c r="G336" s="21">
        <f>ROUND(IF(ISBLANK(C336),0,VLOOKUP(C336,'[2]Acha Air Sales Price List'!$B$1:$X$65536,12,FALSE)*$L$14),2)</f>
        <v>0</v>
      </c>
      <c r="H336" s="22">
        <f t="shared" si="5"/>
        <v>0</v>
      </c>
      <c r="I336" s="14"/>
    </row>
    <row r="337" spans="1:9" hidden="1">
      <c r="A337" s="13"/>
      <c r="B337" s="1"/>
      <c r="C337" s="36"/>
      <c r="D337" s="168"/>
      <c r="E337" s="169"/>
      <c r="F337" s="43" t="str">
        <f>VLOOKUP(C337,'[2]Acha Air Sales Price List'!$B$1:$D$65536,3,FALSE)</f>
        <v>first line keep open</v>
      </c>
      <c r="G337" s="21">
        <f>ROUND(IF(ISBLANK(C337),0,VLOOKUP(C337,'[2]Acha Air Sales Price List'!$B$1:$X$65536,12,FALSE)*$L$14),2)</f>
        <v>0</v>
      </c>
      <c r="H337" s="22">
        <f t="shared" si="5"/>
        <v>0</v>
      </c>
      <c r="I337" s="14"/>
    </row>
    <row r="338" spans="1:9" hidden="1">
      <c r="A338" s="13"/>
      <c r="B338" s="1"/>
      <c r="C338" s="36"/>
      <c r="D338" s="168"/>
      <c r="E338" s="169"/>
      <c r="F338" s="43" t="str">
        <f>VLOOKUP(C338,'[2]Acha Air Sales Price List'!$B$1:$D$65536,3,FALSE)</f>
        <v>first line keep open</v>
      </c>
      <c r="G338" s="21">
        <f>ROUND(IF(ISBLANK(C338),0,VLOOKUP(C338,'[2]Acha Air Sales Price List'!$B$1:$X$65536,12,FALSE)*$L$14),2)</f>
        <v>0</v>
      </c>
      <c r="H338" s="22">
        <f t="shared" si="5"/>
        <v>0</v>
      </c>
      <c r="I338" s="14"/>
    </row>
    <row r="339" spans="1:9" hidden="1">
      <c r="A339" s="13"/>
      <c r="B339" s="1"/>
      <c r="C339" s="36"/>
      <c r="D339" s="168"/>
      <c r="E339" s="169"/>
      <c r="F339" s="43" t="str">
        <f>VLOOKUP(C339,'[2]Acha Air Sales Price List'!$B$1:$D$65536,3,FALSE)</f>
        <v>first line keep open</v>
      </c>
      <c r="G339" s="21">
        <f>ROUND(IF(ISBLANK(C339),0,VLOOKUP(C339,'[2]Acha Air Sales Price List'!$B$1:$X$65536,12,FALSE)*$L$14),2)</f>
        <v>0</v>
      </c>
      <c r="H339" s="22">
        <f t="shared" si="5"/>
        <v>0</v>
      </c>
      <c r="I339" s="14"/>
    </row>
    <row r="340" spans="1:9" hidden="1">
      <c r="A340" s="13"/>
      <c r="B340" s="1"/>
      <c r="C340" s="36"/>
      <c r="D340" s="168"/>
      <c r="E340" s="169"/>
      <c r="F340" s="43" t="str">
        <f>VLOOKUP(C340,'[2]Acha Air Sales Price List'!$B$1:$D$65536,3,FALSE)</f>
        <v>first line keep open</v>
      </c>
      <c r="G340" s="21">
        <f>ROUND(IF(ISBLANK(C340),0,VLOOKUP(C340,'[2]Acha Air Sales Price List'!$B$1:$X$65536,12,FALSE)*$L$14),2)</f>
        <v>0</v>
      </c>
      <c r="H340" s="22">
        <f t="shared" ref="H340:H403" si="6">ROUND(IF(ISNUMBER(B340), G340*B340, 0),5)</f>
        <v>0</v>
      </c>
      <c r="I340" s="14"/>
    </row>
    <row r="341" spans="1:9" hidden="1">
      <c r="A341" s="13"/>
      <c r="B341" s="1"/>
      <c r="C341" s="36"/>
      <c r="D341" s="168"/>
      <c r="E341" s="169"/>
      <c r="F341" s="43" t="str">
        <f>VLOOKUP(C341,'[2]Acha Air Sales Price List'!$B$1:$D$65536,3,FALSE)</f>
        <v>first line keep open</v>
      </c>
      <c r="G341" s="21">
        <f>ROUND(IF(ISBLANK(C341),0,VLOOKUP(C341,'[2]Acha Air Sales Price List'!$B$1:$X$65536,12,FALSE)*$L$14),2)</f>
        <v>0</v>
      </c>
      <c r="H341" s="22">
        <f t="shared" si="6"/>
        <v>0</v>
      </c>
      <c r="I341" s="14"/>
    </row>
    <row r="342" spans="1:9" hidden="1">
      <c r="A342" s="13"/>
      <c r="B342" s="1"/>
      <c r="C342" s="36"/>
      <c r="D342" s="168"/>
      <c r="E342" s="169"/>
      <c r="F342" s="43" t="str">
        <f>VLOOKUP(C342,'[2]Acha Air Sales Price List'!$B$1:$D$65536,3,FALSE)</f>
        <v>first line keep open</v>
      </c>
      <c r="G342" s="21">
        <f>ROUND(IF(ISBLANK(C342),0,VLOOKUP(C342,'[2]Acha Air Sales Price List'!$B$1:$X$65536,12,FALSE)*$L$14),2)</f>
        <v>0</v>
      </c>
      <c r="H342" s="22">
        <f t="shared" si="6"/>
        <v>0</v>
      </c>
      <c r="I342" s="14"/>
    </row>
    <row r="343" spans="1:9" hidden="1">
      <c r="A343" s="13"/>
      <c r="B343" s="1"/>
      <c r="C343" s="36"/>
      <c r="D343" s="168"/>
      <c r="E343" s="169"/>
      <c r="F343" s="43" t="str">
        <f>VLOOKUP(C343,'[2]Acha Air Sales Price List'!$B$1:$D$65536,3,FALSE)</f>
        <v>first line keep open</v>
      </c>
      <c r="G343" s="21">
        <f>ROUND(IF(ISBLANK(C343),0,VLOOKUP(C343,'[2]Acha Air Sales Price List'!$B$1:$X$65536,12,FALSE)*$L$14),2)</f>
        <v>0</v>
      </c>
      <c r="H343" s="22">
        <f t="shared" si="6"/>
        <v>0</v>
      </c>
      <c r="I343" s="14"/>
    </row>
    <row r="344" spans="1:9" hidden="1">
      <c r="A344" s="13"/>
      <c r="B344" s="1"/>
      <c r="C344" s="36"/>
      <c r="D344" s="168"/>
      <c r="E344" s="169"/>
      <c r="F344" s="43" t="str">
        <f>VLOOKUP(C344,'[2]Acha Air Sales Price List'!$B$1:$D$65536,3,FALSE)</f>
        <v>first line keep open</v>
      </c>
      <c r="G344" s="21">
        <f>ROUND(IF(ISBLANK(C344),0,VLOOKUP(C344,'[2]Acha Air Sales Price List'!$B$1:$X$65536,12,FALSE)*$L$14),2)</f>
        <v>0</v>
      </c>
      <c r="H344" s="22">
        <f t="shared" si="6"/>
        <v>0</v>
      </c>
      <c r="I344" s="14"/>
    </row>
    <row r="345" spans="1:9" hidden="1">
      <c r="A345" s="13"/>
      <c r="B345" s="1"/>
      <c r="C345" s="36"/>
      <c r="D345" s="168"/>
      <c r="E345" s="169"/>
      <c r="F345" s="43" t="str">
        <f>VLOOKUP(C345,'[2]Acha Air Sales Price List'!$B$1:$D$65536,3,FALSE)</f>
        <v>first line keep open</v>
      </c>
      <c r="G345" s="21">
        <f>ROUND(IF(ISBLANK(C345),0,VLOOKUP(C345,'[2]Acha Air Sales Price List'!$B$1:$X$65536,12,FALSE)*$L$14),2)</f>
        <v>0</v>
      </c>
      <c r="H345" s="22">
        <f t="shared" si="6"/>
        <v>0</v>
      </c>
      <c r="I345" s="14"/>
    </row>
    <row r="346" spans="1:9" hidden="1">
      <c r="A346" s="13"/>
      <c r="B346" s="1"/>
      <c r="C346" s="36"/>
      <c r="D346" s="168"/>
      <c r="E346" s="169"/>
      <c r="F346" s="43" t="str">
        <f>VLOOKUP(C346,'[2]Acha Air Sales Price List'!$B$1:$D$65536,3,FALSE)</f>
        <v>first line keep open</v>
      </c>
      <c r="G346" s="21">
        <f>ROUND(IF(ISBLANK(C346),0,VLOOKUP(C346,'[2]Acha Air Sales Price List'!$B$1:$X$65536,12,FALSE)*$L$14),2)</f>
        <v>0</v>
      </c>
      <c r="H346" s="22">
        <f t="shared" si="6"/>
        <v>0</v>
      </c>
      <c r="I346" s="14"/>
    </row>
    <row r="347" spans="1:9" hidden="1">
      <c r="A347" s="13"/>
      <c r="B347" s="1"/>
      <c r="C347" s="36"/>
      <c r="D347" s="168"/>
      <c r="E347" s="169"/>
      <c r="F347" s="43" t="str">
        <f>VLOOKUP(C347,'[2]Acha Air Sales Price List'!$B$1:$D$65536,3,FALSE)</f>
        <v>first line keep open</v>
      </c>
      <c r="G347" s="21">
        <f>ROUND(IF(ISBLANK(C347),0,VLOOKUP(C347,'[2]Acha Air Sales Price List'!$B$1:$X$65536,12,FALSE)*$L$14),2)</f>
        <v>0</v>
      </c>
      <c r="H347" s="22">
        <f t="shared" si="6"/>
        <v>0</v>
      </c>
      <c r="I347" s="14"/>
    </row>
    <row r="348" spans="1:9" hidden="1">
      <c r="A348" s="13"/>
      <c r="B348" s="1"/>
      <c r="C348" s="36"/>
      <c r="D348" s="168"/>
      <c r="E348" s="169"/>
      <c r="F348" s="43" t="str">
        <f>VLOOKUP(C348,'[2]Acha Air Sales Price List'!$B$1:$D$65536,3,FALSE)</f>
        <v>first line keep open</v>
      </c>
      <c r="G348" s="21">
        <f>ROUND(IF(ISBLANK(C348),0,VLOOKUP(C348,'[2]Acha Air Sales Price List'!$B$1:$X$65536,12,FALSE)*$L$14),2)</f>
        <v>0</v>
      </c>
      <c r="H348" s="22">
        <f t="shared" si="6"/>
        <v>0</v>
      </c>
      <c r="I348" s="14"/>
    </row>
    <row r="349" spans="1:9" hidden="1">
      <c r="A349" s="13"/>
      <c r="B349" s="1"/>
      <c r="C349" s="36"/>
      <c r="D349" s="168"/>
      <c r="E349" s="169"/>
      <c r="F349" s="43" t="str">
        <f>VLOOKUP(C349,'[2]Acha Air Sales Price List'!$B$1:$D$65536,3,FALSE)</f>
        <v>first line keep open</v>
      </c>
      <c r="G349" s="21">
        <f>ROUND(IF(ISBLANK(C349),0,VLOOKUP(C349,'[2]Acha Air Sales Price List'!$B$1:$X$65536,12,FALSE)*$L$14),2)</f>
        <v>0</v>
      </c>
      <c r="H349" s="22">
        <f t="shared" si="6"/>
        <v>0</v>
      </c>
      <c r="I349" s="14"/>
    </row>
    <row r="350" spans="1:9" hidden="1">
      <c r="A350" s="13"/>
      <c r="B350" s="1"/>
      <c r="C350" s="36"/>
      <c r="D350" s="168"/>
      <c r="E350" s="169"/>
      <c r="F350" s="43" t="str">
        <f>VLOOKUP(C350,'[2]Acha Air Sales Price List'!$B$1:$D$65536,3,FALSE)</f>
        <v>first line keep open</v>
      </c>
      <c r="G350" s="21">
        <f>ROUND(IF(ISBLANK(C350),0,VLOOKUP(C350,'[2]Acha Air Sales Price List'!$B$1:$X$65536,12,FALSE)*$L$14),2)</f>
        <v>0</v>
      </c>
      <c r="H350" s="22">
        <f t="shared" si="6"/>
        <v>0</v>
      </c>
      <c r="I350" s="14"/>
    </row>
    <row r="351" spans="1:9" hidden="1">
      <c r="A351" s="13"/>
      <c r="B351" s="1"/>
      <c r="C351" s="37"/>
      <c r="D351" s="168"/>
      <c r="E351" s="169"/>
      <c r="F351" s="43" t="str">
        <f>VLOOKUP(C351,'[2]Acha Air Sales Price List'!$B$1:$D$65536,3,FALSE)</f>
        <v>first line keep open</v>
      </c>
      <c r="G351" s="21">
        <f>ROUND(IF(ISBLANK(C351),0,VLOOKUP(C351,'[2]Acha Air Sales Price List'!$B$1:$X$65536,12,FALSE)*$L$14),2)</f>
        <v>0</v>
      </c>
      <c r="H351" s="22">
        <f t="shared" si="6"/>
        <v>0</v>
      </c>
      <c r="I351" s="14"/>
    </row>
    <row r="352" spans="1:9" hidden="1">
      <c r="A352" s="13"/>
      <c r="B352" s="1"/>
      <c r="C352" s="36"/>
      <c r="D352" s="168"/>
      <c r="E352" s="169"/>
      <c r="F352" s="43" t="str">
        <f>VLOOKUP(C352,'[2]Acha Air Sales Price List'!$B$1:$D$65536,3,FALSE)</f>
        <v>first line keep open</v>
      </c>
      <c r="G352" s="21">
        <f>ROUND(IF(ISBLANK(C352),0,VLOOKUP(C352,'[2]Acha Air Sales Price List'!$B$1:$X$65536,12,FALSE)*$L$14),2)</f>
        <v>0</v>
      </c>
      <c r="H352" s="22">
        <f t="shared" si="6"/>
        <v>0</v>
      </c>
      <c r="I352" s="14"/>
    </row>
    <row r="353" spans="1:9" hidden="1">
      <c r="A353" s="13"/>
      <c r="B353" s="1"/>
      <c r="C353" s="36"/>
      <c r="D353" s="168"/>
      <c r="E353" s="169"/>
      <c r="F353" s="43" t="str">
        <f>VLOOKUP(C353,'[2]Acha Air Sales Price List'!$B$1:$D$65536,3,FALSE)</f>
        <v>first line keep open</v>
      </c>
      <c r="G353" s="21">
        <f>ROUND(IF(ISBLANK(C353),0,VLOOKUP(C353,'[2]Acha Air Sales Price List'!$B$1:$X$65536,12,FALSE)*$L$14),2)</f>
        <v>0</v>
      </c>
      <c r="H353" s="22">
        <f t="shared" si="6"/>
        <v>0</v>
      </c>
      <c r="I353" s="14"/>
    </row>
    <row r="354" spans="1:9" hidden="1">
      <c r="A354" s="13"/>
      <c r="B354" s="1"/>
      <c r="C354" s="36"/>
      <c r="D354" s="168"/>
      <c r="E354" s="169"/>
      <c r="F354" s="43" t="str">
        <f>VLOOKUP(C354,'[2]Acha Air Sales Price List'!$B$1:$D$65536,3,FALSE)</f>
        <v>first line keep open</v>
      </c>
      <c r="G354" s="21">
        <f>ROUND(IF(ISBLANK(C354),0,VLOOKUP(C354,'[2]Acha Air Sales Price List'!$B$1:$X$65536,12,FALSE)*$L$14),2)</f>
        <v>0</v>
      </c>
      <c r="H354" s="22">
        <f t="shared" si="6"/>
        <v>0</v>
      </c>
      <c r="I354" s="14"/>
    </row>
    <row r="355" spans="1:9" hidden="1">
      <c r="A355" s="13"/>
      <c r="B355" s="1"/>
      <c r="C355" s="36"/>
      <c r="D355" s="168"/>
      <c r="E355" s="169"/>
      <c r="F355" s="43" t="str">
        <f>VLOOKUP(C355,'[2]Acha Air Sales Price List'!$B$1:$D$65536,3,FALSE)</f>
        <v>first line keep open</v>
      </c>
      <c r="G355" s="21">
        <f>ROUND(IF(ISBLANK(C355),0,VLOOKUP(C355,'[2]Acha Air Sales Price List'!$B$1:$X$65536,12,FALSE)*$L$14),2)</f>
        <v>0</v>
      </c>
      <c r="H355" s="22">
        <f t="shared" si="6"/>
        <v>0</v>
      </c>
      <c r="I355" s="14"/>
    </row>
    <row r="356" spans="1:9" hidden="1">
      <c r="A356" s="13"/>
      <c r="B356" s="1"/>
      <c r="C356" s="36"/>
      <c r="D356" s="168"/>
      <c r="E356" s="169"/>
      <c r="F356" s="43" t="str">
        <f>VLOOKUP(C356,'[2]Acha Air Sales Price List'!$B$1:$D$65536,3,FALSE)</f>
        <v>first line keep open</v>
      </c>
      <c r="G356" s="21">
        <f>ROUND(IF(ISBLANK(C356),0,VLOOKUP(C356,'[2]Acha Air Sales Price List'!$B$1:$X$65536,12,FALSE)*$L$14),2)</f>
        <v>0</v>
      </c>
      <c r="H356" s="22">
        <f t="shared" si="6"/>
        <v>0</v>
      </c>
      <c r="I356" s="14"/>
    </row>
    <row r="357" spans="1:9" hidden="1">
      <c r="A357" s="13"/>
      <c r="B357" s="1"/>
      <c r="C357" s="36"/>
      <c r="D357" s="168"/>
      <c r="E357" s="169"/>
      <c r="F357" s="43" t="str">
        <f>VLOOKUP(C357,'[2]Acha Air Sales Price List'!$B$1:$D$65536,3,FALSE)</f>
        <v>first line keep open</v>
      </c>
      <c r="G357" s="21">
        <f>ROUND(IF(ISBLANK(C357),0,VLOOKUP(C357,'[2]Acha Air Sales Price List'!$B$1:$X$65536,12,FALSE)*$L$14),2)</f>
        <v>0</v>
      </c>
      <c r="H357" s="22">
        <f t="shared" si="6"/>
        <v>0</v>
      </c>
      <c r="I357" s="14"/>
    </row>
    <row r="358" spans="1:9" hidden="1">
      <c r="A358" s="13"/>
      <c r="B358" s="1"/>
      <c r="C358" s="36"/>
      <c r="D358" s="168"/>
      <c r="E358" s="169"/>
      <c r="F358" s="43" t="str">
        <f>VLOOKUP(C358,'[2]Acha Air Sales Price List'!$B$1:$D$65536,3,FALSE)</f>
        <v>first line keep open</v>
      </c>
      <c r="G358" s="21">
        <f>ROUND(IF(ISBLANK(C358),0,VLOOKUP(C358,'[2]Acha Air Sales Price List'!$B$1:$X$65536,12,FALSE)*$L$14),2)</f>
        <v>0</v>
      </c>
      <c r="H358" s="22">
        <f t="shared" si="6"/>
        <v>0</v>
      </c>
      <c r="I358" s="14"/>
    </row>
    <row r="359" spans="1:9" hidden="1">
      <c r="A359" s="13"/>
      <c r="B359" s="1"/>
      <c r="C359" s="36"/>
      <c r="D359" s="168"/>
      <c r="E359" s="169"/>
      <c r="F359" s="43" t="str">
        <f>VLOOKUP(C359,'[2]Acha Air Sales Price List'!$B$1:$D$65536,3,FALSE)</f>
        <v>first line keep open</v>
      </c>
      <c r="G359" s="21">
        <f>ROUND(IF(ISBLANK(C359),0,VLOOKUP(C359,'[2]Acha Air Sales Price List'!$B$1:$X$65536,12,FALSE)*$L$14),2)</f>
        <v>0</v>
      </c>
      <c r="H359" s="22">
        <f t="shared" si="6"/>
        <v>0</v>
      </c>
      <c r="I359" s="14"/>
    </row>
    <row r="360" spans="1:9" hidden="1">
      <c r="A360" s="13"/>
      <c r="B360" s="1"/>
      <c r="C360" s="36"/>
      <c r="D360" s="168"/>
      <c r="E360" s="169"/>
      <c r="F360" s="43" t="str">
        <f>VLOOKUP(C360,'[2]Acha Air Sales Price List'!$B$1:$D$65536,3,FALSE)</f>
        <v>first line keep open</v>
      </c>
      <c r="G360" s="21">
        <f>ROUND(IF(ISBLANK(C360),0,VLOOKUP(C360,'[2]Acha Air Sales Price List'!$B$1:$X$65536,12,FALSE)*$L$14),2)</f>
        <v>0</v>
      </c>
      <c r="H360" s="22">
        <f t="shared" si="6"/>
        <v>0</v>
      </c>
      <c r="I360" s="14"/>
    </row>
    <row r="361" spans="1:9" hidden="1">
      <c r="A361" s="13"/>
      <c r="B361" s="1"/>
      <c r="C361" s="36"/>
      <c r="D361" s="168"/>
      <c r="E361" s="169"/>
      <c r="F361" s="43" t="str">
        <f>VLOOKUP(C361,'[2]Acha Air Sales Price List'!$B$1:$D$65536,3,FALSE)</f>
        <v>first line keep open</v>
      </c>
      <c r="G361" s="21">
        <f>ROUND(IF(ISBLANK(C361),0,VLOOKUP(C361,'[2]Acha Air Sales Price List'!$B$1:$X$65536,12,FALSE)*$L$14),2)</f>
        <v>0</v>
      </c>
      <c r="H361" s="22">
        <f t="shared" si="6"/>
        <v>0</v>
      </c>
      <c r="I361" s="14"/>
    </row>
    <row r="362" spans="1:9" hidden="1">
      <c r="A362" s="13"/>
      <c r="B362" s="1"/>
      <c r="C362" s="36"/>
      <c r="D362" s="168"/>
      <c r="E362" s="169"/>
      <c r="F362" s="43" t="str">
        <f>VLOOKUP(C362,'[2]Acha Air Sales Price List'!$B$1:$D$65536,3,FALSE)</f>
        <v>first line keep open</v>
      </c>
      <c r="G362" s="21">
        <f>ROUND(IF(ISBLANK(C362),0,VLOOKUP(C362,'[2]Acha Air Sales Price List'!$B$1:$X$65536,12,FALSE)*$L$14),2)</f>
        <v>0</v>
      </c>
      <c r="H362" s="22">
        <f t="shared" si="6"/>
        <v>0</v>
      </c>
      <c r="I362" s="14"/>
    </row>
    <row r="363" spans="1:9" hidden="1">
      <c r="A363" s="13"/>
      <c r="B363" s="1"/>
      <c r="C363" s="36"/>
      <c r="D363" s="168"/>
      <c r="E363" s="169"/>
      <c r="F363" s="43" t="str">
        <f>VLOOKUP(C363,'[2]Acha Air Sales Price List'!$B$1:$D$65536,3,FALSE)</f>
        <v>first line keep open</v>
      </c>
      <c r="G363" s="21">
        <f>ROUND(IF(ISBLANK(C363),0,VLOOKUP(C363,'[2]Acha Air Sales Price List'!$B$1:$X$65536,12,FALSE)*$L$14),2)</f>
        <v>0</v>
      </c>
      <c r="H363" s="22">
        <f t="shared" si="6"/>
        <v>0</v>
      </c>
      <c r="I363" s="14"/>
    </row>
    <row r="364" spans="1:9" hidden="1">
      <c r="A364" s="13"/>
      <c r="B364" s="1"/>
      <c r="C364" s="36"/>
      <c r="D364" s="168"/>
      <c r="E364" s="169"/>
      <c r="F364" s="43" t="str">
        <f>VLOOKUP(C364,'[2]Acha Air Sales Price List'!$B$1:$D$65536,3,FALSE)</f>
        <v>first line keep open</v>
      </c>
      <c r="G364" s="21">
        <f>ROUND(IF(ISBLANK(C364),0,VLOOKUP(C364,'[2]Acha Air Sales Price List'!$B$1:$X$65536,12,FALSE)*$L$14),2)</f>
        <v>0</v>
      </c>
      <c r="H364" s="22">
        <f t="shared" si="6"/>
        <v>0</v>
      </c>
      <c r="I364" s="14"/>
    </row>
    <row r="365" spans="1:9" hidden="1">
      <c r="A365" s="13"/>
      <c r="B365" s="1"/>
      <c r="C365" s="36"/>
      <c r="D365" s="168"/>
      <c r="E365" s="169"/>
      <c r="F365" s="43" t="str">
        <f>VLOOKUP(C365,'[2]Acha Air Sales Price List'!$B$1:$D$65536,3,FALSE)</f>
        <v>first line keep open</v>
      </c>
      <c r="G365" s="21">
        <f>ROUND(IF(ISBLANK(C365),0,VLOOKUP(C365,'[2]Acha Air Sales Price List'!$B$1:$X$65536,12,FALSE)*$L$14),2)</f>
        <v>0</v>
      </c>
      <c r="H365" s="22">
        <f t="shared" si="6"/>
        <v>0</v>
      </c>
      <c r="I365" s="14"/>
    </row>
    <row r="366" spans="1:9" hidden="1">
      <c r="A366" s="13"/>
      <c r="B366" s="1"/>
      <c r="C366" s="36"/>
      <c r="D366" s="168"/>
      <c r="E366" s="169"/>
      <c r="F366" s="43" t="str">
        <f>VLOOKUP(C366,'[2]Acha Air Sales Price List'!$B$1:$D$65536,3,FALSE)</f>
        <v>first line keep open</v>
      </c>
      <c r="G366" s="21">
        <f>ROUND(IF(ISBLANK(C366),0,VLOOKUP(C366,'[2]Acha Air Sales Price List'!$B$1:$X$65536,12,FALSE)*$L$14),2)</f>
        <v>0</v>
      </c>
      <c r="H366" s="22">
        <f t="shared" si="6"/>
        <v>0</v>
      </c>
      <c r="I366" s="14"/>
    </row>
    <row r="367" spans="1:9" hidden="1">
      <c r="A367" s="13"/>
      <c r="B367" s="1"/>
      <c r="C367" s="36"/>
      <c r="D367" s="168"/>
      <c r="E367" s="169"/>
      <c r="F367" s="43" t="str">
        <f>VLOOKUP(C367,'[2]Acha Air Sales Price List'!$B$1:$D$65536,3,FALSE)</f>
        <v>first line keep open</v>
      </c>
      <c r="G367" s="21">
        <f>ROUND(IF(ISBLANK(C367),0,VLOOKUP(C367,'[2]Acha Air Sales Price List'!$B$1:$X$65536,12,FALSE)*$L$14),2)</f>
        <v>0</v>
      </c>
      <c r="H367" s="22">
        <f t="shared" si="6"/>
        <v>0</v>
      </c>
      <c r="I367" s="14"/>
    </row>
    <row r="368" spans="1:9" hidden="1">
      <c r="A368" s="13"/>
      <c r="B368" s="1"/>
      <c r="C368" s="36"/>
      <c r="D368" s="168"/>
      <c r="E368" s="169"/>
      <c r="F368" s="43" t="str">
        <f>VLOOKUP(C368,'[2]Acha Air Sales Price List'!$B$1:$D$65536,3,FALSE)</f>
        <v>first line keep open</v>
      </c>
      <c r="G368" s="21">
        <f>ROUND(IF(ISBLANK(C368),0,VLOOKUP(C368,'[2]Acha Air Sales Price List'!$B$1:$X$65536,12,FALSE)*$L$14),2)</f>
        <v>0</v>
      </c>
      <c r="H368" s="22">
        <f t="shared" si="6"/>
        <v>0</v>
      </c>
      <c r="I368" s="14"/>
    </row>
    <row r="369" spans="1:9" hidden="1">
      <c r="A369" s="13"/>
      <c r="B369" s="1"/>
      <c r="C369" s="36"/>
      <c r="D369" s="168"/>
      <c r="E369" s="169"/>
      <c r="F369" s="43" t="str">
        <f>VLOOKUP(C369,'[2]Acha Air Sales Price List'!$B$1:$D$65536,3,FALSE)</f>
        <v>first line keep open</v>
      </c>
      <c r="G369" s="21">
        <f>ROUND(IF(ISBLANK(C369),0,VLOOKUP(C369,'[2]Acha Air Sales Price List'!$B$1:$X$65536,12,FALSE)*$L$14),2)</f>
        <v>0</v>
      </c>
      <c r="H369" s="22">
        <f t="shared" si="6"/>
        <v>0</v>
      </c>
      <c r="I369" s="14"/>
    </row>
    <row r="370" spans="1:9" hidden="1">
      <c r="A370" s="13"/>
      <c r="B370" s="1"/>
      <c r="C370" s="36"/>
      <c r="D370" s="168"/>
      <c r="E370" s="169"/>
      <c r="F370" s="43" t="str">
        <f>VLOOKUP(C370,'[2]Acha Air Sales Price List'!$B$1:$D$65536,3,FALSE)</f>
        <v>first line keep open</v>
      </c>
      <c r="G370" s="21">
        <f>ROUND(IF(ISBLANK(C370),0,VLOOKUP(C370,'[2]Acha Air Sales Price List'!$B$1:$X$65536,12,FALSE)*$L$14),2)</f>
        <v>0</v>
      </c>
      <c r="H370" s="22">
        <f t="shared" si="6"/>
        <v>0</v>
      </c>
      <c r="I370" s="14"/>
    </row>
    <row r="371" spans="1:9" hidden="1">
      <c r="A371" s="13"/>
      <c r="B371" s="1"/>
      <c r="C371" s="36"/>
      <c r="D371" s="168"/>
      <c r="E371" s="169"/>
      <c r="F371" s="43" t="str">
        <f>VLOOKUP(C371,'[2]Acha Air Sales Price List'!$B$1:$D$65536,3,FALSE)</f>
        <v>first line keep open</v>
      </c>
      <c r="G371" s="21">
        <f>ROUND(IF(ISBLANK(C371),0,VLOOKUP(C371,'[2]Acha Air Sales Price List'!$B$1:$X$65536,12,FALSE)*$L$14),2)</f>
        <v>0</v>
      </c>
      <c r="H371" s="22">
        <f t="shared" si="6"/>
        <v>0</v>
      </c>
      <c r="I371" s="14"/>
    </row>
    <row r="372" spans="1:9" hidden="1">
      <c r="A372" s="13"/>
      <c r="B372" s="1"/>
      <c r="C372" s="36"/>
      <c r="D372" s="168"/>
      <c r="E372" s="169"/>
      <c r="F372" s="43" t="str">
        <f>VLOOKUP(C372,'[2]Acha Air Sales Price List'!$B$1:$D$65536,3,FALSE)</f>
        <v>first line keep open</v>
      </c>
      <c r="G372" s="21">
        <f>ROUND(IF(ISBLANK(C372),0,VLOOKUP(C372,'[2]Acha Air Sales Price List'!$B$1:$X$65536,12,FALSE)*$L$14),2)</f>
        <v>0</v>
      </c>
      <c r="H372" s="22">
        <f t="shared" si="6"/>
        <v>0</v>
      </c>
      <c r="I372" s="14"/>
    </row>
    <row r="373" spans="1:9" hidden="1">
      <c r="A373" s="13"/>
      <c r="B373" s="1"/>
      <c r="C373" s="36"/>
      <c r="D373" s="168"/>
      <c r="E373" s="169"/>
      <c r="F373" s="43" t="str">
        <f>VLOOKUP(C373,'[2]Acha Air Sales Price List'!$B$1:$D$65536,3,FALSE)</f>
        <v>first line keep open</v>
      </c>
      <c r="G373" s="21">
        <f>ROUND(IF(ISBLANK(C373),0,VLOOKUP(C373,'[2]Acha Air Sales Price List'!$B$1:$X$65536,12,FALSE)*$L$14),2)</f>
        <v>0</v>
      </c>
      <c r="H373" s="22">
        <f t="shared" si="6"/>
        <v>0</v>
      </c>
      <c r="I373" s="14"/>
    </row>
    <row r="374" spans="1:9" hidden="1">
      <c r="A374" s="13"/>
      <c r="B374" s="1"/>
      <c r="C374" s="36"/>
      <c r="D374" s="168"/>
      <c r="E374" s="169"/>
      <c r="F374" s="43" t="str">
        <f>VLOOKUP(C374,'[2]Acha Air Sales Price List'!$B$1:$D$65536,3,FALSE)</f>
        <v>first line keep open</v>
      </c>
      <c r="G374" s="21">
        <f>ROUND(IF(ISBLANK(C374),0,VLOOKUP(C374,'[2]Acha Air Sales Price List'!$B$1:$X$65536,12,FALSE)*$L$14),2)</f>
        <v>0</v>
      </c>
      <c r="H374" s="22">
        <f t="shared" si="6"/>
        <v>0</v>
      </c>
      <c r="I374" s="14"/>
    </row>
    <row r="375" spans="1:9" hidden="1">
      <c r="A375" s="13"/>
      <c r="B375" s="1"/>
      <c r="C375" s="36"/>
      <c r="D375" s="168"/>
      <c r="E375" s="169"/>
      <c r="F375" s="43" t="str">
        <f>VLOOKUP(C375,'[2]Acha Air Sales Price List'!$B$1:$D$65536,3,FALSE)</f>
        <v>first line keep open</v>
      </c>
      <c r="G375" s="21">
        <f>ROUND(IF(ISBLANK(C375),0,VLOOKUP(C375,'[2]Acha Air Sales Price List'!$B$1:$X$65536,12,FALSE)*$L$14),2)</f>
        <v>0</v>
      </c>
      <c r="H375" s="22">
        <f t="shared" si="6"/>
        <v>0</v>
      </c>
      <c r="I375" s="14"/>
    </row>
    <row r="376" spans="1:9" hidden="1">
      <c r="A376" s="13"/>
      <c r="B376" s="1"/>
      <c r="C376" s="36"/>
      <c r="D376" s="168"/>
      <c r="E376" s="169"/>
      <c r="F376" s="43" t="str">
        <f>VLOOKUP(C376,'[2]Acha Air Sales Price List'!$B$1:$D$65536,3,FALSE)</f>
        <v>first line keep open</v>
      </c>
      <c r="G376" s="21">
        <f>ROUND(IF(ISBLANK(C376),0,VLOOKUP(C376,'[2]Acha Air Sales Price List'!$B$1:$X$65536,12,FALSE)*$L$14),2)</f>
        <v>0</v>
      </c>
      <c r="H376" s="22">
        <f t="shared" si="6"/>
        <v>0</v>
      </c>
      <c r="I376" s="14"/>
    </row>
    <row r="377" spans="1:9" hidden="1">
      <c r="A377" s="13"/>
      <c r="B377" s="1"/>
      <c r="C377" s="36"/>
      <c r="D377" s="168"/>
      <c r="E377" s="169"/>
      <c r="F377" s="43" t="str">
        <f>VLOOKUP(C377,'[2]Acha Air Sales Price List'!$B$1:$D$65536,3,FALSE)</f>
        <v>first line keep open</v>
      </c>
      <c r="G377" s="21">
        <f>ROUND(IF(ISBLANK(C377),0,VLOOKUP(C377,'[2]Acha Air Sales Price List'!$B$1:$X$65536,12,FALSE)*$L$14),2)</f>
        <v>0</v>
      </c>
      <c r="H377" s="22">
        <f t="shared" si="6"/>
        <v>0</v>
      </c>
      <c r="I377" s="14"/>
    </row>
    <row r="378" spans="1:9" hidden="1">
      <c r="A378" s="13"/>
      <c r="B378" s="1"/>
      <c r="C378" s="36"/>
      <c r="D378" s="168"/>
      <c r="E378" s="169"/>
      <c r="F378" s="43" t="str">
        <f>VLOOKUP(C378,'[2]Acha Air Sales Price List'!$B$1:$D$65536,3,FALSE)</f>
        <v>first line keep open</v>
      </c>
      <c r="G378" s="21">
        <f>ROUND(IF(ISBLANK(C378),0,VLOOKUP(C378,'[2]Acha Air Sales Price List'!$B$1:$X$65536,12,FALSE)*$L$14),2)</f>
        <v>0</v>
      </c>
      <c r="H378" s="22">
        <f t="shared" si="6"/>
        <v>0</v>
      </c>
      <c r="I378" s="14"/>
    </row>
    <row r="379" spans="1:9" hidden="1">
      <c r="A379" s="13"/>
      <c r="B379" s="1"/>
      <c r="C379" s="37"/>
      <c r="D379" s="168"/>
      <c r="E379" s="169"/>
      <c r="F379" s="43" t="str">
        <f>VLOOKUP(C379,'[2]Acha Air Sales Price List'!$B$1:$D$65536,3,FALSE)</f>
        <v>first line keep open</v>
      </c>
      <c r="G379" s="21">
        <f>ROUND(IF(ISBLANK(C379),0,VLOOKUP(C379,'[2]Acha Air Sales Price List'!$B$1:$X$65536,12,FALSE)*$L$14),2)</f>
        <v>0</v>
      </c>
      <c r="H379" s="22">
        <f t="shared" si="6"/>
        <v>0</v>
      </c>
      <c r="I379" s="14"/>
    </row>
    <row r="380" spans="1:9" hidden="1">
      <c r="A380" s="13"/>
      <c r="B380" s="1"/>
      <c r="C380" s="36"/>
      <c r="D380" s="168"/>
      <c r="E380" s="169"/>
      <c r="F380" s="43" t="str">
        <f>VLOOKUP(C380,'[2]Acha Air Sales Price List'!$B$1:$D$65536,3,FALSE)</f>
        <v>first line keep open</v>
      </c>
      <c r="G380" s="21">
        <f>ROUND(IF(ISBLANK(C380),0,VLOOKUP(C380,'[2]Acha Air Sales Price List'!$B$1:$X$65536,12,FALSE)*$L$14),2)</f>
        <v>0</v>
      </c>
      <c r="H380" s="22">
        <f t="shared" si="6"/>
        <v>0</v>
      </c>
      <c r="I380" s="14"/>
    </row>
    <row r="381" spans="1:9" hidden="1">
      <c r="A381" s="13"/>
      <c r="B381" s="1"/>
      <c r="C381" s="36"/>
      <c r="D381" s="168"/>
      <c r="E381" s="169"/>
      <c r="F381" s="43" t="str">
        <f>VLOOKUP(C381,'[2]Acha Air Sales Price List'!$B$1:$D$65536,3,FALSE)</f>
        <v>first line keep open</v>
      </c>
      <c r="G381" s="21">
        <f>ROUND(IF(ISBLANK(C381),0,VLOOKUP(C381,'[2]Acha Air Sales Price List'!$B$1:$X$65536,12,FALSE)*$L$14),2)</f>
        <v>0</v>
      </c>
      <c r="H381" s="22">
        <f t="shared" si="6"/>
        <v>0</v>
      </c>
      <c r="I381" s="14"/>
    </row>
    <row r="382" spans="1:9" hidden="1">
      <c r="A382" s="13"/>
      <c r="B382" s="1"/>
      <c r="C382" s="36"/>
      <c r="D382" s="168"/>
      <c r="E382" s="169"/>
      <c r="F382" s="43" t="str">
        <f>VLOOKUP(C382,'[2]Acha Air Sales Price List'!$B$1:$D$65536,3,FALSE)</f>
        <v>first line keep open</v>
      </c>
      <c r="G382" s="21">
        <f>ROUND(IF(ISBLANK(C382),0,VLOOKUP(C382,'[2]Acha Air Sales Price List'!$B$1:$X$65536,12,FALSE)*$L$14),2)</f>
        <v>0</v>
      </c>
      <c r="H382" s="22">
        <f t="shared" si="6"/>
        <v>0</v>
      </c>
      <c r="I382" s="14"/>
    </row>
    <row r="383" spans="1:9" hidden="1">
      <c r="A383" s="13"/>
      <c r="B383" s="1"/>
      <c r="C383" s="36"/>
      <c r="D383" s="168"/>
      <c r="E383" s="169"/>
      <c r="F383" s="43" t="str">
        <f>VLOOKUP(C383,'[2]Acha Air Sales Price List'!$B$1:$D$65536,3,FALSE)</f>
        <v>first line keep open</v>
      </c>
      <c r="G383" s="21">
        <f>ROUND(IF(ISBLANK(C383),0,VLOOKUP(C383,'[2]Acha Air Sales Price List'!$B$1:$X$65536,12,FALSE)*$L$14),2)</f>
        <v>0</v>
      </c>
      <c r="H383" s="22">
        <f t="shared" si="6"/>
        <v>0</v>
      </c>
      <c r="I383" s="14"/>
    </row>
    <row r="384" spans="1:9" hidden="1">
      <c r="A384" s="13"/>
      <c r="B384" s="1"/>
      <c r="C384" s="36"/>
      <c r="D384" s="168"/>
      <c r="E384" s="169"/>
      <c r="F384" s="43" t="str">
        <f>VLOOKUP(C384,'[2]Acha Air Sales Price List'!$B$1:$D$65536,3,FALSE)</f>
        <v>first line keep open</v>
      </c>
      <c r="G384" s="21">
        <f>ROUND(IF(ISBLANK(C384),0,VLOOKUP(C384,'[2]Acha Air Sales Price List'!$B$1:$X$65536,12,FALSE)*$L$14),2)</f>
        <v>0</v>
      </c>
      <c r="H384" s="22">
        <f t="shared" si="6"/>
        <v>0</v>
      </c>
      <c r="I384" s="14"/>
    </row>
    <row r="385" spans="1:9" hidden="1">
      <c r="A385" s="13"/>
      <c r="B385" s="1"/>
      <c r="C385" s="36"/>
      <c r="D385" s="168"/>
      <c r="E385" s="169"/>
      <c r="F385" s="43" t="str">
        <f>VLOOKUP(C385,'[2]Acha Air Sales Price List'!$B$1:$D$65536,3,FALSE)</f>
        <v>first line keep open</v>
      </c>
      <c r="G385" s="21">
        <f>ROUND(IF(ISBLANK(C385),0,VLOOKUP(C385,'[2]Acha Air Sales Price List'!$B$1:$X$65536,12,FALSE)*$L$14),2)</f>
        <v>0</v>
      </c>
      <c r="H385" s="22">
        <f t="shared" si="6"/>
        <v>0</v>
      </c>
      <c r="I385" s="14"/>
    </row>
    <row r="386" spans="1:9" hidden="1">
      <c r="A386" s="13"/>
      <c r="B386" s="1"/>
      <c r="C386" s="36"/>
      <c r="D386" s="168"/>
      <c r="E386" s="169"/>
      <c r="F386" s="43" t="str">
        <f>VLOOKUP(C386,'[2]Acha Air Sales Price List'!$B$1:$D$65536,3,FALSE)</f>
        <v>first line keep open</v>
      </c>
      <c r="G386" s="21">
        <f>ROUND(IF(ISBLANK(C386),0,VLOOKUP(C386,'[2]Acha Air Sales Price List'!$B$1:$X$65536,12,FALSE)*$L$14),2)</f>
        <v>0</v>
      </c>
      <c r="H386" s="22">
        <f t="shared" si="6"/>
        <v>0</v>
      </c>
      <c r="I386" s="14"/>
    </row>
    <row r="387" spans="1:9" hidden="1">
      <c r="A387" s="13"/>
      <c r="B387" s="1"/>
      <c r="C387" s="36"/>
      <c r="D387" s="168"/>
      <c r="E387" s="169"/>
      <c r="F387" s="43" t="str">
        <f>VLOOKUP(C387,'[2]Acha Air Sales Price List'!$B$1:$D$65536,3,FALSE)</f>
        <v>first line keep open</v>
      </c>
      <c r="G387" s="21">
        <f>ROUND(IF(ISBLANK(C387),0,VLOOKUP(C387,'[2]Acha Air Sales Price List'!$B$1:$X$65536,12,FALSE)*$L$14),2)</f>
        <v>0</v>
      </c>
      <c r="H387" s="22">
        <f t="shared" si="6"/>
        <v>0</v>
      </c>
      <c r="I387" s="14"/>
    </row>
    <row r="388" spans="1:9" hidden="1">
      <c r="A388" s="13"/>
      <c r="B388" s="1"/>
      <c r="C388" s="36"/>
      <c r="D388" s="168"/>
      <c r="E388" s="169"/>
      <c r="F388" s="43" t="str">
        <f>VLOOKUP(C388,'[2]Acha Air Sales Price List'!$B$1:$D$65536,3,FALSE)</f>
        <v>first line keep open</v>
      </c>
      <c r="G388" s="21">
        <f>ROUND(IF(ISBLANK(C388),0,VLOOKUP(C388,'[2]Acha Air Sales Price List'!$B$1:$X$65536,12,FALSE)*$L$14),2)</f>
        <v>0</v>
      </c>
      <c r="H388" s="22">
        <f t="shared" si="6"/>
        <v>0</v>
      </c>
      <c r="I388" s="14"/>
    </row>
    <row r="389" spans="1:9" hidden="1">
      <c r="A389" s="13"/>
      <c r="B389" s="1"/>
      <c r="C389" s="36"/>
      <c r="D389" s="168"/>
      <c r="E389" s="169"/>
      <c r="F389" s="43" t="str">
        <f>VLOOKUP(C389,'[2]Acha Air Sales Price List'!$B$1:$D$65536,3,FALSE)</f>
        <v>first line keep open</v>
      </c>
      <c r="G389" s="21">
        <f>ROUND(IF(ISBLANK(C389),0,VLOOKUP(C389,'[2]Acha Air Sales Price List'!$B$1:$X$65536,12,FALSE)*$L$14),2)</f>
        <v>0</v>
      </c>
      <c r="H389" s="22">
        <f t="shared" si="6"/>
        <v>0</v>
      </c>
      <c r="I389" s="14"/>
    </row>
    <row r="390" spans="1:9" hidden="1">
      <c r="A390" s="13"/>
      <c r="B390" s="1"/>
      <c r="C390" s="36"/>
      <c r="D390" s="168"/>
      <c r="E390" s="169"/>
      <c r="F390" s="43" t="str">
        <f>VLOOKUP(C390,'[2]Acha Air Sales Price List'!$B$1:$D$65536,3,FALSE)</f>
        <v>first line keep open</v>
      </c>
      <c r="G390" s="21">
        <f>ROUND(IF(ISBLANK(C390),0,VLOOKUP(C390,'[2]Acha Air Sales Price List'!$B$1:$X$65536,12,FALSE)*$L$14),2)</f>
        <v>0</v>
      </c>
      <c r="H390" s="22">
        <f t="shared" si="6"/>
        <v>0</v>
      </c>
      <c r="I390" s="14"/>
    </row>
    <row r="391" spans="1:9" hidden="1">
      <c r="A391" s="13"/>
      <c r="B391" s="1"/>
      <c r="C391" s="36"/>
      <c r="D391" s="168"/>
      <c r="E391" s="169"/>
      <c r="F391" s="43" t="str">
        <f>VLOOKUP(C391,'[2]Acha Air Sales Price List'!$B$1:$D$65536,3,FALSE)</f>
        <v>first line keep open</v>
      </c>
      <c r="G391" s="21">
        <f>ROUND(IF(ISBLANK(C391),0,VLOOKUP(C391,'[2]Acha Air Sales Price List'!$B$1:$X$65536,12,FALSE)*$L$14),2)</f>
        <v>0</v>
      </c>
      <c r="H391" s="22">
        <f t="shared" si="6"/>
        <v>0</v>
      </c>
      <c r="I391" s="14"/>
    </row>
    <row r="392" spans="1:9" hidden="1">
      <c r="A392" s="13"/>
      <c r="B392" s="1"/>
      <c r="C392" s="36"/>
      <c r="D392" s="168"/>
      <c r="E392" s="169"/>
      <c r="F392" s="43" t="str">
        <f>VLOOKUP(C392,'[2]Acha Air Sales Price List'!$B$1:$D$65536,3,FALSE)</f>
        <v>first line keep open</v>
      </c>
      <c r="G392" s="21">
        <f>ROUND(IF(ISBLANK(C392),0,VLOOKUP(C392,'[2]Acha Air Sales Price List'!$B$1:$X$65536,12,FALSE)*$L$14),2)</f>
        <v>0</v>
      </c>
      <c r="H392" s="22">
        <f t="shared" si="6"/>
        <v>0</v>
      </c>
      <c r="I392" s="14"/>
    </row>
    <row r="393" spans="1:9" hidden="1">
      <c r="A393" s="13"/>
      <c r="B393" s="1"/>
      <c r="C393" s="36"/>
      <c r="D393" s="168"/>
      <c r="E393" s="169"/>
      <c r="F393" s="43" t="str">
        <f>VLOOKUP(C393,'[2]Acha Air Sales Price List'!$B$1:$D$65536,3,FALSE)</f>
        <v>first line keep open</v>
      </c>
      <c r="G393" s="21">
        <f>ROUND(IF(ISBLANK(C393),0,VLOOKUP(C393,'[2]Acha Air Sales Price List'!$B$1:$X$65536,12,FALSE)*$L$14),2)</f>
        <v>0</v>
      </c>
      <c r="H393" s="22">
        <f t="shared" si="6"/>
        <v>0</v>
      </c>
      <c r="I393" s="14"/>
    </row>
    <row r="394" spans="1:9" hidden="1">
      <c r="A394" s="13"/>
      <c r="B394" s="1"/>
      <c r="C394" s="36"/>
      <c r="D394" s="168"/>
      <c r="E394" s="169"/>
      <c r="F394" s="43" t="str">
        <f>VLOOKUP(C394,'[2]Acha Air Sales Price List'!$B$1:$D$65536,3,FALSE)</f>
        <v>first line keep open</v>
      </c>
      <c r="G394" s="21">
        <f>ROUND(IF(ISBLANK(C394),0,VLOOKUP(C394,'[2]Acha Air Sales Price List'!$B$1:$X$65536,12,FALSE)*$L$14),2)</f>
        <v>0</v>
      </c>
      <c r="H394" s="22">
        <f t="shared" si="6"/>
        <v>0</v>
      </c>
      <c r="I394" s="14"/>
    </row>
    <row r="395" spans="1:9" hidden="1">
      <c r="A395" s="13"/>
      <c r="B395" s="1"/>
      <c r="C395" s="37"/>
      <c r="D395" s="168"/>
      <c r="E395" s="169"/>
      <c r="F395" s="43" t="str">
        <f>VLOOKUP(C395,'[2]Acha Air Sales Price List'!$B$1:$D$65536,3,FALSE)</f>
        <v>first line keep open</v>
      </c>
      <c r="G395" s="21">
        <f>ROUND(IF(ISBLANK(C395),0,VLOOKUP(C395,'[2]Acha Air Sales Price List'!$B$1:$X$65536,12,FALSE)*$L$14),2)</f>
        <v>0</v>
      </c>
      <c r="H395" s="22">
        <f t="shared" si="6"/>
        <v>0</v>
      </c>
      <c r="I395" s="14"/>
    </row>
    <row r="396" spans="1:9" hidden="1">
      <c r="A396" s="13"/>
      <c r="B396" s="1"/>
      <c r="C396" s="37"/>
      <c r="D396" s="168"/>
      <c r="E396" s="169"/>
      <c r="F396" s="43" t="str">
        <f>VLOOKUP(C396,'[2]Acha Air Sales Price List'!$B$1:$D$65536,3,FALSE)</f>
        <v>first line keep open</v>
      </c>
      <c r="G396" s="21">
        <f>ROUND(IF(ISBLANK(C396),0,VLOOKUP(C396,'[2]Acha Air Sales Price List'!$B$1:$X$65536,12,FALSE)*$L$14),2)</f>
        <v>0</v>
      </c>
      <c r="H396" s="22">
        <f t="shared" si="6"/>
        <v>0</v>
      </c>
      <c r="I396" s="14"/>
    </row>
    <row r="397" spans="1:9" hidden="1">
      <c r="A397" s="13"/>
      <c r="B397" s="1"/>
      <c r="C397" s="36"/>
      <c r="D397" s="168"/>
      <c r="E397" s="169"/>
      <c r="F397" s="43" t="str">
        <f>VLOOKUP(C397,'[2]Acha Air Sales Price List'!$B$1:$D$65536,3,FALSE)</f>
        <v>first line keep open</v>
      </c>
      <c r="G397" s="21">
        <f>ROUND(IF(ISBLANK(C397),0,VLOOKUP(C397,'[2]Acha Air Sales Price List'!$B$1:$X$65536,12,FALSE)*$L$14),2)</f>
        <v>0</v>
      </c>
      <c r="H397" s="22">
        <f t="shared" si="6"/>
        <v>0</v>
      </c>
      <c r="I397" s="14"/>
    </row>
    <row r="398" spans="1:9" hidden="1">
      <c r="A398" s="13"/>
      <c r="B398" s="1"/>
      <c r="C398" s="36"/>
      <c r="D398" s="168"/>
      <c r="E398" s="169"/>
      <c r="F398" s="43" t="str">
        <f>VLOOKUP(C398,'[2]Acha Air Sales Price List'!$B$1:$D$65536,3,FALSE)</f>
        <v>first line keep open</v>
      </c>
      <c r="G398" s="21">
        <f>ROUND(IF(ISBLANK(C398),0,VLOOKUP(C398,'[2]Acha Air Sales Price List'!$B$1:$X$65536,12,FALSE)*$L$14),2)</f>
        <v>0</v>
      </c>
      <c r="H398" s="22">
        <f t="shared" si="6"/>
        <v>0</v>
      </c>
      <c r="I398" s="14"/>
    </row>
    <row r="399" spans="1:9" hidden="1">
      <c r="A399" s="13"/>
      <c r="B399" s="1"/>
      <c r="C399" s="36"/>
      <c r="D399" s="168"/>
      <c r="E399" s="169"/>
      <c r="F399" s="43" t="str">
        <f>VLOOKUP(C399,'[2]Acha Air Sales Price List'!$B$1:$D$65536,3,FALSE)</f>
        <v>first line keep open</v>
      </c>
      <c r="G399" s="21">
        <f>ROUND(IF(ISBLANK(C399),0,VLOOKUP(C399,'[2]Acha Air Sales Price List'!$B$1:$X$65536,12,FALSE)*$L$14),2)</f>
        <v>0</v>
      </c>
      <c r="H399" s="22">
        <f t="shared" si="6"/>
        <v>0</v>
      </c>
      <c r="I399" s="14"/>
    </row>
    <row r="400" spans="1:9" hidden="1">
      <c r="A400" s="13"/>
      <c r="B400" s="1"/>
      <c r="C400" s="36"/>
      <c r="D400" s="168"/>
      <c r="E400" s="169"/>
      <c r="F400" s="43" t="str">
        <f>VLOOKUP(C400,'[2]Acha Air Sales Price List'!$B$1:$D$65536,3,FALSE)</f>
        <v>first line keep open</v>
      </c>
      <c r="G400" s="21">
        <f>ROUND(IF(ISBLANK(C400),0,VLOOKUP(C400,'[2]Acha Air Sales Price List'!$B$1:$X$65536,12,FALSE)*$L$14),2)</f>
        <v>0</v>
      </c>
      <c r="H400" s="22">
        <f t="shared" si="6"/>
        <v>0</v>
      </c>
      <c r="I400" s="14"/>
    </row>
    <row r="401" spans="1:9" hidden="1">
      <c r="A401" s="13"/>
      <c r="B401" s="1"/>
      <c r="C401" s="36"/>
      <c r="D401" s="168"/>
      <c r="E401" s="169"/>
      <c r="F401" s="43" t="str">
        <f>VLOOKUP(C401,'[2]Acha Air Sales Price List'!$B$1:$D$65536,3,FALSE)</f>
        <v>first line keep open</v>
      </c>
      <c r="G401" s="21">
        <f>ROUND(IF(ISBLANK(C401),0,VLOOKUP(C401,'[2]Acha Air Sales Price List'!$B$1:$X$65536,12,FALSE)*$L$14),2)</f>
        <v>0</v>
      </c>
      <c r="H401" s="22">
        <f t="shared" si="6"/>
        <v>0</v>
      </c>
      <c r="I401" s="14"/>
    </row>
    <row r="402" spans="1:9" hidden="1">
      <c r="A402" s="13"/>
      <c r="B402" s="1"/>
      <c r="C402" s="36"/>
      <c r="D402" s="168"/>
      <c r="E402" s="169"/>
      <c r="F402" s="43" t="str">
        <f>VLOOKUP(C402,'[2]Acha Air Sales Price List'!$B$1:$D$65536,3,FALSE)</f>
        <v>first line keep open</v>
      </c>
      <c r="G402" s="21">
        <f>ROUND(IF(ISBLANK(C402),0,VLOOKUP(C402,'[2]Acha Air Sales Price List'!$B$1:$X$65536,12,FALSE)*$L$14),2)</f>
        <v>0</v>
      </c>
      <c r="H402" s="22">
        <f t="shared" si="6"/>
        <v>0</v>
      </c>
      <c r="I402" s="14"/>
    </row>
    <row r="403" spans="1:9" hidden="1">
      <c r="A403" s="13"/>
      <c r="B403" s="1"/>
      <c r="C403" s="36"/>
      <c r="D403" s="168"/>
      <c r="E403" s="169"/>
      <c r="F403" s="43" t="str">
        <f>VLOOKUP(C403,'[2]Acha Air Sales Price List'!$B$1:$D$65536,3,FALSE)</f>
        <v>first line keep open</v>
      </c>
      <c r="G403" s="21">
        <f>ROUND(IF(ISBLANK(C403),0,VLOOKUP(C403,'[2]Acha Air Sales Price List'!$B$1:$X$65536,12,FALSE)*$L$14),2)</f>
        <v>0</v>
      </c>
      <c r="H403" s="22">
        <f t="shared" si="6"/>
        <v>0</v>
      </c>
      <c r="I403" s="14"/>
    </row>
    <row r="404" spans="1:9" hidden="1">
      <c r="A404" s="13"/>
      <c r="B404" s="1"/>
      <c r="C404" s="36"/>
      <c r="D404" s="168"/>
      <c r="E404" s="169"/>
      <c r="F404" s="43" t="str">
        <f>VLOOKUP(C404,'[2]Acha Air Sales Price List'!$B$1:$D$65536,3,FALSE)</f>
        <v>first line keep open</v>
      </c>
      <c r="G404" s="21">
        <f>ROUND(IF(ISBLANK(C404),0,VLOOKUP(C404,'[2]Acha Air Sales Price List'!$B$1:$X$65536,12,FALSE)*$L$14),2)</f>
        <v>0</v>
      </c>
      <c r="H404" s="22">
        <f t="shared" ref="H404:H467" si="7">ROUND(IF(ISNUMBER(B404), G404*B404, 0),5)</f>
        <v>0</v>
      </c>
      <c r="I404" s="14"/>
    </row>
    <row r="405" spans="1:9" hidden="1">
      <c r="A405" s="13"/>
      <c r="B405" s="1"/>
      <c r="C405" s="36"/>
      <c r="D405" s="168"/>
      <c r="E405" s="169"/>
      <c r="F405" s="43" t="str">
        <f>VLOOKUP(C405,'[2]Acha Air Sales Price List'!$B$1:$D$65536,3,FALSE)</f>
        <v>first line keep open</v>
      </c>
      <c r="G405" s="21">
        <f>ROUND(IF(ISBLANK(C405),0,VLOOKUP(C405,'[2]Acha Air Sales Price List'!$B$1:$X$65536,12,FALSE)*$L$14),2)</f>
        <v>0</v>
      </c>
      <c r="H405" s="22">
        <f t="shared" si="7"/>
        <v>0</v>
      </c>
      <c r="I405" s="14"/>
    </row>
    <row r="406" spans="1:9" hidden="1">
      <c r="A406" s="13"/>
      <c r="B406" s="1"/>
      <c r="C406" s="36"/>
      <c r="D406" s="168"/>
      <c r="E406" s="169"/>
      <c r="F406" s="43" t="str">
        <f>VLOOKUP(C406,'[2]Acha Air Sales Price List'!$B$1:$D$65536,3,FALSE)</f>
        <v>first line keep open</v>
      </c>
      <c r="G406" s="21">
        <f>ROUND(IF(ISBLANK(C406),0,VLOOKUP(C406,'[2]Acha Air Sales Price List'!$B$1:$X$65536,12,FALSE)*$L$14),2)</f>
        <v>0</v>
      </c>
      <c r="H406" s="22">
        <f t="shared" si="7"/>
        <v>0</v>
      </c>
      <c r="I406" s="14"/>
    </row>
    <row r="407" spans="1:9" hidden="1">
      <c r="A407" s="13"/>
      <c r="B407" s="1"/>
      <c r="C407" s="37"/>
      <c r="D407" s="168"/>
      <c r="E407" s="169"/>
      <c r="F407" s="43" t="str">
        <f>VLOOKUP(C407,'[2]Acha Air Sales Price List'!$B$1:$D$65536,3,FALSE)</f>
        <v>first line keep open</v>
      </c>
      <c r="G407" s="21">
        <f>ROUND(IF(ISBLANK(C407),0,VLOOKUP(C407,'[2]Acha Air Sales Price List'!$B$1:$X$65536,12,FALSE)*$L$14),2)</f>
        <v>0</v>
      </c>
      <c r="H407" s="22">
        <f t="shared" si="7"/>
        <v>0</v>
      </c>
      <c r="I407" s="14"/>
    </row>
    <row r="408" spans="1:9" hidden="1">
      <c r="A408" s="13"/>
      <c r="B408" s="1"/>
      <c r="C408" s="36"/>
      <c r="D408" s="168"/>
      <c r="E408" s="169"/>
      <c r="F408" s="43" t="str">
        <f>VLOOKUP(C408,'[2]Acha Air Sales Price List'!$B$1:$D$65536,3,FALSE)</f>
        <v>first line keep open</v>
      </c>
      <c r="G408" s="21">
        <f>ROUND(IF(ISBLANK(C408),0,VLOOKUP(C408,'[2]Acha Air Sales Price List'!$B$1:$X$65536,12,FALSE)*$L$14),2)</f>
        <v>0</v>
      </c>
      <c r="H408" s="22">
        <f t="shared" si="7"/>
        <v>0</v>
      </c>
      <c r="I408" s="14"/>
    </row>
    <row r="409" spans="1:9" hidden="1">
      <c r="A409" s="13"/>
      <c r="B409" s="1"/>
      <c r="C409" s="36"/>
      <c r="D409" s="168"/>
      <c r="E409" s="169"/>
      <c r="F409" s="43" t="str">
        <f>VLOOKUP(C409,'[2]Acha Air Sales Price List'!$B$1:$D$65536,3,FALSE)</f>
        <v>first line keep open</v>
      </c>
      <c r="G409" s="21">
        <f>ROUND(IF(ISBLANK(C409),0,VLOOKUP(C409,'[2]Acha Air Sales Price List'!$B$1:$X$65536,12,FALSE)*$L$14),2)</f>
        <v>0</v>
      </c>
      <c r="H409" s="22">
        <f t="shared" si="7"/>
        <v>0</v>
      </c>
      <c r="I409" s="14"/>
    </row>
    <row r="410" spans="1:9" hidden="1">
      <c r="A410" s="13"/>
      <c r="B410" s="1"/>
      <c r="C410" s="36"/>
      <c r="D410" s="168"/>
      <c r="E410" s="169"/>
      <c r="F410" s="43" t="str">
        <f>VLOOKUP(C410,'[2]Acha Air Sales Price List'!$B$1:$D$65536,3,FALSE)</f>
        <v>first line keep open</v>
      </c>
      <c r="G410" s="21">
        <f>ROUND(IF(ISBLANK(C410),0,VLOOKUP(C410,'[2]Acha Air Sales Price List'!$B$1:$X$65536,12,FALSE)*$L$14),2)</f>
        <v>0</v>
      </c>
      <c r="H410" s="22">
        <f t="shared" si="7"/>
        <v>0</v>
      </c>
      <c r="I410" s="14"/>
    </row>
    <row r="411" spans="1:9" hidden="1">
      <c r="A411" s="13"/>
      <c r="B411" s="1"/>
      <c r="C411" s="36"/>
      <c r="D411" s="168"/>
      <c r="E411" s="169"/>
      <c r="F411" s="43" t="str">
        <f>VLOOKUP(C411,'[2]Acha Air Sales Price List'!$B$1:$D$65536,3,FALSE)</f>
        <v>first line keep open</v>
      </c>
      <c r="G411" s="21">
        <f>ROUND(IF(ISBLANK(C411),0,VLOOKUP(C411,'[2]Acha Air Sales Price List'!$B$1:$X$65536,12,FALSE)*$L$14),2)</f>
        <v>0</v>
      </c>
      <c r="H411" s="22">
        <f t="shared" si="7"/>
        <v>0</v>
      </c>
      <c r="I411" s="14"/>
    </row>
    <row r="412" spans="1:9" hidden="1">
      <c r="A412" s="13"/>
      <c r="B412" s="1"/>
      <c r="C412" s="36"/>
      <c r="D412" s="168"/>
      <c r="E412" s="169"/>
      <c r="F412" s="43" t="str">
        <f>VLOOKUP(C412,'[2]Acha Air Sales Price List'!$B$1:$D$65536,3,FALSE)</f>
        <v>first line keep open</v>
      </c>
      <c r="G412" s="21">
        <f>ROUND(IF(ISBLANK(C412),0,VLOOKUP(C412,'[2]Acha Air Sales Price List'!$B$1:$X$65536,12,FALSE)*$L$14),2)</f>
        <v>0</v>
      </c>
      <c r="H412" s="22">
        <f t="shared" si="7"/>
        <v>0</v>
      </c>
      <c r="I412" s="14"/>
    </row>
    <row r="413" spans="1:9" hidden="1">
      <c r="A413" s="13"/>
      <c r="B413" s="1"/>
      <c r="C413" s="36"/>
      <c r="D413" s="168"/>
      <c r="E413" s="169"/>
      <c r="F413" s="43" t="str">
        <f>VLOOKUP(C413,'[2]Acha Air Sales Price List'!$B$1:$D$65536,3,FALSE)</f>
        <v>first line keep open</v>
      </c>
      <c r="G413" s="21">
        <f>ROUND(IF(ISBLANK(C413),0,VLOOKUP(C413,'[2]Acha Air Sales Price List'!$B$1:$X$65536,12,FALSE)*$L$14),2)</f>
        <v>0</v>
      </c>
      <c r="H413" s="22">
        <f t="shared" si="7"/>
        <v>0</v>
      </c>
      <c r="I413" s="14"/>
    </row>
    <row r="414" spans="1:9" hidden="1">
      <c r="A414" s="13"/>
      <c r="B414" s="1"/>
      <c r="C414" s="36"/>
      <c r="D414" s="168"/>
      <c r="E414" s="169"/>
      <c r="F414" s="43" t="str">
        <f>VLOOKUP(C414,'[2]Acha Air Sales Price List'!$B$1:$D$65536,3,FALSE)</f>
        <v>first line keep open</v>
      </c>
      <c r="G414" s="21">
        <f>ROUND(IF(ISBLANK(C414),0,VLOOKUP(C414,'[2]Acha Air Sales Price List'!$B$1:$X$65536,12,FALSE)*$L$14),2)</f>
        <v>0</v>
      </c>
      <c r="H414" s="22">
        <f t="shared" si="7"/>
        <v>0</v>
      </c>
      <c r="I414" s="14"/>
    </row>
    <row r="415" spans="1:9" hidden="1">
      <c r="A415" s="13"/>
      <c r="B415" s="1"/>
      <c r="C415" s="36"/>
      <c r="D415" s="168"/>
      <c r="E415" s="169"/>
      <c r="F415" s="43" t="str">
        <f>VLOOKUP(C415,'[2]Acha Air Sales Price List'!$B$1:$D$65536,3,FALSE)</f>
        <v>first line keep open</v>
      </c>
      <c r="G415" s="21">
        <f>ROUND(IF(ISBLANK(C415),0,VLOOKUP(C415,'[2]Acha Air Sales Price List'!$B$1:$X$65536,12,FALSE)*$L$14),2)</f>
        <v>0</v>
      </c>
      <c r="H415" s="22">
        <f t="shared" si="7"/>
        <v>0</v>
      </c>
      <c r="I415" s="14"/>
    </row>
    <row r="416" spans="1:9" hidden="1">
      <c r="A416" s="13"/>
      <c r="B416" s="1"/>
      <c r="C416" s="36"/>
      <c r="D416" s="168"/>
      <c r="E416" s="169"/>
      <c r="F416" s="43" t="str">
        <f>VLOOKUP(C416,'[2]Acha Air Sales Price List'!$B$1:$D$65536,3,FALSE)</f>
        <v>first line keep open</v>
      </c>
      <c r="G416" s="21">
        <f>ROUND(IF(ISBLANK(C416),0,VLOOKUP(C416,'[2]Acha Air Sales Price List'!$B$1:$X$65536,12,FALSE)*$L$14),2)</f>
        <v>0</v>
      </c>
      <c r="H416" s="22">
        <f t="shared" si="7"/>
        <v>0</v>
      </c>
      <c r="I416" s="14"/>
    </row>
    <row r="417" spans="1:9" hidden="1">
      <c r="A417" s="13"/>
      <c r="B417" s="1"/>
      <c r="C417" s="36"/>
      <c r="D417" s="168"/>
      <c r="E417" s="169"/>
      <c r="F417" s="43" t="str">
        <f>VLOOKUP(C417,'[2]Acha Air Sales Price List'!$B$1:$D$65536,3,FALSE)</f>
        <v>first line keep open</v>
      </c>
      <c r="G417" s="21">
        <f>ROUND(IF(ISBLANK(C417),0,VLOOKUP(C417,'[2]Acha Air Sales Price List'!$B$1:$X$65536,12,FALSE)*$L$14),2)</f>
        <v>0</v>
      </c>
      <c r="H417" s="22">
        <f t="shared" si="7"/>
        <v>0</v>
      </c>
      <c r="I417" s="14"/>
    </row>
    <row r="418" spans="1:9" hidden="1">
      <c r="A418" s="13"/>
      <c r="B418" s="1"/>
      <c r="C418" s="36"/>
      <c r="D418" s="168"/>
      <c r="E418" s="169"/>
      <c r="F418" s="43" t="str">
        <f>VLOOKUP(C418,'[2]Acha Air Sales Price List'!$B$1:$D$65536,3,FALSE)</f>
        <v>first line keep open</v>
      </c>
      <c r="G418" s="21">
        <f>ROUND(IF(ISBLANK(C418),0,VLOOKUP(C418,'[2]Acha Air Sales Price List'!$B$1:$X$65536,12,FALSE)*$L$14),2)</f>
        <v>0</v>
      </c>
      <c r="H418" s="22">
        <f t="shared" si="7"/>
        <v>0</v>
      </c>
      <c r="I418" s="14"/>
    </row>
    <row r="419" spans="1:9" hidden="1">
      <c r="A419" s="13"/>
      <c r="B419" s="1"/>
      <c r="C419" s="36"/>
      <c r="D419" s="168"/>
      <c r="E419" s="169"/>
      <c r="F419" s="43" t="str">
        <f>VLOOKUP(C419,'[2]Acha Air Sales Price List'!$B$1:$D$65536,3,FALSE)</f>
        <v>first line keep open</v>
      </c>
      <c r="G419" s="21">
        <f>ROUND(IF(ISBLANK(C419),0,VLOOKUP(C419,'[2]Acha Air Sales Price List'!$B$1:$X$65536,12,FALSE)*$L$14),2)</f>
        <v>0</v>
      </c>
      <c r="H419" s="22">
        <f t="shared" si="7"/>
        <v>0</v>
      </c>
      <c r="I419" s="14"/>
    </row>
    <row r="420" spans="1:9" hidden="1">
      <c r="A420" s="13"/>
      <c r="B420" s="1"/>
      <c r="C420" s="36"/>
      <c r="D420" s="168"/>
      <c r="E420" s="169"/>
      <c r="F420" s="43" t="str">
        <f>VLOOKUP(C420,'[2]Acha Air Sales Price List'!$B$1:$D$65536,3,FALSE)</f>
        <v>first line keep open</v>
      </c>
      <c r="G420" s="21">
        <f>ROUND(IF(ISBLANK(C420),0,VLOOKUP(C420,'[2]Acha Air Sales Price List'!$B$1:$X$65536,12,FALSE)*$L$14),2)</f>
        <v>0</v>
      </c>
      <c r="H420" s="22">
        <f t="shared" si="7"/>
        <v>0</v>
      </c>
      <c r="I420" s="14"/>
    </row>
    <row r="421" spans="1:9" hidden="1">
      <c r="A421" s="13"/>
      <c r="B421" s="1"/>
      <c r="C421" s="36"/>
      <c r="D421" s="168"/>
      <c r="E421" s="169"/>
      <c r="F421" s="43" t="str">
        <f>VLOOKUP(C421,'[2]Acha Air Sales Price List'!$B$1:$D$65536,3,FALSE)</f>
        <v>first line keep open</v>
      </c>
      <c r="G421" s="21">
        <f>ROUND(IF(ISBLANK(C421),0,VLOOKUP(C421,'[2]Acha Air Sales Price List'!$B$1:$X$65536,12,FALSE)*$L$14),2)</f>
        <v>0</v>
      </c>
      <c r="H421" s="22">
        <f t="shared" si="7"/>
        <v>0</v>
      </c>
      <c r="I421" s="14"/>
    </row>
    <row r="422" spans="1:9" hidden="1">
      <c r="A422" s="13"/>
      <c r="B422" s="1"/>
      <c r="C422" s="36"/>
      <c r="D422" s="168"/>
      <c r="E422" s="169"/>
      <c r="F422" s="43" t="str">
        <f>VLOOKUP(C422,'[2]Acha Air Sales Price List'!$B$1:$D$65536,3,FALSE)</f>
        <v>first line keep open</v>
      </c>
      <c r="G422" s="21">
        <f>ROUND(IF(ISBLANK(C422),0,VLOOKUP(C422,'[2]Acha Air Sales Price List'!$B$1:$X$65536,12,FALSE)*$L$14),2)</f>
        <v>0</v>
      </c>
      <c r="H422" s="22">
        <f t="shared" si="7"/>
        <v>0</v>
      </c>
      <c r="I422" s="14"/>
    </row>
    <row r="423" spans="1:9" hidden="1">
      <c r="A423" s="13"/>
      <c r="B423" s="1"/>
      <c r="C423" s="36"/>
      <c r="D423" s="168"/>
      <c r="E423" s="169"/>
      <c r="F423" s="43" t="str">
        <f>VLOOKUP(C423,'[2]Acha Air Sales Price List'!$B$1:$D$65536,3,FALSE)</f>
        <v>first line keep open</v>
      </c>
      <c r="G423" s="21">
        <f>ROUND(IF(ISBLANK(C423),0,VLOOKUP(C423,'[2]Acha Air Sales Price List'!$B$1:$X$65536,12,FALSE)*$L$14),2)</f>
        <v>0</v>
      </c>
      <c r="H423" s="22">
        <f t="shared" si="7"/>
        <v>0</v>
      </c>
      <c r="I423" s="14"/>
    </row>
    <row r="424" spans="1:9" hidden="1">
      <c r="A424" s="13"/>
      <c r="B424" s="1"/>
      <c r="C424" s="36"/>
      <c r="D424" s="168"/>
      <c r="E424" s="169"/>
      <c r="F424" s="43" t="str">
        <f>VLOOKUP(C424,'[2]Acha Air Sales Price List'!$B$1:$D$65536,3,FALSE)</f>
        <v>first line keep open</v>
      </c>
      <c r="G424" s="21">
        <f>ROUND(IF(ISBLANK(C424),0,VLOOKUP(C424,'[2]Acha Air Sales Price List'!$B$1:$X$65536,12,FALSE)*$L$14),2)</f>
        <v>0</v>
      </c>
      <c r="H424" s="22">
        <f t="shared" si="7"/>
        <v>0</v>
      </c>
      <c r="I424" s="14"/>
    </row>
    <row r="425" spans="1:9" hidden="1">
      <c r="A425" s="13"/>
      <c r="B425" s="1"/>
      <c r="C425" s="36"/>
      <c r="D425" s="168"/>
      <c r="E425" s="169"/>
      <c r="F425" s="43" t="str">
        <f>VLOOKUP(C425,'[2]Acha Air Sales Price List'!$B$1:$D$65536,3,FALSE)</f>
        <v>first line keep open</v>
      </c>
      <c r="G425" s="21">
        <f>ROUND(IF(ISBLANK(C425),0,VLOOKUP(C425,'[2]Acha Air Sales Price List'!$B$1:$X$65536,12,FALSE)*$L$14),2)</f>
        <v>0</v>
      </c>
      <c r="H425" s="22">
        <f t="shared" si="7"/>
        <v>0</v>
      </c>
      <c r="I425" s="14"/>
    </row>
    <row r="426" spans="1:9" hidden="1">
      <c r="A426" s="13"/>
      <c r="B426" s="1"/>
      <c r="C426" s="36"/>
      <c r="D426" s="168"/>
      <c r="E426" s="169"/>
      <c r="F426" s="43" t="str">
        <f>VLOOKUP(C426,'[2]Acha Air Sales Price List'!$B$1:$D$65536,3,FALSE)</f>
        <v>first line keep open</v>
      </c>
      <c r="G426" s="21">
        <f>ROUND(IF(ISBLANK(C426),0,VLOOKUP(C426,'[2]Acha Air Sales Price List'!$B$1:$X$65536,12,FALSE)*$L$14),2)</f>
        <v>0</v>
      </c>
      <c r="H426" s="22">
        <f t="shared" si="7"/>
        <v>0</v>
      </c>
      <c r="I426" s="14"/>
    </row>
    <row r="427" spans="1:9" hidden="1">
      <c r="A427" s="13"/>
      <c r="B427" s="1"/>
      <c r="C427" s="36"/>
      <c r="D427" s="168"/>
      <c r="E427" s="169"/>
      <c r="F427" s="43" t="str">
        <f>VLOOKUP(C427,'[2]Acha Air Sales Price List'!$B$1:$D$65536,3,FALSE)</f>
        <v>first line keep open</v>
      </c>
      <c r="G427" s="21">
        <f>ROUND(IF(ISBLANK(C427),0,VLOOKUP(C427,'[2]Acha Air Sales Price List'!$B$1:$X$65536,12,FALSE)*$L$14),2)</f>
        <v>0</v>
      </c>
      <c r="H427" s="22">
        <f t="shared" si="7"/>
        <v>0</v>
      </c>
      <c r="I427" s="14"/>
    </row>
    <row r="428" spans="1:9" hidden="1">
      <c r="A428" s="13"/>
      <c r="B428" s="1"/>
      <c r="C428" s="36"/>
      <c r="D428" s="168"/>
      <c r="E428" s="169"/>
      <c r="F428" s="43" t="str">
        <f>VLOOKUP(C428,'[2]Acha Air Sales Price List'!$B$1:$D$65536,3,FALSE)</f>
        <v>first line keep open</v>
      </c>
      <c r="G428" s="21">
        <f>ROUND(IF(ISBLANK(C428),0,VLOOKUP(C428,'[2]Acha Air Sales Price List'!$B$1:$X$65536,12,FALSE)*$L$14),2)</f>
        <v>0</v>
      </c>
      <c r="H428" s="22">
        <f t="shared" si="7"/>
        <v>0</v>
      </c>
      <c r="I428" s="14"/>
    </row>
    <row r="429" spans="1:9" hidden="1">
      <c r="A429" s="13"/>
      <c r="B429" s="1"/>
      <c r="C429" s="36"/>
      <c r="D429" s="168"/>
      <c r="E429" s="169"/>
      <c r="F429" s="43" t="str">
        <f>VLOOKUP(C429,'[2]Acha Air Sales Price List'!$B$1:$D$65536,3,FALSE)</f>
        <v>first line keep open</v>
      </c>
      <c r="G429" s="21">
        <f>ROUND(IF(ISBLANK(C429),0,VLOOKUP(C429,'[2]Acha Air Sales Price List'!$B$1:$X$65536,12,FALSE)*$L$14),2)</f>
        <v>0</v>
      </c>
      <c r="H429" s="22">
        <f t="shared" si="7"/>
        <v>0</v>
      </c>
      <c r="I429" s="14"/>
    </row>
    <row r="430" spans="1:9" hidden="1">
      <c r="A430" s="13"/>
      <c r="B430" s="1"/>
      <c r="C430" s="36"/>
      <c r="D430" s="168"/>
      <c r="E430" s="169"/>
      <c r="F430" s="43" t="str">
        <f>VLOOKUP(C430,'[2]Acha Air Sales Price List'!$B$1:$D$65536,3,FALSE)</f>
        <v>first line keep open</v>
      </c>
      <c r="G430" s="21">
        <f>ROUND(IF(ISBLANK(C430),0,VLOOKUP(C430,'[2]Acha Air Sales Price List'!$B$1:$X$65536,12,FALSE)*$L$14),2)</f>
        <v>0</v>
      </c>
      <c r="H430" s="22">
        <f t="shared" si="7"/>
        <v>0</v>
      </c>
      <c r="I430" s="14"/>
    </row>
    <row r="431" spans="1:9" hidden="1">
      <c r="A431" s="13"/>
      <c r="B431" s="1"/>
      <c r="C431" s="36"/>
      <c r="D431" s="168"/>
      <c r="E431" s="169"/>
      <c r="F431" s="43" t="str">
        <f>VLOOKUP(C431,'[2]Acha Air Sales Price List'!$B$1:$D$65536,3,FALSE)</f>
        <v>first line keep open</v>
      </c>
      <c r="G431" s="21">
        <f>ROUND(IF(ISBLANK(C431),0,VLOOKUP(C431,'[2]Acha Air Sales Price List'!$B$1:$X$65536,12,FALSE)*$L$14),2)</f>
        <v>0</v>
      </c>
      <c r="H431" s="22">
        <f t="shared" si="7"/>
        <v>0</v>
      </c>
      <c r="I431" s="14"/>
    </row>
    <row r="432" spans="1:9" hidden="1">
      <c r="A432" s="13"/>
      <c r="B432" s="1"/>
      <c r="C432" s="36"/>
      <c r="D432" s="168"/>
      <c r="E432" s="169"/>
      <c r="F432" s="43" t="str">
        <f>VLOOKUP(C432,'[2]Acha Air Sales Price List'!$B$1:$D$65536,3,FALSE)</f>
        <v>first line keep open</v>
      </c>
      <c r="G432" s="21">
        <f>ROUND(IF(ISBLANK(C432),0,VLOOKUP(C432,'[2]Acha Air Sales Price List'!$B$1:$X$65536,12,FALSE)*$L$14),2)</f>
        <v>0</v>
      </c>
      <c r="H432" s="22">
        <f t="shared" si="7"/>
        <v>0</v>
      </c>
      <c r="I432" s="14"/>
    </row>
    <row r="433" spans="1:9" hidden="1">
      <c r="A433" s="13"/>
      <c r="B433" s="1"/>
      <c r="C433" s="36"/>
      <c r="D433" s="168"/>
      <c r="E433" s="169"/>
      <c r="F433" s="43" t="str">
        <f>VLOOKUP(C433,'[2]Acha Air Sales Price List'!$B$1:$D$65536,3,FALSE)</f>
        <v>first line keep open</v>
      </c>
      <c r="G433" s="21">
        <f>ROUND(IF(ISBLANK(C433),0,VLOOKUP(C433,'[2]Acha Air Sales Price List'!$B$1:$X$65536,12,FALSE)*$L$14),2)</f>
        <v>0</v>
      </c>
      <c r="H433" s="22">
        <f t="shared" si="7"/>
        <v>0</v>
      </c>
      <c r="I433" s="14"/>
    </row>
    <row r="434" spans="1:9" hidden="1">
      <c r="A434" s="13"/>
      <c r="B434" s="1"/>
      <c r="C434" s="36"/>
      <c r="D434" s="168"/>
      <c r="E434" s="169"/>
      <c r="F434" s="43" t="str">
        <f>VLOOKUP(C434,'[2]Acha Air Sales Price List'!$B$1:$D$65536,3,FALSE)</f>
        <v>first line keep open</v>
      </c>
      <c r="G434" s="21">
        <f>ROUND(IF(ISBLANK(C434),0,VLOOKUP(C434,'[2]Acha Air Sales Price List'!$B$1:$X$65536,12,FALSE)*$L$14),2)</f>
        <v>0</v>
      </c>
      <c r="H434" s="22">
        <f t="shared" si="7"/>
        <v>0</v>
      </c>
      <c r="I434" s="14"/>
    </row>
    <row r="435" spans="1:9" hidden="1">
      <c r="A435" s="13"/>
      <c r="B435" s="1"/>
      <c r="C435" s="37"/>
      <c r="D435" s="168"/>
      <c r="E435" s="169"/>
      <c r="F435" s="43" t="str">
        <f>VLOOKUP(C435,'[2]Acha Air Sales Price List'!$B$1:$D$65536,3,FALSE)</f>
        <v>first line keep open</v>
      </c>
      <c r="G435" s="21">
        <f>ROUND(IF(ISBLANK(C435),0,VLOOKUP(C435,'[2]Acha Air Sales Price List'!$B$1:$X$65536,12,FALSE)*$L$14),2)</f>
        <v>0</v>
      </c>
      <c r="H435" s="22">
        <f t="shared" si="7"/>
        <v>0</v>
      </c>
      <c r="I435" s="14"/>
    </row>
    <row r="436" spans="1:9" hidden="1">
      <c r="A436" s="13"/>
      <c r="B436" s="1"/>
      <c r="C436" s="36"/>
      <c r="D436" s="168"/>
      <c r="E436" s="169"/>
      <c r="F436" s="43" t="str">
        <f>VLOOKUP(C436,'[2]Acha Air Sales Price List'!$B$1:$D$65536,3,FALSE)</f>
        <v>first line keep open</v>
      </c>
      <c r="G436" s="21">
        <f>ROUND(IF(ISBLANK(C436),0,VLOOKUP(C436,'[2]Acha Air Sales Price List'!$B$1:$X$65536,12,FALSE)*$L$14),2)</f>
        <v>0</v>
      </c>
      <c r="H436" s="22">
        <f t="shared" si="7"/>
        <v>0</v>
      </c>
      <c r="I436" s="14"/>
    </row>
    <row r="437" spans="1:9" hidden="1">
      <c r="A437" s="13"/>
      <c r="B437" s="1"/>
      <c r="C437" s="36"/>
      <c r="D437" s="168"/>
      <c r="E437" s="169"/>
      <c r="F437" s="43" t="str">
        <f>VLOOKUP(C437,'[2]Acha Air Sales Price List'!$B$1:$D$65536,3,FALSE)</f>
        <v>first line keep open</v>
      </c>
      <c r="G437" s="21">
        <f>ROUND(IF(ISBLANK(C437),0,VLOOKUP(C437,'[2]Acha Air Sales Price List'!$B$1:$X$65536,12,FALSE)*$L$14),2)</f>
        <v>0</v>
      </c>
      <c r="H437" s="22">
        <f t="shared" si="7"/>
        <v>0</v>
      </c>
      <c r="I437" s="14"/>
    </row>
    <row r="438" spans="1:9" hidden="1">
      <c r="A438" s="13"/>
      <c r="B438" s="1"/>
      <c r="C438" s="36"/>
      <c r="D438" s="168"/>
      <c r="E438" s="169"/>
      <c r="F438" s="43" t="str">
        <f>VLOOKUP(C438,'[2]Acha Air Sales Price List'!$B$1:$D$65536,3,FALSE)</f>
        <v>first line keep open</v>
      </c>
      <c r="G438" s="21">
        <f>ROUND(IF(ISBLANK(C438),0,VLOOKUP(C438,'[2]Acha Air Sales Price List'!$B$1:$X$65536,12,FALSE)*$L$14),2)</f>
        <v>0</v>
      </c>
      <c r="H438" s="22">
        <f t="shared" si="7"/>
        <v>0</v>
      </c>
      <c r="I438" s="14"/>
    </row>
    <row r="439" spans="1:9" hidden="1">
      <c r="A439" s="13"/>
      <c r="B439" s="1"/>
      <c r="C439" s="36"/>
      <c r="D439" s="168"/>
      <c r="E439" s="169"/>
      <c r="F439" s="43" t="str">
        <f>VLOOKUP(C439,'[2]Acha Air Sales Price List'!$B$1:$D$65536,3,FALSE)</f>
        <v>first line keep open</v>
      </c>
      <c r="G439" s="21">
        <f>ROUND(IF(ISBLANK(C439),0,VLOOKUP(C439,'[2]Acha Air Sales Price List'!$B$1:$X$65536,12,FALSE)*$L$14),2)</f>
        <v>0</v>
      </c>
      <c r="H439" s="22">
        <f t="shared" si="7"/>
        <v>0</v>
      </c>
      <c r="I439" s="14"/>
    </row>
    <row r="440" spans="1:9" hidden="1">
      <c r="A440" s="13"/>
      <c r="B440" s="1"/>
      <c r="C440" s="36"/>
      <c r="D440" s="168"/>
      <c r="E440" s="169"/>
      <c r="F440" s="43" t="str">
        <f>VLOOKUP(C440,'[2]Acha Air Sales Price List'!$B$1:$D$65536,3,FALSE)</f>
        <v>first line keep open</v>
      </c>
      <c r="G440" s="21">
        <f>ROUND(IF(ISBLANK(C440),0,VLOOKUP(C440,'[2]Acha Air Sales Price List'!$B$1:$X$65536,12,FALSE)*$L$14),2)</f>
        <v>0</v>
      </c>
      <c r="H440" s="22">
        <f t="shared" si="7"/>
        <v>0</v>
      </c>
      <c r="I440" s="14"/>
    </row>
    <row r="441" spans="1:9" hidden="1">
      <c r="A441" s="13"/>
      <c r="B441" s="1"/>
      <c r="C441" s="36"/>
      <c r="D441" s="168"/>
      <c r="E441" s="169"/>
      <c r="F441" s="43" t="str">
        <f>VLOOKUP(C441,'[2]Acha Air Sales Price List'!$B$1:$D$65536,3,FALSE)</f>
        <v>first line keep open</v>
      </c>
      <c r="G441" s="21">
        <f>ROUND(IF(ISBLANK(C441),0,VLOOKUP(C441,'[2]Acha Air Sales Price List'!$B$1:$X$65536,12,FALSE)*$L$14),2)</f>
        <v>0</v>
      </c>
      <c r="H441" s="22">
        <f t="shared" si="7"/>
        <v>0</v>
      </c>
      <c r="I441" s="14"/>
    </row>
    <row r="442" spans="1:9" hidden="1">
      <c r="A442" s="13"/>
      <c r="B442" s="1"/>
      <c r="C442" s="36"/>
      <c r="D442" s="168"/>
      <c r="E442" s="169"/>
      <c r="F442" s="43" t="str">
        <f>VLOOKUP(C442,'[2]Acha Air Sales Price List'!$B$1:$D$65536,3,FALSE)</f>
        <v>first line keep open</v>
      </c>
      <c r="G442" s="21">
        <f>ROUND(IF(ISBLANK(C442),0,VLOOKUP(C442,'[2]Acha Air Sales Price List'!$B$1:$X$65536,12,FALSE)*$L$14),2)</f>
        <v>0</v>
      </c>
      <c r="H442" s="22">
        <f t="shared" si="7"/>
        <v>0</v>
      </c>
      <c r="I442" s="14"/>
    </row>
    <row r="443" spans="1:9" hidden="1">
      <c r="A443" s="13"/>
      <c r="B443" s="1"/>
      <c r="C443" s="36"/>
      <c r="D443" s="168"/>
      <c r="E443" s="169"/>
      <c r="F443" s="43" t="str">
        <f>VLOOKUP(C443,'[2]Acha Air Sales Price List'!$B$1:$D$65536,3,FALSE)</f>
        <v>first line keep open</v>
      </c>
      <c r="G443" s="21">
        <f>ROUND(IF(ISBLANK(C443),0,VLOOKUP(C443,'[2]Acha Air Sales Price List'!$B$1:$X$65536,12,FALSE)*$L$14),2)</f>
        <v>0</v>
      </c>
      <c r="H443" s="22">
        <f t="shared" si="7"/>
        <v>0</v>
      </c>
      <c r="I443" s="14"/>
    </row>
    <row r="444" spans="1:9" hidden="1">
      <c r="A444" s="13"/>
      <c r="B444" s="1"/>
      <c r="C444" s="36"/>
      <c r="D444" s="168"/>
      <c r="E444" s="169"/>
      <c r="F444" s="43" t="str">
        <f>VLOOKUP(C444,'[2]Acha Air Sales Price List'!$B$1:$D$65536,3,FALSE)</f>
        <v>first line keep open</v>
      </c>
      <c r="G444" s="21">
        <f>ROUND(IF(ISBLANK(C444),0,VLOOKUP(C444,'[2]Acha Air Sales Price List'!$B$1:$X$65536,12,FALSE)*$L$14),2)</f>
        <v>0</v>
      </c>
      <c r="H444" s="22">
        <f t="shared" si="7"/>
        <v>0</v>
      </c>
      <c r="I444" s="14"/>
    </row>
    <row r="445" spans="1:9" hidden="1">
      <c r="A445" s="13"/>
      <c r="B445" s="1"/>
      <c r="C445" s="36"/>
      <c r="D445" s="168"/>
      <c r="E445" s="169"/>
      <c r="F445" s="43" t="str">
        <f>VLOOKUP(C445,'[2]Acha Air Sales Price List'!$B$1:$D$65536,3,FALSE)</f>
        <v>first line keep open</v>
      </c>
      <c r="G445" s="21">
        <f>ROUND(IF(ISBLANK(C445),0,VLOOKUP(C445,'[2]Acha Air Sales Price List'!$B$1:$X$65536,12,FALSE)*$L$14),2)</f>
        <v>0</v>
      </c>
      <c r="H445" s="22">
        <f t="shared" si="7"/>
        <v>0</v>
      </c>
      <c r="I445" s="14"/>
    </row>
    <row r="446" spans="1:9" hidden="1">
      <c r="A446" s="13"/>
      <c r="B446" s="1"/>
      <c r="C446" s="36"/>
      <c r="D446" s="168"/>
      <c r="E446" s="169"/>
      <c r="F446" s="43" t="str">
        <f>VLOOKUP(C446,'[2]Acha Air Sales Price List'!$B$1:$D$65536,3,FALSE)</f>
        <v>first line keep open</v>
      </c>
      <c r="G446" s="21">
        <f>ROUND(IF(ISBLANK(C446),0,VLOOKUP(C446,'[2]Acha Air Sales Price List'!$B$1:$X$65536,12,FALSE)*$L$14),2)</f>
        <v>0</v>
      </c>
      <c r="H446" s="22">
        <f t="shared" si="7"/>
        <v>0</v>
      </c>
      <c r="I446" s="14"/>
    </row>
    <row r="447" spans="1:9" hidden="1">
      <c r="A447" s="13"/>
      <c r="B447" s="1"/>
      <c r="C447" s="36"/>
      <c r="D447" s="168"/>
      <c r="E447" s="169"/>
      <c r="F447" s="43" t="str">
        <f>VLOOKUP(C447,'[2]Acha Air Sales Price List'!$B$1:$D$65536,3,FALSE)</f>
        <v>first line keep open</v>
      </c>
      <c r="G447" s="21">
        <f>ROUND(IF(ISBLANK(C447),0,VLOOKUP(C447,'[2]Acha Air Sales Price List'!$B$1:$X$65536,12,FALSE)*$L$14),2)</f>
        <v>0</v>
      </c>
      <c r="H447" s="22">
        <f t="shared" si="7"/>
        <v>0</v>
      </c>
      <c r="I447" s="14"/>
    </row>
    <row r="448" spans="1:9" hidden="1">
      <c r="A448" s="13"/>
      <c r="B448" s="1"/>
      <c r="C448" s="36"/>
      <c r="D448" s="168"/>
      <c r="E448" s="169"/>
      <c r="F448" s="43" t="str">
        <f>VLOOKUP(C448,'[2]Acha Air Sales Price List'!$B$1:$D$65536,3,FALSE)</f>
        <v>first line keep open</v>
      </c>
      <c r="G448" s="21">
        <f>ROUND(IF(ISBLANK(C448),0,VLOOKUP(C448,'[2]Acha Air Sales Price List'!$B$1:$X$65536,12,FALSE)*$L$14),2)</f>
        <v>0</v>
      </c>
      <c r="H448" s="22">
        <f t="shared" si="7"/>
        <v>0</v>
      </c>
      <c r="I448" s="14"/>
    </row>
    <row r="449" spans="1:9" hidden="1">
      <c r="A449" s="13"/>
      <c r="B449" s="1"/>
      <c r="C449" s="36"/>
      <c r="D449" s="168"/>
      <c r="E449" s="169"/>
      <c r="F449" s="43" t="str">
        <f>VLOOKUP(C449,'[2]Acha Air Sales Price List'!$B$1:$D$65536,3,FALSE)</f>
        <v>first line keep open</v>
      </c>
      <c r="G449" s="21">
        <f>ROUND(IF(ISBLANK(C449),0,VLOOKUP(C449,'[2]Acha Air Sales Price List'!$B$1:$X$65536,12,FALSE)*$L$14),2)</f>
        <v>0</v>
      </c>
      <c r="H449" s="22">
        <f t="shared" si="7"/>
        <v>0</v>
      </c>
      <c r="I449" s="14"/>
    </row>
    <row r="450" spans="1:9" hidden="1">
      <c r="A450" s="13"/>
      <c r="B450" s="1"/>
      <c r="C450" s="36"/>
      <c r="D450" s="168"/>
      <c r="E450" s="169"/>
      <c r="F450" s="43" t="str">
        <f>VLOOKUP(C450,'[2]Acha Air Sales Price List'!$B$1:$D$65536,3,FALSE)</f>
        <v>first line keep open</v>
      </c>
      <c r="G450" s="21">
        <f>ROUND(IF(ISBLANK(C450),0,VLOOKUP(C450,'[2]Acha Air Sales Price List'!$B$1:$X$65536,12,FALSE)*$L$14),2)</f>
        <v>0</v>
      </c>
      <c r="H450" s="22">
        <f t="shared" si="7"/>
        <v>0</v>
      </c>
      <c r="I450" s="14"/>
    </row>
    <row r="451" spans="1:9" hidden="1">
      <c r="A451" s="13"/>
      <c r="B451" s="1"/>
      <c r="C451" s="36"/>
      <c r="D451" s="168"/>
      <c r="E451" s="169"/>
      <c r="F451" s="43" t="str">
        <f>VLOOKUP(C451,'[2]Acha Air Sales Price List'!$B$1:$D$65536,3,FALSE)</f>
        <v>first line keep open</v>
      </c>
      <c r="G451" s="21">
        <f>ROUND(IF(ISBLANK(C451),0,VLOOKUP(C451,'[2]Acha Air Sales Price List'!$B$1:$X$65536,12,FALSE)*$L$14),2)</f>
        <v>0</v>
      </c>
      <c r="H451" s="22">
        <f t="shared" si="7"/>
        <v>0</v>
      </c>
      <c r="I451" s="14"/>
    </row>
    <row r="452" spans="1:9" hidden="1">
      <c r="A452" s="13"/>
      <c r="B452" s="1"/>
      <c r="C452" s="36"/>
      <c r="D452" s="168"/>
      <c r="E452" s="169"/>
      <c r="F452" s="43" t="str">
        <f>VLOOKUP(C452,'[2]Acha Air Sales Price List'!$B$1:$D$65536,3,FALSE)</f>
        <v>first line keep open</v>
      </c>
      <c r="G452" s="21">
        <f>ROUND(IF(ISBLANK(C452),0,VLOOKUP(C452,'[2]Acha Air Sales Price List'!$B$1:$X$65536,12,FALSE)*$L$14),2)</f>
        <v>0</v>
      </c>
      <c r="H452" s="22">
        <f t="shared" si="7"/>
        <v>0</v>
      </c>
      <c r="I452" s="14"/>
    </row>
    <row r="453" spans="1:9" hidden="1">
      <c r="A453" s="13"/>
      <c r="B453" s="1"/>
      <c r="C453" s="36"/>
      <c r="D453" s="168"/>
      <c r="E453" s="169"/>
      <c r="F453" s="43" t="str">
        <f>VLOOKUP(C453,'[2]Acha Air Sales Price List'!$B$1:$D$65536,3,FALSE)</f>
        <v>first line keep open</v>
      </c>
      <c r="G453" s="21">
        <f>ROUND(IF(ISBLANK(C453),0,VLOOKUP(C453,'[2]Acha Air Sales Price List'!$B$1:$X$65536,12,FALSE)*$L$14),2)</f>
        <v>0</v>
      </c>
      <c r="H453" s="22">
        <f t="shared" si="7"/>
        <v>0</v>
      </c>
      <c r="I453" s="14"/>
    </row>
    <row r="454" spans="1:9" hidden="1">
      <c r="A454" s="13"/>
      <c r="B454" s="1"/>
      <c r="C454" s="36"/>
      <c r="D454" s="168"/>
      <c r="E454" s="169"/>
      <c r="F454" s="43" t="str">
        <f>VLOOKUP(C454,'[2]Acha Air Sales Price List'!$B$1:$D$65536,3,FALSE)</f>
        <v>first line keep open</v>
      </c>
      <c r="G454" s="21">
        <f>ROUND(IF(ISBLANK(C454),0,VLOOKUP(C454,'[2]Acha Air Sales Price List'!$B$1:$X$65536,12,FALSE)*$L$14),2)</f>
        <v>0</v>
      </c>
      <c r="H454" s="22">
        <f t="shared" si="7"/>
        <v>0</v>
      </c>
      <c r="I454" s="14"/>
    </row>
    <row r="455" spans="1:9" hidden="1">
      <c r="A455" s="13"/>
      <c r="B455" s="1"/>
      <c r="C455" s="36"/>
      <c r="D455" s="168"/>
      <c r="E455" s="169"/>
      <c r="F455" s="43" t="str">
        <f>VLOOKUP(C455,'[2]Acha Air Sales Price List'!$B$1:$D$65536,3,FALSE)</f>
        <v>first line keep open</v>
      </c>
      <c r="G455" s="21">
        <f>ROUND(IF(ISBLANK(C455),0,VLOOKUP(C455,'[2]Acha Air Sales Price List'!$B$1:$X$65536,12,FALSE)*$L$14),2)</f>
        <v>0</v>
      </c>
      <c r="H455" s="22">
        <f t="shared" si="7"/>
        <v>0</v>
      </c>
      <c r="I455" s="14"/>
    </row>
    <row r="456" spans="1:9" hidden="1">
      <c r="A456" s="13"/>
      <c r="B456" s="1"/>
      <c r="C456" s="36"/>
      <c r="D456" s="168"/>
      <c r="E456" s="169"/>
      <c r="F456" s="43" t="str">
        <f>VLOOKUP(C456,'[2]Acha Air Sales Price List'!$B$1:$D$65536,3,FALSE)</f>
        <v>first line keep open</v>
      </c>
      <c r="G456" s="21">
        <f>ROUND(IF(ISBLANK(C456),0,VLOOKUP(C456,'[2]Acha Air Sales Price List'!$B$1:$X$65536,12,FALSE)*$L$14),2)</f>
        <v>0</v>
      </c>
      <c r="H456" s="22">
        <f t="shared" si="7"/>
        <v>0</v>
      </c>
      <c r="I456" s="14"/>
    </row>
    <row r="457" spans="1:9" hidden="1">
      <c r="A457" s="13"/>
      <c r="B457" s="1"/>
      <c r="C457" s="36"/>
      <c r="D457" s="168"/>
      <c r="E457" s="169"/>
      <c r="F457" s="43" t="str">
        <f>VLOOKUP(C457,'[2]Acha Air Sales Price List'!$B$1:$D$65536,3,FALSE)</f>
        <v>first line keep open</v>
      </c>
      <c r="G457" s="21">
        <f>ROUND(IF(ISBLANK(C457),0,VLOOKUP(C457,'[2]Acha Air Sales Price List'!$B$1:$X$65536,12,FALSE)*$L$14),2)</f>
        <v>0</v>
      </c>
      <c r="H457" s="22">
        <f t="shared" si="7"/>
        <v>0</v>
      </c>
      <c r="I457" s="14"/>
    </row>
    <row r="458" spans="1:9" hidden="1">
      <c r="A458" s="13"/>
      <c r="B458" s="1"/>
      <c r="C458" s="36"/>
      <c r="D458" s="168"/>
      <c r="E458" s="169"/>
      <c r="F458" s="43" t="str">
        <f>VLOOKUP(C458,'[2]Acha Air Sales Price List'!$B$1:$D$65536,3,FALSE)</f>
        <v>first line keep open</v>
      </c>
      <c r="G458" s="21">
        <f>ROUND(IF(ISBLANK(C458),0,VLOOKUP(C458,'[2]Acha Air Sales Price List'!$B$1:$X$65536,12,FALSE)*$L$14),2)</f>
        <v>0</v>
      </c>
      <c r="H458" s="22">
        <f t="shared" si="7"/>
        <v>0</v>
      </c>
      <c r="I458" s="14"/>
    </row>
    <row r="459" spans="1:9" hidden="1">
      <c r="A459" s="13"/>
      <c r="B459" s="1"/>
      <c r="C459" s="37"/>
      <c r="D459" s="168"/>
      <c r="E459" s="169"/>
      <c r="F459" s="43" t="str">
        <f>VLOOKUP(C459,'[2]Acha Air Sales Price List'!$B$1:$D$65536,3,FALSE)</f>
        <v>first line keep open</v>
      </c>
      <c r="G459" s="21">
        <f>ROUND(IF(ISBLANK(C459),0,VLOOKUP(C459,'[2]Acha Air Sales Price List'!$B$1:$X$65536,12,FALSE)*$L$14),2)</f>
        <v>0</v>
      </c>
      <c r="H459" s="22">
        <f t="shared" si="7"/>
        <v>0</v>
      </c>
      <c r="I459" s="14"/>
    </row>
    <row r="460" spans="1:9" hidden="1">
      <c r="A460" s="13"/>
      <c r="B460" s="1"/>
      <c r="C460" s="36"/>
      <c r="D460" s="168"/>
      <c r="E460" s="169"/>
      <c r="F460" s="43" t="str">
        <f>VLOOKUP(C460,'[2]Acha Air Sales Price List'!$B$1:$D$65536,3,FALSE)</f>
        <v>first line keep open</v>
      </c>
      <c r="G460" s="21">
        <f>ROUND(IF(ISBLANK(C460),0,VLOOKUP(C460,'[2]Acha Air Sales Price List'!$B$1:$X$65536,12,FALSE)*$L$14),2)</f>
        <v>0</v>
      </c>
      <c r="H460" s="22">
        <f t="shared" si="7"/>
        <v>0</v>
      </c>
      <c r="I460" s="14"/>
    </row>
    <row r="461" spans="1:9" hidden="1">
      <c r="A461" s="13"/>
      <c r="B461" s="1"/>
      <c r="C461" s="36"/>
      <c r="D461" s="168"/>
      <c r="E461" s="169"/>
      <c r="F461" s="43" t="str">
        <f>VLOOKUP(C461,'[2]Acha Air Sales Price List'!$B$1:$D$65536,3,FALSE)</f>
        <v>first line keep open</v>
      </c>
      <c r="G461" s="21">
        <f>ROUND(IF(ISBLANK(C461),0,VLOOKUP(C461,'[2]Acha Air Sales Price List'!$B$1:$X$65536,12,FALSE)*$L$14),2)</f>
        <v>0</v>
      </c>
      <c r="H461" s="22">
        <f t="shared" si="7"/>
        <v>0</v>
      </c>
      <c r="I461" s="14"/>
    </row>
    <row r="462" spans="1:9" hidden="1">
      <c r="A462" s="13"/>
      <c r="B462" s="1"/>
      <c r="C462" s="36"/>
      <c r="D462" s="168"/>
      <c r="E462" s="169"/>
      <c r="F462" s="43" t="str">
        <f>VLOOKUP(C462,'[2]Acha Air Sales Price List'!$B$1:$D$65536,3,FALSE)</f>
        <v>first line keep open</v>
      </c>
      <c r="G462" s="21">
        <f>ROUND(IF(ISBLANK(C462),0,VLOOKUP(C462,'[2]Acha Air Sales Price List'!$B$1:$X$65536,12,FALSE)*$L$14),2)</f>
        <v>0</v>
      </c>
      <c r="H462" s="22">
        <f t="shared" si="7"/>
        <v>0</v>
      </c>
      <c r="I462" s="14"/>
    </row>
    <row r="463" spans="1:9" hidden="1">
      <c r="A463" s="13"/>
      <c r="B463" s="1"/>
      <c r="C463" s="36"/>
      <c r="D463" s="168"/>
      <c r="E463" s="169"/>
      <c r="F463" s="43" t="str">
        <f>VLOOKUP(C463,'[2]Acha Air Sales Price List'!$B$1:$D$65536,3,FALSE)</f>
        <v>first line keep open</v>
      </c>
      <c r="G463" s="21">
        <f>ROUND(IF(ISBLANK(C463),0,VLOOKUP(C463,'[2]Acha Air Sales Price List'!$B$1:$X$65536,12,FALSE)*$L$14),2)</f>
        <v>0</v>
      </c>
      <c r="H463" s="22">
        <f t="shared" si="7"/>
        <v>0</v>
      </c>
      <c r="I463" s="14"/>
    </row>
    <row r="464" spans="1:9" hidden="1">
      <c r="A464" s="13"/>
      <c r="B464" s="1"/>
      <c r="C464" s="36"/>
      <c r="D464" s="168"/>
      <c r="E464" s="169"/>
      <c r="F464" s="43" t="str">
        <f>VLOOKUP(C464,'[2]Acha Air Sales Price List'!$B$1:$D$65536,3,FALSE)</f>
        <v>first line keep open</v>
      </c>
      <c r="G464" s="21">
        <f>ROUND(IF(ISBLANK(C464),0,VLOOKUP(C464,'[2]Acha Air Sales Price List'!$B$1:$X$65536,12,FALSE)*$L$14),2)</f>
        <v>0</v>
      </c>
      <c r="H464" s="22">
        <f t="shared" si="7"/>
        <v>0</v>
      </c>
      <c r="I464" s="14"/>
    </row>
    <row r="465" spans="1:9" hidden="1">
      <c r="A465" s="13"/>
      <c r="B465" s="1"/>
      <c r="C465" s="36"/>
      <c r="D465" s="168"/>
      <c r="E465" s="169"/>
      <c r="F465" s="43" t="str">
        <f>VLOOKUP(C465,'[2]Acha Air Sales Price List'!$B$1:$D$65536,3,FALSE)</f>
        <v>first line keep open</v>
      </c>
      <c r="G465" s="21">
        <f>ROUND(IF(ISBLANK(C465),0,VLOOKUP(C465,'[2]Acha Air Sales Price List'!$B$1:$X$65536,12,FALSE)*$L$14),2)</f>
        <v>0</v>
      </c>
      <c r="H465" s="22">
        <f t="shared" si="7"/>
        <v>0</v>
      </c>
      <c r="I465" s="14"/>
    </row>
    <row r="466" spans="1:9" hidden="1">
      <c r="A466" s="13"/>
      <c r="B466" s="1"/>
      <c r="C466" s="36"/>
      <c r="D466" s="168"/>
      <c r="E466" s="169"/>
      <c r="F466" s="43" t="str">
        <f>VLOOKUP(C466,'[2]Acha Air Sales Price List'!$B$1:$D$65536,3,FALSE)</f>
        <v>first line keep open</v>
      </c>
      <c r="G466" s="21">
        <f>ROUND(IF(ISBLANK(C466),0,VLOOKUP(C466,'[2]Acha Air Sales Price List'!$B$1:$X$65536,12,FALSE)*$L$14),2)</f>
        <v>0</v>
      </c>
      <c r="H466" s="22">
        <f t="shared" si="7"/>
        <v>0</v>
      </c>
      <c r="I466" s="14"/>
    </row>
    <row r="467" spans="1:9" hidden="1">
      <c r="A467" s="13"/>
      <c r="B467" s="1"/>
      <c r="C467" s="36"/>
      <c r="D467" s="168"/>
      <c r="E467" s="169"/>
      <c r="F467" s="43" t="str">
        <f>VLOOKUP(C467,'[2]Acha Air Sales Price List'!$B$1:$D$65536,3,FALSE)</f>
        <v>first line keep open</v>
      </c>
      <c r="G467" s="21">
        <f>ROUND(IF(ISBLANK(C467),0,VLOOKUP(C467,'[2]Acha Air Sales Price List'!$B$1:$X$65536,12,FALSE)*$L$14),2)</f>
        <v>0</v>
      </c>
      <c r="H467" s="22">
        <f t="shared" si="7"/>
        <v>0</v>
      </c>
      <c r="I467" s="14"/>
    </row>
    <row r="468" spans="1:9" hidden="1">
      <c r="A468" s="13"/>
      <c r="B468" s="1"/>
      <c r="C468" s="36"/>
      <c r="D468" s="168"/>
      <c r="E468" s="169"/>
      <c r="F468" s="43" t="str">
        <f>VLOOKUP(C468,'[2]Acha Air Sales Price List'!$B$1:$D$65536,3,FALSE)</f>
        <v>first line keep open</v>
      </c>
      <c r="G468" s="21">
        <f>ROUND(IF(ISBLANK(C468),0,VLOOKUP(C468,'[2]Acha Air Sales Price List'!$B$1:$X$65536,12,FALSE)*$L$14),2)</f>
        <v>0</v>
      </c>
      <c r="H468" s="22">
        <f t="shared" ref="H468:H531" si="8">ROUND(IF(ISNUMBER(B468), G468*B468, 0),5)</f>
        <v>0</v>
      </c>
      <c r="I468" s="14"/>
    </row>
    <row r="469" spans="1:9" hidden="1">
      <c r="A469" s="13"/>
      <c r="B469" s="1"/>
      <c r="C469" s="36"/>
      <c r="D469" s="168"/>
      <c r="E469" s="169"/>
      <c r="F469" s="43" t="str">
        <f>VLOOKUP(C469,'[2]Acha Air Sales Price List'!$B$1:$D$65536,3,FALSE)</f>
        <v>first line keep open</v>
      </c>
      <c r="G469" s="21">
        <f>ROUND(IF(ISBLANK(C469),0,VLOOKUP(C469,'[2]Acha Air Sales Price List'!$B$1:$X$65536,12,FALSE)*$L$14),2)</f>
        <v>0</v>
      </c>
      <c r="H469" s="22">
        <f t="shared" si="8"/>
        <v>0</v>
      </c>
      <c r="I469" s="14"/>
    </row>
    <row r="470" spans="1:9" hidden="1">
      <c r="A470" s="13"/>
      <c r="B470" s="1"/>
      <c r="C470" s="36"/>
      <c r="D470" s="168"/>
      <c r="E470" s="169"/>
      <c r="F470" s="43" t="str">
        <f>VLOOKUP(C470,'[2]Acha Air Sales Price List'!$B$1:$D$65536,3,FALSE)</f>
        <v>first line keep open</v>
      </c>
      <c r="G470" s="21">
        <f>ROUND(IF(ISBLANK(C470),0,VLOOKUP(C470,'[2]Acha Air Sales Price List'!$B$1:$X$65536,12,FALSE)*$L$14),2)</f>
        <v>0</v>
      </c>
      <c r="H470" s="22">
        <f t="shared" si="8"/>
        <v>0</v>
      </c>
      <c r="I470" s="14"/>
    </row>
    <row r="471" spans="1:9" hidden="1">
      <c r="A471" s="13"/>
      <c r="B471" s="1"/>
      <c r="C471" s="36"/>
      <c r="D471" s="168"/>
      <c r="E471" s="169"/>
      <c r="F471" s="43" t="str">
        <f>VLOOKUP(C471,'[2]Acha Air Sales Price List'!$B$1:$D$65536,3,FALSE)</f>
        <v>first line keep open</v>
      </c>
      <c r="G471" s="21">
        <f>ROUND(IF(ISBLANK(C471),0,VLOOKUP(C471,'[2]Acha Air Sales Price List'!$B$1:$X$65536,12,FALSE)*$L$14),2)</f>
        <v>0</v>
      </c>
      <c r="H471" s="22">
        <f t="shared" si="8"/>
        <v>0</v>
      </c>
      <c r="I471" s="14"/>
    </row>
    <row r="472" spans="1:9" hidden="1">
      <c r="A472" s="13"/>
      <c r="B472" s="1"/>
      <c r="C472" s="36"/>
      <c r="D472" s="168"/>
      <c r="E472" s="169"/>
      <c r="F472" s="43" t="str">
        <f>VLOOKUP(C472,'[2]Acha Air Sales Price List'!$B$1:$D$65536,3,FALSE)</f>
        <v>first line keep open</v>
      </c>
      <c r="G472" s="21">
        <f>ROUND(IF(ISBLANK(C472),0,VLOOKUP(C472,'[2]Acha Air Sales Price List'!$B$1:$X$65536,12,FALSE)*$L$14),2)</f>
        <v>0</v>
      </c>
      <c r="H472" s="22">
        <f t="shared" si="8"/>
        <v>0</v>
      </c>
      <c r="I472" s="14"/>
    </row>
    <row r="473" spans="1:9" hidden="1">
      <c r="A473" s="13"/>
      <c r="B473" s="1"/>
      <c r="C473" s="36"/>
      <c r="D473" s="168"/>
      <c r="E473" s="169"/>
      <c r="F473" s="43" t="str">
        <f>VLOOKUP(C473,'[2]Acha Air Sales Price List'!$B$1:$D$65536,3,FALSE)</f>
        <v>first line keep open</v>
      </c>
      <c r="G473" s="21">
        <f>ROUND(IF(ISBLANK(C473),0,VLOOKUP(C473,'[2]Acha Air Sales Price List'!$B$1:$X$65536,12,FALSE)*$L$14),2)</f>
        <v>0</v>
      </c>
      <c r="H473" s="22">
        <f t="shared" si="8"/>
        <v>0</v>
      </c>
      <c r="I473" s="14"/>
    </row>
    <row r="474" spans="1:9" hidden="1">
      <c r="A474" s="13"/>
      <c r="B474" s="1"/>
      <c r="C474" s="36"/>
      <c r="D474" s="168"/>
      <c r="E474" s="169"/>
      <c r="F474" s="43" t="str">
        <f>VLOOKUP(C474,'[2]Acha Air Sales Price List'!$B$1:$D$65536,3,FALSE)</f>
        <v>first line keep open</v>
      </c>
      <c r="G474" s="21">
        <f>ROUND(IF(ISBLANK(C474),0,VLOOKUP(C474,'[2]Acha Air Sales Price List'!$B$1:$X$65536,12,FALSE)*$L$14),2)</f>
        <v>0</v>
      </c>
      <c r="H474" s="22">
        <f t="shared" si="8"/>
        <v>0</v>
      </c>
      <c r="I474" s="14"/>
    </row>
    <row r="475" spans="1:9" hidden="1">
      <c r="A475" s="13"/>
      <c r="B475" s="1"/>
      <c r="C475" s="36"/>
      <c r="D475" s="168"/>
      <c r="E475" s="169"/>
      <c r="F475" s="43" t="str">
        <f>VLOOKUP(C475,'[2]Acha Air Sales Price List'!$B$1:$D$65536,3,FALSE)</f>
        <v>first line keep open</v>
      </c>
      <c r="G475" s="21">
        <f>ROUND(IF(ISBLANK(C475),0,VLOOKUP(C475,'[2]Acha Air Sales Price List'!$B$1:$X$65536,12,FALSE)*$L$14),2)</f>
        <v>0</v>
      </c>
      <c r="H475" s="22">
        <f t="shared" si="8"/>
        <v>0</v>
      </c>
      <c r="I475" s="14"/>
    </row>
    <row r="476" spans="1:9" hidden="1">
      <c r="A476" s="13"/>
      <c r="B476" s="1"/>
      <c r="C476" s="36"/>
      <c r="D476" s="168"/>
      <c r="E476" s="169"/>
      <c r="F476" s="43" t="str">
        <f>VLOOKUP(C476,'[2]Acha Air Sales Price List'!$B$1:$D$65536,3,FALSE)</f>
        <v>first line keep open</v>
      </c>
      <c r="G476" s="21">
        <f>ROUND(IF(ISBLANK(C476),0,VLOOKUP(C476,'[2]Acha Air Sales Price List'!$B$1:$X$65536,12,FALSE)*$L$14),2)</f>
        <v>0</v>
      </c>
      <c r="H476" s="22">
        <f t="shared" si="8"/>
        <v>0</v>
      </c>
      <c r="I476" s="14"/>
    </row>
    <row r="477" spans="1:9" hidden="1">
      <c r="A477" s="13"/>
      <c r="B477" s="1"/>
      <c r="C477" s="36"/>
      <c r="D477" s="168"/>
      <c r="E477" s="169"/>
      <c r="F477" s="43" t="str">
        <f>VLOOKUP(C477,'[2]Acha Air Sales Price List'!$B$1:$D$65536,3,FALSE)</f>
        <v>first line keep open</v>
      </c>
      <c r="G477" s="21">
        <f>ROUND(IF(ISBLANK(C477),0,VLOOKUP(C477,'[2]Acha Air Sales Price List'!$B$1:$X$65536,12,FALSE)*$L$14),2)</f>
        <v>0</v>
      </c>
      <c r="H477" s="22">
        <f t="shared" si="8"/>
        <v>0</v>
      </c>
      <c r="I477" s="14"/>
    </row>
    <row r="478" spans="1:9" hidden="1">
      <c r="A478" s="13"/>
      <c r="B478" s="1"/>
      <c r="C478" s="36"/>
      <c r="D478" s="168"/>
      <c r="E478" s="169"/>
      <c r="F478" s="43" t="str">
        <f>VLOOKUP(C478,'[2]Acha Air Sales Price List'!$B$1:$D$65536,3,FALSE)</f>
        <v>first line keep open</v>
      </c>
      <c r="G478" s="21">
        <f>ROUND(IF(ISBLANK(C478),0,VLOOKUP(C478,'[2]Acha Air Sales Price List'!$B$1:$X$65536,12,FALSE)*$L$14),2)</f>
        <v>0</v>
      </c>
      <c r="H478" s="22">
        <f t="shared" si="8"/>
        <v>0</v>
      </c>
      <c r="I478" s="14"/>
    </row>
    <row r="479" spans="1:9" hidden="1">
      <c r="A479" s="13"/>
      <c r="B479" s="1"/>
      <c r="C479" s="36"/>
      <c r="D479" s="168"/>
      <c r="E479" s="169"/>
      <c r="F479" s="43" t="str">
        <f>VLOOKUP(C479,'[2]Acha Air Sales Price List'!$B$1:$D$65536,3,FALSE)</f>
        <v>first line keep open</v>
      </c>
      <c r="G479" s="21">
        <f>ROUND(IF(ISBLANK(C479),0,VLOOKUP(C479,'[2]Acha Air Sales Price List'!$B$1:$X$65536,12,FALSE)*$L$14),2)</f>
        <v>0</v>
      </c>
      <c r="H479" s="22">
        <f t="shared" si="8"/>
        <v>0</v>
      </c>
      <c r="I479" s="14"/>
    </row>
    <row r="480" spans="1:9" hidden="1">
      <c r="A480" s="13"/>
      <c r="B480" s="1"/>
      <c r="C480" s="36"/>
      <c r="D480" s="168"/>
      <c r="E480" s="169"/>
      <c r="F480" s="43" t="str">
        <f>VLOOKUP(C480,'[2]Acha Air Sales Price List'!$B$1:$D$65536,3,FALSE)</f>
        <v>first line keep open</v>
      </c>
      <c r="G480" s="21">
        <f>ROUND(IF(ISBLANK(C480),0,VLOOKUP(C480,'[2]Acha Air Sales Price List'!$B$1:$X$65536,12,FALSE)*$L$14),2)</f>
        <v>0</v>
      </c>
      <c r="H480" s="22">
        <f t="shared" si="8"/>
        <v>0</v>
      </c>
      <c r="I480" s="14"/>
    </row>
    <row r="481" spans="1:9" hidden="1">
      <c r="A481" s="13"/>
      <c r="B481" s="1"/>
      <c r="C481" s="36"/>
      <c r="D481" s="168"/>
      <c r="E481" s="169"/>
      <c r="F481" s="43" t="str">
        <f>VLOOKUP(C481,'[2]Acha Air Sales Price List'!$B$1:$D$65536,3,FALSE)</f>
        <v>first line keep open</v>
      </c>
      <c r="G481" s="21">
        <f>ROUND(IF(ISBLANK(C481),0,VLOOKUP(C481,'[2]Acha Air Sales Price List'!$B$1:$X$65536,12,FALSE)*$L$14),2)</f>
        <v>0</v>
      </c>
      <c r="H481" s="22">
        <f t="shared" si="8"/>
        <v>0</v>
      </c>
      <c r="I481" s="14"/>
    </row>
    <row r="482" spans="1:9" hidden="1">
      <c r="A482" s="13"/>
      <c r="B482" s="1"/>
      <c r="C482" s="36"/>
      <c r="D482" s="168"/>
      <c r="E482" s="169"/>
      <c r="F482" s="43" t="str">
        <f>VLOOKUP(C482,'[2]Acha Air Sales Price List'!$B$1:$D$65536,3,FALSE)</f>
        <v>first line keep open</v>
      </c>
      <c r="G482" s="21">
        <f>ROUND(IF(ISBLANK(C482),0,VLOOKUP(C482,'[2]Acha Air Sales Price List'!$B$1:$X$65536,12,FALSE)*$L$14),2)</f>
        <v>0</v>
      </c>
      <c r="H482" s="22">
        <f t="shared" si="8"/>
        <v>0</v>
      </c>
      <c r="I482" s="14"/>
    </row>
    <row r="483" spans="1:9" hidden="1">
      <c r="A483" s="13"/>
      <c r="B483" s="1"/>
      <c r="C483" s="36"/>
      <c r="D483" s="168"/>
      <c r="E483" s="169"/>
      <c r="F483" s="43" t="str">
        <f>VLOOKUP(C483,'[2]Acha Air Sales Price List'!$B$1:$D$65536,3,FALSE)</f>
        <v>first line keep open</v>
      </c>
      <c r="G483" s="21">
        <f>ROUND(IF(ISBLANK(C483),0,VLOOKUP(C483,'[2]Acha Air Sales Price List'!$B$1:$X$65536,12,FALSE)*$L$14),2)</f>
        <v>0</v>
      </c>
      <c r="H483" s="22">
        <f t="shared" si="8"/>
        <v>0</v>
      </c>
      <c r="I483" s="14"/>
    </row>
    <row r="484" spans="1:9" hidden="1">
      <c r="A484" s="13"/>
      <c r="B484" s="1"/>
      <c r="C484" s="36"/>
      <c r="D484" s="168"/>
      <c r="E484" s="169"/>
      <c r="F484" s="43" t="str">
        <f>VLOOKUP(C484,'[2]Acha Air Sales Price List'!$B$1:$D$65536,3,FALSE)</f>
        <v>first line keep open</v>
      </c>
      <c r="G484" s="21">
        <f>ROUND(IF(ISBLANK(C484),0,VLOOKUP(C484,'[2]Acha Air Sales Price List'!$B$1:$X$65536,12,FALSE)*$L$14),2)</f>
        <v>0</v>
      </c>
      <c r="H484" s="22">
        <f t="shared" si="8"/>
        <v>0</v>
      </c>
      <c r="I484" s="14"/>
    </row>
    <row r="485" spans="1:9" hidden="1">
      <c r="A485" s="13"/>
      <c r="B485" s="1"/>
      <c r="C485" s="36"/>
      <c r="D485" s="168"/>
      <c r="E485" s="169"/>
      <c r="F485" s="43" t="str">
        <f>VLOOKUP(C485,'[2]Acha Air Sales Price List'!$B$1:$D$65536,3,FALSE)</f>
        <v>first line keep open</v>
      </c>
      <c r="G485" s="21">
        <f>ROUND(IF(ISBLANK(C485),0,VLOOKUP(C485,'[2]Acha Air Sales Price List'!$B$1:$X$65536,12,FALSE)*$L$14),2)</f>
        <v>0</v>
      </c>
      <c r="H485" s="22">
        <f t="shared" si="8"/>
        <v>0</v>
      </c>
      <c r="I485" s="14"/>
    </row>
    <row r="486" spans="1:9" hidden="1">
      <c r="A486" s="13"/>
      <c r="B486" s="1"/>
      <c r="C486" s="36"/>
      <c r="D486" s="168"/>
      <c r="E486" s="169"/>
      <c r="F486" s="43" t="str">
        <f>VLOOKUP(C486,'[2]Acha Air Sales Price List'!$B$1:$D$65536,3,FALSE)</f>
        <v>first line keep open</v>
      </c>
      <c r="G486" s="21">
        <f>ROUND(IF(ISBLANK(C486),0,VLOOKUP(C486,'[2]Acha Air Sales Price List'!$B$1:$X$65536,12,FALSE)*$L$14),2)</f>
        <v>0</v>
      </c>
      <c r="H486" s="22">
        <f t="shared" si="8"/>
        <v>0</v>
      </c>
      <c r="I486" s="14"/>
    </row>
    <row r="487" spans="1:9" hidden="1">
      <c r="A487" s="13"/>
      <c r="B487" s="1"/>
      <c r="C487" s="37"/>
      <c r="D487" s="168"/>
      <c r="E487" s="169"/>
      <c r="F487" s="43" t="str">
        <f>VLOOKUP(C487,'[2]Acha Air Sales Price List'!$B$1:$D$65536,3,FALSE)</f>
        <v>first line keep open</v>
      </c>
      <c r="G487" s="21">
        <f>ROUND(IF(ISBLANK(C487),0,VLOOKUP(C487,'[2]Acha Air Sales Price List'!$B$1:$X$65536,12,FALSE)*$L$14),2)</f>
        <v>0</v>
      </c>
      <c r="H487" s="22">
        <f t="shared" si="8"/>
        <v>0</v>
      </c>
      <c r="I487" s="14"/>
    </row>
    <row r="488" spans="1:9" hidden="1">
      <c r="A488" s="13"/>
      <c r="B488" s="1"/>
      <c r="C488" s="36"/>
      <c r="D488" s="168"/>
      <c r="E488" s="169"/>
      <c r="F488" s="43" t="str">
        <f>VLOOKUP(C488,'[2]Acha Air Sales Price List'!$B$1:$D$65536,3,FALSE)</f>
        <v>first line keep open</v>
      </c>
      <c r="G488" s="21">
        <f>ROUND(IF(ISBLANK(C488),0,VLOOKUP(C488,'[2]Acha Air Sales Price List'!$B$1:$X$65536,12,FALSE)*$L$14),2)</f>
        <v>0</v>
      </c>
      <c r="H488" s="22">
        <f t="shared" si="8"/>
        <v>0</v>
      </c>
      <c r="I488" s="14"/>
    </row>
    <row r="489" spans="1:9" hidden="1">
      <c r="A489" s="13"/>
      <c r="B489" s="1"/>
      <c r="C489" s="36"/>
      <c r="D489" s="168"/>
      <c r="E489" s="169"/>
      <c r="F489" s="43" t="str">
        <f>VLOOKUP(C489,'[2]Acha Air Sales Price List'!$B$1:$D$65536,3,FALSE)</f>
        <v>first line keep open</v>
      </c>
      <c r="G489" s="21">
        <f>ROUND(IF(ISBLANK(C489),0,VLOOKUP(C489,'[2]Acha Air Sales Price List'!$B$1:$X$65536,12,FALSE)*$L$14),2)</f>
        <v>0</v>
      </c>
      <c r="H489" s="22">
        <f t="shared" si="8"/>
        <v>0</v>
      </c>
      <c r="I489" s="14"/>
    </row>
    <row r="490" spans="1:9" hidden="1">
      <c r="A490" s="13"/>
      <c r="B490" s="1"/>
      <c r="C490" s="36"/>
      <c r="D490" s="168"/>
      <c r="E490" s="169"/>
      <c r="F490" s="43" t="str">
        <f>VLOOKUP(C490,'[2]Acha Air Sales Price List'!$B$1:$D$65536,3,FALSE)</f>
        <v>first line keep open</v>
      </c>
      <c r="G490" s="21">
        <f>ROUND(IF(ISBLANK(C490),0,VLOOKUP(C490,'[2]Acha Air Sales Price List'!$B$1:$X$65536,12,FALSE)*$L$14),2)</f>
        <v>0</v>
      </c>
      <c r="H490" s="22">
        <f t="shared" si="8"/>
        <v>0</v>
      </c>
      <c r="I490" s="14"/>
    </row>
    <row r="491" spans="1:9" hidden="1">
      <c r="A491" s="13"/>
      <c r="B491" s="1"/>
      <c r="C491" s="36"/>
      <c r="D491" s="168"/>
      <c r="E491" s="169"/>
      <c r="F491" s="43" t="str">
        <f>VLOOKUP(C491,'[2]Acha Air Sales Price List'!$B$1:$D$65536,3,FALSE)</f>
        <v>first line keep open</v>
      </c>
      <c r="G491" s="21">
        <f>ROUND(IF(ISBLANK(C491),0,VLOOKUP(C491,'[2]Acha Air Sales Price List'!$B$1:$X$65536,12,FALSE)*$L$14),2)</f>
        <v>0</v>
      </c>
      <c r="H491" s="22">
        <f t="shared" si="8"/>
        <v>0</v>
      </c>
      <c r="I491" s="14"/>
    </row>
    <row r="492" spans="1:9" hidden="1">
      <c r="A492" s="13"/>
      <c r="B492" s="1"/>
      <c r="C492" s="36"/>
      <c r="D492" s="168"/>
      <c r="E492" s="169"/>
      <c r="F492" s="43" t="str">
        <f>VLOOKUP(C492,'[2]Acha Air Sales Price List'!$B$1:$D$65536,3,FALSE)</f>
        <v>first line keep open</v>
      </c>
      <c r="G492" s="21">
        <f>ROUND(IF(ISBLANK(C492),0,VLOOKUP(C492,'[2]Acha Air Sales Price List'!$B$1:$X$65536,12,FALSE)*$L$14),2)</f>
        <v>0</v>
      </c>
      <c r="H492" s="22">
        <f t="shared" si="8"/>
        <v>0</v>
      </c>
      <c r="I492" s="14"/>
    </row>
    <row r="493" spans="1:9" hidden="1">
      <c r="A493" s="13"/>
      <c r="B493" s="1"/>
      <c r="C493" s="36"/>
      <c r="D493" s="168"/>
      <c r="E493" s="169"/>
      <c r="F493" s="43" t="str">
        <f>VLOOKUP(C493,'[2]Acha Air Sales Price List'!$B$1:$D$65536,3,FALSE)</f>
        <v>first line keep open</v>
      </c>
      <c r="G493" s="21">
        <f>ROUND(IF(ISBLANK(C493),0,VLOOKUP(C493,'[2]Acha Air Sales Price List'!$B$1:$X$65536,12,FALSE)*$L$14),2)</f>
        <v>0</v>
      </c>
      <c r="H493" s="22">
        <f t="shared" si="8"/>
        <v>0</v>
      </c>
      <c r="I493" s="14"/>
    </row>
    <row r="494" spans="1:9" hidden="1">
      <c r="A494" s="13"/>
      <c r="B494" s="1"/>
      <c r="C494" s="36"/>
      <c r="D494" s="168"/>
      <c r="E494" s="169"/>
      <c r="F494" s="43" t="str">
        <f>VLOOKUP(C494,'[2]Acha Air Sales Price List'!$B$1:$D$65536,3,FALSE)</f>
        <v>first line keep open</v>
      </c>
      <c r="G494" s="21">
        <f>ROUND(IF(ISBLANK(C494),0,VLOOKUP(C494,'[2]Acha Air Sales Price List'!$B$1:$X$65536,12,FALSE)*$L$14),2)</f>
        <v>0</v>
      </c>
      <c r="H494" s="22">
        <f t="shared" si="8"/>
        <v>0</v>
      </c>
      <c r="I494" s="14"/>
    </row>
    <row r="495" spans="1:9" hidden="1">
      <c r="A495" s="13"/>
      <c r="B495" s="1"/>
      <c r="C495" s="36"/>
      <c r="D495" s="168"/>
      <c r="E495" s="169"/>
      <c r="F495" s="43" t="str">
        <f>VLOOKUP(C495,'[2]Acha Air Sales Price List'!$B$1:$D$65536,3,FALSE)</f>
        <v>first line keep open</v>
      </c>
      <c r="G495" s="21">
        <f>ROUND(IF(ISBLANK(C495),0,VLOOKUP(C495,'[2]Acha Air Sales Price List'!$B$1:$X$65536,12,FALSE)*$L$14),2)</f>
        <v>0</v>
      </c>
      <c r="H495" s="22">
        <f t="shared" si="8"/>
        <v>0</v>
      </c>
      <c r="I495" s="14"/>
    </row>
    <row r="496" spans="1:9" hidden="1">
      <c r="A496" s="13"/>
      <c r="B496" s="1"/>
      <c r="C496" s="36"/>
      <c r="D496" s="168"/>
      <c r="E496" s="169"/>
      <c r="F496" s="43" t="str">
        <f>VLOOKUP(C496,'[2]Acha Air Sales Price List'!$B$1:$D$65536,3,FALSE)</f>
        <v>first line keep open</v>
      </c>
      <c r="G496" s="21">
        <f>ROUND(IF(ISBLANK(C496),0,VLOOKUP(C496,'[2]Acha Air Sales Price List'!$B$1:$X$65536,12,FALSE)*$L$14),2)</f>
        <v>0</v>
      </c>
      <c r="H496" s="22">
        <f t="shared" si="8"/>
        <v>0</v>
      </c>
      <c r="I496" s="14"/>
    </row>
    <row r="497" spans="1:9" hidden="1">
      <c r="A497" s="13"/>
      <c r="B497" s="1"/>
      <c r="C497" s="36"/>
      <c r="D497" s="168"/>
      <c r="E497" s="169"/>
      <c r="F497" s="43" t="str">
        <f>VLOOKUP(C497,'[2]Acha Air Sales Price List'!$B$1:$D$65536,3,FALSE)</f>
        <v>first line keep open</v>
      </c>
      <c r="G497" s="21">
        <f>ROUND(IF(ISBLANK(C497),0,VLOOKUP(C497,'[2]Acha Air Sales Price List'!$B$1:$X$65536,12,FALSE)*$L$14),2)</f>
        <v>0</v>
      </c>
      <c r="H497" s="22">
        <f t="shared" si="8"/>
        <v>0</v>
      </c>
      <c r="I497" s="14"/>
    </row>
    <row r="498" spans="1:9" hidden="1">
      <c r="A498" s="13"/>
      <c r="B498" s="1"/>
      <c r="C498" s="36"/>
      <c r="D498" s="168"/>
      <c r="E498" s="169"/>
      <c r="F498" s="43" t="str">
        <f>VLOOKUP(C498,'[2]Acha Air Sales Price List'!$B$1:$D$65536,3,FALSE)</f>
        <v>first line keep open</v>
      </c>
      <c r="G498" s="21">
        <f>ROUND(IF(ISBLANK(C498),0,VLOOKUP(C498,'[2]Acha Air Sales Price List'!$B$1:$X$65536,12,FALSE)*$L$14),2)</f>
        <v>0</v>
      </c>
      <c r="H498" s="22">
        <f t="shared" si="8"/>
        <v>0</v>
      </c>
      <c r="I498" s="14"/>
    </row>
    <row r="499" spans="1:9" hidden="1">
      <c r="A499" s="13"/>
      <c r="B499" s="1"/>
      <c r="C499" s="36"/>
      <c r="D499" s="168"/>
      <c r="E499" s="169"/>
      <c r="F499" s="43" t="str">
        <f>VLOOKUP(C499,'[2]Acha Air Sales Price List'!$B$1:$D$65536,3,FALSE)</f>
        <v>first line keep open</v>
      </c>
      <c r="G499" s="21">
        <f>ROUND(IF(ISBLANK(C499),0,VLOOKUP(C499,'[2]Acha Air Sales Price List'!$B$1:$X$65536,12,FALSE)*$L$14),2)</f>
        <v>0</v>
      </c>
      <c r="H499" s="22">
        <f t="shared" si="8"/>
        <v>0</v>
      </c>
      <c r="I499" s="14"/>
    </row>
    <row r="500" spans="1:9" hidden="1">
      <c r="A500" s="13"/>
      <c r="B500" s="1"/>
      <c r="C500" s="36"/>
      <c r="D500" s="168"/>
      <c r="E500" s="169"/>
      <c r="F500" s="43" t="str">
        <f>VLOOKUP(C500,'[2]Acha Air Sales Price List'!$B$1:$D$65536,3,FALSE)</f>
        <v>first line keep open</v>
      </c>
      <c r="G500" s="21">
        <f>ROUND(IF(ISBLANK(C500),0,VLOOKUP(C500,'[2]Acha Air Sales Price List'!$B$1:$X$65536,12,FALSE)*$L$14),2)</f>
        <v>0</v>
      </c>
      <c r="H500" s="22">
        <f t="shared" si="8"/>
        <v>0</v>
      </c>
      <c r="I500" s="14"/>
    </row>
    <row r="501" spans="1:9" hidden="1">
      <c r="A501" s="13"/>
      <c r="B501" s="1"/>
      <c r="C501" s="36"/>
      <c r="D501" s="168"/>
      <c r="E501" s="169"/>
      <c r="F501" s="43" t="str">
        <f>VLOOKUP(C501,'[2]Acha Air Sales Price List'!$B$1:$D$65536,3,FALSE)</f>
        <v>first line keep open</v>
      </c>
      <c r="G501" s="21">
        <f>ROUND(IF(ISBLANK(C501),0,VLOOKUP(C501,'[2]Acha Air Sales Price List'!$B$1:$X$65536,12,FALSE)*$L$14),2)</f>
        <v>0</v>
      </c>
      <c r="H501" s="22">
        <f t="shared" si="8"/>
        <v>0</v>
      </c>
      <c r="I501" s="14"/>
    </row>
    <row r="502" spans="1:9" hidden="1">
      <c r="A502" s="13"/>
      <c r="B502" s="1"/>
      <c r="C502" s="36"/>
      <c r="D502" s="168"/>
      <c r="E502" s="169"/>
      <c r="F502" s="43" t="str">
        <f>VLOOKUP(C502,'[2]Acha Air Sales Price List'!$B$1:$D$65536,3,FALSE)</f>
        <v>first line keep open</v>
      </c>
      <c r="G502" s="21">
        <f>ROUND(IF(ISBLANK(C502),0,VLOOKUP(C502,'[2]Acha Air Sales Price List'!$B$1:$X$65536,12,FALSE)*$L$14),2)</f>
        <v>0</v>
      </c>
      <c r="H502" s="22">
        <f t="shared" si="8"/>
        <v>0</v>
      </c>
      <c r="I502" s="14"/>
    </row>
    <row r="503" spans="1:9" hidden="1">
      <c r="A503" s="13"/>
      <c r="B503" s="1"/>
      <c r="C503" s="37"/>
      <c r="D503" s="168"/>
      <c r="E503" s="169"/>
      <c r="F503" s="43" t="str">
        <f>VLOOKUP(C503,'[2]Acha Air Sales Price List'!$B$1:$D$65536,3,FALSE)</f>
        <v>first line keep open</v>
      </c>
      <c r="G503" s="21">
        <f>ROUND(IF(ISBLANK(C503),0,VLOOKUP(C503,'[2]Acha Air Sales Price List'!$B$1:$X$65536,12,FALSE)*$L$14),2)</f>
        <v>0</v>
      </c>
      <c r="H503" s="22">
        <f t="shared" si="8"/>
        <v>0</v>
      </c>
      <c r="I503" s="14"/>
    </row>
    <row r="504" spans="1:9" hidden="1">
      <c r="A504" s="13"/>
      <c r="B504" s="1"/>
      <c r="C504" s="37"/>
      <c r="D504" s="168"/>
      <c r="E504" s="169"/>
      <c r="F504" s="43" t="str">
        <f>VLOOKUP(C504,'[2]Acha Air Sales Price List'!$B$1:$D$65536,3,FALSE)</f>
        <v>first line keep open</v>
      </c>
      <c r="G504" s="21">
        <f>ROUND(IF(ISBLANK(C504),0,VLOOKUP(C504,'[2]Acha Air Sales Price List'!$B$1:$X$65536,12,FALSE)*$L$14),2)</f>
        <v>0</v>
      </c>
      <c r="H504" s="22">
        <f t="shared" si="8"/>
        <v>0</v>
      </c>
      <c r="I504" s="14"/>
    </row>
    <row r="505" spans="1:9" hidden="1">
      <c r="A505" s="13"/>
      <c r="B505" s="1"/>
      <c r="C505" s="36"/>
      <c r="D505" s="168"/>
      <c r="E505" s="169"/>
      <c r="F505" s="43" t="str">
        <f>VLOOKUP(C505,'[2]Acha Air Sales Price List'!$B$1:$D$65536,3,FALSE)</f>
        <v>first line keep open</v>
      </c>
      <c r="G505" s="21">
        <f>ROUND(IF(ISBLANK(C505),0,VLOOKUP(C505,'[2]Acha Air Sales Price List'!$B$1:$X$65536,12,FALSE)*$L$14),2)</f>
        <v>0</v>
      </c>
      <c r="H505" s="22">
        <f t="shared" si="8"/>
        <v>0</v>
      </c>
      <c r="I505" s="14"/>
    </row>
    <row r="506" spans="1:9" hidden="1">
      <c r="A506" s="13"/>
      <c r="B506" s="1"/>
      <c r="C506" s="36"/>
      <c r="D506" s="168"/>
      <c r="E506" s="169"/>
      <c r="F506" s="43" t="str">
        <f>VLOOKUP(C506,'[2]Acha Air Sales Price List'!$B$1:$D$65536,3,FALSE)</f>
        <v>first line keep open</v>
      </c>
      <c r="G506" s="21">
        <f>ROUND(IF(ISBLANK(C506),0,VLOOKUP(C506,'[2]Acha Air Sales Price List'!$B$1:$X$65536,12,FALSE)*$L$14),2)</f>
        <v>0</v>
      </c>
      <c r="H506" s="22">
        <f t="shared" si="8"/>
        <v>0</v>
      </c>
      <c r="I506" s="14"/>
    </row>
    <row r="507" spans="1:9" hidden="1">
      <c r="A507" s="13"/>
      <c r="B507" s="1"/>
      <c r="C507" s="36"/>
      <c r="D507" s="168"/>
      <c r="E507" s="169"/>
      <c r="F507" s="43" t="str">
        <f>VLOOKUP(C507,'[2]Acha Air Sales Price List'!$B$1:$D$65536,3,FALSE)</f>
        <v>first line keep open</v>
      </c>
      <c r="G507" s="21">
        <f>ROUND(IF(ISBLANK(C507),0,VLOOKUP(C507,'[2]Acha Air Sales Price List'!$B$1:$X$65536,12,FALSE)*$L$14),2)</f>
        <v>0</v>
      </c>
      <c r="H507" s="22">
        <f t="shared" si="8"/>
        <v>0</v>
      </c>
      <c r="I507" s="14"/>
    </row>
    <row r="508" spans="1:9" hidden="1">
      <c r="A508" s="13"/>
      <c r="B508" s="1"/>
      <c r="C508" s="36"/>
      <c r="D508" s="168"/>
      <c r="E508" s="169"/>
      <c r="F508" s="43" t="str">
        <f>VLOOKUP(C508,'[2]Acha Air Sales Price List'!$B$1:$D$65536,3,FALSE)</f>
        <v>first line keep open</v>
      </c>
      <c r="G508" s="21">
        <f>ROUND(IF(ISBLANK(C508),0,VLOOKUP(C508,'[2]Acha Air Sales Price List'!$B$1:$X$65536,12,FALSE)*$L$14),2)</f>
        <v>0</v>
      </c>
      <c r="H508" s="22">
        <f t="shared" si="8"/>
        <v>0</v>
      </c>
      <c r="I508" s="14"/>
    </row>
    <row r="509" spans="1:9" hidden="1">
      <c r="A509" s="13"/>
      <c r="B509" s="1"/>
      <c r="C509" s="36"/>
      <c r="D509" s="168"/>
      <c r="E509" s="169"/>
      <c r="F509" s="43" t="str">
        <f>VLOOKUP(C509,'[2]Acha Air Sales Price List'!$B$1:$D$65536,3,FALSE)</f>
        <v>first line keep open</v>
      </c>
      <c r="G509" s="21">
        <f>ROUND(IF(ISBLANK(C509),0,VLOOKUP(C509,'[2]Acha Air Sales Price List'!$B$1:$X$65536,12,FALSE)*$L$14),2)</f>
        <v>0</v>
      </c>
      <c r="H509" s="22">
        <f t="shared" si="8"/>
        <v>0</v>
      </c>
      <c r="I509" s="14"/>
    </row>
    <row r="510" spans="1:9" hidden="1">
      <c r="A510" s="13"/>
      <c r="B510" s="1"/>
      <c r="C510" s="36"/>
      <c r="D510" s="168"/>
      <c r="E510" s="169"/>
      <c r="F510" s="43" t="str">
        <f>VLOOKUP(C510,'[2]Acha Air Sales Price List'!$B$1:$D$65536,3,FALSE)</f>
        <v>first line keep open</v>
      </c>
      <c r="G510" s="21">
        <f>ROUND(IF(ISBLANK(C510),0,VLOOKUP(C510,'[2]Acha Air Sales Price List'!$B$1:$X$65536,12,FALSE)*$L$14),2)</f>
        <v>0</v>
      </c>
      <c r="H510" s="22">
        <f t="shared" si="8"/>
        <v>0</v>
      </c>
      <c r="I510" s="14"/>
    </row>
    <row r="511" spans="1:9" hidden="1">
      <c r="A511" s="13"/>
      <c r="B511" s="1"/>
      <c r="C511" s="36"/>
      <c r="D511" s="168"/>
      <c r="E511" s="169"/>
      <c r="F511" s="43" t="str">
        <f>VLOOKUP(C511,'[2]Acha Air Sales Price List'!$B$1:$D$65536,3,FALSE)</f>
        <v>first line keep open</v>
      </c>
      <c r="G511" s="21">
        <f>ROUND(IF(ISBLANK(C511),0,VLOOKUP(C511,'[2]Acha Air Sales Price List'!$B$1:$X$65536,12,FALSE)*$L$14),2)</f>
        <v>0</v>
      </c>
      <c r="H511" s="22">
        <f t="shared" si="8"/>
        <v>0</v>
      </c>
      <c r="I511" s="14"/>
    </row>
    <row r="512" spans="1:9" hidden="1">
      <c r="A512" s="13"/>
      <c r="B512" s="1"/>
      <c r="C512" s="36"/>
      <c r="D512" s="168"/>
      <c r="E512" s="169"/>
      <c r="F512" s="43" t="str">
        <f>VLOOKUP(C512,'[2]Acha Air Sales Price List'!$B$1:$D$65536,3,FALSE)</f>
        <v>first line keep open</v>
      </c>
      <c r="G512" s="21">
        <f>ROUND(IF(ISBLANK(C512),0,VLOOKUP(C512,'[2]Acha Air Sales Price List'!$B$1:$X$65536,12,FALSE)*$L$14),2)</f>
        <v>0</v>
      </c>
      <c r="H512" s="22">
        <f t="shared" si="8"/>
        <v>0</v>
      </c>
      <c r="I512" s="14"/>
    </row>
    <row r="513" spans="1:9" hidden="1">
      <c r="A513" s="13"/>
      <c r="B513" s="1"/>
      <c r="C513" s="36"/>
      <c r="D513" s="168"/>
      <c r="E513" s="169"/>
      <c r="F513" s="43" t="str">
        <f>VLOOKUP(C513,'[2]Acha Air Sales Price List'!$B$1:$D$65536,3,FALSE)</f>
        <v>first line keep open</v>
      </c>
      <c r="G513" s="21">
        <f>ROUND(IF(ISBLANK(C513),0,VLOOKUP(C513,'[2]Acha Air Sales Price List'!$B$1:$X$65536,12,FALSE)*$L$14),2)</f>
        <v>0</v>
      </c>
      <c r="H513" s="22">
        <f t="shared" si="8"/>
        <v>0</v>
      </c>
      <c r="I513" s="14"/>
    </row>
    <row r="514" spans="1:9" hidden="1">
      <c r="A514" s="13"/>
      <c r="B514" s="1"/>
      <c r="C514" s="36"/>
      <c r="D514" s="168"/>
      <c r="E514" s="169"/>
      <c r="F514" s="43" t="str">
        <f>VLOOKUP(C514,'[2]Acha Air Sales Price List'!$B$1:$D$65536,3,FALSE)</f>
        <v>first line keep open</v>
      </c>
      <c r="G514" s="21">
        <f>ROUND(IF(ISBLANK(C514),0,VLOOKUP(C514,'[2]Acha Air Sales Price List'!$B$1:$X$65536,12,FALSE)*$L$14),2)</f>
        <v>0</v>
      </c>
      <c r="H514" s="22">
        <f t="shared" si="8"/>
        <v>0</v>
      </c>
      <c r="I514" s="14"/>
    </row>
    <row r="515" spans="1:9" hidden="1">
      <c r="A515" s="13"/>
      <c r="B515" s="1"/>
      <c r="C515" s="36"/>
      <c r="D515" s="168"/>
      <c r="E515" s="169"/>
      <c r="F515" s="43" t="str">
        <f>VLOOKUP(C515,'[2]Acha Air Sales Price List'!$B$1:$D$65536,3,FALSE)</f>
        <v>first line keep open</v>
      </c>
      <c r="G515" s="21">
        <f>ROUND(IF(ISBLANK(C515),0,VLOOKUP(C515,'[2]Acha Air Sales Price List'!$B$1:$X$65536,12,FALSE)*$L$14),2)</f>
        <v>0</v>
      </c>
      <c r="H515" s="22">
        <f t="shared" si="8"/>
        <v>0</v>
      </c>
      <c r="I515" s="14"/>
    </row>
    <row r="516" spans="1:9" hidden="1">
      <c r="A516" s="13"/>
      <c r="B516" s="1"/>
      <c r="C516" s="37"/>
      <c r="D516" s="168"/>
      <c r="E516" s="169"/>
      <c r="F516" s="43" t="str">
        <f>VLOOKUP(C516,'[2]Acha Air Sales Price List'!$B$1:$D$65536,3,FALSE)</f>
        <v>first line keep open</v>
      </c>
      <c r="G516" s="21">
        <f>ROUND(IF(ISBLANK(C516),0,VLOOKUP(C516,'[2]Acha Air Sales Price List'!$B$1:$X$65536,12,FALSE)*$L$14),2)</f>
        <v>0</v>
      </c>
      <c r="H516" s="22">
        <f t="shared" si="8"/>
        <v>0</v>
      </c>
      <c r="I516" s="14"/>
    </row>
    <row r="517" spans="1:9" hidden="1">
      <c r="A517" s="13"/>
      <c r="B517" s="1"/>
      <c r="C517" s="36"/>
      <c r="D517" s="168"/>
      <c r="E517" s="169"/>
      <c r="F517" s="43" t="str">
        <f>VLOOKUP(C517,'[2]Acha Air Sales Price List'!$B$1:$D$65536,3,FALSE)</f>
        <v>first line keep open</v>
      </c>
      <c r="G517" s="21">
        <f>ROUND(IF(ISBLANK(C517),0,VLOOKUP(C517,'[2]Acha Air Sales Price List'!$B$1:$X$65536,12,FALSE)*$L$14),2)</f>
        <v>0</v>
      </c>
      <c r="H517" s="22">
        <f t="shared" si="8"/>
        <v>0</v>
      </c>
      <c r="I517" s="14"/>
    </row>
    <row r="518" spans="1:9" hidden="1">
      <c r="A518" s="13"/>
      <c r="B518" s="1"/>
      <c r="C518" s="36"/>
      <c r="D518" s="168"/>
      <c r="E518" s="169"/>
      <c r="F518" s="43" t="str">
        <f>VLOOKUP(C518,'[2]Acha Air Sales Price List'!$B$1:$D$65536,3,FALSE)</f>
        <v>first line keep open</v>
      </c>
      <c r="G518" s="21">
        <f>ROUND(IF(ISBLANK(C518),0,VLOOKUP(C518,'[2]Acha Air Sales Price List'!$B$1:$X$65536,12,FALSE)*$L$14),2)</f>
        <v>0</v>
      </c>
      <c r="H518" s="22">
        <f t="shared" si="8"/>
        <v>0</v>
      </c>
      <c r="I518" s="14"/>
    </row>
    <row r="519" spans="1:9" hidden="1">
      <c r="A519" s="13"/>
      <c r="B519" s="1"/>
      <c r="C519" s="36"/>
      <c r="D519" s="168"/>
      <c r="E519" s="169"/>
      <c r="F519" s="43" t="str">
        <f>VLOOKUP(C519,'[2]Acha Air Sales Price List'!$B$1:$D$65536,3,FALSE)</f>
        <v>first line keep open</v>
      </c>
      <c r="G519" s="21">
        <f>ROUND(IF(ISBLANK(C519),0,VLOOKUP(C519,'[2]Acha Air Sales Price List'!$B$1:$X$65536,12,FALSE)*$L$14),2)</f>
        <v>0</v>
      </c>
      <c r="H519" s="22">
        <f t="shared" si="8"/>
        <v>0</v>
      </c>
      <c r="I519" s="14"/>
    </row>
    <row r="520" spans="1:9" hidden="1">
      <c r="A520" s="13"/>
      <c r="B520" s="1"/>
      <c r="C520" s="36"/>
      <c r="D520" s="168"/>
      <c r="E520" s="169"/>
      <c r="F520" s="43" t="str">
        <f>VLOOKUP(C520,'[2]Acha Air Sales Price List'!$B$1:$D$65536,3,FALSE)</f>
        <v>first line keep open</v>
      </c>
      <c r="G520" s="21">
        <f>ROUND(IF(ISBLANK(C520),0,VLOOKUP(C520,'[2]Acha Air Sales Price List'!$B$1:$X$65536,12,FALSE)*$L$14),2)</f>
        <v>0</v>
      </c>
      <c r="H520" s="22">
        <f t="shared" si="8"/>
        <v>0</v>
      </c>
      <c r="I520" s="14"/>
    </row>
    <row r="521" spans="1:9" hidden="1">
      <c r="A521" s="13"/>
      <c r="B521" s="1"/>
      <c r="C521" s="36"/>
      <c r="D521" s="168"/>
      <c r="E521" s="169"/>
      <c r="F521" s="43" t="str">
        <f>VLOOKUP(C521,'[2]Acha Air Sales Price List'!$B$1:$D$65536,3,FALSE)</f>
        <v>first line keep open</v>
      </c>
      <c r="G521" s="21">
        <f>ROUND(IF(ISBLANK(C521),0,VLOOKUP(C521,'[2]Acha Air Sales Price List'!$B$1:$X$65536,12,FALSE)*$L$14),2)</f>
        <v>0</v>
      </c>
      <c r="H521" s="22">
        <f t="shared" si="8"/>
        <v>0</v>
      </c>
      <c r="I521" s="14"/>
    </row>
    <row r="522" spans="1:9" hidden="1">
      <c r="A522" s="13"/>
      <c r="B522" s="1"/>
      <c r="C522" s="36"/>
      <c r="D522" s="168"/>
      <c r="E522" s="169"/>
      <c r="F522" s="43" t="str">
        <f>VLOOKUP(C522,'[2]Acha Air Sales Price List'!$B$1:$D$65536,3,FALSE)</f>
        <v>first line keep open</v>
      </c>
      <c r="G522" s="21">
        <f>ROUND(IF(ISBLANK(C522),0,VLOOKUP(C522,'[2]Acha Air Sales Price List'!$B$1:$X$65536,12,FALSE)*$L$14),2)</f>
        <v>0</v>
      </c>
      <c r="H522" s="22">
        <f t="shared" si="8"/>
        <v>0</v>
      </c>
      <c r="I522" s="14"/>
    </row>
    <row r="523" spans="1:9" hidden="1">
      <c r="A523" s="13"/>
      <c r="B523" s="1"/>
      <c r="C523" s="36"/>
      <c r="D523" s="168"/>
      <c r="E523" s="169"/>
      <c r="F523" s="43" t="str">
        <f>VLOOKUP(C523,'[2]Acha Air Sales Price List'!$B$1:$D$65536,3,FALSE)</f>
        <v>first line keep open</v>
      </c>
      <c r="G523" s="21">
        <f>ROUND(IF(ISBLANK(C523),0,VLOOKUP(C523,'[2]Acha Air Sales Price List'!$B$1:$X$65536,12,FALSE)*$L$14),2)</f>
        <v>0</v>
      </c>
      <c r="H523" s="22">
        <f t="shared" si="8"/>
        <v>0</v>
      </c>
      <c r="I523" s="14"/>
    </row>
    <row r="524" spans="1:9" hidden="1">
      <c r="A524" s="13"/>
      <c r="B524" s="1"/>
      <c r="C524" s="36"/>
      <c r="D524" s="168"/>
      <c r="E524" s="169"/>
      <c r="F524" s="43" t="str">
        <f>VLOOKUP(C524,'[2]Acha Air Sales Price List'!$B$1:$D$65536,3,FALSE)</f>
        <v>first line keep open</v>
      </c>
      <c r="G524" s="21">
        <f>ROUND(IF(ISBLANK(C524),0,VLOOKUP(C524,'[2]Acha Air Sales Price List'!$B$1:$X$65536,12,FALSE)*$L$14),2)</f>
        <v>0</v>
      </c>
      <c r="H524" s="22">
        <f t="shared" si="8"/>
        <v>0</v>
      </c>
      <c r="I524" s="14"/>
    </row>
    <row r="525" spans="1:9" hidden="1">
      <c r="A525" s="13"/>
      <c r="B525" s="1"/>
      <c r="C525" s="36"/>
      <c r="D525" s="168"/>
      <c r="E525" s="169"/>
      <c r="F525" s="43" t="str">
        <f>VLOOKUP(C525,'[2]Acha Air Sales Price List'!$B$1:$D$65536,3,FALSE)</f>
        <v>first line keep open</v>
      </c>
      <c r="G525" s="21">
        <f>ROUND(IF(ISBLANK(C525),0,VLOOKUP(C525,'[2]Acha Air Sales Price List'!$B$1:$X$65536,12,FALSE)*$L$14),2)</f>
        <v>0</v>
      </c>
      <c r="H525" s="22">
        <f t="shared" si="8"/>
        <v>0</v>
      </c>
      <c r="I525" s="14"/>
    </row>
    <row r="526" spans="1:9" hidden="1">
      <c r="A526" s="13"/>
      <c r="B526" s="1"/>
      <c r="C526" s="36"/>
      <c r="D526" s="168"/>
      <c r="E526" s="169"/>
      <c r="F526" s="43" t="str">
        <f>VLOOKUP(C526,'[2]Acha Air Sales Price List'!$B$1:$D$65536,3,FALSE)</f>
        <v>first line keep open</v>
      </c>
      <c r="G526" s="21">
        <f>ROUND(IF(ISBLANK(C526),0,VLOOKUP(C526,'[2]Acha Air Sales Price List'!$B$1:$X$65536,12,FALSE)*$L$14),2)</f>
        <v>0</v>
      </c>
      <c r="H526" s="22">
        <f t="shared" si="8"/>
        <v>0</v>
      </c>
      <c r="I526" s="14"/>
    </row>
    <row r="527" spans="1:9" hidden="1">
      <c r="A527" s="13"/>
      <c r="B527" s="1"/>
      <c r="C527" s="36"/>
      <c r="D527" s="168"/>
      <c r="E527" s="169"/>
      <c r="F527" s="43" t="str">
        <f>VLOOKUP(C527,'[2]Acha Air Sales Price List'!$B$1:$D$65536,3,FALSE)</f>
        <v>first line keep open</v>
      </c>
      <c r="G527" s="21">
        <f>ROUND(IF(ISBLANK(C527),0,VLOOKUP(C527,'[2]Acha Air Sales Price List'!$B$1:$X$65536,12,FALSE)*$L$14),2)</f>
        <v>0</v>
      </c>
      <c r="H527" s="22">
        <f t="shared" si="8"/>
        <v>0</v>
      </c>
      <c r="I527" s="14"/>
    </row>
    <row r="528" spans="1:9" hidden="1">
      <c r="A528" s="13"/>
      <c r="B528" s="1"/>
      <c r="C528" s="36"/>
      <c r="D528" s="168"/>
      <c r="E528" s="169"/>
      <c r="F528" s="43" t="str">
        <f>VLOOKUP(C528,'[2]Acha Air Sales Price List'!$B$1:$D$65536,3,FALSE)</f>
        <v>first line keep open</v>
      </c>
      <c r="G528" s="21">
        <f>ROUND(IF(ISBLANK(C528),0,VLOOKUP(C528,'[2]Acha Air Sales Price List'!$B$1:$X$65536,12,FALSE)*$L$14),2)</f>
        <v>0</v>
      </c>
      <c r="H528" s="22">
        <f t="shared" si="8"/>
        <v>0</v>
      </c>
      <c r="I528" s="14"/>
    </row>
    <row r="529" spans="1:9" hidden="1">
      <c r="A529" s="13"/>
      <c r="B529" s="1"/>
      <c r="C529" s="36"/>
      <c r="D529" s="168"/>
      <c r="E529" s="169"/>
      <c r="F529" s="43" t="str">
        <f>VLOOKUP(C529,'[2]Acha Air Sales Price List'!$B$1:$D$65536,3,FALSE)</f>
        <v>first line keep open</v>
      </c>
      <c r="G529" s="21">
        <f>ROUND(IF(ISBLANK(C529),0,VLOOKUP(C529,'[2]Acha Air Sales Price List'!$B$1:$X$65536,12,FALSE)*$L$14),2)</f>
        <v>0</v>
      </c>
      <c r="H529" s="22">
        <f t="shared" si="8"/>
        <v>0</v>
      </c>
      <c r="I529" s="14"/>
    </row>
    <row r="530" spans="1:9" hidden="1">
      <c r="A530" s="13"/>
      <c r="B530" s="1"/>
      <c r="C530" s="36"/>
      <c r="D530" s="168"/>
      <c r="E530" s="169"/>
      <c r="F530" s="43" t="str">
        <f>VLOOKUP(C530,'[2]Acha Air Sales Price List'!$B$1:$D$65536,3,FALSE)</f>
        <v>first line keep open</v>
      </c>
      <c r="G530" s="21">
        <f>ROUND(IF(ISBLANK(C530),0,VLOOKUP(C530,'[2]Acha Air Sales Price List'!$B$1:$X$65536,12,FALSE)*$L$14),2)</f>
        <v>0</v>
      </c>
      <c r="H530" s="22">
        <f t="shared" si="8"/>
        <v>0</v>
      </c>
      <c r="I530" s="14"/>
    </row>
    <row r="531" spans="1:9" hidden="1">
      <c r="A531" s="13"/>
      <c r="B531" s="1"/>
      <c r="C531" s="36"/>
      <c r="D531" s="168"/>
      <c r="E531" s="169"/>
      <c r="F531" s="43" t="str">
        <f>VLOOKUP(C531,'[2]Acha Air Sales Price List'!$B$1:$D$65536,3,FALSE)</f>
        <v>first line keep open</v>
      </c>
      <c r="G531" s="21">
        <f>ROUND(IF(ISBLANK(C531),0,VLOOKUP(C531,'[2]Acha Air Sales Price List'!$B$1:$X$65536,12,FALSE)*$L$14),2)</f>
        <v>0</v>
      </c>
      <c r="H531" s="22">
        <f t="shared" si="8"/>
        <v>0</v>
      </c>
      <c r="I531" s="14"/>
    </row>
    <row r="532" spans="1:9" hidden="1">
      <c r="A532" s="13"/>
      <c r="B532" s="1"/>
      <c r="C532" s="36"/>
      <c r="D532" s="168"/>
      <c r="E532" s="169"/>
      <c r="F532" s="43" t="str">
        <f>VLOOKUP(C532,'[2]Acha Air Sales Price List'!$B$1:$D$65536,3,FALSE)</f>
        <v>first line keep open</v>
      </c>
      <c r="G532" s="21">
        <f>ROUND(IF(ISBLANK(C532),0,VLOOKUP(C532,'[2]Acha Air Sales Price List'!$B$1:$X$65536,12,FALSE)*$L$14),2)</f>
        <v>0</v>
      </c>
      <c r="H532" s="22">
        <f t="shared" ref="H532:H595" si="9">ROUND(IF(ISNUMBER(B532), G532*B532, 0),5)</f>
        <v>0</v>
      </c>
      <c r="I532" s="14"/>
    </row>
    <row r="533" spans="1:9" hidden="1">
      <c r="A533" s="13"/>
      <c r="B533" s="1"/>
      <c r="C533" s="36"/>
      <c r="D533" s="168"/>
      <c r="E533" s="169"/>
      <c r="F533" s="43" t="str">
        <f>VLOOKUP(C533,'[2]Acha Air Sales Price List'!$B$1:$D$65536,3,FALSE)</f>
        <v>first line keep open</v>
      </c>
      <c r="G533" s="21">
        <f>ROUND(IF(ISBLANK(C533),0,VLOOKUP(C533,'[2]Acha Air Sales Price List'!$B$1:$X$65536,12,FALSE)*$L$14),2)</f>
        <v>0</v>
      </c>
      <c r="H533" s="22">
        <f t="shared" si="9"/>
        <v>0</v>
      </c>
      <c r="I533" s="14"/>
    </row>
    <row r="534" spans="1:9" hidden="1">
      <c r="A534" s="13"/>
      <c r="B534" s="1"/>
      <c r="C534" s="36"/>
      <c r="D534" s="168"/>
      <c r="E534" s="169"/>
      <c r="F534" s="43" t="str">
        <f>VLOOKUP(C534,'[2]Acha Air Sales Price List'!$B$1:$D$65536,3,FALSE)</f>
        <v>first line keep open</v>
      </c>
      <c r="G534" s="21">
        <f>ROUND(IF(ISBLANK(C534),0,VLOOKUP(C534,'[2]Acha Air Sales Price List'!$B$1:$X$65536,12,FALSE)*$L$14),2)</f>
        <v>0</v>
      </c>
      <c r="H534" s="22">
        <f t="shared" si="9"/>
        <v>0</v>
      </c>
      <c r="I534" s="14"/>
    </row>
    <row r="535" spans="1:9" hidden="1">
      <c r="A535" s="13"/>
      <c r="B535" s="1"/>
      <c r="C535" s="36"/>
      <c r="D535" s="168"/>
      <c r="E535" s="169"/>
      <c r="F535" s="43" t="str">
        <f>VLOOKUP(C535,'[2]Acha Air Sales Price List'!$B$1:$D$65536,3,FALSE)</f>
        <v>first line keep open</v>
      </c>
      <c r="G535" s="21">
        <f>ROUND(IF(ISBLANK(C535),0,VLOOKUP(C535,'[2]Acha Air Sales Price List'!$B$1:$X$65536,12,FALSE)*$L$14),2)</f>
        <v>0</v>
      </c>
      <c r="H535" s="22">
        <f t="shared" si="9"/>
        <v>0</v>
      </c>
      <c r="I535" s="14"/>
    </row>
    <row r="536" spans="1:9" hidden="1">
      <c r="A536" s="13"/>
      <c r="B536" s="1"/>
      <c r="C536" s="36"/>
      <c r="D536" s="168"/>
      <c r="E536" s="169"/>
      <c r="F536" s="43" t="str">
        <f>VLOOKUP(C536,'[2]Acha Air Sales Price List'!$B$1:$D$65536,3,FALSE)</f>
        <v>first line keep open</v>
      </c>
      <c r="G536" s="21">
        <f>ROUND(IF(ISBLANK(C536),0,VLOOKUP(C536,'[2]Acha Air Sales Price List'!$B$1:$X$65536,12,FALSE)*$L$14),2)</f>
        <v>0</v>
      </c>
      <c r="H536" s="22">
        <f t="shared" si="9"/>
        <v>0</v>
      </c>
      <c r="I536" s="14"/>
    </row>
    <row r="537" spans="1:9" hidden="1">
      <c r="A537" s="13"/>
      <c r="B537" s="1"/>
      <c r="C537" s="36"/>
      <c r="D537" s="168"/>
      <c r="E537" s="169"/>
      <c r="F537" s="43" t="str">
        <f>VLOOKUP(C537,'[2]Acha Air Sales Price List'!$B$1:$D$65536,3,FALSE)</f>
        <v>first line keep open</v>
      </c>
      <c r="G537" s="21">
        <f>ROUND(IF(ISBLANK(C537),0,VLOOKUP(C537,'[2]Acha Air Sales Price List'!$B$1:$X$65536,12,FALSE)*$L$14),2)</f>
        <v>0</v>
      </c>
      <c r="H537" s="22">
        <f t="shared" si="9"/>
        <v>0</v>
      </c>
      <c r="I537" s="14"/>
    </row>
    <row r="538" spans="1:9" hidden="1">
      <c r="A538" s="13"/>
      <c r="B538" s="1"/>
      <c r="C538" s="36"/>
      <c r="D538" s="168"/>
      <c r="E538" s="169"/>
      <c r="F538" s="43" t="str">
        <f>VLOOKUP(C538,'[2]Acha Air Sales Price List'!$B$1:$D$65536,3,FALSE)</f>
        <v>first line keep open</v>
      </c>
      <c r="G538" s="21">
        <f>ROUND(IF(ISBLANK(C538),0,VLOOKUP(C538,'[2]Acha Air Sales Price List'!$B$1:$X$65536,12,FALSE)*$L$14),2)</f>
        <v>0</v>
      </c>
      <c r="H538" s="22">
        <f t="shared" si="9"/>
        <v>0</v>
      </c>
      <c r="I538" s="14"/>
    </row>
    <row r="539" spans="1:9" hidden="1">
      <c r="A539" s="13"/>
      <c r="B539" s="1"/>
      <c r="C539" s="36"/>
      <c r="D539" s="168"/>
      <c r="E539" s="169"/>
      <c r="F539" s="43" t="str">
        <f>VLOOKUP(C539,'[2]Acha Air Sales Price List'!$B$1:$D$65536,3,FALSE)</f>
        <v>first line keep open</v>
      </c>
      <c r="G539" s="21">
        <f>ROUND(IF(ISBLANK(C539),0,VLOOKUP(C539,'[2]Acha Air Sales Price List'!$B$1:$X$65536,12,FALSE)*$L$14),2)</f>
        <v>0</v>
      </c>
      <c r="H539" s="22">
        <f t="shared" si="9"/>
        <v>0</v>
      </c>
      <c r="I539" s="14"/>
    </row>
    <row r="540" spans="1:9" hidden="1">
      <c r="A540" s="13"/>
      <c r="B540" s="1"/>
      <c r="C540" s="36"/>
      <c r="D540" s="168"/>
      <c r="E540" s="169"/>
      <c r="F540" s="43" t="str">
        <f>VLOOKUP(C540,'[2]Acha Air Sales Price List'!$B$1:$D$65536,3,FALSE)</f>
        <v>first line keep open</v>
      </c>
      <c r="G540" s="21">
        <f>ROUND(IF(ISBLANK(C540),0,VLOOKUP(C540,'[2]Acha Air Sales Price List'!$B$1:$X$65536,12,FALSE)*$L$14),2)</f>
        <v>0</v>
      </c>
      <c r="H540" s="22">
        <f t="shared" si="9"/>
        <v>0</v>
      </c>
      <c r="I540" s="14"/>
    </row>
    <row r="541" spans="1:9" hidden="1">
      <c r="A541" s="13"/>
      <c r="B541" s="1"/>
      <c r="C541" s="36"/>
      <c r="D541" s="168"/>
      <c r="E541" s="169"/>
      <c r="F541" s="43" t="str">
        <f>VLOOKUP(C541,'[2]Acha Air Sales Price List'!$B$1:$D$65536,3,FALSE)</f>
        <v>first line keep open</v>
      </c>
      <c r="G541" s="21">
        <f>ROUND(IF(ISBLANK(C541),0,VLOOKUP(C541,'[2]Acha Air Sales Price List'!$B$1:$X$65536,12,FALSE)*$L$14),2)</f>
        <v>0</v>
      </c>
      <c r="H541" s="22">
        <f t="shared" si="9"/>
        <v>0</v>
      </c>
      <c r="I541" s="14"/>
    </row>
    <row r="542" spans="1:9" hidden="1">
      <c r="A542" s="13"/>
      <c r="B542" s="1"/>
      <c r="C542" s="36"/>
      <c r="D542" s="168"/>
      <c r="E542" s="169"/>
      <c r="F542" s="43" t="str">
        <f>VLOOKUP(C542,'[2]Acha Air Sales Price List'!$B$1:$D$65536,3,FALSE)</f>
        <v>first line keep open</v>
      </c>
      <c r="G542" s="21">
        <f>ROUND(IF(ISBLANK(C542),0,VLOOKUP(C542,'[2]Acha Air Sales Price List'!$B$1:$X$65536,12,FALSE)*$L$14),2)</f>
        <v>0</v>
      </c>
      <c r="H542" s="22">
        <f t="shared" si="9"/>
        <v>0</v>
      </c>
      <c r="I542" s="14"/>
    </row>
    <row r="543" spans="1:9" hidden="1">
      <c r="A543" s="13"/>
      <c r="B543" s="1"/>
      <c r="C543" s="36"/>
      <c r="D543" s="168"/>
      <c r="E543" s="169"/>
      <c r="F543" s="43" t="str">
        <f>VLOOKUP(C543,'[2]Acha Air Sales Price List'!$B$1:$D$65536,3,FALSE)</f>
        <v>first line keep open</v>
      </c>
      <c r="G543" s="21">
        <f>ROUND(IF(ISBLANK(C543),0,VLOOKUP(C543,'[2]Acha Air Sales Price List'!$B$1:$X$65536,12,FALSE)*$L$14),2)</f>
        <v>0</v>
      </c>
      <c r="H543" s="22">
        <f t="shared" si="9"/>
        <v>0</v>
      </c>
      <c r="I543" s="14"/>
    </row>
    <row r="544" spans="1:9" hidden="1">
      <c r="A544" s="13"/>
      <c r="B544" s="1"/>
      <c r="C544" s="37"/>
      <c r="D544" s="168"/>
      <c r="E544" s="169"/>
      <c r="F544" s="43" t="str">
        <f>VLOOKUP(C544,'[2]Acha Air Sales Price List'!$B$1:$D$65536,3,FALSE)</f>
        <v>first line keep open</v>
      </c>
      <c r="G544" s="21">
        <f>ROUND(IF(ISBLANK(C544),0,VLOOKUP(C544,'[2]Acha Air Sales Price List'!$B$1:$X$65536,12,FALSE)*$L$14),2)</f>
        <v>0</v>
      </c>
      <c r="H544" s="22">
        <f t="shared" si="9"/>
        <v>0</v>
      </c>
      <c r="I544" s="14"/>
    </row>
    <row r="545" spans="1:9" hidden="1">
      <c r="A545" s="13"/>
      <c r="B545" s="1"/>
      <c r="C545" s="36"/>
      <c r="D545" s="168"/>
      <c r="E545" s="169"/>
      <c r="F545" s="43" t="str">
        <f>VLOOKUP(C545,'[2]Acha Air Sales Price List'!$B$1:$D$65536,3,FALSE)</f>
        <v>first line keep open</v>
      </c>
      <c r="G545" s="21">
        <f>ROUND(IF(ISBLANK(C545),0,VLOOKUP(C545,'[2]Acha Air Sales Price List'!$B$1:$X$65536,12,FALSE)*$L$14),2)</f>
        <v>0</v>
      </c>
      <c r="H545" s="22">
        <f t="shared" si="9"/>
        <v>0</v>
      </c>
      <c r="I545" s="14"/>
    </row>
    <row r="546" spans="1:9" hidden="1">
      <c r="A546" s="13"/>
      <c r="B546" s="1"/>
      <c r="C546" s="36"/>
      <c r="D546" s="168"/>
      <c r="E546" s="169"/>
      <c r="F546" s="43" t="str">
        <f>VLOOKUP(C546,'[2]Acha Air Sales Price List'!$B$1:$D$65536,3,FALSE)</f>
        <v>first line keep open</v>
      </c>
      <c r="G546" s="21">
        <f>ROUND(IF(ISBLANK(C546),0,VLOOKUP(C546,'[2]Acha Air Sales Price List'!$B$1:$X$65536,12,FALSE)*$L$14),2)</f>
        <v>0</v>
      </c>
      <c r="H546" s="22">
        <f t="shared" si="9"/>
        <v>0</v>
      </c>
      <c r="I546" s="14"/>
    </row>
    <row r="547" spans="1:9" hidden="1">
      <c r="A547" s="13"/>
      <c r="B547" s="1"/>
      <c r="C547" s="36"/>
      <c r="D547" s="168"/>
      <c r="E547" s="169"/>
      <c r="F547" s="43" t="str">
        <f>VLOOKUP(C547,'[2]Acha Air Sales Price List'!$B$1:$D$65536,3,FALSE)</f>
        <v>first line keep open</v>
      </c>
      <c r="G547" s="21">
        <f>ROUND(IF(ISBLANK(C547),0,VLOOKUP(C547,'[2]Acha Air Sales Price List'!$B$1:$X$65536,12,FALSE)*$L$14),2)</f>
        <v>0</v>
      </c>
      <c r="H547" s="22">
        <f t="shared" si="9"/>
        <v>0</v>
      </c>
      <c r="I547" s="14"/>
    </row>
    <row r="548" spans="1:9" hidden="1">
      <c r="A548" s="13"/>
      <c r="B548" s="1"/>
      <c r="C548" s="36"/>
      <c r="D548" s="168"/>
      <c r="E548" s="169"/>
      <c r="F548" s="43" t="str">
        <f>VLOOKUP(C548,'[2]Acha Air Sales Price List'!$B$1:$D$65536,3,FALSE)</f>
        <v>first line keep open</v>
      </c>
      <c r="G548" s="21">
        <f>ROUND(IF(ISBLANK(C548),0,VLOOKUP(C548,'[2]Acha Air Sales Price List'!$B$1:$X$65536,12,FALSE)*$L$14),2)</f>
        <v>0</v>
      </c>
      <c r="H548" s="22">
        <f t="shared" si="9"/>
        <v>0</v>
      </c>
      <c r="I548" s="14"/>
    </row>
    <row r="549" spans="1:9" hidden="1">
      <c r="A549" s="13"/>
      <c r="B549" s="1"/>
      <c r="C549" s="36"/>
      <c r="D549" s="168"/>
      <c r="E549" s="169"/>
      <c r="F549" s="43" t="str">
        <f>VLOOKUP(C549,'[2]Acha Air Sales Price List'!$B$1:$D$65536,3,FALSE)</f>
        <v>first line keep open</v>
      </c>
      <c r="G549" s="21">
        <f>ROUND(IF(ISBLANK(C549),0,VLOOKUP(C549,'[2]Acha Air Sales Price List'!$B$1:$X$65536,12,FALSE)*$L$14),2)</f>
        <v>0</v>
      </c>
      <c r="H549" s="22">
        <f t="shared" si="9"/>
        <v>0</v>
      </c>
      <c r="I549" s="14"/>
    </row>
    <row r="550" spans="1:9" hidden="1">
      <c r="A550" s="13"/>
      <c r="B550" s="1"/>
      <c r="C550" s="36"/>
      <c r="D550" s="168"/>
      <c r="E550" s="169"/>
      <c r="F550" s="43" t="str">
        <f>VLOOKUP(C550,'[2]Acha Air Sales Price List'!$B$1:$D$65536,3,FALSE)</f>
        <v>first line keep open</v>
      </c>
      <c r="G550" s="21">
        <f>ROUND(IF(ISBLANK(C550),0,VLOOKUP(C550,'[2]Acha Air Sales Price List'!$B$1:$X$65536,12,FALSE)*$L$14),2)</f>
        <v>0</v>
      </c>
      <c r="H550" s="22">
        <f t="shared" si="9"/>
        <v>0</v>
      </c>
      <c r="I550" s="14"/>
    </row>
    <row r="551" spans="1:9" hidden="1">
      <c r="A551" s="13"/>
      <c r="B551" s="1"/>
      <c r="C551" s="36"/>
      <c r="D551" s="168"/>
      <c r="E551" s="169"/>
      <c r="F551" s="43" t="str">
        <f>VLOOKUP(C551,'[2]Acha Air Sales Price List'!$B$1:$D$65536,3,FALSE)</f>
        <v>first line keep open</v>
      </c>
      <c r="G551" s="21">
        <f>ROUND(IF(ISBLANK(C551),0,VLOOKUP(C551,'[2]Acha Air Sales Price List'!$B$1:$X$65536,12,FALSE)*$L$14),2)</f>
        <v>0</v>
      </c>
      <c r="H551" s="22">
        <f t="shared" si="9"/>
        <v>0</v>
      </c>
      <c r="I551" s="14"/>
    </row>
    <row r="552" spans="1:9" hidden="1">
      <c r="A552" s="13"/>
      <c r="B552" s="1"/>
      <c r="C552" s="36"/>
      <c r="D552" s="168"/>
      <c r="E552" s="169"/>
      <c r="F552" s="43" t="str">
        <f>VLOOKUP(C552,'[2]Acha Air Sales Price List'!$B$1:$D$65536,3,FALSE)</f>
        <v>first line keep open</v>
      </c>
      <c r="G552" s="21">
        <f>ROUND(IF(ISBLANK(C552),0,VLOOKUP(C552,'[2]Acha Air Sales Price List'!$B$1:$X$65536,12,FALSE)*$L$14),2)</f>
        <v>0</v>
      </c>
      <c r="H552" s="22">
        <f t="shared" si="9"/>
        <v>0</v>
      </c>
      <c r="I552" s="14"/>
    </row>
    <row r="553" spans="1:9" hidden="1">
      <c r="A553" s="13"/>
      <c r="B553" s="1"/>
      <c r="C553" s="36"/>
      <c r="D553" s="168"/>
      <c r="E553" s="169"/>
      <c r="F553" s="43" t="str">
        <f>VLOOKUP(C553,'[2]Acha Air Sales Price List'!$B$1:$D$65536,3,FALSE)</f>
        <v>first line keep open</v>
      </c>
      <c r="G553" s="21">
        <f>ROUND(IF(ISBLANK(C553),0,VLOOKUP(C553,'[2]Acha Air Sales Price List'!$B$1:$X$65536,12,FALSE)*$L$14),2)</f>
        <v>0</v>
      </c>
      <c r="H553" s="22">
        <f t="shared" si="9"/>
        <v>0</v>
      </c>
      <c r="I553" s="14"/>
    </row>
    <row r="554" spans="1:9" hidden="1">
      <c r="A554" s="13"/>
      <c r="B554" s="1"/>
      <c r="C554" s="36"/>
      <c r="D554" s="168"/>
      <c r="E554" s="169"/>
      <c r="F554" s="43" t="str">
        <f>VLOOKUP(C554,'[2]Acha Air Sales Price List'!$B$1:$D$65536,3,FALSE)</f>
        <v>first line keep open</v>
      </c>
      <c r="G554" s="21">
        <f>ROUND(IF(ISBLANK(C554),0,VLOOKUP(C554,'[2]Acha Air Sales Price List'!$B$1:$X$65536,12,FALSE)*$L$14),2)</f>
        <v>0</v>
      </c>
      <c r="H554" s="22">
        <f t="shared" si="9"/>
        <v>0</v>
      </c>
      <c r="I554" s="14"/>
    </row>
    <row r="555" spans="1:9" hidden="1">
      <c r="A555" s="13"/>
      <c r="B555" s="1"/>
      <c r="C555" s="36"/>
      <c r="D555" s="168"/>
      <c r="E555" s="169"/>
      <c r="F555" s="43" t="str">
        <f>VLOOKUP(C555,'[2]Acha Air Sales Price List'!$B$1:$D$65536,3,FALSE)</f>
        <v>first line keep open</v>
      </c>
      <c r="G555" s="21">
        <f>ROUND(IF(ISBLANK(C555),0,VLOOKUP(C555,'[2]Acha Air Sales Price List'!$B$1:$X$65536,12,FALSE)*$L$14),2)</f>
        <v>0</v>
      </c>
      <c r="H555" s="22">
        <f t="shared" si="9"/>
        <v>0</v>
      </c>
      <c r="I555" s="14"/>
    </row>
    <row r="556" spans="1:9" hidden="1">
      <c r="A556" s="13"/>
      <c r="B556" s="1"/>
      <c r="C556" s="36"/>
      <c r="D556" s="168"/>
      <c r="E556" s="169"/>
      <c r="F556" s="43" t="str">
        <f>VLOOKUP(C556,'[2]Acha Air Sales Price List'!$B$1:$D$65536,3,FALSE)</f>
        <v>first line keep open</v>
      </c>
      <c r="G556" s="21">
        <f>ROUND(IF(ISBLANK(C556),0,VLOOKUP(C556,'[2]Acha Air Sales Price List'!$B$1:$X$65536,12,FALSE)*$L$14),2)</f>
        <v>0</v>
      </c>
      <c r="H556" s="22">
        <f t="shared" si="9"/>
        <v>0</v>
      </c>
      <c r="I556" s="14"/>
    </row>
    <row r="557" spans="1:9" hidden="1">
      <c r="A557" s="13"/>
      <c r="B557" s="1"/>
      <c r="C557" s="36"/>
      <c r="D557" s="168"/>
      <c r="E557" s="169"/>
      <c r="F557" s="43" t="str">
        <f>VLOOKUP(C557,'[2]Acha Air Sales Price List'!$B$1:$D$65536,3,FALSE)</f>
        <v>first line keep open</v>
      </c>
      <c r="G557" s="21">
        <f>ROUND(IF(ISBLANK(C557),0,VLOOKUP(C557,'[2]Acha Air Sales Price List'!$B$1:$X$65536,12,FALSE)*$L$14),2)</f>
        <v>0</v>
      </c>
      <c r="H557" s="22">
        <f t="shared" si="9"/>
        <v>0</v>
      </c>
      <c r="I557" s="14"/>
    </row>
    <row r="558" spans="1:9" hidden="1">
      <c r="A558" s="13"/>
      <c r="B558" s="1"/>
      <c r="C558" s="36"/>
      <c r="D558" s="168"/>
      <c r="E558" s="169"/>
      <c r="F558" s="43" t="str">
        <f>VLOOKUP(C558,'[2]Acha Air Sales Price List'!$B$1:$D$65536,3,FALSE)</f>
        <v>first line keep open</v>
      </c>
      <c r="G558" s="21">
        <f>ROUND(IF(ISBLANK(C558),0,VLOOKUP(C558,'[2]Acha Air Sales Price List'!$B$1:$X$65536,12,FALSE)*$L$14),2)</f>
        <v>0</v>
      </c>
      <c r="H558" s="22">
        <f t="shared" si="9"/>
        <v>0</v>
      </c>
      <c r="I558" s="14"/>
    </row>
    <row r="559" spans="1:9" hidden="1">
      <c r="A559" s="13"/>
      <c r="B559" s="1"/>
      <c r="C559" s="36"/>
      <c r="D559" s="168"/>
      <c r="E559" s="169"/>
      <c r="F559" s="43" t="str">
        <f>VLOOKUP(C559,'[2]Acha Air Sales Price List'!$B$1:$D$65536,3,FALSE)</f>
        <v>first line keep open</v>
      </c>
      <c r="G559" s="21">
        <f>ROUND(IF(ISBLANK(C559),0,VLOOKUP(C559,'[2]Acha Air Sales Price List'!$B$1:$X$65536,12,FALSE)*$L$14),2)</f>
        <v>0</v>
      </c>
      <c r="H559" s="22">
        <f t="shared" si="9"/>
        <v>0</v>
      </c>
      <c r="I559" s="14"/>
    </row>
    <row r="560" spans="1:9" hidden="1">
      <c r="A560" s="13"/>
      <c r="B560" s="1"/>
      <c r="C560" s="36"/>
      <c r="D560" s="168"/>
      <c r="E560" s="169"/>
      <c r="F560" s="43" t="str">
        <f>VLOOKUP(C560,'[2]Acha Air Sales Price List'!$B$1:$D$65536,3,FALSE)</f>
        <v>first line keep open</v>
      </c>
      <c r="G560" s="21">
        <f>ROUND(IF(ISBLANK(C560),0,VLOOKUP(C560,'[2]Acha Air Sales Price List'!$B$1:$X$65536,12,FALSE)*$L$14),2)</f>
        <v>0</v>
      </c>
      <c r="H560" s="22">
        <f t="shared" si="9"/>
        <v>0</v>
      </c>
      <c r="I560" s="14"/>
    </row>
    <row r="561" spans="1:9" hidden="1">
      <c r="A561" s="13"/>
      <c r="B561" s="1"/>
      <c r="C561" s="36"/>
      <c r="D561" s="168"/>
      <c r="E561" s="169"/>
      <c r="F561" s="43" t="str">
        <f>VLOOKUP(C561,'[2]Acha Air Sales Price List'!$B$1:$D$65536,3,FALSE)</f>
        <v>first line keep open</v>
      </c>
      <c r="G561" s="21">
        <f>ROUND(IF(ISBLANK(C561),0,VLOOKUP(C561,'[2]Acha Air Sales Price List'!$B$1:$X$65536,12,FALSE)*$L$14),2)</f>
        <v>0</v>
      </c>
      <c r="H561" s="22">
        <f t="shared" si="9"/>
        <v>0</v>
      </c>
      <c r="I561" s="14"/>
    </row>
    <row r="562" spans="1:9" hidden="1">
      <c r="A562" s="13"/>
      <c r="B562" s="1"/>
      <c r="C562" s="36"/>
      <c r="D562" s="168"/>
      <c r="E562" s="169"/>
      <c r="F562" s="43" t="str">
        <f>VLOOKUP(C562,'[2]Acha Air Sales Price List'!$B$1:$D$65536,3,FALSE)</f>
        <v>first line keep open</v>
      </c>
      <c r="G562" s="21">
        <f>ROUND(IF(ISBLANK(C562),0,VLOOKUP(C562,'[2]Acha Air Sales Price List'!$B$1:$X$65536,12,FALSE)*$L$14),2)</f>
        <v>0</v>
      </c>
      <c r="H562" s="22">
        <f t="shared" si="9"/>
        <v>0</v>
      </c>
      <c r="I562" s="14"/>
    </row>
    <row r="563" spans="1:9" hidden="1">
      <c r="A563" s="13"/>
      <c r="B563" s="1"/>
      <c r="C563" s="36"/>
      <c r="D563" s="168"/>
      <c r="E563" s="169"/>
      <c r="F563" s="43" t="str">
        <f>VLOOKUP(C563,'[2]Acha Air Sales Price List'!$B$1:$D$65536,3,FALSE)</f>
        <v>first line keep open</v>
      </c>
      <c r="G563" s="21">
        <f>ROUND(IF(ISBLANK(C563),0,VLOOKUP(C563,'[2]Acha Air Sales Price List'!$B$1:$X$65536,12,FALSE)*$L$14),2)</f>
        <v>0</v>
      </c>
      <c r="H563" s="22">
        <f t="shared" si="9"/>
        <v>0</v>
      </c>
      <c r="I563" s="14"/>
    </row>
    <row r="564" spans="1:9" hidden="1">
      <c r="A564" s="13"/>
      <c r="B564" s="1"/>
      <c r="C564" s="36"/>
      <c r="D564" s="168"/>
      <c r="E564" s="169"/>
      <c r="F564" s="43" t="str">
        <f>VLOOKUP(C564,'[2]Acha Air Sales Price List'!$B$1:$D$65536,3,FALSE)</f>
        <v>first line keep open</v>
      </c>
      <c r="G564" s="21">
        <f>ROUND(IF(ISBLANK(C564),0,VLOOKUP(C564,'[2]Acha Air Sales Price List'!$B$1:$X$65536,12,FALSE)*$L$14),2)</f>
        <v>0</v>
      </c>
      <c r="H564" s="22">
        <f t="shared" si="9"/>
        <v>0</v>
      </c>
      <c r="I564" s="14"/>
    </row>
    <row r="565" spans="1:9" hidden="1">
      <c r="A565" s="13"/>
      <c r="B565" s="1"/>
      <c r="C565" s="36"/>
      <c r="D565" s="168"/>
      <c r="E565" s="169"/>
      <c r="F565" s="43" t="str">
        <f>VLOOKUP(C565,'[2]Acha Air Sales Price List'!$B$1:$D$65536,3,FALSE)</f>
        <v>first line keep open</v>
      </c>
      <c r="G565" s="21">
        <f>ROUND(IF(ISBLANK(C565),0,VLOOKUP(C565,'[2]Acha Air Sales Price List'!$B$1:$X$65536,12,FALSE)*$L$14),2)</f>
        <v>0</v>
      </c>
      <c r="H565" s="22">
        <f t="shared" si="9"/>
        <v>0</v>
      </c>
      <c r="I565" s="14"/>
    </row>
    <row r="566" spans="1:9" hidden="1">
      <c r="A566" s="13"/>
      <c r="B566" s="1"/>
      <c r="C566" s="36"/>
      <c r="D566" s="168"/>
      <c r="E566" s="169"/>
      <c r="F566" s="43" t="str">
        <f>VLOOKUP(C566,'[2]Acha Air Sales Price List'!$B$1:$D$65536,3,FALSE)</f>
        <v>first line keep open</v>
      </c>
      <c r="G566" s="21">
        <f>ROUND(IF(ISBLANK(C566),0,VLOOKUP(C566,'[2]Acha Air Sales Price List'!$B$1:$X$65536,12,FALSE)*$L$14),2)</f>
        <v>0</v>
      </c>
      <c r="H566" s="22">
        <f t="shared" si="9"/>
        <v>0</v>
      </c>
      <c r="I566" s="14"/>
    </row>
    <row r="567" spans="1:9" hidden="1">
      <c r="A567" s="13"/>
      <c r="B567" s="1"/>
      <c r="C567" s="36"/>
      <c r="D567" s="168"/>
      <c r="E567" s="169"/>
      <c r="F567" s="43" t="str">
        <f>VLOOKUP(C567,'[2]Acha Air Sales Price List'!$B$1:$D$65536,3,FALSE)</f>
        <v>first line keep open</v>
      </c>
      <c r="G567" s="21">
        <f>ROUND(IF(ISBLANK(C567),0,VLOOKUP(C567,'[2]Acha Air Sales Price List'!$B$1:$X$65536,12,FALSE)*$L$14),2)</f>
        <v>0</v>
      </c>
      <c r="H567" s="22">
        <f t="shared" si="9"/>
        <v>0</v>
      </c>
      <c r="I567" s="14"/>
    </row>
    <row r="568" spans="1:9" hidden="1">
      <c r="A568" s="13"/>
      <c r="B568" s="1"/>
      <c r="C568" s="37"/>
      <c r="D568" s="168"/>
      <c r="E568" s="169"/>
      <c r="F568" s="43" t="str">
        <f>VLOOKUP(C568,'[2]Acha Air Sales Price List'!$B$1:$D$65536,3,FALSE)</f>
        <v>first line keep open</v>
      </c>
      <c r="G568" s="21">
        <f>ROUND(IF(ISBLANK(C568),0,VLOOKUP(C568,'[2]Acha Air Sales Price List'!$B$1:$X$65536,12,FALSE)*$L$14),2)</f>
        <v>0</v>
      </c>
      <c r="H568" s="22">
        <f t="shared" si="9"/>
        <v>0</v>
      </c>
      <c r="I568" s="14"/>
    </row>
    <row r="569" spans="1:9" hidden="1">
      <c r="A569" s="13"/>
      <c r="B569" s="1"/>
      <c r="C569" s="36"/>
      <c r="D569" s="168"/>
      <c r="E569" s="169"/>
      <c r="F569" s="43" t="str">
        <f>VLOOKUP(C569,'[2]Acha Air Sales Price List'!$B$1:$D$65536,3,FALSE)</f>
        <v>first line keep open</v>
      </c>
      <c r="G569" s="21">
        <f>ROUND(IF(ISBLANK(C569),0,VLOOKUP(C569,'[2]Acha Air Sales Price List'!$B$1:$X$65536,12,FALSE)*$L$14),2)</f>
        <v>0</v>
      </c>
      <c r="H569" s="22">
        <f t="shared" si="9"/>
        <v>0</v>
      </c>
      <c r="I569" s="14"/>
    </row>
    <row r="570" spans="1:9" hidden="1">
      <c r="A570" s="13"/>
      <c r="B570" s="1"/>
      <c r="C570" s="36"/>
      <c r="D570" s="168"/>
      <c r="E570" s="169"/>
      <c r="F570" s="43" t="str">
        <f>VLOOKUP(C570,'[2]Acha Air Sales Price List'!$B$1:$D$65536,3,FALSE)</f>
        <v>first line keep open</v>
      </c>
      <c r="G570" s="21">
        <f>ROUND(IF(ISBLANK(C570),0,VLOOKUP(C570,'[2]Acha Air Sales Price List'!$B$1:$X$65536,12,FALSE)*$L$14),2)</f>
        <v>0</v>
      </c>
      <c r="H570" s="22">
        <f t="shared" si="9"/>
        <v>0</v>
      </c>
      <c r="I570" s="14"/>
    </row>
    <row r="571" spans="1:9" hidden="1">
      <c r="A571" s="13"/>
      <c r="B571" s="1"/>
      <c r="C571" s="36"/>
      <c r="D571" s="168"/>
      <c r="E571" s="169"/>
      <c r="F571" s="43" t="str">
        <f>VLOOKUP(C571,'[2]Acha Air Sales Price List'!$B$1:$D$65536,3,FALSE)</f>
        <v>first line keep open</v>
      </c>
      <c r="G571" s="21">
        <f>ROUND(IF(ISBLANK(C571),0,VLOOKUP(C571,'[2]Acha Air Sales Price List'!$B$1:$X$65536,12,FALSE)*$L$14),2)</f>
        <v>0</v>
      </c>
      <c r="H571" s="22">
        <f t="shared" si="9"/>
        <v>0</v>
      </c>
      <c r="I571" s="14"/>
    </row>
    <row r="572" spans="1:9" hidden="1">
      <c r="A572" s="13"/>
      <c r="B572" s="1"/>
      <c r="C572" s="36"/>
      <c r="D572" s="168"/>
      <c r="E572" s="169"/>
      <c r="F572" s="43" t="str">
        <f>VLOOKUP(C572,'[2]Acha Air Sales Price List'!$B$1:$D$65536,3,FALSE)</f>
        <v>first line keep open</v>
      </c>
      <c r="G572" s="21">
        <f>ROUND(IF(ISBLANK(C572),0,VLOOKUP(C572,'[2]Acha Air Sales Price List'!$B$1:$X$65536,12,FALSE)*$L$14),2)</f>
        <v>0</v>
      </c>
      <c r="H572" s="22">
        <f t="shared" si="9"/>
        <v>0</v>
      </c>
      <c r="I572" s="14"/>
    </row>
    <row r="573" spans="1:9" hidden="1">
      <c r="A573" s="13"/>
      <c r="B573" s="1"/>
      <c r="C573" s="36"/>
      <c r="D573" s="168"/>
      <c r="E573" s="169"/>
      <c r="F573" s="43" t="str">
        <f>VLOOKUP(C573,'[2]Acha Air Sales Price List'!$B$1:$D$65536,3,FALSE)</f>
        <v>first line keep open</v>
      </c>
      <c r="G573" s="21">
        <f>ROUND(IF(ISBLANK(C573),0,VLOOKUP(C573,'[2]Acha Air Sales Price List'!$B$1:$X$65536,12,FALSE)*$L$14),2)</f>
        <v>0</v>
      </c>
      <c r="H573" s="22">
        <f t="shared" si="9"/>
        <v>0</v>
      </c>
      <c r="I573" s="14"/>
    </row>
    <row r="574" spans="1:9" hidden="1">
      <c r="A574" s="13"/>
      <c r="B574" s="1"/>
      <c r="C574" s="36"/>
      <c r="D574" s="168"/>
      <c r="E574" s="169"/>
      <c r="F574" s="43" t="str">
        <f>VLOOKUP(C574,'[2]Acha Air Sales Price List'!$B$1:$D$65536,3,FALSE)</f>
        <v>first line keep open</v>
      </c>
      <c r="G574" s="21">
        <f>ROUND(IF(ISBLANK(C574),0,VLOOKUP(C574,'[2]Acha Air Sales Price List'!$B$1:$X$65536,12,FALSE)*$L$14),2)</f>
        <v>0</v>
      </c>
      <c r="H574" s="22">
        <f t="shared" si="9"/>
        <v>0</v>
      </c>
      <c r="I574" s="14"/>
    </row>
    <row r="575" spans="1:9" hidden="1">
      <c r="A575" s="13"/>
      <c r="B575" s="1"/>
      <c r="C575" s="36"/>
      <c r="D575" s="168"/>
      <c r="E575" s="169"/>
      <c r="F575" s="43" t="str">
        <f>VLOOKUP(C575,'[2]Acha Air Sales Price List'!$B$1:$D$65536,3,FALSE)</f>
        <v>first line keep open</v>
      </c>
      <c r="G575" s="21">
        <f>ROUND(IF(ISBLANK(C575),0,VLOOKUP(C575,'[2]Acha Air Sales Price List'!$B$1:$X$65536,12,FALSE)*$L$14),2)</f>
        <v>0</v>
      </c>
      <c r="H575" s="22">
        <f t="shared" si="9"/>
        <v>0</v>
      </c>
      <c r="I575" s="14"/>
    </row>
    <row r="576" spans="1:9" hidden="1">
      <c r="A576" s="13"/>
      <c r="B576" s="1"/>
      <c r="C576" s="36"/>
      <c r="D576" s="168"/>
      <c r="E576" s="169"/>
      <c r="F576" s="43" t="str">
        <f>VLOOKUP(C576,'[2]Acha Air Sales Price List'!$B$1:$D$65536,3,FALSE)</f>
        <v>first line keep open</v>
      </c>
      <c r="G576" s="21">
        <f>ROUND(IF(ISBLANK(C576),0,VLOOKUP(C576,'[2]Acha Air Sales Price List'!$B$1:$X$65536,12,FALSE)*$L$14),2)</f>
        <v>0</v>
      </c>
      <c r="H576" s="22">
        <f t="shared" si="9"/>
        <v>0</v>
      </c>
      <c r="I576" s="14"/>
    </row>
    <row r="577" spans="1:9" hidden="1">
      <c r="A577" s="13"/>
      <c r="B577" s="1"/>
      <c r="C577" s="36"/>
      <c r="D577" s="168"/>
      <c r="E577" s="169"/>
      <c r="F577" s="43" t="str">
        <f>VLOOKUP(C577,'[2]Acha Air Sales Price List'!$B$1:$D$65536,3,FALSE)</f>
        <v>first line keep open</v>
      </c>
      <c r="G577" s="21">
        <f>ROUND(IF(ISBLANK(C577),0,VLOOKUP(C577,'[2]Acha Air Sales Price List'!$B$1:$X$65536,12,FALSE)*$L$14),2)</f>
        <v>0</v>
      </c>
      <c r="H577" s="22">
        <f t="shared" si="9"/>
        <v>0</v>
      </c>
      <c r="I577" s="14"/>
    </row>
    <row r="578" spans="1:9" hidden="1">
      <c r="A578" s="13"/>
      <c r="B578" s="1"/>
      <c r="C578" s="36"/>
      <c r="D578" s="168"/>
      <c r="E578" s="169"/>
      <c r="F578" s="43" t="str">
        <f>VLOOKUP(C578,'[2]Acha Air Sales Price List'!$B$1:$D$65536,3,FALSE)</f>
        <v>first line keep open</v>
      </c>
      <c r="G578" s="21">
        <f>ROUND(IF(ISBLANK(C578),0,VLOOKUP(C578,'[2]Acha Air Sales Price List'!$B$1:$X$65536,12,FALSE)*$L$14),2)</f>
        <v>0</v>
      </c>
      <c r="H578" s="22">
        <f t="shared" si="9"/>
        <v>0</v>
      </c>
      <c r="I578" s="14"/>
    </row>
    <row r="579" spans="1:9" hidden="1">
      <c r="A579" s="13"/>
      <c r="B579" s="1"/>
      <c r="C579" s="36"/>
      <c r="D579" s="168"/>
      <c r="E579" s="169"/>
      <c r="F579" s="43" t="str">
        <f>VLOOKUP(C579,'[2]Acha Air Sales Price List'!$B$1:$D$65536,3,FALSE)</f>
        <v>first line keep open</v>
      </c>
      <c r="G579" s="21">
        <f>ROUND(IF(ISBLANK(C579),0,VLOOKUP(C579,'[2]Acha Air Sales Price List'!$B$1:$X$65536,12,FALSE)*$L$14),2)</f>
        <v>0</v>
      </c>
      <c r="H579" s="22">
        <f t="shared" si="9"/>
        <v>0</v>
      </c>
      <c r="I579" s="14"/>
    </row>
    <row r="580" spans="1:9" hidden="1">
      <c r="A580" s="13"/>
      <c r="B580" s="1"/>
      <c r="C580" s="36"/>
      <c r="D580" s="168"/>
      <c r="E580" s="169"/>
      <c r="F580" s="43" t="str">
        <f>VLOOKUP(C580,'[2]Acha Air Sales Price List'!$B$1:$D$65536,3,FALSE)</f>
        <v>first line keep open</v>
      </c>
      <c r="G580" s="21">
        <f>ROUND(IF(ISBLANK(C580),0,VLOOKUP(C580,'[2]Acha Air Sales Price List'!$B$1:$X$65536,12,FALSE)*$L$14),2)</f>
        <v>0</v>
      </c>
      <c r="H580" s="22">
        <f t="shared" si="9"/>
        <v>0</v>
      </c>
      <c r="I580" s="14"/>
    </row>
    <row r="581" spans="1:9" hidden="1">
      <c r="A581" s="13"/>
      <c r="B581" s="1"/>
      <c r="C581" s="36"/>
      <c r="D581" s="168"/>
      <c r="E581" s="169"/>
      <c r="F581" s="43" t="str">
        <f>VLOOKUP(C581,'[2]Acha Air Sales Price List'!$B$1:$D$65536,3,FALSE)</f>
        <v>first line keep open</v>
      </c>
      <c r="G581" s="21">
        <f>ROUND(IF(ISBLANK(C581),0,VLOOKUP(C581,'[2]Acha Air Sales Price List'!$B$1:$X$65536,12,FALSE)*$L$14),2)</f>
        <v>0</v>
      </c>
      <c r="H581" s="22">
        <f t="shared" si="9"/>
        <v>0</v>
      </c>
      <c r="I581" s="14"/>
    </row>
    <row r="582" spans="1:9" hidden="1">
      <c r="A582" s="13"/>
      <c r="B582" s="1"/>
      <c r="C582" s="36"/>
      <c r="D582" s="168"/>
      <c r="E582" s="169"/>
      <c r="F582" s="43" t="str">
        <f>VLOOKUP(C582,'[2]Acha Air Sales Price List'!$B$1:$D$65536,3,FALSE)</f>
        <v>first line keep open</v>
      </c>
      <c r="G582" s="21">
        <f>ROUND(IF(ISBLANK(C582),0,VLOOKUP(C582,'[2]Acha Air Sales Price List'!$B$1:$X$65536,12,FALSE)*$L$14),2)</f>
        <v>0</v>
      </c>
      <c r="H582" s="22">
        <f t="shared" si="9"/>
        <v>0</v>
      </c>
      <c r="I582" s="14"/>
    </row>
    <row r="583" spans="1:9" hidden="1">
      <c r="A583" s="13"/>
      <c r="B583" s="1"/>
      <c r="C583" s="36"/>
      <c r="D583" s="168"/>
      <c r="E583" s="169"/>
      <c r="F583" s="43" t="str">
        <f>VLOOKUP(C583,'[2]Acha Air Sales Price List'!$B$1:$D$65536,3,FALSE)</f>
        <v>first line keep open</v>
      </c>
      <c r="G583" s="21">
        <f>ROUND(IF(ISBLANK(C583),0,VLOOKUP(C583,'[2]Acha Air Sales Price List'!$B$1:$X$65536,12,FALSE)*$L$14),2)</f>
        <v>0</v>
      </c>
      <c r="H583" s="22">
        <f t="shared" si="9"/>
        <v>0</v>
      </c>
      <c r="I583" s="14"/>
    </row>
    <row r="584" spans="1:9" hidden="1">
      <c r="A584" s="13"/>
      <c r="B584" s="1"/>
      <c r="C584" s="36"/>
      <c r="D584" s="168"/>
      <c r="E584" s="169"/>
      <c r="F584" s="43" t="str">
        <f>VLOOKUP(C584,'[2]Acha Air Sales Price List'!$B$1:$D$65536,3,FALSE)</f>
        <v>first line keep open</v>
      </c>
      <c r="G584" s="21">
        <f>ROUND(IF(ISBLANK(C584),0,VLOOKUP(C584,'[2]Acha Air Sales Price List'!$B$1:$X$65536,12,FALSE)*$L$14),2)</f>
        <v>0</v>
      </c>
      <c r="H584" s="22">
        <f t="shared" si="9"/>
        <v>0</v>
      </c>
      <c r="I584" s="14"/>
    </row>
    <row r="585" spans="1:9" hidden="1">
      <c r="A585" s="13"/>
      <c r="B585" s="1"/>
      <c r="C585" s="36"/>
      <c r="D585" s="168"/>
      <c r="E585" s="169"/>
      <c r="F585" s="43" t="str">
        <f>VLOOKUP(C585,'[2]Acha Air Sales Price List'!$B$1:$D$65536,3,FALSE)</f>
        <v>first line keep open</v>
      </c>
      <c r="G585" s="21">
        <f>ROUND(IF(ISBLANK(C585),0,VLOOKUP(C585,'[2]Acha Air Sales Price List'!$B$1:$X$65536,12,FALSE)*$L$14),2)</f>
        <v>0</v>
      </c>
      <c r="H585" s="22">
        <f t="shared" si="9"/>
        <v>0</v>
      </c>
      <c r="I585" s="14"/>
    </row>
    <row r="586" spans="1:9" hidden="1">
      <c r="A586" s="13"/>
      <c r="B586" s="1"/>
      <c r="C586" s="36"/>
      <c r="D586" s="168"/>
      <c r="E586" s="169"/>
      <c r="F586" s="43" t="str">
        <f>VLOOKUP(C586,'[2]Acha Air Sales Price List'!$B$1:$D$65536,3,FALSE)</f>
        <v>first line keep open</v>
      </c>
      <c r="G586" s="21">
        <f>ROUND(IF(ISBLANK(C586),0,VLOOKUP(C586,'[2]Acha Air Sales Price List'!$B$1:$X$65536,12,FALSE)*$L$14),2)</f>
        <v>0</v>
      </c>
      <c r="H586" s="22">
        <f t="shared" si="9"/>
        <v>0</v>
      </c>
      <c r="I586" s="14"/>
    </row>
    <row r="587" spans="1:9" hidden="1">
      <c r="A587" s="13"/>
      <c r="B587" s="1"/>
      <c r="C587" s="36"/>
      <c r="D587" s="168"/>
      <c r="E587" s="169"/>
      <c r="F587" s="43" t="str">
        <f>VLOOKUP(C587,'[2]Acha Air Sales Price List'!$B$1:$D$65536,3,FALSE)</f>
        <v>first line keep open</v>
      </c>
      <c r="G587" s="21">
        <f>ROUND(IF(ISBLANK(C587),0,VLOOKUP(C587,'[2]Acha Air Sales Price List'!$B$1:$X$65536,12,FALSE)*$L$14),2)</f>
        <v>0</v>
      </c>
      <c r="H587" s="22">
        <f t="shared" si="9"/>
        <v>0</v>
      </c>
      <c r="I587" s="14"/>
    </row>
    <row r="588" spans="1:9" hidden="1">
      <c r="A588" s="13"/>
      <c r="B588" s="1"/>
      <c r="C588" s="36"/>
      <c r="D588" s="168"/>
      <c r="E588" s="169"/>
      <c r="F588" s="43" t="str">
        <f>VLOOKUP(C588,'[2]Acha Air Sales Price List'!$B$1:$D$65536,3,FALSE)</f>
        <v>first line keep open</v>
      </c>
      <c r="G588" s="21">
        <f>ROUND(IF(ISBLANK(C588),0,VLOOKUP(C588,'[2]Acha Air Sales Price List'!$B$1:$X$65536,12,FALSE)*$L$14),2)</f>
        <v>0</v>
      </c>
      <c r="H588" s="22">
        <f t="shared" si="9"/>
        <v>0</v>
      </c>
      <c r="I588" s="14"/>
    </row>
    <row r="589" spans="1:9" hidden="1">
      <c r="A589" s="13"/>
      <c r="B589" s="1"/>
      <c r="C589" s="36"/>
      <c r="D589" s="168"/>
      <c r="E589" s="169"/>
      <c r="F589" s="43" t="str">
        <f>VLOOKUP(C589,'[2]Acha Air Sales Price List'!$B$1:$D$65536,3,FALSE)</f>
        <v>first line keep open</v>
      </c>
      <c r="G589" s="21">
        <f>ROUND(IF(ISBLANK(C589),0,VLOOKUP(C589,'[2]Acha Air Sales Price List'!$B$1:$X$65536,12,FALSE)*$L$14),2)</f>
        <v>0</v>
      </c>
      <c r="H589" s="22">
        <f t="shared" si="9"/>
        <v>0</v>
      </c>
      <c r="I589" s="14"/>
    </row>
    <row r="590" spans="1:9" hidden="1">
      <c r="A590" s="13"/>
      <c r="B590" s="1"/>
      <c r="C590" s="36"/>
      <c r="D590" s="168"/>
      <c r="E590" s="169"/>
      <c r="F590" s="43" t="str">
        <f>VLOOKUP(C590,'[2]Acha Air Sales Price List'!$B$1:$D$65536,3,FALSE)</f>
        <v>first line keep open</v>
      </c>
      <c r="G590" s="21">
        <f>ROUND(IF(ISBLANK(C590),0,VLOOKUP(C590,'[2]Acha Air Sales Price List'!$B$1:$X$65536,12,FALSE)*$L$14),2)</f>
        <v>0</v>
      </c>
      <c r="H590" s="22">
        <f t="shared" si="9"/>
        <v>0</v>
      </c>
      <c r="I590" s="14"/>
    </row>
    <row r="591" spans="1:9" hidden="1">
      <c r="A591" s="13"/>
      <c r="B591" s="1"/>
      <c r="C591" s="36"/>
      <c r="D591" s="168"/>
      <c r="E591" s="169"/>
      <c r="F591" s="43" t="str">
        <f>VLOOKUP(C591,'[2]Acha Air Sales Price List'!$B$1:$D$65536,3,FALSE)</f>
        <v>first line keep open</v>
      </c>
      <c r="G591" s="21">
        <f>ROUND(IF(ISBLANK(C591),0,VLOOKUP(C591,'[2]Acha Air Sales Price List'!$B$1:$X$65536,12,FALSE)*$L$14),2)</f>
        <v>0</v>
      </c>
      <c r="H591" s="22">
        <f t="shared" si="9"/>
        <v>0</v>
      </c>
      <c r="I591" s="14"/>
    </row>
    <row r="592" spans="1:9" hidden="1">
      <c r="A592" s="13"/>
      <c r="B592" s="1"/>
      <c r="C592" s="36"/>
      <c r="D592" s="168"/>
      <c r="E592" s="169"/>
      <c r="F592" s="43" t="str">
        <f>VLOOKUP(C592,'[2]Acha Air Sales Price List'!$B$1:$D$65536,3,FALSE)</f>
        <v>first line keep open</v>
      </c>
      <c r="G592" s="21">
        <f>ROUND(IF(ISBLANK(C592),0,VLOOKUP(C592,'[2]Acha Air Sales Price List'!$B$1:$X$65536,12,FALSE)*$L$14),2)</f>
        <v>0</v>
      </c>
      <c r="H592" s="22">
        <f t="shared" si="9"/>
        <v>0</v>
      </c>
      <c r="I592" s="14"/>
    </row>
    <row r="593" spans="1:9" hidden="1">
      <c r="A593" s="13"/>
      <c r="B593" s="1"/>
      <c r="C593" s="36"/>
      <c r="D593" s="168"/>
      <c r="E593" s="169"/>
      <c r="F593" s="43" t="str">
        <f>VLOOKUP(C593,'[2]Acha Air Sales Price List'!$B$1:$D$65536,3,FALSE)</f>
        <v>first line keep open</v>
      </c>
      <c r="G593" s="21">
        <f>ROUND(IF(ISBLANK(C593),0,VLOOKUP(C593,'[2]Acha Air Sales Price List'!$B$1:$X$65536,12,FALSE)*$L$14),2)</f>
        <v>0</v>
      </c>
      <c r="H593" s="22">
        <f t="shared" si="9"/>
        <v>0</v>
      </c>
      <c r="I593" s="14"/>
    </row>
    <row r="594" spans="1:9" hidden="1">
      <c r="A594" s="13"/>
      <c r="B594" s="1"/>
      <c r="C594" s="36"/>
      <c r="D594" s="168"/>
      <c r="E594" s="169"/>
      <c r="F594" s="43" t="str">
        <f>VLOOKUP(C594,'[2]Acha Air Sales Price List'!$B$1:$D$65536,3,FALSE)</f>
        <v>first line keep open</v>
      </c>
      <c r="G594" s="21">
        <f>ROUND(IF(ISBLANK(C594),0,VLOOKUP(C594,'[2]Acha Air Sales Price List'!$B$1:$X$65536,12,FALSE)*$L$14),2)</f>
        <v>0</v>
      </c>
      <c r="H594" s="22">
        <f t="shared" si="9"/>
        <v>0</v>
      </c>
      <c r="I594" s="14"/>
    </row>
    <row r="595" spans="1:9" hidden="1">
      <c r="A595" s="13"/>
      <c r="B595" s="1"/>
      <c r="C595" s="36"/>
      <c r="D595" s="168"/>
      <c r="E595" s="169"/>
      <c r="F595" s="43" t="str">
        <f>VLOOKUP(C595,'[2]Acha Air Sales Price List'!$B$1:$D$65536,3,FALSE)</f>
        <v>first line keep open</v>
      </c>
      <c r="G595" s="21">
        <f>ROUND(IF(ISBLANK(C595),0,VLOOKUP(C595,'[2]Acha Air Sales Price List'!$B$1:$X$65536,12,FALSE)*$L$14),2)</f>
        <v>0</v>
      </c>
      <c r="H595" s="22">
        <f t="shared" si="9"/>
        <v>0</v>
      </c>
      <c r="I595" s="14"/>
    </row>
    <row r="596" spans="1:9" hidden="1">
      <c r="A596" s="13"/>
      <c r="B596" s="1"/>
      <c r="C596" s="37"/>
      <c r="D596" s="168"/>
      <c r="E596" s="169"/>
      <c r="F596" s="43" t="str">
        <f>VLOOKUP(C596,'[2]Acha Air Sales Price List'!$B$1:$D$65536,3,FALSE)</f>
        <v>first line keep open</v>
      </c>
      <c r="G596" s="21">
        <f>ROUND(IF(ISBLANK(C596),0,VLOOKUP(C596,'[2]Acha Air Sales Price List'!$B$1:$X$65536,12,FALSE)*$L$14),2)</f>
        <v>0</v>
      </c>
      <c r="H596" s="22">
        <f t="shared" ref="H596:H659" si="10">ROUND(IF(ISNUMBER(B596), G596*B596, 0),5)</f>
        <v>0</v>
      </c>
      <c r="I596" s="14"/>
    </row>
    <row r="597" spans="1:9" hidden="1">
      <c r="A597" s="13"/>
      <c r="B597" s="1"/>
      <c r="C597" s="36"/>
      <c r="D597" s="168"/>
      <c r="E597" s="169"/>
      <c r="F597" s="43" t="str">
        <f>VLOOKUP(C597,'[2]Acha Air Sales Price List'!$B$1:$D$65536,3,FALSE)</f>
        <v>first line keep open</v>
      </c>
      <c r="G597" s="21">
        <f>ROUND(IF(ISBLANK(C597),0,VLOOKUP(C597,'[2]Acha Air Sales Price List'!$B$1:$X$65536,12,FALSE)*$L$14),2)</f>
        <v>0</v>
      </c>
      <c r="H597" s="22">
        <f t="shared" si="10"/>
        <v>0</v>
      </c>
      <c r="I597" s="14"/>
    </row>
    <row r="598" spans="1:9" hidden="1">
      <c r="A598" s="13"/>
      <c r="B598" s="1"/>
      <c r="C598" s="36"/>
      <c r="D598" s="168"/>
      <c r="E598" s="169"/>
      <c r="F598" s="43" t="str">
        <f>VLOOKUP(C598,'[2]Acha Air Sales Price List'!$B$1:$D$65536,3,FALSE)</f>
        <v>first line keep open</v>
      </c>
      <c r="G598" s="21">
        <f>ROUND(IF(ISBLANK(C598),0,VLOOKUP(C598,'[2]Acha Air Sales Price List'!$B$1:$X$65536,12,FALSE)*$L$14),2)</f>
        <v>0</v>
      </c>
      <c r="H598" s="22">
        <f t="shared" si="10"/>
        <v>0</v>
      </c>
      <c r="I598" s="14"/>
    </row>
    <row r="599" spans="1:9" hidden="1">
      <c r="A599" s="13"/>
      <c r="B599" s="1"/>
      <c r="C599" s="36"/>
      <c r="D599" s="168"/>
      <c r="E599" s="169"/>
      <c r="F599" s="43" t="str">
        <f>VLOOKUP(C599,'[2]Acha Air Sales Price List'!$B$1:$D$65536,3,FALSE)</f>
        <v>first line keep open</v>
      </c>
      <c r="G599" s="21">
        <f>ROUND(IF(ISBLANK(C599),0,VLOOKUP(C599,'[2]Acha Air Sales Price List'!$B$1:$X$65536,12,FALSE)*$L$14),2)</f>
        <v>0</v>
      </c>
      <c r="H599" s="22">
        <f t="shared" si="10"/>
        <v>0</v>
      </c>
      <c r="I599" s="14"/>
    </row>
    <row r="600" spans="1:9" hidden="1">
      <c r="A600" s="13"/>
      <c r="B600" s="1"/>
      <c r="C600" s="36"/>
      <c r="D600" s="168"/>
      <c r="E600" s="169"/>
      <c r="F600" s="43" t="str">
        <f>VLOOKUP(C600,'[2]Acha Air Sales Price List'!$B$1:$D$65536,3,FALSE)</f>
        <v>first line keep open</v>
      </c>
      <c r="G600" s="21">
        <f>ROUND(IF(ISBLANK(C600),0,VLOOKUP(C600,'[2]Acha Air Sales Price List'!$B$1:$X$65536,12,FALSE)*$L$14),2)</f>
        <v>0</v>
      </c>
      <c r="H600" s="22">
        <f t="shared" si="10"/>
        <v>0</v>
      </c>
      <c r="I600" s="14"/>
    </row>
    <row r="601" spans="1:9" hidden="1">
      <c r="A601" s="13"/>
      <c r="B601" s="1"/>
      <c r="C601" s="36"/>
      <c r="D601" s="168"/>
      <c r="E601" s="169"/>
      <c r="F601" s="43" t="str">
        <f>VLOOKUP(C601,'[2]Acha Air Sales Price List'!$B$1:$D$65536,3,FALSE)</f>
        <v>first line keep open</v>
      </c>
      <c r="G601" s="21">
        <f>ROUND(IF(ISBLANK(C601),0,VLOOKUP(C601,'[2]Acha Air Sales Price List'!$B$1:$X$65536,12,FALSE)*$L$14),2)</f>
        <v>0</v>
      </c>
      <c r="H601" s="22">
        <f t="shared" si="10"/>
        <v>0</v>
      </c>
      <c r="I601" s="14"/>
    </row>
    <row r="602" spans="1:9" hidden="1">
      <c r="A602" s="13"/>
      <c r="B602" s="1"/>
      <c r="C602" s="36"/>
      <c r="D602" s="168"/>
      <c r="E602" s="169"/>
      <c r="F602" s="43" t="str">
        <f>VLOOKUP(C602,'[2]Acha Air Sales Price List'!$B$1:$D$65536,3,FALSE)</f>
        <v>first line keep open</v>
      </c>
      <c r="G602" s="21">
        <f>ROUND(IF(ISBLANK(C602),0,VLOOKUP(C602,'[2]Acha Air Sales Price List'!$B$1:$X$65536,12,FALSE)*$L$14),2)</f>
        <v>0</v>
      </c>
      <c r="H602" s="22">
        <f t="shared" si="10"/>
        <v>0</v>
      </c>
      <c r="I602" s="14"/>
    </row>
    <row r="603" spans="1:9" hidden="1">
      <c r="A603" s="13"/>
      <c r="B603" s="1"/>
      <c r="C603" s="36"/>
      <c r="D603" s="168"/>
      <c r="E603" s="169"/>
      <c r="F603" s="43" t="str">
        <f>VLOOKUP(C603,'[2]Acha Air Sales Price List'!$B$1:$D$65536,3,FALSE)</f>
        <v>first line keep open</v>
      </c>
      <c r="G603" s="21">
        <f>ROUND(IF(ISBLANK(C603),0,VLOOKUP(C603,'[2]Acha Air Sales Price List'!$B$1:$X$65536,12,FALSE)*$L$14),2)</f>
        <v>0</v>
      </c>
      <c r="H603" s="22">
        <f t="shared" si="10"/>
        <v>0</v>
      </c>
      <c r="I603" s="14"/>
    </row>
    <row r="604" spans="1:9" hidden="1">
      <c r="A604" s="13"/>
      <c r="B604" s="1"/>
      <c r="C604" s="36"/>
      <c r="D604" s="168"/>
      <c r="E604" s="169"/>
      <c r="F604" s="43" t="str">
        <f>VLOOKUP(C604,'[2]Acha Air Sales Price List'!$B$1:$D$65536,3,FALSE)</f>
        <v>first line keep open</v>
      </c>
      <c r="G604" s="21">
        <f>ROUND(IF(ISBLANK(C604),0,VLOOKUP(C604,'[2]Acha Air Sales Price List'!$B$1:$X$65536,12,FALSE)*$L$14),2)</f>
        <v>0</v>
      </c>
      <c r="H604" s="22">
        <f t="shared" si="10"/>
        <v>0</v>
      </c>
      <c r="I604" s="14"/>
    </row>
    <row r="605" spans="1:9" hidden="1">
      <c r="A605" s="13"/>
      <c r="B605" s="1"/>
      <c r="C605" s="36"/>
      <c r="D605" s="168"/>
      <c r="E605" s="169"/>
      <c r="F605" s="43" t="str">
        <f>VLOOKUP(C605,'[2]Acha Air Sales Price List'!$B$1:$D$65536,3,FALSE)</f>
        <v>first line keep open</v>
      </c>
      <c r="G605" s="21">
        <f>ROUND(IF(ISBLANK(C605),0,VLOOKUP(C605,'[2]Acha Air Sales Price List'!$B$1:$X$65536,12,FALSE)*$L$14),2)</f>
        <v>0</v>
      </c>
      <c r="H605" s="22">
        <f t="shared" si="10"/>
        <v>0</v>
      </c>
      <c r="I605" s="14"/>
    </row>
    <row r="606" spans="1:9" hidden="1">
      <c r="A606" s="13"/>
      <c r="B606" s="1"/>
      <c r="C606" s="36"/>
      <c r="D606" s="168"/>
      <c r="E606" s="169"/>
      <c r="F606" s="43" t="str">
        <f>VLOOKUP(C606,'[2]Acha Air Sales Price List'!$B$1:$D$65536,3,FALSE)</f>
        <v>first line keep open</v>
      </c>
      <c r="G606" s="21">
        <f>ROUND(IF(ISBLANK(C606),0,VLOOKUP(C606,'[2]Acha Air Sales Price List'!$B$1:$X$65536,12,FALSE)*$L$14),2)</f>
        <v>0</v>
      </c>
      <c r="H606" s="22">
        <f t="shared" si="10"/>
        <v>0</v>
      </c>
      <c r="I606" s="14"/>
    </row>
    <row r="607" spans="1:9" hidden="1">
      <c r="A607" s="13"/>
      <c r="B607" s="1"/>
      <c r="C607" s="36"/>
      <c r="D607" s="168"/>
      <c r="E607" s="169"/>
      <c r="F607" s="43" t="str">
        <f>VLOOKUP(C607,'[2]Acha Air Sales Price List'!$B$1:$D$65536,3,FALSE)</f>
        <v>first line keep open</v>
      </c>
      <c r="G607" s="21">
        <f>ROUND(IF(ISBLANK(C607),0,VLOOKUP(C607,'[2]Acha Air Sales Price List'!$B$1:$X$65536,12,FALSE)*$L$14),2)</f>
        <v>0</v>
      </c>
      <c r="H607" s="22">
        <f t="shared" si="10"/>
        <v>0</v>
      </c>
      <c r="I607" s="14"/>
    </row>
    <row r="608" spans="1:9" hidden="1">
      <c r="A608" s="13"/>
      <c r="B608" s="1"/>
      <c r="C608" s="36"/>
      <c r="D608" s="168"/>
      <c r="E608" s="169"/>
      <c r="F608" s="43" t="str">
        <f>VLOOKUP(C608,'[2]Acha Air Sales Price List'!$B$1:$D$65536,3,FALSE)</f>
        <v>first line keep open</v>
      </c>
      <c r="G608" s="21">
        <f>ROUND(IF(ISBLANK(C608),0,VLOOKUP(C608,'[2]Acha Air Sales Price List'!$B$1:$X$65536,12,FALSE)*$L$14),2)</f>
        <v>0</v>
      </c>
      <c r="H608" s="22">
        <f t="shared" si="10"/>
        <v>0</v>
      </c>
      <c r="I608" s="14"/>
    </row>
    <row r="609" spans="1:9" hidden="1">
      <c r="A609" s="13"/>
      <c r="B609" s="1"/>
      <c r="C609" s="36"/>
      <c r="D609" s="168"/>
      <c r="E609" s="169"/>
      <c r="F609" s="43" t="str">
        <f>VLOOKUP(C609,'[2]Acha Air Sales Price List'!$B$1:$D$65536,3,FALSE)</f>
        <v>first line keep open</v>
      </c>
      <c r="G609" s="21">
        <f>ROUND(IF(ISBLANK(C609),0,VLOOKUP(C609,'[2]Acha Air Sales Price List'!$B$1:$X$65536,12,FALSE)*$L$14),2)</f>
        <v>0</v>
      </c>
      <c r="H609" s="22">
        <f t="shared" si="10"/>
        <v>0</v>
      </c>
      <c r="I609" s="14"/>
    </row>
    <row r="610" spans="1:9" hidden="1">
      <c r="A610" s="13"/>
      <c r="B610" s="1"/>
      <c r="C610" s="36"/>
      <c r="D610" s="168"/>
      <c r="E610" s="169"/>
      <c r="F610" s="43" t="str">
        <f>VLOOKUP(C610,'[2]Acha Air Sales Price List'!$B$1:$D$65536,3,FALSE)</f>
        <v>first line keep open</v>
      </c>
      <c r="G610" s="21">
        <f>ROUND(IF(ISBLANK(C610),0,VLOOKUP(C610,'[2]Acha Air Sales Price List'!$B$1:$X$65536,12,FALSE)*$L$14),2)</f>
        <v>0</v>
      </c>
      <c r="H610" s="22">
        <f t="shared" si="10"/>
        <v>0</v>
      </c>
      <c r="I610" s="14"/>
    </row>
    <row r="611" spans="1:9" hidden="1">
      <c r="A611" s="13"/>
      <c r="B611" s="1"/>
      <c r="C611" s="36"/>
      <c r="D611" s="168"/>
      <c r="E611" s="169"/>
      <c r="F611" s="43" t="str">
        <f>VLOOKUP(C611,'[2]Acha Air Sales Price List'!$B$1:$D$65536,3,FALSE)</f>
        <v>first line keep open</v>
      </c>
      <c r="G611" s="21">
        <f>ROUND(IF(ISBLANK(C611),0,VLOOKUP(C611,'[2]Acha Air Sales Price List'!$B$1:$X$65536,12,FALSE)*$L$14),2)</f>
        <v>0</v>
      </c>
      <c r="H611" s="22">
        <f t="shared" si="10"/>
        <v>0</v>
      </c>
      <c r="I611" s="14"/>
    </row>
    <row r="612" spans="1:9" hidden="1">
      <c r="A612" s="13"/>
      <c r="B612" s="1"/>
      <c r="C612" s="37"/>
      <c r="D612" s="168"/>
      <c r="E612" s="169"/>
      <c r="F612" s="43" t="str">
        <f>VLOOKUP(C612,'[2]Acha Air Sales Price List'!$B$1:$D$65536,3,FALSE)</f>
        <v>first line keep open</v>
      </c>
      <c r="G612" s="21">
        <f>ROUND(IF(ISBLANK(C612),0,VLOOKUP(C612,'[2]Acha Air Sales Price List'!$B$1:$X$65536,12,FALSE)*$L$14),2)</f>
        <v>0</v>
      </c>
      <c r="H612" s="22">
        <f t="shared" si="10"/>
        <v>0</v>
      </c>
      <c r="I612" s="14"/>
    </row>
    <row r="613" spans="1:9" hidden="1">
      <c r="A613" s="13"/>
      <c r="B613" s="1"/>
      <c r="C613" s="37"/>
      <c r="D613" s="168"/>
      <c r="E613" s="169"/>
      <c r="F613" s="43" t="str">
        <f>VLOOKUP(C613,'[2]Acha Air Sales Price List'!$B$1:$D$65536,3,FALSE)</f>
        <v>first line keep open</v>
      </c>
      <c r="G613" s="21">
        <f>ROUND(IF(ISBLANK(C613),0,VLOOKUP(C613,'[2]Acha Air Sales Price List'!$B$1:$X$65536,12,FALSE)*$L$14),2)</f>
        <v>0</v>
      </c>
      <c r="H613" s="22">
        <f t="shared" si="10"/>
        <v>0</v>
      </c>
      <c r="I613" s="14"/>
    </row>
    <row r="614" spans="1:9" hidden="1">
      <c r="A614" s="13"/>
      <c r="B614" s="1"/>
      <c r="C614" s="36"/>
      <c r="D614" s="168"/>
      <c r="E614" s="169"/>
      <c r="F614" s="43" t="str">
        <f>VLOOKUP(C614,'[2]Acha Air Sales Price List'!$B$1:$D$65536,3,FALSE)</f>
        <v>first line keep open</v>
      </c>
      <c r="G614" s="21">
        <f>ROUND(IF(ISBLANK(C614),0,VLOOKUP(C614,'[2]Acha Air Sales Price List'!$B$1:$X$65536,12,FALSE)*$L$14),2)</f>
        <v>0</v>
      </c>
      <c r="H614" s="22">
        <f t="shared" si="10"/>
        <v>0</v>
      </c>
      <c r="I614" s="14"/>
    </row>
    <row r="615" spans="1:9" hidden="1">
      <c r="A615" s="13"/>
      <c r="B615" s="1"/>
      <c r="C615" s="36"/>
      <c r="D615" s="168"/>
      <c r="E615" s="169"/>
      <c r="F615" s="43" t="str">
        <f>VLOOKUP(C615,'[2]Acha Air Sales Price List'!$B$1:$D$65536,3,FALSE)</f>
        <v>first line keep open</v>
      </c>
      <c r="G615" s="21">
        <f>ROUND(IF(ISBLANK(C615),0,VLOOKUP(C615,'[2]Acha Air Sales Price List'!$B$1:$X$65536,12,FALSE)*$L$14),2)</f>
        <v>0</v>
      </c>
      <c r="H615" s="22">
        <f t="shared" si="10"/>
        <v>0</v>
      </c>
      <c r="I615" s="14"/>
    </row>
    <row r="616" spans="1:9" hidden="1">
      <c r="A616" s="13"/>
      <c r="B616" s="1"/>
      <c r="C616" s="36"/>
      <c r="D616" s="168"/>
      <c r="E616" s="169"/>
      <c r="F616" s="43" t="str">
        <f>VLOOKUP(C616,'[2]Acha Air Sales Price List'!$B$1:$D$65536,3,FALSE)</f>
        <v>first line keep open</v>
      </c>
      <c r="G616" s="21">
        <f>ROUND(IF(ISBLANK(C616),0,VLOOKUP(C616,'[2]Acha Air Sales Price List'!$B$1:$X$65536,12,FALSE)*$L$14),2)</f>
        <v>0</v>
      </c>
      <c r="H616" s="22">
        <f t="shared" si="10"/>
        <v>0</v>
      </c>
      <c r="I616" s="14"/>
    </row>
    <row r="617" spans="1:9" hidden="1">
      <c r="A617" s="13"/>
      <c r="B617" s="1"/>
      <c r="C617" s="36"/>
      <c r="D617" s="168"/>
      <c r="E617" s="169"/>
      <c r="F617" s="43" t="str">
        <f>VLOOKUP(C617,'[2]Acha Air Sales Price List'!$B$1:$D$65536,3,FALSE)</f>
        <v>first line keep open</v>
      </c>
      <c r="G617" s="21">
        <f>ROUND(IF(ISBLANK(C617),0,VLOOKUP(C617,'[2]Acha Air Sales Price List'!$B$1:$X$65536,12,FALSE)*$L$14),2)</f>
        <v>0</v>
      </c>
      <c r="H617" s="22">
        <f t="shared" si="10"/>
        <v>0</v>
      </c>
      <c r="I617" s="14"/>
    </row>
    <row r="618" spans="1:9" hidden="1">
      <c r="A618" s="13"/>
      <c r="B618" s="1"/>
      <c r="C618" s="36"/>
      <c r="D618" s="168"/>
      <c r="E618" s="169"/>
      <c r="F618" s="43" t="str">
        <f>VLOOKUP(C618,'[2]Acha Air Sales Price List'!$B$1:$D$65536,3,FALSE)</f>
        <v>first line keep open</v>
      </c>
      <c r="G618" s="21">
        <f>ROUND(IF(ISBLANK(C618),0,VLOOKUP(C618,'[2]Acha Air Sales Price List'!$B$1:$X$65536,12,FALSE)*$L$14),2)</f>
        <v>0</v>
      </c>
      <c r="H618" s="22">
        <f t="shared" si="10"/>
        <v>0</v>
      </c>
      <c r="I618" s="14"/>
    </row>
    <row r="619" spans="1:9" hidden="1">
      <c r="A619" s="13"/>
      <c r="B619" s="1"/>
      <c r="C619" s="36"/>
      <c r="D619" s="168"/>
      <c r="E619" s="169"/>
      <c r="F619" s="43" t="str">
        <f>VLOOKUP(C619,'[2]Acha Air Sales Price List'!$B$1:$D$65536,3,FALSE)</f>
        <v>first line keep open</v>
      </c>
      <c r="G619" s="21">
        <f>ROUND(IF(ISBLANK(C619),0,VLOOKUP(C619,'[2]Acha Air Sales Price List'!$B$1:$X$65536,12,FALSE)*$L$14),2)</f>
        <v>0</v>
      </c>
      <c r="H619" s="22">
        <f t="shared" si="10"/>
        <v>0</v>
      </c>
      <c r="I619" s="14"/>
    </row>
    <row r="620" spans="1:9" hidden="1">
      <c r="A620" s="13"/>
      <c r="B620" s="1"/>
      <c r="C620" s="36"/>
      <c r="D620" s="168"/>
      <c r="E620" s="169"/>
      <c r="F620" s="43" t="str">
        <f>VLOOKUP(C620,'[2]Acha Air Sales Price List'!$B$1:$D$65536,3,FALSE)</f>
        <v>first line keep open</v>
      </c>
      <c r="G620" s="21">
        <f>ROUND(IF(ISBLANK(C620),0,VLOOKUP(C620,'[2]Acha Air Sales Price List'!$B$1:$X$65536,12,FALSE)*$L$14),2)</f>
        <v>0</v>
      </c>
      <c r="H620" s="22">
        <f t="shared" si="10"/>
        <v>0</v>
      </c>
      <c r="I620" s="14"/>
    </row>
    <row r="621" spans="1:9" hidden="1">
      <c r="A621" s="13"/>
      <c r="B621" s="1"/>
      <c r="C621" s="36"/>
      <c r="D621" s="168"/>
      <c r="E621" s="169"/>
      <c r="F621" s="43" t="str">
        <f>VLOOKUP(C621,'[2]Acha Air Sales Price List'!$B$1:$D$65536,3,FALSE)</f>
        <v>first line keep open</v>
      </c>
      <c r="G621" s="21">
        <f>ROUND(IF(ISBLANK(C621),0,VLOOKUP(C621,'[2]Acha Air Sales Price List'!$B$1:$X$65536,12,FALSE)*$L$14),2)</f>
        <v>0</v>
      </c>
      <c r="H621" s="22">
        <f t="shared" si="10"/>
        <v>0</v>
      </c>
      <c r="I621" s="14"/>
    </row>
    <row r="622" spans="1:9" hidden="1">
      <c r="A622" s="13"/>
      <c r="B622" s="1"/>
      <c r="C622" s="36"/>
      <c r="D622" s="168"/>
      <c r="E622" s="169"/>
      <c r="F622" s="43" t="str">
        <f>VLOOKUP(C622,'[2]Acha Air Sales Price List'!$B$1:$D$65536,3,FALSE)</f>
        <v>first line keep open</v>
      </c>
      <c r="G622" s="21">
        <f>ROUND(IF(ISBLANK(C622),0,VLOOKUP(C622,'[2]Acha Air Sales Price List'!$B$1:$X$65536,12,FALSE)*$L$14),2)</f>
        <v>0</v>
      </c>
      <c r="H622" s="22">
        <f t="shared" si="10"/>
        <v>0</v>
      </c>
      <c r="I622" s="14"/>
    </row>
    <row r="623" spans="1:9" hidden="1">
      <c r="A623" s="13"/>
      <c r="B623" s="1"/>
      <c r="C623" s="36"/>
      <c r="D623" s="168"/>
      <c r="E623" s="169"/>
      <c r="F623" s="43" t="str">
        <f>VLOOKUP(C623,'[2]Acha Air Sales Price List'!$B$1:$D$65536,3,FALSE)</f>
        <v>first line keep open</v>
      </c>
      <c r="G623" s="21">
        <f>ROUND(IF(ISBLANK(C623),0,VLOOKUP(C623,'[2]Acha Air Sales Price List'!$B$1:$X$65536,12,FALSE)*$L$14),2)</f>
        <v>0</v>
      </c>
      <c r="H623" s="22">
        <f t="shared" si="10"/>
        <v>0</v>
      </c>
      <c r="I623" s="14"/>
    </row>
    <row r="624" spans="1:9" hidden="1">
      <c r="A624" s="13"/>
      <c r="B624" s="1"/>
      <c r="C624" s="37"/>
      <c r="D624" s="168"/>
      <c r="E624" s="169"/>
      <c r="F624" s="43" t="str">
        <f>VLOOKUP(C624,'[2]Acha Air Sales Price List'!$B$1:$D$65536,3,FALSE)</f>
        <v>first line keep open</v>
      </c>
      <c r="G624" s="21">
        <f>ROUND(IF(ISBLANK(C624),0,VLOOKUP(C624,'[2]Acha Air Sales Price List'!$B$1:$X$65536,12,FALSE)*$L$14),2)</f>
        <v>0</v>
      </c>
      <c r="H624" s="22">
        <f t="shared" si="10"/>
        <v>0</v>
      </c>
      <c r="I624" s="14"/>
    </row>
    <row r="625" spans="1:9" hidden="1">
      <c r="A625" s="13"/>
      <c r="B625" s="1"/>
      <c r="C625" s="36"/>
      <c r="D625" s="168"/>
      <c r="E625" s="169"/>
      <c r="F625" s="43" t="str">
        <f>VLOOKUP(C625,'[2]Acha Air Sales Price List'!$B$1:$D$65536,3,FALSE)</f>
        <v>first line keep open</v>
      </c>
      <c r="G625" s="21">
        <f>ROUND(IF(ISBLANK(C625),0,VLOOKUP(C625,'[2]Acha Air Sales Price List'!$B$1:$X$65536,12,FALSE)*$L$14),2)</f>
        <v>0</v>
      </c>
      <c r="H625" s="22">
        <f t="shared" si="10"/>
        <v>0</v>
      </c>
      <c r="I625" s="14"/>
    </row>
    <row r="626" spans="1:9" hidden="1">
      <c r="A626" s="13"/>
      <c r="B626" s="1"/>
      <c r="C626" s="36"/>
      <c r="D626" s="168"/>
      <c r="E626" s="169"/>
      <c r="F626" s="43" t="str">
        <f>VLOOKUP(C626,'[2]Acha Air Sales Price List'!$B$1:$D$65536,3,FALSE)</f>
        <v>first line keep open</v>
      </c>
      <c r="G626" s="21">
        <f>ROUND(IF(ISBLANK(C626),0,VLOOKUP(C626,'[2]Acha Air Sales Price List'!$B$1:$X$65536,12,FALSE)*$L$14),2)</f>
        <v>0</v>
      </c>
      <c r="H626" s="22">
        <f t="shared" si="10"/>
        <v>0</v>
      </c>
      <c r="I626" s="14"/>
    </row>
    <row r="627" spans="1:9" hidden="1">
      <c r="A627" s="13"/>
      <c r="B627" s="1"/>
      <c r="C627" s="36"/>
      <c r="D627" s="168"/>
      <c r="E627" s="169"/>
      <c r="F627" s="43" t="str">
        <f>VLOOKUP(C627,'[2]Acha Air Sales Price List'!$B$1:$D$65536,3,FALSE)</f>
        <v>first line keep open</v>
      </c>
      <c r="G627" s="21">
        <f>ROUND(IF(ISBLANK(C627),0,VLOOKUP(C627,'[2]Acha Air Sales Price List'!$B$1:$X$65536,12,FALSE)*$L$14),2)</f>
        <v>0</v>
      </c>
      <c r="H627" s="22">
        <f t="shared" si="10"/>
        <v>0</v>
      </c>
      <c r="I627" s="14"/>
    </row>
    <row r="628" spans="1:9" hidden="1">
      <c r="A628" s="13"/>
      <c r="B628" s="1"/>
      <c r="C628" s="36"/>
      <c r="D628" s="168"/>
      <c r="E628" s="169"/>
      <c r="F628" s="43" t="str">
        <f>VLOOKUP(C628,'[2]Acha Air Sales Price List'!$B$1:$D$65536,3,FALSE)</f>
        <v>first line keep open</v>
      </c>
      <c r="G628" s="21">
        <f>ROUND(IF(ISBLANK(C628),0,VLOOKUP(C628,'[2]Acha Air Sales Price List'!$B$1:$X$65536,12,FALSE)*$L$14),2)</f>
        <v>0</v>
      </c>
      <c r="H628" s="22">
        <f t="shared" si="10"/>
        <v>0</v>
      </c>
      <c r="I628" s="14"/>
    </row>
    <row r="629" spans="1:9" hidden="1">
      <c r="A629" s="13"/>
      <c r="B629" s="1"/>
      <c r="C629" s="36"/>
      <c r="D629" s="168"/>
      <c r="E629" s="169"/>
      <c r="F629" s="43" t="str">
        <f>VLOOKUP(C629,'[2]Acha Air Sales Price List'!$B$1:$D$65536,3,FALSE)</f>
        <v>first line keep open</v>
      </c>
      <c r="G629" s="21">
        <f>ROUND(IF(ISBLANK(C629),0,VLOOKUP(C629,'[2]Acha Air Sales Price List'!$B$1:$X$65536,12,FALSE)*$L$14),2)</f>
        <v>0</v>
      </c>
      <c r="H629" s="22">
        <f t="shared" si="10"/>
        <v>0</v>
      </c>
      <c r="I629" s="14"/>
    </row>
    <row r="630" spans="1:9" hidden="1">
      <c r="A630" s="13"/>
      <c r="B630" s="1"/>
      <c r="C630" s="36"/>
      <c r="D630" s="168"/>
      <c r="E630" s="169"/>
      <c r="F630" s="43" t="str">
        <f>VLOOKUP(C630,'[2]Acha Air Sales Price List'!$B$1:$D$65536,3,FALSE)</f>
        <v>first line keep open</v>
      </c>
      <c r="G630" s="21">
        <f>ROUND(IF(ISBLANK(C630),0,VLOOKUP(C630,'[2]Acha Air Sales Price List'!$B$1:$X$65536,12,FALSE)*$L$14),2)</f>
        <v>0</v>
      </c>
      <c r="H630" s="22">
        <f t="shared" si="10"/>
        <v>0</v>
      </c>
      <c r="I630" s="14"/>
    </row>
    <row r="631" spans="1:9" hidden="1">
      <c r="A631" s="13"/>
      <c r="B631" s="1"/>
      <c r="C631" s="36"/>
      <c r="D631" s="168"/>
      <c r="E631" s="169"/>
      <c r="F631" s="43" t="str">
        <f>VLOOKUP(C631,'[2]Acha Air Sales Price List'!$B$1:$D$65536,3,FALSE)</f>
        <v>first line keep open</v>
      </c>
      <c r="G631" s="21">
        <f>ROUND(IF(ISBLANK(C631),0,VLOOKUP(C631,'[2]Acha Air Sales Price List'!$B$1:$X$65536,12,FALSE)*$L$14),2)</f>
        <v>0</v>
      </c>
      <c r="H631" s="22">
        <f t="shared" si="10"/>
        <v>0</v>
      </c>
      <c r="I631" s="14"/>
    </row>
    <row r="632" spans="1:9" hidden="1">
      <c r="A632" s="13"/>
      <c r="B632" s="1"/>
      <c r="C632" s="36"/>
      <c r="D632" s="168"/>
      <c r="E632" s="169"/>
      <c r="F632" s="43" t="str">
        <f>VLOOKUP(C632,'[2]Acha Air Sales Price List'!$B$1:$D$65536,3,FALSE)</f>
        <v>first line keep open</v>
      </c>
      <c r="G632" s="21">
        <f>ROUND(IF(ISBLANK(C632),0,VLOOKUP(C632,'[2]Acha Air Sales Price List'!$B$1:$X$65536,12,FALSE)*$L$14),2)</f>
        <v>0</v>
      </c>
      <c r="H632" s="22">
        <f t="shared" si="10"/>
        <v>0</v>
      </c>
      <c r="I632" s="14"/>
    </row>
    <row r="633" spans="1:9" hidden="1">
      <c r="A633" s="13"/>
      <c r="B633" s="1"/>
      <c r="C633" s="36"/>
      <c r="D633" s="168"/>
      <c r="E633" s="169"/>
      <c r="F633" s="43" t="str">
        <f>VLOOKUP(C633,'[2]Acha Air Sales Price List'!$B$1:$D$65536,3,FALSE)</f>
        <v>first line keep open</v>
      </c>
      <c r="G633" s="21">
        <f>ROUND(IF(ISBLANK(C633),0,VLOOKUP(C633,'[2]Acha Air Sales Price List'!$B$1:$X$65536,12,FALSE)*$L$14),2)</f>
        <v>0</v>
      </c>
      <c r="H633" s="22">
        <f t="shared" si="10"/>
        <v>0</v>
      </c>
      <c r="I633" s="14"/>
    </row>
    <row r="634" spans="1:9" hidden="1">
      <c r="A634" s="13"/>
      <c r="B634" s="1"/>
      <c r="C634" s="36"/>
      <c r="D634" s="168"/>
      <c r="E634" s="169"/>
      <c r="F634" s="43" t="str">
        <f>VLOOKUP(C634,'[2]Acha Air Sales Price List'!$B$1:$D$65536,3,FALSE)</f>
        <v>first line keep open</v>
      </c>
      <c r="G634" s="21">
        <f>ROUND(IF(ISBLANK(C634),0,VLOOKUP(C634,'[2]Acha Air Sales Price List'!$B$1:$X$65536,12,FALSE)*$L$14),2)</f>
        <v>0</v>
      </c>
      <c r="H634" s="22">
        <f t="shared" si="10"/>
        <v>0</v>
      </c>
      <c r="I634" s="14"/>
    </row>
    <row r="635" spans="1:9" hidden="1">
      <c r="A635" s="13"/>
      <c r="B635" s="1"/>
      <c r="C635" s="36"/>
      <c r="D635" s="168"/>
      <c r="E635" s="169"/>
      <c r="F635" s="43" t="str">
        <f>VLOOKUP(C635,'[2]Acha Air Sales Price List'!$B$1:$D$65536,3,FALSE)</f>
        <v>first line keep open</v>
      </c>
      <c r="G635" s="21">
        <f>ROUND(IF(ISBLANK(C635),0,VLOOKUP(C635,'[2]Acha Air Sales Price List'!$B$1:$X$65536,12,FALSE)*$L$14),2)</f>
        <v>0</v>
      </c>
      <c r="H635" s="22">
        <f t="shared" si="10"/>
        <v>0</v>
      </c>
      <c r="I635" s="14"/>
    </row>
    <row r="636" spans="1:9" hidden="1">
      <c r="A636" s="13"/>
      <c r="B636" s="1"/>
      <c r="C636" s="36"/>
      <c r="D636" s="168"/>
      <c r="E636" s="169"/>
      <c r="F636" s="43" t="str">
        <f>VLOOKUP(C636,'[2]Acha Air Sales Price List'!$B$1:$D$65536,3,FALSE)</f>
        <v>first line keep open</v>
      </c>
      <c r="G636" s="21">
        <f>ROUND(IF(ISBLANK(C636),0,VLOOKUP(C636,'[2]Acha Air Sales Price List'!$B$1:$X$65536,12,FALSE)*$L$14),2)</f>
        <v>0</v>
      </c>
      <c r="H636" s="22">
        <f t="shared" si="10"/>
        <v>0</v>
      </c>
      <c r="I636" s="14"/>
    </row>
    <row r="637" spans="1:9" hidden="1">
      <c r="A637" s="13"/>
      <c r="B637" s="1"/>
      <c r="C637" s="36"/>
      <c r="D637" s="168"/>
      <c r="E637" s="169"/>
      <c r="F637" s="43" t="str">
        <f>VLOOKUP(C637,'[2]Acha Air Sales Price List'!$B$1:$D$65536,3,FALSE)</f>
        <v>first line keep open</v>
      </c>
      <c r="G637" s="21">
        <f>ROUND(IF(ISBLANK(C637),0,VLOOKUP(C637,'[2]Acha Air Sales Price List'!$B$1:$X$65536,12,FALSE)*$L$14),2)</f>
        <v>0</v>
      </c>
      <c r="H637" s="22">
        <f t="shared" si="10"/>
        <v>0</v>
      </c>
      <c r="I637" s="14"/>
    </row>
    <row r="638" spans="1:9" hidden="1">
      <c r="A638" s="13"/>
      <c r="B638" s="1"/>
      <c r="C638" s="36"/>
      <c r="D638" s="168"/>
      <c r="E638" s="169"/>
      <c r="F638" s="43" t="str">
        <f>VLOOKUP(C638,'[2]Acha Air Sales Price List'!$B$1:$D$65536,3,FALSE)</f>
        <v>first line keep open</v>
      </c>
      <c r="G638" s="21">
        <f>ROUND(IF(ISBLANK(C638),0,VLOOKUP(C638,'[2]Acha Air Sales Price List'!$B$1:$X$65536,12,FALSE)*$L$14),2)</f>
        <v>0</v>
      </c>
      <c r="H638" s="22">
        <f t="shared" si="10"/>
        <v>0</v>
      </c>
      <c r="I638" s="14"/>
    </row>
    <row r="639" spans="1:9" hidden="1">
      <c r="A639" s="13"/>
      <c r="B639" s="1"/>
      <c r="C639" s="36"/>
      <c r="D639" s="168"/>
      <c r="E639" s="169"/>
      <c r="F639" s="43" t="str">
        <f>VLOOKUP(C639,'[2]Acha Air Sales Price List'!$B$1:$D$65536,3,FALSE)</f>
        <v>first line keep open</v>
      </c>
      <c r="G639" s="21">
        <f>ROUND(IF(ISBLANK(C639),0,VLOOKUP(C639,'[2]Acha Air Sales Price List'!$B$1:$X$65536,12,FALSE)*$L$14),2)</f>
        <v>0</v>
      </c>
      <c r="H639" s="22">
        <f t="shared" si="10"/>
        <v>0</v>
      </c>
      <c r="I639" s="14"/>
    </row>
    <row r="640" spans="1:9" hidden="1">
      <c r="A640" s="13"/>
      <c r="B640" s="1"/>
      <c r="C640" s="36"/>
      <c r="D640" s="168"/>
      <c r="E640" s="169"/>
      <c r="F640" s="43" t="str">
        <f>VLOOKUP(C640,'[2]Acha Air Sales Price List'!$B$1:$D$65536,3,FALSE)</f>
        <v>first line keep open</v>
      </c>
      <c r="G640" s="21">
        <f>ROUND(IF(ISBLANK(C640),0,VLOOKUP(C640,'[2]Acha Air Sales Price List'!$B$1:$X$65536,12,FALSE)*$L$14),2)</f>
        <v>0</v>
      </c>
      <c r="H640" s="22">
        <f t="shared" si="10"/>
        <v>0</v>
      </c>
      <c r="I640" s="14"/>
    </row>
    <row r="641" spans="1:9" hidden="1">
      <c r="A641" s="13"/>
      <c r="B641" s="1"/>
      <c r="C641" s="36"/>
      <c r="D641" s="168"/>
      <c r="E641" s="169"/>
      <c r="F641" s="43" t="str">
        <f>VLOOKUP(C641,'[2]Acha Air Sales Price List'!$B$1:$D$65536,3,FALSE)</f>
        <v>first line keep open</v>
      </c>
      <c r="G641" s="21">
        <f>ROUND(IF(ISBLANK(C641),0,VLOOKUP(C641,'[2]Acha Air Sales Price List'!$B$1:$X$65536,12,FALSE)*$L$14),2)</f>
        <v>0</v>
      </c>
      <c r="H641" s="22">
        <f t="shared" si="10"/>
        <v>0</v>
      </c>
      <c r="I641" s="14"/>
    </row>
    <row r="642" spans="1:9" hidden="1">
      <c r="A642" s="13"/>
      <c r="B642" s="1"/>
      <c r="C642" s="36"/>
      <c r="D642" s="168"/>
      <c r="E642" s="169"/>
      <c r="F642" s="43" t="str">
        <f>VLOOKUP(C642,'[2]Acha Air Sales Price List'!$B$1:$D$65536,3,FALSE)</f>
        <v>first line keep open</v>
      </c>
      <c r="G642" s="21">
        <f>ROUND(IF(ISBLANK(C642),0,VLOOKUP(C642,'[2]Acha Air Sales Price List'!$B$1:$X$65536,12,FALSE)*$L$14),2)</f>
        <v>0</v>
      </c>
      <c r="H642" s="22">
        <f t="shared" si="10"/>
        <v>0</v>
      </c>
      <c r="I642" s="14"/>
    </row>
    <row r="643" spans="1:9" hidden="1">
      <c r="A643" s="13"/>
      <c r="B643" s="1"/>
      <c r="C643" s="36"/>
      <c r="D643" s="168"/>
      <c r="E643" s="169"/>
      <c r="F643" s="43" t="str">
        <f>VLOOKUP(C643,'[2]Acha Air Sales Price List'!$B$1:$D$65536,3,FALSE)</f>
        <v>first line keep open</v>
      </c>
      <c r="G643" s="21">
        <f>ROUND(IF(ISBLANK(C643),0,VLOOKUP(C643,'[2]Acha Air Sales Price List'!$B$1:$X$65536,12,FALSE)*$L$14),2)</f>
        <v>0</v>
      </c>
      <c r="H643" s="22">
        <f t="shared" si="10"/>
        <v>0</v>
      </c>
      <c r="I643" s="14"/>
    </row>
    <row r="644" spans="1:9" hidden="1">
      <c r="A644" s="13"/>
      <c r="B644" s="1"/>
      <c r="C644" s="36"/>
      <c r="D644" s="168"/>
      <c r="E644" s="169"/>
      <c r="F644" s="43" t="str">
        <f>VLOOKUP(C644,'[2]Acha Air Sales Price List'!$B$1:$D$65536,3,FALSE)</f>
        <v>first line keep open</v>
      </c>
      <c r="G644" s="21">
        <f>ROUND(IF(ISBLANK(C644),0,VLOOKUP(C644,'[2]Acha Air Sales Price List'!$B$1:$X$65536,12,FALSE)*$L$14),2)</f>
        <v>0</v>
      </c>
      <c r="H644" s="22">
        <f t="shared" si="10"/>
        <v>0</v>
      </c>
      <c r="I644" s="14"/>
    </row>
    <row r="645" spans="1:9" hidden="1">
      <c r="A645" s="13"/>
      <c r="B645" s="1"/>
      <c r="C645" s="36"/>
      <c r="D645" s="168"/>
      <c r="E645" s="169"/>
      <c r="F645" s="43" t="str">
        <f>VLOOKUP(C645,'[2]Acha Air Sales Price List'!$B$1:$D$65536,3,FALSE)</f>
        <v>first line keep open</v>
      </c>
      <c r="G645" s="21">
        <f>ROUND(IF(ISBLANK(C645),0,VLOOKUP(C645,'[2]Acha Air Sales Price List'!$B$1:$X$65536,12,FALSE)*$L$14),2)</f>
        <v>0</v>
      </c>
      <c r="H645" s="22">
        <f t="shared" si="10"/>
        <v>0</v>
      </c>
      <c r="I645" s="14"/>
    </row>
    <row r="646" spans="1:9" hidden="1">
      <c r="A646" s="13"/>
      <c r="B646" s="1"/>
      <c r="C646" s="36"/>
      <c r="D646" s="168"/>
      <c r="E646" s="169"/>
      <c r="F646" s="43" t="str">
        <f>VLOOKUP(C646,'[2]Acha Air Sales Price List'!$B$1:$D$65536,3,FALSE)</f>
        <v>first line keep open</v>
      </c>
      <c r="G646" s="21">
        <f>ROUND(IF(ISBLANK(C646),0,VLOOKUP(C646,'[2]Acha Air Sales Price List'!$B$1:$X$65536,12,FALSE)*$L$14),2)</f>
        <v>0</v>
      </c>
      <c r="H646" s="22">
        <f t="shared" si="10"/>
        <v>0</v>
      </c>
      <c r="I646" s="14"/>
    </row>
    <row r="647" spans="1:9" hidden="1">
      <c r="A647" s="13"/>
      <c r="B647" s="1"/>
      <c r="C647" s="36"/>
      <c r="D647" s="168"/>
      <c r="E647" s="169"/>
      <c r="F647" s="43" t="str">
        <f>VLOOKUP(C647,'[2]Acha Air Sales Price List'!$B$1:$D$65536,3,FALSE)</f>
        <v>first line keep open</v>
      </c>
      <c r="G647" s="21">
        <f>ROUND(IF(ISBLANK(C647),0,VLOOKUP(C647,'[2]Acha Air Sales Price List'!$B$1:$X$65536,12,FALSE)*$L$14),2)</f>
        <v>0</v>
      </c>
      <c r="H647" s="22">
        <f t="shared" si="10"/>
        <v>0</v>
      </c>
      <c r="I647" s="14"/>
    </row>
    <row r="648" spans="1:9" hidden="1">
      <c r="A648" s="13"/>
      <c r="B648" s="1"/>
      <c r="C648" s="36"/>
      <c r="D648" s="168"/>
      <c r="E648" s="169"/>
      <c r="F648" s="43" t="str">
        <f>VLOOKUP(C648,'[2]Acha Air Sales Price List'!$B$1:$D$65536,3,FALSE)</f>
        <v>first line keep open</v>
      </c>
      <c r="G648" s="21">
        <f>ROUND(IF(ISBLANK(C648),0,VLOOKUP(C648,'[2]Acha Air Sales Price List'!$B$1:$X$65536,12,FALSE)*$L$14),2)</f>
        <v>0</v>
      </c>
      <c r="H648" s="22">
        <f t="shared" si="10"/>
        <v>0</v>
      </c>
      <c r="I648" s="14"/>
    </row>
    <row r="649" spans="1:9" hidden="1">
      <c r="A649" s="13"/>
      <c r="B649" s="1"/>
      <c r="C649" s="36"/>
      <c r="D649" s="168"/>
      <c r="E649" s="169"/>
      <c r="F649" s="43" t="str">
        <f>VLOOKUP(C649,'[2]Acha Air Sales Price List'!$B$1:$D$65536,3,FALSE)</f>
        <v>first line keep open</v>
      </c>
      <c r="G649" s="21">
        <f>ROUND(IF(ISBLANK(C649),0,VLOOKUP(C649,'[2]Acha Air Sales Price List'!$B$1:$X$65536,12,FALSE)*$L$14),2)</f>
        <v>0</v>
      </c>
      <c r="H649" s="22">
        <f t="shared" si="10"/>
        <v>0</v>
      </c>
      <c r="I649" s="14"/>
    </row>
    <row r="650" spans="1:9" hidden="1">
      <c r="A650" s="13"/>
      <c r="B650" s="1"/>
      <c r="C650" s="36"/>
      <c r="D650" s="168"/>
      <c r="E650" s="169"/>
      <c r="F650" s="43" t="str">
        <f>VLOOKUP(C650,'[2]Acha Air Sales Price List'!$B$1:$D$65536,3,FALSE)</f>
        <v>first line keep open</v>
      </c>
      <c r="G650" s="21">
        <f>ROUND(IF(ISBLANK(C650),0,VLOOKUP(C650,'[2]Acha Air Sales Price List'!$B$1:$X$65536,12,FALSE)*$L$14),2)</f>
        <v>0</v>
      </c>
      <c r="H650" s="22">
        <f t="shared" si="10"/>
        <v>0</v>
      </c>
      <c r="I650" s="14"/>
    </row>
    <row r="651" spans="1:9" hidden="1">
      <c r="A651" s="13"/>
      <c r="B651" s="1"/>
      <c r="C651" s="36"/>
      <c r="D651" s="168"/>
      <c r="E651" s="169"/>
      <c r="F651" s="43" t="str">
        <f>VLOOKUP(C651,'[2]Acha Air Sales Price List'!$B$1:$D$65536,3,FALSE)</f>
        <v>first line keep open</v>
      </c>
      <c r="G651" s="21">
        <f>ROUND(IF(ISBLANK(C651),0,VLOOKUP(C651,'[2]Acha Air Sales Price List'!$B$1:$X$65536,12,FALSE)*$L$14),2)</f>
        <v>0</v>
      </c>
      <c r="H651" s="22">
        <f t="shared" si="10"/>
        <v>0</v>
      </c>
      <c r="I651" s="14"/>
    </row>
    <row r="652" spans="1:9" hidden="1">
      <c r="A652" s="13"/>
      <c r="B652" s="1"/>
      <c r="C652" s="37"/>
      <c r="D652" s="168"/>
      <c r="E652" s="169"/>
      <c r="F652" s="43" t="str">
        <f>VLOOKUP(C652,'[2]Acha Air Sales Price List'!$B$1:$D$65536,3,FALSE)</f>
        <v>first line keep open</v>
      </c>
      <c r="G652" s="21">
        <f>ROUND(IF(ISBLANK(C652),0,VLOOKUP(C652,'[2]Acha Air Sales Price List'!$B$1:$X$65536,12,FALSE)*$L$14),2)</f>
        <v>0</v>
      </c>
      <c r="H652" s="22">
        <f t="shared" si="10"/>
        <v>0</v>
      </c>
      <c r="I652" s="14"/>
    </row>
    <row r="653" spans="1:9" hidden="1">
      <c r="A653" s="13"/>
      <c r="B653" s="1"/>
      <c r="C653" s="36"/>
      <c r="D653" s="168"/>
      <c r="E653" s="169"/>
      <c r="F653" s="43" t="str">
        <f>VLOOKUP(C653,'[2]Acha Air Sales Price List'!$B$1:$D$65536,3,FALSE)</f>
        <v>first line keep open</v>
      </c>
      <c r="G653" s="21">
        <f>ROUND(IF(ISBLANK(C653),0,VLOOKUP(C653,'[2]Acha Air Sales Price List'!$B$1:$X$65536,12,FALSE)*$L$14),2)</f>
        <v>0</v>
      </c>
      <c r="H653" s="22">
        <f t="shared" si="10"/>
        <v>0</v>
      </c>
      <c r="I653" s="14"/>
    </row>
    <row r="654" spans="1:9" hidden="1">
      <c r="A654" s="13"/>
      <c r="B654" s="1"/>
      <c r="C654" s="36"/>
      <c r="D654" s="168"/>
      <c r="E654" s="169"/>
      <c r="F654" s="43" t="str">
        <f>VLOOKUP(C654,'[2]Acha Air Sales Price List'!$B$1:$D$65536,3,FALSE)</f>
        <v>first line keep open</v>
      </c>
      <c r="G654" s="21">
        <f>ROUND(IF(ISBLANK(C654),0,VLOOKUP(C654,'[2]Acha Air Sales Price List'!$B$1:$X$65536,12,FALSE)*$L$14),2)</f>
        <v>0</v>
      </c>
      <c r="H654" s="22">
        <f t="shared" si="10"/>
        <v>0</v>
      </c>
      <c r="I654" s="14"/>
    </row>
    <row r="655" spans="1:9" hidden="1">
      <c r="A655" s="13"/>
      <c r="B655" s="1"/>
      <c r="C655" s="36"/>
      <c r="D655" s="168"/>
      <c r="E655" s="169"/>
      <c r="F655" s="43" t="str">
        <f>VLOOKUP(C655,'[2]Acha Air Sales Price List'!$B$1:$D$65536,3,FALSE)</f>
        <v>first line keep open</v>
      </c>
      <c r="G655" s="21">
        <f>ROUND(IF(ISBLANK(C655),0,VLOOKUP(C655,'[2]Acha Air Sales Price List'!$B$1:$X$65536,12,FALSE)*$L$14),2)</f>
        <v>0</v>
      </c>
      <c r="H655" s="22">
        <f t="shared" si="10"/>
        <v>0</v>
      </c>
      <c r="I655" s="14"/>
    </row>
    <row r="656" spans="1:9" hidden="1">
      <c r="A656" s="13"/>
      <c r="B656" s="1"/>
      <c r="C656" s="36"/>
      <c r="D656" s="168"/>
      <c r="E656" s="169"/>
      <c r="F656" s="43" t="str">
        <f>VLOOKUP(C656,'[2]Acha Air Sales Price List'!$B$1:$D$65536,3,FALSE)</f>
        <v>first line keep open</v>
      </c>
      <c r="G656" s="21">
        <f>ROUND(IF(ISBLANK(C656),0,VLOOKUP(C656,'[2]Acha Air Sales Price List'!$B$1:$X$65536,12,FALSE)*$L$14),2)</f>
        <v>0</v>
      </c>
      <c r="H656" s="22">
        <f t="shared" si="10"/>
        <v>0</v>
      </c>
      <c r="I656" s="14"/>
    </row>
    <row r="657" spans="1:9" hidden="1">
      <c r="A657" s="13"/>
      <c r="B657" s="1"/>
      <c r="C657" s="36"/>
      <c r="D657" s="168"/>
      <c r="E657" s="169"/>
      <c r="F657" s="43" t="str">
        <f>VLOOKUP(C657,'[2]Acha Air Sales Price List'!$B$1:$D$65536,3,FALSE)</f>
        <v>first line keep open</v>
      </c>
      <c r="G657" s="21">
        <f>ROUND(IF(ISBLANK(C657),0,VLOOKUP(C657,'[2]Acha Air Sales Price List'!$B$1:$X$65536,12,FALSE)*$L$14),2)</f>
        <v>0</v>
      </c>
      <c r="H657" s="22">
        <f t="shared" si="10"/>
        <v>0</v>
      </c>
      <c r="I657" s="14"/>
    </row>
    <row r="658" spans="1:9" hidden="1">
      <c r="A658" s="13"/>
      <c r="B658" s="1"/>
      <c r="C658" s="36"/>
      <c r="D658" s="168"/>
      <c r="E658" s="169"/>
      <c r="F658" s="43" t="str">
        <f>VLOOKUP(C658,'[2]Acha Air Sales Price List'!$B$1:$D$65536,3,FALSE)</f>
        <v>first line keep open</v>
      </c>
      <c r="G658" s="21">
        <f>ROUND(IF(ISBLANK(C658),0,VLOOKUP(C658,'[2]Acha Air Sales Price List'!$B$1:$X$65536,12,FALSE)*$L$14),2)</f>
        <v>0</v>
      </c>
      <c r="H658" s="22">
        <f t="shared" si="10"/>
        <v>0</v>
      </c>
      <c r="I658" s="14"/>
    </row>
    <row r="659" spans="1:9" hidden="1">
      <c r="A659" s="13"/>
      <c r="B659" s="1"/>
      <c r="C659" s="36"/>
      <c r="D659" s="168"/>
      <c r="E659" s="169"/>
      <c r="F659" s="43" t="str">
        <f>VLOOKUP(C659,'[2]Acha Air Sales Price List'!$B$1:$D$65536,3,FALSE)</f>
        <v>first line keep open</v>
      </c>
      <c r="G659" s="21">
        <f>ROUND(IF(ISBLANK(C659),0,VLOOKUP(C659,'[2]Acha Air Sales Price List'!$B$1:$X$65536,12,FALSE)*$L$14),2)</f>
        <v>0</v>
      </c>
      <c r="H659" s="22">
        <f t="shared" si="10"/>
        <v>0</v>
      </c>
      <c r="I659" s="14"/>
    </row>
    <row r="660" spans="1:9" hidden="1">
      <c r="A660" s="13"/>
      <c r="B660" s="1"/>
      <c r="C660" s="36"/>
      <c r="D660" s="168"/>
      <c r="E660" s="169"/>
      <c r="F660" s="43" t="str">
        <f>VLOOKUP(C660,'[2]Acha Air Sales Price List'!$B$1:$D$65536,3,FALSE)</f>
        <v>first line keep open</v>
      </c>
      <c r="G660" s="21">
        <f>ROUND(IF(ISBLANK(C660),0,VLOOKUP(C660,'[2]Acha Air Sales Price List'!$B$1:$X$65536,12,FALSE)*$L$14),2)</f>
        <v>0</v>
      </c>
      <c r="H660" s="22">
        <f t="shared" ref="H660:H723" si="11">ROUND(IF(ISNUMBER(B660), G660*B660, 0),5)</f>
        <v>0</v>
      </c>
      <c r="I660" s="14"/>
    </row>
    <row r="661" spans="1:9" hidden="1">
      <c r="A661" s="13"/>
      <c r="B661" s="1"/>
      <c r="C661" s="36"/>
      <c r="D661" s="168"/>
      <c r="E661" s="169"/>
      <c r="F661" s="43" t="str">
        <f>VLOOKUP(C661,'[2]Acha Air Sales Price List'!$B$1:$D$65536,3,FALSE)</f>
        <v>first line keep open</v>
      </c>
      <c r="G661" s="21">
        <f>ROUND(IF(ISBLANK(C661),0,VLOOKUP(C661,'[2]Acha Air Sales Price List'!$B$1:$X$65536,12,FALSE)*$L$14),2)</f>
        <v>0</v>
      </c>
      <c r="H661" s="22">
        <f t="shared" si="11"/>
        <v>0</v>
      </c>
      <c r="I661" s="14"/>
    </row>
    <row r="662" spans="1:9" hidden="1">
      <c r="A662" s="13"/>
      <c r="B662" s="1"/>
      <c r="C662" s="36"/>
      <c r="D662" s="168"/>
      <c r="E662" s="169"/>
      <c r="F662" s="43" t="str">
        <f>VLOOKUP(C662,'[2]Acha Air Sales Price List'!$B$1:$D$65536,3,FALSE)</f>
        <v>first line keep open</v>
      </c>
      <c r="G662" s="21">
        <f>ROUND(IF(ISBLANK(C662),0,VLOOKUP(C662,'[2]Acha Air Sales Price List'!$B$1:$X$65536,12,FALSE)*$L$14),2)</f>
        <v>0</v>
      </c>
      <c r="H662" s="22">
        <f t="shared" si="11"/>
        <v>0</v>
      </c>
      <c r="I662" s="14"/>
    </row>
    <row r="663" spans="1:9" hidden="1">
      <c r="A663" s="13"/>
      <c r="B663" s="1"/>
      <c r="C663" s="36"/>
      <c r="D663" s="168"/>
      <c r="E663" s="169"/>
      <c r="F663" s="43" t="str">
        <f>VLOOKUP(C663,'[2]Acha Air Sales Price List'!$B$1:$D$65536,3,FALSE)</f>
        <v>first line keep open</v>
      </c>
      <c r="G663" s="21">
        <f>ROUND(IF(ISBLANK(C663),0,VLOOKUP(C663,'[2]Acha Air Sales Price List'!$B$1:$X$65536,12,FALSE)*$L$14),2)</f>
        <v>0</v>
      </c>
      <c r="H663" s="22">
        <f t="shared" si="11"/>
        <v>0</v>
      </c>
      <c r="I663" s="14"/>
    </row>
    <row r="664" spans="1:9" hidden="1">
      <c r="A664" s="13"/>
      <c r="B664" s="1"/>
      <c r="C664" s="36"/>
      <c r="D664" s="168"/>
      <c r="E664" s="169"/>
      <c r="F664" s="43" t="str">
        <f>VLOOKUP(C664,'[2]Acha Air Sales Price List'!$B$1:$D$65536,3,FALSE)</f>
        <v>first line keep open</v>
      </c>
      <c r="G664" s="21">
        <f>ROUND(IF(ISBLANK(C664),0,VLOOKUP(C664,'[2]Acha Air Sales Price List'!$B$1:$X$65536,12,FALSE)*$L$14),2)</f>
        <v>0</v>
      </c>
      <c r="H664" s="22">
        <f t="shared" si="11"/>
        <v>0</v>
      </c>
      <c r="I664" s="14"/>
    </row>
    <row r="665" spans="1:9" hidden="1">
      <c r="A665" s="13"/>
      <c r="B665" s="1"/>
      <c r="C665" s="36"/>
      <c r="D665" s="168"/>
      <c r="E665" s="169"/>
      <c r="F665" s="43" t="str">
        <f>VLOOKUP(C665,'[2]Acha Air Sales Price List'!$B$1:$D$65536,3,FALSE)</f>
        <v>first line keep open</v>
      </c>
      <c r="G665" s="21">
        <f>ROUND(IF(ISBLANK(C665),0,VLOOKUP(C665,'[2]Acha Air Sales Price List'!$B$1:$X$65536,12,FALSE)*$L$14),2)</f>
        <v>0</v>
      </c>
      <c r="H665" s="22">
        <f t="shared" si="11"/>
        <v>0</v>
      </c>
      <c r="I665" s="14"/>
    </row>
    <row r="666" spans="1:9" hidden="1">
      <c r="A666" s="13"/>
      <c r="B666" s="1"/>
      <c r="C666" s="36"/>
      <c r="D666" s="168"/>
      <c r="E666" s="169"/>
      <c r="F666" s="43" t="str">
        <f>VLOOKUP(C666,'[2]Acha Air Sales Price List'!$B$1:$D$65536,3,FALSE)</f>
        <v>first line keep open</v>
      </c>
      <c r="G666" s="21">
        <f>ROUND(IF(ISBLANK(C666),0,VLOOKUP(C666,'[2]Acha Air Sales Price List'!$B$1:$X$65536,12,FALSE)*$L$14),2)</f>
        <v>0</v>
      </c>
      <c r="H666" s="22">
        <f t="shared" si="11"/>
        <v>0</v>
      </c>
      <c r="I666" s="14"/>
    </row>
    <row r="667" spans="1:9" hidden="1">
      <c r="A667" s="13"/>
      <c r="B667" s="1"/>
      <c r="C667" s="36"/>
      <c r="D667" s="168"/>
      <c r="E667" s="169"/>
      <c r="F667" s="43" t="str">
        <f>VLOOKUP(C667,'[2]Acha Air Sales Price List'!$B$1:$D$65536,3,FALSE)</f>
        <v>first line keep open</v>
      </c>
      <c r="G667" s="21">
        <f>ROUND(IF(ISBLANK(C667),0,VLOOKUP(C667,'[2]Acha Air Sales Price List'!$B$1:$X$65536,12,FALSE)*$L$14),2)</f>
        <v>0</v>
      </c>
      <c r="H667" s="22">
        <f t="shared" si="11"/>
        <v>0</v>
      </c>
      <c r="I667" s="14"/>
    </row>
    <row r="668" spans="1:9" hidden="1">
      <c r="A668" s="13"/>
      <c r="B668" s="1"/>
      <c r="C668" s="36"/>
      <c r="D668" s="168"/>
      <c r="E668" s="169"/>
      <c r="F668" s="43" t="str">
        <f>VLOOKUP(C668,'[2]Acha Air Sales Price List'!$B$1:$D$65536,3,FALSE)</f>
        <v>first line keep open</v>
      </c>
      <c r="G668" s="21">
        <f>ROUND(IF(ISBLANK(C668),0,VLOOKUP(C668,'[2]Acha Air Sales Price List'!$B$1:$X$65536,12,FALSE)*$L$14),2)</f>
        <v>0</v>
      </c>
      <c r="H668" s="22">
        <f t="shared" si="11"/>
        <v>0</v>
      </c>
      <c r="I668" s="14"/>
    </row>
    <row r="669" spans="1:9" hidden="1">
      <c r="A669" s="13"/>
      <c r="B669" s="1"/>
      <c r="C669" s="36"/>
      <c r="D669" s="168"/>
      <c r="E669" s="169"/>
      <c r="F669" s="43" t="str">
        <f>VLOOKUP(C669,'[2]Acha Air Sales Price List'!$B$1:$D$65536,3,FALSE)</f>
        <v>first line keep open</v>
      </c>
      <c r="G669" s="21">
        <f>ROUND(IF(ISBLANK(C669),0,VLOOKUP(C669,'[2]Acha Air Sales Price List'!$B$1:$X$65536,12,FALSE)*$L$14),2)</f>
        <v>0</v>
      </c>
      <c r="H669" s="22">
        <f t="shared" si="11"/>
        <v>0</v>
      </c>
      <c r="I669" s="14"/>
    </row>
    <row r="670" spans="1:9" hidden="1">
      <c r="A670" s="13"/>
      <c r="B670" s="1"/>
      <c r="C670" s="36"/>
      <c r="D670" s="168"/>
      <c r="E670" s="169"/>
      <c r="F670" s="43" t="str">
        <f>VLOOKUP(C670,'[2]Acha Air Sales Price List'!$B$1:$D$65536,3,FALSE)</f>
        <v>first line keep open</v>
      </c>
      <c r="G670" s="21">
        <f>ROUND(IF(ISBLANK(C670),0,VLOOKUP(C670,'[2]Acha Air Sales Price List'!$B$1:$X$65536,12,FALSE)*$L$14),2)</f>
        <v>0</v>
      </c>
      <c r="H670" s="22">
        <f t="shared" si="11"/>
        <v>0</v>
      </c>
      <c r="I670" s="14"/>
    </row>
    <row r="671" spans="1:9" hidden="1">
      <c r="A671" s="13"/>
      <c r="B671" s="1"/>
      <c r="C671" s="36"/>
      <c r="D671" s="168"/>
      <c r="E671" s="169"/>
      <c r="F671" s="43" t="str">
        <f>VLOOKUP(C671,'[2]Acha Air Sales Price List'!$B$1:$D$65536,3,FALSE)</f>
        <v>first line keep open</v>
      </c>
      <c r="G671" s="21">
        <f>ROUND(IF(ISBLANK(C671),0,VLOOKUP(C671,'[2]Acha Air Sales Price List'!$B$1:$X$65536,12,FALSE)*$L$14),2)</f>
        <v>0</v>
      </c>
      <c r="H671" s="22">
        <f t="shared" si="11"/>
        <v>0</v>
      </c>
      <c r="I671" s="14"/>
    </row>
    <row r="672" spans="1:9" hidden="1">
      <c r="A672" s="13"/>
      <c r="B672" s="1"/>
      <c r="C672" s="36"/>
      <c r="D672" s="168"/>
      <c r="E672" s="169"/>
      <c r="F672" s="43" t="str">
        <f>VLOOKUP(C672,'[2]Acha Air Sales Price List'!$B$1:$D$65536,3,FALSE)</f>
        <v>first line keep open</v>
      </c>
      <c r="G672" s="21">
        <f>ROUND(IF(ISBLANK(C672),0,VLOOKUP(C672,'[2]Acha Air Sales Price List'!$B$1:$X$65536,12,FALSE)*$L$14),2)</f>
        <v>0</v>
      </c>
      <c r="H672" s="22">
        <f t="shared" si="11"/>
        <v>0</v>
      </c>
      <c r="I672" s="14"/>
    </row>
    <row r="673" spans="1:9" hidden="1">
      <c r="A673" s="13"/>
      <c r="B673" s="1"/>
      <c r="C673" s="36"/>
      <c r="D673" s="168"/>
      <c r="E673" s="169"/>
      <c r="F673" s="43" t="str">
        <f>VLOOKUP(C673,'[2]Acha Air Sales Price List'!$B$1:$D$65536,3,FALSE)</f>
        <v>first line keep open</v>
      </c>
      <c r="G673" s="21">
        <f>ROUND(IF(ISBLANK(C673),0,VLOOKUP(C673,'[2]Acha Air Sales Price List'!$B$1:$X$65536,12,FALSE)*$L$14),2)</f>
        <v>0</v>
      </c>
      <c r="H673" s="22">
        <f t="shared" si="11"/>
        <v>0</v>
      </c>
      <c r="I673" s="14"/>
    </row>
    <row r="674" spans="1:9" hidden="1">
      <c r="A674" s="13"/>
      <c r="B674" s="1"/>
      <c r="C674" s="36"/>
      <c r="D674" s="168"/>
      <c r="E674" s="169"/>
      <c r="F674" s="43" t="str">
        <f>VLOOKUP(C674,'[2]Acha Air Sales Price List'!$B$1:$D$65536,3,FALSE)</f>
        <v>first line keep open</v>
      </c>
      <c r="G674" s="21">
        <f>ROUND(IF(ISBLANK(C674),0,VLOOKUP(C674,'[2]Acha Air Sales Price List'!$B$1:$X$65536,12,FALSE)*$L$14),2)</f>
        <v>0</v>
      </c>
      <c r="H674" s="22">
        <f t="shared" si="11"/>
        <v>0</v>
      </c>
      <c r="I674" s="14"/>
    </row>
    <row r="675" spans="1:9" hidden="1">
      <c r="A675" s="13"/>
      <c r="B675" s="1"/>
      <c r="C675" s="36"/>
      <c r="D675" s="168"/>
      <c r="E675" s="169"/>
      <c r="F675" s="43" t="str">
        <f>VLOOKUP(C675,'[2]Acha Air Sales Price List'!$B$1:$D$65536,3,FALSE)</f>
        <v>first line keep open</v>
      </c>
      <c r="G675" s="21">
        <f>ROUND(IF(ISBLANK(C675),0,VLOOKUP(C675,'[2]Acha Air Sales Price List'!$B$1:$X$65536,12,FALSE)*$L$14),2)</f>
        <v>0</v>
      </c>
      <c r="H675" s="22">
        <f t="shared" si="11"/>
        <v>0</v>
      </c>
      <c r="I675" s="14"/>
    </row>
    <row r="676" spans="1:9" hidden="1">
      <c r="A676" s="13"/>
      <c r="B676" s="1"/>
      <c r="C676" s="37"/>
      <c r="D676" s="168"/>
      <c r="E676" s="169"/>
      <c r="F676" s="43" t="str">
        <f>VLOOKUP(C676,'[2]Acha Air Sales Price List'!$B$1:$D$65536,3,FALSE)</f>
        <v>first line keep open</v>
      </c>
      <c r="G676" s="21">
        <f>ROUND(IF(ISBLANK(C676),0,VLOOKUP(C676,'[2]Acha Air Sales Price List'!$B$1:$X$65536,12,FALSE)*$L$14),2)</f>
        <v>0</v>
      </c>
      <c r="H676" s="22">
        <f t="shared" si="11"/>
        <v>0</v>
      </c>
      <c r="I676" s="14"/>
    </row>
    <row r="677" spans="1:9" hidden="1">
      <c r="A677" s="13"/>
      <c r="B677" s="1"/>
      <c r="C677" s="36"/>
      <c r="D677" s="168"/>
      <c r="E677" s="169"/>
      <c r="F677" s="43" t="str">
        <f>VLOOKUP(C677,'[2]Acha Air Sales Price List'!$B$1:$D$65536,3,FALSE)</f>
        <v>first line keep open</v>
      </c>
      <c r="G677" s="21">
        <f>ROUND(IF(ISBLANK(C677),0,VLOOKUP(C677,'[2]Acha Air Sales Price List'!$B$1:$X$65536,12,FALSE)*$L$14),2)</f>
        <v>0</v>
      </c>
      <c r="H677" s="22">
        <f t="shared" si="11"/>
        <v>0</v>
      </c>
      <c r="I677" s="14"/>
    </row>
    <row r="678" spans="1:9" hidden="1">
      <c r="A678" s="13"/>
      <c r="B678" s="1"/>
      <c r="C678" s="36"/>
      <c r="D678" s="168"/>
      <c r="E678" s="169"/>
      <c r="F678" s="43" t="str">
        <f>VLOOKUP(C678,'[2]Acha Air Sales Price List'!$B$1:$D$65536,3,FALSE)</f>
        <v>first line keep open</v>
      </c>
      <c r="G678" s="21">
        <f>ROUND(IF(ISBLANK(C678),0,VLOOKUP(C678,'[2]Acha Air Sales Price List'!$B$1:$X$65536,12,FALSE)*$L$14),2)</f>
        <v>0</v>
      </c>
      <c r="H678" s="22">
        <f t="shared" si="11"/>
        <v>0</v>
      </c>
      <c r="I678" s="14"/>
    </row>
    <row r="679" spans="1:9" hidden="1">
      <c r="A679" s="13"/>
      <c r="B679" s="1"/>
      <c r="C679" s="36"/>
      <c r="D679" s="168"/>
      <c r="E679" s="169"/>
      <c r="F679" s="43" t="str">
        <f>VLOOKUP(C679,'[2]Acha Air Sales Price List'!$B$1:$D$65536,3,FALSE)</f>
        <v>first line keep open</v>
      </c>
      <c r="G679" s="21">
        <f>ROUND(IF(ISBLANK(C679),0,VLOOKUP(C679,'[2]Acha Air Sales Price List'!$B$1:$X$65536,12,FALSE)*$L$14),2)</f>
        <v>0</v>
      </c>
      <c r="H679" s="22">
        <f t="shared" si="11"/>
        <v>0</v>
      </c>
      <c r="I679" s="14"/>
    </row>
    <row r="680" spans="1:9" hidden="1">
      <c r="A680" s="13"/>
      <c r="B680" s="1"/>
      <c r="C680" s="36"/>
      <c r="D680" s="168"/>
      <c r="E680" s="169"/>
      <c r="F680" s="43" t="str">
        <f>VLOOKUP(C680,'[2]Acha Air Sales Price List'!$B$1:$D$65536,3,FALSE)</f>
        <v>first line keep open</v>
      </c>
      <c r="G680" s="21">
        <f>ROUND(IF(ISBLANK(C680),0,VLOOKUP(C680,'[2]Acha Air Sales Price List'!$B$1:$X$65536,12,FALSE)*$L$14),2)</f>
        <v>0</v>
      </c>
      <c r="H680" s="22">
        <f t="shared" si="11"/>
        <v>0</v>
      </c>
      <c r="I680" s="14"/>
    </row>
    <row r="681" spans="1:9" hidden="1">
      <c r="A681" s="13"/>
      <c r="B681" s="1"/>
      <c r="C681" s="36"/>
      <c r="D681" s="168"/>
      <c r="E681" s="169"/>
      <c r="F681" s="43" t="str">
        <f>VLOOKUP(C681,'[2]Acha Air Sales Price List'!$B$1:$D$65536,3,FALSE)</f>
        <v>first line keep open</v>
      </c>
      <c r="G681" s="21">
        <f>ROUND(IF(ISBLANK(C681),0,VLOOKUP(C681,'[2]Acha Air Sales Price List'!$B$1:$X$65536,12,FALSE)*$L$14),2)</f>
        <v>0</v>
      </c>
      <c r="H681" s="22">
        <f t="shared" si="11"/>
        <v>0</v>
      </c>
      <c r="I681" s="14"/>
    </row>
    <row r="682" spans="1:9" hidden="1">
      <c r="A682" s="13"/>
      <c r="B682" s="1"/>
      <c r="C682" s="36"/>
      <c r="D682" s="168"/>
      <c r="E682" s="169"/>
      <c r="F682" s="43" t="str">
        <f>VLOOKUP(C682,'[2]Acha Air Sales Price List'!$B$1:$D$65536,3,FALSE)</f>
        <v>first line keep open</v>
      </c>
      <c r="G682" s="21">
        <f>ROUND(IF(ISBLANK(C682),0,VLOOKUP(C682,'[2]Acha Air Sales Price List'!$B$1:$X$65536,12,FALSE)*$L$14),2)</f>
        <v>0</v>
      </c>
      <c r="H682" s="22">
        <f t="shared" si="11"/>
        <v>0</v>
      </c>
      <c r="I682" s="14"/>
    </row>
    <row r="683" spans="1:9" hidden="1">
      <c r="A683" s="13"/>
      <c r="B683" s="1"/>
      <c r="C683" s="36"/>
      <c r="D683" s="168"/>
      <c r="E683" s="169"/>
      <c r="F683" s="43" t="str">
        <f>VLOOKUP(C683,'[2]Acha Air Sales Price List'!$B$1:$D$65536,3,FALSE)</f>
        <v>first line keep open</v>
      </c>
      <c r="G683" s="21">
        <f>ROUND(IF(ISBLANK(C683),0,VLOOKUP(C683,'[2]Acha Air Sales Price List'!$B$1:$X$65536,12,FALSE)*$L$14),2)</f>
        <v>0</v>
      </c>
      <c r="H683" s="22">
        <f t="shared" si="11"/>
        <v>0</v>
      </c>
      <c r="I683" s="14"/>
    </row>
    <row r="684" spans="1:9" hidden="1">
      <c r="A684" s="13"/>
      <c r="B684" s="1"/>
      <c r="C684" s="36"/>
      <c r="D684" s="168"/>
      <c r="E684" s="169"/>
      <c r="F684" s="43" t="str">
        <f>VLOOKUP(C684,'[2]Acha Air Sales Price List'!$B$1:$D$65536,3,FALSE)</f>
        <v>first line keep open</v>
      </c>
      <c r="G684" s="21">
        <f>ROUND(IF(ISBLANK(C684),0,VLOOKUP(C684,'[2]Acha Air Sales Price List'!$B$1:$X$65536,12,FALSE)*$L$14),2)</f>
        <v>0</v>
      </c>
      <c r="H684" s="22">
        <f t="shared" si="11"/>
        <v>0</v>
      </c>
      <c r="I684" s="14"/>
    </row>
    <row r="685" spans="1:9" hidden="1">
      <c r="A685" s="13"/>
      <c r="B685" s="1"/>
      <c r="C685" s="36"/>
      <c r="D685" s="168"/>
      <c r="E685" s="169"/>
      <c r="F685" s="43" t="str">
        <f>VLOOKUP(C685,'[2]Acha Air Sales Price List'!$B$1:$D$65536,3,FALSE)</f>
        <v>first line keep open</v>
      </c>
      <c r="G685" s="21">
        <f>ROUND(IF(ISBLANK(C685),0,VLOOKUP(C685,'[2]Acha Air Sales Price List'!$B$1:$X$65536,12,FALSE)*$L$14),2)</f>
        <v>0</v>
      </c>
      <c r="H685" s="22">
        <f t="shared" si="11"/>
        <v>0</v>
      </c>
      <c r="I685" s="14"/>
    </row>
    <row r="686" spans="1:9" hidden="1">
      <c r="A686" s="13"/>
      <c r="B686" s="1"/>
      <c r="C686" s="36"/>
      <c r="D686" s="168"/>
      <c r="E686" s="169"/>
      <c r="F686" s="43" t="str">
        <f>VLOOKUP(C686,'[2]Acha Air Sales Price List'!$B$1:$D$65536,3,FALSE)</f>
        <v>first line keep open</v>
      </c>
      <c r="G686" s="21">
        <f>ROUND(IF(ISBLANK(C686),0,VLOOKUP(C686,'[2]Acha Air Sales Price List'!$B$1:$X$65536,12,FALSE)*$L$14),2)</f>
        <v>0</v>
      </c>
      <c r="H686" s="22">
        <f t="shared" si="11"/>
        <v>0</v>
      </c>
      <c r="I686" s="14"/>
    </row>
    <row r="687" spans="1:9" hidden="1">
      <c r="A687" s="13"/>
      <c r="B687" s="1"/>
      <c r="C687" s="36"/>
      <c r="D687" s="168"/>
      <c r="E687" s="169"/>
      <c r="F687" s="43" t="str">
        <f>VLOOKUP(C687,'[2]Acha Air Sales Price List'!$B$1:$D$65536,3,FALSE)</f>
        <v>first line keep open</v>
      </c>
      <c r="G687" s="21">
        <f>ROUND(IF(ISBLANK(C687),0,VLOOKUP(C687,'[2]Acha Air Sales Price List'!$B$1:$X$65536,12,FALSE)*$L$14),2)</f>
        <v>0</v>
      </c>
      <c r="H687" s="22">
        <f t="shared" si="11"/>
        <v>0</v>
      </c>
      <c r="I687" s="14"/>
    </row>
    <row r="688" spans="1:9" hidden="1">
      <c r="A688" s="13"/>
      <c r="B688" s="1"/>
      <c r="C688" s="36"/>
      <c r="D688" s="168"/>
      <c r="E688" s="169"/>
      <c r="F688" s="43" t="str">
        <f>VLOOKUP(C688,'[2]Acha Air Sales Price List'!$B$1:$D$65536,3,FALSE)</f>
        <v>first line keep open</v>
      </c>
      <c r="G688" s="21">
        <f>ROUND(IF(ISBLANK(C688),0,VLOOKUP(C688,'[2]Acha Air Sales Price List'!$B$1:$X$65536,12,FALSE)*$L$14),2)</f>
        <v>0</v>
      </c>
      <c r="H688" s="22">
        <f t="shared" si="11"/>
        <v>0</v>
      </c>
      <c r="I688" s="14"/>
    </row>
    <row r="689" spans="1:9" hidden="1">
      <c r="A689" s="13"/>
      <c r="B689" s="1"/>
      <c r="C689" s="36"/>
      <c r="D689" s="168"/>
      <c r="E689" s="169"/>
      <c r="F689" s="43" t="str">
        <f>VLOOKUP(C689,'[2]Acha Air Sales Price List'!$B$1:$D$65536,3,FALSE)</f>
        <v>first line keep open</v>
      </c>
      <c r="G689" s="21">
        <f>ROUND(IF(ISBLANK(C689),0,VLOOKUP(C689,'[2]Acha Air Sales Price List'!$B$1:$X$65536,12,FALSE)*$L$14),2)</f>
        <v>0</v>
      </c>
      <c r="H689" s="22">
        <f t="shared" si="11"/>
        <v>0</v>
      </c>
      <c r="I689" s="14"/>
    </row>
    <row r="690" spans="1:9" hidden="1">
      <c r="A690" s="13"/>
      <c r="B690" s="1"/>
      <c r="C690" s="36"/>
      <c r="D690" s="168"/>
      <c r="E690" s="169"/>
      <c r="F690" s="43" t="str">
        <f>VLOOKUP(C690,'[2]Acha Air Sales Price List'!$B$1:$D$65536,3,FALSE)</f>
        <v>first line keep open</v>
      </c>
      <c r="G690" s="21">
        <f>ROUND(IF(ISBLANK(C690),0,VLOOKUP(C690,'[2]Acha Air Sales Price List'!$B$1:$X$65536,12,FALSE)*$L$14),2)</f>
        <v>0</v>
      </c>
      <c r="H690" s="22">
        <f t="shared" si="11"/>
        <v>0</v>
      </c>
      <c r="I690" s="14"/>
    </row>
    <row r="691" spans="1:9" hidden="1">
      <c r="A691" s="13"/>
      <c r="B691" s="1"/>
      <c r="C691" s="36"/>
      <c r="D691" s="168"/>
      <c r="E691" s="169"/>
      <c r="F691" s="43" t="str">
        <f>VLOOKUP(C691,'[2]Acha Air Sales Price List'!$B$1:$D$65536,3,FALSE)</f>
        <v>first line keep open</v>
      </c>
      <c r="G691" s="21">
        <f>ROUND(IF(ISBLANK(C691),0,VLOOKUP(C691,'[2]Acha Air Sales Price List'!$B$1:$X$65536,12,FALSE)*$L$14),2)</f>
        <v>0</v>
      </c>
      <c r="H691" s="22">
        <f t="shared" si="11"/>
        <v>0</v>
      </c>
      <c r="I691" s="14"/>
    </row>
    <row r="692" spans="1:9" hidden="1">
      <c r="A692" s="13"/>
      <c r="B692" s="1"/>
      <c r="C692" s="36"/>
      <c r="D692" s="168"/>
      <c r="E692" s="169"/>
      <c r="F692" s="43" t="str">
        <f>VLOOKUP(C692,'[2]Acha Air Sales Price List'!$B$1:$D$65536,3,FALSE)</f>
        <v>first line keep open</v>
      </c>
      <c r="G692" s="21">
        <f>ROUND(IF(ISBLANK(C692),0,VLOOKUP(C692,'[2]Acha Air Sales Price List'!$B$1:$X$65536,12,FALSE)*$L$14),2)</f>
        <v>0</v>
      </c>
      <c r="H692" s="22">
        <f t="shared" si="11"/>
        <v>0</v>
      </c>
      <c r="I692" s="14"/>
    </row>
    <row r="693" spans="1:9" hidden="1">
      <c r="A693" s="13"/>
      <c r="B693" s="1"/>
      <c r="C693" s="36"/>
      <c r="D693" s="168"/>
      <c r="E693" s="169"/>
      <c r="F693" s="43" t="str">
        <f>VLOOKUP(C693,'[2]Acha Air Sales Price List'!$B$1:$D$65536,3,FALSE)</f>
        <v>first line keep open</v>
      </c>
      <c r="G693" s="21">
        <f>ROUND(IF(ISBLANK(C693),0,VLOOKUP(C693,'[2]Acha Air Sales Price List'!$B$1:$X$65536,12,FALSE)*$L$14),2)</f>
        <v>0</v>
      </c>
      <c r="H693" s="22">
        <f t="shared" si="11"/>
        <v>0</v>
      </c>
      <c r="I693" s="14"/>
    </row>
    <row r="694" spans="1:9" hidden="1">
      <c r="A694" s="13"/>
      <c r="B694" s="1"/>
      <c r="C694" s="36"/>
      <c r="D694" s="168"/>
      <c r="E694" s="169"/>
      <c r="F694" s="43" t="str">
        <f>VLOOKUP(C694,'[2]Acha Air Sales Price List'!$B$1:$D$65536,3,FALSE)</f>
        <v>first line keep open</v>
      </c>
      <c r="G694" s="21">
        <f>ROUND(IF(ISBLANK(C694),0,VLOOKUP(C694,'[2]Acha Air Sales Price List'!$B$1:$X$65536,12,FALSE)*$L$14),2)</f>
        <v>0</v>
      </c>
      <c r="H694" s="22">
        <f t="shared" si="11"/>
        <v>0</v>
      </c>
      <c r="I694" s="14"/>
    </row>
    <row r="695" spans="1:9" hidden="1">
      <c r="A695" s="13"/>
      <c r="B695" s="1"/>
      <c r="C695" s="36"/>
      <c r="D695" s="168"/>
      <c r="E695" s="169"/>
      <c r="F695" s="43" t="str">
        <f>VLOOKUP(C695,'[2]Acha Air Sales Price List'!$B$1:$D$65536,3,FALSE)</f>
        <v>first line keep open</v>
      </c>
      <c r="G695" s="21">
        <f>ROUND(IF(ISBLANK(C695),0,VLOOKUP(C695,'[2]Acha Air Sales Price List'!$B$1:$X$65536,12,FALSE)*$L$14),2)</f>
        <v>0</v>
      </c>
      <c r="H695" s="22">
        <f t="shared" si="11"/>
        <v>0</v>
      </c>
      <c r="I695" s="14"/>
    </row>
    <row r="696" spans="1:9" hidden="1">
      <c r="A696" s="13"/>
      <c r="B696" s="1"/>
      <c r="C696" s="36"/>
      <c r="D696" s="168"/>
      <c r="E696" s="169"/>
      <c r="F696" s="43" t="str">
        <f>VLOOKUP(C696,'[2]Acha Air Sales Price List'!$B$1:$D$65536,3,FALSE)</f>
        <v>first line keep open</v>
      </c>
      <c r="G696" s="21">
        <f>ROUND(IF(ISBLANK(C696),0,VLOOKUP(C696,'[2]Acha Air Sales Price List'!$B$1:$X$65536,12,FALSE)*$L$14),2)</f>
        <v>0</v>
      </c>
      <c r="H696" s="22">
        <f t="shared" si="11"/>
        <v>0</v>
      </c>
      <c r="I696" s="14"/>
    </row>
    <row r="697" spans="1:9" hidden="1">
      <c r="A697" s="13"/>
      <c r="B697" s="1"/>
      <c r="C697" s="36"/>
      <c r="D697" s="168"/>
      <c r="E697" s="169"/>
      <c r="F697" s="43" t="str">
        <f>VLOOKUP(C697,'[2]Acha Air Sales Price List'!$B$1:$D$65536,3,FALSE)</f>
        <v>first line keep open</v>
      </c>
      <c r="G697" s="21">
        <f>ROUND(IF(ISBLANK(C697),0,VLOOKUP(C697,'[2]Acha Air Sales Price List'!$B$1:$X$65536,12,FALSE)*$L$14),2)</f>
        <v>0</v>
      </c>
      <c r="H697" s="22">
        <f t="shared" si="11"/>
        <v>0</v>
      </c>
      <c r="I697" s="14"/>
    </row>
    <row r="698" spans="1:9" hidden="1">
      <c r="A698" s="13"/>
      <c r="B698" s="1"/>
      <c r="C698" s="36"/>
      <c r="D698" s="168"/>
      <c r="E698" s="169"/>
      <c r="F698" s="43" t="str">
        <f>VLOOKUP(C698,'[2]Acha Air Sales Price List'!$B$1:$D$65536,3,FALSE)</f>
        <v>first line keep open</v>
      </c>
      <c r="G698" s="21">
        <f>ROUND(IF(ISBLANK(C698),0,VLOOKUP(C698,'[2]Acha Air Sales Price List'!$B$1:$X$65536,12,FALSE)*$L$14),2)</f>
        <v>0</v>
      </c>
      <c r="H698" s="22">
        <f t="shared" si="11"/>
        <v>0</v>
      </c>
      <c r="I698" s="14"/>
    </row>
    <row r="699" spans="1:9" hidden="1">
      <c r="A699" s="13"/>
      <c r="B699" s="1"/>
      <c r="C699" s="36"/>
      <c r="D699" s="168"/>
      <c r="E699" s="169"/>
      <c r="F699" s="43" t="str">
        <f>VLOOKUP(C699,'[2]Acha Air Sales Price List'!$B$1:$D$65536,3,FALSE)</f>
        <v>first line keep open</v>
      </c>
      <c r="G699" s="21">
        <f>ROUND(IF(ISBLANK(C699),0,VLOOKUP(C699,'[2]Acha Air Sales Price List'!$B$1:$X$65536,12,FALSE)*$L$14),2)</f>
        <v>0</v>
      </c>
      <c r="H699" s="22">
        <f t="shared" si="11"/>
        <v>0</v>
      </c>
      <c r="I699" s="14"/>
    </row>
    <row r="700" spans="1:9" hidden="1">
      <c r="A700" s="13"/>
      <c r="B700" s="1"/>
      <c r="C700" s="36"/>
      <c r="D700" s="168"/>
      <c r="E700" s="169"/>
      <c r="F700" s="43" t="str">
        <f>VLOOKUP(C700,'[2]Acha Air Sales Price List'!$B$1:$D$65536,3,FALSE)</f>
        <v>first line keep open</v>
      </c>
      <c r="G700" s="21">
        <f>ROUND(IF(ISBLANK(C700),0,VLOOKUP(C700,'[2]Acha Air Sales Price List'!$B$1:$X$65536,12,FALSE)*$L$14),2)</f>
        <v>0</v>
      </c>
      <c r="H700" s="22">
        <f t="shared" si="11"/>
        <v>0</v>
      </c>
      <c r="I700" s="14"/>
    </row>
    <row r="701" spans="1:9" hidden="1">
      <c r="A701" s="13"/>
      <c r="B701" s="1"/>
      <c r="C701" s="36"/>
      <c r="D701" s="168"/>
      <c r="E701" s="169"/>
      <c r="F701" s="43" t="str">
        <f>VLOOKUP(C701,'[2]Acha Air Sales Price List'!$B$1:$D$65536,3,FALSE)</f>
        <v>first line keep open</v>
      </c>
      <c r="G701" s="21">
        <f>ROUND(IF(ISBLANK(C701),0,VLOOKUP(C701,'[2]Acha Air Sales Price List'!$B$1:$X$65536,12,FALSE)*$L$14),2)</f>
        <v>0</v>
      </c>
      <c r="H701" s="22">
        <f t="shared" si="11"/>
        <v>0</v>
      </c>
      <c r="I701" s="14"/>
    </row>
    <row r="702" spans="1:9" hidden="1">
      <c r="A702" s="13"/>
      <c r="B702" s="1"/>
      <c r="C702" s="36"/>
      <c r="D702" s="168"/>
      <c r="E702" s="169"/>
      <c r="F702" s="43" t="str">
        <f>VLOOKUP(C702,'[2]Acha Air Sales Price List'!$B$1:$D$65536,3,FALSE)</f>
        <v>first line keep open</v>
      </c>
      <c r="G702" s="21">
        <f>ROUND(IF(ISBLANK(C702),0,VLOOKUP(C702,'[2]Acha Air Sales Price List'!$B$1:$X$65536,12,FALSE)*$L$14),2)</f>
        <v>0</v>
      </c>
      <c r="H702" s="22">
        <f t="shared" si="11"/>
        <v>0</v>
      </c>
      <c r="I702" s="14"/>
    </row>
    <row r="703" spans="1:9" hidden="1">
      <c r="A703" s="13"/>
      <c r="B703" s="1"/>
      <c r="C703" s="36"/>
      <c r="D703" s="168"/>
      <c r="E703" s="169"/>
      <c r="F703" s="43" t="str">
        <f>VLOOKUP(C703,'[2]Acha Air Sales Price List'!$B$1:$D$65536,3,FALSE)</f>
        <v>first line keep open</v>
      </c>
      <c r="G703" s="21">
        <f>ROUND(IF(ISBLANK(C703),0,VLOOKUP(C703,'[2]Acha Air Sales Price List'!$B$1:$X$65536,12,FALSE)*$L$14),2)</f>
        <v>0</v>
      </c>
      <c r="H703" s="22">
        <f t="shared" si="11"/>
        <v>0</v>
      </c>
      <c r="I703" s="14"/>
    </row>
    <row r="704" spans="1:9" hidden="1">
      <c r="A704" s="13"/>
      <c r="B704" s="1"/>
      <c r="C704" s="37"/>
      <c r="D704" s="168"/>
      <c r="E704" s="169"/>
      <c r="F704" s="43" t="str">
        <f>VLOOKUP(C704,'[2]Acha Air Sales Price List'!$B$1:$D$65536,3,FALSE)</f>
        <v>first line keep open</v>
      </c>
      <c r="G704" s="21">
        <f>ROUND(IF(ISBLANK(C704),0,VLOOKUP(C704,'[2]Acha Air Sales Price List'!$B$1:$X$65536,12,FALSE)*$L$14),2)</f>
        <v>0</v>
      </c>
      <c r="H704" s="22">
        <f t="shared" si="11"/>
        <v>0</v>
      </c>
      <c r="I704" s="14"/>
    </row>
    <row r="705" spans="1:9" hidden="1">
      <c r="A705" s="13"/>
      <c r="B705" s="1"/>
      <c r="C705" s="36"/>
      <c r="D705" s="168"/>
      <c r="E705" s="169"/>
      <c r="F705" s="43" t="str">
        <f>VLOOKUP(C705,'[2]Acha Air Sales Price List'!$B$1:$D$65536,3,FALSE)</f>
        <v>first line keep open</v>
      </c>
      <c r="G705" s="21">
        <f>ROUND(IF(ISBLANK(C705),0,VLOOKUP(C705,'[2]Acha Air Sales Price List'!$B$1:$X$65536,12,FALSE)*$L$14),2)</f>
        <v>0</v>
      </c>
      <c r="H705" s="22">
        <f t="shared" si="11"/>
        <v>0</v>
      </c>
      <c r="I705" s="14"/>
    </row>
    <row r="706" spans="1:9" hidden="1">
      <c r="A706" s="13"/>
      <c r="B706" s="1"/>
      <c r="C706" s="36"/>
      <c r="D706" s="168"/>
      <c r="E706" s="169"/>
      <c r="F706" s="43" t="str">
        <f>VLOOKUP(C706,'[2]Acha Air Sales Price List'!$B$1:$D$65536,3,FALSE)</f>
        <v>first line keep open</v>
      </c>
      <c r="G706" s="21">
        <f>ROUND(IF(ISBLANK(C706),0,VLOOKUP(C706,'[2]Acha Air Sales Price List'!$B$1:$X$65536,12,FALSE)*$L$14),2)</f>
        <v>0</v>
      </c>
      <c r="H706" s="22">
        <f t="shared" si="11"/>
        <v>0</v>
      </c>
      <c r="I706" s="14"/>
    </row>
    <row r="707" spans="1:9" hidden="1">
      <c r="A707" s="13"/>
      <c r="B707" s="1"/>
      <c r="C707" s="36"/>
      <c r="D707" s="168"/>
      <c r="E707" s="169"/>
      <c r="F707" s="43" t="str">
        <f>VLOOKUP(C707,'[2]Acha Air Sales Price List'!$B$1:$D$65536,3,FALSE)</f>
        <v>first line keep open</v>
      </c>
      <c r="G707" s="21">
        <f>ROUND(IF(ISBLANK(C707),0,VLOOKUP(C707,'[2]Acha Air Sales Price List'!$B$1:$X$65536,12,FALSE)*$L$14),2)</f>
        <v>0</v>
      </c>
      <c r="H707" s="22">
        <f t="shared" si="11"/>
        <v>0</v>
      </c>
      <c r="I707" s="14"/>
    </row>
    <row r="708" spans="1:9" hidden="1">
      <c r="A708" s="13"/>
      <c r="B708" s="1"/>
      <c r="C708" s="36"/>
      <c r="D708" s="168"/>
      <c r="E708" s="169"/>
      <c r="F708" s="43" t="str">
        <f>VLOOKUP(C708,'[2]Acha Air Sales Price List'!$B$1:$D$65536,3,FALSE)</f>
        <v>first line keep open</v>
      </c>
      <c r="G708" s="21">
        <f>ROUND(IF(ISBLANK(C708),0,VLOOKUP(C708,'[2]Acha Air Sales Price List'!$B$1:$X$65536,12,FALSE)*$L$14),2)</f>
        <v>0</v>
      </c>
      <c r="H708" s="22">
        <f t="shared" si="11"/>
        <v>0</v>
      </c>
      <c r="I708" s="14"/>
    </row>
    <row r="709" spans="1:9" hidden="1">
      <c r="A709" s="13"/>
      <c r="B709" s="1"/>
      <c r="C709" s="36"/>
      <c r="D709" s="168"/>
      <c r="E709" s="169"/>
      <c r="F709" s="43" t="str">
        <f>VLOOKUP(C709,'[2]Acha Air Sales Price List'!$B$1:$D$65536,3,FALSE)</f>
        <v>first line keep open</v>
      </c>
      <c r="G709" s="21">
        <f>ROUND(IF(ISBLANK(C709),0,VLOOKUP(C709,'[2]Acha Air Sales Price List'!$B$1:$X$65536,12,FALSE)*$L$14),2)</f>
        <v>0</v>
      </c>
      <c r="H709" s="22">
        <f t="shared" si="11"/>
        <v>0</v>
      </c>
      <c r="I709" s="14"/>
    </row>
    <row r="710" spans="1:9" hidden="1">
      <c r="A710" s="13"/>
      <c r="B710" s="1"/>
      <c r="C710" s="36"/>
      <c r="D710" s="168"/>
      <c r="E710" s="169"/>
      <c r="F710" s="43" t="str">
        <f>VLOOKUP(C710,'[2]Acha Air Sales Price List'!$B$1:$D$65536,3,FALSE)</f>
        <v>first line keep open</v>
      </c>
      <c r="G710" s="21">
        <f>ROUND(IF(ISBLANK(C710),0,VLOOKUP(C710,'[2]Acha Air Sales Price List'!$B$1:$X$65536,12,FALSE)*$L$14),2)</f>
        <v>0</v>
      </c>
      <c r="H710" s="22">
        <f t="shared" si="11"/>
        <v>0</v>
      </c>
      <c r="I710" s="14"/>
    </row>
    <row r="711" spans="1:9" hidden="1">
      <c r="A711" s="13"/>
      <c r="B711" s="1"/>
      <c r="C711" s="36"/>
      <c r="D711" s="168"/>
      <c r="E711" s="169"/>
      <c r="F711" s="43" t="str">
        <f>VLOOKUP(C711,'[2]Acha Air Sales Price List'!$B$1:$D$65536,3,FALSE)</f>
        <v>first line keep open</v>
      </c>
      <c r="G711" s="21">
        <f>ROUND(IF(ISBLANK(C711),0,VLOOKUP(C711,'[2]Acha Air Sales Price List'!$B$1:$X$65536,12,FALSE)*$L$14),2)</f>
        <v>0</v>
      </c>
      <c r="H711" s="22">
        <f t="shared" si="11"/>
        <v>0</v>
      </c>
      <c r="I711" s="14"/>
    </row>
    <row r="712" spans="1:9" hidden="1">
      <c r="A712" s="13"/>
      <c r="B712" s="1"/>
      <c r="C712" s="36"/>
      <c r="D712" s="168"/>
      <c r="E712" s="169"/>
      <c r="F712" s="43" t="str">
        <f>VLOOKUP(C712,'[2]Acha Air Sales Price List'!$B$1:$D$65536,3,FALSE)</f>
        <v>first line keep open</v>
      </c>
      <c r="G712" s="21">
        <f>ROUND(IF(ISBLANK(C712),0,VLOOKUP(C712,'[2]Acha Air Sales Price List'!$B$1:$X$65536,12,FALSE)*$L$14),2)</f>
        <v>0</v>
      </c>
      <c r="H712" s="22">
        <f t="shared" si="11"/>
        <v>0</v>
      </c>
      <c r="I712" s="14"/>
    </row>
    <row r="713" spans="1:9" hidden="1">
      <c r="A713" s="13"/>
      <c r="B713" s="1"/>
      <c r="C713" s="36"/>
      <c r="D713" s="168"/>
      <c r="E713" s="169"/>
      <c r="F713" s="43" t="str">
        <f>VLOOKUP(C713,'[2]Acha Air Sales Price List'!$B$1:$D$65536,3,FALSE)</f>
        <v>first line keep open</v>
      </c>
      <c r="G713" s="21">
        <f>ROUND(IF(ISBLANK(C713),0,VLOOKUP(C713,'[2]Acha Air Sales Price List'!$B$1:$X$65536,12,FALSE)*$L$14),2)</f>
        <v>0</v>
      </c>
      <c r="H713" s="22">
        <f t="shared" si="11"/>
        <v>0</v>
      </c>
      <c r="I713" s="14"/>
    </row>
    <row r="714" spans="1:9" hidden="1">
      <c r="A714" s="13"/>
      <c r="B714" s="1"/>
      <c r="C714" s="36"/>
      <c r="D714" s="168"/>
      <c r="E714" s="169"/>
      <c r="F714" s="43" t="str">
        <f>VLOOKUP(C714,'[2]Acha Air Sales Price List'!$B$1:$D$65536,3,FALSE)</f>
        <v>first line keep open</v>
      </c>
      <c r="G714" s="21">
        <f>ROUND(IF(ISBLANK(C714),0,VLOOKUP(C714,'[2]Acha Air Sales Price List'!$B$1:$X$65536,12,FALSE)*$L$14),2)</f>
        <v>0</v>
      </c>
      <c r="H714" s="22">
        <f t="shared" si="11"/>
        <v>0</v>
      </c>
      <c r="I714" s="14"/>
    </row>
    <row r="715" spans="1:9" hidden="1">
      <c r="A715" s="13"/>
      <c r="B715" s="1"/>
      <c r="C715" s="36"/>
      <c r="D715" s="168"/>
      <c r="E715" s="169"/>
      <c r="F715" s="43" t="str">
        <f>VLOOKUP(C715,'[2]Acha Air Sales Price List'!$B$1:$D$65536,3,FALSE)</f>
        <v>first line keep open</v>
      </c>
      <c r="G715" s="21">
        <f>ROUND(IF(ISBLANK(C715),0,VLOOKUP(C715,'[2]Acha Air Sales Price List'!$B$1:$X$65536,12,FALSE)*$L$14),2)</f>
        <v>0</v>
      </c>
      <c r="H715" s="22">
        <f t="shared" si="11"/>
        <v>0</v>
      </c>
      <c r="I715" s="14"/>
    </row>
    <row r="716" spans="1:9" hidden="1">
      <c r="A716" s="13"/>
      <c r="B716" s="1"/>
      <c r="C716" s="36"/>
      <c r="D716" s="168"/>
      <c r="E716" s="169"/>
      <c r="F716" s="43" t="str">
        <f>VLOOKUP(C716,'[2]Acha Air Sales Price List'!$B$1:$D$65536,3,FALSE)</f>
        <v>first line keep open</v>
      </c>
      <c r="G716" s="21">
        <f>ROUND(IF(ISBLANK(C716),0,VLOOKUP(C716,'[2]Acha Air Sales Price List'!$B$1:$X$65536,12,FALSE)*$L$14),2)</f>
        <v>0</v>
      </c>
      <c r="H716" s="22">
        <f t="shared" si="11"/>
        <v>0</v>
      </c>
      <c r="I716" s="14"/>
    </row>
    <row r="717" spans="1:9" hidden="1">
      <c r="A717" s="13"/>
      <c r="B717" s="1"/>
      <c r="C717" s="36"/>
      <c r="D717" s="168"/>
      <c r="E717" s="169"/>
      <c r="F717" s="43" t="str">
        <f>VLOOKUP(C717,'[2]Acha Air Sales Price List'!$B$1:$D$65536,3,FALSE)</f>
        <v>first line keep open</v>
      </c>
      <c r="G717" s="21">
        <f>ROUND(IF(ISBLANK(C717),0,VLOOKUP(C717,'[2]Acha Air Sales Price List'!$B$1:$X$65536,12,FALSE)*$L$14),2)</f>
        <v>0</v>
      </c>
      <c r="H717" s="22">
        <f t="shared" si="11"/>
        <v>0</v>
      </c>
      <c r="I717" s="14"/>
    </row>
    <row r="718" spans="1:9" hidden="1">
      <c r="A718" s="13"/>
      <c r="B718" s="1"/>
      <c r="C718" s="36"/>
      <c r="D718" s="168"/>
      <c r="E718" s="169"/>
      <c r="F718" s="43" t="str">
        <f>VLOOKUP(C718,'[2]Acha Air Sales Price List'!$B$1:$D$65536,3,FALSE)</f>
        <v>first line keep open</v>
      </c>
      <c r="G718" s="21">
        <f>ROUND(IF(ISBLANK(C718),0,VLOOKUP(C718,'[2]Acha Air Sales Price List'!$B$1:$X$65536,12,FALSE)*$L$14),2)</f>
        <v>0</v>
      </c>
      <c r="H718" s="22">
        <f t="shared" si="11"/>
        <v>0</v>
      </c>
      <c r="I718" s="14"/>
    </row>
    <row r="719" spans="1:9" hidden="1">
      <c r="A719" s="13"/>
      <c r="B719" s="1"/>
      <c r="C719" s="36"/>
      <c r="D719" s="168"/>
      <c r="E719" s="169"/>
      <c r="F719" s="43" t="str">
        <f>VLOOKUP(C719,'[2]Acha Air Sales Price List'!$B$1:$D$65536,3,FALSE)</f>
        <v>first line keep open</v>
      </c>
      <c r="G719" s="21">
        <f>ROUND(IF(ISBLANK(C719),0,VLOOKUP(C719,'[2]Acha Air Sales Price List'!$B$1:$X$65536,12,FALSE)*$L$14),2)</f>
        <v>0</v>
      </c>
      <c r="H719" s="22">
        <f t="shared" si="11"/>
        <v>0</v>
      </c>
      <c r="I719" s="14"/>
    </row>
    <row r="720" spans="1:9" hidden="1">
      <c r="A720" s="13"/>
      <c r="B720" s="1"/>
      <c r="C720" s="37"/>
      <c r="D720" s="168"/>
      <c r="E720" s="169"/>
      <c r="F720" s="43" t="str">
        <f>VLOOKUP(C720,'[2]Acha Air Sales Price List'!$B$1:$D$65536,3,FALSE)</f>
        <v>first line keep open</v>
      </c>
      <c r="G720" s="21">
        <f>ROUND(IF(ISBLANK(C720),0,VLOOKUP(C720,'[2]Acha Air Sales Price List'!$B$1:$X$65536,12,FALSE)*$L$14),2)</f>
        <v>0</v>
      </c>
      <c r="H720" s="22">
        <f t="shared" si="11"/>
        <v>0</v>
      </c>
      <c r="I720" s="14"/>
    </row>
    <row r="721" spans="1:9" hidden="1">
      <c r="A721" s="13"/>
      <c r="B721" s="1"/>
      <c r="C721" s="37"/>
      <c r="D721" s="168"/>
      <c r="E721" s="169"/>
      <c r="F721" s="43" t="str">
        <f>VLOOKUP(C721,'[2]Acha Air Sales Price List'!$B$1:$D$65536,3,FALSE)</f>
        <v>first line keep open</v>
      </c>
      <c r="G721" s="21">
        <f>ROUND(IF(ISBLANK(C721),0,VLOOKUP(C721,'[2]Acha Air Sales Price List'!$B$1:$X$65536,12,FALSE)*$L$14),2)</f>
        <v>0</v>
      </c>
      <c r="H721" s="22">
        <f t="shared" si="11"/>
        <v>0</v>
      </c>
      <c r="I721" s="14"/>
    </row>
    <row r="722" spans="1:9" hidden="1">
      <c r="A722" s="13"/>
      <c r="B722" s="1"/>
      <c r="C722" s="36"/>
      <c r="D722" s="168"/>
      <c r="E722" s="169"/>
      <c r="F722" s="43" t="str">
        <f>VLOOKUP(C722,'[2]Acha Air Sales Price List'!$B$1:$D$65536,3,FALSE)</f>
        <v>first line keep open</v>
      </c>
      <c r="G722" s="21">
        <f>ROUND(IF(ISBLANK(C722),0,VLOOKUP(C722,'[2]Acha Air Sales Price List'!$B$1:$X$65536,12,FALSE)*$L$14),2)</f>
        <v>0</v>
      </c>
      <c r="H722" s="22">
        <f t="shared" si="11"/>
        <v>0</v>
      </c>
      <c r="I722" s="14"/>
    </row>
    <row r="723" spans="1:9" hidden="1">
      <c r="A723" s="13"/>
      <c r="B723" s="1"/>
      <c r="C723" s="36"/>
      <c r="D723" s="168"/>
      <c r="E723" s="169"/>
      <c r="F723" s="43" t="str">
        <f>VLOOKUP(C723,'[2]Acha Air Sales Price List'!$B$1:$D$65536,3,FALSE)</f>
        <v>first line keep open</v>
      </c>
      <c r="G723" s="21">
        <f>ROUND(IF(ISBLANK(C723),0,VLOOKUP(C723,'[2]Acha Air Sales Price List'!$B$1:$X$65536,12,FALSE)*$L$14),2)</f>
        <v>0</v>
      </c>
      <c r="H723" s="22">
        <f t="shared" si="11"/>
        <v>0</v>
      </c>
      <c r="I723" s="14"/>
    </row>
    <row r="724" spans="1:9" hidden="1">
      <c r="A724" s="13"/>
      <c r="B724" s="1"/>
      <c r="C724" s="36"/>
      <c r="D724" s="168"/>
      <c r="E724" s="169"/>
      <c r="F724" s="43" t="str">
        <f>VLOOKUP(C724,'[2]Acha Air Sales Price List'!$B$1:$D$65536,3,FALSE)</f>
        <v>first line keep open</v>
      </c>
      <c r="G724" s="21">
        <f>ROUND(IF(ISBLANK(C724),0,VLOOKUP(C724,'[2]Acha Air Sales Price List'!$B$1:$X$65536,12,FALSE)*$L$14),2)</f>
        <v>0</v>
      </c>
      <c r="H724" s="22">
        <f t="shared" ref="H724:H787" si="12">ROUND(IF(ISNUMBER(B724), G724*B724, 0),5)</f>
        <v>0</v>
      </c>
      <c r="I724" s="14"/>
    </row>
    <row r="725" spans="1:9" hidden="1">
      <c r="A725" s="13"/>
      <c r="B725" s="1"/>
      <c r="C725" s="36"/>
      <c r="D725" s="168"/>
      <c r="E725" s="169"/>
      <c r="F725" s="43" t="str">
        <f>VLOOKUP(C725,'[2]Acha Air Sales Price List'!$B$1:$D$65536,3,FALSE)</f>
        <v>first line keep open</v>
      </c>
      <c r="G725" s="21">
        <f>ROUND(IF(ISBLANK(C725),0,VLOOKUP(C725,'[2]Acha Air Sales Price List'!$B$1:$X$65536,12,FALSE)*$L$14),2)</f>
        <v>0</v>
      </c>
      <c r="H725" s="22">
        <f t="shared" si="12"/>
        <v>0</v>
      </c>
      <c r="I725" s="14"/>
    </row>
    <row r="726" spans="1:9" hidden="1">
      <c r="A726" s="13"/>
      <c r="B726" s="1"/>
      <c r="C726" s="36"/>
      <c r="D726" s="168"/>
      <c r="E726" s="169"/>
      <c r="F726" s="43" t="str">
        <f>VLOOKUP(C726,'[2]Acha Air Sales Price List'!$B$1:$D$65536,3,FALSE)</f>
        <v>first line keep open</v>
      </c>
      <c r="G726" s="21">
        <f>ROUND(IF(ISBLANK(C726),0,VLOOKUP(C726,'[2]Acha Air Sales Price List'!$B$1:$X$65536,12,FALSE)*$L$14),2)</f>
        <v>0</v>
      </c>
      <c r="H726" s="22">
        <f t="shared" si="12"/>
        <v>0</v>
      </c>
      <c r="I726" s="14"/>
    </row>
    <row r="727" spans="1:9" hidden="1">
      <c r="A727" s="13"/>
      <c r="B727" s="1"/>
      <c r="C727" s="36"/>
      <c r="D727" s="168"/>
      <c r="E727" s="169"/>
      <c r="F727" s="43" t="str">
        <f>VLOOKUP(C727,'[2]Acha Air Sales Price List'!$B$1:$D$65536,3,FALSE)</f>
        <v>first line keep open</v>
      </c>
      <c r="G727" s="21">
        <f>ROUND(IF(ISBLANK(C727),0,VLOOKUP(C727,'[2]Acha Air Sales Price List'!$B$1:$X$65536,12,FALSE)*$L$14),2)</f>
        <v>0</v>
      </c>
      <c r="H727" s="22">
        <f t="shared" si="12"/>
        <v>0</v>
      </c>
      <c r="I727" s="14"/>
    </row>
    <row r="728" spans="1:9" hidden="1">
      <c r="A728" s="13"/>
      <c r="B728" s="1"/>
      <c r="C728" s="36"/>
      <c r="D728" s="168"/>
      <c r="E728" s="169"/>
      <c r="F728" s="43" t="str">
        <f>VLOOKUP(C728,'[2]Acha Air Sales Price List'!$B$1:$D$65536,3,FALSE)</f>
        <v>first line keep open</v>
      </c>
      <c r="G728" s="21">
        <f>ROUND(IF(ISBLANK(C728),0,VLOOKUP(C728,'[2]Acha Air Sales Price List'!$B$1:$X$65536,12,FALSE)*$L$14),2)</f>
        <v>0</v>
      </c>
      <c r="H728" s="22">
        <f t="shared" si="12"/>
        <v>0</v>
      </c>
      <c r="I728" s="14"/>
    </row>
    <row r="729" spans="1:9" hidden="1">
      <c r="A729" s="13"/>
      <c r="B729" s="1"/>
      <c r="C729" s="36"/>
      <c r="D729" s="168"/>
      <c r="E729" s="169"/>
      <c r="F729" s="43" t="str">
        <f>VLOOKUP(C729,'[2]Acha Air Sales Price List'!$B$1:$D$65536,3,FALSE)</f>
        <v>first line keep open</v>
      </c>
      <c r="G729" s="21">
        <f>ROUND(IF(ISBLANK(C729),0,VLOOKUP(C729,'[2]Acha Air Sales Price List'!$B$1:$X$65536,12,FALSE)*$L$14),2)</f>
        <v>0</v>
      </c>
      <c r="H729" s="22">
        <f t="shared" si="12"/>
        <v>0</v>
      </c>
      <c r="I729" s="14"/>
    </row>
    <row r="730" spans="1:9" hidden="1">
      <c r="A730" s="13"/>
      <c r="B730" s="1"/>
      <c r="C730" s="36"/>
      <c r="D730" s="168"/>
      <c r="E730" s="169"/>
      <c r="F730" s="43" t="str">
        <f>VLOOKUP(C730,'[2]Acha Air Sales Price List'!$B$1:$D$65536,3,FALSE)</f>
        <v>first line keep open</v>
      </c>
      <c r="G730" s="21">
        <f>ROUND(IF(ISBLANK(C730),0,VLOOKUP(C730,'[2]Acha Air Sales Price List'!$B$1:$X$65536,12,FALSE)*$L$14),2)</f>
        <v>0</v>
      </c>
      <c r="H730" s="22">
        <f t="shared" si="12"/>
        <v>0</v>
      </c>
      <c r="I730" s="14"/>
    </row>
    <row r="731" spans="1:9" hidden="1">
      <c r="A731" s="13"/>
      <c r="B731" s="1"/>
      <c r="C731" s="36"/>
      <c r="D731" s="168"/>
      <c r="E731" s="169"/>
      <c r="F731" s="43" t="str">
        <f>VLOOKUP(C731,'[2]Acha Air Sales Price List'!$B$1:$D$65536,3,FALSE)</f>
        <v>first line keep open</v>
      </c>
      <c r="G731" s="21">
        <f>ROUND(IF(ISBLANK(C731),0,VLOOKUP(C731,'[2]Acha Air Sales Price List'!$B$1:$X$65536,12,FALSE)*$L$14),2)</f>
        <v>0</v>
      </c>
      <c r="H731" s="22">
        <f t="shared" si="12"/>
        <v>0</v>
      </c>
      <c r="I731" s="14"/>
    </row>
    <row r="732" spans="1:9" hidden="1">
      <c r="A732" s="13"/>
      <c r="B732" s="1"/>
      <c r="C732" s="36"/>
      <c r="D732" s="168"/>
      <c r="E732" s="169"/>
      <c r="F732" s="43" t="str">
        <f>VLOOKUP(C732,'[2]Acha Air Sales Price List'!$B$1:$D$65536,3,FALSE)</f>
        <v>first line keep open</v>
      </c>
      <c r="G732" s="21">
        <f>ROUND(IF(ISBLANK(C732),0,VLOOKUP(C732,'[2]Acha Air Sales Price List'!$B$1:$X$65536,12,FALSE)*$L$14),2)</f>
        <v>0</v>
      </c>
      <c r="H732" s="22">
        <f t="shared" si="12"/>
        <v>0</v>
      </c>
      <c r="I732" s="14"/>
    </row>
    <row r="733" spans="1:9" hidden="1">
      <c r="A733" s="13"/>
      <c r="B733" s="1"/>
      <c r="C733" s="37"/>
      <c r="D733" s="168"/>
      <c r="E733" s="169"/>
      <c r="F733" s="43" t="str">
        <f>VLOOKUP(C733,'[2]Acha Air Sales Price List'!$B$1:$D$65536,3,FALSE)</f>
        <v>first line keep open</v>
      </c>
      <c r="G733" s="21">
        <f>ROUND(IF(ISBLANK(C733),0,VLOOKUP(C733,'[2]Acha Air Sales Price List'!$B$1:$X$65536,12,FALSE)*$L$14),2)</f>
        <v>0</v>
      </c>
      <c r="H733" s="22">
        <f t="shared" si="12"/>
        <v>0</v>
      </c>
      <c r="I733" s="14"/>
    </row>
    <row r="734" spans="1:9" hidden="1">
      <c r="A734" s="13"/>
      <c r="B734" s="1"/>
      <c r="C734" s="36"/>
      <c r="D734" s="168"/>
      <c r="E734" s="169"/>
      <c r="F734" s="43" t="str">
        <f>VLOOKUP(C734,'[2]Acha Air Sales Price List'!$B$1:$D$65536,3,FALSE)</f>
        <v>first line keep open</v>
      </c>
      <c r="G734" s="21">
        <f>ROUND(IF(ISBLANK(C734),0,VLOOKUP(C734,'[2]Acha Air Sales Price List'!$B$1:$X$65536,12,FALSE)*$L$14),2)</f>
        <v>0</v>
      </c>
      <c r="H734" s="22">
        <f t="shared" si="12"/>
        <v>0</v>
      </c>
      <c r="I734" s="14"/>
    </row>
    <row r="735" spans="1:9" hidden="1">
      <c r="A735" s="13"/>
      <c r="B735" s="1"/>
      <c r="C735" s="36"/>
      <c r="D735" s="168"/>
      <c r="E735" s="169"/>
      <c r="F735" s="43" t="str">
        <f>VLOOKUP(C735,'[2]Acha Air Sales Price List'!$B$1:$D$65536,3,FALSE)</f>
        <v>first line keep open</v>
      </c>
      <c r="G735" s="21">
        <f>ROUND(IF(ISBLANK(C735),0,VLOOKUP(C735,'[2]Acha Air Sales Price List'!$B$1:$X$65536,12,FALSE)*$L$14),2)</f>
        <v>0</v>
      </c>
      <c r="H735" s="22">
        <f t="shared" si="12"/>
        <v>0</v>
      </c>
      <c r="I735" s="14"/>
    </row>
    <row r="736" spans="1:9" hidden="1">
      <c r="A736" s="13"/>
      <c r="B736" s="1"/>
      <c r="C736" s="36"/>
      <c r="D736" s="168"/>
      <c r="E736" s="169"/>
      <c r="F736" s="43" t="str">
        <f>VLOOKUP(C736,'[2]Acha Air Sales Price List'!$B$1:$D$65536,3,FALSE)</f>
        <v>first line keep open</v>
      </c>
      <c r="G736" s="21">
        <f>ROUND(IF(ISBLANK(C736),0,VLOOKUP(C736,'[2]Acha Air Sales Price List'!$B$1:$X$65536,12,FALSE)*$L$14),2)</f>
        <v>0</v>
      </c>
      <c r="H736" s="22">
        <f t="shared" si="12"/>
        <v>0</v>
      </c>
      <c r="I736" s="14"/>
    </row>
    <row r="737" spans="1:9" hidden="1">
      <c r="A737" s="13"/>
      <c r="B737" s="1"/>
      <c r="C737" s="36"/>
      <c r="D737" s="168"/>
      <c r="E737" s="169"/>
      <c r="F737" s="43" t="str">
        <f>VLOOKUP(C737,'[2]Acha Air Sales Price List'!$B$1:$D$65536,3,FALSE)</f>
        <v>first line keep open</v>
      </c>
      <c r="G737" s="21">
        <f>ROUND(IF(ISBLANK(C737),0,VLOOKUP(C737,'[2]Acha Air Sales Price List'!$B$1:$X$65536,12,FALSE)*$L$14),2)</f>
        <v>0</v>
      </c>
      <c r="H737" s="22">
        <f t="shared" si="12"/>
        <v>0</v>
      </c>
      <c r="I737" s="14"/>
    </row>
    <row r="738" spans="1:9" hidden="1">
      <c r="A738" s="13"/>
      <c r="B738" s="1"/>
      <c r="C738" s="36"/>
      <c r="D738" s="168"/>
      <c r="E738" s="169"/>
      <c r="F738" s="43" t="str">
        <f>VLOOKUP(C738,'[2]Acha Air Sales Price List'!$B$1:$D$65536,3,FALSE)</f>
        <v>first line keep open</v>
      </c>
      <c r="G738" s="21">
        <f>ROUND(IF(ISBLANK(C738),0,VLOOKUP(C738,'[2]Acha Air Sales Price List'!$B$1:$X$65536,12,FALSE)*$L$14),2)</f>
        <v>0</v>
      </c>
      <c r="H738" s="22">
        <f t="shared" si="12"/>
        <v>0</v>
      </c>
      <c r="I738" s="14"/>
    </row>
    <row r="739" spans="1:9" hidden="1">
      <c r="A739" s="13"/>
      <c r="B739" s="1"/>
      <c r="C739" s="36"/>
      <c r="D739" s="168"/>
      <c r="E739" s="169"/>
      <c r="F739" s="43" t="str">
        <f>VLOOKUP(C739,'[2]Acha Air Sales Price List'!$B$1:$D$65536,3,FALSE)</f>
        <v>first line keep open</v>
      </c>
      <c r="G739" s="21">
        <f>ROUND(IF(ISBLANK(C739),0,VLOOKUP(C739,'[2]Acha Air Sales Price List'!$B$1:$X$65536,12,FALSE)*$L$14),2)</f>
        <v>0</v>
      </c>
      <c r="H739" s="22">
        <f t="shared" si="12"/>
        <v>0</v>
      </c>
      <c r="I739" s="14"/>
    </row>
    <row r="740" spans="1:9" hidden="1">
      <c r="A740" s="13"/>
      <c r="B740" s="1"/>
      <c r="C740" s="36"/>
      <c r="D740" s="168"/>
      <c r="E740" s="169"/>
      <c r="F740" s="43" t="str">
        <f>VLOOKUP(C740,'[2]Acha Air Sales Price List'!$B$1:$D$65536,3,FALSE)</f>
        <v>first line keep open</v>
      </c>
      <c r="G740" s="21">
        <f>ROUND(IF(ISBLANK(C740),0,VLOOKUP(C740,'[2]Acha Air Sales Price List'!$B$1:$X$65536,12,FALSE)*$L$14),2)</f>
        <v>0</v>
      </c>
      <c r="H740" s="22">
        <f t="shared" si="12"/>
        <v>0</v>
      </c>
      <c r="I740" s="14"/>
    </row>
    <row r="741" spans="1:9" hidden="1">
      <c r="A741" s="13"/>
      <c r="B741" s="1"/>
      <c r="C741" s="36"/>
      <c r="D741" s="168"/>
      <c r="E741" s="169"/>
      <c r="F741" s="43" t="str">
        <f>VLOOKUP(C741,'[2]Acha Air Sales Price List'!$B$1:$D$65536,3,FALSE)</f>
        <v>first line keep open</v>
      </c>
      <c r="G741" s="21">
        <f>ROUND(IF(ISBLANK(C741),0,VLOOKUP(C741,'[2]Acha Air Sales Price List'!$B$1:$X$65536,12,FALSE)*$L$14),2)</f>
        <v>0</v>
      </c>
      <c r="H741" s="22">
        <f t="shared" si="12"/>
        <v>0</v>
      </c>
      <c r="I741" s="14"/>
    </row>
    <row r="742" spans="1:9" hidden="1">
      <c r="A742" s="13"/>
      <c r="B742" s="1"/>
      <c r="C742" s="36"/>
      <c r="D742" s="168"/>
      <c r="E742" s="169"/>
      <c r="F742" s="43" t="str">
        <f>VLOOKUP(C742,'[2]Acha Air Sales Price List'!$B$1:$D$65536,3,FALSE)</f>
        <v>first line keep open</v>
      </c>
      <c r="G742" s="21">
        <f>ROUND(IF(ISBLANK(C742),0,VLOOKUP(C742,'[2]Acha Air Sales Price List'!$B$1:$X$65536,12,FALSE)*$L$14),2)</f>
        <v>0</v>
      </c>
      <c r="H742" s="22">
        <f t="shared" si="12"/>
        <v>0</v>
      </c>
      <c r="I742" s="14"/>
    </row>
    <row r="743" spans="1:9" hidden="1">
      <c r="A743" s="13"/>
      <c r="B743" s="1"/>
      <c r="C743" s="36"/>
      <c r="D743" s="168"/>
      <c r="E743" s="169"/>
      <c r="F743" s="43" t="str">
        <f>VLOOKUP(C743,'[2]Acha Air Sales Price List'!$B$1:$D$65536,3,FALSE)</f>
        <v>first line keep open</v>
      </c>
      <c r="G743" s="21">
        <f>ROUND(IF(ISBLANK(C743),0,VLOOKUP(C743,'[2]Acha Air Sales Price List'!$B$1:$X$65536,12,FALSE)*$L$14),2)</f>
        <v>0</v>
      </c>
      <c r="H743" s="22">
        <f t="shared" si="12"/>
        <v>0</v>
      </c>
      <c r="I743" s="14"/>
    </row>
    <row r="744" spans="1:9" hidden="1">
      <c r="A744" s="13"/>
      <c r="B744" s="1"/>
      <c r="C744" s="36"/>
      <c r="D744" s="168"/>
      <c r="E744" s="169"/>
      <c r="F744" s="43" t="str">
        <f>VLOOKUP(C744,'[2]Acha Air Sales Price List'!$B$1:$D$65536,3,FALSE)</f>
        <v>first line keep open</v>
      </c>
      <c r="G744" s="21">
        <f>ROUND(IF(ISBLANK(C744),0,VLOOKUP(C744,'[2]Acha Air Sales Price List'!$B$1:$X$65536,12,FALSE)*$L$14),2)</f>
        <v>0</v>
      </c>
      <c r="H744" s="22">
        <f t="shared" si="12"/>
        <v>0</v>
      </c>
      <c r="I744" s="14"/>
    </row>
    <row r="745" spans="1:9" hidden="1">
      <c r="A745" s="13"/>
      <c r="B745" s="1"/>
      <c r="C745" s="36"/>
      <c r="D745" s="168"/>
      <c r="E745" s="169"/>
      <c r="F745" s="43" t="str">
        <f>VLOOKUP(C745,'[2]Acha Air Sales Price List'!$B$1:$D$65536,3,FALSE)</f>
        <v>first line keep open</v>
      </c>
      <c r="G745" s="21">
        <f>ROUND(IF(ISBLANK(C745),0,VLOOKUP(C745,'[2]Acha Air Sales Price List'!$B$1:$X$65536,12,FALSE)*$L$14),2)</f>
        <v>0</v>
      </c>
      <c r="H745" s="22">
        <f t="shared" si="12"/>
        <v>0</v>
      </c>
      <c r="I745" s="14"/>
    </row>
    <row r="746" spans="1:9" hidden="1">
      <c r="A746" s="13"/>
      <c r="B746" s="1"/>
      <c r="C746" s="36"/>
      <c r="D746" s="168"/>
      <c r="E746" s="169"/>
      <c r="F746" s="43" t="str">
        <f>VLOOKUP(C746,'[2]Acha Air Sales Price List'!$B$1:$D$65536,3,FALSE)</f>
        <v>first line keep open</v>
      </c>
      <c r="G746" s="21">
        <f>ROUND(IF(ISBLANK(C746),0,VLOOKUP(C746,'[2]Acha Air Sales Price List'!$B$1:$X$65536,12,FALSE)*$L$14),2)</f>
        <v>0</v>
      </c>
      <c r="H746" s="22">
        <f t="shared" si="12"/>
        <v>0</v>
      </c>
      <c r="I746" s="14"/>
    </row>
    <row r="747" spans="1:9" hidden="1">
      <c r="A747" s="13"/>
      <c r="B747" s="1"/>
      <c r="C747" s="36"/>
      <c r="D747" s="168"/>
      <c r="E747" s="169"/>
      <c r="F747" s="43" t="str">
        <f>VLOOKUP(C747,'[2]Acha Air Sales Price List'!$B$1:$D$65536,3,FALSE)</f>
        <v>first line keep open</v>
      </c>
      <c r="G747" s="21">
        <f>ROUND(IF(ISBLANK(C747),0,VLOOKUP(C747,'[2]Acha Air Sales Price List'!$B$1:$X$65536,12,FALSE)*$L$14),2)</f>
        <v>0</v>
      </c>
      <c r="H747" s="22">
        <f t="shared" si="12"/>
        <v>0</v>
      </c>
      <c r="I747" s="14"/>
    </row>
    <row r="748" spans="1:9" hidden="1">
      <c r="A748" s="13"/>
      <c r="B748" s="1"/>
      <c r="C748" s="36"/>
      <c r="D748" s="168"/>
      <c r="E748" s="169"/>
      <c r="F748" s="43" t="str">
        <f>VLOOKUP(C748,'[2]Acha Air Sales Price List'!$B$1:$D$65536,3,FALSE)</f>
        <v>first line keep open</v>
      </c>
      <c r="G748" s="21">
        <f>ROUND(IF(ISBLANK(C748),0,VLOOKUP(C748,'[2]Acha Air Sales Price List'!$B$1:$X$65536,12,FALSE)*$L$14),2)</f>
        <v>0</v>
      </c>
      <c r="H748" s="22">
        <f t="shared" si="12"/>
        <v>0</v>
      </c>
      <c r="I748" s="14"/>
    </row>
    <row r="749" spans="1:9" hidden="1">
      <c r="A749" s="13"/>
      <c r="B749" s="1"/>
      <c r="C749" s="36"/>
      <c r="D749" s="168"/>
      <c r="E749" s="169"/>
      <c r="F749" s="43" t="str">
        <f>VLOOKUP(C749,'[2]Acha Air Sales Price List'!$B$1:$D$65536,3,FALSE)</f>
        <v>first line keep open</v>
      </c>
      <c r="G749" s="21">
        <f>ROUND(IF(ISBLANK(C749),0,VLOOKUP(C749,'[2]Acha Air Sales Price List'!$B$1:$X$65536,12,FALSE)*$L$14),2)</f>
        <v>0</v>
      </c>
      <c r="H749" s="22">
        <f t="shared" si="12"/>
        <v>0</v>
      </c>
      <c r="I749" s="14"/>
    </row>
    <row r="750" spans="1:9" hidden="1">
      <c r="A750" s="13"/>
      <c r="B750" s="1"/>
      <c r="C750" s="36"/>
      <c r="D750" s="168"/>
      <c r="E750" s="169"/>
      <c r="F750" s="43" t="str">
        <f>VLOOKUP(C750,'[2]Acha Air Sales Price List'!$B$1:$D$65536,3,FALSE)</f>
        <v>first line keep open</v>
      </c>
      <c r="G750" s="21">
        <f>ROUND(IF(ISBLANK(C750),0,VLOOKUP(C750,'[2]Acha Air Sales Price List'!$B$1:$X$65536,12,FALSE)*$L$14),2)</f>
        <v>0</v>
      </c>
      <c r="H750" s="22">
        <f t="shared" si="12"/>
        <v>0</v>
      </c>
      <c r="I750" s="14"/>
    </row>
    <row r="751" spans="1:9" hidden="1">
      <c r="A751" s="13"/>
      <c r="B751" s="1"/>
      <c r="C751" s="36"/>
      <c r="D751" s="168"/>
      <c r="E751" s="169"/>
      <c r="F751" s="43" t="str">
        <f>VLOOKUP(C751,'[2]Acha Air Sales Price List'!$B$1:$D$65536,3,FALSE)</f>
        <v>first line keep open</v>
      </c>
      <c r="G751" s="21">
        <f>ROUND(IF(ISBLANK(C751),0,VLOOKUP(C751,'[2]Acha Air Sales Price List'!$B$1:$X$65536,12,FALSE)*$L$14),2)</f>
        <v>0</v>
      </c>
      <c r="H751" s="22">
        <f t="shared" si="12"/>
        <v>0</v>
      </c>
      <c r="I751" s="14"/>
    </row>
    <row r="752" spans="1:9" hidden="1">
      <c r="A752" s="13"/>
      <c r="B752" s="1"/>
      <c r="C752" s="36"/>
      <c r="D752" s="168"/>
      <c r="E752" s="169"/>
      <c r="F752" s="43" t="str">
        <f>VLOOKUP(C752,'[2]Acha Air Sales Price List'!$B$1:$D$65536,3,FALSE)</f>
        <v>first line keep open</v>
      </c>
      <c r="G752" s="21">
        <f>ROUND(IF(ISBLANK(C752),0,VLOOKUP(C752,'[2]Acha Air Sales Price List'!$B$1:$X$65536,12,FALSE)*$L$14),2)</f>
        <v>0</v>
      </c>
      <c r="H752" s="22">
        <f t="shared" si="12"/>
        <v>0</v>
      </c>
      <c r="I752" s="14"/>
    </row>
    <row r="753" spans="1:9" hidden="1">
      <c r="A753" s="13"/>
      <c r="B753" s="1"/>
      <c r="C753" s="36"/>
      <c r="D753" s="168"/>
      <c r="E753" s="169"/>
      <c r="F753" s="43" t="str">
        <f>VLOOKUP(C753,'[2]Acha Air Sales Price List'!$B$1:$D$65536,3,FALSE)</f>
        <v>first line keep open</v>
      </c>
      <c r="G753" s="21">
        <f>ROUND(IF(ISBLANK(C753),0,VLOOKUP(C753,'[2]Acha Air Sales Price List'!$B$1:$X$65536,12,FALSE)*$L$14),2)</f>
        <v>0</v>
      </c>
      <c r="H753" s="22">
        <f t="shared" si="12"/>
        <v>0</v>
      </c>
      <c r="I753" s="14"/>
    </row>
    <row r="754" spans="1:9" hidden="1">
      <c r="A754" s="13"/>
      <c r="B754" s="1"/>
      <c r="C754" s="36"/>
      <c r="D754" s="168"/>
      <c r="E754" s="169"/>
      <c r="F754" s="43" t="str">
        <f>VLOOKUP(C754,'[2]Acha Air Sales Price List'!$B$1:$D$65536,3,FALSE)</f>
        <v>first line keep open</v>
      </c>
      <c r="G754" s="21">
        <f>ROUND(IF(ISBLANK(C754),0,VLOOKUP(C754,'[2]Acha Air Sales Price List'!$B$1:$X$65536,12,FALSE)*$L$14),2)</f>
        <v>0</v>
      </c>
      <c r="H754" s="22">
        <f t="shared" si="12"/>
        <v>0</v>
      </c>
      <c r="I754" s="14"/>
    </row>
    <row r="755" spans="1:9" hidden="1">
      <c r="A755" s="13"/>
      <c r="B755" s="1"/>
      <c r="C755" s="36"/>
      <c r="D755" s="168"/>
      <c r="E755" s="169"/>
      <c r="F755" s="43" t="str">
        <f>VLOOKUP(C755,'[2]Acha Air Sales Price List'!$B$1:$D$65536,3,FALSE)</f>
        <v>first line keep open</v>
      </c>
      <c r="G755" s="21">
        <f>ROUND(IF(ISBLANK(C755),0,VLOOKUP(C755,'[2]Acha Air Sales Price List'!$B$1:$X$65536,12,FALSE)*$L$14),2)</f>
        <v>0</v>
      </c>
      <c r="H755" s="22">
        <f t="shared" si="12"/>
        <v>0</v>
      </c>
      <c r="I755" s="14"/>
    </row>
    <row r="756" spans="1:9" hidden="1">
      <c r="A756" s="13"/>
      <c r="B756" s="1"/>
      <c r="C756" s="36"/>
      <c r="D756" s="168"/>
      <c r="E756" s="169"/>
      <c r="F756" s="43" t="str">
        <f>VLOOKUP(C756,'[2]Acha Air Sales Price List'!$B$1:$D$65536,3,FALSE)</f>
        <v>first line keep open</v>
      </c>
      <c r="G756" s="21">
        <f>ROUND(IF(ISBLANK(C756),0,VLOOKUP(C756,'[2]Acha Air Sales Price List'!$B$1:$X$65536,12,FALSE)*$L$14),2)</f>
        <v>0</v>
      </c>
      <c r="H756" s="22">
        <f t="shared" si="12"/>
        <v>0</v>
      </c>
      <c r="I756" s="14"/>
    </row>
    <row r="757" spans="1:9" hidden="1">
      <c r="A757" s="13"/>
      <c r="B757" s="1"/>
      <c r="C757" s="36"/>
      <c r="D757" s="168"/>
      <c r="E757" s="169"/>
      <c r="F757" s="43" t="str">
        <f>VLOOKUP(C757,'[2]Acha Air Sales Price List'!$B$1:$D$65536,3,FALSE)</f>
        <v>first line keep open</v>
      </c>
      <c r="G757" s="21">
        <f>ROUND(IF(ISBLANK(C757),0,VLOOKUP(C757,'[2]Acha Air Sales Price List'!$B$1:$X$65536,12,FALSE)*$L$14),2)</f>
        <v>0</v>
      </c>
      <c r="H757" s="22">
        <f t="shared" si="12"/>
        <v>0</v>
      </c>
      <c r="I757" s="14"/>
    </row>
    <row r="758" spans="1:9" hidden="1">
      <c r="A758" s="13"/>
      <c r="B758" s="1"/>
      <c r="C758" s="36"/>
      <c r="D758" s="168"/>
      <c r="E758" s="169"/>
      <c r="F758" s="43" t="str">
        <f>VLOOKUP(C758,'[2]Acha Air Sales Price List'!$B$1:$D$65536,3,FALSE)</f>
        <v>first line keep open</v>
      </c>
      <c r="G758" s="21">
        <f>ROUND(IF(ISBLANK(C758),0,VLOOKUP(C758,'[2]Acha Air Sales Price List'!$B$1:$X$65536,12,FALSE)*$L$14),2)</f>
        <v>0</v>
      </c>
      <c r="H758" s="22">
        <f t="shared" si="12"/>
        <v>0</v>
      </c>
      <c r="I758" s="14"/>
    </row>
    <row r="759" spans="1:9" hidden="1">
      <c r="A759" s="13"/>
      <c r="B759" s="1"/>
      <c r="C759" s="36"/>
      <c r="D759" s="168"/>
      <c r="E759" s="169"/>
      <c r="F759" s="43" t="str">
        <f>VLOOKUP(C759,'[2]Acha Air Sales Price List'!$B$1:$D$65536,3,FALSE)</f>
        <v>first line keep open</v>
      </c>
      <c r="G759" s="21">
        <f>ROUND(IF(ISBLANK(C759),0,VLOOKUP(C759,'[2]Acha Air Sales Price List'!$B$1:$X$65536,12,FALSE)*$L$14),2)</f>
        <v>0</v>
      </c>
      <c r="H759" s="22">
        <f t="shared" si="12"/>
        <v>0</v>
      </c>
      <c r="I759" s="14"/>
    </row>
    <row r="760" spans="1:9" hidden="1">
      <c r="A760" s="13"/>
      <c r="B760" s="1"/>
      <c r="C760" s="36"/>
      <c r="D760" s="168"/>
      <c r="E760" s="169"/>
      <c r="F760" s="43" t="str">
        <f>VLOOKUP(C760,'[2]Acha Air Sales Price List'!$B$1:$D$65536,3,FALSE)</f>
        <v>first line keep open</v>
      </c>
      <c r="G760" s="21">
        <f>ROUND(IF(ISBLANK(C760),0,VLOOKUP(C760,'[2]Acha Air Sales Price List'!$B$1:$X$65536,12,FALSE)*$L$14),2)</f>
        <v>0</v>
      </c>
      <c r="H760" s="22">
        <f t="shared" si="12"/>
        <v>0</v>
      </c>
      <c r="I760" s="14"/>
    </row>
    <row r="761" spans="1:9" hidden="1">
      <c r="A761" s="13"/>
      <c r="B761" s="1"/>
      <c r="C761" s="37"/>
      <c r="D761" s="168"/>
      <c r="E761" s="169"/>
      <c r="F761" s="43" t="str">
        <f>VLOOKUP(C761,'[2]Acha Air Sales Price List'!$B$1:$D$65536,3,FALSE)</f>
        <v>first line keep open</v>
      </c>
      <c r="G761" s="21">
        <f>ROUND(IF(ISBLANK(C761),0,VLOOKUP(C761,'[2]Acha Air Sales Price List'!$B$1:$X$65536,12,FALSE)*$L$14),2)</f>
        <v>0</v>
      </c>
      <c r="H761" s="22">
        <f t="shared" si="12"/>
        <v>0</v>
      </c>
      <c r="I761" s="14"/>
    </row>
    <row r="762" spans="1:9" hidden="1">
      <c r="A762" s="13"/>
      <c r="B762" s="1"/>
      <c r="C762" s="36"/>
      <c r="D762" s="168"/>
      <c r="E762" s="169"/>
      <c r="F762" s="43" t="str">
        <f>VLOOKUP(C762,'[2]Acha Air Sales Price List'!$B$1:$D$65536,3,FALSE)</f>
        <v>first line keep open</v>
      </c>
      <c r="G762" s="21">
        <f>ROUND(IF(ISBLANK(C762),0,VLOOKUP(C762,'[2]Acha Air Sales Price List'!$B$1:$X$65536,12,FALSE)*$L$14),2)</f>
        <v>0</v>
      </c>
      <c r="H762" s="22">
        <f t="shared" si="12"/>
        <v>0</v>
      </c>
      <c r="I762" s="14"/>
    </row>
    <row r="763" spans="1:9" hidden="1">
      <c r="A763" s="13"/>
      <c r="B763" s="1"/>
      <c r="C763" s="36"/>
      <c r="D763" s="168"/>
      <c r="E763" s="169"/>
      <c r="F763" s="43" t="str">
        <f>VLOOKUP(C763,'[2]Acha Air Sales Price List'!$B$1:$D$65536,3,FALSE)</f>
        <v>first line keep open</v>
      </c>
      <c r="G763" s="21">
        <f>ROUND(IF(ISBLANK(C763),0,VLOOKUP(C763,'[2]Acha Air Sales Price List'!$B$1:$X$65536,12,FALSE)*$L$14),2)</f>
        <v>0</v>
      </c>
      <c r="H763" s="22">
        <f t="shared" si="12"/>
        <v>0</v>
      </c>
      <c r="I763" s="14"/>
    </row>
    <row r="764" spans="1:9" hidden="1">
      <c r="A764" s="13"/>
      <c r="B764" s="1"/>
      <c r="C764" s="36"/>
      <c r="D764" s="168"/>
      <c r="E764" s="169"/>
      <c r="F764" s="43" t="str">
        <f>VLOOKUP(C764,'[2]Acha Air Sales Price List'!$B$1:$D$65536,3,FALSE)</f>
        <v>first line keep open</v>
      </c>
      <c r="G764" s="21">
        <f>ROUND(IF(ISBLANK(C764),0,VLOOKUP(C764,'[2]Acha Air Sales Price List'!$B$1:$X$65536,12,FALSE)*$L$14),2)</f>
        <v>0</v>
      </c>
      <c r="H764" s="22">
        <f t="shared" si="12"/>
        <v>0</v>
      </c>
      <c r="I764" s="14"/>
    </row>
    <row r="765" spans="1:9" hidden="1">
      <c r="A765" s="13"/>
      <c r="B765" s="1"/>
      <c r="C765" s="36"/>
      <c r="D765" s="168"/>
      <c r="E765" s="169"/>
      <c r="F765" s="43" t="str">
        <f>VLOOKUP(C765,'[2]Acha Air Sales Price List'!$B$1:$D$65536,3,FALSE)</f>
        <v>first line keep open</v>
      </c>
      <c r="G765" s="21">
        <f>ROUND(IF(ISBLANK(C765),0,VLOOKUP(C765,'[2]Acha Air Sales Price List'!$B$1:$X$65536,12,FALSE)*$L$14),2)</f>
        <v>0</v>
      </c>
      <c r="H765" s="22">
        <f t="shared" si="12"/>
        <v>0</v>
      </c>
      <c r="I765" s="14"/>
    </row>
    <row r="766" spans="1:9" hidden="1">
      <c r="A766" s="13"/>
      <c r="B766" s="1"/>
      <c r="C766" s="36"/>
      <c r="D766" s="168"/>
      <c r="E766" s="169"/>
      <c r="F766" s="43" t="str">
        <f>VLOOKUP(C766,'[2]Acha Air Sales Price List'!$B$1:$D$65536,3,FALSE)</f>
        <v>first line keep open</v>
      </c>
      <c r="G766" s="21">
        <f>ROUND(IF(ISBLANK(C766),0,VLOOKUP(C766,'[2]Acha Air Sales Price List'!$B$1:$X$65536,12,FALSE)*$L$14),2)</f>
        <v>0</v>
      </c>
      <c r="H766" s="22">
        <f t="shared" si="12"/>
        <v>0</v>
      </c>
      <c r="I766" s="14"/>
    </row>
    <row r="767" spans="1:9" hidden="1">
      <c r="A767" s="13"/>
      <c r="B767" s="1"/>
      <c r="C767" s="36"/>
      <c r="D767" s="168"/>
      <c r="E767" s="169"/>
      <c r="F767" s="43" t="str">
        <f>VLOOKUP(C767,'[2]Acha Air Sales Price List'!$B$1:$D$65536,3,FALSE)</f>
        <v>first line keep open</v>
      </c>
      <c r="G767" s="21">
        <f>ROUND(IF(ISBLANK(C767),0,VLOOKUP(C767,'[2]Acha Air Sales Price List'!$B$1:$X$65536,12,FALSE)*$L$14),2)</f>
        <v>0</v>
      </c>
      <c r="H767" s="22">
        <f t="shared" si="12"/>
        <v>0</v>
      </c>
      <c r="I767" s="14"/>
    </row>
    <row r="768" spans="1:9" hidden="1">
      <c r="A768" s="13"/>
      <c r="B768" s="1"/>
      <c r="C768" s="36"/>
      <c r="D768" s="168"/>
      <c r="E768" s="169"/>
      <c r="F768" s="43" t="str">
        <f>VLOOKUP(C768,'[2]Acha Air Sales Price List'!$B$1:$D$65536,3,FALSE)</f>
        <v>first line keep open</v>
      </c>
      <c r="G768" s="21">
        <f>ROUND(IF(ISBLANK(C768),0,VLOOKUP(C768,'[2]Acha Air Sales Price List'!$B$1:$X$65536,12,FALSE)*$L$14),2)</f>
        <v>0</v>
      </c>
      <c r="H768" s="22">
        <f t="shared" si="12"/>
        <v>0</v>
      </c>
      <c r="I768" s="14"/>
    </row>
    <row r="769" spans="1:9" hidden="1">
      <c r="A769" s="13"/>
      <c r="B769" s="1"/>
      <c r="C769" s="36"/>
      <c r="D769" s="168"/>
      <c r="E769" s="169"/>
      <c r="F769" s="43" t="str">
        <f>VLOOKUP(C769,'[2]Acha Air Sales Price List'!$B$1:$D$65536,3,FALSE)</f>
        <v>first line keep open</v>
      </c>
      <c r="G769" s="21">
        <f>ROUND(IF(ISBLANK(C769),0,VLOOKUP(C769,'[2]Acha Air Sales Price List'!$B$1:$X$65536,12,FALSE)*$L$14),2)</f>
        <v>0</v>
      </c>
      <c r="H769" s="22">
        <f t="shared" si="12"/>
        <v>0</v>
      </c>
      <c r="I769" s="14"/>
    </row>
    <row r="770" spans="1:9" hidden="1">
      <c r="A770" s="13"/>
      <c r="B770" s="1"/>
      <c r="C770" s="36"/>
      <c r="D770" s="168"/>
      <c r="E770" s="169"/>
      <c r="F770" s="43" t="str">
        <f>VLOOKUP(C770,'[2]Acha Air Sales Price List'!$B$1:$D$65536,3,FALSE)</f>
        <v>first line keep open</v>
      </c>
      <c r="G770" s="21">
        <f>ROUND(IF(ISBLANK(C770),0,VLOOKUP(C770,'[2]Acha Air Sales Price List'!$B$1:$X$65536,12,FALSE)*$L$14),2)</f>
        <v>0</v>
      </c>
      <c r="H770" s="22">
        <f t="shared" si="12"/>
        <v>0</v>
      </c>
      <c r="I770" s="14"/>
    </row>
    <row r="771" spans="1:9" hidden="1">
      <c r="A771" s="13"/>
      <c r="B771" s="1"/>
      <c r="C771" s="36"/>
      <c r="D771" s="168"/>
      <c r="E771" s="169"/>
      <c r="F771" s="43" t="str">
        <f>VLOOKUP(C771,'[2]Acha Air Sales Price List'!$B$1:$D$65536,3,FALSE)</f>
        <v>first line keep open</v>
      </c>
      <c r="G771" s="21">
        <f>ROUND(IF(ISBLANK(C771),0,VLOOKUP(C771,'[2]Acha Air Sales Price List'!$B$1:$X$65536,12,FALSE)*$L$14),2)</f>
        <v>0</v>
      </c>
      <c r="H771" s="22">
        <f t="shared" si="12"/>
        <v>0</v>
      </c>
      <c r="I771" s="14"/>
    </row>
    <row r="772" spans="1:9" hidden="1">
      <c r="A772" s="13"/>
      <c r="B772" s="1"/>
      <c r="C772" s="36"/>
      <c r="D772" s="168"/>
      <c r="E772" s="169"/>
      <c r="F772" s="43" t="str">
        <f>VLOOKUP(C772,'[2]Acha Air Sales Price List'!$B$1:$D$65536,3,FALSE)</f>
        <v>first line keep open</v>
      </c>
      <c r="G772" s="21">
        <f>ROUND(IF(ISBLANK(C772),0,VLOOKUP(C772,'[2]Acha Air Sales Price List'!$B$1:$X$65536,12,FALSE)*$L$14),2)</f>
        <v>0</v>
      </c>
      <c r="H772" s="22">
        <f t="shared" si="12"/>
        <v>0</v>
      </c>
      <c r="I772" s="14"/>
    </row>
    <row r="773" spans="1:9" hidden="1">
      <c r="A773" s="13"/>
      <c r="B773" s="1"/>
      <c r="C773" s="36"/>
      <c r="D773" s="168"/>
      <c r="E773" s="169"/>
      <c r="F773" s="43" t="str">
        <f>VLOOKUP(C773,'[2]Acha Air Sales Price List'!$B$1:$D$65536,3,FALSE)</f>
        <v>first line keep open</v>
      </c>
      <c r="G773" s="21">
        <f>ROUND(IF(ISBLANK(C773),0,VLOOKUP(C773,'[2]Acha Air Sales Price List'!$B$1:$X$65536,12,FALSE)*$L$14),2)</f>
        <v>0</v>
      </c>
      <c r="H773" s="22">
        <f t="shared" si="12"/>
        <v>0</v>
      </c>
      <c r="I773" s="14"/>
    </row>
    <row r="774" spans="1:9" hidden="1">
      <c r="A774" s="13"/>
      <c r="B774" s="1"/>
      <c r="C774" s="36"/>
      <c r="D774" s="168"/>
      <c r="E774" s="169"/>
      <c r="F774" s="43" t="str">
        <f>VLOOKUP(C774,'[2]Acha Air Sales Price List'!$B$1:$D$65536,3,FALSE)</f>
        <v>first line keep open</v>
      </c>
      <c r="G774" s="21">
        <f>ROUND(IF(ISBLANK(C774),0,VLOOKUP(C774,'[2]Acha Air Sales Price List'!$B$1:$X$65536,12,FALSE)*$L$14),2)</f>
        <v>0</v>
      </c>
      <c r="H774" s="22">
        <f t="shared" si="12"/>
        <v>0</v>
      </c>
      <c r="I774" s="14"/>
    </row>
    <row r="775" spans="1:9" hidden="1">
      <c r="A775" s="13"/>
      <c r="B775" s="1"/>
      <c r="C775" s="36"/>
      <c r="D775" s="168"/>
      <c r="E775" s="169"/>
      <c r="F775" s="43" t="str">
        <f>VLOOKUP(C775,'[2]Acha Air Sales Price List'!$B$1:$D$65536,3,FALSE)</f>
        <v>first line keep open</v>
      </c>
      <c r="G775" s="21">
        <f>ROUND(IF(ISBLANK(C775),0,VLOOKUP(C775,'[2]Acha Air Sales Price List'!$B$1:$X$65536,12,FALSE)*$L$14),2)</f>
        <v>0</v>
      </c>
      <c r="H775" s="22">
        <f t="shared" si="12"/>
        <v>0</v>
      </c>
      <c r="I775" s="14"/>
    </row>
    <row r="776" spans="1:9" hidden="1">
      <c r="A776" s="13"/>
      <c r="B776" s="1"/>
      <c r="C776" s="36"/>
      <c r="D776" s="168"/>
      <c r="E776" s="169"/>
      <c r="F776" s="43" t="str">
        <f>VLOOKUP(C776,'[2]Acha Air Sales Price List'!$B$1:$D$65536,3,FALSE)</f>
        <v>first line keep open</v>
      </c>
      <c r="G776" s="21">
        <f>ROUND(IF(ISBLANK(C776),0,VLOOKUP(C776,'[2]Acha Air Sales Price List'!$B$1:$X$65536,12,FALSE)*$L$14),2)</f>
        <v>0</v>
      </c>
      <c r="H776" s="22">
        <f t="shared" si="12"/>
        <v>0</v>
      </c>
      <c r="I776" s="14"/>
    </row>
    <row r="777" spans="1:9" hidden="1">
      <c r="A777" s="13"/>
      <c r="B777" s="1"/>
      <c r="C777" s="36"/>
      <c r="D777" s="168"/>
      <c r="E777" s="169"/>
      <c r="F777" s="43" t="str">
        <f>VLOOKUP(C777,'[2]Acha Air Sales Price List'!$B$1:$D$65536,3,FALSE)</f>
        <v>first line keep open</v>
      </c>
      <c r="G777" s="21">
        <f>ROUND(IF(ISBLANK(C777),0,VLOOKUP(C777,'[2]Acha Air Sales Price List'!$B$1:$X$65536,12,FALSE)*$L$14),2)</f>
        <v>0</v>
      </c>
      <c r="H777" s="22">
        <f t="shared" si="12"/>
        <v>0</v>
      </c>
      <c r="I777" s="14"/>
    </row>
    <row r="778" spans="1:9" hidden="1">
      <c r="A778" s="13"/>
      <c r="B778" s="1"/>
      <c r="C778" s="36"/>
      <c r="D778" s="168"/>
      <c r="E778" s="169"/>
      <c r="F778" s="43" t="str">
        <f>VLOOKUP(C778,'[2]Acha Air Sales Price List'!$B$1:$D$65536,3,FALSE)</f>
        <v>first line keep open</v>
      </c>
      <c r="G778" s="21">
        <f>ROUND(IF(ISBLANK(C778),0,VLOOKUP(C778,'[2]Acha Air Sales Price List'!$B$1:$X$65536,12,FALSE)*$L$14),2)</f>
        <v>0</v>
      </c>
      <c r="H778" s="22">
        <f t="shared" si="12"/>
        <v>0</v>
      </c>
      <c r="I778" s="14"/>
    </row>
    <row r="779" spans="1:9" hidden="1">
      <c r="A779" s="13"/>
      <c r="B779" s="1"/>
      <c r="C779" s="36"/>
      <c r="D779" s="168"/>
      <c r="E779" s="169"/>
      <c r="F779" s="43" t="str">
        <f>VLOOKUP(C779,'[2]Acha Air Sales Price List'!$B$1:$D$65536,3,FALSE)</f>
        <v>first line keep open</v>
      </c>
      <c r="G779" s="21">
        <f>ROUND(IF(ISBLANK(C779),0,VLOOKUP(C779,'[2]Acha Air Sales Price List'!$B$1:$X$65536,12,FALSE)*$L$14),2)</f>
        <v>0</v>
      </c>
      <c r="H779" s="22">
        <f t="shared" si="12"/>
        <v>0</v>
      </c>
      <c r="I779" s="14"/>
    </row>
    <row r="780" spans="1:9" hidden="1">
      <c r="A780" s="13"/>
      <c r="B780" s="1"/>
      <c r="C780" s="36"/>
      <c r="D780" s="168"/>
      <c r="E780" s="169"/>
      <c r="F780" s="43" t="str">
        <f>VLOOKUP(C780,'[2]Acha Air Sales Price List'!$B$1:$D$65536,3,FALSE)</f>
        <v>first line keep open</v>
      </c>
      <c r="G780" s="21">
        <f>ROUND(IF(ISBLANK(C780),0,VLOOKUP(C780,'[2]Acha Air Sales Price List'!$B$1:$X$65536,12,FALSE)*$L$14),2)</f>
        <v>0</v>
      </c>
      <c r="H780" s="22">
        <f t="shared" si="12"/>
        <v>0</v>
      </c>
      <c r="I780" s="14"/>
    </row>
    <row r="781" spans="1:9" hidden="1">
      <c r="A781" s="13"/>
      <c r="B781" s="1"/>
      <c r="C781" s="36"/>
      <c r="D781" s="168"/>
      <c r="E781" s="169"/>
      <c r="F781" s="43" t="str">
        <f>VLOOKUP(C781,'[2]Acha Air Sales Price List'!$B$1:$D$65536,3,FALSE)</f>
        <v>first line keep open</v>
      </c>
      <c r="G781" s="21">
        <f>ROUND(IF(ISBLANK(C781),0,VLOOKUP(C781,'[2]Acha Air Sales Price List'!$B$1:$X$65536,12,FALSE)*$L$14),2)</f>
        <v>0</v>
      </c>
      <c r="H781" s="22">
        <f t="shared" si="12"/>
        <v>0</v>
      </c>
      <c r="I781" s="14"/>
    </row>
    <row r="782" spans="1:9" hidden="1">
      <c r="A782" s="13"/>
      <c r="B782" s="1"/>
      <c r="C782" s="36"/>
      <c r="D782" s="168"/>
      <c r="E782" s="169"/>
      <c r="F782" s="43" t="str">
        <f>VLOOKUP(C782,'[2]Acha Air Sales Price List'!$B$1:$D$65536,3,FALSE)</f>
        <v>first line keep open</v>
      </c>
      <c r="G782" s="21">
        <f>ROUND(IF(ISBLANK(C782),0,VLOOKUP(C782,'[2]Acha Air Sales Price List'!$B$1:$X$65536,12,FALSE)*$L$14),2)</f>
        <v>0</v>
      </c>
      <c r="H782" s="22">
        <f t="shared" si="12"/>
        <v>0</v>
      </c>
      <c r="I782" s="14"/>
    </row>
    <row r="783" spans="1:9" hidden="1">
      <c r="A783" s="13"/>
      <c r="B783" s="1"/>
      <c r="C783" s="36"/>
      <c r="D783" s="168"/>
      <c r="E783" s="169"/>
      <c r="F783" s="43" t="str">
        <f>VLOOKUP(C783,'[2]Acha Air Sales Price List'!$B$1:$D$65536,3,FALSE)</f>
        <v>first line keep open</v>
      </c>
      <c r="G783" s="21">
        <f>ROUND(IF(ISBLANK(C783),0,VLOOKUP(C783,'[2]Acha Air Sales Price List'!$B$1:$X$65536,12,FALSE)*$L$14),2)</f>
        <v>0</v>
      </c>
      <c r="H783" s="22">
        <f t="shared" si="12"/>
        <v>0</v>
      </c>
      <c r="I783" s="14"/>
    </row>
    <row r="784" spans="1:9" hidden="1">
      <c r="A784" s="13"/>
      <c r="B784" s="1"/>
      <c r="C784" s="36"/>
      <c r="D784" s="168"/>
      <c r="E784" s="169"/>
      <c r="F784" s="43" t="str">
        <f>VLOOKUP(C784,'[2]Acha Air Sales Price List'!$B$1:$D$65536,3,FALSE)</f>
        <v>first line keep open</v>
      </c>
      <c r="G784" s="21">
        <f>ROUND(IF(ISBLANK(C784),0,VLOOKUP(C784,'[2]Acha Air Sales Price List'!$B$1:$X$65536,12,FALSE)*$L$14),2)</f>
        <v>0</v>
      </c>
      <c r="H784" s="22">
        <f t="shared" si="12"/>
        <v>0</v>
      </c>
      <c r="I784" s="14"/>
    </row>
    <row r="785" spans="1:9" hidden="1">
      <c r="A785" s="13"/>
      <c r="B785" s="1"/>
      <c r="C785" s="37"/>
      <c r="D785" s="168"/>
      <c r="E785" s="169"/>
      <c r="F785" s="43" t="str">
        <f>VLOOKUP(C785,'[2]Acha Air Sales Price List'!$B$1:$D$65536,3,FALSE)</f>
        <v>first line keep open</v>
      </c>
      <c r="G785" s="21">
        <f>ROUND(IF(ISBLANK(C785),0,VLOOKUP(C785,'[2]Acha Air Sales Price List'!$B$1:$X$65536,12,FALSE)*$L$14),2)</f>
        <v>0</v>
      </c>
      <c r="H785" s="22">
        <f t="shared" si="12"/>
        <v>0</v>
      </c>
      <c r="I785" s="14"/>
    </row>
    <row r="786" spans="1:9" hidden="1">
      <c r="A786" s="13"/>
      <c r="B786" s="1"/>
      <c r="C786" s="36"/>
      <c r="D786" s="168"/>
      <c r="E786" s="169"/>
      <c r="F786" s="43" t="str">
        <f>VLOOKUP(C786,'[2]Acha Air Sales Price List'!$B$1:$D$65536,3,FALSE)</f>
        <v>first line keep open</v>
      </c>
      <c r="G786" s="21">
        <f>ROUND(IF(ISBLANK(C786),0,VLOOKUP(C786,'[2]Acha Air Sales Price List'!$B$1:$X$65536,12,FALSE)*$L$14),2)</f>
        <v>0</v>
      </c>
      <c r="H786" s="22">
        <f t="shared" si="12"/>
        <v>0</v>
      </c>
      <c r="I786" s="14"/>
    </row>
    <row r="787" spans="1:9" hidden="1">
      <c r="A787" s="13"/>
      <c r="B787" s="1"/>
      <c r="C787" s="36"/>
      <c r="D787" s="168"/>
      <c r="E787" s="169"/>
      <c r="F787" s="43" t="str">
        <f>VLOOKUP(C787,'[2]Acha Air Sales Price List'!$B$1:$D$65536,3,FALSE)</f>
        <v>first line keep open</v>
      </c>
      <c r="G787" s="21">
        <f>ROUND(IF(ISBLANK(C787),0,VLOOKUP(C787,'[2]Acha Air Sales Price List'!$B$1:$X$65536,12,FALSE)*$L$14),2)</f>
        <v>0</v>
      </c>
      <c r="H787" s="22">
        <f t="shared" si="12"/>
        <v>0</v>
      </c>
      <c r="I787" s="14"/>
    </row>
    <row r="788" spans="1:9" hidden="1">
      <c r="A788" s="13"/>
      <c r="B788" s="1"/>
      <c r="C788" s="36"/>
      <c r="D788" s="168"/>
      <c r="E788" s="169"/>
      <c r="F788" s="43" t="str">
        <f>VLOOKUP(C788,'[2]Acha Air Sales Price List'!$B$1:$D$65536,3,FALSE)</f>
        <v>first line keep open</v>
      </c>
      <c r="G788" s="21">
        <f>ROUND(IF(ISBLANK(C788),0,VLOOKUP(C788,'[2]Acha Air Sales Price List'!$B$1:$X$65536,12,FALSE)*$L$14),2)</f>
        <v>0</v>
      </c>
      <c r="H788" s="22">
        <f t="shared" ref="H788:H851" si="13">ROUND(IF(ISNUMBER(B788), G788*B788, 0),5)</f>
        <v>0</v>
      </c>
      <c r="I788" s="14"/>
    </row>
    <row r="789" spans="1:9" hidden="1">
      <c r="A789" s="13"/>
      <c r="B789" s="1"/>
      <c r="C789" s="36"/>
      <c r="D789" s="168"/>
      <c r="E789" s="169"/>
      <c r="F789" s="43" t="str">
        <f>VLOOKUP(C789,'[2]Acha Air Sales Price List'!$B$1:$D$65536,3,FALSE)</f>
        <v>first line keep open</v>
      </c>
      <c r="G789" s="21">
        <f>ROUND(IF(ISBLANK(C789),0,VLOOKUP(C789,'[2]Acha Air Sales Price List'!$B$1:$X$65536,12,FALSE)*$L$14),2)</f>
        <v>0</v>
      </c>
      <c r="H789" s="22">
        <f t="shared" si="13"/>
        <v>0</v>
      </c>
      <c r="I789" s="14"/>
    </row>
    <row r="790" spans="1:9" hidden="1">
      <c r="A790" s="13"/>
      <c r="B790" s="1"/>
      <c r="C790" s="36"/>
      <c r="D790" s="168"/>
      <c r="E790" s="169"/>
      <c r="F790" s="43" t="str">
        <f>VLOOKUP(C790,'[2]Acha Air Sales Price List'!$B$1:$D$65536,3,FALSE)</f>
        <v>first line keep open</v>
      </c>
      <c r="G790" s="21">
        <f>ROUND(IF(ISBLANK(C790),0,VLOOKUP(C790,'[2]Acha Air Sales Price List'!$B$1:$X$65536,12,FALSE)*$L$14),2)</f>
        <v>0</v>
      </c>
      <c r="H790" s="22">
        <f t="shared" si="13"/>
        <v>0</v>
      </c>
      <c r="I790" s="14"/>
    </row>
    <row r="791" spans="1:9" hidden="1">
      <c r="A791" s="13"/>
      <c r="B791" s="1"/>
      <c r="C791" s="36"/>
      <c r="D791" s="168"/>
      <c r="E791" s="169"/>
      <c r="F791" s="43" t="str">
        <f>VLOOKUP(C791,'[2]Acha Air Sales Price List'!$B$1:$D$65536,3,FALSE)</f>
        <v>first line keep open</v>
      </c>
      <c r="G791" s="21">
        <f>ROUND(IF(ISBLANK(C791),0,VLOOKUP(C791,'[2]Acha Air Sales Price List'!$B$1:$X$65536,12,FALSE)*$L$14),2)</f>
        <v>0</v>
      </c>
      <c r="H791" s="22">
        <f t="shared" si="13"/>
        <v>0</v>
      </c>
      <c r="I791" s="14"/>
    </row>
    <row r="792" spans="1:9" hidden="1">
      <c r="A792" s="13"/>
      <c r="B792" s="1"/>
      <c r="C792" s="36"/>
      <c r="D792" s="168"/>
      <c r="E792" s="169"/>
      <c r="F792" s="43" t="str">
        <f>VLOOKUP(C792,'[2]Acha Air Sales Price List'!$B$1:$D$65536,3,FALSE)</f>
        <v>first line keep open</v>
      </c>
      <c r="G792" s="21">
        <f>ROUND(IF(ISBLANK(C792),0,VLOOKUP(C792,'[2]Acha Air Sales Price List'!$B$1:$X$65536,12,FALSE)*$L$14),2)</f>
        <v>0</v>
      </c>
      <c r="H792" s="22">
        <f t="shared" si="13"/>
        <v>0</v>
      </c>
      <c r="I792" s="14"/>
    </row>
    <row r="793" spans="1:9" hidden="1">
      <c r="A793" s="13"/>
      <c r="B793" s="1"/>
      <c r="C793" s="36"/>
      <c r="D793" s="168"/>
      <c r="E793" s="169"/>
      <c r="F793" s="43" t="str">
        <f>VLOOKUP(C793,'[2]Acha Air Sales Price List'!$B$1:$D$65536,3,FALSE)</f>
        <v>first line keep open</v>
      </c>
      <c r="G793" s="21">
        <f>ROUND(IF(ISBLANK(C793),0,VLOOKUP(C793,'[2]Acha Air Sales Price List'!$B$1:$X$65536,12,FALSE)*$L$14),2)</f>
        <v>0</v>
      </c>
      <c r="H793" s="22">
        <f t="shared" si="13"/>
        <v>0</v>
      </c>
      <c r="I793" s="14"/>
    </row>
    <row r="794" spans="1:9" hidden="1">
      <c r="A794" s="13"/>
      <c r="B794" s="1"/>
      <c r="C794" s="36"/>
      <c r="D794" s="168"/>
      <c r="E794" s="169"/>
      <c r="F794" s="43" t="str">
        <f>VLOOKUP(C794,'[2]Acha Air Sales Price List'!$B$1:$D$65536,3,FALSE)</f>
        <v>first line keep open</v>
      </c>
      <c r="G794" s="21">
        <f>ROUND(IF(ISBLANK(C794),0,VLOOKUP(C794,'[2]Acha Air Sales Price List'!$B$1:$X$65536,12,FALSE)*$L$14),2)</f>
        <v>0</v>
      </c>
      <c r="H794" s="22">
        <f t="shared" si="13"/>
        <v>0</v>
      </c>
      <c r="I794" s="14"/>
    </row>
    <row r="795" spans="1:9" hidden="1">
      <c r="A795" s="13"/>
      <c r="B795" s="1"/>
      <c r="C795" s="36"/>
      <c r="D795" s="168"/>
      <c r="E795" s="169"/>
      <c r="F795" s="43" t="str">
        <f>VLOOKUP(C795,'[2]Acha Air Sales Price List'!$B$1:$D$65536,3,FALSE)</f>
        <v>first line keep open</v>
      </c>
      <c r="G795" s="21">
        <f>ROUND(IF(ISBLANK(C795),0,VLOOKUP(C795,'[2]Acha Air Sales Price List'!$B$1:$X$65536,12,FALSE)*$L$14),2)</f>
        <v>0</v>
      </c>
      <c r="H795" s="22">
        <f t="shared" si="13"/>
        <v>0</v>
      </c>
      <c r="I795" s="14"/>
    </row>
    <row r="796" spans="1:9" hidden="1">
      <c r="A796" s="13"/>
      <c r="B796" s="1"/>
      <c r="C796" s="36"/>
      <c r="D796" s="168"/>
      <c r="E796" s="169"/>
      <c r="F796" s="43" t="str">
        <f>VLOOKUP(C796,'[2]Acha Air Sales Price List'!$B$1:$D$65536,3,FALSE)</f>
        <v>first line keep open</v>
      </c>
      <c r="G796" s="21">
        <f>ROUND(IF(ISBLANK(C796),0,VLOOKUP(C796,'[2]Acha Air Sales Price List'!$B$1:$X$65536,12,FALSE)*$L$14),2)</f>
        <v>0</v>
      </c>
      <c r="H796" s="22">
        <f t="shared" si="13"/>
        <v>0</v>
      </c>
      <c r="I796" s="14"/>
    </row>
    <row r="797" spans="1:9" hidden="1">
      <c r="A797" s="13"/>
      <c r="B797" s="1"/>
      <c r="C797" s="36"/>
      <c r="D797" s="168"/>
      <c r="E797" s="169"/>
      <c r="F797" s="43" t="str">
        <f>VLOOKUP(C797,'[2]Acha Air Sales Price List'!$B$1:$D$65536,3,FALSE)</f>
        <v>first line keep open</v>
      </c>
      <c r="G797" s="21">
        <f>ROUND(IF(ISBLANK(C797),0,VLOOKUP(C797,'[2]Acha Air Sales Price List'!$B$1:$X$65536,12,FALSE)*$L$14),2)</f>
        <v>0</v>
      </c>
      <c r="H797" s="22">
        <f t="shared" si="13"/>
        <v>0</v>
      </c>
      <c r="I797" s="14"/>
    </row>
    <row r="798" spans="1:9" hidden="1">
      <c r="A798" s="13"/>
      <c r="B798" s="1"/>
      <c r="C798" s="36"/>
      <c r="D798" s="168"/>
      <c r="E798" s="169"/>
      <c r="F798" s="43" t="str">
        <f>VLOOKUP(C798,'[2]Acha Air Sales Price List'!$B$1:$D$65536,3,FALSE)</f>
        <v>first line keep open</v>
      </c>
      <c r="G798" s="21">
        <f>ROUND(IF(ISBLANK(C798),0,VLOOKUP(C798,'[2]Acha Air Sales Price List'!$B$1:$X$65536,12,FALSE)*$L$14),2)</f>
        <v>0</v>
      </c>
      <c r="H798" s="22">
        <f t="shared" si="13"/>
        <v>0</v>
      </c>
      <c r="I798" s="14"/>
    </row>
    <row r="799" spans="1:9" hidden="1">
      <c r="A799" s="13"/>
      <c r="B799" s="1"/>
      <c r="C799" s="36"/>
      <c r="D799" s="168"/>
      <c r="E799" s="169"/>
      <c r="F799" s="43" t="str">
        <f>VLOOKUP(C799,'[2]Acha Air Sales Price List'!$B$1:$D$65536,3,FALSE)</f>
        <v>first line keep open</v>
      </c>
      <c r="G799" s="21">
        <f>ROUND(IF(ISBLANK(C799),0,VLOOKUP(C799,'[2]Acha Air Sales Price List'!$B$1:$X$65536,12,FALSE)*$L$14),2)</f>
        <v>0</v>
      </c>
      <c r="H799" s="22">
        <f t="shared" si="13"/>
        <v>0</v>
      </c>
      <c r="I799" s="14"/>
    </row>
    <row r="800" spans="1:9" hidden="1">
      <c r="A800" s="13"/>
      <c r="B800" s="1"/>
      <c r="C800" s="36"/>
      <c r="D800" s="168"/>
      <c r="E800" s="169"/>
      <c r="F800" s="43" t="str">
        <f>VLOOKUP(C800,'[2]Acha Air Sales Price List'!$B$1:$D$65536,3,FALSE)</f>
        <v>first line keep open</v>
      </c>
      <c r="G800" s="21">
        <f>ROUND(IF(ISBLANK(C800),0,VLOOKUP(C800,'[2]Acha Air Sales Price List'!$B$1:$X$65536,12,FALSE)*$L$14),2)</f>
        <v>0</v>
      </c>
      <c r="H800" s="22">
        <f t="shared" si="13"/>
        <v>0</v>
      </c>
      <c r="I800" s="14"/>
    </row>
    <row r="801" spans="1:9" hidden="1">
      <c r="A801" s="13"/>
      <c r="B801" s="1"/>
      <c r="C801" s="36"/>
      <c r="D801" s="168"/>
      <c r="E801" s="169"/>
      <c r="F801" s="43" t="str">
        <f>VLOOKUP(C801,'[2]Acha Air Sales Price List'!$B$1:$D$65536,3,FALSE)</f>
        <v>first line keep open</v>
      </c>
      <c r="G801" s="21">
        <f>ROUND(IF(ISBLANK(C801),0,VLOOKUP(C801,'[2]Acha Air Sales Price List'!$B$1:$X$65536,12,FALSE)*$L$14),2)</f>
        <v>0</v>
      </c>
      <c r="H801" s="22">
        <f t="shared" si="13"/>
        <v>0</v>
      </c>
      <c r="I801" s="14"/>
    </row>
    <row r="802" spans="1:9" hidden="1">
      <c r="A802" s="13"/>
      <c r="B802" s="1"/>
      <c r="C802" s="36"/>
      <c r="D802" s="168"/>
      <c r="E802" s="169"/>
      <c r="F802" s="43" t="str">
        <f>VLOOKUP(C802,'[2]Acha Air Sales Price List'!$B$1:$D$65536,3,FALSE)</f>
        <v>first line keep open</v>
      </c>
      <c r="G802" s="21">
        <f>ROUND(IF(ISBLANK(C802),0,VLOOKUP(C802,'[2]Acha Air Sales Price List'!$B$1:$X$65536,12,FALSE)*$L$14),2)</f>
        <v>0</v>
      </c>
      <c r="H802" s="22">
        <f t="shared" si="13"/>
        <v>0</v>
      </c>
      <c r="I802" s="14"/>
    </row>
    <row r="803" spans="1:9" hidden="1">
      <c r="A803" s="13"/>
      <c r="B803" s="1"/>
      <c r="C803" s="36"/>
      <c r="D803" s="168"/>
      <c r="E803" s="169"/>
      <c r="F803" s="43" t="str">
        <f>VLOOKUP(C803,'[2]Acha Air Sales Price List'!$B$1:$D$65536,3,FALSE)</f>
        <v>first line keep open</v>
      </c>
      <c r="G803" s="21">
        <f>ROUND(IF(ISBLANK(C803),0,VLOOKUP(C803,'[2]Acha Air Sales Price List'!$B$1:$X$65536,12,FALSE)*$L$14),2)</f>
        <v>0</v>
      </c>
      <c r="H803" s="22">
        <f t="shared" si="13"/>
        <v>0</v>
      </c>
      <c r="I803" s="14"/>
    </row>
    <row r="804" spans="1:9" hidden="1">
      <c r="A804" s="13"/>
      <c r="B804" s="1"/>
      <c r="C804" s="36"/>
      <c r="D804" s="168"/>
      <c r="E804" s="169"/>
      <c r="F804" s="43" t="str">
        <f>VLOOKUP(C804,'[2]Acha Air Sales Price List'!$B$1:$D$65536,3,FALSE)</f>
        <v>first line keep open</v>
      </c>
      <c r="G804" s="21">
        <f>ROUND(IF(ISBLANK(C804),0,VLOOKUP(C804,'[2]Acha Air Sales Price List'!$B$1:$X$65536,12,FALSE)*$L$14),2)</f>
        <v>0</v>
      </c>
      <c r="H804" s="22">
        <f t="shared" si="13"/>
        <v>0</v>
      </c>
      <c r="I804" s="14"/>
    </row>
    <row r="805" spans="1:9" hidden="1">
      <c r="A805" s="13"/>
      <c r="B805" s="1"/>
      <c r="C805" s="36"/>
      <c r="D805" s="168"/>
      <c r="E805" s="169"/>
      <c r="F805" s="43" t="str">
        <f>VLOOKUP(C805,'[2]Acha Air Sales Price List'!$B$1:$D$65536,3,FALSE)</f>
        <v>first line keep open</v>
      </c>
      <c r="G805" s="21">
        <f>ROUND(IF(ISBLANK(C805),0,VLOOKUP(C805,'[2]Acha Air Sales Price List'!$B$1:$X$65536,12,FALSE)*$L$14),2)</f>
        <v>0</v>
      </c>
      <c r="H805" s="22">
        <f t="shared" si="13"/>
        <v>0</v>
      </c>
      <c r="I805" s="14"/>
    </row>
    <row r="806" spans="1:9" hidden="1">
      <c r="A806" s="13"/>
      <c r="B806" s="1"/>
      <c r="C806" s="36"/>
      <c r="D806" s="168"/>
      <c r="E806" s="169"/>
      <c r="F806" s="43" t="str">
        <f>VLOOKUP(C806,'[2]Acha Air Sales Price List'!$B$1:$D$65536,3,FALSE)</f>
        <v>first line keep open</v>
      </c>
      <c r="G806" s="21">
        <f>ROUND(IF(ISBLANK(C806),0,VLOOKUP(C806,'[2]Acha Air Sales Price List'!$B$1:$X$65536,12,FALSE)*$L$14),2)</f>
        <v>0</v>
      </c>
      <c r="H806" s="22">
        <f t="shared" si="13"/>
        <v>0</v>
      </c>
      <c r="I806" s="14"/>
    </row>
    <row r="807" spans="1:9" hidden="1">
      <c r="A807" s="13"/>
      <c r="B807" s="1"/>
      <c r="C807" s="36"/>
      <c r="D807" s="168"/>
      <c r="E807" s="169"/>
      <c r="F807" s="43" t="str">
        <f>VLOOKUP(C807,'[2]Acha Air Sales Price List'!$B$1:$D$65536,3,FALSE)</f>
        <v>first line keep open</v>
      </c>
      <c r="G807" s="21">
        <f>ROUND(IF(ISBLANK(C807),0,VLOOKUP(C807,'[2]Acha Air Sales Price List'!$B$1:$X$65536,12,FALSE)*$L$14),2)</f>
        <v>0</v>
      </c>
      <c r="H807" s="22">
        <f t="shared" si="13"/>
        <v>0</v>
      </c>
      <c r="I807" s="14"/>
    </row>
    <row r="808" spans="1:9" hidden="1">
      <c r="A808" s="13"/>
      <c r="B808" s="1"/>
      <c r="C808" s="36"/>
      <c r="D808" s="168"/>
      <c r="E808" s="169"/>
      <c r="F808" s="43" t="str">
        <f>VLOOKUP(C808,'[2]Acha Air Sales Price List'!$B$1:$D$65536,3,FALSE)</f>
        <v>first line keep open</v>
      </c>
      <c r="G808" s="21">
        <f>ROUND(IF(ISBLANK(C808),0,VLOOKUP(C808,'[2]Acha Air Sales Price List'!$B$1:$X$65536,12,FALSE)*$L$14),2)</f>
        <v>0</v>
      </c>
      <c r="H808" s="22">
        <f t="shared" si="13"/>
        <v>0</v>
      </c>
      <c r="I808" s="14"/>
    </row>
    <row r="809" spans="1:9" hidden="1">
      <c r="A809" s="13"/>
      <c r="B809" s="1"/>
      <c r="C809" s="36"/>
      <c r="D809" s="168"/>
      <c r="E809" s="169"/>
      <c r="F809" s="43" t="str">
        <f>VLOOKUP(C809,'[2]Acha Air Sales Price List'!$B$1:$D$65536,3,FALSE)</f>
        <v>first line keep open</v>
      </c>
      <c r="G809" s="21">
        <f>ROUND(IF(ISBLANK(C809),0,VLOOKUP(C809,'[2]Acha Air Sales Price List'!$B$1:$X$65536,12,FALSE)*$L$14),2)</f>
        <v>0</v>
      </c>
      <c r="H809" s="22">
        <f t="shared" si="13"/>
        <v>0</v>
      </c>
      <c r="I809" s="14"/>
    </row>
    <row r="810" spans="1:9" hidden="1">
      <c r="A810" s="13"/>
      <c r="B810" s="1"/>
      <c r="C810" s="36"/>
      <c r="D810" s="168"/>
      <c r="E810" s="169"/>
      <c r="F810" s="43" t="str">
        <f>VLOOKUP(C810,'[2]Acha Air Sales Price List'!$B$1:$D$65536,3,FALSE)</f>
        <v>first line keep open</v>
      </c>
      <c r="G810" s="21">
        <f>ROUND(IF(ISBLANK(C810),0,VLOOKUP(C810,'[2]Acha Air Sales Price List'!$B$1:$X$65536,12,FALSE)*$L$14),2)</f>
        <v>0</v>
      </c>
      <c r="H810" s="22">
        <f t="shared" si="13"/>
        <v>0</v>
      </c>
      <c r="I810" s="14"/>
    </row>
    <row r="811" spans="1:9" hidden="1">
      <c r="A811" s="13"/>
      <c r="B811" s="1"/>
      <c r="C811" s="36"/>
      <c r="D811" s="168"/>
      <c r="E811" s="169"/>
      <c r="F811" s="43" t="str">
        <f>VLOOKUP(C811,'[2]Acha Air Sales Price List'!$B$1:$D$65536,3,FALSE)</f>
        <v>first line keep open</v>
      </c>
      <c r="G811" s="21">
        <f>ROUND(IF(ISBLANK(C811),0,VLOOKUP(C811,'[2]Acha Air Sales Price List'!$B$1:$X$65536,12,FALSE)*$L$14),2)</f>
        <v>0</v>
      </c>
      <c r="H811" s="22">
        <f t="shared" si="13"/>
        <v>0</v>
      </c>
      <c r="I811" s="14"/>
    </row>
    <row r="812" spans="1:9" hidden="1">
      <c r="A812" s="13"/>
      <c r="B812" s="1"/>
      <c r="C812" s="36"/>
      <c r="D812" s="168"/>
      <c r="E812" s="169"/>
      <c r="F812" s="43" t="str">
        <f>VLOOKUP(C812,'[2]Acha Air Sales Price List'!$B$1:$D$65536,3,FALSE)</f>
        <v>first line keep open</v>
      </c>
      <c r="G812" s="21">
        <f>ROUND(IF(ISBLANK(C812),0,VLOOKUP(C812,'[2]Acha Air Sales Price List'!$B$1:$X$65536,12,FALSE)*$L$14),2)</f>
        <v>0</v>
      </c>
      <c r="H812" s="22">
        <f t="shared" si="13"/>
        <v>0</v>
      </c>
      <c r="I812" s="14"/>
    </row>
    <row r="813" spans="1:9" hidden="1">
      <c r="A813" s="13"/>
      <c r="B813" s="1"/>
      <c r="C813" s="37"/>
      <c r="D813" s="168"/>
      <c r="E813" s="169"/>
      <c r="F813" s="43" t="str">
        <f>VLOOKUP(C813,'[2]Acha Air Sales Price List'!$B$1:$D$65536,3,FALSE)</f>
        <v>first line keep open</v>
      </c>
      <c r="G813" s="21">
        <f>ROUND(IF(ISBLANK(C813),0,VLOOKUP(C813,'[2]Acha Air Sales Price List'!$B$1:$X$65536,12,FALSE)*$L$14),2)</f>
        <v>0</v>
      </c>
      <c r="H813" s="22">
        <f t="shared" si="13"/>
        <v>0</v>
      </c>
      <c r="I813" s="14"/>
    </row>
    <row r="814" spans="1:9" hidden="1">
      <c r="A814" s="13"/>
      <c r="B814" s="1"/>
      <c r="C814" s="36"/>
      <c r="D814" s="168"/>
      <c r="E814" s="169"/>
      <c r="F814" s="43" t="str">
        <f>VLOOKUP(C814,'[2]Acha Air Sales Price List'!$B$1:$D$65536,3,FALSE)</f>
        <v>first line keep open</v>
      </c>
      <c r="G814" s="21">
        <f>ROUND(IF(ISBLANK(C814),0,VLOOKUP(C814,'[2]Acha Air Sales Price List'!$B$1:$X$65536,12,FALSE)*$L$14),2)</f>
        <v>0</v>
      </c>
      <c r="H814" s="22">
        <f t="shared" si="13"/>
        <v>0</v>
      </c>
      <c r="I814" s="14"/>
    </row>
    <row r="815" spans="1:9" hidden="1">
      <c r="A815" s="13"/>
      <c r="B815" s="1"/>
      <c r="C815" s="36"/>
      <c r="D815" s="168"/>
      <c r="E815" s="169"/>
      <c r="F815" s="43" t="str">
        <f>VLOOKUP(C815,'[2]Acha Air Sales Price List'!$B$1:$D$65536,3,FALSE)</f>
        <v>first line keep open</v>
      </c>
      <c r="G815" s="21">
        <f>ROUND(IF(ISBLANK(C815),0,VLOOKUP(C815,'[2]Acha Air Sales Price List'!$B$1:$X$65536,12,FALSE)*$L$14),2)</f>
        <v>0</v>
      </c>
      <c r="H815" s="22">
        <f t="shared" si="13"/>
        <v>0</v>
      </c>
      <c r="I815" s="14"/>
    </row>
    <row r="816" spans="1:9" hidden="1">
      <c r="A816" s="13"/>
      <c r="B816" s="1"/>
      <c r="C816" s="36"/>
      <c r="D816" s="168"/>
      <c r="E816" s="169"/>
      <c r="F816" s="43" t="str">
        <f>VLOOKUP(C816,'[2]Acha Air Sales Price List'!$B$1:$D$65536,3,FALSE)</f>
        <v>first line keep open</v>
      </c>
      <c r="G816" s="21">
        <f>ROUND(IF(ISBLANK(C816),0,VLOOKUP(C816,'[2]Acha Air Sales Price List'!$B$1:$X$65536,12,FALSE)*$L$14),2)</f>
        <v>0</v>
      </c>
      <c r="H816" s="22">
        <f t="shared" si="13"/>
        <v>0</v>
      </c>
      <c r="I816" s="14"/>
    </row>
    <row r="817" spans="1:9" hidden="1">
      <c r="A817" s="13"/>
      <c r="B817" s="1"/>
      <c r="C817" s="36"/>
      <c r="D817" s="168"/>
      <c r="E817" s="169"/>
      <c r="F817" s="43" t="str">
        <f>VLOOKUP(C817,'[2]Acha Air Sales Price List'!$B$1:$D$65536,3,FALSE)</f>
        <v>first line keep open</v>
      </c>
      <c r="G817" s="21">
        <f>ROUND(IF(ISBLANK(C817),0,VLOOKUP(C817,'[2]Acha Air Sales Price List'!$B$1:$X$65536,12,FALSE)*$L$14),2)</f>
        <v>0</v>
      </c>
      <c r="H817" s="22">
        <f t="shared" si="13"/>
        <v>0</v>
      </c>
      <c r="I817" s="14"/>
    </row>
    <row r="818" spans="1:9" hidden="1">
      <c r="A818" s="13"/>
      <c r="B818" s="1"/>
      <c r="C818" s="36"/>
      <c r="D818" s="168"/>
      <c r="E818" s="169"/>
      <c r="F818" s="43" t="str">
        <f>VLOOKUP(C818,'[2]Acha Air Sales Price List'!$B$1:$D$65536,3,FALSE)</f>
        <v>first line keep open</v>
      </c>
      <c r="G818" s="21">
        <f>ROUND(IF(ISBLANK(C818),0,VLOOKUP(C818,'[2]Acha Air Sales Price List'!$B$1:$X$65536,12,FALSE)*$L$14),2)</f>
        <v>0</v>
      </c>
      <c r="H818" s="22">
        <f t="shared" si="13"/>
        <v>0</v>
      </c>
      <c r="I818" s="14"/>
    </row>
    <row r="819" spans="1:9" hidden="1">
      <c r="A819" s="13"/>
      <c r="B819" s="1"/>
      <c r="C819" s="36"/>
      <c r="D819" s="168"/>
      <c r="E819" s="169"/>
      <c r="F819" s="43" t="str">
        <f>VLOOKUP(C819,'[2]Acha Air Sales Price List'!$B$1:$D$65536,3,FALSE)</f>
        <v>first line keep open</v>
      </c>
      <c r="G819" s="21">
        <f>ROUND(IF(ISBLANK(C819),0,VLOOKUP(C819,'[2]Acha Air Sales Price List'!$B$1:$X$65536,12,FALSE)*$L$14),2)</f>
        <v>0</v>
      </c>
      <c r="H819" s="22">
        <f t="shared" si="13"/>
        <v>0</v>
      </c>
      <c r="I819" s="14"/>
    </row>
    <row r="820" spans="1:9" hidden="1">
      <c r="A820" s="13"/>
      <c r="B820" s="1"/>
      <c r="C820" s="36"/>
      <c r="D820" s="168"/>
      <c r="E820" s="169"/>
      <c r="F820" s="43" t="str">
        <f>VLOOKUP(C820,'[2]Acha Air Sales Price List'!$B$1:$D$65536,3,FALSE)</f>
        <v>first line keep open</v>
      </c>
      <c r="G820" s="21">
        <f>ROUND(IF(ISBLANK(C820),0,VLOOKUP(C820,'[2]Acha Air Sales Price List'!$B$1:$X$65536,12,FALSE)*$L$14),2)</f>
        <v>0</v>
      </c>
      <c r="H820" s="22">
        <f t="shared" si="13"/>
        <v>0</v>
      </c>
      <c r="I820" s="14"/>
    </row>
    <row r="821" spans="1:9" hidden="1">
      <c r="A821" s="13"/>
      <c r="B821" s="1"/>
      <c r="C821" s="36"/>
      <c r="D821" s="168"/>
      <c r="E821" s="169"/>
      <c r="F821" s="43" t="str">
        <f>VLOOKUP(C821,'[2]Acha Air Sales Price List'!$B$1:$D$65536,3,FALSE)</f>
        <v>first line keep open</v>
      </c>
      <c r="G821" s="21">
        <f>ROUND(IF(ISBLANK(C821),0,VLOOKUP(C821,'[2]Acha Air Sales Price List'!$B$1:$X$65536,12,FALSE)*$L$14),2)</f>
        <v>0</v>
      </c>
      <c r="H821" s="22">
        <f t="shared" si="13"/>
        <v>0</v>
      </c>
      <c r="I821" s="14"/>
    </row>
    <row r="822" spans="1:9" hidden="1">
      <c r="A822" s="13"/>
      <c r="B822" s="1"/>
      <c r="C822" s="36"/>
      <c r="D822" s="168"/>
      <c r="E822" s="169"/>
      <c r="F822" s="43" t="str">
        <f>VLOOKUP(C822,'[2]Acha Air Sales Price List'!$B$1:$D$65536,3,FALSE)</f>
        <v>first line keep open</v>
      </c>
      <c r="G822" s="21">
        <f>ROUND(IF(ISBLANK(C822),0,VLOOKUP(C822,'[2]Acha Air Sales Price List'!$B$1:$X$65536,12,FALSE)*$L$14),2)</f>
        <v>0</v>
      </c>
      <c r="H822" s="22">
        <f t="shared" si="13"/>
        <v>0</v>
      </c>
      <c r="I822" s="14"/>
    </row>
    <row r="823" spans="1:9" hidden="1">
      <c r="A823" s="13"/>
      <c r="B823" s="1"/>
      <c r="C823" s="36"/>
      <c r="D823" s="168"/>
      <c r="E823" s="169"/>
      <c r="F823" s="43" t="str">
        <f>VLOOKUP(C823,'[2]Acha Air Sales Price List'!$B$1:$D$65536,3,FALSE)</f>
        <v>first line keep open</v>
      </c>
      <c r="G823" s="21">
        <f>ROUND(IF(ISBLANK(C823),0,VLOOKUP(C823,'[2]Acha Air Sales Price List'!$B$1:$X$65536,12,FALSE)*$L$14),2)</f>
        <v>0</v>
      </c>
      <c r="H823" s="22">
        <f t="shared" si="13"/>
        <v>0</v>
      </c>
      <c r="I823" s="14"/>
    </row>
    <row r="824" spans="1:9" hidden="1">
      <c r="A824" s="13"/>
      <c r="B824" s="1"/>
      <c r="C824" s="36"/>
      <c r="D824" s="168"/>
      <c r="E824" s="169"/>
      <c r="F824" s="43" t="str">
        <f>VLOOKUP(C824,'[2]Acha Air Sales Price List'!$B$1:$D$65536,3,FALSE)</f>
        <v>first line keep open</v>
      </c>
      <c r="G824" s="21">
        <f>ROUND(IF(ISBLANK(C824),0,VLOOKUP(C824,'[2]Acha Air Sales Price List'!$B$1:$X$65536,12,FALSE)*$L$14),2)</f>
        <v>0</v>
      </c>
      <c r="H824" s="22">
        <f t="shared" si="13"/>
        <v>0</v>
      </c>
      <c r="I824" s="14"/>
    </row>
    <row r="825" spans="1:9" hidden="1">
      <c r="A825" s="13"/>
      <c r="B825" s="1"/>
      <c r="C825" s="36"/>
      <c r="D825" s="168"/>
      <c r="E825" s="169"/>
      <c r="F825" s="43" t="str">
        <f>VLOOKUP(C825,'[2]Acha Air Sales Price List'!$B$1:$D$65536,3,FALSE)</f>
        <v>first line keep open</v>
      </c>
      <c r="G825" s="21">
        <f>ROUND(IF(ISBLANK(C825),0,VLOOKUP(C825,'[2]Acha Air Sales Price List'!$B$1:$X$65536,12,FALSE)*$L$14),2)</f>
        <v>0</v>
      </c>
      <c r="H825" s="22">
        <f t="shared" si="13"/>
        <v>0</v>
      </c>
      <c r="I825" s="14"/>
    </row>
    <row r="826" spans="1:9" hidden="1">
      <c r="A826" s="13"/>
      <c r="B826" s="1"/>
      <c r="C826" s="36"/>
      <c r="D826" s="168"/>
      <c r="E826" s="169"/>
      <c r="F826" s="43" t="str">
        <f>VLOOKUP(C826,'[2]Acha Air Sales Price List'!$B$1:$D$65536,3,FALSE)</f>
        <v>first line keep open</v>
      </c>
      <c r="G826" s="21">
        <f>ROUND(IF(ISBLANK(C826),0,VLOOKUP(C826,'[2]Acha Air Sales Price List'!$B$1:$X$65536,12,FALSE)*$L$14),2)</f>
        <v>0</v>
      </c>
      <c r="H826" s="22">
        <f t="shared" si="13"/>
        <v>0</v>
      </c>
      <c r="I826" s="14"/>
    </row>
    <row r="827" spans="1:9" hidden="1">
      <c r="A827" s="13"/>
      <c r="B827" s="1"/>
      <c r="C827" s="36"/>
      <c r="D827" s="168"/>
      <c r="E827" s="169"/>
      <c r="F827" s="43" t="str">
        <f>VLOOKUP(C827,'[2]Acha Air Sales Price List'!$B$1:$D$65536,3,FALSE)</f>
        <v>first line keep open</v>
      </c>
      <c r="G827" s="21">
        <f>ROUND(IF(ISBLANK(C827),0,VLOOKUP(C827,'[2]Acha Air Sales Price List'!$B$1:$X$65536,12,FALSE)*$L$14),2)</f>
        <v>0</v>
      </c>
      <c r="H827" s="22">
        <f t="shared" si="13"/>
        <v>0</v>
      </c>
      <c r="I827" s="14"/>
    </row>
    <row r="828" spans="1:9" hidden="1">
      <c r="A828" s="13"/>
      <c r="B828" s="1"/>
      <c r="C828" s="36"/>
      <c r="D828" s="168"/>
      <c r="E828" s="169"/>
      <c r="F828" s="43" t="str">
        <f>VLOOKUP(C828,'[2]Acha Air Sales Price List'!$B$1:$D$65536,3,FALSE)</f>
        <v>first line keep open</v>
      </c>
      <c r="G828" s="21">
        <f>ROUND(IF(ISBLANK(C828),0,VLOOKUP(C828,'[2]Acha Air Sales Price List'!$B$1:$X$65536,12,FALSE)*$L$14),2)</f>
        <v>0</v>
      </c>
      <c r="H828" s="22">
        <f t="shared" si="13"/>
        <v>0</v>
      </c>
      <c r="I828" s="14"/>
    </row>
    <row r="829" spans="1:9" hidden="1">
      <c r="A829" s="13"/>
      <c r="B829" s="1"/>
      <c r="C829" s="37"/>
      <c r="D829" s="168"/>
      <c r="E829" s="169"/>
      <c r="F829" s="43" t="str">
        <f>VLOOKUP(C829,'[2]Acha Air Sales Price List'!$B$1:$D$65536,3,FALSE)</f>
        <v>first line keep open</v>
      </c>
      <c r="G829" s="21">
        <f>ROUND(IF(ISBLANK(C829),0,VLOOKUP(C829,'[2]Acha Air Sales Price List'!$B$1:$X$65536,12,FALSE)*$L$14),2)</f>
        <v>0</v>
      </c>
      <c r="H829" s="22">
        <f t="shared" si="13"/>
        <v>0</v>
      </c>
      <c r="I829" s="14"/>
    </row>
    <row r="830" spans="1:9" hidden="1">
      <c r="A830" s="13"/>
      <c r="B830" s="1"/>
      <c r="C830" s="37"/>
      <c r="D830" s="168"/>
      <c r="E830" s="169"/>
      <c r="F830" s="43" t="str">
        <f>VLOOKUP(C830,'[2]Acha Air Sales Price List'!$B$1:$D$65536,3,FALSE)</f>
        <v>first line keep open</v>
      </c>
      <c r="G830" s="21">
        <f>ROUND(IF(ISBLANK(C830),0,VLOOKUP(C830,'[2]Acha Air Sales Price List'!$B$1:$X$65536,12,FALSE)*$L$14),2)</f>
        <v>0</v>
      </c>
      <c r="H830" s="22">
        <f t="shared" si="13"/>
        <v>0</v>
      </c>
      <c r="I830" s="14"/>
    </row>
    <row r="831" spans="1:9" hidden="1">
      <c r="A831" s="13"/>
      <c r="B831" s="1"/>
      <c r="C831" s="36"/>
      <c r="D831" s="168"/>
      <c r="E831" s="169"/>
      <c r="F831" s="43" t="str">
        <f>VLOOKUP(C831,'[2]Acha Air Sales Price List'!$B$1:$D$65536,3,FALSE)</f>
        <v>first line keep open</v>
      </c>
      <c r="G831" s="21">
        <f>ROUND(IF(ISBLANK(C831),0,VLOOKUP(C831,'[2]Acha Air Sales Price List'!$B$1:$X$65536,12,FALSE)*$L$14),2)</f>
        <v>0</v>
      </c>
      <c r="H831" s="22">
        <f t="shared" si="13"/>
        <v>0</v>
      </c>
      <c r="I831" s="14"/>
    </row>
    <row r="832" spans="1:9" hidden="1">
      <c r="A832" s="13"/>
      <c r="B832" s="1"/>
      <c r="C832" s="36"/>
      <c r="D832" s="168"/>
      <c r="E832" s="169"/>
      <c r="F832" s="43" t="str">
        <f>VLOOKUP(C832,'[2]Acha Air Sales Price List'!$B$1:$D$65536,3,FALSE)</f>
        <v>first line keep open</v>
      </c>
      <c r="G832" s="21">
        <f>ROUND(IF(ISBLANK(C832),0,VLOOKUP(C832,'[2]Acha Air Sales Price List'!$B$1:$X$65536,12,FALSE)*$L$14),2)</f>
        <v>0</v>
      </c>
      <c r="H832" s="22">
        <f t="shared" si="13"/>
        <v>0</v>
      </c>
      <c r="I832" s="14"/>
    </row>
    <row r="833" spans="1:9" hidden="1">
      <c r="A833" s="13"/>
      <c r="B833" s="1"/>
      <c r="C833" s="36"/>
      <c r="D833" s="168"/>
      <c r="E833" s="169"/>
      <c r="F833" s="43" t="str">
        <f>VLOOKUP(C833,'[2]Acha Air Sales Price List'!$B$1:$D$65536,3,FALSE)</f>
        <v>first line keep open</v>
      </c>
      <c r="G833" s="21">
        <f>ROUND(IF(ISBLANK(C833),0,VLOOKUP(C833,'[2]Acha Air Sales Price List'!$B$1:$X$65536,12,FALSE)*$L$14),2)</f>
        <v>0</v>
      </c>
      <c r="H833" s="22">
        <f t="shared" si="13"/>
        <v>0</v>
      </c>
      <c r="I833" s="14"/>
    </row>
    <row r="834" spans="1:9" hidden="1">
      <c r="A834" s="13"/>
      <c r="B834" s="1"/>
      <c r="C834" s="36"/>
      <c r="D834" s="168"/>
      <c r="E834" s="169"/>
      <c r="F834" s="43" t="str">
        <f>VLOOKUP(C834,'[2]Acha Air Sales Price List'!$B$1:$D$65536,3,FALSE)</f>
        <v>first line keep open</v>
      </c>
      <c r="G834" s="21">
        <f>ROUND(IF(ISBLANK(C834),0,VLOOKUP(C834,'[2]Acha Air Sales Price List'!$B$1:$X$65536,12,FALSE)*$L$14),2)</f>
        <v>0</v>
      </c>
      <c r="H834" s="22">
        <f t="shared" si="13"/>
        <v>0</v>
      </c>
      <c r="I834" s="14"/>
    </row>
    <row r="835" spans="1:9" hidden="1">
      <c r="A835" s="13"/>
      <c r="B835" s="1"/>
      <c r="C835" s="36"/>
      <c r="D835" s="168"/>
      <c r="E835" s="169"/>
      <c r="F835" s="43" t="str">
        <f>VLOOKUP(C835,'[2]Acha Air Sales Price List'!$B$1:$D$65536,3,FALSE)</f>
        <v>first line keep open</v>
      </c>
      <c r="G835" s="21">
        <f>ROUND(IF(ISBLANK(C835),0,VLOOKUP(C835,'[2]Acha Air Sales Price List'!$B$1:$X$65536,12,FALSE)*$L$14),2)</f>
        <v>0</v>
      </c>
      <c r="H835" s="22">
        <f t="shared" si="13"/>
        <v>0</v>
      </c>
      <c r="I835" s="14"/>
    </row>
    <row r="836" spans="1:9" hidden="1">
      <c r="A836" s="13"/>
      <c r="B836" s="1"/>
      <c r="C836" s="36"/>
      <c r="D836" s="168"/>
      <c r="E836" s="169"/>
      <c r="F836" s="43" t="str">
        <f>VLOOKUP(C836,'[2]Acha Air Sales Price List'!$B$1:$D$65536,3,FALSE)</f>
        <v>first line keep open</v>
      </c>
      <c r="G836" s="21">
        <f>ROUND(IF(ISBLANK(C836),0,VLOOKUP(C836,'[2]Acha Air Sales Price List'!$B$1:$X$65536,12,FALSE)*$L$14),2)</f>
        <v>0</v>
      </c>
      <c r="H836" s="22">
        <f t="shared" si="13"/>
        <v>0</v>
      </c>
      <c r="I836" s="14"/>
    </row>
    <row r="837" spans="1:9" hidden="1">
      <c r="A837" s="13"/>
      <c r="B837" s="1"/>
      <c r="C837" s="36"/>
      <c r="D837" s="168"/>
      <c r="E837" s="169"/>
      <c r="F837" s="43" t="str">
        <f>VLOOKUP(C837,'[2]Acha Air Sales Price List'!$B$1:$D$65536,3,FALSE)</f>
        <v>first line keep open</v>
      </c>
      <c r="G837" s="21">
        <f>ROUND(IF(ISBLANK(C837),0,VLOOKUP(C837,'[2]Acha Air Sales Price List'!$B$1:$X$65536,12,FALSE)*$L$14),2)</f>
        <v>0</v>
      </c>
      <c r="H837" s="22">
        <f t="shared" si="13"/>
        <v>0</v>
      </c>
      <c r="I837" s="14"/>
    </row>
    <row r="838" spans="1:9" hidden="1">
      <c r="A838" s="13"/>
      <c r="B838" s="1"/>
      <c r="C838" s="36"/>
      <c r="D838" s="168"/>
      <c r="E838" s="169"/>
      <c r="F838" s="43" t="str">
        <f>VLOOKUP(C838,'[2]Acha Air Sales Price List'!$B$1:$D$65536,3,FALSE)</f>
        <v>first line keep open</v>
      </c>
      <c r="G838" s="21">
        <f>ROUND(IF(ISBLANK(C838),0,VLOOKUP(C838,'[2]Acha Air Sales Price List'!$B$1:$X$65536,12,FALSE)*$L$14),2)</f>
        <v>0</v>
      </c>
      <c r="H838" s="22">
        <f t="shared" si="13"/>
        <v>0</v>
      </c>
      <c r="I838" s="14"/>
    </row>
    <row r="839" spans="1:9" hidden="1">
      <c r="A839" s="13"/>
      <c r="B839" s="1"/>
      <c r="C839" s="36"/>
      <c r="D839" s="168"/>
      <c r="E839" s="169"/>
      <c r="F839" s="43" t="str">
        <f>VLOOKUP(C839,'[2]Acha Air Sales Price List'!$B$1:$D$65536,3,FALSE)</f>
        <v>first line keep open</v>
      </c>
      <c r="G839" s="21">
        <f>ROUND(IF(ISBLANK(C839),0,VLOOKUP(C839,'[2]Acha Air Sales Price List'!$B$1:$X$65536,12,FALSE)*$L$14),2)</f>
        <v>0</v>
      </c>
      <c r="H839" s="22">
        <f t="shared" si="13"/>
        <v>0</v>
      </c>
      <c r="I839" s="14"/>
    </row>
    <row r="840" spans="1:9" hidden="1">
      <c r="A840" s="13"/>
      <c r="B840" s="1"/>
      <c r="C840" s="36"/>
      <c r="D840" s="168"/>
      <c r="E840" s="169"/>
      <c r="F840" s="43" t="str">
        <f>VLOOKUP(C840,'[2]Acha Air Sales Price List'!$B$1:$D$65536,3,FALSE)</f>
        <v>first line keep open</v>
      </c>
      <c r="G840" s="21">
        <f>ROUND(IF(ISBLANK(C840),0,VLOOKUP(C840,'[2]Acha Air Sales Price List'!$B$1:$X$65536,12,FALSE)*$L$14),2)</f>
        <v>0</v>
      </c>
      <c r="H840" s="22">
        <f t="shared" si="13"/>
        <v>0</v>
      </c>
      <c r="I840" s="14"/>
    </row>
    <row r="841" spans="1:9" hidden="1">
      <c r="A841" s="13"/>
      <c r="B841" s="1"/>
      <c r="C841" s="37"/>
      <c r="D841" s="168"/>
      <c r="E841" s="169"/>
      <c r="F841" s="43" t="str">
        <f>VLOOKUP(C841,'[2]Acha Air Sales Price List'!$B$1:$D$65536,3,FALSE)</f>
        <v>first line keep open</v>
      </c>
      <c r="G841" s="21">
        <f>ROUND(IF(ISBLANK(C841),0,VLOOKUP(C841,'[2]Acha Air Sales Price List'!$B$1:$X$65536,12,FALSE)*$L$14),2)</f>
        <v>0</v>
      </c>
      <c r="H841" s="22">
        <f t="shared" si="13"/>
        <v>0</v>
      </c>
      <c r="I841" s="14"/>
    </row>
    <row r="842" spans="1:9" hidden="1">
      <c r="A842" s="13"/>
      <c r="B842" s="1"/>
      <c r="C842" s="36"/>
      <c r="D842" s="168"/>
      <c r="E842" s="169"/>
      <c r="F842" s="43" t="str">
        <f>VLOOKUP(C842,'[2]Acha Air Sales Price List'!$B$1:$D$65536,3,FALSE)</f>
        <v>first line keep open</v>
      </c>
      <c r="G842" s="21">
        <f>ROUND(IF(ISBLANK(C842),0,VLOOKUP(C842,'[2]Acha Air Sales Price List'!$B$1:$X$65536,12,FALSE)*$L$14),2)</f>
        <v>0</v>
      </c>
      <c r="H842" s="22">
        <f t="shared" si="13"/>
        <v>0</v>
      </c>
      <c r="I842" s="14"/>
    </row>
    <row r="843" spans="1:9" hidden="1">
      <c r="A843" s="13"/>
      <c r="B843" s="1"/>
      <c r="C843" s="36"/>
      <c r="D843" s="168"/>
      <c r="E843" s="169"/>
      <c r="F843" s="43" t="str">
        <f>VLOOKUP(C843,'[2]Acha Air Sales Price List'!$B$1:$D$65536,3,FALSE)</f>
        <v>first line keep open</v>
      </c>
      <c r="G843" s="21">
        <f>ROUND(IF(ISBLANK(C843),0,VLOOKUP(C843,'[2]Acha Air Sales Price List'!$B$1:$X$65536,12,FALSE)*$L$14),2)</f>
        <v>0</v>
      </c>
      <c r="H843" s="22">
        <f t="shared" si="13"/>
        <v>0</v>
      </c>
      <c r="I843" s="14"/>
    </row>
    <row r="844" spans="1:9" hidden="1">
      <c r="A844" s="13"/>
      <c r="B844" s="1"/>
      <c r="C844" s="36"/>
      <c r="D844" s="168"/>
      <c r="E844" s="169"/>
      <c r="F844" s="43" t="str">
        <f>VLOOKUP(C844,'[2]Acha Air Sales Price List'!$B$1:$D$65536,3,FALSE)</f>
        <v>first line keep open</v>
      </c>
      <c r="G844" s="21">
        <f>ROUND(IF(ISBLANK(C844),0,VLOOKUP(C844,'[2]Acha Air Sales Price List'!$B$1:$X$65536,12,FALSE)*$L$14),2)</f>
        <v>0</v>
      </c>
      <c r="H844" s="22">
        <f t="shared" si="13"/>
        <v>0</v>
      </c>
      <c r="I844" s="14"/>
    </row>
    <row r="845" spans="1:9" hidden="1">
      <c r="A845" s="13"/>
      <c r="B845" s="1"/>
      <c r="C845" s="36"/>
      <c r="D845" s="168"/>
      <c r="E845" s="169"/>
      <c r="F845" s="43" t="str">
        <f>VLOOKUP(C845,'[2]Acha Air Sales Price List'!$B$1:$D$65536,3,FALSE)</f>
        <v>first line keep open</v>
      </c>
      <c r="G845" s="21">
        <f>ROUND(IF(ISBLANK(C845),0,VLOOKUP(C845,'[2]Acha Air Sales Price List'!$B$1:$X$65536,12,FALSE)*$L$14),2)</f>
        <v>0</v>
      </c>
      <c r="H845" s="22">
        <f t="shared" si="13"/>
        <v>0</v>
      </c>
      <c r="I845" s="14"/>
    </row>
    <row r="846" spans="1:9" hidden="1">
      <c r="A846" s="13"/>
      <c r="B846" s="1"/>
      <c r="C846" s="36"/>
      <c r="D846" s="168"/>
      <c r="E846" s="169"/>
      <c r="F846" s="43" t="str">
        <f>VLOOKUP(C846,'[2]Acha Air Sales Price List'!$B$1:$D$65536,3,FALSE)</f>
        <v>first line keep open</v>
      </c>
      <c r="G846" s="21">
        <f>ROUND(IF(ISBLANK(C846),0,VLOOKUP(C846,'[2]Acha Air Sales Price List'!$B$1:$X$65536,12,FALSE)*$L$14),2)</f>
        <v>0</v>
      </c>
      <c r="H846" s="22">
        <f t="shared" si="13"/>
        <v>0</v>
      </c>
      <c r="I846" s="14"/>
    </row>
    <row r="847" spans="1:9" hidden="1">
      <c r="A847" s="13"/>
      <c r="B847" s="1"/>
      <c r="C847" s="36"/>
      <c r="D847" s="168"/>
      <c r="E847" s="169"/>
      <c r="F847" s="43" t="str">
        <f>VLOOKUP(C847,'[2]Acha Air Sales Price List'!$B$1:$D$65536,3,FALSE)</f>
        <v>first line keep open</v>
      </c>
      <c r="G847" s="21">
        <f>ROUND(IF(ISBLANK(C847),0,VLOOKUP(C847,'[2]Acha Air Sales Price List'!$B$1:$X$65536,12,FALSE)*$L$14),2)</f>
        <v>0</v>
      </c>
      <c r="H847" s="22">
        <f t="shared" si="13"/>
        <v>0</v>
      </c>
      <c r="I847" s="14"/>
    </row>
    <row r="848" spans="1:9" hidden="1">
      <c r="A848" s="13"/>
      <c r="B848" s="1"/>
      <c r="C848" s="36"/>
      <c r="D848" s="168"/>
      <c r="E848" s="169"/>
      <c r="F848" s="43" t="str">
        <f>VLOOKUP(C848,'[2]Acha Air Sales Price List'!$B$1:$D$65536,3,FALSE)</f>
        <v>first line keep open</v>
      </c>
      <c r="G848" s="21">
        <f>ROUND(IF(ISBLANK(C848),0,VLOOKUP(C848,'[2]Acha Air Sales Price List'!$B$1:$X$65536,12,FALSE)*$L$14),2)</f>
        <v>0</v>
      </c>
      <c r="H848" s="22">
        <f t="shared" si="13"/>
        <v>0</v>
      </c>
      <c r="I848" s="14"/>
    </row>
    <row r="849" spans="1:9" hidden="1">
      <c r="A849" s="13"/>
      <c r="B849" s="1"/>
      <c r="C849" s="36"/>
      <c r="D849" s="168"/>
      <c r="E849" s="169"/>
      <c r="F849" s="43" t="str">
        <f>VLOOKUP(C849,'[2]Acha Air Sales Price List'!$B$1:$D$65536,3,FALSE)</f>
        <v>first line keep open</v>
      </c>
      <c r="G849" s="21">
        <f>ROUND(IF(ISBLANK(C849),0,VLOOKUP(C849,'[2]Acha Air Sales Price List'!$B$1:$X$65536,12,FALSE)*$L$14),2)</f>
        <v>0</v>
      </c>
      <c r="H849" s="22">
        <f t="shared" si="13"/>
        <v>0</v>
      </c>
      <c r="I849" s="14"/>
    </row>
    <row r="850" spans="1:9" hidden="1">
      <c r="A850" s="13"/>
      <c r="B850" s="1"/>
      <c r="C850" s="36"/>
      <c r="D850" s="168"/>
      <c r="E850" s="169"/>
      <c r="F850" s="43" t="str">
        <f>VLOOKUP(C850,'[2]Acha Air Sales Price List'!$B$1:$D$65536,3,FALSE)</f>
        <v>first line keep open</v>
      </c>
      <c r="G850" s="21">
        <f>ROUND(IF(ISBLANK(C850),0,VLOOKUP(C850,'[2]Acha Air Sales Price List'!$B$1:$X$65536,12,FALSE)*$L$14),2)</f>
        <v>0</v>
      </c>
      <c r="H850" s="22">
        <f t="shared" si="13"/>
        <v>0</v>
      </c>
      <c r="I850" s="14"/>
    </row>
    <row r="851" spans="1:9" hidden="1">
      <c r="A851" s="13"/>
      <c r="B851" s="1"/>
      <c r="C851" s="36"/>
      <c r="D851" s="168"/>
      <c r="E851" s="169"/>
      <c r="F851" s="43" t="str">
        <f>VLOOKUP(C851,'[2]Acha Air Sales Price List'!$B$1:$D$65536,3,FALSE)</f>
        <v>first line keep open</v>
      </c>
      <c r="G851" s="21">
        <f>ROUND(IF(ISBLANK(C851),0,VLOOKUP(C851,'[2]Acha Air Sales Price List'!$B$1:$X$65536,12,FALSE)*$L$14),2)</f>
        <v>0</v>
      </c>
      <c r="H851" s="22">
        <f t="shared" si="13"/>
        <v>0</v>
      </c>
      <c r="I851" s="14"/>
    </row>
    <row r="852" spans="1:9" hidden="1">
      <c r="A852" s="13"/>
      <c r="B852" s="1"/>
      <c r="C852" s="36"/>
      <c r="D852" s="168"/>
      <c r="E852" s="169"/>
      <c r="F852" s="43" t="str">
        <f>VLOOKUP(C852,'[2]Acha Air Sales Price List'!$B$1:$D$65536,3,FALSE)</f>
        <v>first line keep open</v>
      </c>
      <c r="G852" s="21">
        <f>ROUND(IF(ISBLANK(C852),0,VLOOKUP(C852,'[2]Acha Air Sales Price List'!$B$1:$X$65536,12,FALSE)*$L$14),2)</f>
        <v>0</v>
      </c>
      <c r="H852" s="22">
        <f t="shared" ref="H852:H915" si="14">ROUND(IF(ISNUMBER(B852), G852*B852, 0),5)</f>
        <v>0</v>
      </c>
      <c r="I852" s="14"/>
    </row>
    <row r="853" spans="1:9" hidden="1">
      <c r="A853" s="13"/>
      <c r="B853" s="1"/>
      <c r="C853" s="36"/>
      <c r="D853" s="168"/>
      <c r="E853" s="169"/>
      <c r="F853" s="43" t="str">
        <f>VLOOKUP(C853,'[2]Acha Air Sales Price List'!$B$1:$D$65536,3,FALSE)</f>
        <v>first line keep open</v>
      </c>
      <c r="G853" s="21">
        <f>ROUND(IF(ISBLANK(C853),0,VLOOKUP(C853,'[2]Acha Air Sales Price List'!$B$1:$X$65536,12,FALSE)*$L$14),2)</f>
        <v>0</v>
      </c>
      <c r="H853" s="22">
        <f t="shared" si="14"/>
        <v>0</v>
      </c>
      <c r="I853" s="14"/>
    </row>
    <row r="854" spans="1:9" hidden="1">
      <c r="A854" s="13"/>
      <c r="B854" s="1"/>
      <c r="C854" s="36"/>
      <c r="D854" s="168"/>
      <c r="E854" s="169"/>
      <c r="F854" s="43" t="str">
        <f>VLOOKUP(C854,'[2]Acha Air Sales Price List'!$B$1:$D$65536,3,FALSE)</f>
        <v>first line keep open</v>
      </c>
      <c r="G854" s="21">
        <f>ROUND(IF(ISBLANK(C854),0,VLOOKUP(C854,'[2]Acha Air Sales Price List'!$B$1:$X$65536,12,FALSE)*$L$14),2)</f>
        <v>0</v>
      </c>
      <c r="H854" s="22">
        <f t="shared" si="14"/>
        <v>0</v>
      </c>
      <c r="I854" s="14"/>
    </row>
    <row r="855" spans="1:9" hidden="1">
      <c r="A855" s="13"/>
      <c r="B855" s="1"/>
      <c r="C855" s="36"/>
      <c r="D855" s="168"/>
      <c r="E855" s="169"/>
      <c r="F855" s="43" t="str">
        <f>VLOOKUP(C855,'[2]Acha Air Sales Price List'!$B$1:$D$65536,3,FALSE)</f>
        <v>first line keep open</v>
      </c>
      <c r="G855" s="21">
        <f>ROUND(IF(ISBLANK(C855),0,VLOOKUP(C855,'[2]Acha Air Sales Price List'!$B$1:$X$65536,12,FALSE)*$L$14),2)</f>
        <v>0</v>
      </c>
      <c r="H855" s="22">
        <f t="shared" si="14"/>
        <v>0</v>
      </c>
      <c r="I855" s="14"/>
    </row>
    <row r="856" spans="1:9" hidden="1">
      <c r="A856" s="13"/>
      <c r="B856" s="1"/>
      <c r="C856" s="36"/>
      <c r="D856" s="168"/>
      <c r="E856" s="169"/>
      <c r="F856" s="43" t="str">
        <f>VLOOKUP(C856,'[2]Acha Air Sales Price List'!$B$1:$D$65536,3,FALSE)</f>
        <v>first line keep open</v>
      </c>
      <c r="G856" s="21">
        <f>ROUND(IF(ISBLANK(C856),0,VLOOKUP(C856,'[2]Acha Air Sales Price List'!$B$1:$X$65536,12,FALSE)*$L$14),2)</f>
        <v>0</v>
      </c>
      <c r="H856" s="22">
        <f t="shared" si="14"/>
        <v>0</v>
      </c>
      <c r="I856" s="14"/>
    </row>
    <row r="857" spans="1:9" hidden="1">
      <c r="A857" s="13"/>
      <c r="B857" s="1"/>
      <c r="C857" s="36"/>
      <c r="D857" s="168"/>
      <c r="E857" s="169"/>
      <c r="F857" s="43" t="str">
        <f>VLOOKUP(C857,'[2]Acha Air Sales Price List'!$B$1:$D$65536,3,FALSE)</f>
        <v>first line keep open</v>
      </c>
      <c r="G857" s="21">
        <f>ROUND(IF(ISBLANK(C857),0,VLOOKUP(C857,'[2]Acha Air Sales Price List'!$B$1:$X$65536,12,FALSE)*$L$14),2)</f>
        <v>0</v>
      </c>
      <c r="H857" s="22">
        <f t="shared" si="14"/>
        <v>0</v>
      </c>
      <c r="I857" s="14"/>
    </row>
    <row r="858" spans="1:9" hidden="1">
      <c r="A858" s="13"/>
      <c r="B858" s="1"/>
      <c r="C858" s="36"/>
      <c r="D858" s="168"/>
      <c r="E858" s="169"/>
      <c r="F858" s="43" t="str">
        <f>VLOOKUP(C858,'[2]Acha Air Sales Price List'!$B$1:$D$65536,3,FALSE)</f>
        <v>first line keep open</v>
      </c>
      <c r="G858" s="21">
        <f>ROUND(IF(ISBLANK(C858),0,VLOOKUP(C858,'[2]Acha Air Sales Price List'!$B$1:$X$65536,12,FALSE)*$L$14),2)</f>
        <v>0</v>
      </c>
      <c r="H858" s="22">
        <f t="shared" si="14"/>
        <v>0</v>
      </c>
      <c r="I858" s="14"/>
    </row>
    <row r="859" spans="1:9" hidden="1">
      <c r="A859" s="13"/>
      <c r="B859" s="1"/>
      <c r="C859" s="36"/>
      <c r="D859" s="168"/>
      <c r="E859" s="169"/>
      <c r="F859" s="43" t="str">
        <f>VLOOKUP(C859,'[2]Acha Air Sales Price List'!$B$1:$D$65536,3,FALSE)</f>
        <v>first line keep open</v>
      </c>
      <c r="G859" s="21">
        <f>ROUND(IF(ISBLANK(C859),0,VLOOKUP(C859,'[2]Acha Air Sales Price List'!$B$1:$X$65536,12,FALSE)*$L$14),2)</f>
        <v>0</v>
      </c>
      <c r="H859" s="22">
        <f t="shared" si="14"/>
        <v>0</v>
      </c>
      <c r="I859" s="14"/>
    </row>
    <row r="860" spans="1:9" hidden="1">
      <c r="A860" s="13"/>
      <c r="B860" s="1"/>
      <c r="C860" s="36"/>
      <c r="D860" s="168"/>
      <c r="E860" s="169"/>
      <c r="F860" s="43" t="str">
        <f>VLOOKUP(C860,'[2]Acha Air Sales Price List'!$B$1:$D$65536,3,FALSE)</f>
        <v>first line keep open</v>
      </c>
      <c r="G860" s="21">
        <f>ROUND(IF(ISBLANK(C860),0,VLOOKUP(C860,'[2]Acha Air Sales Price List'!$B$1:$X$65536,12,FALSE)*$L$14),2)</f>
        <v>0</v>
      </c>
      <c r="H860" s="22">
        <f t="shared" si="14"/>
        <v>0</v>
      </c>
      <c r="I860" s="14"/>
    </row>
    <row r="861" spans="1:9" hidden="1">
      <c r="A861" s="13"/>
      <c r="B861" s="1"/>
      <c r="C861" s="36"/>
      <c r="D861" s="168"/>
      <c r="E861" s="169"/>
      <c r="F861" s="43" t="str">
        <f>VLOOKUP(C861,'[2]Acha Air Sales Price List'!$B$1:$D$65536,3,FALSE)</f>
        <v>first line keep open</v>
      </c>
      <c r="G861" s="21">
        <f>ROUND(IF(ISBLANK(C861),0,VLOOKUP(C861,'[2]Acha Air Sales Price List'!$B$1:$X$65536,12,FALSE)*$L$14),2)</f>
        <v>0</v>
      </c>
      <c r="H861" s="22">
        <f t="shared" si="14"/>
        <v>0</v>
      </c>
      <c r="I861" s="14"/>
    </row>
    <row r="862" spans="1:9" hidden="1">
      <c r="A862" s="13"/>
      <c r="B862" s="1"/>
      <c r="C862" s="36"/>
      <c r="D862" s="168"/>
      <c r="E862" s="169"/>
      <c r="F862" s="43" t="str">
        <f>VLOOKUP(C862,'[2]Acha Air Sales Price List'!$B$1:$D$65536,3,FALSE)</f>
        <v>first line keep open</v>
      </c>
      <c r="G862" s="21">
        <f>ROUND(IF(ISBLANK(C862),0,VLOOKUP(C862,'[2]Acha Air Sales Price List'!$B$1:$X$65536,12,FALSE)*$L$14),2)</f>
        <v>0</v>
      </c>
      <c r="H862" s="22">
        <f t="shared" si="14"/>
        <v>0</v>
      </c>
      <c r="I862" s="14"/>
    </row>
    <row r="863" spans="1:9" hidden="1">
      <c r="A863" s="13"/>
      <c r="B863" s="1"/>
      <c r="C863" s="36"/>
      <c r="D863" s="168"/>
      <c r="E863" s="169"/>
      <c r="F863" s="43" t="str">
        <f>VLOOKUP(C863,'[2]Acha Air Sales Price List'!$B$1:$D$65536,3,FALSE)</f>
        <v>first line keep open</v>
      </c>
      <c r="G863" s="21">
        <f>ROUND(IF(ISBLANK(C863),0,VLOOKUP(C863,'[2]Acha Air Sales Price List'!$B$1:$X$65536,12,FALSE)*$L$14),2)</f>
        <v>0</v>
      </c>
      <c r="H863" s="22">
        <f t="shared" si="14"/>
        <v>0</v>
      </c>
      <c r="I863" s="14"/>
    </row>
    <row r="864" spans="1:9" hidden="1">
      <c r="A864" s="13"/>
      <c r="B864" s="1"/>
      <c r="C864" s="36"/>
      <c r="D864" s="168"/>
      <c r="E864" s="169"/>
      <c r="F864" s="43" t="str">
        <f>VLOOKUP(C864,'[2]Acha Air Sales Price List'!$B$1:$D$65536,3,FALSE)</f>
        <v>first line keep open</v>
      </c>
      <c r="G864" s="21">
        <f>ROUND(IF(ISBLANK(C864),0,VLOOKUP(C864,'[2]Acha Air Sales Price List'!$B$1:$X$65536,12,FALSE)*$L$14),2)</f>
        <v>0</v>
      </c>
      <c r="H864" s="22">
        <f t="shared" si="14"/>
        <v>0</v>
      </c>
      <c r="I864" s="14"/>
    </row>
    <row r="865" spans="1:9" hidden="1">
      <c r="A865" s="13"/>
      <c r="B865" s="1"/>
      <c r="C865" s="36"/>
      <c r="D865" s="168"/>
      <c r="E865" s="169"/>
      <c r="F865" s="43" t="str">
        <f>VLOOKUP(C865,'[2]Acha Air Sales Price List'!$B$1:$D$65536,3,FALSE)</f>
        <v>first line keep open</v>
      </c>
      <c r="G865" s="21">
        <f>ROUND(IF(ISBLANK(C865),0,VLOOKUP(C865,'[2]Acha Air Sales Price List'!$B$1:$X$65536,12,FALSE)*$L$14),2)</f>
        <v>0</v>
      </c>
      <c r="H865" s="22">
        <f t="shared" si="14"/>
        <v>0</v>
      </c>
      <c r="I865" s="14"/>
    </row>
    <row r="866" spans="1:9" hidden="1">
      <c r="A866" s="13"/>
      <c r="B866" s="1"/>
      <c r="C866" s="36"/>
      <c r="D866" s="168"/>
      <c r="E866" s="169"/>
      <c r="F866" s="43" t="str">
        <f>VLOOKUP(C866,'[2]Acha Air Sales Price List'!$B$1:$D$65536,3,FALSE)</f>
        <v>first line keep open</v>
      </c>
      <c r="G866" s="21">
        <f>ROUND(IF(ISBLANK(C866),0,VLOOKUP(C866,'[2]Acha Air Sales Price List'!$B$1:$X$65536,12,FALSE)*$L$14),2)</f>
        <v>0</v>
      </c>
      <c r="H866" s="22">
        <f t="shared" si="14"/>
        <v>0</v>
      </c>
      <c r="I866" s="14"/>
    </row>
    <row r="867" spans="1:9" hidden="1">
      <c r="A867" s="13"/>
      <c r="B867" s="1"/>
      <c r="C867" s="36"/>
      <c r="D867" s="168"/>
      <c r="E867" s="169"/>
      <c r="F867" s="43" t="str">
        <f>VLOOKUP(C867,'[2]Acha Air Sales Price List'!$B$1:$D$65536,3,FALSE)</f>
        <v>first line keep open</v>
      </c>
      <c r="G867" s="21">
        <f>ROUND(IF(ISBLANK(C867),0,VLOOKUP(C867,'[2]Acha Air Sales Price List'!$B$1:$X$65536,12,FALSE)*$L$14),2)</f>
        <v>0</v>
      </c>
      <c r="H867" s="22">
        <f t="shared" si="14"/>
        <v>0</v>
      </c>
      <c r="I867" s="14"/>
    </row>
    <row r="868" spans="1:9" hidden="1">
      <c r="A868" s="13"/>
      <c r="B868" s="1"/>
      <c r="C868" s="36"/>
      <c r="D868" s="168"/>
      <c r="E868" s="169"/>
      <c r="F868" s="43" t="str">
        <f>VLOOKUP(C868,'[2]Acha Air Sales Price List'!$B$1:$D$65536,3,FALSE)</f>
        <v>first line keep open</v>
      </c>
      <c r="G868" s="21">
        <f>ROUND(IF(ISBLANK(C868),0,VLOOKUP(C868,'[2]Acha Air Sales Price List'!$B$1:$X$65536,12,FALSE)*$L$14),2)</f>
        <v>0</v>
      </c>
      <c r="H868" s="22">
        <f t="shared" si="14"/>
        <v>0</v>
      </c>
      <c r="I868" s="14"/>
    </row>
    <row r="869" spans="1:9" hidden="1">
      <c r="A869" s="13"/>
      <c r="B869" s="1"/>
      <c r="C869" s="37"/>
      <c r="D869" s="168"/>
      <c r="E869" s="169"/>
      <c r="F869" s="43" t="str">
        <f>VLOOKUP(C869,'[2]Acha Air Sales Price List'!$B$1:$D$65536,3,FALSE)</f>
        <v>first line keep open</v>
      </c>
      <c r="G869" s="21">
        <f>ROUND(IF(ISBLANK(C869),0,VLOOKUP(C869,'[2]Acha Air Sales Price List'!$B$1:$X$65536,12,FALSE)*$L$14),2)</f>
        <v>0</v>
      </c>
      <c r="H869" s="22">
        <f t="shared" si="14"/>
        <v>0</v>
      </c>
      <c r="I869" s="14"/>
    </row>
    <row r="870" spans="1:9" hidden="1">
      <c r="A870" s="13"/>
      <c r="B870" s="1"/>
      <c r="C870" s="36"/>
      <c r="D870" s="168"/>
      <c r="E870" s="169"/>
      <c r="F870" s="43" t="str">
        <f>VLOOKUP(C870,'[2]Acha Air Sales Price List'!$B$1:$D$65536,3,FALSE)</f>
        <v>first line keep open</v>
      </c>
      <c r="G870" s="21">
        <f>ROUND(IF(ISBLANK(C870),0,VLOOKUP(C870,'[2]Acha Air Sales Price List'!$B$1:$X$65536,12,FALSE)*$L$14),2)</f>
        <v>0</v>
      </c>
      <c r="H870" s="22">
        <f t="shared" si="14"/>
        <v>0</v>
      </c>
      <c r="I870" s="14"/>
    </row>
    <row r="871" spans="1:9" hidden="1">
      <c r="A871" s="13"/>
      <c r="B871" s="1"/>
      <c r="C871" s="36"/>
      <c r="D871" s="168"/>
      <c r="E871" s="169"/>
      <c r="F871" s="43" t="str">
        <f>VLOOKUP(C871,'[2]Acha Air Sales Price List'!$B$1:$D$65536,3,FALSE)</f>
        <v>first line keep open</v>
      </c>
      <c r="G871" s="21">
        <f>ROUND(IF(ISBLANK(C871),0,VLOOKUP(C871,'[2]Acha Air Sales Price List'!$B$1:$X$65536,12,FALSE)*$L$14),2)</f>
        <v>0</v>
      </c>
      <c r="H871" s="22">
        <f t="shared" si="14"/>
        <v>0</v>
      </c>
      <c r="I871" s="14"/>
    </row>
    <row r="872" spans="1:9" hidden="1">
      <c r="A872" s="13"/>
      <c r="B872" s="1"/>
      <c r="C872" s="36"/>
      <c r="D872" s="168"/>
      <c r="E872" s="169"/>
      <c r="F872" s="43" t="str">
        <f>VLOOKUP(C872,'[2]Acha Air Sales Price List'!$B$1:$D$65536,3,FALSE)</f>
        <v>first line keep open</v>
      </c>
      <c r="G872" s="21">
        <f>ROUND(IF(ISBLANK(C872),0,VLOOKUP(C872,'[2]Acha Air Sales Price List'!$B$1:$X$65536,12,FALSE)*$L$14),2)</f>
        <v>0</v>
      </c>
      <c r="H872" s="22">
        <f t="shared" si="14"/>
        <v>0</v>
      </c>
      <c r="I872" s="14"/>
    </row>
    <row r="873" spans="1:9" hidden="1">
      <c r="A873" s="13"/>
      <c r="B873" s="1"/>
      <c r="C873" s="36"/>
      <c r="D873" s="168"/>
      <c r="E873" s="169"/>
      <c r="F873" s="43" t="str">
        <f>VLOOKUP(C873,'[2]Acha Air Sales Price List'!$B$1:$D$65536,3,FALSE)</f>
        <v>first line keep open</v>
      </c>
      <c r="G873" s="21">
        <f>ROUND(IF(ISBLANK(C873),0,VLOOKUP(C873,'[2]Acha Air Sales Price List'!$B$1:$X$65536,12,FALSE)*$L$14),2)</f>
        <v>0</v>
      </c>
      <c r="H873" s="22">
        <f t="shared" si="14"/>
        <v>0</v>
      </c>
      <c r="I873" s="14"/>
    </row>
    <row r="874" spans="1:9" hidden="1">
      <c r="A874" s="13"/>
      <c r="B874" s="1"/>
      <c r="C874" s="36"/>
      <c r="D874" s="168"/>
      <c r="E874" s="169"/>
      <c r="F874" s="43" t="str">
        <f>VLOOKUP(C874,'[2]Acha Air Sales Price List'!$B$1:$D$65536,3,FALSE)</f>
        <v>first line keep open</v>
      </c>
      <c r="G874" s="21">
        <f>ROUND(IF(ISBLANK(C874),0,VLOOKUP(C874,'[2]Acha Air Sales Price List'!$B$1:$X$65536,12,FALSE)*$L$14),2)</f>
        <v>0</v>
      </c>
      <c r="H874" s="22">
        <f t="shared" si="14"/>
        <v>0</v>
      </c>
      <c r="I874" s="14"/>
    </row>
    <row r="875" spans="1:9" hidden="1">
      <c r="A875" s="13"/>
      <c r="B875" s="1"/>
      <c r="C875" s="36"/>
      <c r="D875" s="168"/>
      <c r="E875" s="169"/>
      <c r="F875" s="43" t="str">
        <f>VLOOKUP(C875,'[2]Acha Air Sales Price List'!$B$1:$D$65536,3,FALSE)</f>
        <v>first line keep open</v>
      </c>
      <c r="G875" s="21">
        <f>ROUND(IF(ISBLANK(C875),0,VLOOKUP(C875,'[2]Acha Air Sales Price List'!$B$1:$X$65536,12,FALSE)*$L$14),2)</f>
        <v>0</v>
      </c>
      <c r="H875" s="22">
        <f t="shared" si="14"/>
        <v>0</v>
      </c>
      <c r="I875" s="14"/>
    </row>
    <row r="876" spans="1:9" hidden="1">
      <c r="A876" s="13"/>
      <c r="B876" s="1"/>
      <c r="C876" s="36"/>
      <c r="D876" s="168"/>
      <c r="E876" s="169"/>
      <c r="F876" s="43" t="str">
        <f>VLOOKUP(C876,'[2]Acha Air Sales Price List'!$B$1:$D$65536,3,FALSE)</f>
        <v>first line keep open</v>
      </c>
      <c r="G876" s="21">
        <f>ROUND(IF(ISBLANK(C876),0,VLOOKUP(C876,'[2]Acha Air Sales Price List'!$B$1:$X$65536,12,FALSE)*$L$14),2)</f>
        <v>0</v>
      </c>
      <c r="H876" s="22">
        <f t="shared" si="14"/>
        <v>0</v>
      </c>
      <c r="I876" s="14"/>
    </row>
    <row r="877" spans="1:9" hidden="1">
      <c r="A877" s="13"/>
      <c r="B877" s="1"/>
      <c r="C877" s="36"/>
      <c r="D877" s="168"/>
      <c r="E877" s="169"/>
      <c r="F877" s="43" t="str">
        <f>VLOOKUP(C877,'[2]Acha Air Sales Price List'!$B$1:$D$65536,3,FALSE)</f>
        <v>first line keep open</v>
      </c>
      <c r="G877" s="21">
        <f>ROUND(IF(ISBLANK(C877),0,VLOOKUP(C877,'[2]Acha Air Sales Price List'!$B$1:$X$65536,12,FALSE)*$L$14),2)</f>
        <v>0</v>
      </c>
      <c r="H877" s="22">
        <f t="shared" si="14"/>
        <v>0</v>
      </c>
      <c r="I877" s="14"/>
    </row>
    <row r="878" spans="1:9" hidden="1">
      <c r="A878" s="13"/>
      <c r="B878" s="1"/>
      <c r="C878" s="36"/>
      <c r="D878" s="168"/>
      <c r="E878" s="169"/>
      <c r="F878" s="43" t="str">
        <f>VLOOKUP(C878,'[2]Acha Air Sales Price List'!$B$1:$D$65536,3,FALSE)</f>
        <v>first line keep open</v>
      </c>
      <c r="G878" s="21">
        <f>ROUND(IF(ISBLANK(C878),0,VLOOKUP(C878,'[2]Acha Air Sales Price List'!$B$1:$X$65536,12,FALSE)*$L$14),2)</f>
        <v>0</v>
      </c>
      <c r="H878" s="22">
        <f t="shared" si="14"/>
        <v>0</v>
      </c>
      <c r="I878" s="14"/>
    </row>
    <row r="879" spans="1:9" hidden="1">
      <c r="A879" s="13"/>
      <c r="B879" s="1"/>
      <c r="C879" s="36"/>
      <c r="D879" s="168"/>
      <c r="E879" s="169"/>
      <c r="F879" s="43" t="str">
        <f>VLOOKUP(C879,'[2]Acha Air Sales Price List'!$B$1:$D$65536,3,FALSE)</f>
        <v>first line keep open</v>
      </c>
      <c r="G879" s="21">
        <f>ROUND(IF(ISBLANK(C879),0,VLOOKUP(C879,'[2]Acha Air Sales Price List'!$B$1:$X$65536,12,FALSE)*$L$14),2)</f>
        <v>0</v>
      </c>
      <c r="H879" s="22">
        <f t="shared" si="14"/>
        <v>0</v>
      </c>
      <c r="I879" s="14"/>
    </row>
    <row r="880" spans="1:9" hidden="1">
      <c r="A880" s="13"/>
      <c r="B880" s="1"/>
      <c r="C880" s="36"/>
      <c r="D880" s="168"/>
      <c r="E880" s="169"/>
      <c r="F880" s="43" t="str">
        <f>VLOOKUP(C880,'[2]Acha Air Sales Price List'!$B$1:$D$65536,3,FALSE)</f>
        <v>first line keep open</v>
      </c>
      <c r="G880" s="21">
        <f>ROUND(IF(ISBLANK(C880),0,VLOOKUP(C880,'[2]Acha Air Sales Price List'!$B$1:$X$65536,12,FALSE)*$L$14),2)</f>
        <v>0</v>
      </c>
      <c r="H880" s="22">
        <f t="shared" si="14"/>
        <v>0</v>
      </c>
      <c r="I880" s="14"/>
    </row>
    <row r="881" spans="1:9" hidden="1">
      <c r="A881" s="13"/>
      <c r="B881" s="1"/>
      <c r="C881" s="36"/>
      <c r="D881" s="168"/>
      <c r="E881" s="169"/>
      <c r="F881" s="43" t="str">
        <f>VLOOKUP(C881,'[2]Acha Air Sales Price List'!$B$1:$D$65536,3,FALSE)</f>
        <v>first line keep open</v>
      </c>
      <c r="G881" s="21">
        <f>ROUND(IF(ISBLANK(C881),0,VLOOKUP(C881,'[2]Acha Air Sales Price List'!$B$1:$X$65536,12,FALSE)*$L$14),2)</f>
        <v>0</v>
      </c>
      <c r="H881" s="22">
        <f t="shared" si="14"/>
        <v>0</v>
      </c>
      <c r="I881" s="14"/>
    </row>
    <row r="882" spans="1:9" hidden="1">
      <c r="A882" s="13"/>
      <c r="B882" s="1"/>
      <c r="C882" s="36"/>
      <c r="D882" s="168"/>
      <c r="E882" s="169"/>
      <c r="F882" s="43" t="str">
        <f>VLOOKUP(C882,'[2]Acha Air Sales Price List'!$B$1:$D$65536,3,FALSE)</f>
        <v>first line keep open</v>
      </c>
      <c r="G882" s="21">
        <f>ROUND(IF(ISBLANK(C882),0,VLOOKUP(C882,'[2]Acha Air Sales Price List'!$B$1:$X$65536,12,FALSE)*$L$14),2)</f>
        <v>0</v>
      </c>
      <c r="H882" s="22">
        <f t="shared" si="14"/>
        <v>0</v>
      </c>
      <c r="I882" s="14"/>
    </row>
    <row r="883" spans="1:9" hidden="1">
      <c r="A883" s="13"/>
      <c r="B883" s="1"/>
      <c r="C883" s="36"/>
      <c r="D883" s="168"/>
      <c r="E883" s="169"/>
      <c r="F883" s="43" t="str">
        <f>VLOOKUP(C883,'[2]Acha Air Sales Price List'!$B$1:$D$65536,3,FALSE)</f>
        <v>first line keep open</v>
      </c>
      <c r="G883" s="21">
        <f>ROUND(IF(ISBLANK(C883),0,VLOOKUP(C883,'[2]Acha Air Sales Price List'!$B$1:$X$65536,12,FALSE)*$L$14),2)</f>
        <v>0</v>
      </c>
      <c r="H883" s="22">
        <f t="shared" si="14"/>
        <v>0</v>
      </c>
      <c r="I883" s="14"/>
    </row>
    <row r="884" spans="1:9" hidden="1">
      <c r="A884" s="13"/>
      <c r="B884" s="1"/>
      <c r="C884" s="36"/>
      <c r="D884" s="168"/>
      <c r="E884" s="169"/>
      <c r="F884" s="43" t="str">
        <f>VLOOKUP(C884,'[2]Acha Air Sales Price List'!$B$1:$D$65536,3,FALSE)</f>
        <v>first line keep open</v>
      </c>
      <c r="G884" s="21">
        <f>ROUND(IF(ISBLANK(C884),0,VLOOKUP(C884,'[2]Acha Air Sales Price List'!$B$1:$X$65536,12,FALSE)*$L$14),2)</f>
        <v>0</v>
      </c>
      <c r="H884" s="22">
        <f t="shared" si="14"/>
        <v>0</v>
      </c>
      <c r="I884" s="14"/>
    </row>
    <row r="885" spans="1:9" hidden="1">
      <c r="A885" s="13"/>
      <c r="B885" s="1"/>
      <c r="C885" s="36"/>
      <c r="D885" s="168"/>
      <c r="E885" s="169"/>
      <c r="F885" s="43" t="str">
        <f>VLOOKUP(C885,'[2]Acha Air Sales Price List'!$B$1:$D$65536,3,FALSE)</f>
        <v>first line keep open</v>
      </c>
      <c r="G885" s="21">
        <f>ROUND(IF(ISBLANK(C885),0,VLOOKUP(C885,'[2]Acha Air Sales Price List'!$B$1:$X$65536,12,FALSE)*$L$14),2)</f>
        <v>0</v>
      </c>
      <c r="H885" s="22">
        <f t="shared" si="14"/>
        <v>0</v>
      </c>
      <c r="I885" s="14"/>
    </row>
    <row r="886" spans="1:9" hidden="1">
      <c r="A886" s="13"/>
      <c r="B886" s="1"/>
      <c r="C886" s="36"/>
      <c r="D886" s="168"/>
      <c r="E886" s="169"/>
      <c r="F886" s="43" t="str">
        <f>VLOOKUP(C886,'[2]Acha Air Sales Price List'!$B$1:$D$65536,3,FALSE)</f>
        <v>first line keep open</v>
      </c>
      <c r="G886" s="21">
        <f>ROUND(IF(ISBLANK(C886),0,VLOOKUP(C886,'[2]Acha Air Sales Price List'!$B$1:$X$65536,12,FALSE)*$L$14),2)</f>
        <v>0</v>
      </c>
      <c r="H886" s="22">
        <f t="shared" si="14"/>
        <v>0</v>
      </c>
      <c r="I886" s="14"/>
    </row>
    <row r="887" spans="1:9" hidden="1">
      <c r="A887" s="13"/>
      <c r="B887" s="1"/>
      <c r="C887" s="36"/>
      <c r="D887" s="168"/>
      <c r="E887" s="169"/>
      <c r="F887" s="43" t="str">
        <f>VLOOKUP(C887,'[2]Acha Air Sales Price List'!$B$1:$D$65536,3,FALSE)</f>
        <v>first line keep open</v>
      </c>
      <c r="G887" s="21">
        <f>ROUND(IF(ISBLANK(C887),0,VLOOKUP(C887,'[2]Acha Air Sales Price List'!$B$1:$X$65536,12,FALSE)*$L$14),2)</f>
        <v>0</v>
      </c>
      <c r="H887" s="22">
        <f t="shared" si="14"/>
        <v>0</v>
      </c>
      <c r="I887" s="14"/>
    </row>
    <row r="888" spans="1:9" hidden="1">
      <c r="A888" s="13"/>
      <c r="B888" s="1"/>
      <c r="C888" s="36"/>
      <c r="D888" s="168"/>
      <c r="E888" s="169"/>
      <c r="F888" s="43" t="str">
        <f>VLOOKUP(C888,'[2]Acha Air Sales Price List'!$B$1:$D$65536,3,FALSE)</f>
        <v>first line keep open</v>
      </c>
      <c r="G888" s="21">
        <f>ROUND(IF(ISBLANK(C888),0,VLOOKUP(C888,'[2]Acha Air Sales Price List'!$B$1:$X$65536,12,FALSE)*$L$14),2)</f>
        <v>0</v>
      </c>
      <c r="H888" s="22">
        <f t="shared" si="14"/>
        <v>0</v>
      </c>
      <c r="I888" s="14"/>
    </row>
    <row r="889" spans="1:9" hidden="1">
      <c r="A889" s="13"/>
      <c r="B889" s="1"/>
      <c r="C889" s="36"/>
      <c r="D889" s="168"/>
      <c r="E889" s="169"/>
      <c r="F889" s="43" t="str">
        <f>VLOOKUP(C889,'[2]Acha Air Sales Price List'!$B$1:$D$65536,3,FALSE)</f>
        <v>first line keep open</v>
      </c>
      <c r="G889" s="21">
        <f>ROUND(IF(ISBLANK(C889),0,VLOOKUP(C889,'[2]Acha Air Sales Price List'!$B$1:$X$65536,12,FALSE)*$L$14),2)</f>
        <v>0</v>
      </c>
      <c r="H889" s="22">
        <f t="shared" si="14"/>
        <v>0</v>
      </c>
      <c r="I889" s="14"/>
    </row>
    <row r="890" spans="1:9" hidden="1">
      <c r="A890" s="13"/>
      <c r="B890" s="1"/>
      <c r="C890" s="36"/>
      <c r="D890" s="168"/>
      <c r="E890" s="169"/>
      <c r="F890" s="43" t="str">
        <f>VLOOKUP(C890,'[2]Acha Air Sales Price List'!$B$1:$D$65536,3,FALSE)</f>
        <v>first line keep open</v>
      </c>
      <c r="G890" s="21">
        <f>ROUND(IF(ISBLANK(C890),0,VLOOKUP(C890,'[2]Acha Air Sales Price List'!$B$1:$X$65536,12,FALSE)*$L$14),2)</f>
        <v>0</v>
      </c>
      <c r="H890" s="22">
        <f t="shared" si="14"/>
        <v>0</v>
      </c>
      <c r="I890" s="14"/>
    </row>
    <row r="891" spans="1:9" hidden="1">
      <c r="A891" s="13"/>
      <c r="B891" s="1"/>
      <c r="C891" s="36"/>
      <c r="D891" s="168"/>
      <c r="E891" s="169"/>
      <c r="F891" s="43" t="str">
        <f>VLOOKUP(C891,'[2]Acha Air Sales Price List'!$B$1:$D$65536,3,FALSE)</f>
        <v>first line keep open</v>
      </c>
      <c r="G891" s="21">
        <f>ROUND(IF(ISBLANK(C891),0,VLOOKUP(C891,'[2]Acha Air Sales Price List'!$B$1:$X$65536,12,FALSE)*$L$14),2)</f>
        <v>0</v>
      </c>
      <c r="H891" s="22">
        <f t="shared" si="14"/>
        <v>0</v>
      </c>
      <c r="I891" s="14"/>
    </row>
    <row r="892" spans="1:9" hidden="1">
      <c r="A892" s="13"/>
      <c r="B892" s="1"/>
      <c r="C892" s="36"/>
      <c r="D892" s="168"/>
      <c r="E892" s="169"/>
      <c r="F892" s="43" t="str">
        <f>VLOOKUP(C892,'[2]Acha Air Sales Price List'!$B$1:$D$65536,3,FALSE)</f>
        <v>first line keep open</v>
      </c>
      <c r="G892" s="21">
        <f>ROUND(IF(ISBLANK(C892),0,VLOOKUP(C892,'[2]Acha Air Sales Price List'!$B$1:$X$65536,12,FALSE)*$L$14),2)</f>
        <v>0</v>
      </c>
      <c r="H892" s="22">
        <f t="shared" si="14"/>
        <v>0</v>
      </c>
      <c r="I892" s="14"/>
    </row>
    <row r="893" spans="1:9" hidden="1">
      <c r="A893" s="13"/>
      <c r="B893" s="1"/>
      <c r="C893" s="37"/>
      <c r="D893" s="168"/>
      <c r="E893" s="169"/>
      <c r="F893" s="43" t="str">
        <f>VLOOKUP(C893,'[2]Acha Air Sales Price List'!$B$1:$D$65536,3,FALSE)</f>
        <v>first line keep open</v>
      </c>
      <c r="G893" s="21">
        <f>ROUND(IF(ISBLANK(C893),0,VLOOKUP(C893,'[2]Acha Air Sales Price List'!$B$1:$X$65536,12,FALSE)*$L$14),2)</f>
        <v>0</v>
      </c>
      <c r="H893" s="22">
        <f t="shared" si="14"/>
        <v>0</v>
      </c>
      <c r="I893" s="14"/>
    </row>
    <row r="894" spans="1:9" hidden="1">
      <c r="A894" s="13"/>
      <c r="B894" s="1"/>
      <c r="C894" s="36"/>
      <c r="D894" s="168"/>
      <c r="E894" s="169"/>
      <c r="F894" s="43" t="str">
        <f>VLOOKUP(C894,'[2]Acha Air Sales Price List'!$B$1:$D$65536,3,FALSE)</f>
        <v>first line keep open</v>
      </c>
      <c r="G894" s="21">
        <f>ROUND(IF(ISBLANK(C894),0,VLOOKUP(C894,'[2]Acha Air Sales Price List'!$B$1:$X$65536,12,FALSE)*$L$14),2)</f>
        <v>0</v>
      </c>
      <c r="H894" s="22">
        <f t="shared" si="14"/>
        <v>0</v>
      </c>
      <c r="I894" s="14"/>
    </row>
    <row r="895" spans="1:9" hidden="1">
      <c r="A895" s="13"/>
      <c r="B895" s="1"/>
      <c r="C895" s="36"/>
      <c r="D895" s="168"/>
      <c r="E895" s="169"/>
      <c r="F895" s="43" t="str">
        <f>VLOOKUP(C895,'[2]Acha Air Sales Price List'!$B$1:$D$65536,3,FALSE)</f>
        <v>first line keep open</v>
      </c>
      <c r="G895" s="21">
        <f>ROUND(IF(ISBLANK(C895),0,VLOOKUP(C895,'[2]Acha Air Sales Price List'!$B$1:$X$65536,12,FALSE)*$L$14),2)</f>
        <v>0</v>
      </c>
      <c r="H895" s="22">
        <f t="shared" si="14"/>
        <v>0</v>
      </c>
      <c r="I895" s="14"/>
    </row>
    <row r="896" spans="1:9" hidden="1">
      <c r="A896" s="13"/>
      <c r="B896" s="1"/>
      <c r="C896" s="36"/>
      <c r="D896" s="168"/>
      <c r="E896" s="169"/>
      <c r="F896" s="43" t="str">
        <f>VLOOKUP(C896,'[2]Acha Air Sales Price List'!$B$1:$D$65536,3,FALSE)</f>
        <v>first line keep open</v>
      </c>
      <c r="G896" s="21">
        <f>ROUND(IF(ISBLANK(C896),0,VLOOKUP(C896,'[2]Acha Air Sales Price List'!$B$1:$X$65536,12,FALSE)*$L$14),2)</f>
        <v>0</v>
      </c>
      <c r="H896" s="22">
        <f t="shared" si="14"/>
        <v>0</v>
      </c>
      <c r="I896" s="14"/>
    </row>
    <row r="897" spans="1:9" hidden="1">
      <c r="A897" s="13"/>
      <c r="B897" s="1"/>
      <c r="C897" s="36"/>
      <c r="D897" s="168"/>
      <c r="E897" s="169"/>
      <c r="F897" s="43" t="str">
        <f>VLOOKUP(C897,'[2]Acha Air Sales Price List'!$B$1:$D$65536,3,FALSE)</f>
        <v>first line keep open</v>
      </c>
      <c r="G897" s="21">
        <f>ROUND(IF(ISBLANK(C897),0,VLOOKUP(C897,'[2]Acha Air Sales Price List'!$B$1:$X$65536,12,FALSE)*$L$14),2)</f>
        <v>0</v>
      </c>
      <c r="H897" s="22">
        <f t="shared" si="14"/>
        <v>0</v>
      </c>
      <c r="I897" s="14"/>
    </row>
    <row r="898" spans="1:9" hidden="1">
      <c r="A898" s="13"/>
      <c r="B898" s="1"/>
      <c r="C898" s="36"/>
      <c r="D898" s="168"/>
      <c r="E898" s="169"/>
      <c r="F898" s="43" t="str">
        <f>VLOOKUP(C898,'[2]Acha Air Sales Price List'!$B$1:$D$65536,3,FALSE)</f>
        <v>first line keep open</v>
      </c>
      <c r="G898" s="21">
        <f>ROUND(IF(ISBLANK(C898),0,VLOOKUP(C898,'[2]Acha Air Sales Price List'!$B$1:$X$65536,12,FALSE)*$L$14),2)</f>
        <v>0</v>
      </c>
      <c r="H898" s="22">
        <f t="shared" si="14"/>
        <v>0</v>
      </c>
      <c r="I898" s="14"/>
    </row>
    <row r="899" spans="1:9" hidden="1">
      <c r="A899" s="13"/>
      <c r="B899" s="1"/>
      <c r="C899" s="36"/>
      <c r="D899" s="168"/>
      <c r="E899" s="169"/>
      <c r="F899" s="43" t="str">
        <f>VLOOKUP(C899,'[2]Acha Air Sales Price List'!$B$1:$D$65536,3,FALSE)</f>
        <v>first line keep open</v>
      </c>
      <c r="G899" s="21">
        <f>ROUND(IF(ISBLANK(C899),0,VLOOKUP(C899,'[2]Acha Air Sales Price List'!$B$1:$X$65536,12,FALSE)*$L$14),2)</f>
        <v>0</v>
      </c>
      <c r="H899" s="22">
        <f t="shared" si="14"/>
        <v>0</v>
      </c>
      <c r="I899" s="14"/>
    </row>
    <row r="900" spans="1:9" hidden="1">
      <c r="A900" s="13"/>
      <c r="B900" s="1"/>
      <c r="C900" s="36"/>
      <c r="D900" s="168"/>
      <c r="E900" s="169"/>
      <c r="F900" s="43" t="str">
        <f>VLOOKUP(C900,'[2]Acha Air Sales Price List'!$B$1:$D$65536,3,FALSE)</f>
        <v>first line keep open</v>
      </c>
      <c r="G900" s="21">
        <f>ROUND(IF(ISBLANK(C900),0,VLOOKUP(C900,'[2]Acha Air Sales Price List'!$B$1:$X$65536,12,FALSE)*$L$14),2)</f>
        <v>0</v>
      </c>
      <c r="H900" s="22">
        <f t="shared" si="14"/>
        <v>0</v>
      </c>
      <c r="I900" s="14"/>
    </row>
    <row r="901" spans="1:9" hidden="1">
      <c r="A901" s="13"/>
      <c r="B901" s="1"/>
      <c r="C901" s="36"/>
      <c r="D901" s="168"/>
      <c r="E901" s="169"/>
      <c r="F901" s="43" t="str">
        <f>VLOOKUP(C901,'[2]Acha Air Sales Price List'!$B$1:$D$65536,3,FALSE)</f>
        <v>first line keep open</v>
      </c>
      <c r="G901" s="21">
        <f>ROUND(IF(ISBLANK(C901),0,VLOOKUP(C901,'[2]Acha Air Sales Price List'!$B$1:$X$65536,12,FALSE)*$L$14),2)</f>
        <v>0</v>
      </c>
      <c r="H901" s="22">
        <f t="shared" si="14"/>
        <v>0</v>
      </c>
      <c r="I901" s="14"/>
    </row>
    <row r="902" spans="1:9" hidden="1">
      <c r="A902" s="13"/>
      <c r="B902" s="1"/>
      <c r="C902" s="36"/>
      <c r="D902" s="168"/>
      <c r="E902" s="169"/>
      <c r="F902" s="43" t="str">
        <f>VLOOKUP(C902,'[2]Acha Air Sales Price List'!$B$1:$D$65536,3,FALSE)</f>
        <v>first line keep open</v>
      </c>
      <c r="G902" s="21">
        <f>ROUND(IF(ISBLANK(C902),0,VLOOKUP(C902,'[2]Acha Air Sales Price List'!$B$1:$X$65536,12,FALSE)*$L$14),2)</f>
        <v>0</v>
      </c>
      <c r="H902" s="22">
        <f t="shared" si="14"/>
        <v>0</v>
      </c>
      <c r="I902" s="14"/>
    </row>
    <row r="903" spans="1:9" hidden="1">
      <c r="A903" s="13"/>
      <c r="B903" s="1"/>
      <c r="C903" s="36"/>
      <c r="D903" s="168"/>
      <c r="E903" s="169"/>
      <c r="F903" s="43" t="str">
        <f>VLOOKUP(C903,'[2]Acha Air Sales Price List'!$B$1:$D$65536,3,FALSE)</f>
        <v>first line keep open</v>
      </c>
      <c r="G903" s="21">
        <f>ROUND(IF(ISBLANK(C903),0,VLOOKUP(C903,'[2]Acha Air Sales Price List'!$B$1:$X$65536,12,FALSE)*$L$14),2)</f>
        <v>0</v>
      </c>
      <c r="H903" s="22">
        <f t="shared" si="14"/>
        <v>0</v>
      </c>
      <c r="I903" s="14"/>
    </row>
    <row r="904" spans="1:9" hidden="1">
      <c r="A904" s="13"/>
      <c r="B904" s="1"/>
      <c r="C904" s="36"/>
      <c r="D904" s="168"/>
      <c r="E904" s="169"/>
      <c r="F904" s="43" t="str">
        <f>VLOOKUP(C904,'[2]Acha Air Sales Price List'!$B$1:$D$65536,3,FALSE)</f>
        <v>first line keep open</v>
      </c>
      <c r="G904" s="21">
        <f>ROUND(IF(ISBLANK(C904),0,VLOOKUP(C904,'[2]Acha Air Sales Price List'!$B$1:$X$65536,12,FALSE)*$L$14),2)</f>
        <v>0</v>
      </c>
      <c r="H904" s="22">
        <f t="shared" si="14"/>
        <v>0</v>
      </c>
      <c r="I904" s="14"/>
    </row>
    <row r="905" spans="1:9" hidden="1">
      <c r="A905" s="13"/>
      <c r="B905" s="1"/>
      <c r="C905" s="36"/>
      <c r="D905" s="168"/>
      <c r="E905" s="169"/>
      <c r="F905" s="43" t="str">
        <f>VLOOKUP(C905,'[2]Acha Air Sales Price List'!$B$1:$D$65536,3,FALSE)</f>
        <v>first line keep open</v>
      </c>
      <c r="G905" s="21">
        <f>ROUND(IF(ISBLANK(C905),0,VLOOKUP(C905,'[2]Acha Air Sales Price List'!$B$1:$X$65536,12,FALSE)*$L$14),2)</f>
        <v>0</v>
      </c>
      <c r="H905" s="22">
        <f t="shared" si="14"/>
        <v>0</v>
      </c>
      <c r="I905" s="14"/>
    </row>
    <row r="906" spans="1:9" hidden="1">
      <c r="A906" s="13"/>
      <c r="B906" s="1"/>
      <c r="C906" s="36"/>
      <c r="D906" s="168"/>
      <c r="E906" s="169"/>
      <c r="F906" s="43" t="str">
        <f>VLOOKUP(C906,'[2]Acha Air Sales Price List'!$B$1:$D$65536,3,FALSE)</f>
        <v>first line keep open</v>
      </c>
      <c r="G906" s="21">
        <f>ROUND(IF(ISBLANK(C906),0,VLOOKUP(C906,'[2]Acha Air Sales Price List'!$B$1:$X$65536,12,FALSE)*$L$14),2)</f>
        <v>0</v>
      </c>
      <c r="H906" s="22">
        <f t="shared" si="14"/>
        <v>0</v>
      </c>
      <c r="I906" s="14"/>
    </row>
    <row r="907" spans="1:9" hidden="1">
      <c r="A907" s="13"/>
      <c r="B907" s="1"/>
      <c r="C907" s="36"/>
      <c r="D907" s="168"/>
      <c r="E907" s="169"/>
      <c r="F907" s="43" t="str">
        <f>VLOOKUP(C907,'[2]Acha Air Sales Price List'!$B$1:$D$65536,3,FALSE)</f>
        <v>first line keep open</v>
      </c>
      <c r="G907" s="21">
        <f>ROUND(IF(ISBLANK(C907),0,VLOOKUP(C907,'[2]Acha Air Sales Price List'!$B$1:$X$65536,12,FALSE)*$L$14),2)</f>
        <v>0</v>
      </c>
      <c r="H907" s="22">
        <f t="shared" si="14"/>
        <v>0</v>
      </c>
      <c r="I907" s="14"/>
    </row>
    <row r="908" spans="1:9" hidden="1">
      <c r="A908" s="13"/>
      <c r="B908" s="1"/>
      <c r="C908" s="36"/>
      <c r="D908" s="168"/>
      <c r="E908" s="169"/>
      <c r="F908" s="43" t="str">
        <f>VLOOKUP(C908,'[2]Acha Air Sales Price List'!$B$1:$D$65536,3,FALSE)</f>
        <v>first line keep open</v>
      </c>
      <c r="G908" s="21">
        <f>ROUND(IF(ISBLANK(C908),0,VLOOKUP(C908,'[2]Acha Air Sales Price List'!$B$1:$X$65536,12,FALSE)*$L$14),2)</f>
        <v>0</v>
      </c>
      <c r="H908" s="22">
        <f t="shared" si="14"/>
        <v>0</v>
      </c>
      <c r="I908" s="14"/>
    </row>
    <row r="909" spans="1:9" hidden="1">
      <c r="A909" s="13"/>
      <c r="B909" s="1"/>
      <c r="C909" s="36"/>
      <c r="D909" s="168"/>
      <c r="E909" s="169"/>
      <c r="F909" s="43" t="str">
        <f>VLOOKUP(C909,'[2]Acha Air Sales Price List'!$B$1:$D$65536,3,FALSE)</f>
        <v>first line keep open</v>
      </c>
      <c r="G909" s="21">
        <f>ROUND(IF(ISBLANK(C909),0,VLOOKUP(C909,'[2]Acha Air Sales Price List'!$B$1:$X$65536,12,FALSE)*$L$14),2)</f>
        <v>0</v>
      </c>
      <c r="H909" s="22">
        <f t="shared" si="14"/>
        <v>0</v>
      </c>
      <c r="I909" s="14"/>
    </row>
    <row r="910" spans="1:9" hidden="1">
      <c r="A910" s="13"/>
      <c r="B910" s="1"/>
      <c r="C910" s="36"/>
      <c r="D910" s="168"/>
      <c r="E910" s="169"/>
      <c r="F910" s="43" t="str">
        <f>VLOOKUP(C910,'[2]Acha Air Sales Price List'!$B$1:$D$65536,3,FALSE)</f>
        <v>first line keep open</v>
      </c>
      <c r="G910" s="21">
        <f>ROUND(IF(ISBLANK(C910),0,VLOOKUP(C910,'[2]Acha Air Sales Price List'!$B$1:$X$65536,12,FALSE)*$L$14),2)</f>
        <v>0</v>
      </c>
      <c r="H910" s="22">
        <f t="shared" si="14"/>
        <v>0</v>
      </c>
      <c r="I910" s="14"/>
    </row>
    <row r="911" spans="1:9" hidden="1">
      <c r="A911" s="13"/>
      <c r="B911" s="1"/>
      <c r="C911" s="36"/>
      <c r="D911" s="168"/>
      <c r="E911" s="169"/>
      <c r="F911" s="43" t="str">
        <f>VLOOKUP(C911,'[2]Acha Air Sales Price List'!$B$1:$D$65536,3,FALSE)</f>
        <v>first line keep open</v>
      </c>
      <c r="G911" s="21">
        <f>ROUND(IF(ISBLANK(C911),0,VLOOKUP(C911,'[2]Acha Air Sales Price List'!$B$1:$X$65536,12,FALSE)*$L$14),2)</f>
        <v>0</v>
      </c>
      <c r="H911" s="22">
        <f t="shared" si="14"/>
        <v>0</v>
      </c>
      <c r="I911" s="14"/>
    </row>
    <row r="912" spans="1:9" hidden="1">
      <c r="A912" s="13"/>
      <c r="B912" s="1"/>
      <c r="C912" s="36"/>
      <c r="D912" s="168"/>
      <c r="E912" s="169"/>
      <c r="F912" s="43" t="str">
        <f>VLOOKUP(C912,'[2]Acha Air Sales Price List'!$B$1:$D$65536,3,FALSE)</f>
        <v>first line keep open</v>
      </c>
      <c r="G912" s="21">
        <f>ROUND(IF(ISBLANK(C912),0,VLOOKUP(C912,'[2]Acha Air Sales Price List'!$B$1:$X$65536,12,FALSE)*$L$14),2)</f>
        <v>0</v>
      </c>
      <c r="H912" s="22">
        <f t="shared" si="14"/>
        <v>0</v>
      </c>
      <c r="I912" s="14"/>
    </row>
    <row r="913" spans="1:9" hidden="1">
      <c r="A913" s="13"/>
      <c r="B913" s="1"/>
      <c r="C913" s="36"/>
      <c r="D913" s="168"/>
      <c r="E913" s="169"/>
      <c r="F913" s="43" t="str">
        <f>VLOOKUP(C913,'[2]Acha Air Sales Price List'!$B$1:$D$65536,3,FALSE)</f>
        <v>first line keep open</v>
      </c>
      <c r="G913" s="21">
        <f>ROUND(IF(ISBLANK(C913),0,VLOOKUP(C913,'[2]Acha Air Sales Price List'!$B$1:$X$65536,12,FALSE)*$L$14),2)</f>
        <v>0</v>
      </c>
      <c r="H913" s="22">
        <f t="shared" si="14"/>
        <v>0</v>
      </c>
      <c r="I913" s="14"/>
    </row>
    <row r="914" spans="1:9" hidden="1">
      <c r="A914" s="13"/>
      <c r="B914" s="1"/>
      <c r="C914" s="36"/>
      <c r="D914" s="168"/>
      <c r="E914" s="169"/>
      <c r="F914" s="43" t="str">
        <f>VLOOKUP(C914,'[2]Acha Air Sales Price List'!$B$1:$D$65536,3,FALSE)</f>
        <v>first line keep open</v>
      </c>
      <c r="G914" s="21">
        <f>ROUND(IF(ISBLANK(C914),0,VLOOKUP(C914,'[2]Acha Air Sales Price List'!$B$1:$X$65536,12,FALSE)*$L$14),2)</f>
        <v>0</v>
      </c>
      <c r="H914" s="22">
        <f t="shared" si="14"/>
        <v>0</v>
      </c>
      <c r="I914" s="14"/>
    </row>
    <row r="915" spans="1:9" hidden="1">
      <c r="A915" s="13"/>
      <c r="B915" s="1"/>
      <c r="C915" s="36"/>
      <c r="D915" s="168"/>
      <c r="E915" s="169"/>
      <c r="F915" s="43" t="str">
        <f>VLOOKUP(C915,'[2]Acha Air Sales Price List'!$B$1:$D$65536,3,FALSE)</f>
        <v>first line keep open</v>
      </c>
      <c r="G915" s="21">
        <f>ROUND(IF(ISBLANK(C915),0,VLOOKUP(C915,'[2]Acha Air Sales Price List'!$B$1:$X$65536,12,FALSE)*$L$14),2)</f>
        <v>0</v>
      </c>
      <c r="H915" s="22">
        <f t="shared" si="14"/>
        <v>0</v>
      </c>
      <c r="I915" s="14"/>
    </row>
    <row r="916" spans="1:9" hidden="1">
      <c r="A916" s="13"/>
      <c r="B916" s="1"/>
      <c r="C916" s="36"/>
      <c r="D916" s="168"/>
      <c r="E916" s="169"/>
      <c r="F916" s="43" t="str">
        <f>VLOOKUP(C916,'[2]Acha Air Sales Price List'!$B$1:$D$65536,3,FALSE)</f>
        <v>first line keep open</v>
      </c>
      <c r="G916" s="21">
        <f>ROUND(IF(ISBLANK(C916),0,VLOOKUP(C916,'[2]Acha Air Sales Price List'!$B$1:$X$65536,12,FALSE)*$L$14),2)</f>
        <v>0</v>
      </c>
      <c r="H916" s="22">
        <f t="shared" ref="H916:H979" si="15">ROUND(IF(ISNUMBER(B916), G916*B916, 0),5)</f>
        <v>0</v>
      </c>
      <c r="I916" s="14"/>
    </row>
    <row r="917" spans="1:9" hidden="1">
      <c r="A917" s="13"/>
      <c r="B917" s="1"/>
      <c r="C917" s="36"/>
      <c r="D917" s="168"/>
      <c r="E917" s="169"/>
      <c r="F917" s="43" t="str">
        <f>VLOOKUP(C917,'[2]Acha Air Sales Price List'!$B$1:$D$65536,3,FALSE)</f>
        <v>first line keep open</v>
      </c>
      <c r="G917" s="21">
        <f>ROUND(IF(ISBLANK(C917),0,VLOOKUP(C917,'[2]Acha Air Sales Price List'!$B$1:$X$65536,12,FALSE)*$L$14),2)</f>
        <v>0</v>
      </c>
      <c r="H917" s="22">
        <f t="shared" si="15"/>
        <v>0</v>
      </c>
      <c r="I917" s="14"/>
    </row>
    <row r="918" spans="1:9" hidden="1">
      <c r="A918" s="13"/>
      <c r="B918" s="1"/>
      <c r="C918" s="36"/>
      <c r="D918" s="168"/>
      <c r="E918" s="169"/>
      <c r="F918" s="43" t="str">
        <f>VLOOKUP(C918,'[2]Acha Air Sales Price List'!$B$1:$D$65536,3,FALSE)</f>
        <v>first line keep open</v>
      </c>
      <c r="G918" s="21">
        <f>ROUND(IF(ISBLANK(C918),0,VLOOKUP(C918,'[2]Acha Air Sales Price List'!$B$1:$X$65536,12,FALSE)*$L$14),2)</f>
        <v>0</v>
      </c>
      <c r="H918" s="22">
        <f t="shared" si="15"/>
        <v>0</v>
      </c>
      <c r="I918" s="14"/>
    </row>
    <row r="919" spans="1:9" hidden="1">
      <c r="A919" s="13"/>
      <c r="B919" s="1"/>
      <c r="C919" s="36"/>
      <c r="D919" s="168"/>
      <c r="E919" s="169"/>
      <c r="F919" s="43" t="str">
        <f>VLOOKUP(C919,'[2]Acha Air Sales Price List'!$B$1:$D$65536,3,FALSE)</f>
        <v>first line keep open</v>
      </c>
      <c r="G919" s="21">
        <f>ROUND(IF(ISBLANK(C919),0,VLOOKUP(C919,'[2]Acha Air Sales Price List'!$B$1:$X$65536,12,FALSE)*$L$14),2)</f>
        <v>0</v>
      </c>
      <c r="H919" s="22">
        <f t="shared" si="15"/>
        <v>0</v>
      </c>
      <c r="I919" s="14"/>
    </row>
    <row r="920" spans="1:9" hidden="1">
      <c r="A920" s="13"/>
      <c r="B920" s="1"/>
      <c r="C920" s="36"/>
      <c r="D920" s="168"/>
      <c r="E920" s="169"/>
      <c r="F920" s="43" t="str">
        <f>VLOOKUP(C920,'[2]Acha Air Sales Price List'!$B$1:$D$65536,3,FALSE)</f>
        <v>first line keep open</v>
      </c>
      <c r="G920" s="21">
        <f>ROUND(IF(ISBLANK(C920),0,VLOOKUP(C920,'[2]Acha Air Sales Price List'!$B$1:$X$65536,12,FALSE)*$L$14),2)</f>
        <v>0</v>
      </c>
      <c r="H920" s="22">
        <f t="shared" si="15"/>
        <v>0</v>
      </c>
      <c r="I920" s="14"/>
    </row>
    <row r="921" spans="1:9" hidden="1">
      <c r="A921" s="13"/>
      <c r="B921" s="1"/>
      <c r="C921" s="37"/>
      <c r="D921" s="168"/>
      <c r="E921" s="169"/>
      <c r="F921" s="43" t="str">
        <f>VLOOKUP(C921,'[2]Acha Air Sales Price List'!$B$1:$D$65536,3,FALSE)</f>
        <v>first line keep open</v>
      </c>
      <c r="G921" s="21">
        <f>ROUND(IF(ISBLANK(C921),0,VLOOKUP(C921,'[2]Acha Air Sales Price List'!$B$1:$X$65536,12,FALSE)*$L$14),2)</f>
        <v>0</v>
      </c>
      <c r="H921" s="22">
        <f t="shared" si="15"/>
        <v>0</v>
      </c>
      <c r="I921" s="14"/>
    </row>
    <row r="922" spans="1:9" hidden="1">
      <c r="A922" s="13"/>
      <c r="B922" s="1"/>
      <c r="C922" s="36"/>
      <c r="D922" s="168"/>
      <c r="E922" s="169"/>
      <c r="F922" s="43" t="str">
        <f>VLOOKUP(C922,'[2]Acha Air Sales Price List'!$B$1:$D$65536,3,FALSE)</f>
        <v>first line keep open</v>
      </c>
      <c r="G922" s="21">
        <f>ROUND(IF(ISBLANK(C922),0,VLOOKUP(C922,'[2]Acha Air Sales Price List'!$B$1:$X$65536,12,FALSE)*$L$14),2)</f>
        <v>0</v>
      </c>
      <c r="H922" s="22">
        <f t="shared" si="15"/>
        <v>0</v>
      </c>
      <c r="I922" s="14"/>
    </row>
    <row r="923" spans="1:9" hidden="1">
      <c r="A923" s="13"/>
      <c r="B923" s="1"/>
      <c r="C923" s="36"/>
      <c r="D923" s="168"/>
      <c r="E923" s="169"/>
      <c r="F923" s="43" t="str">
        <f>VLOOKUP(C923,'[2]Acha Air Sales Price List'!$B$1:$D$65536,3,FALSE)</f>
        <v>first line keep open</v>
      </c>
      <c r="G923" s="21">
        <f>ROUND(IF(ISBLANK(C923),0,VLOOKUP(C923,'[2]Acha Air Sales Price List'!$B$1:$X$65536,12,FALSE)*$L$14),2)</f>
        <v>0</v>
      </c>
      <c r="H923" s="22">
        <f t="shared" si="15"/>
        <v>0</v>
      </c>
      <c r="I923" s="14"/>
    </row>
    <row r="924" spans="1:9" hidden="1">
      <c r="A924" s="13"/>
      <c r="B924" s="1"/>
      <c r="C924" s="36"/>
      <c r="D924" s="168"/>
      <c r="E924" s="169"/>
      <c r="F924" s="43" t="str">
        <f>VLOOKUP(C924,'[2]Acha Air Sales Price List'!$B$1:$D$65536,3,FALSE)</f>
        <v>first line keep open</v>
      </c>
      <c r="G924" s="21">
        <f>ROUND(IF(ISBLANK(C924),0,VLOOKUP(C924,'[2]Acha Air Sales Price List'!$B$1:$X$65536,12,FALSE)*$L$14),2)</f>
        <v>0</v>
      </c>
      <c r="H924" s="22">
        <f t="shared" si="15"/>
        <v>0</v>
      </c>
      <c r="I924" s="14"/>
    </row>
    <row r="925" spans="1:9" hidden="1">
      <c r="A925" s="13"/>
      <c r="B925" s="1"/>
      <c r="C925" s="36"/>
      <c r="D925" s="168"/>
      <c r="E925" s="169"/>
      <c r="F925" s="43" t="str">
        <f>VLOOKUP(C925,'[2]Acha Air Sales Price List'!$B$1:$D$65536,3,FALSE)</f>
        <v>first line keep open</v>
      </c>
      <c r="G925" s="21">
        <f>ROUND(IF(ISBLANK(C925),0,VLOOKUP(C925,'[2]Acha Air Sales Price List'!$B$1:$X$65536,12,FALSE)*$L$14),2)</f>
        <v>0</v>
      </c>
      <c r="H925" s="22">
        <f t="shared" si="15"/>
        <v>0</v>
      </c>
      <c r="I925" s="14"/>
    </row>
    <row r="926" spans="1:9" hidden="1">
      <c r="A926" s="13"/>
      <c r="B926" s="1"/>
      <c r="C926" s="36"/>
      <c r="D926" s="168"/>
      <c r="E926" s="169"/>
      <c r="F926" s="43" t="str">
        <f>VLOOKUP(C926,'[2]Acha Air Sales Price List'!$B$1:$D$65536,3,FALSE)</f>
        <v>first line keep open</v>
      </c>
      <c r="G926" s="21">
        <f>ROUND(IF(ISBLANK(C926),0,VLOOKUP(C926,'[2]Acha Air Sales Price List'!$B$1:$X$65536,12,FALSE)*$L$14),2)</f>
        <v>0</v>
      </c>
      <c r="H926" s="22">
        <f t="shared" si="15"/>
        <v>0</v>
      </c>
      <c r="I926" s="14"/>
    </row>
    <row r="927" spans="1:9" hidden="1">
      <c r="A927" s="13"/>
      <c r="B927" s="1"/>
      <c r="C927" s="36"/>
      <c r="D927" s="168"/>
      <c r="E927" s="169"/>
      <c r="F927" s="43" t="str">
        <f>VLOOKUP(C927,'[2]Acha Air Sales Price List'!$B$1:$D$65536,3,FALSE)</f>
        <v>first line keep open</v>
      </c>
      <c r="G927" s="21">
        <f>ROUND(IF(ISBLANK(C927),0,VLOOKUP(C927,'[2]Acha Air Sales Price List'!$B$1:$X$65536,12,FALSE)*$L$14),2)</f>
        <v>0</v>
      </c>
      <c r="H927" s="22">
        <f t="shared" si="15"/>
        <v>0</v>
      </c>
      <c r="I927" s="14"/>
    </row>
    <row r="928" spans="1:9" hidden="1">
      <c r="A928" s="13"/>
      <c r="B928" s="1"/>
      <c r="C928" s="36"/>
      <c r="D928" s="168"/>
      <c r="E928" s="169"/>
      <c r="F928" s="43" t="str">
        <f>VLOOKUP(C928,'[2]Acha Air Sales Price List'!$B$1:$D$65536,3,FALSE)</f>
        <v>first line keep open</v>
      </c>
      <c r="G928" s="21">
        <f>ROUND(IF(ISBLANK(C928),0,VLOOKUP(C928,'[2]Acha Air Sales Price List'!$B$1:$X$65536,12,FALSE)*$L$14),2)</f>
        <v>0</v>
      </c>
      <c r="H928" s="22">
        <f t="shared" si="15"/>
        <v>0</v>
      </c>
      <c r="I928" s="14"/>
    </row>
    <row r="929" spans="1:9" hidden="1">
      <c r="A929" s="13"/>
      <c r="B929" s="1"/>
      <c r="C929" s="36"/>
      <c r="D929" s="168"/>
      <c r="E929" s="169"/>
      <c r="F929" s="43" t="str">
        <f>VLOOKUP(C929,'[2]Acha Air Sales Price List'!$B$1:$D$65536,3,FALSE)</f>
        <v>first line keep open</v>
      </c>
      <c r="G929" s="21">
        <f>ROUND(IF(ISBLANK(C929),0,VLOOKUP(C929,'[2]Acha Air Sales Price List'!$B$1:$X$65536,12,FALSE)*$L$14),2)</f>
        <v>0</v>
      </c>
      <c r="H929" s="22">
        <f t="shared" si="15"/>
        <v>0</v>
      </c>
      <c r="I929" s="14"/>
    </row>
    <row r="930" spans="1:9" hidden="1">
      <c r="A930" s="13"/>
      <c r="B930" s="1"/>
      <c r="C930" s="36"/>
      <c r="D930" s="168"/>
      <c r="E930" s="169"/>
      <c r="F930" s="43" t="str">
        <f>VLOOKUP(C930,'[2]Acha Air Sales Price List'!$B$1:$D$65536,3,FALSE)</f>
        <v>first line keep open</v>
      </c>
      <c r="G930" s="21">
        <f>ROUND(IF(ISBLANK(C930),0,VLOOKUP(C930,'[2]Acha Air Sales Price List'!$B$1:$X$65536,12,FALSE)*$L$14),2)</f>
        <v>0</v>
      </c>
      <c r="H930" s="22">
        <f t="shared" si="15"/>
        <v>0</v>
      </c>
      <c r="I930" s="14"/>
    </row>
    <row r="931" spans="1:9" hidden="1">
      <c r="A931" s="13"/>
      <c r="B931" s="1"/>
      <c r="C931" s="36"/>
      <c r="D931" s="168"/>
      <c r="E931" s="169"/>
      <c r="F931" s="43" t="str">
        <f>VLOOKUP(C931,'[2]Acha Air Sales Price List'!$B$1:$D$65536,3,FALSE)</f>
        <v>first line keep open</v>
      </c>
      <c r="G931" s="21">
        <f>ROUND(IF(ISBLANK(C931),0,VLOOKUP(C931,'[2]Acha Air Sales Price List'!$B$1:$X$65536,12,FALSE)*$L$14),2)</f>
        <v>0</v>
      </c>
      <c r="H931" s="22">
        <f t="shared" si="15"/>
        <v>0</v>
      </c>
      <c r="I931" s="14"/>
    </row>
    <row r="932" spans="1:9" hidden="1">
      <c r="A932" s="13"/>
      <c r="B932" s="1"/>
      <c r="C932" s="36"/>
      <c r="D932" s="168"/>
      <c r="E932" s="169"/>
      <c r="F932" s="43" t="str">
        <f>VLOOKUP(C932,'[2]Acha Air Sales Price List'!$B$1:$D$65536,3,FALSE)</f>
        <v>first line keep open</v>
      </c>
      <c r="G932" s="21">
        <f>ROUND(IF(ISBLANK(C932),0,VLOOKUP(C932,'[2]Acha Air Sales Price List'!$B$1:$X$65536,12,FALSE)*$L$14),2)</f>
        <v>0</v>
      </c>
      <c r="H932" s="22">
        <f t="shared" si="15"/>
        <v>0</v>
      </c>
      <c r="I932" s="14"/>
    </row>
    <row r="933" spans="1:9" hidden="1">
      <c r="A933" s="13"/>
      <c r="B933" s="1"/>
      <c r="C933" s="36"/>
      <c r="D933" s="168"/>
      <c r="E933" s="169"/>
      <c r="F933" s="43" t="str">
        <f>VLOOKUP(C933,'[2]Acha Air Sales Price List'!$B$1:$D$65536,3,FALSE)</f>
        <v>first line keep open</v>
      </c>
      <c r="G933" s="21">
        <f>ROUND(IF(ISBLANK(C933),0,VLOOKUP(C933,'[2]Acha Air Sales Price List'!$B$1:$X$65536,12,FALSE)*$L$14),2)</f>
        <v>0</v>
      </c>
      <c r="H933" s="22">
        <f t="shared" si="15"/>
        <v>0</v>
      </c>
      <c r="I933" s="14"/>
    </row>
    <row r="934" spans="1:9" hidden="1">
      <c r="A934" s="13"/>
      <c r="B934" s="1"/>
      <c r="C934" s="36"/>
      <c r="D934" s="168"/>
      <c r="E934" s="169"/>
      <c r="F934" s="43" t="str">
        <f>VLOOKUP(C934,'[2]Acha Air Sales Price List'!$B$1:$D$65536,3,FALSE)</f>
        <v>first line keep open</v>
      </c>
      <c r="G934" s="21">
        <f>ROUND(IF(ISBLANK(C934),0,VLOOKUP(C934,'[2]Acha Air Sales Price List'!$B$1:$X$65536,12,FALSE)*$L$14),2)</f>
        <v>0</v>
      </c>
      <c r="H934" s="22">
        <f t="shared" si="15"/>
        <v>0</v>
      </c>
      <c r="I934" s="14"/>
    </row>
    <row r="935" spans="1:9" hidden="1">
      <c r="A935" s="13"/>
      <c r="B935" s="1"/>
      <c r="C935" s="36"/>
      <c r="D935" s="168"/>
      <c r="E935" s="169"/>
      <c r="F935" s="43" t="str">
        <f>VLOOKUP(C935,'[2]Acha Air Sales Price List'!$B$1:$D$65536,3,FALSE)</f>
        <v>first line keep open</v>
      </c>
      <c r="G935" s="21">
        <f>ROUND(IF(ISBLANK(C935),0,VLOOKUP(C935,'[2]Acha Air Sales Price List'!$B$1:$X$65536,12,FALSE)*$L$14),2)</f>
        <v>0</v>
      </c>
      <c r="H935" s="22">
        <f t="shared" si="15"/>
        <v>0</v>
      </c>
      <c r="I935" s="14"/>
    </row>
    <row r="936" spans="1:9" hidden="1">
      <c r="A936" s="13"/>
      <c r="B936" s="1"/>
      <c r="C936" s="36"/>
      <c r="D936" s="168"/>
      <c r="E936" s="169"/>
      <c r="F936" s="43" t="str">
        <f>VLOOKUP(C936,'[2]Acha Air Sales Price List'!$B$1:$D$65536,3,FALSE)</f>
        <v>first line keep open</v>
      </c>
      <c r="G936" s="21">
        <f>ROUND(IF(ISBLANK(C936),0,VLOOKUP(C936,'[2]Acha Air Sales Price List'!$B$1:$X$65536,12,FALSE)*$L$14),2)</f>
        <v>0</v>
      </c>
      <c r="H936" s="22">
        <f t="shared" si="15"/>
        <v>0</v>
      </c>
      <c r="I936" s="14"/>
    </row>
    <row r="937" spans="1:9" hidden="1">
      <c r="A937" s="13"/>
      <c r="B937" s="1"/>
      <c r="C937" s="36"/>
      <c r="D937" s="168"/>
      <c r="E937" s="169"/>
      <c r="F937" s="43" t="str">
        <f>VLOOKUP(C937,'[2]Acha Air Sales Price List'!$B$1:$D$65536,3,FALSE)</f>
        <v>first line keep open</v>
      </c>
      <c r="G937" s="21">
        <f>ROUND(IF(ISBLANK(C937),0,VLOOKUP(C937,'[2]Acha Air Sales Price List'!$B$1:$X$65536,12,FALSE)*$L$14),2)</f>
        <v>0</v>
      </c>
      <c r="H937" s="22">
        <f t="shared" si="15"/>
        <v>0</v>
      </c>
      <c r="I937" s="14"/>
    </row>
    <row r="938" spans="1:9" hidden="1">
      <c r="A938" s="13"/>
      <c r="B938" s="1"/>
      <c r="C938" s="36"/>
      <c r="D938" s="168"/>
      <c r="E938" s="169"/>
      <c r="F938" s="43" t="str">
        <f>VLOOKUP(C938,'[2]Acha Air Sales Price List'!$B$1:$D$65536,3,FALSE)</f>
        <v>first line keep open</v>
      </c>
      <c r="G938" s="21">
        <f>ROUND(IF(ISBLANK(C938),0,VLOOKUP(C938,'[2]Acha Air Sales Price List'!$B$1:$X$65536,12,FALSE)*$L$14),2)</f>
        <v>0</v>
      </c>
      <c r="H938" s="22">
        <f t="shared" si="15"/>
        <v>0</v>
      </c>
      <c r="I938" s="14"/>
    </row>
    <row r="939" spans="1:9" hidden="1">
      <c r="A939" s="13"/>
      <c r="B939" s="1"/>
      <c r="C939" s="36"/>
      <c r="D939" s="168"/>
      <c r="E939" s="169"/>
      <c r="F939" s="43" t="str">
        <f>VLOOKUP(C939,'[2]Acha Air Sales Price List'!$B$1:$D$65536,3,FALSE)</f>
        <v>first line keep open</v>
      </c>
      <c r="G939" s="21">
        <f>ROUND(IF(ISBLANK(C939),0,VLOOKUP(C939,'[2]Acha Air Sales Price List'!$B$1:$X$65536,12,FALSE)*$L$14),2)</f>
        <v>0</v>
      </c>
      <c r="H939" s="22">
        <f t="shared" si="15"/>
        <v>0</v>
      </c>
      <c r="I939" s="14"/>
    </row>
    <row r="940" spans="1:9" hidden="1">
      <c r="A940" s="13"/>
      <c r="B940" s="1"/>
      <c r="C940" s="36"/>
      <c r="D940" s="168"/>
      <c r="E940" s="169"/>
      <c r="F940" s="43" t="str">
        <f>VLOOKUP(C940,'[2]Acha Air Sales Price List'!$B$1:$D$65536,3,FALSE)</f>
        <v>first line keep open</v>
      </c>
      <c r="G940" s="21">
        <f>ROUND(IF(ISBLANK(C940),0,VLOOKUP(C940,'[2]Acha Air Sales Price List'!$B$1:$X$65536,12,FALSE)*$L$14),2)</f>
        <v>0</v>
      </c>
      <c r="H940" s="22">
        <f t="shared" si="15"/>
        <v>0</v>
      </c>
      <c r="I940" s="14"/>
    </row>
    <row r="941" spans="1:9" hidden="1">
      <c r="A941" s="13"/>
      <c r="B941" s="1"/>
      <c r="C941" s="36"/>
      <c r="D941" s="168"/>
      <c r="E941" s="169"/>
      <c r="F941" s="43" t="str">
        <f>VLOOKUP(C941,'[2]Acha Air Sales Price List'!$B$1:$D$65536,3,FALSE)</f>
        <v>first line keep open</v>
      </c>
      <c r="G941" s="21">
        <f>ROUND(IF(ISBLANK(C941),0,VLOOKUP(C941,'[2]Acha Air Sales Price List'!$B$1:$X$65536,12,FALSE)*$L$14),2)</f>
        <v>0</v>
      </c>
      <c r="H941" s="22">
        <f t="shared" si="15"/>
        <v>0</v>
      </c>
      <c r="I941" s="14"/>
    </row>
    <row r="942" spans="1:9" hidden="1">
      <c r="A942" s="13"/>
      <c r="B942" s="1"/>
      <c r="C942" s="36"/>
      <c r="D942" s="168"/>
      <c r="E942" s="169"/>
      <c r="F942" s="43" t="str">
        <f>VLOOKUP(C942,'[2]Acha Air Sales Price List'!$B$1:$D$65536,3,FALSE)</f>
        <v>first line keep open</v>
      </c>
      <c r="G942" s="21">
        <f>ROUND(IF(ISBLANK(C942),0,VLOOKUP(C942,'[2]Acha Air Sales Price List'!$B$1:$X$65536,12,FALSE)*$L$14),2)</f>
        <v>0</v>
      </c>
      <c r="H942" s="22">
        <f t="shared" si="15"/>
        <v>0</v>
      </c>
      <c r="I942" s="14"/>
    </row>
    <row r="943" spans="1:9" hidden="1">
      <c r="A943" s="13"/>
      <c r="B943" s="1"/>
      <c r="C943" s="36"/>
      <c r="D943" s="168"/>
      <c r="E943" s="169"/>
      <c r="F943" s="43" t="str">
        <f>VLOOKUP(C943,'[2]Acha Air Sales Price List'!$B$1:$D$65536,3,FALSE)</f>
        <v>first line keep open</v>
      </c>
      <c r="G943" s="21">
        <f>ROUND(IF(ISBLANK(C943),0,VLOOKUP(C943,'[2]Acha Air Sales Price List'!$B$1:$X$65536,12,FALSE)*$L$14),2)</f>
        <v>0</v>
      </c>
      <c r="H943" s="22">
        <f t="shared" si="15"/>
        <v>0</v>
      </c>
      <c r="I943" s="14"/>
    </row>
    <row r="944" spans="1:9" hidden="1">
      <c r="A944" s="13"/>
      <c r="B944" s="1"/>
      <c r="C944" s="36"/>
      <c r="D944" s="168"/>
      <c r="E944" s="169"/>
      <c r="F944" s="43" t="str">
        <f>VLOOKUP(C944,'[2]Acha Air Sales Price List'!$B$1:$D$65536,3,FALSE)</f>
        <v>first line keep open</v>
      </c>
      <c r="G944" s="21">
        <f>ROUND(IF(ISBLANK(C944),0,VLOOKUP(C944,'[2]Acha Air Sales Price List'!$B$1:$X$65536,12,FALSE)*$L$14),2)</f>
        <v>0</v>
      </c>
      <c r="H944" s="22">
        <f t="shared" si="15"/>
        <v>0</v>
      </c>
      <c r="I944" s="14"/>
    </row>
    <row r="945" spans="1:9" hidden="1">
      <c r="A945" s="13"/>
      <c r="B945" s="1"/>
      <c r="C945" s="36"/>
      <c r="D945" s="168"/>
      <c r="E945" s="169"/>
      <c r="F945" s="43" t="str">
        <f>VLOOKUP(C945,'[2]Acha Air Sales Price List'!$B$1:$D$65536,3,FALSE)</f>
        <v>first line keep open</v>
      </c>
      <c r="G945" s="21">
        <f>ROUND(IF(ISBLANK(C945),0,VLOOKUP(C945,'[2]Acha Air Sales Price List'!$B$1:$X$65536,12,FALSE)*$L$14),2)</f>
        <v>0</v>
      </c>
      <c r="H945" s="22">
        <f t="shared" si="15"/>
        <v>0</v>
      </c>
      <c r="I945" s="14"/>
    </row>
    <row r="946" spans="1:9" hidden="1">
      <c r="A946" s="13"/>
      <c r="B946" s="1"/>
      <c r="C946" s="36"/>
      <c r="D946" s="168"/>
      <c r="E946" s="169"/>
      <c r="F946" s="43" t="str">
        <f>VLOOKUP(C946,'[2]Acha Air Sales Price List'!$B$1:$D$65536,3,FALSE)</f>
        <v>first line keep open</v>
      </c>
      <c r="G946" s="21">
        <f>ROUND(IF(ISBLANK(C946),0,VLOOKUP(C946,'[2]Acha Air Sales Price List'!$B$1:$X$65536,12,FALSE)*$L$14),2)</f>
        <v>0</v>
      </c>
      <c r="H946" s="22">
        <f t="shared" si="15"/>
        <v>0</v>
      </c>
      <c r="I946" s="14"/>
    </row>
    <row r="947" spans="1:9" hidden="1">
      <c r="A947" s="13"/>
      <c r="B947" s="1"/>
      <c r="C947" s="36"/>
      <c r="D947" s="168"/>
      <c r="E947" s="169"/>
      <c r="F947" s="43" t="str">
        <f>VLOOKUP(C947,'[2]Acha Air Sales Price List'!$B$1:$D$65536,3,FALSE)</f>
        <v>first line keep open</v>
      </c>
      <c r="G947" s="21">
        <f>ROUND(IF(ISBLANK(C947),0,VLOOKUP(C947,'[2]Acha Air Sales Price List'!$B$1:$X$65536,12,FALSE)*$L$14),2)</f>
        <v>0</v>
      </c>
      <c r="H947" s="22">
        <f t="shared" si="15"/>
        <v>0</v>
      </c>
      <c r="I947" s="14"/>
    </row>
    <row r="948" spans="1:9" hidden="1">
      <c r="A948" s="13"/>
      <c r="B948" s="1"/>
      <c r="C948" s="36"/>
      <c r="D948" s="168"/>
      <c r="E948" s="169"/>
      <c r="F948" s="43" t="str">
        <f>VLOOKUP(C948,'[2]Acha Air Sales Price List'!$B$1:$D$65536,3,FALSE)</f>
        <v>first line keep open</v>
      </c>
      <c r="G948" s="21">
        <f>ROUND(IF(ISBLANK(C948),0,VLOOKUP(C948,'[2]Acha Air Sales Price List'!$B$1:$X$65536,12,FALSE)*$L$14),2)</f>
        <v>0</v>
      </c>
      <c r="H948" s="22">
        <f t="shared" si="15"/>
        <v>0</v>
      </c>
      <c r="I948" s="14"/>
    </row>
    <row r="949" spans="1:9" hidden="1">
      <c r="A949" s="13"/>
      <c r="B949" s="1"/>
      <c r="C949" s="36"/>
      <c r="D949" s="168"/>
      <c r="E949" s="169"/>
      <c r="F949" s="43" t="str">
        <f>VLOOKUP(C949,'[2]Acha Air Sales Price List'!$B$1:$D$65536,3,FALSE)</f>
        <v>first line keep open</v>
      </c>
      <c r="G949" s="21">
        <f>ROUND(IF(ISBLANK(C949),0,VLOOKUP(C949,'[2]Acha Air Sales Price List'!$B$1:$X$65536,12,FALSE)*$L$14),2)</f>
        <v>0</v>
      </c>
      <c r="H949" s="22">
        <f t="shared" si="15"/>
        <v>0</v>
      </c>
      <c r="I949" s="14"/>
    </row>
    <row r="950" spans="1:9" hidden="1">
      <c r="A950" s="13"/>
      <c r="B950" s="1"/>
      <c r="C950" s="36"/>
      <c r="D950" s="168"/>
      <c r="E950" s="169"/>
      <c r="F950" s="43" t="str">
        <f>VLOOKUP(C950,'[2]Acha Air Sales Price List'!$B$1:$D$65536,3,FALSE)</f>
        <v>first line keep open</v>
      </c>
      <c r="G950" s="21">
        <f>ROUND(IF(ISBLANK(C950),0,VLOOKUP(C950,'[2]Acha Air Sales Price List'!$B$1:$X$65536,12,FALSE)*$L$14),2)</f>
        <v>0</v>
      </c>
      <c r="H950" s="22">
        <f t="shared" si="15"/>
        <v>0</v>
      </c>
      <c r="I950" s="14"/>
    </row>
    <row r="951" spans="1:9" hidden="1">
      <c r="A951" s="13"/>
      <c r="B951" s="1"/>
      <c r="C951" s="36"/>
      <c r="D951" s="168"/>
      <c r="E951" s="169"/>
      <c r="F951" s="43" t="str">
        <f>VLOOKUP(C951,'[2]Acha Air Sales Price List'!$B$1:$D$65536,3,FALSE)</f>
        <v>first line keep open</v>
      </c>
      <c r="G951" s="21">
        <f>ROUND(IF(ISBLANK(C951),0,VLOOKUP(C951,'[2]Acha Air Sales Price List'!$B$1:$X$65536,12,FALSE)*$L$14),2)</f>
        <v>0</v>
      </c>
      <c r="H951" s="22">
        <f t="shared" si="15"/>
        <v>0</v>
      </c>
      <c r="I951" s="14"/>
    </row>
    <row r="952" spans="1:9" hidden="1">
      <c r="A952" s="13"/>
      <c r="B952" s="1"/>
      <c r="C952" s="36"/>
      <c r="D952" s="168"/>
      <c r="E952" s="169"/>
      <c r="F952" s="43" t="str">
        <f>VLOOKUP(C952,'[2]Acha Air Sales Price List'!$B$1:$D$65536,3,FALSE)</f>
        <v>first line keep open</v>
      </c>
      <c r="G952" s="21">
        <f>ROUND(IF(ISBLANK(C952),0,VLOOKUP(C952,'[2]Acha Air Sales Price List'!$B$1:$X$65536,12,FALSE)*$L$14),2)</f>
        <v>0</v>
      </c>
      <c r="H952" s="22">
        <f t="shared" si="15"/>
        <v>0</v>
      </c>
      <c r="I952" s="14"/>
    </row>
    <row r="953" spans="1:9" hidden="1">
      <c r="A953" s="13"/>
      <c r="B953" s="1"/>
      <c r="C953" s="36"/>
      <c r="D953" s="168"/>
      <c r="E953" s="169"/>
      <c r="F953" s="43" t="str">
        <f>VLOOKUP(C953,'[2]Acha Air Sales Price List'!$B$1:$D$65536,3,FALSE)</f>
        <v>first line keep open</v>
      </c>
      <c r="G953" s="21">
        <f>ROUND(IF(ISBLANK(C953),0,VLOOKUP(C953,'[2]Acha Air Sales Price List'!$B$1:$X$65536,12,FALSE)*$L$14),2)</f>
        <v>0</v>
      </c>
      <c r="H953" s="22">
        <f t="shared" si="15"/>
        <v>0</v>
      </c>
      <c r="I953" s="14"/>
    </row>
    <row r="954" spans="1:9" hidden="1">
      <c r="A954" s="13"/>
      <c r="B954" s="1"/>
      <c r="C954" s="36"/>
      <c r="D954" s="168"/>
      <c r="E954" s="169"/>
      <c r="F954" s="43" t="str">
        <f>VLOOKUP(C954,'[2]Acha Air Sales Price List'!$B$1:$D$65536,3,FALSE)</f>
        <v>first line keep open</v>
      </c>
      <c r="G954" s="21">
        <f>ROUND(IF(ISBLANK(C954),0,VLOOKUP(C954,'[2]Acha Air Sales Price List'!$B$1:$X$65536,12,FALSE)*$L$14),2)</f>
        <v>0</v>
      </c>
      <c r="H954" s="22">
        <f t="shared" si="15"/>
        <v>0</v>
      </c>
      <c r="I954" s="14"/>
    </row>
    <row r="955" spans="1:9" hidden="1">
      <c r="A955" s="13"/>
      <c r="B955" s="1"/>
      <c r="C955" s="36"/>
      <c r="D955" s="168"/>
      <c r="E955" s="169"/>
      <c r="F955" s="43" t="str">
        <f>VLOOKUP(C955,'[2]Acha Air Sales Price List'!$B$1:$D$65536,3,FALSE)</f>
        <v>first line keep open</v>
      </c>
      <c r="G955" s="21">
        <f>ROUND(IF(ISBLANK(C955),0,VLOOKUP(C955,'[2]Acha Air Sales Price List'!$B$1:$X$65536,12,FALSE)*$L$14),2)</f>
        <v>0</v>
      </c>
      <c r="H955" s="22">
        <f t="shared" si="15"/>
        <v>0</v>
      </c>
      <c r="I955" s="14"/>
    </row>
    <row r="956" spans="1:9" hidden="1">
      <c r="A956" s="13"/>
      <c r="B956" s="1"/>
      <c r="C956" s="36"/>
      <c r="D956" s="168"/>
      <c r="E956" s="169"/>
      <c r="F956" s="43" t="str">
        <f>VLOOKUP(C956,'[2]Acha Air Sales Price List'!$B$1:$D$65536,3,FALSE)</f>
        <v>first line keep open</v>
      </c>
      <c r="G956" s="21">
        <f>ROUND(IF(ISBLANK(C956),0,VLOOKUP(C956,'[2]Acha Air Sales Price List'!$B$1:$X$65536,12,FALSE)*$L$14),2)</f>
        <v>0</v>
      </c>
      <c r="H956" s="22">
        <f t="shared" si="15"/>
        <v>0</v>
      </c>
      <c r="I956" s="14"/>
    </row>
    <row r="957" spans="1:9" hidden="1">
      <c r="A957" s="13"/>
      <c r="B957" s="1"/>
      <c r="C957" s="36"/>
      <c r="D957" s="168"/>
      <c r="E957" s="169"/>
      <c r="F957" s="43" t="str">
        <f>VLOOKUP(C957,'[2]Acha Air Sales Price List'!$B$1:$D$65536,3,FALSE)</f>
        <v>first line keep open</v>
      </c>
      <c r="G957" s="21">
        <f>ROUND(IF(ISBLANK(C957),0,VLOOKUP(C957,'[2]Acha Air Sales Price List'!$B$1:$X$65536,12,FALSE)*$L$14),2)</f>
        <v>0</v>
      </c>
      <c r="H957" s="22">
        <f t="shared" si="15"/>
        <v>0</v>
      </c>
      <c r="I957" s="14"/>
    </row>
    <row r="958" spans="1:9" hidden="1">
      <c r="A958" s="13"/>
      <c r="B958" s="1"/>
      <c r="C958" s="37"/>
      <c r="D958" s="168"/>
      <c r="E958" s="169"/>
      <c r="F958" s="43" t="str">
        <f>VLOOKUP(C958,'[2]Acha Air Sales Price List'!$B$1:$D$65536,3,FALSE)</f>
        <v>first line keep open</v>
      </c>
      <c r="G958" s="21">
        <f>ROUND(IF(ISBLANK(C958),0,VLOOKUP(C958,'[2]Acha Air Sales Price List'!$B$1:$X$65536,12,FALSE)*$L$14),2)</f>
        <v>0</v>
      </c>
      <c r="H958" s="22">
        <f t="shared" si="15"/>
        <v>0</v>
      </c>
      <c r="I958" s="14"/>
    </row>
    <row r="959" spans="1:9" hidden="1">
      <c r="A959" s="13"/>
      <c r="B959" s="1"/>
      <c r="C959" s="36"/>
      <c r="D959" s="168"/>
      <c r="E959" s="169"/>
      <c r="F959" s="43" t="str">
        <f>VLOOKUP(C959,'[2]Acha Air Sales Price List'!$B$1:$D$65536,3,FALSE)</f>
        <v>first line keep open</v>
      </c>
      <c r="G959" s="21">
        <f>ROUND(IF(ISBLANK(C959),0,VLOOKUP(C959,'[2]Acha Air Sales Price List'!$B$1:$X$65536,12,FALSE)*$L$14),2)</f>
        <v>0</v>
      </c>
      <c r="H959" s="22">
        <f t="shared" si="15"/>
        <v>0</v>
      </c>
      <c r="I959" s="14"/>
    </row>
    <row r="960" spans="1:9" hidden="1">
      <c r="A960" s="13"/>
      <c r="B960" s="1"/>
      <c r="C960" s="36"/>
      <c r="D960" s="168"/>
      <c r="E960" s="169"/>
      <c r="F960" s="43" t="str">
        <f>VLOOKUP(C960,'[2]Acha Air Sales Price List'!$B$1:$D$65536,3,FALSE)</f>
        <v>first line keep open</v>
      </c>
      <c r="G960" s="21">
        <f>ROUND(IF(ISBLANK(C960),0,VLOOKUP(C960,'[2]Acha Air Sales Price List'!$B$1:$X$65536,12,FALSE)*$L$14),2)</f>
        <v>0</v>
      </c>
      <c r="H960" s="22">
        <f t="shared" si="15"/>
        <v>0</v>
      </c>
      <c r="I960" s="14"/>
    </row>
    <row r="961" spans="1:9" hidden="1">
      <c r="A961" s="13"/>
      <c r="B961" s="1"/>
      <c r="C961" s="36"/>
      <c r="D961" s="168"/>
      <c r="E961" s="169"/>
      <c r="F961" s="43" t="str">
        <f>VLOOKUP(C961,'[2]Acha Air Sales Price List'!$B$1:$D$65536,3,FALSE)</f>
        <v>first line keep open</v>
      </c>
      <c r="G961" s="21">
        <f>ROUND(IF(ISBLANK(C961),0,VLOOKUP(C961,'[2]Acha Air Sales Price List'!$B$1:$X$65536,12,FALSE)*$L$14),2)</f>
        <v>0</v>
      </c>
      <c r="H961" s="22">
        <f t="shared" si="15"/>
        <v>0</v>
      </c>
      <c r="I961" s="14"/>
    </row>
    <row r="962" spans="1:9" hidden="1">
      <c r="A962" s="13"/>
      <c r="B962" s="1"/>
      <c r="C962" s="36"/>
      <c r="D962" s="168"/>
      <c r="E962" s="169"/>
      <c r="F962" s="43" t="str">
        <f>VLOOKUP(C962,'[2]Acha Air Sales Price List'!$B$1:$D$65536,3,FALSE)</f>
        <v>first line keep open</v>
      </c>
      <c r="G962" s="21">
        <f>ROUND(IF(ISBLANK(C962),0,VLOOKUP(C962,'[2]Acha Air Sales Price List'!$B$1:$X$65536,12,FALSE)*$L$14),2)</f>
        <v>0</v>
      </c>
      <c r="H962" s="22">
        <f t="shared" si="15"/>
        <v>0</v>
      </c>
      <c r="I962" s="14"/>
    </row>
    <row r="963" spans="1:9" hidden="1">
      <c r="A963" s="13"/>
      <c r="B963" s="1"/>
      <c r="C963" s="36"/>
      <c r="D963" s="168"/>
      <c r="E963" s="169"/>
      <c r="F963" s="43" t="str">
        <f>VLOOKUP(C963,'[2]Acha Air Sales Price List'!$B$1:$D$65536,3,FALSE)</f>
        <v>first line keep open</v>
      </c>
      <c r="G963" s="21">
        <f>ROUND(IF(ISBLANK(C963),0,VLOOKUP(C963,'[2]Acha Air Sales Price List'!$B$1:$X$65536,12,FALSE)*$L$14),2)</f>
        <v>0</v>
      </c>
      <c r="H963" s="22">
        <f t="shared" si="15"/>
        <v>0</v>
      </c>
      <c r="I963" s="14"/>
    </row>
    <row r="964" spans="1:9" hidden="1">
      <c r="A964" s="13"/>
      <c r="B964" s="1"/>
      <c r="C964" s="36"/>
      <c r="D964" s="168"/>
      <c r="E964" s="169"/>
      <c r="F964" s="43" t="str">
        <f>VLOOKUP(C964,'[2]Acha Air Sales Price List'!$B$1:$D$65536,3,FALSE)</f>
        <v>first line keep open</v>
      </c>
      <c r="G964" s="21">
        <f>ROUND(IF(ISBLANK(C964),0,VLOOKUP(C964,'[2]Acha Air Sales Price List'!$B$1:$X$65536,12,FALSE)*$L$14),2)</f>
        <v>0</v>
      </c>
      <c r="H964" s="22">
        <f t="shared" si="15"/>
        <v>0</v>
      </c>
      <c r="I964" s="14"/>
    </row>
    <row r="965" spans="1:9" hidden="1">
      <c r="A965" s="13"/>
      <c r="B965" s="1"/>
      <c r="C965" s="36"/>
      <c r="D965" s="168"/>
      <c r="E965" s="169"/>
      <c r="F965" s="43" t="str">
        <f>VLOOKUP(C965,'[2]Acha Air Sales Price List'!$B$1:$D$65536,3,FALSE)</f>
        <v>first line keep open</v>
      </c>
      <c r="G965" s="21">
        <f>ROUND(IF(ISBLANK(C965),0,VLOOKUP(C965,'[2]Acha Air Sales Price List'!$B$1:$X$65536,12,FALSE)*$L$14),2)</f>
        <v>0</v>
      </c>
      <c r="H965" s="22">
        <f t="shared" si="15"/>
        <v>0</v>
      </c>
      <c r="I965" s="14"/>
    </row>
    <row r="966" spans="1:9" hidden="1">
      <c r="A966" s="13"/>
      <c r="B966" s="1"/>
      <c r="C966" s="36"/>
      <c r="D966" s="168"/>
      <c r="E966" s="169"/>
      <c r="F966" s="43" t="str">
        <f>VLOOKUP(C966,'[2]Acha Air Sales Price List'!$B$1:$D$65536,3,FALSE)</f>
        <v>first line keep open</v>
      </c>
      <c r="G966" s="21">
        <f>ROUND(IF(ISBLANK(C966),0,VLOOKUP(C966,'[2]Acha Air Sales Price List'!$B$1:$X$65536,12,FALSE)*$L$14),2)</f>
        <v>0</v>
      </c>
      <c r="H966" s="22">
        <f t="shared" si="15"/>
        <v>0</v>
      </c>
      <c r="I966" s="14"/>
    </row>
    <row r="967" spans="1:9" hidden="1">
      <c r="A967" s="13"/>
      <c r="B967" s="1"/>
      <c r="C967" s="36"/>
      <c r="D967" s="168"/>
      <c r="E967" s="169"/>
      <c r="F967" s="43" t="str">
        <f>VLOOKUP(C967,'[2]Acha Air Sales Price List'!$B$1:$D$65536,3,FALSE)</f>
        <v>first line keep open</v>
      </c>
      <c r="G967" s="21">
        <f>ROUND(IF(ISBLANK(C967),0,VLOOKUP(C967,'[2]Acha Air Sales Price List'!$B$1:$X$65536,12,FALSE)*$L$14),2)</f>
        <v>0</v>
      </c>
      <c r="H967" s="22">
        <f t="shared" si="15"/>
        <v>0</v>
      </c>
      <c r="I967" s="14"/>
    </row>
    <row r="968" spans="1:9" hidden="1">
      <c r="A968" s="13"/>
      <c r="B968" s="1"/>
      <c r="C968" s="36"/>
      <c r="D968" s="168"/>
      <c r="E968" s="169"/>
      <c r="F968" s="43" t="str">
        <f>VLOOKUP(C968,'[2]Acha Air Sales Price List'!$B$1:$D$65536,3,FALSE)</f>
        <v>first line keep open</v>
      </c>
      <c r="G968" s="21">
        <f>ROUND(IF(ISBLANK(C968),0,VLOOKUP(C968,'[2]Acha Air Sales Price List'!$B$1:$X$65536,12,FALSE)*$L$14),2)</f>
        <v>0</v>
      </c>
      <c r="H968" s="22">
        <f t="shared" si="15"/>
        <v>0</v>
      </c>
      <c r="I968" s="14"/>
    </row>
    <row r="969" spans="1:9" hidden="1">
      <c r="A969" s="13"/>
      <c r="B969" s="1"/>
      <c r="C969" s="36"/>
      <c r="D969" s="168"/>
      <c r="E969" s="169"/>
      <c r="F969" s="43" t="str">
        <f>VLOOKUP(C969,'[2]Acha Air Sales Price List'!$B$1:$D$65536,3,FALSE)</f>
        <v>first line keep open</v>
      </c>
      <c r="G969" s="21">
        <f>ROUND(IF(ISBLANK(C969),0,VLOOKUP(C969,'[2]Acha Air Sales Price List'!$B$1:$X$65536,12,FALSE)*$L$14),2)</f>
        <v>0</v>
      </c>
      <c r="H969" s="22">
        <f t="shared" si="15"/>
        <v>0</v>
      </c>
      <c r="I969" s="14"/>
    </row>
    <row r="970" spans="1:9" hidden="1">
      <c r="A970" s="13"/>
      <c r="B970" s="1"/>
      <c r="C970" s="36"/>
      <c r="D970" s="168"/>
      <c r="E970" s="169"/>
      <c r="F970" s="43" t="str">
        <f>VLOOKUP(C970,'[2]Acha Air Sales Price List'!$B$1:$D$65536,3,FALSE)</f>
        <v>first line keep open</v>
      </c>
      <c r="G970" s="21">
        <f>ROUND(IF(ISBLANK(C970),0,VLOOKUP(C970,'[2]Acha Air Sales Price List'!$B$1:$X$65536,12,FALSE)*$L$14),2)</f>
        <v>0</v>
      </c>
      <c r="H970" s="22">
        <f t="shared" si="15"/>
        <v>0</v>
      </c>
      <c r="I970" s="14"/>
    </row>
    <row r="971" spans="1:9" hidden="1">
      <c r="A971" s="13"/>
      <c r="B971" s="1"/>
      <c r="C971" s="36"/>
      <c r="D971" s="168"/>
      <c r="E971" s="169"/>
      <c r="F971" s="43" t="str">
        <f>VLOOKUP(C971,'[2]Acha Air Sales Price List'!$B$1:$D$65536,3,FALSE)</f>
        <v>first line keep open</v>
      </c>
      <c r="G971" s="21">
        <f>ROUND(IF(ISBLANK(C971),0,VLOOKUP(C971,'[2]Acha Air Sales Price List'!$B$1:$X$65536,12,FALSE)*$L$14),2)</f>
        <v>0</v>
      </c>
      <c r="H971" s="22">
        <f t="shared" si="15"/>
        <v>0</v>
      </c>
      <c r="I971" s="14"/>
    </row>
    <row r="972" spans="1:9" hidden="1">
      <c r="A972" s="13"/>
      <c r="B972" s="1"/>
      <c r="C972" s="36"/>
      <c r="D972" s="168"/>
      <c r="E972" s="169"/>
      <c r="F972" s="43" t="str">
        <f>VLOOKUP(C972,'[2]Acha Air Sales Price List'!$B$1:$D$65536,3,FALSE)</f>
        <v>first line keep open</v>
      </c>
      <c r="G972" s="21">
        <f>ROUND(IF(ISBLANK(C972),0,VLOOKUP(C972,'[2]Acha Air Sales Price List'!$B$1:$X$65536,12,FALSE)*$L$14),2)</f>
        <v>0</v>
      </c>
      <c r="H972" s="22">
        <f t="shared" si="15"/>
        <v>0</v>
      </c>
      <c r="I972" s="14"/>
    </row>
    <row r="973" spans="1:9" hidden="1">
      <c r="A973" s="13"/>
      <c r="B973" s="1"/>
      <c r="C973" s="36"/>
      <c r="D973" s="168"/>
      <c r="E973" s="169"/>
      <c r="F973" s="43" t="str">
        <f>VLOOKUP(C973,'[2]Acha Air Sales Price List'!$B$1:$D$65536,3,FALSE)</f>
        <v>first line keep open</v>
      </c>
      <c r="G973" s="21">
        <f>ROUND(IF(ISBLANK(C973),0,VLOOKUP(C973,'[2]Acha Air Sales Price List'!$B$1:$X$65536,12,FALSE)*$L$14),2)</f>
        <v>0</v>
      </c>
      <c r="H973" s="22">
        <f t="shared" si="15"/>
        <v>0</v>
      </c>
      <c r="I973" s="14"/>
    </row>
    <row r="974" spans="1:9" hidden="1">
      <c r="A974" s="13"/>
      <c r="B974" s="1"/>
      <c r="C974" s="36"/>
      <c r="D974" s="168"/>
      <c r="E974" s="169"/>
      <c r="F974" s="43" t="str">
        <f>VLOOKUP(C974,'[2]Acha Air Sales Price List'!$B$1:$D$65536,3,FALSE)</f>
        <v>first line keep open</v>
      </c>
      <c r="G974" s="21">
        <f>ROUND(IF(ISBLANK(C974),0,VLOOKUP(C974,'[2]Acha Air Sales Price List'!$B$1:$X$65536,12,FALSE)*$L$14),2)</f>
        <v>0</v>
      </c>
      <c r="H974" s="22">
        <f t="shared" si="15"/>
        <v>0</v>
      </c>
      <c r="I974" s="14"/>
    </row>
    <row r="975" spans="1:9" hidden="1">
      <c r="A975" s="13"/>
      <c r="B975" s="1"/>
      <c r="C975" s="36"/>
      <c r="D975" s="168"/>
      <c r="E975" s="169"/>
      <c r="F975" s="43" t="str">
        <f>VLOOKUP(C975,'[2]Acha Air Sales Price List'!$B$1:$D$65536,3,FALSE)</f>
        <v>first line keep open</v>
      </c>
      <c r="G975" s="21">
        <f>ROUND(IF(ISBLANK(C975),0,VLOOKUP(C975,'[2]Acha Air Sales Price List'!$B$1:$X$65536,12,FALSE)*$L$14),2)</f>
        <v>0</v>
      </c>
      <c r="H975" s="22">
        <f t="shared" si="15"/>
        <v>0</v>
      </c>
      <c r="I975" s="14"/>
    </row>
    <row r="976" spans="1:9" hidden="1">
      <c r="A976" s="13"/>
      <c r="B976" s="1"/>
      <c r="C976" s="36"/>
      <c r="D976" s="168"/>
      <c r="E976" s="169"/>
      <c r="F976" s="43" t="str">
        <f>VLOOKUP(C976,'[2]Acha Air Sales Price List'!$B$1:$D$65536,3,FALSE)</f>
        <v>first line keep open</v>
      </c>
      <c r="G976" s="21">
        <f>ROUND(IF(ISBLANK(C976),0,VLOOKUP(C976,'[2]Acha Air Sales Price List'!$B$1:$X$65536,12,FALSE)*$L$14),2)</f>
        <v>0</v>
      </c>
      <c r="H976" s="22">
        <f t="shared" si="15"/>
        <v>0</v>
      </c>
      <c r="I976" s="14"/>
    </row>
    <row r="977" spans="1:9" hidden="1">
      <c r="A977" s="13"/>
      <c r="B977" s="1"/>
      <c r="C977" s="36"/>
      <c r="D977" s="168"/>
      <c r="E977" s="169"/>
      <c r="F977" s="43" t="str">
        <f>VLOOKUP(C977,'[2]Acha Air Sales Price List'!$B$1:$D$65536,3,FALSE)</f>
        <v>first line keep open</v>
      </c>
      <c r="G977" s="21">
        <f>ROUND(IF(ISBLANK(C977),0,VLOOKUP(C977,'[2]Acha Air Sales Price List'!$B$1:$X$65536,12,FALSE)*$L$14),2)</f>
        <v>0</v>
      </c>
      <c r="H977" s="22">
        <f t="shared" si="15"/>
        <v>0</v>
      </c>
      <c r="I977" s="14"/>
    </row>
    <row r="978" spans="1:9" hidden="1">
      <c r="A978" s="13"/>
      <c r="B978" s="1"/>
      <c r="C978" s="36"/>
      <c r="D978" s="168"/>
      <c r="E978" s="169"/>
      <c r="F978" s="43" t="str">
        <f>VLOOKUP(C978,'[2]Acha Air Sales Price List'!$B$1:$D$65536,3,FALSE)</f>
        <v>first line keep open</v>
      </c>
      <c r="G978" s="21">
        <f>ROUND(IF(ISBLANK(C978),0,VLOOKUP(C978,'[2]Acha Air Sales Price List'!$B$1:$X$65536,12,FALSE)*$L$14),2)</f>
        <v>0</v>
      </c>
      <c r="H978" s="22">
        <f t="shared" si="15"/>
        <v>0</v>
      </c>
      <c r="I978" s="14"/>
    </row>
    <row r="979" spans="1:9" hidden="1">
      <c r="A979" s="13"/>
      <c r="B979" s="1"/>
      <c r="C979" s="36"/>
      <c r="D979" s="168"/>
      <c r="E979" s="169"/>
      <c r="F979" s="43" t="str">
        <f>VLOOKUP(C979,'[2]Acha Air Sales Price List'!$B$1:$D$65536,3,FALSE)</f>
        <v>first line keep open</v>
      </c>
      <c r="G979" s="21">
        <f>ROUND(IF(ISBLANK(C979),0,VLOOKUP(C979,'[2]Acha Air Sales Price List'!$B$1:$X$65536,12,FALSE)*$L$14),2)</f>
        <v>0</v>
      </c>
      <c r="H979" s="22">
        <f t="shared" si="15"/>
        <v>0</v>
      </c>
      <c r="I979" s="14"/>
    </row>
    <row r="980" spans="1:9" hidden="1">
      <c r="A980" s="13"/>
      <c r="B980" s="1"/>
      <c r="C980" s="36"/>
      <c r="D980" s="168"/>
      <c r="E980" s="169"/>
      <c r="F980" s="43" t="str">
        <f>VLOOKUP(C980,'[2]Acha Air Sales Price List'!$B$1:$D$65536,3,FALSE)</f>
        <v>first line keep open</v>
      </c>
      <c r="G980" s="21">
        <f>ROUND(IF(ISBLANK(C980),0,VLOOKUP(C980,'[2]Acha Air Sales Price List'!$B$1:$X$65536,12,FALSE)*$L$14),2)</f>
        <v>0</v>
      </c>
      <c r="H980" s="22">
        <f t="shared" ref="H980:H985" si="16">ROUND(IF(ISNUMBER(B980), G980*B980, 0),5)</f>
        <v>0</v>
      </c>
      <c r="I980" s="14"/>
    </row>
    <row r="981" spans="1:9" hidden="1">
      <c r="A981" s="13"/>
      <c r="B981" s="1"/>
      <c r="C981" s="36"/>
      <c r="D981" s="168"/>
      <c r="E981" s="169"/>
      <c r="F981" s="43" t="str">
        <f>VLOOKUP(C981,'[2]Acha Air Sales Price List'!$B$1:$D$65536,3,FALSE)</f>
        <v>first line keep open</v>
      </c>
      <c r="G981" s="21">
        <f>ROUND(IF(ISBLANK(C981),0,VLOOKUP(C981,'[2]Acha Air Sales Price List'!$B$1:$X$65536,12,FALSE)*$L$14),2)</f>
        <v>0</v>
      </c>
      <c r="H981" s="22">
        <f t="shared" si="16"/>
        <v>0</v>
      </c>
      <c r="I981" s="14"/>
    </row>
    <row r="982" spans="1:9" hidden="1">
      <c r="A982" s="13"/>
      <c r="B982" s="1"/>
      <c r="C982" s="36"/>
      <c r="D982" s="168"/>
      <c r="E982" s="169"/>
      <c r="F982" s="43" t="str">
        <f>VLOOKUP(C982,'[2]Acha Air Sales Price List'!$B$1:$D$65536,3,FALSE)</f>
        <v>first line keep open</v>
      </c>
      <c r="G982" s="21">
        <f>ROUND(IF(ISBLANK(C982),0,VLOOKUP(C982,'[2]Acha Air Sales Price List'!$B$1:$X$65536,12,FALSE)*$L$14),2)</f>
        <v>0</v>
      </c>
      <c r="H982" s="22">
        <f t="shared" si="16"/>
        <v>0</v>
      </c>
      <c r="I982" s="14"/>
    </row>
    <row r="983" spans="1:9" hidden="1">
      <c r="A983" s="13"/>
      <c r="B983" s="1"/>
      <c r="C983" s="36"/>
      <c r="D983" s="168"/>
      <c r="E983" s="169"/>
      <c r="F983" s="43" t="str">
        <f>VLOOKUP(C983,'[2]Acha Air Sales Price List'!$B$1:$D$65536,3,FALSE)</f>
        <v>first line keep open</v>
      </c>
      <c r="G983" s="21">
        <f>ROUND(IF(ISBLANK(C983),0,VLOOKUP(C983,'[2]Acha Air Sales Price List'!$B$1:$X$65536,12,FALSE)*$L$14),2)</f>
        <v>0</v>
      </c>
      <c r="H983" s="22">
        <f t="shared" si="16"/>
        <v>0</v>
      </c>
      <c r="I983" s="14"/>
    </row>
    <row r="984" spans="1:9" hidden="1">
      <c r="A984" s="13"/>
      <c r="B984" s="1"/>
      <c r="C984" s="36"/>
      <c r="D984" s="168"/>
      <c r="E984" s="169"/>
      <c r="F984" s="43" t="str">
        <f>VLOOKUP(C984,'[2]Acha Air Sales Price List'!$B$1:$D$65536,3,FALSE)</f>
        <v>first line keep open</v>
      </c>
      <c r="G984" s="21">
        <f>ROUND(IF(ISBLANK(C984),0,VLOOKUP(C984,'[2]Acha Air Sales Price List'!$B$1:$X$65536,12,FALSE)*$L$14),2)</f>
        <v>0</v>
      </c>
      <c r="H984" s="22">
        <f t="shared" si="16"/>
        <v>0</v>
      </c>
      <c r="I984" s="14"/>
    </row>
    <row r="985" spans="1:9">
      <c r="A985" s="13"/>
      <c r="B985" s="1"/>
      <c r="C985" s="102"/>
      <c r="D985" s="168"/>
      <c r="E985" s="169"/>
      <c r="F985" s="43"/>
      <c r="G985" s="21">
        <f>ROUND(IF(ISBLANK(C985),0,VLOOKUP(C985,'[2]Acha Air Sales Price List'!$B$1:$X$65536,12,FALSE)*$L$14),2)</f>
        <v>0</v>
      </c>
      <c r="H985" s="22">
        <f t="shared" si="16"/>
        <v>0</v>
      </c>
      <c r="I985" s="14"/>
    </row>
    <row r="986" spans="1:9">
      <c r="A986" s="13"/>
      <c r="B986" s="1"/>
      <c r="C986" s="37"/>
      <c r="D986" s="170"/>
      <c r="E986" s="171"/>
      <c r="F986" s="43" t="s">
        <v>26</v>
      </c>
      <c r="G986" s="21">
        <v>-100.46</v>
      </c>
      <c r="H986" s="22">
        <f>G986</f>
        <v>-100.46</v>
      </c>
      <c r="I986" s="14"/>
    </row>
    <row r="987" spans="1:9" ht="12.4" customHeight="1" thickBot="1">
      <c r="A987" s="13"/>
      <c r="B987" s="23"/>
      <c r="C987" s="24"/>
      <c r="D987" s="172"/>
      <c r="E987" s="173"/>
      <c r="F987" s="44"/>
      <c r="G987" s="25">
        <f>ROUND(IF(ISBLANK(C987),0,VLOOKUP(C987,'[2]Acha Air Sales Price List'!$B$1:$X$65536,12,FALSE)*$W$14),2)</f>
        <v>0</v>
      </c>
      <c r="H987" s="26">
        <f>ROUND(IF(ISNUMBER(B987), G987*B987, 0),5)</f>
        <v>0</v>
      </c>
      <c r="I987" s="14"/>
    </row>
    <row r="988" spans="1:9" ht="10.5" customHeight="1" thickBot="1">
      <c r="A988" s="13"/>
      <c r="B988" s="2"/>
      <c r="C988" s="2"/>
      <c r="D988" s="2"/>
      <c r="E988" s="2"/>
      <c r="F988" s="2"/>
      <c r="G988" s="31"/>
      <c r="H988" s="32"/>
      <c r="I988" s="14"/>
    </row>
    <row r="989" spans="1:9" ht="16.5" thickBot="1">
      <c r="A989" s="13"/>
      <c r="B989" s="30" t="s">
        <v>17</v>
      </c>
      <c r="C989" s="3"/>
      <c r="D989" s="3"/>
      <c r="E989" s="3"/>
      <c r="F989" s="3"/>
      <c r="G989" s="33" t="s">
        <v>18</v>
      </c>
      <c r="H989" s="34">
        <f ca="1">SUM(H20:H987)</f>
        <v>5000.0000000000009</v>
      </c>
      <c r="I989" s="14"/>
    </row>
    <row r="990" spans="1:9" ht="16.5" hidden="1" customHeight="1" thickBot="1">
      <c r="A990" s="13"/>
      <c r="B990" s="30" t="s">
        <v>17</v>
      </c>
      <c r="C990" s="3"/>
      <c r="D990" s="3"/>
      <c r="E990" s="3"/>
      <c r="F990" s="3"/>
      <c r="G990" s="33" t="s">
        <v>23</v>
      </c>
      <c r="H990" s="34">
        <f ca="1">H989/41.5</f>
        <v>120.48192771084339</v>
      </c>
      <c r="I990" s="14"/>
    </row>
    <row r="991" spans="1:9" ht="16.5" hidden="1" customHeight="1" thickBot="1">
      <c r="A991" s="13"/>
      <c r="B991" s="30"/>
      <c r="C991" s="3"/>
      <c r="D991" s="3"/>
      <c r="E991" s="3"/>
      <c r="F991" s="3"/>
      <c r="G991" s="33" t="s">
        <v>25</v>
      </c>
      <c r="H991" s="34">
        <v>40</v>
      </c>
      <c r="I991" s="14"/>
    </row>
    <row r="992" spans="1:9" ht="16.5" hidden="1" customHeight="1" thickBot="1">
      <c r="A992" s="13"/>
      <c r="B992" s="30"/>
      <c r="C992" s="3"/>
      <c r="D992" s="3"/>
      <c r="E992" s="3"/>
      <c r="F992" s="3"/>
      <c r="G992" s="33" t="s">
        <v>24</v>
      </c>
      <c r="H992" s="34">
        <f ca="1">(H991-H990)*41.5</f>
        <v>-3340.0000000000009</v>
      </c>
      <c r="I992" s="14"/>
    </row>
    <row r="993" spans="1:10" ht="10.5" customHeight="1">
      <c r="A993" s="18"/>
      <c r="B993" s="19"/>
      <c r="C993" s="19"/>
      <c r="D993" s="19"/>
      <c r="E993" s="19"/>
      <c r="F993" s="19"/>
      <c r="G993" s="19"/>
      <c r="H993" s="19"/>
      <c r="I993" s="20"/>
    </row>
    <row r="995" spans="1:10">
      <c r="F995" s="166" t="s">
        <v>95</v>
      </c>
      <c r="G995" s="167">
        <f ca="1">'Tax Invoice'!D14</f>
        <v>33.299999999999997</v>
      </c>
    </row>
    <row r="996" spans="1:10">
      <c r="F996" s="166" t="s">
        <v>96</v>
      </c>
      <c r="G996" s="167">
        <f ca="1">H989/G995</f>
        <v>150.15015015015018</v>
      </c>
    </row>
    <row r="997" spans="1:10">
      <c r="F997" s="166" t="s">
        <v>96</v>
      </c>
      <c r="G997" s="167">
        <f ca="1">H989/G995</f>
        <v>150.15015015015018</v>
      </c>
      <c r="H997" s="45"/>
      <c r="J997" s="165"/>
    </row>
  </sheetData>
  <mergeCells count="944">
    <mergeCell ref="D983:E983"/>
    <mergeCell ref="D984:E984"/>
    <mergeCell ref="D985:E985"/>
    <mergeCell ref="D986:E986"/>
    <mergeCell ref="D987:E987"/>
    <mergeCell ref="D977:E977"/>
    <mergeCell ref="D978:E978"/>
    <mergeCell ref="D979:E979"/>
    <mergeCell ref="D980:E980"/>
    <mergeCell ref="D981:E981"/>
    <mergeCell ref="D982:E982"/>
    <mergeCell ref="D971:E971"/>
    <mergeCell ref="D972:E972"/>
    <mergeCell ref="D973:E973"/>
    <mergeCell ref="D974:E974"/>
    <mergeCell ref="D975:E975"/>
    <mergeCell ref="D976:E976"/>
    <mergeCell ref="D965:E965"/>
    <mergeCell ref="D966:E966"/>
    <mergeCell ref="D967:E967"/>
    <mergeCell ref="D968:E968"/>
    <mergeCell ref="D969:E969"/>
    <mergeCell ref="D970:E970"/>
    <mergeCell ref="D959:E959"/>
    <mergeCell ref="D960:E960"/>
    <mergeCell ref="D961:E961"/>
    <mergeCell ref="D962:E962"/>
    <mergeCell ref="D963:E963"/>
    <mergeCell ref="D964:E964"/>
    <mergeCell ref="D953:E953"/>
    <mergeCell ref="D954:E954"/>
    <mergeCell ref="D955:E955"/>
    <mergeCell ref="D956:E956"/>
    <mergeCell ref="D957:E957"/>
    <mergeCell ref="D958:E958"/>
    <mergeCell ref="D947:E947"/>
    <mergeCell ref="D948:E948"/>
    <mergeCell ref="D949:E949"/>
    <mergeCell ref="D950:E950"/>
    <mergeCell ref="D951:E951"/>
    <mergeCell ref="D952:E952"/>
    <mergeCell ref="D941:E941"/>
    <mergeCell ref="D942:E942"/>
    <mergeCell ref="D943:E943"/>
    <mergeCell ref="D944:E944"/>
    <mergeCell ref="D945:E945"/>
    <mergeCell ref="D946:E946"/>
    <mergeCell ref="D935:E935"/>
    <mergeCell ref="D936:E936"/>
    <mergeCell ref="D937:E937"/>
    <mergeCell ref="D938:E938"/>
    <mergeCell ref="D939:E939"/>
    <mergeCell ref="D940:E940"/>
    <mergeCell ref="D929:E929"/>
    <mergeCell ref="D930:E930"/>
    <mergeCell ref="D931:E931"/>
    <mergeCell ref="D932:E932"/>
    <mergeCell ref="D933:E933"/>
    <mergeCell ref="D934:E934"/>
    <mergeCell ref="D923:E923"/>
    <mergeCell ref="D924:E924"/>
    <mergeCell ref="D925:E925"/>
    <mergeCell ref="D926:E926"/>
    <mergeCell ref="D927:E927"/>
    <mergeCell ref="D928:E928"/>
    <mergeCell ref="D917:E917"/>
    <mergeCell ref="D918:E918"/>
    <mergeCell ref="D919:E919"/>
    <mergeCell ref="D920:E920"/>
    <mergeCell ref="D921:E921"/>
    <mergeCell ref="D922:E922"/>
    <mergeCell ref="D911:E911"/>
    <mergeCell ref="D912:E912"/>
    <mergeCell ref="D913:E913"/>
    <mergeCell ref="D914:E914"/>
    <mergeCell ref="D915:E915"/>
    <mergeCell ref="D916:E916"/>
    <mergeCell ref="D905:E905"/>
    <mergeCell ref="D906:E906"/>
    <mergeCell ref="D907:E907"/>
    <mergeCell ref="D908:E908"/>
    <mergeCell ref="D909:E909"/>
    <mergeCell ref="D910:E910"/>
    <mergeCell ref="D899:E899"/>
    <mergeCell ref="D900:E900"/>
    <mergeCell ref="D901:E901"/>
    <mergeCell ref="D902:E902"/>
    <mergeCell ref="D903:E903"/>
    <mergeCell ref="D904:E904"/>
    <mergeCell ref="D893:E893"/>
    <mergeCell ref="D894:E894"/>
    <mergeCell ref="D895:E895"/>
    <mergeCell ref="D896:E896"/>
    <mergeCell ref="D897:E897"/>
    <mergeCell ref="D898:E898"/>
    <mergeCell ref="D887:E887"/>
    <mergeCell ref="D888:E888"/>
    <mergeCell ref="D889:E889"/>
    <mergeCell ref="D890:E890"/>
    <mergeCell ref="D891:E891"/>
    <mergeCell ref="D892:E892"/>
    <mergeCell ref="D881:E881"/>
    <mergeCell ref="D882:E882"/>
    <mergeCell ref="D883:E883"/>
    <mergeCell ref="D884:E884"/>
    <mergeCell ref="D885:E885"/>
    <mergeCell ref="D886:E886"/>
    <mergeCell ref="D875:E875"/>
    <mergeCell ref="D876:E876"/>
    <mergeCell ref="D877:E877"/>
    <mergeCell ref="D878:E878"/>
    <mergeCell ref="D879:E879"/>
    <mergeCell ref="D880:E880"/>
    <mergeCell ref="D869:E869"/>
    <mergeCell ref="D870:E870"/>
    <mergeCell ref="D871:E871"/>
    <mergeCell ref="D872:E872"/>
    <mergeCell ref="D873:E873"/>
    <mergeCell ref="D874:E874"/>
    <mergeCell ref="D863:E863"/>
    <mergeCell ref="D864:E864"/>
    <mergeCell ref="D865:E865"/>
    <mergeCell ref="D866:E866"/>
    <mergeCell ref="D867:E867"/>
    <mergeCell ref="D868:E868"/>
    <mergeCell ref="D857:E857"/>
    <mergeCell ref="D858:E858"/>
    <mergeCell ref="D859:E859"/>
    <mergeCell ref="D860:E860"/>
    <mergeCell ref="D861:E861"/>
    <mergeCell ref="D862:E862"/>
    <mergeCell ref="D851:E851"/>
    <mergeCell ref="D852:E852"/>
    <mergeCell ref="D853:E853"/>
    <mergeCell ref="D854:E854"/>
    <mergeCell ref="D855:E855"/>
    <mergeCell ref="D856:E856"/>
    <mergeCell ref="D845:E845"/>
    <mergeCell ref="D846:E846"/>
    <mergeCell ref="D847:E847"/>
    <mergeCell ref="D848:E848"/>
    <mergeCell ref="D849:E849"/>
    <mergeCell ref="D850:E850"/>
    <mergeCell ref="D839:E839"/>
    <mergeCell ref="D840:E840"/>
    <mergeCell ref="D841:E841"/>
    <mergeCell ref="D842:E842"/>
    <mergeCell ref="D843:E843"/>
    <mergeCell ref="D844:E844"/>
    <mergeCell ref="D833:E833"/>
    <mergeCell ref="D834:E834"/>
    <mergeCell ref="D835:E835"/>
    <mergeCell ref="D836:E836"/>
    <mergeCell ref="D837:E837"/>
    <mergeCell ref="D838:E838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791:E791"/>
    <mergeCell ref="D792:E792"/>
    <mergeCell ref="D793:E793"/>
    <mergeCell ref="D794:E794"/>
    <mergeCell ref="D795:E795"/>
    <mergeCell ref="D796:E796"/>
    <mergeCell ref="D785:E785"/>
    <mergeCell ref="D786:E786"/>
    <mergeCell ref="D787:E787"/>
    <mergeCell ref="D788:E788"/>
    <mergeCell ref="D789:E789"/>
    <mergeCell ref="D790:E790"/>
    <mergeCell ref="D779:E779"/>
    <mergeCell ref="D780:E780"/>
    <mergeCell ref="D781:E781"/>
    <mergeCell ref="D782:E782"/>
    <mergeCell ref="D783:E783"/>
    <mergeCell ref="D784:E784"/>
    <mergeCell ref="D773:E773"/>
    <mergeCell ref="D774:E774"/>
    <mergeCell ref="D775:E775"/>
    <mergeCell ref="D776:E776"/>
    <mergeCell ref="D777:E777"/>
    <mergeCell ref="D778:E778"/>
    <mergeCell ref="D767:E767"/>
    <mergeCell ref="D768:E768"/>
    <mergeCell ref="D769:E769"/>
    <mergeCell ref="D770:E770"/>
    <mergeCell ref="D771:E771"/>
    <mergeCell ref="D772:E772"/>
    <mergeCell ref="D761:E761"/>
    <mergeCell ref="D762:E762"/>
    <mergeCell ref="D763:E763"/>
    <mergeCell ref="D764:E764"/>
    <mergeCell ref="D765:E765"/>
    <mergeCell ref="D766:E766"/>
    <mergeCell ref="D755:E755"/>
    <mergeCell ref="D756:E756"/>
    <mergeCell ref="D757:E757"/>
    <mergeCell ref="D758:E758"/>
    <mergeCell ref="D759:E759"/>
    <mergeCell ref="D760:E760"/>
    <mergeCell ref="D749:E749"/>
    <mergeCell ref="D750:E750"/>
    <mergeCell ref="D751:E751"/>
    <mergeCell ref="D752:E752"/>
    <mergeCell ref="D753:E753"/>
    <mergeCell ref="D754:E754"/>
    <mergeCell ref="D743:E743"/>
    <mergeCell ref="D744:E744"/>
    <mergeCell ref="D745:E745"/>
    <mergeCell ref="D746:E746"/>
    <mergeCell ref="D747:E747"/>
    <mergeCell ref="D748:E748"/>
    <mergeCell ref="D737:E737"/>
    <mergeCell ref="D738:E738"/>
    <mergeCell ref="D739:E739"/>
    <mergeCell ref="D740:E740"/>
    <mergeCell ref="D741:E741"/>
    <mergeCell ref="D742:E742"/>
    <mergeCell ref="D731:E731"/>
    <mergeCell ref="D732:E732"/>
    <mergeCell ref="D733:E733"/>
    <mergeCell ref="D734:E734"/>
    <mergeCell ref="D735:E735"/>
    <mergeCell ref="D736:E736"/>
    <mergeCell ref="D725:E725"/>
    <mergeCell ref="D726:E726"/>
    <mergeCell ref="D727:E727"/>
    <mergeCell ref="D728:E728"/>
    <mergeCell ref="D729:E729"/>
    <mergeCell ref="D730:E730"/>
    <mergeCell ref="D719:E719"/>
    <mergeCell ref="D720:E720"/>
    <mergeCell ref="D721:E721"/>
    <mergeCell ref="D722:E722"/>
    <mergeCell ref="D723:E723"/>
    <mergeCell ref="D724:E724"/>
    <mergeCell ref="D713:E713"/>
    <mergeCell ref="D714:E714"/>
    <mergeCell ref="D715:E715"/>
    <mergeCell ref="D716:E716"/>
    <mergeCell ref="D717:E717"/>
    <mergeCell ref="D718:E718"/>
    <mergeCell ref="D707:E707"/>
    <mergeCell ref="D708:E708"/>
    <mergeCell ref="D709:E709"/>
    <mergeCell ref="D710:E710"/>
    <mergeCell ref="D711:E711"/>
    <mergeCell ref="D712:E712"/>
    <mergeCell ref="D701:E701"/>
    <mergeCell ref="D702:E702"/>
    <mergeCell ref="D703:E703"/>
    <mergeCell ref="D704:E704"/>
    <mergeCell ref="D705:E705"/>
    <mergeCell ref="D706:E706"/>
    <mergeCell ref="D695:E695"/>
    <mergeCell ref="D696:E696"/>
    <mergeCell ref="D697:E697"/>
    <mergeCell ref="D698:E698"/>
    <mergeCell ref="D699:E699"/>
    <mergeCell ref="D700:E700"/>
    <mergeCell ref="D689:E689"/>
    <mergeCell ref="D690:E690"/>
    <mergeCell ref="D691:E691"/>
    <mergeCell ref="D692:E692"/>
    <mergeCell ref="D693:E693"/>
    <mergeCell ref="D694:E694"/>
    <mergeCell ref="D683:E683"/>
    <mergeCell ref="D684:E684"/>
    <mergeCell ref="D685:E685"/>
    <mergeCell ref="D686:E686"/>
    <mergeCell ref="D687:E687"/>
    <mergeCell ref="D688:E688"/>
    <mergeCell ref="D677:E677"/>
    <mergeCell ref="D678:E678"/>
    <mergeCell ref="D679:E679"/>
    <mergeCell ref="D680:E680"/>
    <mergeCell ref="D681:E681"/>
    <mergeCell ref="D682:E682"/>
    <mergeCell ref="D671:E671"/>
    <mergeCell ref="D672:E672"/>
    <mergeCell ref="D673:E673"/>
    <mergeCell ref="D674:E674"/>
    <mergeCell ref="D675:E675"/>
    <mergeCell ref="D676:E676"/>
    <mergeCell ref="D665:E665"/>
    <mergeCell ref="D666:E666"/>
    <mergeCell ref="D667:E667"/>
    <mergeCell ref="D668:E668"/>
    <mergeCell ref="D669:E669"/>
    <mergeCell ref="D670:E670"/>
    <mergeCell ref="D659:E659"/>
    <mergeCell ref="D660:E660"/>
    <mergeCell ref="D661:E661"/>
    <mergeCell ref="D662:E662"/>
    <mergeCell ref="D663:E663"/>
    <mergeCell ref="D664:E664"/>
    <mergeCell ref="D653:E653"/>
    <mergeCell ref="D654:E654"/>
    <mergeCell ref="D655:E655"/>
    <mergeCell ref="D656:E656"/>
    <mergeCell ref="D657:E657"/>
    <mergeCell ref="D658:E658"/>
    <mergeCell ref="D647:E647"/>
    <mergeCell ref="D648:E648"/>
    <mergeCell ref="D649:E649"/>
    <mergeCell ref="D650:E650"/>
    <mergeCell ref="D651:E651"/>
    <mergeCell ref="D652:E652"/>
    <mergeCell ref="D641:E641"/>
    <mergeCell ref="D642:E642"/>
    <mergeCell ref="D643:E643"/>
    <mergeCell ref="D644:E644"/>
    <mergeCell ref="D645:E645"/>
    <mergeCell ref="D646:E646"/>
    <mergeCell ref="D635:E635"/>
    <mergeCell ref="D636:E636"/>
    <mergeCell ref="D637:E637"/>
    <mergeCell ref="D638:E638"/>
    <mergeCell ref="D639:E639"/>
    <mergeCell ref="D640:E640"/>
    <mergeCell ref="D629:E629"/>
    <mergeCell ref="D630:E630"/>
    <mergeCell ref="D631:E631"/>
    <mergeCell ref="D632:E632"/>
    <mergeCell ref="D633:E633"/>
    <mergeCell ref="D634:E634"/>
    <mergeCell ref="D623:E623"/>
    <mergeCell ref="D624:E624"/>
    <mergeCell ref="D625:E625"/>
    <mergeCell ref="D626:E626"/>
    <mergeCell ref="D627:E627"/>
    <mergeCell ref="D628:E628"/>
    <mergeCell ref="D617:E617"/>
    <mergeCell ref="D618:E618"/>
    <mergeCell ref="D619:E619"/>
    <mergeCell ref="D620:E620"/>
    <mergeCell ref="D621:E621"/>
    <mergeCell ref="D622:E622"/>
    <mergeCell ref="D611:E611"/>
    <mergeCell ref="D612:E612"/>
    <mergeCell ref="D613:E613"/>
    <mergeCell ref="D614:E614"/>
    <mergeCell ref="D615:E615"/>
    <mergeCell ref="D616:E616"/>
    <mergeCell ref="D605:E605"/>
    <mergeCell ref="D606:E606"/>
    <mergeCell ref="D607:E607"/>
    <mergeCell ref="D608:E608"/>
    <mergeCell ref="D609:E609"/>
    <mergeCell ref="D610:E610"/>
    <mergeCell ref="D599:E599"/>
    <mergeCell ref="D600:E600"/>
    <mergeCell ref="D601:E601"/>
    <mergeCell ref="D602:E602"/>
    <mergeCell ref="D603:E603"/>
    <mergeCell ref="D604:E604"/>
    <mergeCell ref="D593:E593"/>
    <mergeCell ref="D594:E594"/>
    <mergeCell ref="D595:E595"/>
    <mergeCell ref="D596:E596"/>
    <mergeCell ref="D597:E597"/>
    <mergeCell ref="D598:E598"/>
    <mergeCell ref="D587:E587"/>
    <mergeCell ref="D588:E588"/>
    <mergeCell ref="D589:E589"/>
    <mergeCell ref="D590:E590"/>
    <mergeCell ref="D591:E591"/>
    <mergeCell ref="D592:E592"/>
    <mergeCell ref="D581:E581"/>
    <mergeCell ref="D582:E582"/>
    <mergeCell ref="D583:E583"/>
    <mergeCell ref="D584:E584"/>
    <mergeCell ref="D585:E585"/>
    <mergeCell ref="D586:E586"/>
    <mergeCell ref="D575:E575"/>
    <mergeCell ref="D576:E576"/>
    <mergeCell ref="D577:E577"/>
    <mergeCell ref="D578:E578"/>
    <mergeCell ref="D579:E579"/>
    <mergeCell ref="D580:E580"/>
    <mergeCell ref="D569:E569"/>
    <mergeCell ref="D570:E570"/>
    <mergeCell ref="D571:E571"/>
    <mergeCell ref="D572:E572"/>
    <mergeCell ref="D573:E573"/>
    <mergeCell ref="D574:E574"/>
    <mergeCell ref="D563:E563"/>
    <mergeCell ref="D564:E564"/>
    <mergeCell ref="D565:E565"/>
    <mergeCell ref="D566:E566"/>
    <mergeCell ref="D567:E567"/>
    <mergeCell ref="D568:E568"/>
    <mergeCell ref="D557:E557"/>
    <mergeCell ref="D558:E558"/>
    <mergeCell ref="D559:E559"/>
    <mergeCell ref="D560:E560"/>
    <mergeCell ref="D561:E561"/>
    <mergeCell ref="D562:E562"/>
    <mergeCell ref="D551:E551"/>
    <mergeCell ref="D552:E552"/>
    <mergeCell ref="D553:E553"/>
    <mergeCell ref="D554:E554"/>
    <mergeCell ref="D555:E555"/>
    <mergeCell ref="D556:E556"/>
    <mergeCell ref="D545:E545"/>
    <mergeCell ref="D546:E546"/>
    <mergeCell ref="D547:E547"/>
    <mergeCell ref="D548:E548"/>
    <mergeCell ref="D549:E549"/>
    <mergeCell ref="D550:E550"/>
    <mergeCell ref="D539:E539"/>
    <mergeCell ref="D540:E540"/>
    <mergeCell ref="D541:E541"/>
    <mergeCell ref="D542:E542"/>
    <mergeCell ref="D543:E543"/>
    <mergeCell ref="D544:E544"/>
    <mergeCell ref="D533:E533"/>
    <mergeCell ref="D534:E534"/>
    <mergeCell ref="D535:E535"/>
    <mergeCell ref="D536:E536"/>
    <mergeCell ref="D537:E537"/>
    <mergeCell ref="D538:E538"/>
    <mergeCell ref="D527:E527"/>
    <mergeCell ref="D528:E528"/>
    <mergeCell ref="D529:E529"/>
    <mergeCell ref="D530:E530"/>
    <mergeCell ref="D531:E531"/>
    <mergeCell ref="D532:E532"/>
    <mergeCell ref="D521:E521"/>
    <mergeCell ref="D522:E522"/>
    <mergeCell ref="D523:E523"/>
    <mergeCell ref="D524:E524"/>
    <mergeCell ref="D525:E525"/>
    <mergeCell ref="D526:E526"/>
    <mergeCell ref="D515:E515"/>
    <mergeCell ref="D516:E516"/>
    <mergeCell ref="D517:E517"/>
    <mergeCell ref="D518:E518"/>
    <mergeCell ref="D519:E519"/>
    <mergeCell ref="D520:E520"/>
    <mergeCell ref="D509:E509"/>
    <mergeCell ref="D510:E510"/>
    <mergeCell ref="D511:E511"/>
    <mergeCell ref="D512:E512"/>
    <mergeCell ref="D513:E513"/>
    <mergeCell ref="D514:E514"/>
    <mergeCell ref="D503:E503"/>
    <mergeCell ref="D504:E504"/>
    <mergeCell ref="D505:E505"/>
    <mergeCell ref="D506:E506"/>
    <mergeCell ref="D507:E507"/>
    <mergeCell ref="D508:E508"/>
    <mergeCell ref="D497:E497"/>
    <mergeCell ref="D498:E498"/>
    <mergeCell ref="D499:E499"/>
    <mergeCell ref="D500:E500"/>
    <mergeCell ref="D501:E501"/>
    <mergeCell ref="D502:E502"/>
    <mergeCell ref="D491:E491"/>
    <mergeCell ref="D492:E492"/>
    <mergeCell ref="D493:E493"/>
    <mergeCell ref="D494:E494"/>
    <mergeCell ref="D495:E495"/>
    <mergeCell ref="D496:E496"/>
    <mergeCell ref="D485:E485"/>
    <mergeCell ref="D486:E486"/>
    <mergeCell ref="D487:E487"/>
    <mergeCell ref="D488:E488"/>
    <mergeCell ref="D489:E489"/>
    <mergeCell ref="D490:E490"/>
    <mergeCell ref="D479:E479"/>
    <mergeCell ref="D480:E480"/>
    <mergeCell ref="D481:E481"/>
    <mergeCell ref="D482:E482"/>
    <mergeCell ref="D483:E483"/>
    <mergeCell ref="D484:E484"/>
    <mergeCell ref="D473:E473"/>
    <mergeCell ref="D474:E474"/>
    <mergeCell ref="D475:E475"/>
    <mergeCell ref="D476:E476"/>
    <mergeCell ref="D477:E477"/>
    <mergeCell ref="D478:E478"/>
    <mergeCell ref="D467:E467"/>
    <mergeCell ref="D468:E468"/>
    <mergeCell ref="D469:E469"/>
    <mergeCell ref="D470:E470"/>
    <mergeCell ref="D471:E471"/>
    <mergeCell ref="D472:E472"/>
    <mergeCell ref="D461:E461"/>
    <mergeCell ref="D462:E462"/>
    <mergeCell ref="D463:E463"/>
    <mergeCell ref="D464:E464"/>
    <mergeCell ref="D465:E465"/>
    <mergeCell ref="D466:E466"/>
    <mergeCell ref="D455:E455"/>
    <mergeCell ref="D456:E456"/>
    <mergeCell ref="D457:E457"/>
    <mergeCell ref="D458:E458"/>
    <mergeCell ref="D459:E459"/>
    <mergeCell ref="D460:E460"/>
    <mergeCell ref="D449:E449"/>
    <mergeCell ref="D450:E450"/>
    <mergeCell ref="D451:E451"/>
    <mergeCell ref="D452:E452"/>
    <mergeCell ref="D453:E453"/>
    <mergeCell ref="D454:E454"/>
    <mergeCell ref="D443:E443"/>
    <mergeCell ref="D444:E444"/>
    <mergeCell ref="D445:E445"/>
    <mergeCell ref="D446:E446"/>
    <mergeCell ref="D447:E447"/>
    <mergeCell ref="D448:E448"/>
    <mergeCell ref="D437:E437"/>
    <mergeCell ref="D438:E438"/>
    <mergeCell ref="D439:E439"/>
    <mergeCell ref="D440:E440"/>
    <mergeCell ref="D441:E441"/>
    <mergeCell ref="D442:E442"/>
    <mergeCell ref="D431:E431"/>
    <mergeCell ref="D432:E432"/>
    <mergeCell ref="D433:E433"/>
    <mergeCell ref="D434:E434"/>
    <mergeCell ref="D435:E435"/>
    <mergeCell ref="D436:E436"/>
    <mergeCell ref="D425:E425"/>
    <mergeCell ref="D426:E426"/>
    <mergeCell ref="D427:E427"/>
    <mergeCell ref="D428:E428"/>
    <mergeCell ref="D429:E429"/>
    <mergeCell ref="D430:E430"/>
    <mergeCell ref="D419:E419"/>
    <mergeCell ref="D420:E420"/>
    <mergeCell ref="D421:E421"/>
    <mergeCell ref="D422:E422"/>
    <mergeCell ref="D423:E423"/>
    <mergeCell ref="D424:E424"/>
    <mergeCell ref="D413:E413"/>
    <mergeCell ref="D414:E414"/>
    <mergeCell ref="D415:E415"/>
    <mergeCell ref="D416:E416"/>
    <mergeCell ref="D417:E417"/>
    <mergeCell ref="D418:E418"/>
    <mergeCell ref="D407:E407"/>
    <mergeCell ref="D408:E408"/>
    <mergeCell ref="D409:E409"/>
    <mergeCell ref="D410:E410"/>
    <mergeCell ref="D411:E411"/>
    <mergeCell ref="D412:E412"/>
    <mergeCell ref="D401:E401"/>
    <mergeCell ref="D402:E402"/>
    <mergeCell ref="D403:E403"/>
    <mergeCell ref="D404:E404"/>
    <mergeCell ref="D405:E405"/>
    <mergeCell ref="D406:E406"/>
    <mergeCell ref="D395:E395"/>
    <mergeCell ref="D396:E396"/>
    <mergeCell ref="D397:E397"/>
    <mergeCell ref="D398:E398"/>
    <mergeCell ref="D399:E399"/>
    <mergeCell ref="D400:E400"/>
    <mergeCell ref="D389:E389"/>
    <mergeCell ref="D390:E390"/>
    <mergeCell ref="D391:E391"/>
    <mergeCell ref="D392:E392"/>
    <mergeCell ref="D393:E393"/>
    <mergeCell ref="D394:E394"/>
    <mergeCell ref="D383:E383"/>
    <mergeCell ref="D384:E384"/>
    <mergeCell ref="D385:E385"/>
    <mergeCell ref="D386:E386"/>
    <mergeCell ref="D387:E387"/>
    <mergeCell ref="D388:E388"/>
    <mergeCell ref="D377:E377"/>
    <mergeCell ref="D378:E378"/>
    <mergeCell ref="D379:E379"/>
    <mergeCell ref="D380:E380"/>
    <mergeCell ref="D381:E381"/>
    <mergeCell ref="D382:E382"/>
    <mergeCell ref="D371:E371"/>
    <mergeCell ref="D372:E372"/>
    <mergeCell ref="D373:E373"/>
    <mergeCell ref="D374:E374"/>
    <mergeCell ref="D375:E375"/>
    <mergeCell ref="D376:E376"/>
    <mergeCell ref="D365:E365"/>
    <mergeCell ref="D366:E366"/>
    <mergeCell ref="D367:E367"/>
    <mergeCell ref="D368:E368"/>
    <mergeCell ref="D369:E369"/>
    <mergeCell ref="D370:E370"/>
    <mergeCell ref="D359:E359"/>
    <mergeCell ref="D360:E360"/>
    <mergeCell ref="D361:E361"/>
    <mergeCell ref="D362:E362"/>
    <mergeCell ref="D363:E363"/>
    <mergeCell ref="D364:E364"/>
    <mergeCell ref="D353:E353"/>
    <mergeCell ref="D354:E354"/>
    <mergeCell ref="D355:E355"/>
    <mergeCell ref="D356:E356"/>
    <mergeCell ref="D357:E357"/>
    <mergeCell ref="D358:E358"/>
    <mergeCell ref="D347:E347"/>
    <mergeCell ref="D348:E348"/>
    <mergeCell ref="D349:E349"/>
    <mergeCell ref="D350:E350"/>
    <mergeCell ref="D351:E351"/>
    <mergeCell ref="D352:E352"/>
    <mergeCell ref="D341:E341"/>
    <mergeCell ref="D342:E342"/>
    <mergeCell ref="D343:E343"/>
    <mergeCell ref="D344:E344"/>
    <mergeCell ref="D345:E345"/>
    <mergeCell ref="D346:E346"/>
    <mergeCell ref="D335:E335"/>
    <mergeCell ref="D336:E336"/>
    <mergeCell ref="D337:E337"/>
    <mergeCell ref="D338:E338"/>
    <mergeCell ref="D339:E339"/>
    <mergeCell ref="D340:E340"/>
    <mergeCell ref="D329:E329"/>
    <mergeCell ref="D330:E330"/>
    <mergeCell ref="D331:E331"/>
    <mergeCell ref="D332:E332"/>
    <mergeCell ref="D333:E333"/>
    <mergeCell ref="D334:E334"/>
    <mergeCell ref="D323:E323"/>
    <mergeCell ref="D324:E324"/>
    <mergeCell ref="D325:E325"/>
    <mergeCell ref="D326:E326"/>
    <mergeCell ref="D327:E327"/>
    <mergeCell ref="D328:E328"/>
    <mergeCell ref="D317:E317"/>
    <mergeCell ref="D318:E318"/>
    <mergeCell ref="D319:E319"/>
    <mergeCell ref="D320:E320"/>
    <mergeCell ref="D321:E321"/>
    <mergeCell ref="D322:E322"/>
    <mergeCell ref="D311:E311"/>
    <mergeCell ref="D312:E312"/>
    <mergeCell ref="D313:E313"/>
    <mergeCell ref="D314:E314"/>
    <mergeCell ref="D315:E315"/>
    <mergeCell ref="D316:E316"/>
    <mergeCell ref="D305:E305"/>
    <mergeCell ref="D306:E306"/>
    <mergeCell ref="D307:E307"/>
    <mergeCell ref="D308:E308"/>
    <mergeCell ref="D309:E309"/>
    <mergeCell ref="D310:E310"/>
    <mergeCell ref="D299:E299"/>
    <mergeCell ref="D300:E300"/>
    <mergeCell ref="D301:E301"/>
    <mergeCell ref="D302:E302"/>
    <mergeCell ref="D303:E303"/>
    <mergeCell ref="D304:E304"/>
    <mergeCell ref="D293:E293"/>
    <mergeCell ref="D294:E294"/>
    <mergeCell ref="D295:E295"/>
    <mergeCell ref="D296:E296"/>
    <mergeCell ref="D297:E297"/>
    <mergeCell ref="D298:E298"/>
    <mergeCell ref="D287:E287"/>
    <mergeCell ref="D288:E288"/>
    <mergeCell ref="D289:E289"/>
    <mergeCell ref="D290:E290"/>
    <mergeCell ref="D291:E291"/>
    <mergeCell ref="D292:E292"/>
    <mergeCell ref="D281:E281"/>
    <mergeCell ref="D282:E282"/>
    <mergeCell ref="D283:E283"/>
    <mergeCell ref="D284:E284"/>
    <mergeCell ref="D285:E285"/>
    <mergeCell ref="D286:E286"/>
    <mergeCell ref="D275:E275"/>
    <mergeCell ref="D276:E276"/>
    <mergeCell ref="D277:E277"/>
    <mergeCell ref="D278:E278"/>
    <mergeCell ref="D279:E279"/>
    <mergeCell ref="D280:E280"/>
    <mergeCell ref="D269:E269"/>
    <mergeCell ref="D270:E270"/>
    <mergeCell ref="D271:E271"/>
    <mergeCell ref="D272:E272"/>
    <mergeCell ref="D273:E273"/>
    <mergeCell ref="D274:E274"/>
    <mergeCell ref="D263:E263"/>
    <mergeCell ref="D264:E264"/>
    <mergeCell ref="D265:E265"/>
    <mergeCell ref="D266:E266"/>
    <mergeCell ref="D267:E267"/>
    <mergeCell ref="D268:E268"/>
    <mergeCell ref="D257:E257"/>
    <mergeCell ref="D258:E258"/>
    <mergeCell ref="D259:E259"/>
    <mergeCell ref="D260:E260"/>
    <mergeCell ref="D261:E261"/>
    <mergeCell ref="D262:E262"/>
    <mergeCell ref="D251:E251"/>
    <mergeCell ref="D252:E252"/>
    <mergeCell ref="D253:E253"/>
    <mergeCell ref="D254:E254"/>
    <mergeCell ref="D255:E255"/>
    <mergeCell ref="D256:E256"/>
    <mergeCell ref="D245:E245"/>
    <mergeCell ref="D246:E246"/>
    <mergeCell ref="D247:E247"/>
    <mergeCell ref="D248:E248"/>
    <mergeCell ref="D249:E249"/>
    <mergeCell ref="D250:E250"/>
    <mergeCell ref="D239:E239"/>
    <mergeCell ref="D240:E240"/>
    <mergeCell ref="D241:E241"/>
    <mergeCell ref="D242:E242"/>
    <mergeCell ref="D243:E243"/>
    <mergeCell ref="D244:E244"/>
    <mergeCell ref="D233:E233"/>
    <mergeCell ref="D234:E234"/>
    <mergeCell ref="D235:E235"/>
    <mergeCell ref="D236:E236"/>
    <mergeCell ref="D237:E237"/>
    <mergeCell ref="D238:E238"/>
    <mergeCell ref="D227:E227"/>
    <mergeCell ref="D228:E228"/>
    <mergeCell ref="D229:E229"/>
    <mergeCell ref="D230:E230"/>
    <mergeCell ref="D231:E231"/>
    <mergeCell ref="D232:E232"/>
    <mergeCell ref="D221:E221"/>
    <mergeCell ref="D222:E222"/>
    <mergeCell ref="D223:E223"/>
    <mergeCell ref="D224:E224"/>
    <mergeCell ref="D225:E225"/>
    <mergeCell ref="D226:E226"/>
    <mergeCell ref="D215:E215"/>
    <mergeCell ref="D216:E216"/>
    <mergeCell ref="D217:E217"/>
    <mergeCell ref="D218:E218"/>
    <mergeCell ref="D219:E219"/>
    <mergeCell ref="D220:E220"/>
    <mergeCell ref="D209:E209"/>
    <mergeCell ref="D210:E210"/>
    <mergeCell ref="D211:E211"/>
    <mergeCell ref="D212:E212"/>
    <mergeCell ref="D213:E213"/>
    <mergeCell ref="D214:E214"/>
    <mergeCell ref="D203:E203"/>
    <mergeCell ref="D204:E204"/>
    <mergeCell ref="D205:E205"/>
    <mergeCell ref="D206:E206"/>
    <mergeCell ref="D207:E207"/>
    <mergeCell ref="D208:E208"/>
    <mergeCell ref="D197:E197"/>
    <mergeCell ref="D198:E198"/>
    <mergeCell ref="D199:E199"/>
    <mergeCell ref="D200:E200"/>
    <mergeCell ref="D201:E201"/>
    <mergeCell ref="D202:E202"/>
    <mergeCell ref="D191:E191"/>
    <mergeCell ref="D192:E192"/>
    <mergeCell ref="D193:E193"/>
    <mergeCell ref="D194:E194"/>
    <mergeCell ref="D195:E195"/>
    <mergeCell ref="D196:E196"/>
    <mergeCell ref="D185:E185"/>
    <mergeCell ref="D186:E186"/>
    <mergeCell ref="D187:E187"/>
    <mergeCell ref="D188:E188"/>
    <mergeCell ref="D189:E189"/>
    <mergeCell ref="D190:E190"/>
    <mergeCell ref="D179:E179"/>
    <mergeCell ref="D180:E180"/>
    <mergeCell ref="D181:E181"/>
    <mergeCell ref="D182:E182"/>
    <mergeCell ref="D183:E183"/>
    <mergeCell ref="D184:E184"/>
    <mergeCell ref="D173:E173"/>
    <mergeCell ref="D174:E174"/>
    <mergeCell ref="D175:E175"/>
    <mergeCell ref="D176:E176"/>
    <mergeCell ref="D177:E177"/>
    <mergeCell ref="D178:E178"/>
    <mergeCell ref="D167:E167"/>
    <mergeCell ref="D168:E168"/>
    <mergeCell ref="D169:E169"/>
    <mergeCell ref="D170:E170"/>
    <mergeCell ref="D171:E171"/>
    <mergeCell ref="D172:E172"/>
    <mergeCell ref="D161:E161"/>
    <mergeCell ref="D162:E162"/>
    <mergeCell ref="D163:E163"/>
    <mergeCell ref="D164:E164"/>
    <mergeCell ref="D165:E165"/>
    <mergeCell ref="D166:E166"/>
    <mergeCell ref="D155:E155"/>
    <mergeCell ref="D156:E156"/>
    <mergeCell ref="D157:E157"/>
    <mergeCell ref="D158:E158"/>
    <mergeCell ref="D159:E159"/>
    <mergeCell ref="D160:E160"/>
    <mergeCell ref="D149:E149"/>
    <mergeCell ref="D150:E150"/>
    <mergeCell ref="D151:E151"/>
    <mergeCell ref="D152:E152"/>
    <mergeCell ref="D153:E153"/>
    <mergeCell ref="D154:E154"/>
    <mergeCell ref="D143:E143"/>
    <mergeCell ref="D144:E144"/>
    <mergeCell ref="D145:E145"/>
    <mergeCell ref="D146:E146"/>
    <mergeCell ref="D147:E147"/>
    <mergeCell ref="D148:E148"/>
    <mergeCell ref="D137:E137"/>
    <mergeCell ref="D138:E138"/>
    <mergeCell ref="D139:E139"/>
    <mergeCell ref="D140:E140"/>
    <mergeCell ref="D141:E141"/>
    <mergeCell ref="D142:E142"/>
    <mergeCell ref="D131:E131"/>
    <mergeCell ref="D132:E132"/>
    <mergeCell ref="D133:E133"/>
    <mergeCell ref="D134:E134"/>
    <mergeCell ref="D135:E135"/>
    <mergeCell ref="D136:E136"/>
    <mergeCell ref="D125:E125"/>
    <mergeCell ref="D126:E126"/>
    <mergeCell ref="D127:E127"/>
    <mergeCell ref="D128:E128"/>
    <mergeCell ref="D129:E129"/>
    <mergeCell ref="D130:E130"/>
    <mergeCell ref="D119:E119"/>
    <mergeCell ref="D120:E120"/>
    <mergeCell ref="D121:E121"/>
    <mergeCell ref="D122:E122"/>
    <mergeCell ref="D123:E123"/>
    <mergeCell ref="D124:E124"/>
    <mergeCell ref="D113:E113"/>
    <mergeCell ref="D114:E114"/>
    <mergeCell ref="D115:E115"/>
    <mergeCell ref="D116:E116"/>
    <mergeCell ref="D117:E117"/>
    <mergeCell ref="D118:E118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86:E86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E31:E35"/>
    <mergeCell ref="E36:E39"/>
    <mergeCell ref="E40:E42"/>
    <mergeCell ref="E43:E46"/>
    <mergeCell ref="E48:E49"/>
    <mergeCell ref="E53:E55"/>
    <mergeCell ref="B13:D13"/>
    <mergeCell ref="G13:G14"/>
    <mergeCell ref="H13:H14"/>
    <mergeCell ref="B14:D14"/>
    <mergeCell ref="E21:E24"/>
    <mergeCell ref="E25:E30"/>
    <mergeCell ref="B8:D8"/>
    <mergeCell ref="B9:D9"/>
    <mergeCell ref="G9:G10"/>
    <mergeCell ref="H9:H10"/>
    <mergeCell ref="B10:D10"/>
    <mergeCell ref="B11:D11"/>
    <mergeCell ref="G11:G12"/>
    <mergeCell ref="H11:H12"/>
    <mergeCell ref="B12:D12"/>
  </mergeCells>
  <conditionalFormatting sqref="B20:B987">
    <cfRule type="cellIs" dxfId="25" priority="7" stopIfTrue="1" operator="equal">
      <formula>"ALERT"</formula>
    </cfRule>
  </conditionalFormatting>
  <conditionalFormatting sqref="F9:F14">
    <cfRule type="cellIs" dxfId="24" priority="5" stopIfTrue="1" operator="equal">
      <formula>0</formula>
    </cfRule>
  </conditionalFormatting>
  <conditionalFormatting sqref="F10:F14">
    <cfRule type="containsBlanks" dxfId="23" priority="6" stopIfTrue="1">
      <formula>LEN(TRIM(F10))=0</formula>
    </cfRule>
  </conditionalFormatting>
  <conditionalFormatting sqref="F20:F984">
    <cfRule type="containsText" dxfId="22" priority="1" stopIfTrue="1" operator="containsText" text="Exchange rate :">
      <formula>NOT(ISERROR(SEARCH("Exchange rate :",F20)))</formula>
    </cfRule>
  </conditionalFormatting>
  <conditionalFormatting sqref="F20:H987 H989:H992">
    <cfRule type="containsErrors" dxfId="21" priority="2" stopIfTrue="1">
      <formula>ISERROR(F20)</formula>
    </cfRule>
    <cfRule type="cellIs" dxfId="20" priority="3" stopIfTrue="1" operator="equal">
      <formula>"NA"</formula>
    </cfRule>
    <cfRule type="cellIs" dxfId="19" priority="4" stopIfTrue="1" operator="equal">
      <formula>0</formula>
    </cfRule>
  </conditionalFormatting>
  <hyperlinks>
    <hyperlink ref="B6" r:id="rId1" display="http://www.achadirect.com/" xr:uid="{42C056B6-C716-4A20-B08A-86F46B34E91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9148D-89DA-4F4E-BFC9-3A697F578845}">
  <sheetPr>
    <tabColor rgb="FFFFFF00"/>
  </sheetPr>
  <dimension ref="A1:X998"/>
  <sheetViews>
    <sheetView topLeftCell="A52" zoomScale="90" zoomScaleNormal="9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9.28515625" customWidth="1"/>
    <col min="5" max="5" width="8" customWidth="1"/>
    <col min="6" max="6" width="44.42578125" customWidth="1"/>
    <col min="7" max="7" width="15.42578125" customWidth="1"/>
    <col min="8" max="8" width="5.42578125" hidden="1" customWidth="1"/>
    <col min="9" max="9" width="13.5703125" customWidth="1"/>
    <col min="10" max="10" width="2.85546875" customWidth="1"/>
    <col min="11" max="11" width="8.85546875" customWidth="1"/>
    <col min="14" max="14" width="9.85546875" customWidth="1"/>
  </cols>
  <sheetData>
    <row r="1" spans="1:24" ht="23.25">
      <c r="A1" s="163"/>
      <c r="B1" s="6" t="s">
        <v>1</v>
      </c>
      <c r="C1" s="5"/>
      <c r="D1" s="5"/>
      <c r="E1" s="5"/>
      <c r="F1" s="5"/>
      <c r="G1" s="3"/>
      <c r="H1" s="3"/>
      <c r="I1" s="6" t="s">
        <v>4</v>
      </c>
      <c r="J1" s="14"/>
      <c r="N1" s="157">
        <v>0.25</v>
      </c>
      <c r="O1" t="s">
        <v>90</v>
      </c>
    </row>
    <row r="2" spans="1:24" ht="15">
      <c r="A2" s="13"/>
      <c r="B2" s="15" t="s">
        <v>45</v>
      </c>
      <c r="C2" s="4"/>
      <c r="D2" s="4"/>
      <c r="E2" s="4"/>
      <c r="F2" s="4"/>
      <c r="G2" s="7"/>
      <c r="H2" s="7"/>
      <c r="I2" s="7"/>
      <c r="J2" s="14"/>
      <c r="N2" s="45">
        <f ca="1">Invoice!$H$989</f>
        <v>5000.0000000000009</v>
      </c>
      <c r="O2" t="s">
        <v>91</v>
      </c>
      <c r="X2" s="46">
        <v>32</v>
      </c>
    </row>
    <row r="3" spans="1:24" ht="15.75" thickBot="1">
      <c r="A3" s="13"/>
      <c r="B3" s="15" t="s">
        <v>8</v>
      </c>
      <c r="C3" s="7"/>
      <c r="D3" s="7"/>
      <c r="E3" s="7"/>
      <c r="F3" s="7"/>
      <c r="G3" s="7"/>
      <c r="H3" s="7"/>
      <c r="I3" s="3"/>
      <c r="J3" s="14"/>
      <c r="N3" s="45">
        <f>I990</f>
        <v>1278.1999999999998</v>
      </c>
      <c r="O3" t="s">
        <v>92</v>
      </c>
      <c r="X3" t="s">
        <v>44</v>
      </c>
    </row>
    <row r="4" spans="1:24" ht="15">
      <c r="A4" s="13"/>
      <c r="B4" s="15" t="s">
        <v>49</v>
      </c>
      <c r="C4" s="7"/>
      <c r="D4" s="7"/>
      <c r="E4" s="7"/>
      <c r="F4" s="3"/>
      <c r="G4" s="116" t="s">
        <v>5</v>
      </c>
      <c r="H4" s="153"/>
      <c r="I4" s="117" t="s">
        <v>6</v>
      </c>
      <c r="J4" s="14"/>
    </row>
    <row r="5" spans="1:24" ht="15.75" thickBot="1">
      <c r="A5" s="13"/>
      <c r="B5" s="15"/>
      <c r="C5" s="7"/>
      <c r="D5" s="7"/>
      <c r="E5" s="7"/>
      <c r="F5" s="3"/>
      <c r="G5" s="42">
        <f ca="1">TODAY()</f>
        <v>45574</v>
      </c>
      <c r="H5" s="154"/>
      <c r="I5" s="41">
        <v>56169</v>
      </c>
      <c r="J5" s="14"/>
    </row>
    <row r="6" spans="1:24" ht="14.25">
      <c r="A6" s="13"/>
      <c r="B6" s="16"/>
      <c r="C6" s="7"/>
      <c r="D6" s="7"/>
      <c r="E6" s="7"/>
      <c r="F6" s="8"/>
      <c r="G6" s="3"/>
      <c r="H6" s="3"/>
      <c r="I6" s="3"/>
      <c r="J6" s="14"/>
    </row>
    <row r="7" spans="1:24" ht="5.25" customHeight="1" thickBot="1">
      <c r="A7" s="13"/>
      <c r="B7" s="17"/>
      <c r="C7" s="7"/>
      <c r="D7" s="7"/>
      <c r="E7" s="7"/>
      <c r="F7" s="8"/>
      <c r="G7" s="3"/>
      <c r="H7" s="3"/>
      <c r="I7" s="3"/>
      <c r="J7" s="14"/>
    </row>
    <row r="8" spans="1:24" ht="16.5" customHeight="1" thickBot="1">
      <c r="A8" s="13"/>
      <c r="B8" s="174" t="s">
        <v>3</v>
      </c>
      <c r="C8" s="175"/>
      <c r="D8" s="176"/>
      <c r="E8" s="4"/>
      <c r="F8" s="115" t="s">
        <v>12</v>
      </c>
      <c r="G8" s="27"/>
      <c r="H8" s="27"/>
      <c r="I8" s="27"/>
      <c r="J8" s="14"/>
      <c r="L8" s="108"/>
    </row>
    <row r="9" spans="1:24">
      <c r="A9" s="13"/>
      <c r="B9" s="177" t="s">
        <v>57</v>
      </c>
      <c r="C9" s="178"/>
      <c r="D9" s="179"/>
      <c r="E9" s="9"/>
      <c r="F9" s="39" t="str">
        <f t="shared" ref="F9:F14" si="0">B9</f>
        <v>Hiu Sing Hewson Choi</v>
      </c>
      <c r="G9" s="189" t="s">
        <v>14</v>
      </c>
      <c r="H9" s="138"/>
      <c r="I9" s="191"/>
      <c r="J9" s="14"/>
    </row>
    <row r="10" spans="1:24">
      <c r="A10" s="13"/>
      <c r="B10" s="180" t="s">
        <v>53</v>
      </c>
      <c r="C10" s="181"/>
      <c r="D10" s="182"/>
      <c r="E10" s="10"/>
      <c r="F10" s="39" t="str">
        <f t="shared" si="0"/>
        <v>6 Hemingfield Grove, Great Sankey</v>
      </c>
      <c r="G10" s="189"/>
      <c r="H10" s="138"/>
      <c r="I10" s="192"/>
      <c r="J10" s="14"/>
    </row>
    <row r="11" spans="1:24">
      <c r="A11" s="13"/>
      <c r="B11" s="183" t="s">
        <v>54</v>
      </c>
      <c r="C11" s="184"/>
      <c r="D11" s="185"/>
      <c r="E11" s="10"/>
      <c r="F11" s="39" t="str">
        <f t="shared" si="0"/>
        <v xml:space="preserve">WA51HU Warrington </v>
      </c>
      <c r="G11" s="189" t="s">
        <v>15</v>
      </c>
      <c r="H11" s="138"/>
      <c r="I11" s="193" t="s">
        <v>22</v>
      </c>
      <c r="J11" s="14"/>
    </row>
    <row r="12" spans="1:24">
      <c r="A12" s="13"/>
      <c r="B12" s="183" t="s">
        <v>55</v>
      </c>
      <c r="C12" s="184"/>
      <c r="D12" s="185"/>
      <c r="E12" s="10"/>
      <c r="F12" s="39" t="str">
        <f t="shared" si="0"/>
        <v>United Kingdom</v>
      </c>
      <c r="G12" s="189"/>
      <c r="H12" s="138"/>
      <c r="I12" s="192"/>
      <c r="J12" s="14"/>
    </row>
    <row r="13" spans="1:24">
      <c r="A13" s="13"/>
      <c r="B13" s="180"/>
      <c r="C13" s="181"/>
      <c r="D13" s="182"/>
      <c r="E13" s="11"/>
      <c r="F13" s="39">
        <f t="shared" si="0"/>
        <v>0</v>
      </c>
      <c r="G13" s="190" t="s">
        <v>16</v>
      </c>
      <c r="H13" s="28"/>
      <c r="I13" s="193" t="s">
        <v>51</v>
      </c>
      <c r="J13" s="14"/>
      <c r="M13" s="28" t="s">
        <v>20</v>
      </c>
    </row>
    <row r="14" spans="1:24" ht="13.5" thickBot="1">
      <c r="A14" s="13"/>
      <c r="B14" s="186" t="s">
        <v>52</v>
      </c>
      <c r="C14" s="187"/>
      <c r="D14" s="188"/>
      <c r="E14" s="11"/>
      <c r="F14" s="40" t="str">
        <f t="shared" si="0"/>
        <v>Tel: +44 07593743338</v>
      </c>
      <c r="G14" s="190"/>
      <c r="H14" s="28"/>
      <c r="I14" s="194"/>
      <c r="J14" s="14"/>
      <c r="M14" s="109">
        <f ca="1">VLOOKUP(G5,[1]Sheet1!$A$9:$I$7290,2,FALSE)</f>
        <v>33.299999999999997</v>
      </c>
    </row>
    <row r="15" spans="1:24" ht="5.25" customHeight="1">
      <c r="A15" s="13"/>
      <c r="B15" s="11"/>
      <c r="C15" s="11"/>
      <c r="D15" s="11"/>
      <c r="E15" s="11"/>
      <c r="F15" s="11"/>
      <c r="G15" s="28"/>
      <c r="H15" s="28"/>
      <c r="I15" s="29"/>
      <c r="J15" s="14"/>
    </row>
    <row r="16" spans="1:24">
      <c r="A16" s="13"/>
      <c r="B16" s="11" t="s">
        <v>56</v>
      </c>
      <c r="C16" s="11"/>
      <c r="D16" s="11"/>
      <c r="E16" s="11"/>
      <c r="F16" s="11"/>
      <c r="G16" s="28" t="s">
        <v>19</v>
      </c>
      <c r="H16" s="28"/>
      <c r="I16" s="35" t="s">
        <v>21</v>
      </c>
      <c r="J16" s="14"/>
    </row>
    <row r="17" spans="1:19" ht="12.75" hidden="1" customHeight="1">
      <c r="A17" s="13"/>
      <c r="B17" s="11"/>
      <c r="C17" s="11"/>
      <c r="D17" s="11"/>
      <c r="E17" s="11"/>
      <c r="F17" s="11"/>
      <c r="J17" s="14"/>
    </row>
    <row r="18" spans="1:19" ht="5.25" customHeight="1" thickBot="1">
      <c r="A18" s="13"/>
      <c r="B18" s="12"/>
      <c r="C18" s="12"/>
      <c r="D18" s="12"/>
      <c r="E18" s="12"/>
      <c r="F18" s="3"/>
      <c r="G18" s="12"/>
      <c r="H18" s="12"/>
      <c r="I18" s="12"/>
      <c r="J18" s="14"/>
    </row>
    <row r="19" spans="1:19" ht="17.25" customHeight="1" thickBot="1">
      <c r="A19" s="13"/>
      <c r="B19" s="110" t="s">
        <v>11</v>
      </c>
      <c r="C19" s="111" t="s">
        <v>7</v>
      </c>
      <c r="D19" s="195" t="s">
        <v>13</v>
      </c>
      <c r="E19" s="196"/>
      <c r="F19" s="112" t="s">
        <v>0</v>
      </c>
      <c r="G19" s="113" t="s">
        <v>9</v>
      </c>
      <c r="H19" s="155"/>
      <c r="I19" s="114" t="s">
        <v>10</v>
      </c>
      <c r="J19" s="14"/>
    </row>
    <row r="20" spans="1:19" ht="36">
      <c r="A20" s="13"/>
      <c r="B20" s="158"/>
      <c r="C20" s="159"/>
      <c r="D20" s="210"/>
      <c r="E20" s="211"/>
      <c r="F20" s="162" t="s">
        <v>93</v>
      </c>
      <c r="G20" s="160"/>
      <c r="H20" s="160"/>
      <c r="I20" s="161"/>
      <c r="J20" s="14"/>
    </row>
    <row r="21" spans="1:19" ht="36">
      <c r="A21" s="13"/>
      <c r="B21" s="146">
        <v>15</v>
      </c>
      <c r="C21" s="36" t="s">
        <v>71</v>
      </c>
      <c r="D21" s="201"/>
      <c r="E21" s="202"/>
      <c r="F21" s="43" t="str">
        <f>VLOOKUP(C21,'[2]Acha Air Sales Price List'!$B$1:$D$65536,3,FALSE)</f>
        <v>Pair of flexible clear acrylic retainer ear studs, 20g (0.8mm) with flat disk top and ultra soft silicon butterflies</v>
      </c>
      <c r="G21" s="147">
        <f>ROUNDUP(H21*$N$1,2)</f>
        <v>2.84</v>
      </c>
      <c r="H21" s="147">
        <v>11.33</v>
      </c>
      <c r="I21" s="22">
        <f t="shared" ref="I21:I84" si="1">ROUND(IF(ISNUMBER(B21), G21*B21, 0),5)</f>
        <v>42.6</v>
      </c>
      <c r="J21" s="14"/>
    </row>
    <row r="22" spans="1:19" ht="24">
      <c r="A22" s="13"/>
      <c r="B22" s="146">
        <v>30</v>
      </c>
      <c r="C22" s="36" t="s">
        <v>69</v>
      </c>
      <c r="D22" s="201" t="s">
        <v>74</v>
      </c>
      <c r="E22" s="202"/>
      <c r="F22" s="43" t="str">
        <f>VLOOKUP(C22,'[2]Acha Air Sales Price List'!$B$1:$D$65536,3,FALSE)</f>
        <v>Surgical Steel barbell, 16g (1.2mm) with 3mm balls - length 1/4" to 9/16" (6mm - 10mm)</v>
      </c>
      <c r="G22" s="147">
        <f t="shared" ref="G22:G56" si="2">ROUNDUP(H22*$N$1,2)</f>
        <v>1.34</v>
      </c>
      <c r="H22" s="147">
        <v>5.33</v>
      </c>
      <c r="I22" s="22">
        <f t="shared" si="1"/>
        <v>40.200000000000003</v>
      </c>
      <c r="J22" s="14"/>
      <c r="S22">
        <f>ROUNDUP(T22*$N$1,2)</f>
        <v>0</v>
      </c>
    </row>
    <row r="23" spans="1:19" ht="24">
      <c r="A23" s="13"/>
      <c r="B23" s="146">
        <v>30</v>
      </c>
      <c r="C23" s="36" t="s">
        <v>69</v>
      </c>
      <c r="D23" s="201" t="s">
        <v>75</v>
      </c>
      <c r="E23" s="202"/>
      <c r="F23" s="43" t="str">
        <f>VLOOKUP(C23,'[2]Acha Air Sales Price List'!$B$1:$D$65536,3,FALSE)</f>
        <v>Surgical Steel barbell, 16g (1.2mm) with 3mm balls - length 1/4" to 9/16" (6mm - 10mm)</v>
      </c>
      <c r="G23" s="147">
        <f t="shared" si="2"/>
        <v>1.34</v>
      </c>
      <c r="H23" s="147">
        <v>5.33</v>
      </c>
      <c r="I23" s="22">
        <f t="shared" si="1"/>
        <v>40.200000000000003</v>
      </c>
      <c r="J23" s="14"/>
    </row>
    <row r="24" spans="1:19" ht="24">
      <c r="A24" s="13"/>
      <c r="B24" s="146">
        <v>30</v>
      </c>
      <c r="C24" s="36" t="s">
        <v>69</v>
      </c>
      <c r="D24" s="201" t="s">
        <v>73</v>
      </c>
      <c r="E24" s="202"/>
      <c r="F24" s="43" t="str">
        <f>VLOOKUP(C24,'[2]Acha Air Sales Price List'!$B$1:$D$65536,3,FALSE)</f>
        <v>Surgical Steel barbell, 16g (1.2mm) with 3mm balls - length 1/4" to 9/16" (6mm - 10mm)</v>
      </c>
      <c r="G24" s="147">
        <f t="shared" si="2"/>
        <v>1.34</v>
      </c>
      <c r="H24" s="147">
        <v>5.33</v>
      </c>
      <c r="I24" s="22">
        <f t="shared" si="1"/>
        <v>40.200000000000003</v>
      </c>
      <c r="J24" s="14"/>
    </row>
    <row r="25" spans="1:19" ht="24">
      <c r="A25" s="13"/>
      <c r="B25" s="146">
        <v>15</v>
      </c>
      <c r="C25" s="36" t="s">
        <v>69</v>
      </c>
      <c r="D25" s="201" t="s">
        <v>60</v>
      </c>
      <c r="E25" s="202"/>
      <c r="F25" s="43" t="str">
        <f>VLOOKUP(C25,'[2]Acha Air Sales Price List'!$B$1:$D$65536,3,FALSE)</f>
        <v>Surgical Steel barbell, 16g (1.2mm) with 3mm balls - length 1/4" to 9/16" (6mm - 10mm)</v>
      </c>
      <c r="G25" s="147">
        <f t="shared" si="2"/>
        <v>1.34</v>
      </c>
      <c r="H25" s="147">
        <v>5.33</v>
      </c>
      <c r="I25" s="22">
        <f t="shared" si="1"/>
        <v>20.100000000000001</v>
      </c>
      <c r="J25" s="14"/>
    </row>
    <row r="26" spans="1:19" ht="24">
      <c r="A26" s="13"/>
      <c r="B26" s="146">
        <v>10</v>
      </c>
      <c r="C26" s="36" t="s">
        <v>65</v>
      </c>
      <c r="D26" s="201" t="s">
        <v>79</v>
      </c>
      <c r="E26" s="202"/>
      <c r="F26" s="43" t="str">
        <f>VLOOKUP(C26,'[2]Acha Air Sales Price List'!$B$1:$D$65536,3,FALSE)</f>
        <v>Surgical steel tongue barbell, 14g (1.6mm) with two 5mm balls</v>
      </c>
      <c r="G26" s="147">
        <f t="shared" si="2"/>
        <v>1.59</v>
      </c>
      <c r="H26" s="147">
        <v>6.33</v>
      </c>
      <c r="I26" s="22">
        <f t="shared" si="1"/>
        <v>15.9</v>
      </c>
      <c r="J26" s="14"/>
    </row>
    <row r="27" spans="1:19" ht="24">
      <c r="A27" s="13"/>
      <c r="B27" s="146">
        <v>10</v>
      </c>
      <c r="C27" s="36" t="s">
        <v>65</v>
      </c>
      <c r="D27" s="201" t="s">
        <v>80</v>
      </c>
      <c r="E27" s="202"/>
      <c r="F27" s="43" t="str">
        <f>VLOOKUP(C27,'[2]Acha Air Sales Price List'!$B$1:$D$65536,3,FALSE)</f>
        <v>Surgical steel tongue barbell, 14g (1.6mm) with two 5mm balls</v>
      </c>
      <c r="G27" s="147">
        <f t="shared" si="2"/>
        <v>1.59</v>
      </c>
      <c r="H27" s="147">
        <v>6.33</v>
      </c>
      <c r="I27" s="22">
        <f t="shared" si="1"/>
        <v>15.9</v>
      </c>
      <c r="J27" s="14"/>
    </row>
    <row r="28" spans="1:19" ht="24">
      <c r="A28" s="13"/>
      <c r="B28" s="146">
        <v>10</v>
      </c>
      <c r="C28" s="36" t="s">
        <v>65</v>
      </c>
      <c r="D28" s="201" t="s">
        <v>77</v>
      </c>
      <c r="E28" s="202"/>
      <c r="F28" s="43" t="str">
        <f>VLOOKUP(C28,'[2]Acha Air Sales Price List'!$B$1:$D$65536,3,FALSE)</f>
        <v>Surgical steel tongue barbell, 14g (1.6mm) with two 5mm balls</v>
      </c>
      <c r="G28" s="147">
        <f t="shared" si="2"/>
        <v>1.59</v>
      </c>
      <c r="H28" s="147">
        <v>6.33</v>
      </c>
      <c r="I28" s="22">
        <f t="shared" si="1"/>
        <v>15.9</v>
      </c>
      <c r="J28" s="14"/>
    </row>
    <row r="29" spans="1:19" ht="24">
      <c r="A29" s="13"/>
      <c r="B29" s="146">
        <v>10</v>
      </c>
      <c r="C29" s="36" t="s">
        <v>65</v>
      </c>
      <c r="D29" s="201" t="s">
        <v>78</v>
      </c>
      <c r="E29" s="202"/>
      <c r="F29" s="43" t="str">
        <f>VLOOKUP(C29,'[2]Acha Air Sales Price List'!$B$1:$D$65536,3,FALSE)</f>
        <v>Surgical steel tongue barbell, 14g (1.6mm) with two 5mm balls</v>
      </c>
      <c r="G29" s="147">
        <f t="shared" si="2"/>
        <v>1.59</v>
      </c>
      <c r="H29" s="147">
        <v>6.33</v>
      </c>
      <c r="I29" s="22">
        <f t="shared" si="1"/>
        <v>15.9</v>
      </c>
      <c r="J29" s="14"/>
    </row>
    <row r="30" spans="1:19" ht="24">
      <c r="A30" s="13"/>
      <c r="B30" s="146">
        <v>5</v>
      </c>
      <c r="C30" s="36" t="s">
        <v>65</v>
      </c>
      <c r="D30" s="201" t="s">
        <v>82</v>
      </c>
      <c r="E30" s="202"/>
      <c r="F30" s="43" t="str">
        <f>VLOOKUP(C30,'[2]Acha Air Sales Price List'!$B$1:$D$65536,3,FALSE)</f>
        <v>Surgical steel tongue barbell, 14g (1.6mm) with two 5mm balls</v>
      </c>
      <c r="G30" s="147">
        <f t="shared" si="2"/>
        <v>1.59</v>
      </c>
      <c r="H30" s="147">
        <v>6.33</v>
      </c>
      <c r="I30" s="22">
        <f t="shared" si="1"/>
        <v>7.95</v>
      </c>
      <c r="J30" s="14"/>
    </row>
    <row r="31" spans="1:19" ht="24">
      <c r="A31" s="13"/>
      <c r="B31" s="146">
        <v>5</v>
      </c>
      <c r="C31" s="36" t="s">
        <v>65</v>
      </c>
      <c r="D31" s="201" t="s">
        <v>81</v>
      </c>
      <c r="E31" s="202"/>
      <c r="F31" s="43" t="str">
        <f>VLOOKUP(C31,'[2]Acha Air Sales Price List'!$B$1:$D$65536,3,FALSE)</f>
        <v>Surgical steel tongue barbell, 14g (1.6mm) with two 5mm balls</v>
      </c>
      <c r="G31" s="147">
        <f t="shared" si="2"/>
        <v>1.59</v>
      </c>
      <c r="H31" s="147">
        <v>6.33</v>
      </c>
      <c r="I31" s="22">
        <f t="shared" si="1"/>
        <v>7.95</v>
      </c>
      <c r="J31" s="14"/>
    </row>
    <row r="32" spans="1:19" ht="36">
      <c r="A32" s="13"/>
      <c r="B32" s="146">
        <v>6</v>
      </c>
      <c r="C32" s="36" t="s">
        <v>62</v>
      </c>
      <c r="D32" s="201" t="s">
        <v>64</v>
      </c>
      <c r="E32" s="202"/>
      <c r="F32" s="43" t="str">
        <f>VLOOKUP(C32,'[2]Acha Air Sales Price List'!$B$1:$D$65536,3,FALSE)</f>
        <v>Surgical steel belly banana, 14g (1.6m) with a 8mm and a 5mm bezel set jewel ball using original Czech Preciosa crystals.</v>
      </c>
      <c r="G32" s="147">
        <f t="shared" si="2"/>
        <v>7.17</v>
      </c>
      <c r="H32" s="147">
        <v>28.65</v>
      </c>
      <c r="I32" s="22">
        <f t="shared" si="1"/>
        <v>43.02</v>
      </c>
      <c r="J32" s="14"/>
    </row>
    <row r="33" spans="1:19" ht="36">
      <c r="A33" s="13"/>
      <c r="B33" s="146">
        <v>10</v>
      </c>
      <c r="C33" s="36" t="s">
        <v>62</v>
      </c>
      <c r="D33" s="201" t="s">
        <v>63</v>
      </c>
      <c r="E33" s="202"/>
      <c r="F33" s="43" t="str">
        <f>VLOOKUP(C33,'[2]Acha Air Sales Price List'!$B$1:$D$65536,3,FALSE)</f>
        <v>Surgical steel belly banana, 14g (1.6m) with a 8mm and a 5mm bezel set jewel ball using original Czech Preciosa crystals.</v>
      </c>
      <c r="G33" s="147">
        <f t="shared" si="2"/>
        <v>7.17</v>
      </c>
      <c r="H33" s="147">
        <v>28.65</v>
      </c>
      <c r="I33" s="22">
        <f t="shared" si="1"/>
        <v>71.7</v>
      </c>
      <c r="J33" s="14"/>
    </row>
    <row r="34" spans="1:19" ht="36">
      <c r="A34" s="13"/>
      <c r="B34" s="146">
        <v>20</v>
      </c>
      <c r="C34" s="36" t="s">
        <v>62</v>
      </c>
      <c r="D34" s="201" t="s">
        <v>61</v>
      </c>
      <c r="E34" s="202"/>
      <c r="F34" s="43" t="str">
        <f>VLOOKUP(C34,'[2]Acha Air Sales Price List'!$B$1:$D$65536,3,FALSE)</f>
        <v>Surgical steel belly banana, 14g (1.6m) with a 8mm and a 5mm bezel set jewel ball using original Czech Preciosa crystals.</v>
      </c>
      <c r="G34" s="147">
        <f t="shared" si="2"/>
        <v>7.17</v>
      </c>
      <c r="H34" s="147">
        <v>28.65</v>
      </c>
      <c r="I34" s="22">
        <f t="shared" si="1"/>
        <v>143.4</v>
      </c>
      <c r="J34" s="14"/>
      <c r="P34" s="136"/>
      <c r="Q34" s="137"/>
      <c r="S34" s="136"/>
    </row>
    <row r="35" spans="1:19" ht="36">
      <c r="A35" s="13"/>
      <c r="B35" s="146">
        <v>4</v>
      </c>
      <c r="C35" s="36" t="s">
        <v>62</v>
      </c>
      <c r="D35" s="201" t="s">
        <v>84</v>
      </c>
      <c r="E35" s="202"/>
      <c r="F35" s="43" t="str">
        <f>VLOOKUP(C35,'[2]Acha Air Sales Price List'!$B$1:$D$65536,3,FALSE)</f>
        <v>Surgical steel belly banana, 14g (1.6m) with a 8mm and a 5mm bezel set jewel ball using original Czech Preciosa crystals.</v>
      </c>
      <c r="G35" s="147">
        <f t="shared" si="2"/>
        <v>7.17</v>
      </c>
      <c r="H35" s="147">
        <v>28.65</v>
      </c>
      <c r="I35" s="22">
        <f t="shared" si="1"/>
        <v>28.68</v>
      </c>
      <c r="J35" s="14"/>
    </row>
    <row r="36" spans="1:19" ht="36">
      <c r="A36" s="13"/>
      <c r="B36" s="146">
        <v>4</v>
      </c>
      <c r="C36" s="36" t="s">
        <v>62</v>
      </c>
      <c r="D36" s="201" t="s">
        <v>83</v>
      </c>
      <c r="E36" s="202"/>
      <c r="F36" s="43" t="str">
        <f>VLOOKUP(C36,'[2]Acha Air Sales Price List'!$B$1:$D$65536,3,FALSE)</f>
        <v>Surgical steel belly banana, 14g (1.6m) with a 8mm and a 5mm bezel set jewel ball using original Czech Preciosa crystals.</v>
      </c>
      <c r="G36" s="147">
        <f t="shared" si="2"/>
        <v>7.17</v>
      </c>
      <c r="H36" s="147">
        <v>28.65</v>
      </c>
      <c r="I36" s="22">
        <f t="shared" si="1"/>
        <v>28.68</v>
      </c>
      <c r="J36" s="14"/>
    </row>
    <row r="37" spans="1:19" ht="24">
      <c r="A37" s="13"/>
      <c r="B37" s="146">
        <v>20</v>
      </c>
      <c r="C37" s="36" t="s">
        <v>66</v>
      </c>
      <c r="D37" s="201" t="s">
        <v>74</v>
      </c>
      <c r="E37" s="202"/>
      <c r="F37" s="43" t="str">
        <f>VLOOKUP(C37,'[2]Acha Air Sales Price List'!$B$1:$D$65536,3,FALSE)</f>
        <v>Surgical steel banana, 16g (1.2mm) with two 3mm balls , length 4-12mm</v>
      </c>
      <c r="G37" s="147">
        <f t="shared" si="2"/>
        <v>1.34</v>
      </c>
      <c r="H37" s="147">
        <v>5.33</v>
      </c>
      <c r="I37" s="22">
        <f t="shared" si="1"/>
        <v>26.8</v>
      </c>
      <c r="J37" s="14"/>
    </row>
    <row r="38" spans="1:19" ht="24">
      <c r="A38" s="13"/>
      <c r="B38" s="146">
        <v>20</v>
      </c>
      <c r="C38" s="36" t="s">
        <v>66</v>
      </c>
      <c r="D38" s="201" t="s">
        <v>73</v>
      </c>
      <c r="E38" s="202"/>
      <c r="F38" s="43" t="str">
        <f>VLOOKUP(C38,'[2]Acha Air Sales Price List'!$B$1:$D$65536,3,FALSE)</f>
        <v>Surgical steel banana, 16g (1.2mm) with two 3mm balls , length 4-12mm</v>
      </c>
      <c r="G38" s="147">
        <f t="shared" si="2"/>
        <v>1.34</v>
      </c>
      <c r="H38" s="147">
        <v>5.33</v>
      </c>
      <c r="I38" s="22">
        <f t="shared" si="1"/>
        <v>26.8</v>
      </c>
      <c r="J38" s="14"/>
    </row>
    <row r="39" spans="1:19" ht="24">
      <c r="A39" s="13"/>
      <c r="B39" s="146">
        <v>10</v>
      </c>
      <c r="C39" s="36" t="s">
        <v>66</v>
      </c>
      <c r="D39" s="201" t="s">
        <v>60</v>
      </c>
      <c r="E39" s="202"/>
      <c r="F39" s="43" t="str">
        <f>VLOOKUP(C39,'[2]Acha Air Sales Price List'!$B$1:$D$65536,3,FALSE)</f>
        <v>Surgical steel banana, 16g (1.2mm) with two 3mm balls , length 4-12mm</v>
      </c>
      <c r="G39" s="147">
        <f t="shared" si="2"/>
        <v>1.34</v>
      </c>
      <c r="H39" s="147">
        <v>5.33</v>
      </c>
      <c r="I39" s="22">
        <f t="shared" si="1"/>
        <v>13.4</v>
      </c>
      <c r="J39" s="14"/>
    </row>
    <row r="40" spans="1:19" ht="24">
      <c r="A40" s="13"/>
      <c r="B40" s="146">
        <v>10</v>
      </c>
      <c r="C40" s="36" t="s">
        <v>66</v>
      </c>
      <c r="D40" s="201" t="s">
        <v>80</v>
      </c>
      <c r="E40" s="202"/>
      <c r="F40" s="43" t="str">
        <f>VLOOKUP(C40,'[2]Acha Air Sales Price List'!$B$1:$D$65536,3,FALSE)</f>
        <v>Surgical steel banana, 16g (1.2mm) with two 3mm balls , length 4-12mm</v>
      </c>
      <c r="G40" s="147">
        <f t="shared" si="2"/>
        <v>1.34</v>
      </c>
      <c r="H40" s="147">
        <v>5.33</v>
      </c>
      <c r="I40" s="22">
        <f t="shared" si="1"/>
        <v>13.4</v>
      </c>
      <c r="J40" s="14"/>
    </row>
    <row r="41" spans="1:19" ht="24">
      <c r="A41" s="13"/>
      <c r="B41" s="146">
        <v>20</v>
      </c>
      <c r="C41" s="36" t="s">
        <v>68</v>
      </c>
      <c r="D41" s="201" t="s">
        <v>74</v>
      </c>
      <c r="E41" s="202"/>
      <c r="F41" s="43" t="str">
        <f>VLOOKUP(C41,'[2]Acha Air Sales Price List'!$B$1:$D$65536,3,FALSE)</f>
        <v>Surgical steel circular barbell, 16g (1.2mm) with two 3mm balls</v>
      </c>
      <c r="G41" s="147">
        <f t="shared" si="2"/>
        <v>2</v>
      </c>
      <c r="H41" s="147">
        <v>7.99</v>
      </c>
      <c r="I41" s="22">
        <f t="shared" si="1"/>
        <v>40</v>
      </c>
      <c r="J41" s="14"/>
      <c r="P41" s="136"/>
    </row>
    <row r="42" spans="1:19" ht="24">
      <c r="A42" s="13"/>
      <c r="B42" s="146">
        <v>20</v>
      </c>
      <c r="C42" s="36" t="s">
        <v>68</v>
      </c>
      <c r="D42" s="201" t="s">
        <v>73</v>
      </c>
      <c r="E42" s="202"/>
      <c r="F42" s="43" t="str">
        <f>VLOOKUP(C42,'[2]Acha Air Sales Price List'!$B$1:$D$65536,3,FALSE)</f>
        <v>Surgical steel circular barbell, 16g (1.2mm) with two 3mm balls</v>
      </c>
      <c r="G42" s="147">
        <f t="shared" si="2"/>
        <v>2</v>
      </c>
      <c r="H42" s="147">
        <v>7.99</v>
      </c>
      <c r="I42" s="22">
        <f t="shared" si="1"/>
        <v>40</v>
      </c>
      <c r="J42" s="14"/>
      <c r="P42" s="136"/>
    </row>
    <row r="43" spans="1:19" ht="24">
      <c r="A43" s="13"/>
      <c r="B43" s="146">
        <v>10</v>
      </c>
      <c r="C43" s="36" t="s">
        <v>68</v>
      </c>
      <c r="D43" s="201" t="s">
        <v>60</v>
      </c>
      <c r="E43" s="202"/>
      <c r="F43" s="43" t="str">
        <f>VLOOKUP(C43,'[2]Acha Air Sales Price List'!$B$1:$D$65536,3,FALSE)</f>
        <v>Surgical steel circular barbell, 16g (1.2mm) with two 3mm balls</v>
      </c>
      <c r="G43" s="147">
        <f t="shared" si="2"/>
        <v>2</v>
      </c>
      <c r="H43" s="147">
        <v>7.99</v>
      </c>
      <c r="I43" s="22">
        <f t="shared" si="1"/>
        <v>20</v>
      </c>
      <c r="J43" s="14"/>
      <c r="P43" s="136"/>
    </row>
    <row r="44" spans="1:19">
      <c r="A44" s="13"/>
      <c r="B44" s="146">
        <v>30</v>
      </c>
      <c r="C44" s="36" t="s">
        <v>86</v>
      </c>
      <c r="D44" s="201" t="s">
        <v>74</v>
      </c>
      <c r="E44" s="202"/>
      <c r="F44" s="43" t="str">
        <f>VLOOKUP(C44,'[2]Acha Air Sales Price List'!$B$1:$D$65536,3,FALSE)</f>
        <v>Surgical steel labret, 16g (1.2mm) with a 3mm ball</v>
      </c>
      <c r="G44" s="147">
        <f t="shared" si="2"/>
        <v>1.42</v>
      </c>
      <c r="H44" s="147">
        <v>5.66</v>
      </c>
      <c r="I44" s="22">
        <f t="shared" si="1"/>
        <v>42.6</v>
      </c>
      <c r="J44" s="14"/>
    </row>
    <row r="45" spans="1:19">
      <c r="A45" s="13"/>
      <c r="B45" s="146">
        <v>15</v>
      </c>
      <c r="C45" s="36" t="s">
        <v>86</v>
      </c>
      <c r="D45" s="201" t="s">
        <v>75</v>
      </c>
      <c r="E45" s="202"/>
      <c r="F45" s="43" t="str">
        <f>VLOOKUP(C45,'[2]Acha Air Sales Price List'!$B$1:$D$65536,3,FALSE)</f>
        <v>Surgical steel labret, 16g (1.2mm) with a 3mm ball</v>
      </c>
      <c r="G45" s="147">
        <f t="shared" si="2"/>
        <v>1.42</v>
      </c>
      <c r="H45" s="147">
        <v>5.66</v>
      </c>
      <c r="I45" s="22">
        <f t="shared" si="1"/>
        <v>21.3</v>
      </c>
      <c r="J45" s="14"/>
      <c r="O45" s="132"/>
    </row>
    <row r="46" spans="1:19">
      <c r="A46" s="13"/>
      <c r="B46" s="146">
        <v>30</v>
      </c>
      <c r="C46" s="36" t="s">
        <v>86</v>
      </c>
      <c r="D46" s="201" t="s">
        <v>73</v>
      </c>
      <c r="E46" s="202"/>
      <c r="F46" s="43" t="str">
        <f>VLOOKUP(C46,'[2]Acha Air Sales Price List'!$B$1:$D$65536,3,FALSE)</f>
        <v>Surgical steel labret, 16g (1.2mm) with a 3mm ball</v>
      </c>
      <c r="G46" s="147">
        <f t="shared" si="2"/>
        <v>1.42</v>
      </c>
      <c r="H46" s="147">
        <v>5.66</v>
      </c>
      <c r="I46" s="22">
        <f t="shared" si="1"/>
        <v>42.6</v>
      </c>
      <c r="J46" s="14"/>
    </row>
    <row r="47" spans="1:19">
      <c r="A47" s="13"/>
      <c r="B47" s="146">
        <v>15</v>
      </c>
      <c r="C47" s="36" t="s">
        <v>86</v>
      </c>
      <c r="D47" s="201" t="s">
        <v>60</v>
      </c>
      <c r="E47" s="202"/>
      <c r="F47" s="43" t="str">
        <f>VLOOKUP(C47,'[2]Acha Air Sales Price List'!$B$1:$D$65536,3,FALSE)</f>
        <v>Surgical steel labret, 16g (1.2mm) with a 3mm ball</v>
      </c>
      <c r="G47" s="147">
        <f t="shared" si="2"/>
        <v>1.42</v>
      </c>
      <c r="H47" s="147">
        <v>5.66</v>
      </c>
      <c r="I47" s="22">
        <f t="shared" si="1"/>
        <v>21.3</v>
      </c>
      <c r="J47" s="14"/>
    </row>
    <row r="48" spans="1:19" ht="24">
      <c r="A48" s="13"/>
      <c r="B48" s="146">
        <v>25</v>
      </c>
      <c r="C48" s="36" t="s">
        <v>58</v>
      </c>
      <c r="D48" s="201" t="s">
        <v>85</v>
      </c>
      <c r="E48" s="202"/>
      <c r="F48" s="43" t="str">
        <f>VLOOKUP(C48,'[2]Acha Air Sales Price List'!$B$1:$D$65536,3,FALSE)</f>
        <v>316L surgical steel nose screw, 18g (1mm) with a 2mm round crystal tops</v>
      </c>
      <c r="G48" s="147">
        <f t="shared" si="2"/>
        <v>2</v>
      </c>
      <c r="H48" s="147">
        <v>7.99</v>
      </c>
      <c r="I48" s="22">
        <f t="shared" si="1"/>
        <v>50</v>
      </c>
      <c r="J48" s="14"/>
    </row>
    <row r="49" spans="1:10" ht="24">
      <c r="A49" s="13"/>
      <c r="B49" s="146">
        <v>20</v>
      </c>
      <c r="C49" s="36" t="s">
        <v>67</v>
      </c>
      <c r="D49" s="201" t="s">
        <v>85</v>
      </c>
      <c r="E49" s="202"/>
      <c r="F49" s="43" t="str">
        <f>VLOOKUP(C49,'[2]Acha Air Sales Price List'!$B$1:$D$65536,3,FALSE)</f>
        <v>Surgical steel nose screw, 20g (0.8mm) with 2mm half ball shaped crystal top</v>
      </c>
      <c r="G49" s="147">
        <f t="shared" si="2"/>
        <v>2</v>
      </c>
      <c r="H49" s="147">
        <v>7.99</v>
      </c>
      <c r="I49" s="22">
        <f t="shared" si="1"/>
        <v>40</v>
      </c>
      <c r="J49" s="14"/>
    </row>
    <row r="50" spans="1:10" ht="24">
      <c r="A50" s="13"/>
      <c r="B50" s="146">
        <v>5</v>
      </c>
      <c r="C50" s="36" t="s">
        <v>67</v>
      </c>
      <c r="D50" s="201" t="s">
        <v>87</v>
      </c>
      <c r="E50" s="202"/>
      <c r="F50" s="43" t="str">
        <f>VLOOKUP(C50,'[2]Acha Air Sales Price List'!$B$1:$D$65536,3,FALSE)</f>
        <v>Surgical steel nose screw, 20g (0.8mm) with 2mm half ball shaped crystal top</v>
      </c>
      <c r="G50" s="147">
        <f t="shared" si="2"/>
        <v>2</v>
      </c>
      <c r="H50" s="147">
        <v>7.99</v>
      </c>
      <c r="I50" s="22">
        <f t="shared" si="1"/>
        <v>10</v>
      </c>
      <c r="J50" s="14"/>
    </row>
    <row r="51" spans="1:10" ht="24">
      <c r="A51" s="13"/>
      <c r="B51" s="146">
        <v>20</v>
      </c>
      <c r="C51" s="36" t="s">
        <v>70</v>
      </c>
      <c r="D51" s="201"/>
      <c r="E51" s="202"/>
      <c r="F51" s="43" t="str">
        <f>VLOOKUP(C51,'[2]Acha Air Sales Price List'!$B$1:$D$65536,3,FALSE)</f>
        <v>Clear acrylic flexible nose stud retainer, 20g (0.8mm) with 2mm flat disk shaped top</v>
      </c>
      <c r="G51" s="147">
        <f t="shared" si="2"/>
        <v>1.17</v>
      </c>
      <c r="H51" s="147">
        <v>4.66</v>
      </c>
      <c r="I51" s="22">
        <f t="shared" si="1"/>
        <v>23.4</v>
      </c>
      <c r="J51" s="14"/>
    </row>
    <row r="52" spans="1:10" ht="24">
      <c r="A52" s="13"/>
      <c r="B52" s="146">
        <v>5</v>
      </c>
      <c r="C52" s="36" t="s">
        <v>88</v>
      </c>
      <c r="D52" s="201" t="s">
        <v>74</v>
      </c>
      <c r="E52" s="202"/>
      <c r="F52" s="43" t="str">
        <f>VLOOKUP(C52,'[2]Acha Air Sales Price List'!$B$1:$D$65536,3,FALSE)</f>
        <v>High polished annealed surgical seamless steel ring, 18g (1mm)</v>
      </c>
      <c r="G52" s="147">
        <f t="shared" si="2"/>
        <v>2</v>
      </c>
      <c r="H52" s="147">
        <v>7.99</v>
      </c>
      <c r="I52" s="22">
        <f t="shared" si="1"/>
        <v>10</v>
      </c>
      <c r="J52" s="14"/>
    </row>
    <row r="53" spans="1:10" ht="24">
      <c r="A53" s="13"/>
      <c r="B53" s="146">
        <v>10</v>
      </c>
      <c r="C53" s="36" t="s">
        <v>59</v>
      </c>
      <c r="D53" s="201" t="s">
        <v>74</v>
      </c>
      <c r="E53" s="202"/>
      <c r="F53" s="43" t="str">
        <f>VLOOKUP(C53,'[2]Acha Air Sales Price List'!$B$1:$D$65536,3,FALSE)</f>
        <v>High polished annealed surgical seamless steel ring, 20g (0.8mm)</v>
      </c>
      <c r="G53" s="147">
        <f t="shared" si="2"/>
        <v>2</v>
      </c>
      <c r="H53" s="147">
        <v>7.99</v>
      </c>
      <c r="I53" s="22">
        <f t="shared" si="1"/>
        <v>20</v>
      </c>
      <c r="J53" s="14"/>
    </row>
    <row r="54" spans="1:10" ht="24">
      <c r="A54" s="13"/>
      <c r="B54" s="146">
        <v>10</v>
      </c>
      <c r="C54" s="36" t="s">
        <v>89</v>
      </c>
      <c r="D54" s="201" t="s">
        <v>74</v>
      </c>
      <c r="E54" s="202"/>
      <c r="F54" s="43" t="str">
        <f>VLOOKUP(C54,'[2]Acha Air Sales Price List'!$B$1:$D$65536,3,FALSE)</f>
        <v>High polished surgical steel hinged segment ring, 16g (1.2mm)</v>
      </c>
      <c r="G54" s="147">
        <f t="shared" si="2"/>
        <v>13.24</v>
      </c>
      <c r="H54" s="147">
        <v>52.96</v>
      </c>
      <c r="I54" s="22">
        <f t="shared" si="1"/>
        <v>132.4</v>
      </c>
      <c r="J54" s="14"/>
    </row>
    <row r="55" spans="1:10" ht="24">
      <c r="A55" s="13"/>
      <c r="B55" s="146">
        <v>3</v>
      </c>
      <c r="C55" s="36" t="s">
        <v>89</v>
      </c>
      <c r="D55" s="201" t="s">
        <v>75</v>
      </c>
      <c r="E55" s="202"/>
      <c r="F55" s="43" t="str">
        <f>VLOOKUP(C55,'[2]Acha Air Sales Price List'!$B$1:$D$65536,3,FALSE)</f>
        <v>High polished surgical steel hinged segment ring, 16g (1.2mm)</v>
      </c>
      <c r="G55" s="147">
        <f t="shared" si="2"/>
        <v>13.24</v>
      </c>
      <c r="H55" s="147">
        <v>52.96</v>
      </c>
      <c r="I55" s="22">
        <f t="shared" si="1"/>
        <v>39.72</v>
      </c>
      <c r="J55" s="14"/>
    </row>
    <row r="56" spans="1:10" ht="24">
      <c r="A56" s="13"/>
      <c r="B56" s="146">
        <v>5</v>
      </c>
      <c r="C56" s="36" t="s">
        <v>89</v>
      </c>
      <c r="D56" s="201" t="s">
        <v>73</v>
      </c>
      <c r="E56" s="202"/>
      <c r="F56" s="43" t="str">
        <f>VLOOKUP(C56,'[2]Acha Air Sales Price List'!$B$1:$D$65536,3,FALSE)</f>
        <v>High polished surgical steel hinged segment ring, 16g (1.2mm)</v>
      </c>
      <c r="G56" s="147">
        <f t="shared" si="2"/>
        <v>13.24</v>
      </c>
      <c r="H56" s="147">
        <v>52.96</v>
      </c>
      <c r="I56" s="22">
        <f t="shared" si="1"/>
        <v>66.2</v>
      </c>
      <c r="J56" s="14"/>
    </row>
    <row r="57" spans="1:10" hidden="1">
      <c r="A57" s="13"/>
      <c r="B57" s="1"/>
      <c r="C57" s="38"/>
      <c r="D57" s="119"/>
      <c r="E57" s="120"/>
      <c r="F57" s="43" t="str">
        <f>VLOOKUP(C57,'[2]Acha Air Sales Price List'!$B$1:$D$65536,3,FALSE)</f>
        <v>first line keep open</v>
      </c>
      <c r="G57" s="21">
        <f>ROUND(IF(ISBLANK(C57),0,VLOOKUP(C57,'[2]Acha Air Sales Price List'!$B$1:$X$65536,12,FALSE)*$M$14),2)</f>
        <v>0</v>
      </c>
      <c r="H57" s="21"/>
      <c r="I57" s="22">
        <f t="shared" si="1"/>
        <v>0</v>
      </c>
      <c r="J57" s="14"/>
    </row>
    <row r="58" spans="1:10" hidden="1">
      <c r="A58" s="13"/>
      <c r="B58" s="1"/>
      <c r="C58" s="36"/>
      <c r="D58" s="119"/>
      <c r="E58" s="120"/>
      <c r="F58" s="43" t="str">
        <f>VLOOKUP(C58,'[2]Acha Air Sales Price List'!$B$1:$D$65536,3,FALSE)</f>
        <v>first line keep open</v>
      </c>
      <c r="G58" s="21">
        <f>ROUND(IF(ISBLANK(C58),0,VLOOKUP(C58,'[2]Acha Air Sales Price List'!$B$1:$X$65536,12,FALSE)*$M$14),2)</f>
        <v>0</v>
      </c>
      <c r="H58" s="21"/>
      <c r="I58" s="22">
        <f t="shared" si="1"/>
        <v>0</v>
      </c>
      <c r="J58" s="14"/>
    </row>
    <row r="59" spans="1:10" hidden="1">
      <c r="A59" s="13"/>
      <c r="B59" s="1"/>
      <c r="C59" s="36"/>
      <c r="D59" s="119"/>
      <c r="E59" s="120"/>
      <c r="F59" s="43" t="str">
        <f>VLOOKUP(C59,'[2]Acha Air Sales Price List'!$B$1:$D$65536,3,FALSE)</f>
        <v>first line keep open</v>
      </c>
      <c r="G59" s="21">
        <f>ROUND(IF(ISBLANK(C59),0,VLOOKUP(C59,'[2]Acha Air Sales Price List'!$B$1:$X$65536,12,FALSE)*$M$14),2)</f>
        <v>0</v>
      </c>
      <c r="H59" s="21"/>
      <c r="I59" s="22">
        <f t="shared" si="1"/>
        <v>0</v>
      </c>
      <c r="J59" s="14"/>
    </row>
    <row r="60" spans="1:10" hidden="1">
      <c r="A60" s="13"/>
      <c r="B60" s="1"/>
      <c r="C60" s="36"/>
      <c r="D60" s="119"/>
      <c r="E60" s="120"/>
      <c r="F60" s="43" t="str">
        <f>VLOOKUP(C60,'[2]Acha Air Sales Price List'!$B$1:$D$65536,3,FALSE)</f>
        <v>first line keep open</v>
      </c>
      <c r="G60" s="21">
        <f>ROUND(IF(ISBLANK(C60),0,VLOOKUP(C60,'[2]Acha Air Sales Price List'!$B$1:$X$65536,12,FALSE)*$M$14),2)</f>
        <v>0</v>
      </c>
      <c r="H60" s="21"/>
      <c r="I60" s="22">
        <f t="shared" si="1"/>
        <v>0</v>
      </c>
      <c r="J60" s="14"/>
    </row>
    <row r="61" spans="1:10" hidden="1">
      <c r="A61" s="13"/>
      <c r="B61" s="1"/>
      <c r="C61" s="36"/>
      <c r="D61" s="119"/>
      <c r="E61" s="120"/>
      <c r="F61" s="43" t="str">
        <f>VLOOKUP(C61,'[2]Acha Air Sales Price List'!$B$1:$D$65536,3,FALSE)</f>
        <v>first line keep open</v>
      </c>
      <c r="G61" s="21">
        <f>ROUND(IF(ISBLANK(C61),0,VLOOKUP(C61,'[2]Acha Air Sales Price List'!$B$1:$X$65536,12,FALSE)*$M$14),2)</f>
        <v>0</v>
      </c>
      <c r="H61" s="21"/>
      <c r="I61" s="22">
        <f t="shared" si="1"/>
        <v>0</v>
      </c>
      <c r="J61" s="14"/>
    </row>
    <row r="62" spans="1:10" hidden="1">
      <c r="A62" s="13"/>
      <c r="B62" s="1"/>
      <c r="C62" s="36"/>
      <c r="D62" s="119"/>
      <c r="E62" s="120"/>
      <c r="F62" s="43" t="str">
        <f>VLOOKUP(C62,'[2]Acha Air Sales Price List'!$B$1:$D$65536,3,FALSE)</f>
        <v>first line keep open</v>
      </c>
      <c r="G62" s="21">
        <f>ROUND(IF(ISBLANK(C62),0,VLOOKUP(C62,'[2]Acha Air Sales Price List'!$B$1:$X$65536,12,FALSE)*$M$14),2)</f>
        <v>0</v>
      </c>
      <c r="H62" s="21"/>
      <c r="I62" s="22">
        <f t="shared" si="1"/>
        <v>0</v>
      </c>
      <c r="J62" s="14"/>
    </row>
    <row r="63" spans="1:10" hidden="1">
      <c r="A63" s="13"/>
      <c r="B63" s="1"/>
      <c r="C63" s="36"/>
      <c r="D63" s="119"/>
      <c r="E63" s="120"/>
      <c r="F63" s="43" t="str">
        <f>VLOOKUP(C63,'[2]Acha Air Sales Price List'!$B$1:$D$65536,3,FALSE)</f>
        <v>first line keep open</v>
      </c>
      <c r="G63" s="21">
        <f>ROUND(IF(ISBLANK(C63),0,VLOOKUP(C63,'[2]Acha Air Sales Price List'!$B$1:$X$65536,12,FALSE)*$M$14),2)</f>
        <v>0</v>
      </c>
      <c r="H63" s="21"/>
      <c r="I63" s="22">
        <f t="shared" si="1"/>
        <v>0</v>
      </c>
      <c r="J63" s="14"/>
    </row>
    <row r="64" spans="1:10" hidden="1">
      <c r="A64" s="13"/>
      <c r="B64" s="1"/>
      <c r="C64" s="36"/>
      <c r="D64" s="119"/>
      <c r="E64" s="120"/>
      <c r="F64" s="43" t="str">
        <f>VLOOKUP(C64,'[2]Acha Air Sales Price List'!$B$1:$D$65536,3,FALSE)</f>
        <v>first line keep open</v>
      </c>
      <c r="G64" s="21">
        <f>ROUND(IF(ISBLANK(C64),0,VLOOKUP(C64,'[2]Acha Air Sales Price List'!$B$1:$X$65536,12,FALSE)*$M$14),2)</f>
        <v>0</v>
      </c>
      <c r="H64" s="21"/>
      <c r="I64" s="22">
        <f t="shared" si="1"/>
        <v>0</v>
      </c>
      <c r="J64" s="14"/>
    </row>
    <row r="65" spans="1:10" hidden="1">
      <c r="A65" s="13"/>
      <c r="B65" s="1"/>
      <c r="C65" s="36"/>
      <c r="D65" s="119"/>
      <c r="E65" s="120"/>
      <c r="F65" s="43" t="str">
        <f>VLOOKUP(C65,'[2]Acha Air Sales Price List'!$B$1:$D$65536,3,FALSE)</f>
        <v>first line keep open</v>
      </c>
      <c r="G65" s="21">
        <f>ROUND(IF(ISBLANK(C65),0,VLOOKUP(C65,'[2]Acha Air Sales Price List'!$B$1:$X$65536,12,FALSE)*$M$14),2)</f>
        <v>0</v>
      </c>
      <c r="H65" s="21"/>
      <c r="I65" s="22">
        <f t="shared" si="1"/>
        <v>0</v>
      </c>
      <c r="J65" s="14"/>
    </row>
    <row r="66" spans="1:10" hidden="1">
      <c r="A66" s="13"/>
      <c r="B66" s="1"/>
      <c r="C66" s="36"/>
      <c r="D66" s="168"/>
      <c r="E66" s="169"/>
      <c r="F66" s="43" t="str">
        <f>VLOOKUP(C66,'[2]Acha Air Sales Price List'!$B$1:$D$65536,3,FALSE)</f>
        <v>first line keep open</v>
      </c>
      <c r="G66" s="21">
        <f>ROUND(IF(ISBLANK(C66),0,VLOOKUP(C66,'[2]Acha Air Sales Price List'!$B$1:$X$65536,12,FALSE)*$M$14),2)</f>
        <v>0</v>
      </c>
      <c r="H66" s="21"/>
      <c r="I66" s="22">
        <f t="shared" si="1"/>
        <v>0</v>
      </c>
      <c r="J66" s="14"/>
    </row>
    <row r="67" spans="1:10" hidden="1">
      <c r="A67" s="13"/>
      <c r="B67" s="1"/>
      <c r="C67" s="36"/>
      <c r="D67" s="168"/>
      <c r="E67" s="169"/>
      <c r="F67" s="43" t="str">
        <f>VLOOKUP(C67,'[2]Acha Air Sales Price List'!$B$1:$D$65536,3,FALSE)</f>
        <v>first line keep open</v>
      </c>
      <c r="G67" s="21">
        <f>ROUND(IF(ISBLANK(C67),0,VLOOKUP(C67,'[2]Acha Air Sales Price List'!$B$1:$X$65536,12,FALSE)*$M$14),2)</f>
        <v>0</v>
      </c>
      <c r="H67" s="21"/>
      <c r="I67" s="22">
        <f t="shared" si="1"/>
        <v>0</v>
      </c>
      <c r="J67" s="14"/>
    </row>
    <row r="68" spans="1:10" hidden="1">
      <c r="A68" s="13"/>
      <c r="B68" s="1"/>
      <c r="C68" s="36"/>
      <c r="D68" s="168"/>
      <c r="E68" s="169"/>
      <c r="F68" s="43" t="str">
        <f>VLOOKUP(C68,'[2]Acha Air Sales Price List'!$B$1:$D$65536,3,FALSE)</f>
        <v>first line keep open</v>
      </c>
      <c r="G68" s="21">
        <f>ROUND(IF(ISBLANK(C68),0,VLOOKUP(C68,'[2]Acha Air Sales Price List'!$B$1:$X$65536,12,FALSE)*$M$14),2)</f>
        <v>0</v>
      </c>
      <c r="H68" s="21"/>
      <c r="I68" s="22">
        <f t="shared" si="1"/>
        <v>0</v>
      </c>
      <c r="J68" s="14"/>
    </row>
    <row r="69" spans="1:10" hidden="1">
      <c r="A69" s="13"/>
      <c r="B69" s="1"/>
      <c r="C69" s="37"/>
      <c r="D69" s="168"/>
      <c r="E69" s="169"/>
      <c r="F69" s="43" t="str">
        <f>VLOOKUP(C69,'[2]Acha Air Sales Price List'!$B$1:$D$65536,3,FALSE)</f>
        <v>first line keep open</v>
      </c>
      <c r="G69" s="21">
        <f>ROUND(IF(ISBLANK(C69),0,VLOOKUP(C69,'[2]Acha Air Sales Price List'!$B$1:$X$65536,12,FALSE)*$M$14),2)</f>
        <v>0</v>
      </c>
      <c r="H69" s="21"/>
      <c r="I69" s="22">
        <f t="shared" si="1"/>
        <v>0</v>
      </c>
      <c r="J69" s="14"/>
    </row>
    <row r="70" spans="1:10" hidden="1">
      <c r="A70" s="13"/>
      <c r="B70" s="1"/>
      <c r="C70" s="36"/>
      <c r="D70" s="168"/>
      <c r="E70" s="169"/>
      <c r="F70" s="43" t="str">
        <f>VLOOKUP(C70,'[2]Acha Air Sales Price List'!$B$1:$D$65536,3,FALSE)</f>
        <v>first line keep open</v>
      </c>
      <c r="G70" s="21">
        <f>ROUND(IF(ISBLANK(C70),0,VLOOKUP(C70,'[2]Acha Air Sales Price List'!$B$1:$X$65536,12,FALSE)*$M$14),2)</f>
        <v>0</v>
      </c>
      <c r="H70" s="21"/>
      <c r="I70" s="22">
        <f t="shared" si="1"/>
        <v>0</v>
      </c>
      <c r="J70" s="14"/>
    </row>
    <row r="71" spans="1:10" hidden="1">
      <c r="A71" s="13"/>
      <c r="B71" s="1"/>
      <c r="C71" s="36"/>
      <c r="D71" s="168"/>
      <c r="E71" s="169"/>
      <c r="F71" s="43" t="str">
        <f>VLOOKUP(C71,'[2]Acha Air Sales Price List'!$B$1:$D$65536,3,FALSE)</f>
        <v>first line keep open</v>
      </c>
      <c r="G71" s="21">
        <f>ROUND(IF(ISBLANK(C71),0,VLOOKUP(C71,'[2]Acha Air Sales Price List'!$B$1:$X$65536,12,FALSE)*$M$14),2)</f>
        <v>0</v>
      </c>
      <c r="H71" s="21"/>
      <c r="I71" s="22">
        <f t="shared" si="1"/>
        <v>0</v>
      </c>
      <c r="J71" s="14"/>
    </row>
    <row r="72" spans="1:10" hidden="1">
      <c r="A72" s="13"/>
      <c r="B72" s="1"/>
      <c r="C72" s="36"/>
      <c r="D72" s="168"/>
      <c r="E72" s="169"/>
      <c r="F72" s="43" t="str">
        <f>VLOOKUP(C72,'[2]Acha Air Sales Price List'!$B$1:$D$65536,3,FALSE)</f>
        <v>first line keep open</v>
      </c>
      <c r="G72" s="21">
        <f>ROUND(IF(ISBLANK(C72),0,VLOOKUP(C72,'[2]Acha Air Sales Price List'!$B$1:$X$65536,12,FALSE)*$M$14),2)</f>
        <v>0</v>
      </c>
      <c r="H72" s="21"/>
      <c r="I72" s="22">
        <f t="shared" si="1"/>
        <v>0</v>
      </c>
      <c r="J72" s="14"/>
    </row>
    <row r="73" spans="1:10" hidden="1">
      <c r="A73" s="13"/>
      <c r="B73" s="1"/>
      <c r="C73" s="36"/>
      <c r="D73" s="168"/>
      <c r="E73" s="169"/>
      <c r="F73" s="43" t="str">
        <f>VLOOKUP(C73,'[2]Acha Air Sales Price List'!$B$1:$D$65536,3,FALSE)</f>
        <v>first line keep open</v>
      </c>
      <c r="G73" s="21">
        <f>ROUND(IF(ISBLANK(C73),0,VLOOKUP(C73,'[2]Acha Air Sales Price List'!$B$1:$X$65536,12,FALSE)*$M$14),2)</f>
        <v>0</v>
      </c>
      <c r="H73" s="21"/>
      <c r="I73" s="22">
        <f t="shared" si="1"/>
        <v>0</v>
      </c>
      <c r="J73" s="14"/>
    </row>
    <row r="74" spans="1:10" hidden="1">
      <c r="A74" s="13"/>
      <c r="B74" s="1"/>
      <c r="C74" s="36"/>
      <c r="D74" s="168"/>
      <c r="E74" s="169"/>
      <c r="F74" s="43" t="str">
        <f>VLOOKUP(C74,'[2]Acha Air Sales Price List'!$B$1:$D$65536,3,FALSE)</f>
        <v>first line keep open</v>
      </c>
      <c r="G74" s="21">
        <f>ROUND(IF(ISBLANK(C74),0,VLOOKUP(C74,'[2]Acha Air Sales Price List'!$B$1:$X$65536,12,FALSE)*$M$14),2)</f>
        <v>0</v>
      </c>
      <c r="H74" s="21"/>
      <c r="I74" s="22">
        <f t="shared" si="1"/>
        <v>0</v>
      </c>
      <c r="J74" s="14"/>
    </row>
    <row r="75" spans="1:10" hidden="1">
      <c r="A75" s="13"/>
      <c r="B75" s="1"/>
      <c r="C75" s="36"/>
      <c r="D75" s="168"/>
      <c r="E75" s="169"/>
      <c r="F75" s="43" t="str">
        <f>VLOOKUP(C75,'[2]Acha Air Sales Price List'!$B$1:$D$65536,3,FALSE)</f>
        <v>first line keep open</v>
      </c>
      <c r="G75" s="21">
        <f>ROUND(IF(ISBLANK(C75),0,VLOOKUP(C75,'[2]Acha Air Sales Price List'!$B$1:$X$65536,12,FALSE)*$M$14),2)</f>
        <v>0</v>
      </c>
      <c r="H75" s="21"/>
      <c r="I75" s="22">
        <f t="shared" si="1"/>
        <v>0</v>
      </c>
      <c r="J75" s="14"/>
    </row>
    <row r="76" spans="1:10" hidden="1">
      <c r="A76" s="13"/>
      <c r="B76" s="1"/>
      <c r="C76" s="36"/>
      <c r="D76" s="168"/>
      <c r="E76" s="169"/>
      <c r="F76" s="43" t="str">
        <f>VLOOKUP(C76,'[2]Acha Air Sales Price List'!$B$1:$D$65536,3,FALSE)</f>
        <v>first line keep open</v>
      </c>
      <c r="G76" s="21">
        <f>ROUND(IF(ISBLANK(C76),0,VLOOKUP(C76,'[2]Acha Air Sales Price List'!$B$1:$X$65536,12,FALSE)*$M$14),2)</f>
        <v>0</v>
      </c>
      <c r="H76" s="21"/>
      <c r="I76" s="22">
        <f t="shared" si="1"/>
        <v>0</v>
      </c>
      <c r="J76" s="14"/>
    </row>
    <row r="77" spans="1:10" hidden="1">
      <c r="A77" s="13"/>
      <c r="B77" s="1"/>
      <c r="C77" s="36"/>
      <c r="D77" s="168"/>
      <c r="E77" s="169"/>
      <c r="F77" s="43" t="str">
        <f>VLOOKUP(C77,'[2]Acha Air Sales Price List'!$B$1:$D$65536,3,FALSE)</f>
        <v>first line keep open</v>
      </c>
      <c r="G77" s="21">
        <f>ROUND(IF(ISBLANK(C77),0,VLOOKUP(C77,'[2]Acha Air Sales Price List'!$B$1:$X$65536,12,FALSE)*$M$14),2)</f>
        <v>0</v>
      </c>
      <c r="H77" s="21"/>
      <c r="I77" s="22">
        <f t="shared" si="1"/>
        <v>0</v>
      </c>
      <c r="J77" s="14"/>
    </row>
    <row r="78" spans="1:10" hidden="1">
      <c r="A78" s="13"/>
      <c r="B78" s="1"/>
      <c r="C78" s="36"/>
      <c r="D78" s="168"/>
      <c r="E78" s="169"/>
      <c r="F78" s="43" t="str">
        <f>VLOOKUP(C78,'[2]Acha Air Sales Price List'!$B$1:$D$65536,3,FALSE)</f>
        <v>first line keep open</v>
      </c>
      <c r="G78" s="21">
        <f>ROUND(IF(ISBLANK(C78),0,VLOOKUP(C78,'[2]Acha Air Sales Price List'!$B$1:$X$65536,12,FALSE)*$M$14),2)</f>
        <v>0</v>
      </c>
      <c r="H78" s="21"/>
      <c r="I78" s="22">
        <f t="shared" si="1"/>
        <v>0</v>
      </c>
      <c r="J78" s="14"/>
    </row>
    <row r="79" spans="1:10" hidden="1">
      <c r="A79" s="13"/>
      <c r="B79" s="1"/>
      <c r="C79" s="36"/>
      <c r="D79" s="168"/>
      <c r="E79" s="169"/>
      <c r="F79" s="43" t="str">
        <f>VLOOKUP(C79,'[2]Acha Air Sales Price List'!$B$1:$D$65536,3,FALSE)</f>
        <v>first line keep open</v>
      </c>
      <c r="G79" s="21">
        <f>ROUND(IF(ISBLANK(C79),0,VLOOKUP(C79,'[2]Acha Air Sales Price List'!$B$1:$X$65536,12,FALSE)*$M$14),2)</f>
        <v>0</v>
      </c>
      <c r="H79" s="21"/>
      <c r="I79" s="22">
        <f t="shared" si="1"/>
        <v>0</v>
      </c>
      <c r="J79" s="14"/>
    </row>
    <row r="80" spans="1:10" hidden="1">
      <c r="A80" s="13"/>
      <c r="B80" s="1"/>
      <c r="C80" s="36"/>
      <c r="D80" s="168"/>
      <c r="E80" s="169"/>
      <c r="F80" s="43" t="str">
        <f>VLOOKUP(C80,'[2]Acha Air Sales Price List'!$B$1:$D$65536,3,FALSE)</f>
        <v>first line keep open</v>
      </c>
      <c r="G80" s="21">
        <f>ROUND(IF(ISBLANK(C80),0,VLOOKUP(C80,'[2]Acha Air Sales Price List'!$B$1:$X$65536,12,FALSE)*$M$14),2)</f>
        <v>0</v>
      </c>
      <c r="H80" s="21"/>
      <c r="I80" s="22">
        <f t="shared" si="1"/>
        <v>0</v>
      </c>
      <c r="J80" s="14"/>
    </row>
    <row r="81" spans="1:10" hidden="1">
      <c r="A81" s="13"/>
      <c r="B81" s="1"/>
      <c r="C81" s="36"/>
      <c r="D81" s="168"/>
      <c r="E81" s="169"/>
      <c r="F81" s="43" t="str">
        <f>VLOOKUP(C81,'[2]Acha Air Sales Price List'!$B$1:$D$65536,3,FALSE)</f>
        <v>first line keep open</v>
      </c>
      <c r="G81" s="21">
        <f>ROUND(IF(ISBLANK(C81),0,VLOOKUP(C81,'[2]Acha Air Sales Price List'!$B$1:$X$65536,12,FALSE)*$M$14),2)</f>
        <v>0</v>
      </c>
      <c r="H81" s="21"/>
      <c r="I81" s="22">
        <f t="shared" si="1"/>
        <v>0</v>
      </c>
      <c r="J81" s="14"/>
    </row>
    <row r="82" spans="1:10" hidden="1">
      <c r="A82" s="13"/>
      <c r="B82" s="1"/>
      <c r="C82" s="36"/>
      <c r="D82" s="168"/>
      <c r="E82" s="169"/>
      <c r="F82" s="43" t="str">
        <f>VLOOKUP(C82,'[2]Acha Air Sales Price List'!$B$1:$D$65536,3,FALSE)</f>
        <v>first line keep open</v>
      </c>
      <c r="G82" s="21">
        <f>ROUND(IF(ISBLANK(C82),0,VLOOKUP(C82,'[2]Acha Air Sales Price List'!$B$1:$X$65536,12,FALSE)*$M$14),2)</f>
        <v>0</v>
      </c>
      <c r="H82" s="21"/>
      <c r="I82" s="22">
        <f t="shared" si="1"/>
        <v>0</v>
      </c>
      <c r="J82" s="14"/>
    </row>
    <row r="83" spans="1:10" hidden="1">
      <c r="A83" s="13"/>
      <c r="B83" s="1"/>
      <c r="C83" s="37"/>
      <c r="D83" s="168"/>
      <c r="E83" s="169"/>
      <c r="F83" s="43" t="str">
        <f>VLOOKUP(C83,'[2]Acha Air Sales Price List'!$B$1:$D$65536,3,FALSE)</f>
        <v>first line keep open</v>
      </c>
      <c r="G83" s="21">
        <f>ROUND(IF(ISBLANK(C83),0,VLOOKUP(C83,'[2]Acha Air Sales Price List'!$B$1:$X$65536,12,FALSE)*$M$14),2)</f>
        <v>0</v>
      </c>
      <c r="H83" s="21"/>
      <c r="I83" s="22">
        <f t="shared" si="1"/>
        <v>0</v>
      </c>
      <c r="J83" s="14"/>
    </row>
    <row r="84" spans="1:10" hidden="1">
      <c r="A84" s="13"/>
      <c r="B84" s="1"/>
      <c r="C84" s="36"/>
      <c r="D84" s="168"/>
      <c r="E84" s="169"/>
      <c r="F84" s="43" t="str">
        <f>VLOOKUP(C84,'[2]Acha Air Sales Price List'!$B$1:$D$65536,3,FALSE)</f>
        <v>first line keep open</v>
      </c>
      <c r="G84" s="21">
        <f>ROUND(IF(ISBLANK(C84),0,VLOOKUP(C84,'[2]Acha Air Sales Price List'!$B$1:$X$65536,12,FALSE)*$M$14),2)</f>
        <v>0</v>
      </c>
      <c r="H84" s="21"/>
      <c r="I84" s="22">
        <f t="shared" si="1"/>
        <v>0</v>
      </c>
      <c r="J84" s="14"/>
    </row>
    <row r="85" spans="1:10" hidden="1">
      <c r="A85" s="13"/>
      <c r="B85" s="1"/>
      <c r="C85" s="36"/>
      <c r="D85" s="168"/>
      <c r="E85" s="169"/>
      <c r="F85" s="43" t="str">
        <f>VLOOKUP(C85,'[2]Acha Air Sales Price List'!$B$1:$D$65536,3,FALSE)</f>
        <v>first line keep open</v>
      </c>
      <c r="G85" s="21">
        <f>ROUND(IF(ISBLANK(C85),0,VLOOKUP(C85,'[2]Acha Air Sales Price List'!$B$1:$X$65536,12,FALSE)*$M$14),2)</f>
        <v>0</v>
      </c>
      <c r="H85" s="21"/>
      <c r="I85" s="22">
        <f t="shared" ref="I85:I148" si="3">ROUND(IF(ISNUMBER(B85), G85*B85, 0),5)</f>
        <v>0</v>
      </c>
      <c r="J85" s="14"/>
    </row>
    <row r="86" spans="1:10" hidden="1">
      <c r="A86" s="13"/>
      <c r="B86" s="1"/>
      <c r="C86" s="36"/>
      <c r="D86" s="168"/>
      <c r="E86" s="169"/>
      <c r="F86" s="43" t="str">
        <f>VLOOKUP(C86,'[2]Acha Air Sales Price List'!$B$1:$D$65536,3,FALSE)</f>
        <v>first line keep open</v>
      </c>
      <c r="G86" s="21">
        <f>ROUND(IF(ISBLANK(C86),0,VLOOKUP(C86,'[2]Acha Air Sales Price List'!$B$1:$X$65536,12,FALSE)*$M$14),2)</f>
        <v>0</v>
      </c>
      <c r="H86" s="21"/>
      <c r="I86" s="22">
        <f t="shared" si="3"/>
        <v>0</v>
      </c>
      <c r="J86" s="14"/>
    </row>
    <row r="87" spans="1:10" hidden="1">
      <c r="A87" s="13"/>
      <c r="B87" s="1"/>
      <c r="C87" s="36"/>
      <c r="D87" s="168"/>
      <c r="E87" s="169"/>
      <c r="F87" s="43" t="str">
        <f>VLOOKUP(C87,'[2]Acha Air Sales Price List'!$B$1:$D$65536,3,FALSE)</f>
        <v>first line keep open</v>
      </c>
      <c r="G87" s="21">
        <f>ROUND(IF(ISBLANK(C87),0,VLOOKUP(C87,'[2]Acha Air Sales Price List'!$B$1:$X$65536,12,FALSE)*$M$14),2)</f>
        <v>0</v>
      </c>
      <c r="H87" s="21"/>
      <c r="I87" s="22">
        <f t="shared" si="3"/>
        <v>0</v>
      </c>
      <c r="J87" s="14"/>
    </row>
    <row r="88" spans="1:10" hidden="1">
      <c r="A88" s="13"/>
      <c r="B88" s="1"/>
      <c r="C88" s="36"/>
      <c r="D88" s="168"/>
      <c r="E88" s="169"/>
      <c r="F88" s="43" t="str">
        <f>VLOOKUP(C88,'[2]Acha Air Sales Price List'!$B$1:$D$65536,3,FALSE)</f>
        <v>first line keep open</v>
      </c>
      <c r="G88" s="21">
        <f>ROUND(IF(ISBLANK(C88),0,VLOOKUP(C88,'[2]Acha Air Sales Price List'!$B$1:$X$65536,12,FALSE)*$M$14),2)</f>
        <v>0</v>
      </c>
      <c r="H88" s="21"/>
      <c r="I88" s="22">
        <f t="shared" si="3"/>
        <v>0</v>
      </c>
      <c r="J88" s="14"/>
    </row>
    <row r="89" spans="1:10" hidden="1">
      <c r="A89" s="13"/>
      <c r="B89" s="1"/>
      <c r="C89" s="36"/>
      <c r="D89" s="168"/>
      <c r="E89" s="169"/>
      <c r="F89" s="43" t="str">
        <f>VLOOKUP(C89,'[2]Acha Air Sales Price List'!$B$1:$D$65536,3,FALSE)</f>
        <v>first line keep open</v>
      </c>
      <c r="G89" s="21">
        <f>ROUND(IF(ISBLANK(C89),0,VLOOKUP(C89,'[2]Acha Air Sales Price List'!$B$1:$X$65536,12,FALSE)*$M$14),2)</f>
        <v>0</v>
      </c>
      <c r="H89" s="21"/>
      <c r="I89" s="22">
        <f t="shared" si="3"/>
        <v>0</v>
      </c>
      <c r="J89" s="14"/>
    </row>
    <row r="90" spans="1:10" hidden="1">
      <c r="A90" s="13"/>
      <c r="B90" s="1"/>
      <c r="C90" s="36"/>
      <c r="D90" s="168"/>
      <c r="E90" s="169"/>
      <c r="F90" s="43" t="str">
        <f>VLOOKUP(C90,'[2]Acha Air Sales Price List'!$B$1:$D$65536,3,FALSE)</f>
        <v>first line keep open</v>
      </c>
      <c r="G90" s="21">
        <f>ROUND(IF(ISBLANK(C90),0,VLOOKUP(C90,'[2]Acha Air Sales Price List'!$B$1:$X$65536,12,FALSE)*$M$14),2)</f>
        <v>0</v>
      </c>
      <c r="H90" s="21"/>
      <c r="I90" s="22">
        <f t="shared" si="3"/>
        <v>0</v>
      </c>
      <c r="J90" s="14"/>
    </row>
    <row r="91" spans="1:10" hidden="1">
      <c r="A91" s="13"/>
      <c r="B91" s="1"/>
      <c r="C91" s="36"/>
      <c r="D91" s="168"/>
      <c r="E91" s="169"/>
      <c r="F91" s="43" t="str">
        <f>VLOOKUP(C91,'[2]Acha Air Sales Price List'!$B$1:$D$65536,3,FALSE)</f>
        <v>first line keep open</v>
      </c>
      <c r="G91" s="21">
        <f>ROUND(IF(ISBLANK(C91),0,VLOOKUP(C91,'[2]Acha Air Sales Price List'!$B$1:$X$65536,12,FALSE)*$M$14),2)</f>
        <v>0</v>
      </c>
      <c r="H91" s="21"/>
      <c r="I91" s="22">
        <f t="shared" si="3"/>
        <v>0</v>
      </c>
      <c r="J91" s="14"/>
    </row>
    <row r="92" spans="1:10" hidden="1">
      <c r="A92" s="13"/>
      <c r="B92" s="1"/>
      <c r="C92" s="36"/>
      <c r="D92" s="168"/>
      <c r="E92" s="169"/>
      <c r="F92" s="43" t="str">
        <f>VLOOKUP(C92,'[2]Acha Air Sales Price List'!$B$1:$D$65536,3,FALSE)</f>
        <v>first line keep open</v>
      </c>
      <c r="G92" s="21">
        <f>ROUND(IF(ISBLANK(C92),0,VLOOKUP(C92,'[2]Acha Air Sales Price List'!$B$1:$X$65536,12,FALSE)*$M$14),2)</f>
        <v>0</v>
      </c>
      <c r="H92" s="21"/>
      <c r="I92" s="22">
        <f t="shared" si="3"/>
        <v>0</v>
      </c>
      <c r="J92" s="14"/>
    </row>
    <row r="93" spans="1:10" hidden="1">
      <c r="A93" s="13"/>
      <c r="B93" s="1"/>
      <c r="C93" s="36"/>
      <c r="D93" s="168"/>
      <c r="E93" s="169"/>
      <c r="F93" s="43" t="str">
        <f>VLOOKUP(C93,'[2]Acha Air Sales Price List'!$B$1:$D$65536,3,FALSE)</f>
        <v>first line keep open</v>
      </c>
      <c r="G93" s="21">
        <f>ROUND(IF(ISBLANK(C93),0,VLOOKUP(C93,'[2]Acha Air Sales Price List'!$B$1:$X$65536,12,FALSE)*$M$14),2)</f>
        <v>0</v>
      </c>
      <c r="H93" s="21"/>
      <c r="I93" s="22">
        <f t="shared" si="3"/>
        <v>0</v>
      </c>
      <c r="J93" s="14"/>
    </row>
    <row r="94" spans="1:10" hidden="1">
      <c r="A94" s="13"/>
      <c r="B94" s="1"/>
      <c r="C94" s="36"/>
      <c r="D94" s="168"/>
      <c r="E94" s="169"/>
      <c r="F94" s="43" t="str">
        <f>VLOOKUP(C94,'[2]Acha Air Sales Price List'!$B$1:$D$65536,3,FALSE)</f>
        <v>first line keep open</v>
      </c>
      <c r="G94" s="21">
        <f>ROUND(IF(ISBLANK(C94),0,VLOOKUP(C94,'[2]Acha Air Sales Price List'!$B$1:$X$65536,12,FALSE)*$M$14),2)</f>
        <v>0</v>
      </c>
      <c r="H94" s="21"/>
      <c r="I94" s="22">
        <f t="shared" si="3"/>
        <v>0</v>
      </c>
      <c r="J94" s="14"/>
    </row>
    <row r="95" spans="1:10" hidden="1">
      <c r="A95" s="13"/>
      <c r="B95" s="1"/>
      <c r="C95" s="36"/>
      <c r="D95" s="168"/>
      <c r="E95" s="169"/>
      <c r="F95" s="43" t="str">
        <f>VLOOKUP(C95,'[2]Acha Air Sales Price List'!$B$1:$D$65536,3,FALSE)</f>
        <v>first line keep open</v>
      </c>
      <c r="G95" s="21">
        <f>ROUND(IF(ISBLANK(C95),0,VLOOKUP(C95,'[2]Acha Air Sales Price List'!$B$1:$X$65536,12,FALSE)*$M$14),2)</f>
        <v>0</v>
      </c>
      <c r="H95" s="21"/>
      <c r="I95" s="22">
        <f t="shared" si="3"/>
        <v>0</v>
      </c>
      <c r="J95" s="14"/>
    </row>
    <row r="96" spans="1:10" hidden="1">
      <c r="A96" s="13"/>
      <c r="B96" s="1"/>
      <c r="C96" s="36"/>
      <c r="D96" s="168"/>
      <c r="E96" s="169"/>
      <c r="F96" s="43" t="str">
        <f>VLOOKUP(C96,'[2]Acha Air Sales Price List'!$B$1:$D$65536,3,FALSE)</f>
        <v>first line keep open</v>
      </c>
      <c r="G96" s="21">
        <f>ROUND(IF(ISBLANK(C96),0,VLOOKUP(C96,'[2]Acha Air Sales Price List'!$B$1:$X$65536,12,FALSE)*$M$14),2)</f>
        <v>0</v>
      </c>
      <c r="H96" s="21"/>
      <c r="I96" s="22">
        <f t="shared" si="3"/>
        <v>0</v>
      </c>
      <c r="J96" s="14"/>
    </row>
    <row r="97" spans="1:10" hidden="1">
      <c r="A97" s="13"/>
      <c r="B97" s="1"/>
      <c r="C97" s="36"/>
      <c r="D97" s="168"/>
      <c r="E97" s="169"/>
      <c r="F97" s="43" t="str">
        <f>VLOOKUP(C97,'[2]Acha Air Sales Price List'!$B$1:$D$65536,3,FALSE)</f>
        <v>first line keep open</v>
      </c>
      <c r="G97" s="21">
        <f>ROUND(IF(ISBLANK(C97),0,VLOOKUP(C97,'[2]Acha Air Sales Price List'!$B$1:$X$65536,12,FALSE)*$M$14),2)</f>
        <v>0</v>
      </c>
      <c r="H97" s="21"/>
      <c r="I97" s="22">
        <f t="shared" si="3"/>
        <v>0</v>
      </c>
      <c r="J97" s="14"/>
    </row>
    <row r="98" spans="1:10" hidden="1">
      <c r="A98" s="13"/>
      <c r="B98" s="1"/>
      <c r="C98" s="36"/>
      <c r="D98" s="168"/>
      <c r="E98" s="169"/>
      <c r="F98" s="43" t="str">
        <f>VLOOKUP(C98,'[2]Acha Air Sales Price List'!$B$1:$D$65536,3,FALSE)</f>
        <v>first line keep open</v>
      </c>
      <c r="G98" s="21">
        <f>ROUND(IF(ISBLANK(C98),0,VLOOKUP(C98,'[2]Acha Air Sales Price List'!$B$1:$X$65536,12,FALSE)*$M$14),2)</f>
        <v>0</v>
      </c>
      <c r="H98" s="21"/>
      <c r="I98" s="22">
        <f t="shared" si="3"/>
        <v>0</v>
      </c>
      <c r="J98" s="14"/>
    </row>
    <row r="99" spans="1:10" hidden="1">
      <c r="A99" s="13"/>
      <c r="B99" s="1"/>
      <c r="C99" s="36"/>
      <c r="D99" s="168"/>
      <c r="E99" s="169"/>
      <c r="F99" s="43" t="str">
        <f>VLOOKUP(C99,'[2]Acha Air Sales Price List'!$B$1:$D$65536,3,FALSE)</f>
        <v>first line keep open</v>
      </c>
      <c r="G99" s="21">
        <f>ROUND(IF(ISBLANK(C99),0,VLOOKUP(C99,'[2]Acha Air Sales Price List'!$B$1:$X$65536,12,FALSE)*$M$14),2)</f>
        <v>0</v>
      </c>
      <c r="H99" s="21"/>
      <c r="I99" s="22">
        <f t="shared" si="3"/>
        <v>0</v>
      </c>
      <c r="J99" s="14"/>
    </row>
    <row r="100" spans="1:10" hidden="1">
      <c r="A100" s="13"/>
      <c r="B100" s="1"/>
      <c r="C100" s="36"/>
      <c r="D100" s="168"/>
      <c r="E100" s="169"/>
      <c r="F100" s="43" t="str">
        <f>VLOOKUP(C100,'[2]Acha Air Sales Price List'!$B$1:$D$65536,3,FALSE)</f>
        <v>first line keep open</v>
      </c>
      <c r="G100" s="21">
        <f>ROUND(IF(ISBLANK(C100),0,VLOOKUP(C100,'[2]Acha Air Sales Price List'!$B$1:$X$65536,12,FALSE)*$M$14),2)</f>
        <v>0</v>
      </c>
      <c r="H100" s="21"/>
      <c r="I100" s="22">
        <f t="shared" si="3"/>
        <v>0</v>
      </c>
      <c r="J100" s="14"/>
    </row>
    <row r="101" spans="1:10" hidden="1">
      <c r="A101" s="13"/>
      <c r="B101" s="1"/>
      <c r="C101" s="36"/>
      <c r="D101" s="168"/>
      <c r="E101" s="169"/>
      <c r="F101" s="43" t="str">
        <f>VLOOKUP(C101,'[2]Acha Air Sales Price List'!$B$1:$D$65536,3,FALSE)</f>
        <v>first line keep open</v>
      </c>
      <c r="G101" s="21">
        <f>ROUND(IF(ISBLANK(C101),0,VLOOKUP(C101,'[2]Acha Air Sales Price List'!$B$1:$X$65536,12,FALSE)*$M$14),2)</f>
        <v>0</v>
      </c>
      <c r="H101" s="21"/>
      <c r="I101" s="22">
        <f t="shared" si="3"/>
        <v>0</v>
      </c>
      <c r="J101" s="14"/>
    </row>
    <row r="102" spans="1:10" hidden="1">
      <c r="A102" s="13"/>
      <c r="B102" s="1"/>
      <c r="C102" s="36"/>
      <c r="D102" s="168"/>
      <c r="E102" s="169"/>
      <c r="F102" s="43" t="str">
        <f>VLOOKUP(C102,'[2]Acha Air Sales Price List'!$B$1:$D$65536,3,FALSE)</f>
        <v>first line keep open</v>
      </c>
      <c r="G102" s="21">
        <f>ROUND(IF(ISBLANK(C102),0,VLOOKUP(C102,'[2]Acha Air Sales Price List'!$B$1:$X$65536,12,FALSE)*$M$14),2)</f>
        <v>0</v>
      </c>
      <c r="H102" s="21"/>
      <c r="I102" s="22">
        <f t="shared" si="3"/>
        <v>0</v>
      </c>
      <c r="J102" s="14"/>
    </row>
    <row r="103" spans="1:10" hidden="1">
      <c r="A103" s="13"/>
      <c r="B103" s="1"/>
      <c r="C103" s="36"/>
      <c r="D103" s="168"/>
      <c r="E103" s="169"/>
      <c r="F103" s="43" t="str">
        <f>VLOOKUP(C103,'[2]Acha Air Sales Price List'!$B$1:$D$65536,3,FALSE)</f>
        <v>first line keep open</v>
      </c>
      <c r="G103" s="21">
        <f>ROUND(IF(ISBLANK(C103),0,VLOOKUP(C103,'[2]Acha Air Sales Price List'!$B$1:$X$65536,12,FALSE)*$M$14),2)</f>
        <v>0</v>
      </c>
      <c r="H103" s="21"/>
      <c r="I103" s="22">
        <f t="shared" si="3"/>
        <v>0</v>
      </c>
      <c r="J103" s="14"/>
    </row>
    <row r="104" spans="1:10" hidden="1">
      <c r="A104" s="13"/>
      <c r="B104" s="1"/>
      <c r="C104" s="36"/>
      <c r="D104" s="168"/>
      <c r="E104" s="169"/>
      <c r="F104" s="43" t="str">
        <f>VLOOKUP(C104,'[2]Acha Air Sales Price List'!$B$1:$D$65536,3,FALSE)</f>
        <v>first line keep open</v>
      </c>
      <c r="G104" s="21">
        <f>ROUND(IF(ISBLANK(C104),0,VLOOKUP(C104,'[2]Acha Air Sales Price List'!$B$1:$X$65536,12,FALSE)*$M$14),2)</f>
        <v>0</v>
      </c>
      <c r="H104" s="21"/>
      <c r="I104" s="22">
        <f t="shared" si="3"/>
        <v>0</v>
      </c>
      <c r="J104" s="14"/>
    </row>
    <row r="105" spans="1:10" hidden="1">
      <c r="A105" s="13"/>
      <c r="B105" s="1"/>
      <c r="C105" s="36"/>
      <c r="D105" s="168"/>
      <c r="E105" s="169"/>
      <c r="F105" s="43" t="str">
        <f>VLOOKUP(C105,'[2]Acha Air Sales Price List'!$B$1:$D$65536,3,FALSE)</f>
        <v>first line keep open</v>
      </c>
      <c r="G105" s="21">
        <f>ROUND(IF(ISBLANK(C105),0,VLOOKUP(C105,'[2]Acha Air Sales Price List'!$B$1:$X$65536,12,FALSE)*$M$14),2)</f>
        <v>0</v>
      </c>
      <c r="H105" s="21"/>
      <c r="I105" s="22">
        <f t="shared" si="3"/>
        <v>0</v>
      </c>
      <c r="J105" s="14"/>
    </row>
    <row r="106" spans="1:10" hidden="1">
      <c r="A106" s="13"/>
      <c r="B106" s="1"/>
      <c r="C106" s="36"/>
      <c r="D106" s="168"/>
      <c r="E106" s="169"/>
      <c r="F106" s="43" t="str">
        <f>VLOOKUP(C106,'[2]Acha Air Sales Price List'!$B$1:$D$65536,3,FALSE)</f>
        <v>first line keep open</v>
      </c>
      <c r="G106" s="21">
        <f>ROUND(IF(ISBLANK(C106),0,VLOOKUP(C106,'[2]Acha Air Sales Price List'!$B$1:$X$65536,12,FALSE)*$M$14),2)</f>
        <v>0</v>
      </c>
      <c r="H106" s="21"/>
      <c r="I106" s="22">
        <f t="shared" si="3"/>
        <v>0</v>
      </c>
      <c r="J106" s="14"/>
    </row>
    <row r="107" spans="1:10" hidden="1">
      <c r="A107" s="13"/>
      <c r="B107" s="1"/>
      <c r="C107" s="36"/>
      <c r="D107" s="168"/>
      <c r="E107" s="169"/>
      <c r="F107" s="43" t="str">
        <f>VLOOKUP(C107,'[2]Acha Air Sales Price List'!$B$1:$D$65536,3,FALSE)</f>
        <v>first line keep open</v>
      </c>
      <c r="G107" s="21">
        <f>ROUND(IF(ISBLANK(C107),0,VLOOKUP(C107,'[2]Acha Air Sales Price List'!$B$1:$X$65536,12,FALSE)*$M$14),2)</f>
        <v>0</v>
      </c>
      <c r="H107" s="21"/>
      <c r="I107" s="22">
        <f t="shared" si="3"/>
        <v>0</v>
      </c>
      <c r="J107" s="14"/>
    </row>
    <row r="108" spans="1:10" hidden="1">
      <c r="A108" s="13"/>
      <c r="B108" s="1"/>
      <c r="C108" s="36"/>
      <c r="D108" s="168"/>
      <c r="E108" s="169"/>
      <c r="F108" s="43" t="str">
        <f>VLOOKUP(C108,'[2]Acha Air Sales Price List'!$B$1:$D$65536,3,FALSE)</f>
        <v>first line keep open</v>
      </c>
      <c r="G108" s="21">
        <f>ROUND(IF(ISBLANK(C108),0,VLOOKUP(C108,'[2]Acha Air Sales Price List'!$B$1:$X$65536,12,FALSE)*$M$14),2)</f>
        <v>0</v>
      </c>
      <c r="H108" s="21"/>
      <c r="I108" s="22">
        <f t="shared" si="3"/>
        <v>0</v>
      </c>
      <c r="J108" s="14"/>
    </row>
    <row r="109" spans="1:10" hidden="1">
      <c r="A109" s="13"/>
      <c r="B109" s="1"/>
      <c r="C109" s="36"/>
      <c r="D109" s="168"/>
      <c r="E109" s="169"/>
      <c r="F109" s="43" t="str">
        <f>VLOOKUP(C109,'[2]Acha Air Sales Price List'!$B$1:$D$65536,3,FALSE)</f>
        <v>first line keep open</v>
      </c>
      <c r="G109" s="21">
        <f>ROUND(IF(ISBLANK(C109),0,VLOOKUP(C109,'[2]Acha Air Sales Price List'!$B$1:$X$65536,12,FALSE)*$M$14),2)</f>
        <v>0</v>
      </c>
      <c r="H109" s="21"/>
      <c r="I109" s="22">
        <f t="shared" si="3"/>
        <v>0</v>
      </c>
      <c r="J109" s="14"/>
    </row>
    <row r="110" spans="1:10" hidden="1">
      <c r="A110" s="13"/>
      <c r="B110" s="1"/>
      <c r="C110" s="36"/>
      <c r="D110" s="168"/>
      <c r="E110" s="169"/>
      <c r="F110" s="43" t="str">
        <f>VLOOKUP(C110,'[2]Acha Air Sales Price List'!$B$1:$D$65536,3,FALSE)</f>
        <v>first line keep open</v>
      </c>
      <c r="G110" s="21">
        <f>ROUND(IF(ISBLANK(C110),0,VLOOKUP(C110,'[2]Acha Air Sales Price List'!$B$1:$X$65536,12,FALSE)*$M$14),2)</f>
        <v>0</v>
      </c>
      <c r="H110" s="21"/>
      <c r="I110" s="22">
        <f t="shared" si="3"/>
        <v>0</v>
      </c>
      <c r="J110" s="14"/>
    </row>
    <row r="111" spans="1:10" hidden="1">
      <c r="A111" s="13"/>
      <c r="B111" s="1"/>
      <c r="C111" s="37"/>
      <c r="D111" s="168"/>
      <c r="E111" s="169"/>
      <c r="F111" s="43" t="str">
        <f>VLOOKUP(C111,'[2]Acha Air Sales Price List'!$B$1:$D$65536,3,FALSE)</f>
        <v>first line keep open</v>
      </c>
      <c r="G111" s="21">
        <f>ROUND(IF(ISBLANK(C111),0,VLOOKUP(C111,'[2]Acha Air Sales Price List'!$B$1:$X$65536,12,FALSE)*$M$14),2)</f>
        <v>0</v>
      </c>
      <c r="H111" s="21"/>
      <c r="I111" s="22">
        <f t="shared" si="3"/>
        <v>0</v>
      </c>
      <c r="J111" s="14"/>
    </row>
    <row r="112" spans="1:10" hidden="1">
      <c r="A112" s="13"/>
      <c r="B112" s="1"/>
      <c r="C112" s="36"/>
      <c r="D112" s="168"/>
      <c r="E112" s="169"/>
      <c r="F112" s="43" t="str">
        <f>VLOOKUP(C112,'[2]Acha Air Sales Price List'!$B$1:$D$65536,3,FALSE)</f>
        <v>first line keep open</v>
      </c>
      <c r="G112" s="21">
        <f>ROUND(IF(ISBLANK(C112),0,VLOOKUP(C112,'[2]Acha Air Sales Price List'!$B$1:$X$65536,12,FALSE)*$M$14),2)</f>
        <v>0</v>
      </c>
      <c r="H112" s="21"/>
      <c r="I112" s="22">
        <f t="shared" si="3"/>
        <v>0</v>
      </c>
      <c r="J112" s="14"/>
    </row>
    <row r="113" spans="1:10" hidden="1">
      <c r="A113" s="13"/>
      <c r="B113" s="1"/>
      <c r="C113" s="36"/>
      <c r="D113" s="168"/>
      <c r="E113" s="169"/>
      <c r="F113" s="43" t="str">
        <f>VLOOKUP(C113,'[2]Acha Air Sales Price List'!$B$1:$D$65536,3,FALSE)</f>
        <v>first line keep open</v>
      </c>
      <c r="G113" s="21">
        <f>ROUND(IF(ISBLANK(C113),0,VLOOKUP(C113,'[2]Acha Air Sales Price List'!$B$1:$X$65536,12,FALSE)*$M$14),2)</f>
        <v>0</v>
      </c>
      <c r="H113" s="21"/>
      <c r="I113" s="22">
        <f t="shared" si="3"/>
        <v>0</v>
      </c>
      <c r="J113" s="14"/>
    </row>
    <row r="114" spans="1:10" hidden="1">
      <c r="A114" s="13"/>
      <c r="B114" s="1"/>
      <c r="C114" s="36"/>
      <c r="D114" s="168"/>
      <c r="E114" s="169"/>
      <c r="F114" s="43" t="str">
        <f>VLOOKUP(C114,'[2]Acha Air Sales Price List'!$B$1:$D$65536,3,FALSE)</f>
        <v>first line keep open</v>
      </c>
      <c r="G114" s="21">
        <f>ROUND(IF(ISBLANK(C114),0,VLOOKUP(C114,'[2]Acha Air Sales Price List'!$B$1:$X$65536,12,FALSE)*$M$14),2)</f>
        <v>0</v>
      </c>
      <c r="H114" s="21"/>
      <c r="I114" s="22">
        <f t="shared" si="3"/>
        <v>0</v>
      </c>
      <c r="J114" s="14"/>
    </row>
    <row r="115" spans="1:10" hidden="1">
      <c r="A115" s="13"/>
      <c r="B115" s="1"/>
      <c r="C115" s="36"/>
      <c r="D115" s="168"/>
      <c r="E115" s="169"/>
      <c r="F115" s="43" t="str">
        <f>VLOOKUP(C115,'[2]Acha Air Sales Price List'!$B$1:$D$65536,3,FALSE)</f>
        <v>first line keep open</v>
      </c>
      <c r="G115" s="21">
        <f>ROUND(IF(ISBLANK(C115),0,VLOOKUP(C115,'[2]Acha Air Sales Price List'!$B$1:$X$65536,12,FALSE)*$M$14),2)</f>
        <v>0</v>
      </c>
      <c r="H115" s="21"/>
      <c r="I115" s="22">
        <f t="shared" si="3"/>
        <v>0</v>
      </c>
      <c r="J115" s="14"/>
    </row>
    <row r="116" spans="1:10" hidden="1">
      <c r="A116" s="13"/>
      <c r="B116" s="1"/>
      <c r="C116" s="36"/>
      <c r="D116" s="168"/>
      <c r="E116" s="169"/>
      <c r="F116" s="43" t="str">
        <f>VLOOKUP(C116,'[2]Acha Air Sales Price List'!$B$1:$D$65536,3,FALSE)</f>
        <v>first line keep open</v>
      </c>
      <c r="G116" s="21">
        <f>ROUND(IF(ISBLANK(C116),0,VLOOKUP(C116,'[2]Acha Air Sales Price List'!$B$1:$X$65536,12,FALSE)*$M$14),2)</f>
        <v>0</v>
      </c>
      <c r="H116" s="21"/>
      <c r="I116" s="22">
        <f t="shared" si="3"/>
        <v>0</v>
      </c>
      <c r="J116" s="14"/>
    </row>
    <row r="117" spans="1:10" hidden="1">
      <c r="A117" s="13"/>
      <c r="B117" s="1"/>
      <c r="C117" s="36"/>
      <c r="D117" s="168"/>
      <c r="E117" s="169"/>
      <c r="F117" s="43" t="str">
        <f>VLOOKUP(C117,'[2]Acha Air Sales Price List'!$B$1:$D$65536,3,FALSE)</f>
        <v>first line keep open</v>
      </c>
      <c r="G117" s="21">
        <f>ROUND(IF(ISBLANK(C117),0,VLOOKUP(C117,'[2]Acha Air Sales Price List'!$B$1:$X$65536,12,FALSE)*$M$14),2)</f>
        <v>0</v>
      </c>
      <c r="H117" s="21"/>
      <c r="I117" s="22">
        <f t="shared" si="3"/>
        <v>0</v>
      </c>
      <c r="J117" s="14"/>
    </row>
    <row r="118" spans="1:10" hidden="1">
      <c r="A118" s="13"/>
      <c r="B118" s="1"/>
      <c r="C118" s="36"/>
      <c r="D118" s="168"/>
      <c r="E118" s="169"/>
      <c r="F118" s="43" t="str">
        <f>VLOOKUP(C118,'[2]Acha Air Sales Price List'!$B$1:$D$65536,3,FALSE)</f>
        <v>first line keep open</v>
      </c>
      <c r="G118" s="21">
        <f>ROUND(IF(ISBLANK(C118),0,VLOOKUP(C118,'[2]Acha Air Sales Price List'!$B$1:$X$65536,12,FALSE)*$M$14),2)</f>
        <v>0</v>
      </c>
      <c r="H118" s="21"/>
      <c r="I118" s="22">
        <f t="shared" si="3"/>
        <v>0</v>
      </c>
      <c r="J118" s="14"/>
    </row>
    <row r="119" spans="1:10" hidden="1">
      <c r="A119" s="13"/>
      <c r="B119" s="1"/>
      <c r="C119" s="36"/>
      <c r="D119" s="168"/>
      <c r="E119" s="169"/>
      <c r="F119" s="43" t="str">
        <f>VLOOKUP(C119,'[2]Acha Air Sales Price List'!$B$1:$D$65536,3,FALSE)</f>
        <v>first line keep open</v>
      </c>
      <c r="G119" s="21">
        <f>ROUND(IF(ISBLANK(C119),0,VLOOKUP(C119,'[2]Acha Air Sales Price List'!$B$1:$X$65536,12,FALSE)*$M$14),2)</f>
        <v>0</v>
      </c>
      <c r="H119" s="21"/>
      <c r="I119" s="22">
        <f t="shared" si="3"/>
        <v>0</v>
      </c>
      <c r="J119" s="14"/>
    </row>
    <row r="120" spans="1:10" hidden="1">
      <c r="A120" s="13"/>
      <c r="B120" s="1"/>
      <c r="C120" s="36"/>
      <c r="D120" s="168"/>
      <c r="E120" s="169"/>
      <c r="F120" s="43" t="str">
        <f>VLOOKUP(C120,'[2]Acha Air Sales Price List'!$B$1:$D$65536,3,FALSE)</f>
        <v>first line keep open</v>
      </c>
      <c r="G120" s="21">
        <f>ROUND(IF(ISBLANK(C120),0,VLOOKUP(C120,'[2]Acha Air Sales Price List'!$B$1:$X$65536,12,FALSE)*$M$14),2)</f>
        <v>0</v>
      </c>
      <c r="H120" s="21"/>
      <c r="I120" s="22">
        <f t="shared" si="3"/>
        <v>0</v>
      </c>
      <c r="J120" s="14"/>
    </row>
    <row r="121" spans="1:10" hidden="1">
      <c r="A121" s="13"/>
      <c r="B121" s="1"/>
      <c r="C121" s="36"/>
      <c r="D121" s="168"/>
      <c r="E121" s="169"/>
      <c r="F121" s="43" t="str">
        <f>VLOOKUP(C121,'[2]Acha Air Sales Price List'!$B$1:$D$65536,3,FALSE)</f>
        <v>first line keep open</v>
      </c>
      <c r="G121" s="21">
        <f>ROUND(IF(ISBLANK(C121),0,VLOOKUP(C121,'[2]Acha Air Sales Price List'!$B$1:$X$65536,12,FALSE)*$M$14),2)</f>
        <v>0</v>
      </c>
      <c r="H121" s="21"/>
      <c r="I121" s="22">
        <f t="shared" si="3"/>
        <v>0</v>
      </c>
      <c r="J121" s="14"/>
    </row>
    <row r="122" spans="1:10" hidden="1">
      <c r="A122" s="13"/>
      <c r="B122" s="1"/>
      <c r="C122" s="36"/>
      <c r="D122" s="168"/>
      <c r="E122" s="169"/>
      <c r="F122" s="43" t="str">
        <f>VLOOKUP(C122,'[2]Acha Air Sales Price List'!$B$1:$D$65536,3,FALSE)</f>
        <v>first line keep open</v>
      </c>
      <c r="G122" s="21">
        <f>ROUND(IF(ISBLANK(C122),0,VLOOKUP(C122,'[2]Acha Air Sales Price List'!$B$1:$X$65536,12,FALSE)*$M$14),2)</f>
        <v>0</v>
      </c>
      <c r="H122" s="21"/>
      <c r="I122" s="22">
        <f t="shared" si="3"/>
        <v>0</v>
      </c>
      <c r="J122" s="14"/>
    </row>
    <row r="123" spans="1:10" hidden="1">
      <c r="A123" s="13"/>
      <c r="B123" s="1"/>
      <c r="C123" s="36"/>
      <c r="D123" s="168"/>
      <c r="E123" s="169"/>
      <c r="F123" s="43" t="str">
        <f>VLOOKUP(C123,'[2]Acha Air Sales Price List'!$B$1:$D$65536,3,FALSE)</f>
        <v>first line keep open</v>
      </c>
      <c r="G123" s="21">
        <f>ROUND(IF(ISBLANK(C123),0,VLOOKUP(C123,'[2]Acha Air Sales Price List'!$B$1:$X$65536,12,FALSE)*$M$14),2)</f>
        <v>0</v>
      </c>
      <c r="H123" s="21"/>
      <c r="I123" s="22">
        <f t="shared" si="3"/>
        <v>0</v>
      </c>
      <c r="J123" s="14"/>
    </row>
    <row r="124" spans="1:10" hidden="1">
      <c r="A124" s="13"/>
      <c r="B124" s="1"/>
      <c r="C124" s="36"/>
      <c r="D124" s="168"/>
      <c r="E124" s="169"/>
      <c r="F124" s="43" t="str">
        <f>VLOOKUP(C124,'[2]Acha Air Sales Price List'!$B$1:$D$65536,3,FALSE)</f>
        <v>first line keep open</v>
      </c>
      <c r="G124" s="21">
        <f>ROUND(IF(ISBLANK(C124),0,VLOOKUP(C124,'[2]Acha Air Sales Price List'!$B$1:$X$65536,12,FALSE)*$M$14),2)</f>
        <v>0</v>
      </c>
      <c r="H124" s="21"/>
      <c r="I124" s="22">
        <f t="shared" si="3"/>
        <v>0</v>
      </c>
      <c r="J124" s="14"/>
    </row>
    <row r="125" spans="1:10" hidden="1">
      <c r="A125" s="13"/>
      <c r="B125" s="1"/>
      <c r="C125" s="36"/>
      <c r="D125" s="168"/>
      <c r="E125" s="169"/>
      <c r="F125" s="43" t="str">
        <f>VLOOKUP(C125,'[2]Acha Air Sales Price List'!$B$1:$D$65536,3,FALSE)</f>
        <v>first line keep open</v>
      </c>
      <c r="G125" s="21">
        <f>ROUND(IF(ISBLANK(C125),0,VLOOKUP(C125,'[2]Acha Air Sales Price List'!$B$1:$X$65536,12,FALSE)*$M$14),2)</f>
        <v>0</v>
      </c>
      <c r="H125" s="21"/>
      <c r="I125" s="22">
        <f t="shared" si="3"/>
        <v>0</v>
      </c>
      <c r="J125" s="14"/>
    </row>
    <row r="126" spans="1:10" hidden="1">
      <c r="A126" s="13"/>
      <c r="B126" s="1"/>
      <c r="C126" s="36"/>
      <c r="D126" s="168"/>
      <c r="E126" s="169"/>
      <c r="F126" s="43" t="str">
        <f>VLOOKUP(C126,'[2]Acha Air Sales Price List'!$B$1:$D$65536,3,FALSE)</f>
        <v>first line keep open</v>
      </c>
      <c r="G126" s="21">
        <f>ROUND(IF(ISBLANK(C126),0,VLOOKUP(C126,'[2]Acha Air Sales Price List'!$B$1:$X$65536,12,FALSE)*$M$14),2)</f>
        <v>0</v>
      </c>
      <c r="H126" s="21"/>
      <c r="I126" s="22">
        <f t="shared" si="3"/>
        <v>0</v>
      </c>
      <c r="J126" s="14"/>
    </row>
    <row r="127" spans="1:10" hidden="1">
      <c r="A127" s="13"/>
      <c r="B127" s="1"/>
      <c r="C127" s="36"/>
      <c r="D127" s="168"/>
      <c r="E127" s="169"/>
      <c r="F127" s="43" t="str">
        <f>VLOOKUP(C127,'[2]Acha Air Sales Price List'!$B$1:$D$65536,3,FALSE)</f>
        <v>first line keep open</v>
      </c>
      <c r="G127" s="21">
        <f>ROUND(IF(ISBLANK(C127),0,VLOOKUP(C127,'[2]Acha Air Sales Price List'!$B$1:$X$65536,12,FALSE)*$M$14),2)</f>
        <v>0</v>
      </c>
      <c r="H127" s="21"/>
      <c r="I127" s="22">
        <f t="shared" si="3"/>
        <v>0</v>
      </c>
      <c r="J127" s="14"/>
    </row>
    <row r="128" spans="1:10" hidden="1">
      <c r="A128" s="13"/>
      <c r="B128" s="1"/>
      <c r="C128" s="36"/>
      <c r="D128" s="168"/>
      <c r="E128" s="169"/>
      <c r="F128" s="43" t="str">
        <f>VLOOKUP(C128,'[2]Acha Air Sales Price List'!$B$1:$D$65536,3,FALSE)</f>
        <v>first line keep open</v>
      </c>
      <c r="G128" s="21">
        <f>ROUND(IF(ISBLANK(C128),0,VLOOKUP(C128,'[2]Acha Air Sales Price List'!$B$1:$X$65536,12,FALSE)*$M$14),2)</f>
        <v>0</v>
      </c>
      <c r="H128" s="21"/>
      <c r="I128" s="22">
        <f t="shared" si="3"/>
        <v>0</v>
      </c>
      <c r="J128" s="14"/>
    </row>
    <row r="129" spans="1:10" hidden="1">
      <c r="A129" s="13"/>
      <c r="B129" s="1"/>
      <c r="C129" s="36"/>
      <c r="D129" s="168"/>
      <c r="E129" s="169"/>
      <c r="F129" s="43" t="str">
        <f>VLOOKUP(C129,'[2]Acha Air Sales Price List'!$B$1:$D$65536,3,FALSE)</f>
        <v>first line keep open</v>
      </c>
      <c r="G129" s="21">
        <f>ROUND(IF(ISBLANK(C129),0,VLOOKUP(C129,'[2]Acha Air Sales Price List'!$B$1:$X$65536,12,FALSE)*$M$14),2)</f>
        <v>0</v>
      </c>
      <c r="H129" s="21"/>
      <c r="I129" s="22">
        <f t="shared" si="3"/>
        <v>0</v>
      </c>
      <c r="J129" s="14"/>
    </row>
    <row r="130" spans="1:10" hidden="1">
      <c r="A130" s="13"/>
      <c r="B130" s="1"/>
      <c r="C130" s="36"/>
      <c r="D130" s="168"/>
      <c r="E130" s="169"/>
      <c r="F130" s="43" t="str">
        <f>VLOOKUP(C130,'[2]Acha Air Sales Price List'!$B$1:$D$65536,3,FALSE)</f>
        <v>first line keep open</v>
      </c>
      <c r="G130" s="21">
        <f>ROUND(IF(ISBLANK(C130),0,VLOOKUP(C130,'[2]Acha Air Sales Price List'!$B$1:$X$65536,12,FALSE)*$M$14),2)</f>
        <v>0</v>
      </c>
      <c r="H130" s="21"/>
      <c r="I130" s="22">
        <f t="shared" si="3"/>
        <v>0</v>
      </c>
      <c r="J130" s="14"/>
    </row>
    <row r="131" spans="1:10" hidden="1">
      <c r="A131" s="13"/>
      <c r="B131" s="1"/>
      <c r="C131" s="36"/>
      <c r="D131" s="168"/>
      <c r="E131" s="169"/>
      <c r="F131" s="43" t="str">
        <f>VLOOKUP(C131,'[2]Acha Air Sales Price List'!$B$1:$D$65536,3,FALSE)</f>
        <v>first line keep open</v>
      </c>
      <c r="G131" s="21">
        <f>ROUND(IF(ISBLANK(C131),0,VLOOKUP(C131,'[2]Acha Air Sales Price List'!$B$1:$X$65536,12,FALSE)*$M$14),2)</f>
        <v>0</v>
      </c>
      <c r="H131" s="21"/>
      <c r="I131" s="22">
        <f t="shared" si="3"/>
        <v>0</v>
      </c>
      <c r="J131" s="14"/>
    </row>
    <row r="132" spans="1:10" hidden="1">
      <c r="A132" s="13"/>
      <c r="B132" s="1"/>
      <c r="C132" s="36"/>
      <c r="D132" s="168"/>
      <c r="E132" s="169"/>
      <c r="F132" s="43" t="str">
        <f>VLOOKUP(C132,'[2]Acha Air Sales Price List'!$B$1:$D$65536,3,FALSE)</f>
        <v>first line keep open</v>
      </c>
      <c r="G132" s="21">
        <f>ROUND(IF(ISBLANK(C132),0,VLOOKUP(C132,'[2]Acha Air Sales Price List'!$B$1:$X$65536,12,FALSE)*$M$14),2)</f>
        <v>0</v>
      </c>
      <c r="H132" s="21"/>
      <c r="I132" s="22">
        <f t="shared" si="3"/>
        <v>0</v>
      </c>
      <c r="J132" s="14"/>
    </row>
    <row r="133" spans="1:10" hidden="1">
      <c r="A133" s="13"/>
      <c r="B133" s="1"/>
      <c r="C133" s="36"/>
      <c r="D133" s="168"/>
      <c r="E133" s="169"/>
      <c r="F133" s="43" t="str">
        <f>VLOOKUP(C133,'[2]Acha Air Sales Price List'!$B$1:$D$65536,3,FALSE)</f>
        <v>first line keep open</v>
      </c>
      <c r="G133" s="21">
        <f>ROUND(IF(ISBLANK(C133),0,VLOOKUP(C133,'[2]Acha Air Sales Price List'!$B$1:$X$65536,12,FALSE)*$M$14),2)</f>
        <v>0</v>
      </c>
      <c r="H133" s="21"/>
      <c r="I133" s="22">
        <f t="shared" si="3"/>
        <v>0</v>
      </c>
      <c r="J133" s="14"/>
    </row>
    <row r="134" spans="1:10" hidden="1">
      <c r="A134" s="13"/>
      <c r="B134" s="1"/>
      <c r="C134" s="36"/>
      <c r="D134" s="168"/>
      <c r="E134" s="169"/>
      <c r="F134" s="43" t="str">
        <f>VLOOKUP(C134,'[2]Acha Air Sales Price List'!$B$1:$D$65536,3,FALSE)</f>
        <v>first line keep open</v>
      </c>
      <c r="G134" s="21">
        <f>ROUND(IF(ISBLANK(C134),0,VLOOKUP(C134,'[2]Acha Air Sales Price List'!$B$1:$X$65536,12,FALSE)*$M$14),2)</f>
        <v>0</v>
      </c>
      <c r="H134" s="21"/>
      <c r="I134" s="22">
        <f t="shared" si="3"/>
        <v>0</v>
      </c>
      <c r="J134" s="14"/>
    </row>
    <row r="135" spans="1:10" hidden="1">
      <c r="A135" s="13"/>
      <c r="B135" s="1"/>
      <c r="C135" s="37"/>
      <c r="D135" s="168"/>
      <c r="E135" s="169"/>
      <c r="F135" s="43" t="str">
        <f>VLOOKUP(C135,'[2]Acha Air Sales Price List'!$B$1:$D$65536,3,FALSE)</f>
        <v>first line keep open</v>
      </c>
      <c r="G135" s="21">
        <f>ROUND(IF(ISBLANK(C135),0,VLOOKUP(C135,'[2]Acha Air Sales Price List'!$B$1:$X$65536,12,FALSE)*$M$14),2)</f>
        <v>0</v>
      </c>
      <c r="H135" s="21"/>
      <c r="I135" s="22">
        <f t="shared" si="3"/>
        <v>0</v>
      </c>
      <c r="J135" s="14"/>
    </row>
    <row r="136" spans="1:10" hidden="1">
      <c r="A136" s="13"/>
      <c r="B136" s="1"/>
      <c r="C136" s="36"/>
      <c r="D136" s="168"/>
      <c r="E136" s="169"/>
      <c r="F136" s="43" t="str">
        <f>VLOOKUP(C136,'[2]Acha Air Sales Price List'!$B$1:$D$65536,3,FALSE)</f>
        <v>first line keep open</v>
      </c>
      <c r="G136" s="21">
        <f>ROUND(IF(ISBLANK(C136),0,VLOOKUP(C136,'[2]Acha Air Sales Price List'!$B$1:$X$65536,12,FALSE)*$M$14),2)</f>
        <v>0</v>
      </c>
      <c r="H136" s="21"/>
      <c r="I136" s="22">
        <f t="shared" si="3"/>
        <v>0</v>
      </c>
      <c r="J136" s="14"/>
    </row>
    <row r="137" spans="1:10" hidden="1">
      <c r="A137" s="13"/>
      <c r="B137" s="1"/>
      <c r="C137" s="36"/>
      <c r="D137" s="168"/>
      <c r="E137" s="169"/>
      <c r="F137" s="43" t="str">
        <f>VLOOKUP(C137,'[2]Acha Air Sales Price List'!$B$1:$D$65536,3,FALSE)</f>
        <v>first line keep open</v>
      </c>
      <c r="G137" s="21">
        <f>ROUND(IF(ISBLANK(C137),0,VLOOKUP(C137,'[2]Acha Air Sales Price List'!$B$1:$X$65536,12,FALSE)*$M$14),2)</f>
        <v>0</v>
      </c>
      <c r="H137" s="21"/>
      <c r="I137" s="22">
        <f t="shared" si="3"/>
        <v>0</v>
      </c>
      <c r="J137" s="14"/>
    </row>
    <row r="138" spans="1:10" hidden="1">
      <c r="A138" s="13"/>
      <c r="B138" s="1"/>
      <c r="C138" s="36"/>
      <c r="D138" s="168"/>
      <c r="E138" s="169"/>
      <c r="F138" s="43" t="str">
        <f>VLOOKUP(C138,'[2]Acha Air Sales Price List'!$B$1:$D$65536,3,FALSE)</f>
        <v>first line keep open</v>
      </c>
      <c r="G138" s="21">
        <f>ROUND(IF(ISBLANK(C138),0,VLOOKUP(C138,'[2]Acha Air Sales Price List'!$B$1:$X$65536,12,FALSE)*$M$14),2)</f>
        <v>0</v>
      </c>
      <c r="H138" s="21"/>
      <c r="I138" s="22">
        <f t="shared" si="3"/>
        <v>0</v>
      </c>
      <c r="J138" s="14"/>
    </row>
    <row r="139" spans="1:10" hidden="1">
      <c r="A139" s="13"/>
      <c r="B139" s="1"/>
      <c r="C139" s="36"/>
      <c r="D139" s="168"/>
      <c r="E139" s="169"/>
      <c r="F139" s="43" t="str">
        <f>VLOOKUP(C139,'[2]Acha Air Sales Price List'!$B$1:$D$65536,3,FALSE)</f>
        <v>first line keep open</v>
      </c>
      <c r="G139" s="21">
        <f>ROUND(IF(ISBLANK(C139),0,VLOOKUP(C139,'[2]Acha Air Sales Price List'!$B$1:$X$65536,12,FALSE)*$M$14),2)</f>
        <v>0</v>
      </c>
      <c r="H139" s="21"/>
      <c r="I139" s="22">
        <f t="shared" si="3"/>
        <v>0</v>
      </c>
      <c r="J139" s="14"/>
    </row>
    <row r="140" spans="1:10" hidden="1">
      <c r="A140" s="13"/>
      <c r="B140" s="1"/>
      <c r="C140" s="36"/>
      <c r="D140" s="168"/>
      <c r="E140" s="169"/>
      <c r="F140" s="43" t="str">
        <f>VLOOKUP(C140,'[2]Acha Air Sales Price List'!$B$1:$D$65536,3,FALSE)</f>
        <v>first line keep open</v>
      </c>
      <c r="G140" s="21">
        <f>ROUND(IF(ISBLANK(C140),0,VLOOKUP(C140,'[2]Acha Air Sales Price List'!$B$1:$X$65536,12,FALSE)*$M$14),2)</f>
        <v>0</v>
      </c>
      <c r="H140" s="21"/>
      <c r="I140" s="22">
        <f t="shared" si="3"/>
        <v>0</v>
      </c>
      <c r="J140" s="14"/>
    </row>
    <row r="141" spans="1:10" hidden="1">
      <c r="A141" s="13"/>
      <c r="B141" s="1"/>
      <c r="C141" s="36"/>
      <c r="D141" s="168"/>
      <c r="E141" s="169"/>
      <c r="F141" s="43" t="str">
        <f>VLOOKUP(C141,'[2]Acha Air Sales Price List'!$B$1:$D$65536,3,FALSE)</f>
        <v>first line keep open</v>
      </c>
      <c r="G141" s="21">
        <f>ROUND(IF(ISBLANK(C141),0,VLOOKUP(C141,'[2]Acha Air Sales Price List'!$B$1:$X$65536,12,FALSE)*$M$14),2)</f>
        <v>0</v>
      </c>
      <c r="H141" s="21"/>
      <c r="I141" s="22">
        <f t="shared" si="3"/>
        <v>0</v>
      </c>
      <c r="J141" s="14"/>
    </row>
    <row r="142" spans="1:10" hidden="1">
      <c r="A142" s="13"/>
      <c r="B142" s="1"/>
      <c r="C142" s="36"/>
      <c r="D142" s="168"/>
      <c r="E142" s="169"/>
      <c r="F142" s="43" t="str">
        <f>VLOOKUP(C142,'[2]Acha Air Sales Price List'!$B$1:$D$65536,3,FALSE)</f>
        <v>first line keep open</v>
      </c>
      <c r="G142" s="21">
        <f>ROUND(IF(ISBLANK(C142),0,VLOOKUP(C142,'[2]Acha Air Sales Price List'!$B$1:$X$65536,12,FALSE)*$M$14),2)</f>
        <v>0</v>
      </c>
      <c r="H142" s="21"/>
      <c r="I142" s="22">
        <f t="shared" si="3"/>
        <v>0</v>
      </c>
      <c r="J142" s="14"/>
    </row>
    <row r="143" spans="1:10" hidden="1">
      <c r="A143" s="13"/>
      <c r="B143" s="1"/>
      <c r="C143" s="36"/>
      <c r="D143" s="168"/>
      <c r="E143" s="169"/>
      <c r="F143" s="43" t="str">
        <f>VLOOKUP(C143,'[2]Acha Air Sales Price List'!$B$1:$D$65536,3,FALSE)</f>
        <v>first line keep open</v>
      </c>
      <c r="G143" s="21">
        <f>ROUND(IF(ISBLANK(C143),0,VLOOKUP(C143,'[2]Acha Air Sales Price List'!$B$1:$X$65536,12,FALSE)*$M$14),2)</f>
        <v>0</v>
      </c>
      <c r="H143" s="21"/>
      <c r="I143" s="22">
        <f t="shared" si="3"/>
        <v>0</v>
      </c>
      <c r="J143" s="14"/>
    </row>
    <row r="144" spans="1:10" hidden="1">
      <c r="A144" s="13"/>
      <c r="B144" s="1"/>
      <c r="C144" s="36"/>
      <c r="D144" s="168"/>
      <c r="E144" s="169"/>
      <c r="F144" s="43" t="str">
        <f>VLOOKUP(C144,'[2]Acha Air Sales Price List'!$B$1:$D$65536,3,FALSE)</f>
        <v>first line keep open</v>
      </c>
      <c r="G144" s="21">
        <f>ROUND(IF(ISBLANK(C144),0,VLOOKUP(C144,'[2]Acha Air Sales Price List'!$B$1:$X$65536,12,FALSE)*$M$14),2)</f>
        <v>0</v>
      </c>
      <c r="H144" s="21"/>
      <c r="I144" s="22">
        <f t="shared" si="3"/>
        <v>0</v>
      </c>
      <c r="J144" s="14"/>
    </row>
    <row r="145" spans="1:10" hidden="1">
      <c r="A145" s="13"/>
      <c r="B145" s="1"/>
      <c r="C145" s="36"/>
      <c r="D145" s="168"/>
      <c r="E145" s="169"/>
      <c r="F145" s="43" t="str">
        <f>VLOOKUP(C145,'[2]Acha Air Sales Price List'!$B$1:$D$65536,3,FALSE)</f>
        <v>first line keep open</v>
      </c>
      <c r="G145" s="21">
        <f>ROUND(IF(ISBLANK(C145),0,VLOOKUP(C145,'[2]Acha Air Sales Price List'!$B$1:$X$65536,12,FALSE)*$M$14),2)</f>
        <v>0</v>
      </c>
      <c r="H145" s="21"/>
      <c r="I145" s="22">
        <f t="shared" si="3"/>
        <v>0</v>
      </c>
      <c r="J145" s="14"/>
    </row>
    <row r="146" spans="1:10" hidden="1">
      <c r="A146" s="13"/>
      <c r="B146" s="1"/>
      <c r="C146" s="36"/>
      <c r="D146" s="168"/>
      <c r="E146" s="169"/>
      <c r="F146" s="43" t="str">
        <f>VLOOKUP(C146,'[2]Acha Air Sales Price List'!$B$1:$D$65536,3,FALSE)</f>
        <v>first line keep open</v>
      </c>
      <c r="G146" s="21">
        <f>ROUND(IF(ISBLANK(C146),0,VLOOKUP(C146,'[2]Acha Air Sales Price List'!$B$1:$X$65536,12,FALSE)*$M$14),2)</f>
        <v>0</v>
      </c>
      <c r="H146" s="21"/>
      <c r="I146" s="22">
        <f t="shared" si="3"/>
        <v>0</v>
      </c>
      <c r="J146" s="14"/>
    </row>
    <row r="147" spans="1:10" hidden="1">
      <c r="A147" s="13"/>
      <c r="B147" s="1"/>
      <c r="C147" s="36"/>
      <c r="D147" s="168"/>
      <c r="E147" s="169"/>
      <c r="F147" s="43" t="str">
        <f>VLOOKUP(C147,'[2]Acha Air Sales Price List'!$B$1:$D$65536,3,FALSE)</f>
        <v>first line keep open</v>
      </c>
      <c r="G147" s="21">
        <f>ROUND(IF(ISBLANK(C147),0,VLOOKUP(C147,'[2]Acha Air Sales Price List'!$B$1:$X$65536,12,FALSE)*$M$14),2)</f>
        <v>0</v>
      </c>
      <c r="H147" s="21"/>
      <c r="I147" s="22">
        <f t="shared" si="3"/>
        <v>0</v>
      </c>
      <c r="J147" s="14"/>
    </row>
    <row r="148" spans="1:10" hidden="1">
      <c r="A148" s="13"/>
      <c r="B148" s="1"/>
      <c r="C148" s="36"/>
      <c r="D148" s="168"/>
      <c r="E148" s="169"/>
      <c r="F148" s="43" t="str">
        <f>VLOOKUP(C148,'[2]Acha Air Sales Price List'!$B$1:$D$65536,3,FALSE)</f>
        <v>first line keep open</v>
      </c>
      <c r="G148" s="21">
        <f>ROUND(IF(ISBLANK(C148),0,VLOOKUP(C148,'[2]Acha Air Sales Price List'!$B$1:$X$65536,12,FALSE)*$M$14),2)</f>
        <v>0</v>
      </c>
      <c r="H148" s="21"/>
      <c r="I148" s="22">
        <f t="shared" si="3"/>
        <v>0</v>
      </c>
      <c r="J148" s="14"/>
    </row>
    <row r="149" spans="1:10" hidden="1">
      <c r="A149" s="13"/>
      <c r="B149" s="1"/>
      <c r="C149" s="36"/>
      <c r="D149" s="168"/>
      <c r="E149" s="169"/>
      <c r="F149" s="43" t="str">
        <f>VLOOKUP(C149,'[2]Acha Air Sales Price List'!$B$1:$D$65536,3,FALSE)</f>
        <v>first line keep open</v>
      </c>
      <c r="G149" s="21">
        <f>ROUND(IF(ISBLANK(C149),0,VLOOKUP(C149,'[2]Acha Air Sales Price List'!$B$1:$X$65536,12,FALSE)*$M$14),2)</f>
        <v>0</v>
      </c>
      <c r="H149" s="21"/>
      <c r="I149" s="22">
        <f t="shared" ref="I149:I212" si="4">ROUND(IF(ISNUMBER(B149), G149*B149, 0),5)</f>
        <v>0</v>
      </c>
      <c r="J149" s="14"/>
    </row>
    <row r="150" spans="1:10" hidden="1">
      <c r="A150" s="13"/>
      <c r="B150" s="1"/>
      <c r="C150" s="36"/>
      <c r="D150" s="168"/>
      <c r="E150" s="169"/>
      <c r="F150" s="43" t="str">
        <f>VLOOKUP(C150,'[2]Acha Air Sales Price List'!$B$1:$D$65536,3,FALSE)</f>
        <v>first line keep open</v>
      </c>
      <c r="G150" s="21">
        <f>ROUND(IF(ISBLANK(C150),0,VLOOKUP(C150,'[2]Acha Air Sales Price List'!$B$1:$X$65536,12,FALSE)*$M$14),2)</f>
        <v>0</v>
      </c>
      <c r="H150" s="21"/>
      <c r="I150" s="22">
        <f t="shared" si="4"/>
        <v>0</v>
      </c>
      <c r="J150" s="14"/>
    </row>
    <row r="151" spans="1:10" hidden="1">
      <c r="A151" s="13"/>
      <c r="B151" s="1"/>
      <c r="C151" s="36"/>
      <c r="D151" s="168"/>
      <c r="E151" s="169"/>
      <c r="F151" s="43" t="str">
        <f>VLOOKUP(C151,'[2]Acha Air Sales Price List'!$B$1:$D$65536,3,FALSE)</f>
        <v>first line keep open</v>
      </c>
      <c r="G151" s="21">
        <f>ROUND(IF(ISBLANK(C151),0,VLOOKUP(C151,'[2]Acha Air Sales Price List'!$B$1:$X$65536,12,FALSE)*$M$14),2)</f>
        <v>0</v>
      </c>
      <c r="H151" s="21"/>
      <c r="I151" s="22">
        <f t="shared" si="4"/>
        <v>0</v>
      </c>
      <c r="J151" s="14"/>
    </row>
    <row r="152" spans="1:10" hidden="1">
      <c r="A152" s="13"/>
      <c r="B152" s="1"/>
      <c r="C152" s="36"/>
      <c r="D152" s="168"/>
      <c r="E152" s="169"/>
      <c r="F152" s="43" t="str">
        <f>VLOOKUP(C152,'[2]Acha Air Sales Price List'!$B$1:$D$65536,3,FALSE)</f>
        <v>first line keep open</v>
      </c>
      <c r="G152" s="21">
        <f>ROUND(IF(ISBLANK(C152),0,VLOOKUP(C152,'[2]Acha Air Sales Price List'!$B$1:$X$65536,12,FALSE)*$M$14),2)</f>
        <v>0</v>
      </c>
      <c r="H152" s="21"/>
      <c r="I152" s="22">
        <f t="shared" si="4"/>
        <v>0</v>
      </c>
      <c r="J152" s="14"/>
    </row>
    <row r="153" spans="1:10" hidden="1">
      <c r="A153" s="13"/>
      <c r="B153" s="1"/>
      <c r="C153" s="36"/>
      <c r="D153" s="168"/>
      <c r="E153" s="169"/>
      <c r="F153" s="43" t="str">
        <f>VLOOKUP(C153,'[2]Acha Air Sales Price List'!$B$1:$D$65536,3,FALSE)</f>
        <v>first line keep open</v>
      </c>
      <c r="G153" s="21">
        <f>ROUND(IF(ISBLANK(C153),0,VLOOKUP(C153,'[2]Acha Air Sales Price List'!$B$1:$X$65536,12,FALSE)*$M$14),2)</f>
        <v>0</v>
      </c>
      <c r="H153" s="21"/>
      <c r="I153" s="22">
        <f t="shared" si="4"/>
        <v>0</v>
      </c>
      <c r="J153" s="14"/>
    </row>
    <row r="154" spans="1:10" hidden="1">
      <c r="A154" s="13"/>
      <c r="B154" s="1"/>
      <c r="C154" s="36"/>
      <c r="D154" s="168"/>
      <c r="E154" s="169"/>
      <c r="F154" s="43" t="str">
        <f>VLOOKUP(C154,'[2]Acha Air Sales Price List'!$B$1:$D$65536,3,FALSE)</f>
        <v>first line keep open</v>
      </c>
      <c r="G154" s="21">
        <f>ROUND(IF(ISBLANK(C154),0,VLOOKUP(C154,'[2]Acha Air Sales Price List'!$B$1:$X$65536,12,FALSE)*$M$14),2)</f>
        <v>0</v>
      </c>
      <c r="H154" s="21"/>
      <c r="I154" s="22">
        <f t="shared" si="4"/>
        <v>0</v>
      </c>
      <c r="J154" s="14"/>
    </row>
    <row r="155" spans="1:10" hidden="1">
      <c r="A155" s="13"/>
      <c r="B155" s="1"/>
      <c r="C155" s="36"/>
      <c r="D155" s="168"/>
      <c r="E155" s="169"/>
      <c r="F155" s="43" t="str">
        <f>VLOOKUP(C155,'[2]Acha Air Sales Price List'!$B$1:$D$65536,3,FALSE)</f>
        <v>first line keep open</v>
      </c>
      <c r="G155" s="21">
        <f>ROUND(IF(ISBLANK(C155),0,VLOOKUP(C155,'[2]Acha Air Sales Price List'!$B$1:$X$65536,12,FALSE)*$M$14),2)</f>
        <v>0</v>
      </c>
      <c r="H155" s="21"/>
      <c r="I155" s="22">
        <f t="shared" si="4"/>
        <v>0</v>
      </c>
      <c r="J155" s="14"/>
    </row>
    <row r="156" spans="1:10" hidden="1">
      <c r="A156" s="13"/>
      <c r="B156" s="1"/>
      <c r="C156" s="36"/>
      <c r="D156" s="168"/>
      <c r="E156" s="169"/>
      <c r="F156" s="43" t="str">
        <f>VLOOKUP(C156,'[2]Acha Air Sales Price List'!$B$1:$D$65536,3,FALSE)</f>
        <v>first line keep open</v>
      </c>
      <c r="G156" s="21">
        <f>ROUND(IF(ISBLANK(C156),0,VLOOKUP(C156,'[2]Acha Air Sales Price List'!$B$1:$X$65536,12,FALSE)*$M$14),2)</f>
        <v>0</v>
      </c>
      <c r="H156" s="21"/>
      <c r="I156" s="22">
        <f t="shared" si="4"/>
        <v>0</v>
      </c>
      <c r="J156" s="14"/>
    </row>
    <row r="157" spans="1:10" hidden="1">
      <c r="A157" s="13"/>
      <c r="B157" s="1"/>
      <c r="C157" s="36"/>
      <c r="D157" s="168"/>
      <c r="E157" s="169"/>
      <c r="F157" s="43" t="str">
        <f>VLOOKUP(C157,'[2]Acha Air Sales Price List'!$B$1:$D$65536,3,FALSE)</f>
        <v>first line keep open</v>
      </c>
      <c r="G157" s="21">
        <f>ROUND(IF(ISBLANK(C157),0,VLOOKUP(C157,'[2]Acha Air Sales Price List'!$B$1:$X$65536,12,FALSE)*$M$14),2)</f>
        <v>0</v>
      </c>
      <c r="H157" s="21"/>
      <c r="I157" s="22">
        <f t="shared" si="4"/>
        <v>0</v>
      </c>
      <c r="J157" s="14"/>
    </row>
    <row r="158" spans="1:10" hidden="1">
      <c r="A158" s="13"/>
      <c r="B158" s="1"/>
      <c r="C158" s="36"/>
      <c r="D158" s="168"/>
      <c r="E158" s="169"/>
      <c r="F158" s="43" t="str">
        <f>VLOOKUP(C158,'[2]Acha Air Sales Price List'!$B$1:$D$65536,3,FALSE)</f>
        <v>first line keep open</v>
      </c>
      <c r="G158" s="21">
        <f>ROUND(IF(ISBLANK(C158),0,VLOOKUP(C158,'[2]Acha Air Sales Price List'!$B$1:$X$65536,12,FALSE)*$M$14),2)</f>
        <v>0</v>
      </c>
      <c r="H158" s="21"/>
      <c r="I158" s="22">
        <f t="shared" si="4"/>
        <v>0</v>
      </c>
      <c r="J158" s="14"/>
    </row>
    <row r="159" spans="1:10" hidden="1">
      <c r="A159" s="13"/>
      <c r="B159" s="1"/>
      <c r="C159" s="36"/>
      <c r="D159" s="168"/>
      <c r="E159" s="169"/>
      <c r="F159" s="43" t="str">
        <f>VLOOKUP(C159,'[2]Acha Air Sales Price List'!$B$1:$D$65536,3,FALSE)</f>
        <v>first line keep open</v>
      </c>
      <c r="G159" s="21">
        <f>ROUND(IF(ISBLANK(C159),0,VLOOKUP(C159,'[2]Acha Air Sales Price List'!$B$1:$X$65536,12,FALSE)*$M$14),2)</f>
        <v>0</v>
      </c>
      <c r="H159" s="21"/>
      <c r="I159" s="22">
        <f t="shared" si="4"/>
        <v>0</v>
      </c>
      <c r="J159" s="14"/>
    </row>
    <row r="160" spans="1:10" hidden="1">
      <c r="A160" s="13"/>
      <c r="B160" s="1"/>
      <c r="C160" s="36"/>
      <c r="D160" s="168"/>
      <c r="E160" s="169"/>
      <c r="F160" s="43" t="str">
        <f>VLOOKUP(C160,'[2]Acha Air Sales Price List'!$B$1:$D$65536,3,FALSE)</f>
        <v>first line keep open</v>
      </c>
      <c r="G160" s="21">
        <f>ROUND(IF(ISBLANK(C160),0,VLOOKUP(C160,'[2]Acha Air Sales Price List'!$B$1:$X$65536,12,FALSE)*$M$14),2)</f>
        <v>0</v>
      </c>
      <c r="H160" s="21"/>
      <c r="I160" s="22">
        <f t="shared" si="4"/>
        <v>0</v>
      </c>
      <c r="J160" s="14"/>
    </row>
    <row r="161" spans="1:10" hidden="1">
      <c r="A161" s="13"/>
      <c r="B161" s="1"/>
      <c r="C161" s="36"/>
      <c r="D161" s="168"/>
      <c r="E161" s="169"/>
      <c r="F161" s="43" t="str">
        <f>VLOOKUP(C161,'[2]Acha Air Sales Price List'!$B$1:$D$65536,3,FALSE)</f>
        <v>first line keep open</v>
      </c>
      <c r="G161" s="21">
        <f>ROUND(IF(ISBLANK(C161),0,VLOOKUP(C161,'[2]Acha Air Sales Price List'!$B$1:$X$65536,12,FALSE)*$M$14),2)</f>
        <v>0</v>
      </c>
      <c r="H161" s="21"/>
      <c r="I161" s="22">
        <f t="shared" si="4"/>
        <v>0</v>
      </c>
      <c r="J161" s="14"/>
    </row>
    <row r="162" spans="1:10" hidden="1">
      <c r="A162" s="13"/>
      <c r="B162" s="1"/>
      <c r="C162" s="36"/>
      <c r="D162" s="168"/>
      <c r="E162" s="169"/>
      <c r="F162" s="43" t="str">
        <f>VLOOKUP(C162,'[2]Acha Air Sales Price List'!$B$1:$D$65536,3,FALSE)</f>
        <v>first line keep open</v>
      </c>
      <c r="G162" s="21">
        <f>ROUND(IF(ISBLANK(C162),0,VLOOKUP(C162,'[2]Acha Air Sales Price List'!$B$1:$X$65536,12,FALSE)*$M$14),2)</f>
        <v>0</v>
      </c>
      <c r="H162" s="21"/>
      <c r="I162" s="22">
        <f t="shared" si="4"/>
        <v>0</v>
      </c>
      <c r="J162" s="14"/>
    </row>
    <row r="163" spans="1:10" hidden="1">
      <c r="A163" s="13"/>
      <c r="B163" s="1"/>
      <c r="C163" s="37"/>
      <c r="D163" s="168"/>
      <c r="E163" s="169"/>
      <c r="F163" s="43" t="str">
        <f>VLOOKUP(C163,'[2]Acha Air Sales Price List'!$B$1:$D$65536,3,FALSE)</f>
        <v>first line keep open</v>
      </c>
      <c r="G163" s="21">
        <f>ROUND(IF(ISBLANK(C163),0,VLOOKUP(C163,'[2]Acha Air Sales Price List'!$B$1:$X$65536,12,FALSE)*$M$14),2)</f>
        <v>0</v>
      </c>
      <c r="H163" s="21"/>
      <c r="I163" s="22">
        <f t="shared" si="4"/>
        <v>0</v>
      </c>
      <c r="J163" s="14"/>
    </row>
    <row r="164" spans="1:10" hidden="1">
      <c r="A164" s="13"/>
      <c r="B164" s="1"/>
      <c r="C164" s="36"/>
      <c r="D164" s="168"/>
      <c r="E164" s="169"/>
      <c r="F164" s="43" t="str">
        <f>VLOOKUP(C164,'[2]Acha Air Sales Price List'!$B$1:$D$65536,3,FALSE)</f>
        <v>first line keep open</v>
      </c>
      <c r="G164" s="21">
        <f>ROUND(IF(ISBLANK(C164),0,VLOOKUP(C164,'[2]Acha Air Sales Price List'!$B$1:$X$65536,12,FALSE)*$M$14),2)</f>
        <v>0</v>
      </c>
      <c r="H164" s="21"/>
      <c r="I164" s="22">
        <f t="shared" si="4"/>
        <v>0</v>
      </c>
      <c r="J164" s="14"/>
    </row>
    <row r="165" spans="1:10" hidden="1">
      <c r="A165" s="13"/>
      <c r="B165" s="1"/>
      <c r="C165" s="36"/>
      <c r="D165" s="168"/>
      <c r="E165" s="169"/>
      <c r="F165" s="43" t="str">
        <f>VLOOKUP(C165,'[2]Acha Air Sales Price List'!$B$1:$D$65536,3,FALSE)</f>
        <v>first line keep open</v>
      </c>
      <c r="G165" s="21">
        <f>ROUND(IF(ISBLANK(C165),0,VLOOKUP(C165,'[2]Acha Air Sales Price List'!$B$1:$X$65536,12,FALSE)*$M$14),2)</f>
        <v>0</v>
      </c>
      <c r="H165" s="21"/>
      <c r="I165" s="22">
        <f t="shared" si="4"/>
        <v>0</v>
      </c>
      <c r="J165" s="14"/>
    </row>
    <row r="166" spans="1:10" hidden="1">
      <c r="A166" s="13"/>
      <c r="B166" s="1"/>
      <c r="C166" s="36"/>
      <c r="D166" s="168"/>
      <c r="E166" s="169"/>
      <c r="F166" s="43" t="str">
        <f>VLOOKUP(C166,'[2]Acha Air Sales Price List'!$B$1:$D$65536,3,FALSE)</f>
        <v>first line keep open</v>
      </c>
      <c r="G166" s="21">
        <f>ROUND(IF(ISBLANK(C166),0,VLOOKUP(C166,'[2]Acha Air Sales Price List'!$B$1:$X$65536,12,FALSE)*$M$14),2)</f>
        <v>0</v>
      </c>
      <c r="H166" s="21"/>
      <c r="I166" s="22">
        <f t="shared" si="4"/>
        <v>0</v>
      </c>
      <c r="J166" s="14"/>
    </row>
    <row r="167" spans="1:10" hidden="1">
      <c r="A167" s="13"/>
      <c r="B167" s="1"/>
      <c r="C167" s="36"/>
      <c r="D167" s="168"/>
      <c r="E167" s="169"/>
      <c r="F167" s="43" t="str">
        <f>VLOOKUP(C167,'[2]Acha Air Sales Price List'!$B$1:$D$65536,3,FALSE)</f>
        <v>first line keep open</v>
      </c>
      <c r="G167" s="21">
        <f>ROUND(IF(ISBLANK(C167),0,VLOOKUP(C167,'[2]Acha Air Sales Price List'!$B$1:$X$65536,12,FALSE)*$M$14),2)</f>
        <v>0</v>
      </c>
      <c r="H167" s="21"/>
      <c r="I167" s="22">
        <f t="shared" si="4"/>
        <v>0</v>
      </c>
      <c r="J167" s="14"/>
    </row>
    <row r="168" spans="1:10" hidden="1">
      <c r="A168" s="13"/>
      <c r="B168" s="1"/>
      <c r="C168" s="36"/>
      <c r="D168" s="168"/>
      <c r="E168" s="169"/>
      <c r="F168" s="43" t="str">
        <f>VLOOKUP(C168,'[2]Acha Air Sales Price List'!$B$1:$D$65536,3,FALSE)</f>
        <v>first line keep open</v>
      </c>
      <c r="G168" s="21">
        <f>ROUND(IF(ISBLANK(C168),0,VLOOKUP(C168,'[2]Acha Air Sales Price List'!$B$1:$X$65536,12,FALSE)*$M$14),2)</f>
        <v>0</v>
      </c>
      <c r="H168" s="21"/>
      <c r="I168" s="22">
        <f t="shared" si="4"/>
        <v>0</v>
      </c>
      <c r="J168" s="14"/>
    </row>
    <row r="169" spans="1:10" hidden="1">
      <c r="A169" s="13"/>
      <c r="B169" s="1"/>
      <c r="C169" s="36"/>
      <c r="D169" s="168"/>
      <c r="E169" s="169"/>
      <c r="F169" s="43" t="str">
        <f>VLOOKUP(C169,'[2]Acha Air Sales Price List'!$B$1:$D$65536,3,FALSE)</f>
        <v>first line keep open</v>
      </c>
      <c r="G169" s="21">
        <f>ROUND(IF(ISBLANK(C169),0,VLOOKUP(C169,'[2]Acha Air Sales Price List'!$B$1:$X$65536,12,FALSE)*$M$14),2)</f>
        <v>0</v>
      </c>
      <c r="H169" s="21"/>
      <c r="I169" s="22">
        <f t="shared" si="4"/>
        <v>0</v>
      </c>
      <c r="J169" s="14"/>
    </row>
    <row r="170" spans="1:10" hidden="1">
      <c r="A170" s="13"/>
      <c r="B170" s="1"/>
      <c r="C170" s="36"/>
      <c r="D170" s="168"/>
      <c r="E170" s="169"/>
      <c r="F170" s="43" t="str">
        <f>VLOOKUP(C170,'[2]Acha Air Sales Price List'!$B$1:$D$65536,3,FALSE)</f>
        <v>first line keep open</v>
      </c>
      <c r="G170" s="21">
        <f>ROUND(IF(ISBLANK(C170),0,VLOOKUP(C170,'[2]Acha Air Sales Price List'!$B$1:$X$65536,12,FALSE)*$M$14),2)</f>
        <v>0</v>
      </c>
      <c r="H170" s="21"/>
      <c r="I170" s="22">
        <f t="shared" si="4"/>
        <v>0</v>
      </c>
      <c r="J170" s="14"/>
    </row>
    <row r="171" spans="1:10" hidden="1">
      <c r="A171" s="13"/>
      <c r="B171" s="1"/>
      <c r="C171" s="36"/>
      <c r="D171" s="168"/>
      <c r="E171" s="169"/>
      <c r="F171" s="43" t="str">
        <f>VLOOKUP(C171,'[2]Acha Air Sales Price List'!$B$1:$D$65536,3,FALSE)</f>
        <v>first line keep open</v>
      </c>
      <c r="G171" s="21">
        <f>ROUND(IF(ISBLANK(C171),0,VLOOKUP(C171,'[2]Acha Air Sales Price List'!$B$1:$X$65536,12,FALSE)*$M$14),2)</f>
        <v>0</v>
      </c>
      <c r="H171" s="21"/>
      <c r="I171" s="22">
        <f t="shared" si="4"/>
        <v>0</v>
      </c>
      <c r="J171" s="14"/>
    </row>
    <row r="172" spans="1:10" hidden="1">
      <c r="A172" s="13"/>
      <c r="B172" s="1"/>
      <c r="C172" s="36"/>
      <c r="D172" s="168"/>
      <c r="E172" s="169"/>
      <c r="F172" s="43" t="str">
        <f>VLOOKUP(C172,'[2]Acha Air Sales Price List'!$B$1:$D$65536,3,FALSE)</f>
        <v>first line keep open</v>
      </c>
      <c r="G172" s="21">
        <f>ROUND(IF(ISBLANK(C172),0,VLOOKUP(C172,'[2]Acha Air Sales Price List'!$B$1:$X$65536,12,FALSE)*$M$14),2)</f>
        <v>0</v>
      </c>
      <c r="H172" s="21"/>
      <c r="I172" s="22">
        <f t="shared" si="4"/>
        <v>0</v>
      </c>
      <c r="J172" s="14"/>
    </row>
    <row r="173" spans="1:10" hidden="1">
      <c r="A173" s="13"/>
      <c r="B173" s="1"/>
      <c r="C173" s="36"/>
      <c r="D173" s="168"/>
      <c r="E173" s="169"/>
      <c r="F173" s="43" t="str">
        <f>VLOOKUP(C173,'[2]Acha Air Sales Price List'!$B$1:$D$65536,3,FALSE)</f>
        <v>first line keep open</v>
      </c>
      <c r="G173" s="21">
        <f>ROUND(IF(ISBLANK(C173),0,VLOOKUP(C173,'[2]Acha Air Sales Price List'!$B$1:$X$65536,12,FALSE)*$M$14),2)</f>
        <v>0</v>
      </c>
      <c r="H173" s="21"/>
      <c r="I173" s="22">
        <f t="shared" si="4"/>
        <v>0</v>
      </c>
      <c r="J173" s="14"/>
    </row>
    <row r="174" spans="1:10" hidden="1">
      <c r="A174" s="13"/>
      <c r="B174" s="1"/>
      <c r="C174" s="36"/>
      <c r="D174" s="168"/>
      <c r="E174" s="169"/>
      <c r="F174" s="43" t="str">
        <f>VLOOKUP(C174,'[2]Acha Air Sales Price List'!$B$1:$D$65536,3,FALSE)</f>
        <v>first line keep open</v>
      </c>
      <c r="G174" s="21">
        <f>ROUND(IF(ISBLANK(C174),0,VLOOKUP(C174,'[2]Acha Air Sales Price List'!$B$1:$X$65536,12,FALSE)*$M$14),2)</f>
        <v>0</v>
      </c>
      <c r="H174" s="21"/>
      <c r="I174" s="22">
        <f t="shared" si="4"/>
        <v>0</v>
      </c>
      <c r="J174" s="14"/>
    </row>
    <row r="175" spans="1:10" hidden="1">
      <c r="A175" s="13"/>
      <c r="B175" s="1"/>
      <c r="C175" s="36"/>
      <c r="D175" s="168"/>
      <c r="E175" s="169"/>
      <c r="F175" s="43" t="str">
        <f>VLOOKUP(C175,'[2]Acha Air Sales Price List'!$B$1:$D$65536,3,FALSE)</f>
        <v>first line keep open</v>
      </c>
      <c r="G175" s="21">
        <f>ROUND(IF(ISBLANK(C175),0,VLOOKUP(C175,'[2]Acha Air Sales Price List'!$B$1:$X$65536,12,FALSE)*$M$14),2)</f>
        <v>0</v>
      </c>
      <c r="H175" s="21"/>
      <c r="I175" s="22">
        <f t="shared" si="4"/>
        <v>0</v>
      </c>
      <c r="J175" s="14"/>
    </row>
    <row r="176" spans="1:10" hidden="1">
      <c r="A176" s="13"/>
      <c r="B176" s="1"/>
      <c r="C176" s="36"/>
      <c r="D176" s="168"/>
      <c r="E176" s="169"/>
      <c r="F176" s="43" t="str">
        <f>VLOOKUP(C176,'[2]Acha Air Sales Price List'!$B$1:$D$65536,3,FALSE)</f>
        <v>first line keep open</v>
      </c>
      <c r="G176" s="21">
        <f>ROUND(IF(ISBLANK(C176),0,VLOOKUP(C176,'[2]Acha Air Sales Price List'!$B$1:$X$65536,12,FALSE)*$M$14),2)</f>
        <v>0</v>
      </c>
      <c r="H176" s="21"/>
      <c r="I176" s="22">
        <f t="shared" si="4"/>
        <v>0</v>
      </c>
      <c r="J176" s="14"/>
    </row>
    <row r="177" spans="1:10" hidden="1">
      <c r="A177" s="13"/>
      <c r="B177" s="1"/>
      <c r="C177" s="36"/>
      <c r="D177" s="168"/>
      <c r="E177" s="169"/>
      <c r="F177" s="43" t="str">
        <f>VLOOKUP(C177,'[2]Acha Air Sales Price List'!$B$1:$D$65536,3,FALSE)</f>
        <v>first line keep open</v>
      </c>
      <c r="G177" s="21">
        <f>ROUND(IF(ISBLANK(C177),0,VLOOKUP(C177,'[2]Acha Air Sales Price List'!$B$1:$X$65536,12,FALSE)*$M$14),2)</f>
        <v>0</v>
      </c>
      <c r="H177" s="21"/>
      <c r="I177" s="22">
        <f t="shared" si="4"/>
        <v>0</v>
      </c>
      <c r="J177" s="14"/>
    </row>
    <row r="178" spans="1:10" hidden="1">
      <c r="A178" s="13"/>
      <c r="B178" s="1"/>
      <c r="C178" s="36"/>
      <c r="D178" s="168"/>
      <c r="E178" s="169"/>
      <c r="F178" s="43" t="str">
        <f>VLOOKUP(C178,'[2]Acha Air Sales Price List'!$B$1:$D$65536,3,FALSE)</f>
        <v>first line keep open</v>
      </c>
      <c r="G178" s="21">
        <f>ROUND(IF(ISBLANK(C178),0,VLOOKUP(C178,'[2]Acha Air Sales Price List'!$B$1:$X$65536,12,FALSE)*$M$14),2)</f>
        <v>0</v>
      </c>
      <c r="H178" s="21"/>
      <c r="I178" s="22">
        <f t="shared" si="4"/>
        <v>0</v>
      </c>
      <c r="J178" s="14"/>
    </row>
    <row r="179" spans="1:10" hidden="1">
      <c r="A179" s="13"/>
      <c r="B179" s="1"/>
      <c r="C179" s="37"/>
      <c r="D179" s="168"/>
      <c r="E179" s="169"/>
      <c r="F179" s="43" t="str">
        <f>VLOOKUP(C179,'[2]Acha Air Sales Price List'!$B$1:$D$65536,3,FALSE)</f>
        <v>first line keep open</v>
      </c>
      <c r="G179" s="21">
        <f>ROUND(IF(ISBLANK(C179),0,VLOOKUP(C179,'[2]Acha Air Sales Price List'!$B$1:$X$65536,12,FALSE)*$M$14),2)</f>
        <v>0</v>
      </c>
      <c r="H179" s="21"/>
      <c r="I179" s="22">
        <f t="shared" si="4"/>
        <v>0</v>
      </c>
      <c r="J179" s="14"/>
    </row>
    <row r="180" spans="1:10" hidden="1">
      <c r="A180" s="13"/>
      <c r="B180" s="1"/>
      <c r="C180" s="37"/>
      <c r="D180" s="168"/>
      <c r="E180" s="169"/>
      <c r="F180" s="43" t="str">
        <f>VLOOKUP(C180,'[2]Acha Air Sales Price List'!$B$1:$D$65536,3,FALSE)</f>
        <v>first line keep open</v>
      </c>
      <c r="G180" s="21">
        <f>ROUND(IF(ISBLANK(C180),0,VLOOKUP(C180,'[2]Acha Air Sales Price List'!$B$1:$X$65536,12,FALSE)*$M$14),2)</f>
        <v>0</v>
      </c>
      <c r="H180" s="21"/>
      <c r="I180" s="22">
        <f t="shared" si="4"/>
        <v>0</v>
      </c>
      <c r="J180" s="14"/>
    </row>
    <row r="181" spans="1:10" hidden="1">
      <c r="A181" s="13"/>
      <c r="B181" s="1"/>
      <c r="C181" s="36"/>
      <c r="D181" s="168"/>
      <c r="E181" s="169"/>
      <c r="F181" s="43" t="str">
        <f>VLOOKUP(C181,'[2]Acha Air Sales Price List'!$B$1:$D$65536,3,FALSE)</f>
        <v>first line keep open</v>
      </c>
      <c r="G181" s="21">
        <f>ROUND(IF(ISBLANK(C181),0,VLOOKUP(C181,'[2]Acha Air Sales Price List'!$B$1:$X$65536,12,FALSE)*$M$14),2)</f>
        <v>0</v>
      </c>
      <c r="H181" s="21"/>
      <c r="I181" s="22">
        <f t="shared" si="4"/>
        <v>0</v>
      </c>
      <c r="J181" s="14"/>
    </row>
    <row r="182" spans="1:10" hidden="1">
      <c r="A182" s="13"/>
      <c r="B182" s="1"/>
      <c r="C182" s="36"/>
      <c r="D182" s="168"/>
      <c r="E182" s="169"/>
      <c r="F182" s="43" t="str">
        <f>VLOOKUP(C182,'[2]Acha Air Sales Price List'!$B$1:$D$65536,3,FALSE)</f>
        <v>first line keep open</v>
      </c>
      <c r="G182" s="21">
        <f>ROUND(IF(ISBLANK(C182),0,VLOOKUP(C182,'[2]Acha Air Sales Price List'!$B$1:$X$65536,12,FALSE)*$M$14),2)</f>
        <v>0</v>
      </c>
      <c r="H182" s="21"/>
      <c r="I182" s="22">
        <f t="shared" si="4"/>
        <v>0</v>
      </c>
      <c r="J182" s="14"/>
    </row>
    <row r="183" spans="1:10" hidden="1">
      <c r="A183" s="13"/>
      <c r="B183" s="1"/>
      <c r="C183" s="36"/>
      <c r="D183" s="168"/>
      <c r="E183" s="169"/>
      <c r="F183" s="43" t="str">
        <f>VLOOKUP(C183,'[2]Acha Air Sales Price List'!$B$1:$D$65536,3,FALSE)</f>
        <v>first line keep open</v>
      </c>
      <c r="G183" s="21">
        <f>ROUND(IF(ISBLANK(C183),0,VLOOKUP(C183,'[2]Acha Air Sales Price List'!$B$1:$X$65536,12,FALSE)*$M$14),2)</f>
        <v>0</v>
      </c>
      <c r="H183" s="21"/>
      <c r="I183" s="22">
        <f t="shared" si="4"/>
        <v>0</v>
      </c>
      <c r="J183" s="14"/>
    </row>
    <row r="184" spans="1:10" hidden="1">
      <c r="A184" s="13"/>
      <c r="B184" s="1"/>
      <c r="C184" s="36"/>
      <c r="D184" s="168"/>
      <c r="E184" s="169"/>
      <c r="F184" s="43" t="str">
        <f>VLOOKUP(C184,'[2]Acha Air Sales Price List'!$B$1:$D$65536,3,FALSE)</f>
        <v>first line keep open</v>
      </c>
      <c r="G184" s="21">
        <f>ROUND(IF(ISBLANK(C184),0,VLOOKUP(C184,'[2]Acha Air Sales Price List'!$B$1:$X$65536,12,FALSE)*$M$14),2)</f>
        <v>0</v>
      </c>
      <c r="H184" s="21"/>
      <c r="I184" s="22">
        <f t="shared" si="4"/>
        <v>0</v>
      </c>
      <c r="J184" s="14"/>
    </row>
    <row r="185" spans="1:10" hidden="1">
      <c r="A185" s="13"/>
      <c r="B185" s="1"/>
      <c r="C185" s="36"/>
      <c r="D185" s="168"/>
      <c r="E185" s="169"/>
      <c r="F185" s="43" t="str">
        <f>VLOOKUP(C185,'[2]Acha Air Sales Price List'!$B$1:$D$65536,3,FALSE)</f>
        <v>first line keep open</v>
      </c>
      <c r="G185" s="21">
        <f>ROUND(IF(ISBLANK(C185),0,VLOOKUP(C185,'[2]Acha Air Sales Price List'!$B$1:$X$65536,12,FALSE)*$M$14),2)</f>
        <v>0</v>
      </c>
      <c r="H185" s="21"/>
      <c r="I185" s="22">
        <f t="shared" si="4"/>
        <v>0</v>
      </c>
      <c r="J185" s="14"/>
    </row>
    <row r="186" spans="1:10" hidden="1">
      <c r="A186" s="13"/>
      <c r="B186" s="1"/>
      <c r="C186" s="36"/>
      <c r="D186" s="168"/>
      <c r="E186" s="169"/>
      <c r="F186" s="43" t="str">
        <f>VLOOKUP(C186,'[2]Acha Air Sales Price List'!$B$1:$D$65536,3,FALSE)</f>
        <v>first line keep open</v>
      </c>
      <c r="G186" s="21">
        <f>ROUND(IF(ISBLANK(C186),0,VLOOKUP(C186,'[2]Acha Air Sales Price List'!$B$1:$X$65536,12,FALSE)*$M$14),2)</f>
        <v>0</v>
      </c>
      <c r="H186" s="21"/>
      <c r="I186" s="22">
        <f t="shared" si="4"/>
        <v>0</v>
      </c>
      <c r="J186" s="14"/>
    </row>
    <row r="187" spans="1:10" hidden="1">
      <c r="A187" s="13"/>
      <c r="B187" s="1"/>
      <c r="C187" s="36"/>
      <c r="D187" s="168"/>
      <c r="E187" s="169"/>
      <c r="F187" s="43" t="str">
        <f>VLOOKUP(C187,'[2]Acha Air Sales Price List'!$B$1:$D$65536,3,FALSE)</f>
        <v>first line keep open</v>
      </c>
      <c r="G187" s="21">
        <f>ROUND(IF(ISBLANK(C187),0,VLOOKUP(C187,'[2]Acha Air Sales Price List'!$B$1:$X$65536,12,FALSE)*$M$14),2)</f>
        <v>0</v>
      </c>
      <c r="H187" s="21"/>
      <c r="I187" s="22">
        <f t="shared" si="4"/>
        <v>0</v>
      </c>
      <c r="J187" s="14"/>
    </row>
    <row r="188" spans="1:10" hidden="1">
      <c r="A188" s="13"/>
      <c r="B188" s="1"/>
      <c r="C188" s="36"/>
      <c r="D188" s="168"/>
      <c r="E188" s="169"/>
      <c r="F188" s="43" t="str">
        <f>VLOOKUP(C188,'[2]Acha Air Sales Price List'!$B$1:$D$65536,3,FALSE)</f>
        <v>first line keep open</v>
      </c>
      <c r="G188" s="21">
        <f>ROUND(IF(ISBLANK(C188),0,VLOOKUP(C188,'[2]Acha Air Sales Price List'!$B$1:$X$65536,12,FALSE)*$M$14),2)</f>
        <v>0</v>
      </c>
      <c r="H188" s="21"/>
      <c r="I188" s="22">
        <f t="shared" si="4"/>
        <v>0</v>
      </c>
      <c r="J188" s="14"/>
    </row>
    <row r="189" spans="1:10" hidden="1">
      <c r="A189" s="13"/>
      <c r="B189" s="1"/>
      <c r="C189" s="36"/>
      <c r="D189" s="168"/>
      <c r="E189" s="169"/>
      <c r="F189" s="43" t="str">
        <f>VLOOKUP(C189,'[2]Acha Air Sales Price List'!$B$1:$D$65536,3,FALSE)</f>
        <v>first line keep open</v>
      </c>
      <c r="G189" s="21">
        <f>ROUND(IF(ISBLANK(C189),0,VLOOKUP(C189,'[2]Acha Air Sales Price List'!$B$1:$X$65536,12,FALSE)*$M$14),2)</f>
        <v>0</v>
      </c>
      <c r="H189" s="21"/>
      <c r="I189" s="22">
        <f t="shared" si="4"/>
        <v>0</v>
      </c>
      <c r="J189" s="14"/>
    </row>
    <row r="190" spans="1:10" hidden="1">
      <c r="A190" s="13"/>
      <c r="B190" s="1"/>
      <c r="C190" s="36"/>
      <c r="D190" s="168"/>
      <c r="E190" s="169"/>
      <c r="F190" s="43" t="str">
        <f>VLOOKUP(C190,'[2]Acha Air Sales Price List'!$B$1:$D$65536,3,FALSE)</f>
        <v>first line keep open</v>
      </c>
      <c r="G190" s="21">
        <f>ROUND(IF(ISBLANK(C190),0,VLOOKUP(C190,'[2]Acha Air Sales Price List'!$B$1:$X$65536,12,FALSE)*$M$14),2)</f>
        <v>0</v>
      </c>
      <c r="H190" s="21"/>
      <c r="I190" s="22">
        <f t="shared" si="4"/>
        <v>0</v>
      </c>
      <c r="J190" s="14"/>
    </row>
    <row r="191" spans="1:10" hidden="1">
      <c r="A191" s="13"/>
      <c r="B191" s="1"/>
      <c r="C191" s="37"/>
      <c r="D191" s="168"/>
      <c r="E191" s="169"/>
      <c r="F191" s="43" t="str">
        <f>VLOOKUP(C191,'[2]Acha Air Sales Price List'!$B$1:$D$65536,3,FALSE)</f>
        <v>first line keep open</v>
      </c>
      <c r="G191" s="21">
        <f>ROUND(IF(ISBLANK(C191),0,VLOOKUP(C191,'[2]Acha Air Sales Price List'!$B$1:$X$65536,12,FALSE)*$M$14),2)</f>
        <v>0</v>
      </c>
      <c r="H191" s="21"/>
      <c r="I191" s="22">
        <f t="shared" si="4"/>
        <v>0</v>
      </c>
      <c r="J191" s="14"/>
    </row>
    <row r="192" spans="1:10" hidden="1">
      <c r="A192" s="13"/>
      <c r="B192" s="1"/>
      <c r="C192" s="36"/>
      <c r="D192" s="168"/>
      <c r="E192" s="169"/>
      <c r="F192" s="43" t="str">
        <f>VLOOKUP(C192,'[2]Acha Air Sales Price List'!$B$1:$D$65536,3,FALSE)</f>
        <v>first line keep open</v>
      </c>
      <c r="G192" s="21">
        <f>ROUND(IF(ISBLANK(C192),0,VLOOKUP(C192,'[2]Acha Air Sales Price List'!$B$1:$X$65536,12,FALSE)*$M$14),2)</f>
        <v>0</v>
      </c>
      <c r="H192" s="21"/>
      <c r="I192" s="22">
        <f t="shared" si="4"/>
        <v>0</v>
      </c>
      <c r="J192" s="14"/>
    </row>
    <row r="193" spans="1:10" hidden="1">
      <c r="A193" s="13"/>
      <c r="B193" s="1"/>
      <c r="C193" s="36"/>
      <c r="D193" s="168"/>
      <c r="E193" s="169"/>
      <c r="F193" s="43" t="str">
        <f>VLOOKUP(C193,'[2]Acha Air Sales Price List'!$B$1:$D$65536,3,FALSE)</f>
        <v>first line keep open</v>
      </c>
      <c r="G193" s="21">
        <f>ROUND(IF(ISBLANK(C193),0,VLOOKUP(C193,'[2]Acha Air Sales Price List'!$B$1:$X$65536,12,FALSE)*$M$14),2)</f>
        <v>0</v>
      </c>
      <c r="H193" s="21"/>
      <c r="I193" s="22">
        <f t="shared" si="4"/>
        <v>0</v>
      </c>
      <c r="J193" s="14"/>
    </row>
    <row r="194" spans="1:10" hidden="1">
      <c r="A194" s="13"/>
      <c r="B194" s="1"/>
      <c r="C194" s="36"/>
      <c r="D194" s="168"/>
      <c r="E194" s="169"/>
      <c r="F194" s="43" t="str">
        <f>VLOOKUP(C194,'[2]Acha Air Sales Price List'!$B$1:$D$65536,3,FALSE)</f>
        <v>first line keep open</v>
      </c>
      <c r="G194" s="21">
        <f>ROUND(IF(ISBLANK(C194),0,VLOOKUP(C194,'[2]Acha Air Sales Price List'!$B$1:$X$65536,12,FALSE)*$M$14),2)</f>
        <v>0</v>
      </c>
      <c r="H194" s="21"/>
      <c r="I194" s="22">
        <f t="shared" si="4"/>
        <v>0</v>
      </c>
      <c r="J194" s="14"/>
    </row>
    <row r="195" spans="1:10" hidden="1">
      <c r="A195" s="13"/>
      <c r="B195" s="1"/>
      <c r="C195" s="36"/>
      <c r="D195" s="168"/>
      <c r="E195" s="169"/>
      <c r="F195" s="43" t="str">
        <f>VLOOKUP(C195,'[2]Acha Air Sales Price List'!$B$1:$D$65536,3,FALSE)</f>
        <v>first line keep open</v>
      </c>
      <c r="G195" s="21">
        <f>ROUND(IF(ISBLANK(C195),0,VLOOKUP(C195,'[2]Acha Air Sales Price List'!$B$1:$X$65536,12,FALSE)*$M$14),2)</f>
        <v>0</v>
      </c>
      <c r="H195" s="21"/>
      <c r="I195" s="22">
        <f t="shared" si="4"/>
        <v>0</v>
      </c>
      <c r="J195" s="14"/>
    </row>
    <row r="196" spans="1:10" hidden="1">
      <c r="A196" s="13"/>
      <c r="B196" s="1"/>
      <c r="C196" s="36"/>
      <c r="D196" s="168"/>
      <c r="E196" s="169"/>
      <c r="F196" s="43" t="str">
        <f>VLOOKUP(C196,'[2]Acha Air Sales Price List'!$B$1:$D$65536,3,FALSE)</f>
        <v>first line keep open</v>
      </c>
      <c r="G196" s="21">
        <f>ROUND(IF(ISBLANK(C196),0,VLOOKUP(C196,'[2]Acha Air Sales Price List'!$B$1:$X$65536,12,FALSE)*$M$14),2)</f>
        <v>0</v>
      </c>
      <c r="H196" s="21"/>
      <c r="I196" s="22">
        <f t="shared" si="4"/>
        <v>0</v>
      </c>
      <c r="J196" s="14"/>
    </row>
    <row r="197" spans="1:10" hidden="1">
      <c r="A197" s="13"/>
      <c r="B197" s="1"/>
      <c r="C197" s="36"/>
      <c r="D197" s="168"/>
      <c r="E197" s="169"/>
      <c r="F197" s="43" t="str">
        <f>VLOOKUP(C197,'[2]Acha Air Sales Price List'!$B$1:$D$65536,3,FALSE)</f>
        <v>first line keep open</v>
      </c>
      <c r="G197" s="21">
        <f>ROUND(IF(ISBLANK(C197),0,VLOOKUP(C197,'[2]Acha Air Sales Price List'!$B$1:$X$65536,12,FALSE)*$M$14),2)</f>
        <v>0</v>
      </c>
      <c r="H197" s="21"/>
      <c r="I197" s="22">
        <f t="shared" si="4"/>
        <v>0</v>
      </c>
      <c r="J197" s="14"/>
    </row>
    <row r="198" spans="1:10" hidden="1">
      <c r="A198" s="13"/>
      <c r="B198" s="1"/>
      <c r="C198" s="36"/>
      <c r="D198" s="168"/>
      <c r="E198" s="169"/>
      <c r="F198" s="43" t="str">
        <f>VLOOKUP(C198,'[2]Acha Air Sales Price List'!$B$1:$D$65536,3,FALSE)</f>
        <v>first line keep open</v>
      </c>
      <c r="G198" s="21">
        <f>ROUND(IF(ISBLANK(C198),0,VLOOKUP(C198,'[2]Acha Air Sales Price List'!$B$1:$X$65536,12,FALSE)*$M$14),2)</f>
        <v>0</v>
      </c>
      <c r="H198" s="21"/>
      <c r="I198" s="22">
        <f t="shared" si="4"/>
        <v>0</v>
      </c>
      <c r="J198" s="14"/>
    </row>
    <row r="199" spans="1:10" hidden="1">
      <c r="A199" s="13"/>
      <c r="B199" s="1"/>
      <c r="C199" s="36"/>
      <c r="D199" s="168"/>
      <c r="E199" s="169"/>
      <c r="F199" s="43" t="str">
        <f>VLOOKUP(C199,'[2]Acha Air Sales Price List'!$B$1:$D$65536,3,FALSE)</f>
        <v>first line keep open</v>
      </c>
      <c r="G199" s="21">
        <f>ROUND(IF(ISBLANK(C199),0,VLOOKUP(C199,'[2]Acha Air Sales Price List'!$B$1:$X$65536,12,FALSE)*$M$14),2)</f>
        <v>0</v>
      </c>
      <c r="H199" s="21"/>
      <c r="I199" s="22">
        <f t="shared" si="4"/>
        <v>0</v>
      </c>
      <c r="J199" s="14"/>
    </row>
    <row r="200" spans="1:10" hidden="1">
      <c r="A200" s="13"/>
      <c r="B200" s="1"/>
      <c r="C200" s="36"/>
      <c r="D200" s="168"/>
      <c r="E200" s="169"/>
      <c r="F200" s="43" t="str">
        <f>VLOOKUP(C200,'[2]Acha Air Sales Price List'!$B$1:$D$65536,3,FALSE)</f>
        <v>first line keep open</v>
      </c>
      <c r="G200" s="21">
        <f>ROUND(IF(ISBLANK(C200),0,VLOOKUP(C200,'[2]Acha Air Sales Price List'!$B$1:$X$65536,12,FALSE)*$M$14),2)</f>
        <v>0</v>
      </c>
      <c r="H200" s="21"/>
      <c r="I200" s="22">
        <f t="shared" si="4"/>
        <v>0</v>
      </c>
      <c r="J200" s="14"/>
    </row>
    <row r="201" spans="1:10" hidden="1">
      <c r="A201" s="13"/>
      <c r="B201" s="1"/>
      <c r="C201" s="36"/>
      <c r="D201" s="168"/>
      <c r="E201" s="169"/>
      <c r="F201" s="43" t="str">
        <f>VLOOKUP(C201,'[2]Acha Air Sales Price List'!$B$1:$D$65536,3,FALSE)</f>
        <v>first line keep open</v>
      </c>
      <c r="G201" s="21">
        <f>ROUND(IF(ISBLANK(C201),0,VLOOKUP(C201,'[2]Acha Air Sales Price List'!$B$1:$X$65536,12,FALSE)*$M$14),2)</f>
        <v>0</v>
      </c>
      <c r="H201" s="21"/>
      <c r="I201" s="22">
        <f t="shared" si="4"/>
        <v>0</v>
      </c>
      <c r="J201" s="14"/>
    </row>
    <row r="202" spans="1:10" hidden="1">
      <c r="A202" s="13"/>
      <c r="B202" s="1"/>
      <c r="C202" s="36"/>
      <c r="D202" s="168"/>
      <c r="E202" s="169"/>
      <c r="F202" s="43" t="str">
        <f>VLOOKUP(C202,'[2]Acha Air Sales Price List'!$B$1:$D$65536,3,FALSE)</f>
        <v>first line keep open</v>
      </c>
      <c r="G202" s="21">
        <f>ROUND(IF(ISBLANK(C202),0,VLOOKUP(C202,'[2]Acha Air Sales Price List'!$B$1:$X$65536,12,FALSE)*$M$14),2)</f>
        <v>0</v>
      </c>
      <c r="H202" s="21"/>
      <c r="I202" s="22">
        <f t="shared" si="4"/>
        <v>0</v>
      </c>
      <c r="J202" s="14"/>
    </row>
    <row r="203" spans="1:10" hidden="1">
      <c r="A203" s="13"/>
      <c r="B203" s="1"/>
      <c r="C203" s="36"/>
      <c r="D203" s="168"/>
      <c r="E203" s="169"/>
      <c r="F203" s="43" t="str">
        <f>VLOOKUP(C203,'[2]Acha Air Sales Price List'!$B$1:$D$65536,3,FALSE)</f>
        <v>first line keep open</v>
      </c>
      <c r="G203" s="21">
        <f>ROUND(IF(ISBLANK(C203),0,VLOOKUP(C203,'[2]Acha Air Sales Price List'!$B$1:$X$65536,12,FALSE)*$M$14),2)</f>
        <v>0</v>
      </c>
      <c r="H203" s="21"/>
      <c r="I203" s="22">
        <f t="shared" si="4"/>
        <v>0</v>
      </c>
      <c r="J203" s="14"/>
    </row>
    <row r="204" spans="1:10" hidden="1">
      <c r="A204" s="13"/>
      <c r="B204" s="1"/>
      <c r="C204" s="36"/>
      <c r="D204" s="168"/>
      <c r="E204" s="169"/>
      <c r="F204" s="43" t="str">
        <f>VLOOKUP(C204,'[2]Acha Air Sales Price List'!$B$1:$D$65536,3,FALSE)</f>
        <v>first line keep open</v>
      </c>
      <c r="G204" s="21">
        <f>ROUND(IF(ISBLANK(C204),0,VLOOKUP(C204,'[2]Acha Air Sales Price List'!$B$1:$X$65536,12,FALSE)*$M$14),2)</f>
        <v>0</v>
      </c>
      <c r="H204" s="21"/>
      <c r="I204" s="22">
        <f t="shared" si="4"/>
        <v>0</v>
      </c>
      <c r="J204" s="14"/>
    </row>
    <row r="205" spans="1:10" hidden="1">
      <c r="A205" s="13"/>
      <c r="B205" s="1"/>
      <c r="C205" s="36"/>
      <c r="D205" s="168"/>
      <c r="E205" s="169"/>
      <c r="F205" s="43" t="str">
        <f>VLOOKUP(C205,'[2]Acha Air Sales Price List'!$B$1:$D$65536,3,FALSE)</f>
        <v>first line keep open</v>
      </c>
      <c r="G205" s="21">
        <f>ROUND(IF(ISBLANK(C205),0,VLOOKUP(C205,'[2]Acha Air Sales Price List'!$B$1:$X$65536,12,FALSE)*$M$14),2)</f>
        <v>0</v>
      </c>
      <c r="H205" s="21"/>
      <c r="I205" s="22">
        <f t="shared" si="4"/>
        <v>0</v>
      </c>
      <c r="J205" s="14"/>
    </row>
    <row r="206" spans="1:10" hidden="1">
      <c r="A206" s="13"/>
      <c r="B206" s="1"/>
      <c r="C206" s="36"/>
      <c r="D206" s="168"/>
      <c r="E206" s="169"/>
      <c r="F206" s="43" t="str">
        <f>VLOOKUP(C206,'[2]Acha Air Sales Price List'!$B$1:$D$65536,3,FALSE)</f>
        <v>first line keep open</v>
      </c>
      <c r="G206" s="21">
        <f>ROUND(IF(ISBLANK(C206),0,VLOOKUP(C206,'[2]Acha Air Sales Price List'!$B$1:$X$65536,12,FALSE)*$M$14),2)</f>
        <v>0</v>
      </c>
      <c r="H206" s="21"/>
      <c r="I206" s="22">
        <f t="shared" si="4"/>
        <v>0</v>
      </c>
      <c r="J206" s="14"/>
    </row>
    <row r="207" spans="1:10" hidden="1">
      <c r="A207" s="13"/>
      <c r="B207" s="1"/>
      <c r="C207" s="36"/>
      <c r="D207" s="168"/>
      <c r="E207" s="169"/>
      <c r="F207" s="43" t="str">
        <f>VLOOKUP(C207,'[2]Acha Air Sales Price List'!$B$1:$D$65536,3,FALSE)</f>
        <v>first line keep open</v>
      </c>
      <c r="G207" s="21">
        <f>ROUND(IF(ISBLANK(C207),0,VLOOKUP(C207,'[2]Acha Air Sales Price List'!$B$1:$X$65536,12,FALSE)*$M$14),2)</f>
        <v>0</v>
      </c>
      <c r="H207" s="21"/>
      <c r="I207" s="22">
        <f t="shared" si="4"/>
        <v>0</v>
      </c>
      <c r="J207" s="14"/>
    </row>
    <row r="208" spans="1:10" hidden="1">
      <c r="A208" s="13"/>
      <c r="B208" s="1"/>
      <c r="C208" s="36"/>
      <c r="D208" s="168"/>
      <c r="E208" s="169"/>
      <c r="F208" s="43" t="str">
        <f>VLOOKUP(C208,'[2]Acha Air Sales Price List'!$B$1:$D$65536,3,FALSE)</f>
        <v>first line keep open</v>
      </c>
      <c r="G208" s="21">
        <f>ROUND(IF(ISBLANK(C208),0,VLOOKUP(C208,'[2]Acha Air Sales Price List'!$B$1:$X$65536,12,FALSE)*$M$14),2)</f>
        <v>0</v>
      </c>
      <c r="H208" s="21"/>
      <c r="I208" s="22">
        <f t="shared" si="4"/>
        <v>0</v>
      </c>
      <c r="J208" s="14"/>
    </row>
    <row r="209" spans="1:10" hidden="1">
      <c r="A209" s="13"/>
      <c r="B209" s="1"/>
      <c r="C209" s="36"/>
      <c r="D209" s="168"/>
      <c r="E209" s="169"/>
      <c r="F209" s="43" t="str">
        <f>VLOOKUP(C209,'[2]Acha Air Sales Price List'!$B$1:$D$65536,3,FALSE)</f>
        <v>first line keep open</v>
      </c>
      <c r="G209" s="21">
        <f>ROUND(IF(ISBLANK(C209),0,VLOOKUP(C209,'[2]Acha Air Sales Price List'!$B$1:$X$65536,12,FALSE)*$M$14),2)</f>
        <v>0</v>
      </c>
      <c r="H209" s="21"/>
      <c r="I209" s="22">
        <f t="shared" si="4"/>
        <v>0</v>
      </c>
      <c r="J209" s="14"/>
    </row>
    <row r="210" spans="1:10" hidden="1">
      <c r="A210" s="13"/>
      <c r="B210" s="1"/>
      <c r="C210" s="36"/>
      <c r="D210" s="168"/>
      <c r="E210" s="169"/>
      <c r="F210" s="43" t="str">
        <f>VLOOKUP(C210,'[2]Acha Air Sales Price List'!$B$1:$D$65536,3,FALSE)</f>
        <v>first line keep open</v>
      </c>
      <c r="G210" s="21">
        <f>ROUND(IF(ISBLANK(C210),0,VLOOKUP(C210,'[2]Acha Air Sales Price List'!$B$1:$X$65536,12,FALSE)*$M$14),2)</f>
        <v>0</v>
      </c>
      <c r="H210" s="21"/>
      <c r="I210" s="22">
        <f t="shared" si="4"/>
        <v>0</v>
      </c>
      <c r="J210" s="14"/>
    </row>
    <row r="211" spans="1:10" hidden="1">
      <c r="A211" s="13"/>
      <c r="B211" s="1"/>
      <c r="C211" s="36"/>
      <c r="D211" s="168"/>
      <c r="E211" s="169"/>
      <c r="F211" s="43" t="str">
        <f>VLOOKUP(C211,'[2]Acha Air Sales Price List'!$B$1:$D$65536,3,FALSE)</f>
        <v>first line keep open</v>
      </c>
      <c r="G211" s="21">
        <f>ROUND(IF(ISBLANK(C211),0,VLOOKUP(C211,'[2]Acha Air Sales Price List'!$B$1:$X$65536,12,FALSE)*$M$14),2)</f>
        <v>0</v>
      </c>
      <c r="H211" s="21"/>
      <c r="I211" s="22">
        <f t="shared" si="4"/>
        <v>0</v>
      </c>
      <c r="J211" s="14"/>
    </row>
    <row r="212" spans="1:10" hidden="1">
      <c r="A212" s="13"/>
      <c r="B212" s="1"/>
      <c r="C212" s="36"/>
      <c r="D212" s="168"/>
      <c r="E212" s="169"/>
      <c r="F212" s="43" t="str">
        <f>VLOOKUP(C212,'[2]Acha Air Sales Price List'!$B$1:$D$65536,3,FALSE)</f>
        <v>first line keep open</v>
      </c>
      <c r="G212" s="21">
        <f>ROUND(IF(ISBLANK(C212),0,VLOOKUP(C212,'[2]Acha Air Sales Price List'!$B$1:$X$65536,12,FALSE)*$M$14),2)</f>
        <v>0</v>
      </c>
      <c r="H212" s="21"/>
      <c r="I212" s="22">
        <f t="shared" si="4"/>
        <v>0</v>
      </c>
      <c r="J212" s="14"/>
    </row>
    <row r="213" spans="1:10" hidden="1">
      <c r="A213" s="13"/>
      <c r="B213" s="1"/>
      <c r="C213" s="36"/>
      <c r="D213" s="168"/>
      <c r="E213" s="169"/>
      <c r="F213" s="43" t="str">
        <f>VLOOKUP(C213,'[2]Acha Air Sales Price List'!$B$1:$D$65536,3,FALSE)</f>
        <v>first line keep open</v>
      </c>
      <c r="G213" s="21">
        <f>ROUND(IF(ISBLANK(C213),0,VLOOKUP(C213,'[2]Acha Air Sales Price List'!$B$1:$X$65536,12,FALSE)*$M$14),2)</f>
        <v>0</v>
      </c>
      <c r="H213" s="21"/>
      <c r="I213" s="22">
        <f t="shared" ref="I213:I276" si="5">ROUND(IF(ISNUMBER(B213), G213*B213, 0),5)</f>
        <v>0</v>
      </c>
      <c r="J213" s="14"/>
    </row>
    <row r="214" spans="1:10" hidden="1">
      <c r="A214" s="13"/>
      <c r="B214" s="1"/>
      <c r="C214" s="36"/>
      <c r="D214" s="168"/>
      <c r="E214" s="169"/>
      <c r="F214" s="43" t="str">
        <f>VLOOKUP(C214,'[2]Acha Air Sales Price List'!$B$1:$D$65536,3,FALSE)</f>
        <v>first line keep open</v>
      </c>
      <c r="G214" s="21">
        <f>ROUND(IF(ISBLANK(C214),0,VLOOKUP(C214,'[2]Acha Air Sales Price List'!$B$1:$X$65536,12,FALSE)*$M$14),2)</f>
        <v>0</v>
      </c>
      <c r="H214" s="21"/>
      <c r="I214" s="22">
        <f t="shared" si="5"/>
        <v>0</v>
      </c>
      <c r="J214" s="14"/>
    </row>
    <row r="215" spans="1:10" hidden="1">
      <c r="A215" s="13"/>
      <c r="B215" s="1"/>
      <c r="C215" s="36"/>
      <c r="D215" s="168"/>
      <c r="E215" s="169"/>
      <c r="F215" s="43" t="str">
        <f>VLOOKUP(C215,'[2]Acha Air Sales Price List'!$B$1:$D$65536,3,FALSE)</f>
        <v>first line keep open</v>
      </c>
      <c r="G215" s="21">
        <f>ROUND(IF(ISBLANK(C215),0,VLOOKUP(C215,'[2]Acha Air Sales Price List'!$B$1:$X$65536,12,FALSE)*$M$14),2)</f>
        <v>0</v>
      </c>
      <c r="H215" s="21"/>
      <c r="I215" s="22">
        <f t="shared" si="5"/>
        <v>0</v>
      </c>
      <c r="J215" s="14"/>
    </row>
    <row r="216" spans="1:10" hidden="1">
      <c r="A216" s="13"/>
      <c r="B216" s="1"/>
      <c r="C216" s="36"/>
      <c r="D216" s="168"/>
      <c r="E216" s="169"/>
      <c r="F216" s="43" t="str">
        <f>VLOOKUP(C216,'[2]Acha Air Sales Price List'!$B$1:$D$65536,3,FALSE)</f>
        <v>first line keep open</v>
      </c>
      <c r="G216" s="21">
        <f>ROUND(IF(ISBLANK(C216),0,VLOOKUP(C216,'[2]Acha Air Sales Price List'!$B$1:$X$65536,12,FALSE)*$M$14),2)</f>
        <v>0</v>
      </c>
      <c r="H216" s="21"/>
      <c r="I216" s="22">
        <f t="shared" si="5"/>
        <v>0</v>
      </c>
      <c r="J216" s="14"/>
    </row>
    <row r="217" spans="1:10" hidden="1">
      <c r="A217" s="13"/>
      <c r="B217" s="1"/>
      <c r="C217" s="36"/>
      <c r="D217" s="168"/>
      <c r="E217" s="169"/>
      <c r="F217" s="43" t="str">
        <f>VLOOKUP(C217,'[2]Acha Air Sales Price List'!$B$1:$D$65536,3,FALSE)</f>
        <v>first line keep open</v>
      </c>
      <c r="G217" s="21">
        <f>ROUND(IF(ISBLANK(C217),0,VLOOKUP(C217,'[2]Acha Air Sales Price List'!$B$1:$X$65536,12,FALSE)*$M$14),2)</f>
        <v>0</v>
      </c>
      <c r="H217" s="21"/>
      <c r="I217" s="22">
        <f t="shared" si="5"/>
        <v>0</v>
      </c>
      <c r="J217" s="14"/>
    </row>
    <row r="218" spans="1:10" hidden="1">
      <c r="A218" s="13"/>
      <c r="B218" s="1"/>
      <c r="C218" s="36"/>
      <c r="D218" s="168"/>
      <c r="E218" s="169"/>
      <c r="F218" s="43" t="str">
        <f>VLOOKUP(C218,'[2]Acha Air Sales Price List'!$B$1:$D$65536,3,FALSE)</f>
        <v>first line keep open</v>
      </c>
      <c r="G218" s="21">
        <f>ROUND(IF(ISBLANK(C218),0,VLOOKUP(C218,'[2]Acha Air Sales Price List'!$B$1:$X$65536,12,FALSE)*$M$14),2)</f>
        <v>0</v>
      </c>
      <c r="H218" s="21"/>
      <c r="I218" s="22">
        <f t="shared" si="5"/>
        <v>0</v>
      </c>
      <c r="J218" s="14"/>
    </row>
    <row r="219" spans="1:10" hidden="1">
      <c r="A219" s="13"/>
      <c r="B219" s="1"/>
      <c r="C219" s="37"/>
      <c r="D219" s="168"/>
      <c r="E219" s="169"/>
      <c r="F219" s="43" t="str">
        <f>VLOOKUP(C219,'[2]Acha Air Sales Price List'!$B$1:$D$65536,3,FALSE)</f>
        <v>first line keep open</v>
      </c>
      <c r="G219" s="21">
        <f>ROUND(IF(ISBLANK(C219),0,VLOOKUP(C219,'[2]Acha Air Sales Price List'!$B$1:$X$65536,12,FALSE)*$M$14),2)</f>
        <v>0</v>
      </c>
      <c r="H219" s="21"/>
      <c r="I219" s="22">
        <f t="shared" si="5"/>
        <v>0</v>
      </c>
      <c r="J219" s="14"/>
    </row>
    <row r="220" spans="1:10" hidden="1">
      <c r="A220" s="13"/>
      <c r="B220" s="1"/>
      <c r="C220" s="36"/>
      <c r="D220" s="168"/>
      <c r="E220" s="169"/>
      <c r="F220" s="43" t="str">
        <f>VLOOKUP(C220,'[2]Acha Air Sales Price List'!$B$1:$D$65536,3,FALSE)</f>
        <v>first line keep open</v>
      </c>
      <c r="G220" s="21">
        <f>ROUND(IF(ISBLANK(C220),0,VLOOKUP(C220,'[2]Acha Air Sales Price List'!$B$1:$X$65536,12,FALSE)*$M$14),2)</f>
        <v>0</v>
      </c>
      <c r="H220" s="21"/>
      <c r="I220" s="22">
        <f t="shared" si="5"/>
        <v>0</v>
      </c>
      <c r="J220" s="14"/>
    </row>
    <row r="221" spans="1:10" hidden="1">
      <c r="A221" s="13"/>
      <c r="B221" s="1"/>
      <c r="C221" s="36"/>
      <c r="D221" s="168"/>
      <c r="E221" s="169"/>
      <c r="F221" s="43" t="str">
        <f>VLOOKUP(C221,'[2]Acha Air Sales Price List'!$B$1:$D$65536,3,FALSE)</f>
        <v>first line keep open</v>
      </c>
      <c r="G221" s="21">
        <f>ROUND(IF(ISBLANK(C221),0,VLOOKUP(C221,'[2]Acha Air Sales Price List'!$B$1:$X$65536,12,FALSE)*$M$14),2)</f>
        <v>0</v>
      </c>
      <c r="H221" s="21"/>
      <c r="I221" s="22">
        <f t="shared" si="5"/>
        <v>0</v>
      </c>
      <c r="J221" s="14"/>
    </row>
    <row r="222" spans="1:10" hidden="1">
      <c r="A222" s="13"/>
      <c r="B222" s="1"/>
      <c r="C222" s="36"/>
      <c r="D222" s="168"/>
      <c r="E222" s="169"/>
      <c r="F222" s="43" t="str">
        <f>VLOOKUP(C222,'[2]Acha Air Sales Price List'!$B$1:$D$65536,3,FALSE)</f>
        <v>first line keep open</v>
      </c>
      <c r="G222" s="21">
        <f>ROUND(IF(ISBLANK(C222),0,VLOOKUP(C222,'[2]Acha Air Sales Price List'!$B$1:$X$65536,12,FALSE)*$M$14),2)</f>
        <v>0</v>
      </c>
      <c r="H222" s="21"/>
      <c r="I222" s="22">
        <f t="shared" si="5"/>
        <v>0</v>
      </c>
      <c r="J222" s="14"/>
    </row>
    <row r="223" spans="1:10" hidden="1">
      <c r="A223" s="13"/>
      <c r="B223" s="1"/>
      <c r="C223" s="36"/>
      <c r="D223" s="168"/>
      <c r="E223" s="169"/>
      <c r="F223" s="43" t="str">
        <f>VLOOKUP(C223,'[2]Acha Air Sales Price List'!$B$1:$D$65536,3,FALSE)</f>
        <v>first line keep open</v>
      </c>
      <c r="G223" s="21">
        <f>ROUND(IF(ISBLANK(C223),0,VLOOKUP(C223,'[2]Acha Air Sales Price List'!$B$1:$X$65536,12,FALSE)*$M$14),2)</f>
        <v>0</v>
      </c>
      <c r="H223" s="21"/>
      <c r="I223" s="22">
        <f t="shared" si="5"/>
        <v>0</v>
      </c>
      <c r="J223" s="14"/>
    </row>
    <row r="224" spans="1:10" hidden="1">
      <c r="A224" s="13"/>
      <c r="B224" s="1"/>
      <c r="C224" s="36"/>
      <c r="D224" s="168"/>
      <c r="E224" s="169"/>
      <c r="F224" s="43" t="str">
        <f>VLOOKUP(C224,'[2]Acha Air Sales Price List'!$B$1:$D$65536,3,FALSE)</f>
        <v>first line keep open</v>
      </c>
      <c r="G224" s="21">
        <f>ROUND(IF(ISBLANK(C224),0,VLOOKUP(C224,'[2]Acha Air Sales Price List'!$B$1:$X$65536,12,FALSE)*$M$14),2)</f>
        <v>0</v>
      </c>
      <c r="H224" s="21"/>
      <c r="I224" s="22">
        <f t="shared" si="5"/>
        <v>0</v>
      </c>
      <c r="J224" s="14"/>
    </row>
    <row r="225" spans="1:10" hidden="1">
      <c r="A225" s="13"/>
      <c r="B225" s="1"/>
      <c r="C225" s="36"/>
      <c r="D225" s="168"/>
      <c r="E225" s="169"/>
      <c r="F225" s="43" t="str">
        <f>VLOOKUP(C225,'[2]Acha Air Sales Price List'!$B$1:$D$65536,3,FALSE)</f>
        <v>first line keep open</v>
      </c>
      <c r="G225" s="21">
        <f>ROUND(IF(ISBLANK(C225),0,VLOOKUP(C225,'[2]Acha Air Sales Price List'!$B$1:$X$65536,12,FALSE)*$M$14),2)</f>
        <v>0</v>
      </c>
      <c r="H225" s="21"/>
      <c r="I225" s="22">
        <f t="shared" si="5"/>
        <v>0</v>
      </c>
      <c r="J225" s="14"/>
    </row>
    <row r="226" spans="1:10" hidden="1">
      <c r="A226" s="13"/>
      <c r="B226" s="1"/>
      <c r="C226" s="36"/>
      <c r="D226" s="168"/>
      <c r="E226" s="169"/>
      <c r="F226" s="43" t="str">
        <f>VLOOKUP(C226,'[2]Acha Air Sales Price List'!$B$1:$D$65536,3,FALSE)</f>
        <v>first line keep open</v>
      </c>
      <c r="G226" s="21">
        <f>ROUND(IF(ISBLANK(C226),0,VLOOKUP(C226,'[2]Acha Air Sales Price List'!$B$1:$X$65536,12,FALSE)*$M$14),2)</f>
        <v>0</v>
      </c>
      <c r="H226" s="21"/>
      <c r="I226" s="22">
        <f t="shared" si="5"/>
        <v>0</v>
      </c>
      <c r="J226" s="14"/>
    </row>
    <row r="227" spans="1:10" hidden="1">
      <c r="A227" s="13"/>
      <c r="B227" s="1"/>
      <c r="C227" s="36"/>
      <c r="D227" s="168"/>
      <c r="E227" s="169"/>
      <c r="F227" s="43" t="str">
        <f>VLOOKUP(C227,'[2]Acha Air Sales Price List'!$B$1:$D$65536,3,FALSE)</f>
        <v>first line keep open</v>
      </c>
      <c r="G227" s="21">
        <f>ROUND(IF(ISBLANK(C227),0,VLOOKUP(C227,'[2]Acha Air Sales Price List'!$B$1:$X$65536,12,FALSE)*$M$14),2)</f>
        <v>0</v>
      </c>
      <c r="H227" s="21"/>
      <c r="I227" s="22">
        <f t="shared" si="5"/>
        <v>0</v>
      </c>
      <c r="J227" s="14"/>
    </row>
    <row r="228" spans="1:10" hidden="1">
      <c r="A228" s="13"/>
      <c r="B228" s="1"/>
      <c r="C228" s="36"/>
      <c r="D228" s="168"/>
      <c r="E228" s="169"/>
      <c r="F228" s="43" t="str">
        <f>VLOOKUP(C228,'[2]Acha Air Sales Price List'!$B$1:$D$65536,3,FALSE)</f>
        <v>first line keep open</v>
      </c>
      <c r="G228" s="21">
        <f>ROUND(IF(ISBLANK(C228),0,VLOOKUP(C228,'[2]Acha Air Sales Price List'!$B$1:$X$65536,12,FALSE)*$M$14),2)</f>
        <v>0</v>
      </c>
      <c r="H228" s="21"/>
      <c r="I228" s="22">
        <f t="shared" si="5"/>
        <v>0</v>
      </c>
      <c r="J228" s="14"/>
    </row>
    <row r="229" spans="1:10" hidden="1">
      <c r="A229" s="13"/>
      <c r="B229" s="1"/>
      <c r="C229" s="36"/>
      <c r="D229" s="168"/>
      <c r="E229" s="169"/>
      <c r="F229" s="43" t="str">
        <f>VLOOKUP(C229,'[2]Acha Air Sales Price List'!$B$1:$D$65536,3,FALSE)</f>
        <v>first line keep open</v>
      </c>
      <c r="G229" s="21">
        <f>ROUND(IF(ISBLANK(C229),0,VLOOKUP(C229,'[2]Acha Air Sales Price List'!$B$1:$X$65536,12,FALSE)*$M$14),2)</f>
        <v>0</v>
      </c>
      <c r="H229" s="21"/>
      <c r="I229" s="22">
        <f t="shared" si="5"/>
        <v>0</v>
      </c>
      <c r="J229" s="14"/>
    </row>
    <row r="230" spans="1:10" hidden="1">
      <c r="A230" s="13"/>
      <c r="B230" s="1"/>
      <c r="C230" s="36"/>
      <c r="D230" s="168"/>
      <c r="E230" s="169"/>
      <c r="F230" s="43" t="str">
        <f>VLOOKUP(C230,'[2]Acha Air Sales Price List'!$B$1:$D$65536,3,FALSE)</f>
        <v>first line keep open</v>
      </c>
      <c r="G230" s="21">
        <f>ROUND(IF(ISBLANK(C230),0,VLOOKUP(C230,'[2]Acha Air Sales Price List'!$B$1:$X$65536,12,FALSE)*$M$14),2)</f>
        <v>0</v>
      </c>
      <c r="H230" s="21"/>
      <c r="I230" s="22">
        <f t="shared" si="5"/>
        <v>0</v>
      </c>
      <c r="J230" s="14"/>
    </row>
    <row r="231" spans="1:10" hidden="1">
      <c r="A231" s="13"/>
      <c r="B231" s="1"/>
      <c r="C231" s="36"/>
      <c r="D231" s="168"/>
      <c r="E231" s="169"/>
      <c r="F231" s="43" t="str">
        <f>VLOOKUP(C231,'[2]Acha Air Sales Price List'!$B$1:$D$65536,3,FALSE)</f>
        <v>first line keep open</v>
      </c>
      <c r="G231" s="21">
        <f>ROUND(IF(ISBLANK(C231),0,VLOOKUP(C231,'[2]Acha Air Sales Price List'!$B$1:$X$65536,12,FALSE)*$M$14),2)</f>
        <v>0</v>
      </c>
      <c r="H231" s="21"/>
      <c r="I231" s="22">
        <f t="shared" si="5"/>
        <v>0</v>
      </c>
      <c r="J231" s="14"/>
    </row>
    <row r="232" spans="1:10" hidden="1">
      <c r="A232" s="13"/>
      <c r="B232" s="1"/>
      <c r="C232" s="36"/>
      <c r="D232" s="168"/>
      <c r="E232" s="169"/>
      <c r="F232" s="43" t="str">
        <f>VLOOKUP(C232,'[2]Acha Air Sales Price List'!$B$1:$D$65536,3,FALSE)</f>
        <v>first line keep open</v>
      </c>
      <c r="G232" s="21">
        <f>ROUND(IF(ISBLANK(C232),0,VLOOKUP(C232,'[2]Acha Air Sales Price List'!$B$1:$X$65536,12,FALSE)*$M$14),2)</f>
        <v>0</v>
      </c>
      <c r="H232" s="21"/>
      <c r="I232" s="22">
        <f t="shared" si="5"/>
        <v>0</v>
      </c>
      <c r="J232" s="14"/>
    </row>
    <row r="233" spans="1:10" hidden="1">
      <c r="A233" s="13"/>
      <c r="B233" s="1"/>
      <c r="C233" s="36"/>
      <c r="D233" s="168"/>
      <c r="E233" s="169"/>
      <c r="F233" s="43" t="str">
        <f>VLOOKUP(C233,'[2]Acha Air Sales Price List'!$B$1:$D$65536,3,FALSE)</f>
        <v>first line keep open</v>
      </c>
      <c r="G233" s="21">
        <f>ROUND(IF(ISBLANK(C233),0,VLOOKUP(C233,'[2]Acha Air Sales Price List'!$B$1:$X$65536,12,FALSE)*$M$14),2)</f>
        <v>0</v>
      </c>
      <c r="H233" s="21"/>
      <c r="I233" s="22">
        <f t="shared" si="5"/>
        <v>0</v>
      </c>
      <c r="J233" s="14"/>
    </row>
    <row r="234" spans="1:10" hidden="1">
      <c r="A234" s="13"/>
      <c r="B234" s="1"/>
      <c r="C234" s="36"/>
      <c r="D234" s="168"/>
      <c r="E234" s="169"/>
      <c r="F234" s="43" t="str">
        <f>VLOOKUP(C234,'[2]Acha Air Sales Price List'!$B$1:$D$65536,3,FALSE)</f>
        <v>first line keep open</v>
      </c>
      <c r="G234" s="21">
        <f>ROUND(IF(ISBLANK(C234),0,VLOOKUP(C234,'[2]Acha Air Sales Price List'!$B$1:$X$65536,12,FALSE)*$M$14),2)</f>
        <v>0</v>
      </c>
      <c r="H234" s="21"/>
      <c r="I234" s="22">
        <f t="shared" si="5"/>
        <v>0</v>
      </c>
      <c r="J234" s="14"/>
    </row>
    <row r="235" spans="1:10" hidden="1">
      <c r="A235" s="13"/>
      <c r="B235" s="1"/>
      <c r="C235" s="36"/>
      <c r="D235" s="168"/>
      <c r="E235" s="169"/>
      <c r="F235" s="43" t="str">
        <f>VLOOKUP(C235,'[2]Acha Air Sales Price List'!$B$1:$D$65536,3,FALSE)</f>
        <v>first line keep open</v>
      </c>
      <c r="G235" s="21">
        <f>ROUND(IF(ISBLANK(C235),0,VLOOKUP(C235,'[2]Acha Air Sales Price List'!$B$1:$X$65536,12,FALSE)*$M$14),2)</f>
        <v>0</v>
      </c>
      <c r="H235" s="21"/>
      <c r="I235" s="22">
        <f t="shared" si="5"/>
        <v>0</v>
      </c>
      <c r="J235" s="14"/>
    </row>
    <row r="236" spans="1:10" hidden="1">
      <c r="A236" s="13"/>
      <c r="B236" s="1"/>
      <c r="C236" s="36"/>
      <c r="D236" s="168"/>
      <c r="E236" s="169"/>
      <c r="F236" s="43" t="str">
        <f>VLOOKUP(C236,'[2]Acha Air Sales Price List'!$B$1:$D$65536,3,FALSE)</f>
        <v>first line keep open</v>
      </c>
      <c r="G236" s="21">
        <f>ROUND(IF(ISBLANK(C236),0,VLOOKUP(C236,'[2]Acha Air Sales Price List'!$B$1:$X$65536,12,FALSE)*$M$14),2)</f>
        <v>0</v>
      </c>
      <c r="H236" s="21"/>
      <c r="I236" s="22">
        <f t="shared" si="5"/>
        <v>0</v>
      </c>
      <c r="J236" s="14"/>
    </row>
    <row r="237" spans="1:10" hidden="1">
      <c r="A237" s="13"/>
      <c r="B237" s="1"/>
      <c r="C237" s="36"/>
      <c r="D237" s="168"/>
      <c r="E237" s="169"/>
      <c r="F237" s="43" t="str">
        <f>VLOOKUP(C237,'[2]Acha Air Sales Price List'!$B$1:$D$65536,3,FALSE)</f>
        <v>first line keep open</v>
      </c>
      <c r="G237" s="21">
        <f>ROUND(IF(ISBLANK(C237),0,VLOOKUP(C237,'[2]Acha Air Sales Price List'!$B$1:$X$65536,12,FALSE)*$M$14),2)</f>
        <v>0</v>
      </c>
      <c r="H237" s="21"/>
      <c r="I237" s="22">
        <f t="shared" si="5"/>
        <v>0</v>
      </c>
      <c r="J237" s="14"/>
    </row>
    <row r="238" spans="1:10" hidden="1">
      <c r="A238" s="13"/>
      <c r="B238" s="1"/>
      <c r="C238" s="36"/>
      <c r="D238" s="168"/>
      <c r="E238" s="169"/>
      <c r="F238" s="43" t="str">
        <f>VLOOKUP(C238,'[2]Acha Air Sales Price List'!$B$1:$D$65536,3,FALSE)</f>
        <v>first line keep open</v>
      </c>
      <c r="G238" s="21">
        <f>ROUND(IF(ISBLANK(C238),0,VLOOKUP(C238,'[2]Acha Air Sales Price List'!$B$1:$X$65536,12,FALSE)*$M$14),2)</f>
        <v>0</v>
      </c>
      <c r="H238" s="21"/>
      <c r="I238" s="22">
        <f t="shared" si="5"/>
        <v>0</v>
      </c>
      <c r="J238" s="14"/>
    </row>
    <row r="239" spans="1:10" hidden="1">
      <c r="A239" s="13"/>
      <c r="B239" s="1"/>
      <c r="C239" s="36"/>
      <c r="D239" s="168"/>
      <c r="E239" s="169"/>
      <c r="F239" s="43" t="str">
        <f>VLOOKUP(C239,'[2]Acha Air Sales Price List'!$B$1:$D$65536,3,FALSE)</f>
        <v>first line keep open</v>
      </c>
      <c r="G239" s="21">
        <f>ROUND(IF(ISBLANK(C239),0,VLOOKUP(C239,'[2]Acha Air Sales Price List'!$B$1:$X$65536,12,FALSE)*$M$14),2)</f>
        <v>0</v>
      </c>
      <c r="H239" s="21"/>
      <c r="I239" s="22">
        <f t="shared" si="5"/>
        <v>0</v>
      </c>
      <c r="J239" s="14"/>
    </row>
    <row r="240" spans="1:10" hidden="1">
      <c r="A240" s="13"/>
      <c r="B240" s="1"/>
      <c r="C240" s="36"/>
      <c r="D240" s="168"/>
      <c r="E240" s="169"/>
      <c r="F240" s="43" t="str">
        <f>VLOOKUP(C240,'[2]Acha Air Sales Price List'!$B$1:$D$65536,3,FALSE)</f>
        <v>first line keep open</v>
      </c>
      <c r="G240" s="21">
        <f>ROUND(IF(ISBLANK(C240),0,VLOOKUP(C240,'[2]Acha Air Sales Price List'!$B$1:$X$65536,12,FALSE)*$M$14),2)</f>
        <v>0</v>
      </c>
      <c r="H240" s="21"/>
      <c r="I240" s="22">
        <f t="shared" si="5"/>
        <v>0</v>
      </c>
      <c r="J240" s="14"/>
    </row>
    <row r="241" spans="1:10" hidden="1">
      <c r="A241" s="13"/>
      <c r="B241" s="1"/>
      <c r="C241" s="36"/>
      <c r="D241" s="168"/>
      <c r="E241" s="169"/>
      <c r="F241" s="43" t="str">
        <f>VLOOKUP(C241,'[2]Acha Air Sales Price List'!$B$1:$D$65536,3,FALSE)</f>
        <v>first line keep open</v>
      </c>
      <c r="G241" s="21">
        <f>ROUND(IF(ISBLANK(C241),0,VLOOKUP(C241,'[2]Acha Air Sales Price List'!$B$1:$X$65536,12,FALSE)*$M$14),2)</f>
        <v>0</v>
      </c>
      <c r="H241" s="21"/>
      <c r="I241" s="22">
        <f t="shared" si="5"/>
        <v>0</v>
      </c>
      <c r="J241" s="14"/>
    </row>
    <row r="242" spans="1:10" hidden="1">
      <c r="A242" s="13"/>
      <c r="B242" s="1"/>
      <c r="C242" s="36"/>
      <c r="D242" s="168"/>
      <c r="E242" s="169"/>
      <c r="F242" s="43" t="str">
        <f>VLOOKUP(C242,'[2]Acha Air Sales Price List'!$B$1:$D$65536,3,FALSE)</f>
        <v>first line keep open</v>
      </c>
      <c r="G242" s="21">
        <f>ROUND(IF(ISBLANK(C242),0,VLOOKUP(C242,'[2]Acha Air Sales Price List'!$B$1:$X$65536,12,FALSE)*$M$14),2)</f>
        <v>0</v>
      </c>
      <c r="H242" s="21"/>
      <c r="I242" s="22">
        <f t="shared" si="5"/>
        <v>0</v>
      </c>
      <c r="J242" s="14"/>
    </row>
    <row r="243" spans="1:10" hidden="1">
      <c r="A243" s="13"/>
      <c r="B243" s="1"/>
      <c r="C243" s="37"/>
      <c r="D243" s="168"/>
      <c r="E243" s="169"/>
      <c r="F243" s="43" t="str">
        <f>VLOOKUP(C243,'[2]Acha Air Sales Price List'!$B$1:$D$65536,3,FALSE)</f>
        <v>first line keep open</v>
      </c>
      <c r="G243" s="21">
        <f>ROUND(IF(ISBLANK(C243),0,VLOOKUP(C243,'[2]Acha Air Sales Price List'!$B$1:$X$65536,12,FALSE)*$M$14),2)</f>
        <v>0</v>
      </c>
      <c r="H243" s="21"/>
      <c r="I243" s="22">
        <f t="shared" si="5"/>
        <v>0</v>
      </c>
      <c r="J243" s="14"/>
    </row>
    <row r="244" spans="1:10" hidden="1">
      <c r="A244" s="13"/>
      <c r="B244" s="1"/>
      <c r="C244" s="36"/>
      <c r="D244" s="168"/>
      <c r="E244" s="169"/>
      <c r="F244" s="43" t="str">
        <f>VLOOKUP(C244,'[2]Acha Air Sales Price List'!$B$1:$D$65536,3,FALSE)</f>
        <v>first line keep open</v>
      </c>
      <c r="G244" s="21">
        <f>ROUND(IF(ISBLANK(C244),0,VLOOKUP(C244,'[2]Acha Air Sales Price List'!$B$1:$X$65536,12,FALSE)*$M$14),2)</f>
        <v>0</v>
      </c>
      <c r="H244" s="21"/>
      <c r="I244" s="22">
        <f t="shared" si="5"/>
        <v>0</v>
      </c>
      <c r="J244" s="14"/>
    </row>
    <row r="245" spans="1:10" hidden="1">
      <c r="A245" s="13"/>
      <c r="B245" s="1"/>
      <c r="C245" s="36"/>
      <c r="D245" s="168"/>
      <c r="E245" s="169"/>
      <c r="F245" s="43" t="str">
        <f>VLOOKUP(C245,'[2]Acha Air Sales Price List'!$B$1:$D$65536,3,FALSE)</f>
        <v>first line keep open</v>
      </c>
      <c r="G245" s="21">
        <f>ROUND(IF(ISBLANK(C245),0,VLOOKUP(C245,'[2]Acha Air Sales Price List'!$B$1:$X$65536,12,FALSE)*$M$14),2)</f>
        <v>0</v>
      </c>
      <c r="H245" s="21"/>
      <c r="I245" s="22">
        <f t="shared" si="5"/>
        <v>0</v>
      </c>
      <c r="J245" s="14"/>
    </row>
    <row r="246" spans="1:10" hidden="1">
      <c r="A246" s="13"/>
      <c r="B246" s="1"/>
      <c r="C246" s="36"/>
      <c r="D246" s="168"/>
      <c r="E246" s="169"/>
      <c r="F246" s="43" t="str">
        <f>VLOOKUP(C246,'[2]Acha Air Sales Price List'!$B$1:$D$65536,3,FALSE)</f>
        <v>first line keep open</v>
      </c>
      <c r="G246" s="21">
        <f>ROUND(IF(ISBLANK(C246),0,VLOOKUP(C246,'[2]Acha Air Sales Price List'!$B$1:$X$65536,12,FALSE)*$M$14),2)</f>
        <v>0</v>
      </c>
      <c r="H246" s="21"/>
      <c r="I246" s="22">
        <f t="shared" si="5"/>
        <v>0</v>
      </c>
      <c r="J246" s="14"/>
    </row>
    <row r="247" spans="1:10" hidden="1">
      <c r="A247" s="13"/>
      <c r="B247" s="1"/>
      <c r="C247" s="36"/>
      <c r="D247" s="168"/>
      <c r="E247" s="169"/>
      <c r="F247" s="43" t="str">
        <f>VLOOKUP(C247,'[2]Acha Air Sales Price List'!$B$1:$D$65536,3,FALSE)</f>
        <v>first line keep open</v>
      </c>
      <c r="G247" s="21">
        <f>ROUND(IF(ISBLANK(C247),0,VLOOKUP(C247,'[2]Acha Air Sales Price List'!$B$1:$X$65536,12,FALSE)*$M$14),2)</f>
        <v>0</v>
      </c>
      <c r="H247" s="21"/>
      <c r="I247" s="22">
        <f t="shared" si="5"/>
        <v>0</v>
      </c>
      <c r="J247" s="14"/>
    </row>
    <row r="248" spans="1:10" hidden="1">
      <c r="A248" s="13"/>
      <c r="B248" s="1"/>
      <c r="C248" s="36"/>
      <c r="D248" s="168"/>
      <c r="E248" s="169"/>
      <c r="F248" s="43" t="str">
        <f>VLOOKUP(C248,'[2]Acha Air Sales Price List'!$B$1:$D$65536,3,FALSE)</f>
        <v>first line keep open</v>
      </c>
      <c r="G248" s="21">
        <f>ROUND(IF(ISBLANK(C248),0,VLOOKUP(C248,'[2]Acha Air Sales Price List'!$B$1:$X$65536,12,FALSE)*$M$14),2)</f>
        <v>0</v>
      </c>
      <c r="H248" s="21"/>
      <c r="I248" s="22">
        <f t="shared" si="5"/>
        <v>0</v>
      </c>
      <c r="J248" s="14"/>
    </row>
    <row r="249" spans="1:10" hidden="1">
      <c r="A249" s="13"/>
      <c r="B249" s="1"/>
      <c r="C249" s="36"/>
      <c r="D249" s="168"/>
      <c r="E249" s="169"/>
      <c r="F249" s="43" t="str">
        <f>VLOOKUP(C249,'[2]Acha Air Sales Price List'!$B$1:$D$65536,3,FALSE)</f>
        <v>first line keep open</v>
      </c>
      <c r="G249" s="21">
        <f>ROUND(IF(ISBLANK(C249),0,VLOOKUP(C249,'[2]Acha Air Sales Price List'!$B$1:$X$65536,12,FALSE)*$M$14),2)</f>
        <v>0</v>
      </c>
      <c r="H249" s="21"/>
      <c r="I249" s="22">
        <f t="shared" si="5"/>
        <v>0</v>
      </c>
      <c r="J249" s="14"/>
    </row>
    <row r="250" spans="1:10" hidden="1">
      <c r="A250" s="13"/>
      <c r="B250" s="1"/>
      <c r="C250" s="36"/>
      <c r="D250" s="168"/>
      <c r="E250" s="169"/>
      <c r="F250" s="43" t="str">
        <f>VLOOKUP(C250,'[2]Acha Air Sales Price List'!$B$1:$D$65536,3,FALSE)</f>
        <v>first line keep open</v>
      </c>
      <c r="G250" s="21">
        <f>ROUND(IF(ISBLANK(C250),0,VLOOKUP(C250,'[2]Acha Air Sales Price List'!$B$1:$X$65536,12,FALSE)*$M$14),2)</f>
        <v>0</v>
      </c>
      <c r="H250" s="21"/>
      <c r="I250" s="22">
        <f t="shared" si="5"/>
        <v>0</v>
      </c>
      <c r="J250" s="14"/>
    </row>
    <row r="251" spans="1:10" hidden="1">
      <c r="A251" s="13"/>
      <c r="B251" s="1"/>
      <c r="C251" s="36"/>
      <c r="D251" s="168"/>
      <c r="E251" s="169"/>
      <c r="F251" s="43" t="str">
        <f>VLOOKUP(C251,'[2]Acha Air Sales Price List'!$B$1:$D$65536,3,FALSE)</f>
        <v>first line keep open</v>
      </c>
      <c r="G251" s="21">
        <f>ROUND(IF(ISBLANK(C251),0,VLOOKUP(C251,'[2]Acha Air Sales Price List'!$B$1:$X$65536,12,FALSE)*$M$14),2)</f>
        <v>0</v>
      </c>
      <c r="H251" s="21"/>
      <c r="I251" s="22">
        <f t="shared" si="5"/>
        <v>0</v>
      </c>
      <c r="J251" s="14"/>
    </row>
    <row r="252" spans="1:10" hidden="1">
      <c r="A252" s="13"/>
      <c r="B252" s="1"/>
      <c r="C252" s="36"/>
      <c r="D252" s="168"/>
      <c r="E252" s="169"/>
      <c r="F252" s="43" t="str">
        <f>VLOOKUP(C252,'[2]Acha Air Sales Price List'!$B$1:$D$65536,3,FALSE)</f>
        <v>first line keep open</v>
      </c>
      <c r="G252" s="21">
        <f>ROUND(IF(ISBLANK(C252),0,VLOOKUP(C252,'[2]Acha Air Sales Price List'!$B$1:$X$65536,12,FALSE)*$M$14),2)</f>
        <v>0</v>
      </c>
      <c r="H252" s="21"/>
      <c r="I252" s="22">
        <f t="shared" si="5"/>
        <v>0</v>
      </c>
      <c r="J252" s="14"/>
    </row>
    <row r="253" spans="1:10" hidden="1">
      <c r="A253" s="13"/>
      <c r="B253" s="1"/>
      <c r="C253" s="36"/>
      <c r="D253" s="168"/>
      <c r="E253" s="169"/>
      <c r="F253" s="43" t="str">
        <f>VLOOKUP(C253,'[2]Acha Air Sales Price List'!$B$1:$D$65536,3,FALSE)</f>
        <v>first line keep open</v>
      </c>
      <c r="G253" s="21">
        <f>ROUND(IF(ISBLANK(C253),0,VLOOKUP(C253,'[2]Acha Air Sales Price List'!$B$1:$X$65536,12,FALSE)*$M$14),2)</f>
        <v>0</v>
      </c>
      <c r="H253" s="21"/>
      <c r="I253" s="22">
        <f t="shared" si="5"/>
        <v>0</v>
      </c>
      <c r="J253" s="14"/>
    </row>
    <row r="254" spans="1:10" hidden="1">
      <c r="A254" s="13"/>
      <c r="B254" s="1"/>
      <c r="C254" s="36"/>
      <c r="D254" s="168"/>
      <c r="E254" s="169"/>
      <c r="F254" s="43" t="str">
        <f>VLOOKUP(C254,'[2]Acha Air Sales Price List'!$B$1:$D$65536,3,FALSE)</f>
        <v>first line keep open</v>
      </c>
      <c r="G254" s="21">
        <f>ROUND(IF(ISBLANK(C254),0,VLOOKUP(C254,'[2]Acha Air Sales Price List'!$B$1:$X$65536,12,FALSE)*$M$14),2)</f>
        <v>0</v>
      </c>
      <c r="H254" s="21"/>
      <c r="I254" s="22">
        <f t="shared" si="5"/>
        <v>0</v>
      </c>
      <c r="J254" s="14"/>
    </row>
    <row r="255" spans="1:10" hidden="1">
      <c r="A255" s="13"/>
      <c r="B255" s="1"/>
      <c r="C255" s="36"/>
      <c r="D255" s="168"/>
      <c r="E255" s="169"/>
      <c r="F255" s="43" t="str">
        <f>VLOOKUP(C255,'[2]Acha Air Sales Price List'!$B$1:$D$65536,3,FALSE)</f>
        <v>first line keep open</v>
      </c>
      <c r="G255" s="21">
        <f>ROUND(IF(ISBLANK(C255),0,VLOOKUP(C255,'[2]Acha Air Sales Price List'!$B$1:$X$65536,12,FALSE)*$M$14),2)</f>
        <v>0</v>
      </c>
      <c r="H255" s="21"/>
      <c r="I255" s="22">
        <f t="shared" si="5"/>
        <v>0</v>
      </c>
      <c r="J255" s="14"/>
    </row>
    <row r="256" spans="1:10" hidden="1">
      <c r="A256" s="13"/>
      <c r="B256" s="1"/>
      <c r="C256" s="36"/>
      <c r="D256" s="168"/>
      <c r="E256" s="169"/>
      <c r="F256" s="43" t="str">
        <f>VLOOKUP(C256,'[2]Acha Air Sales Price List'!$B$1:$D$65536,3,FALSE)</f>
        <v>first line keep open</v>
      </c>
      <c r="G256" s="21">
        <f>ROUND(IF(ISBLANK(C256),0,VLOOKUP(C256,'[2]Acha Air Sales Price List'!$B$1:$X$65536,12,FALSE)*$M$14),2)</f>
        <v>0</v>
      </c>
      <c r="H256" s="21"/>
      <c r="I256" s="22">
        <f t="shared" si="5"/>
        <v>0</v>
      </c>
      <c r="J256" s="14"/>
    </row>
    <row r="257" spans="1:10" hidden="1">
      <c r="A257" s="13"/>
      <c r="B257" s="1"/>
      <c r="C257" s="36"/>
      <c r="D257" s="168"/>
      <c r="E257" s="169"/>
      <c r="F257" s="43" t="str">
        <f>VLOOKUP(C257,'[2]Acha Air Sales Price List'!$B$1:$D$65536,3,FALSE)</f>
        <v>first line keep open</v>
      </c>
      <c r="G257" s="21">
        <f>ROUND(IF(ISBLANK(C257),0,VLOOKUP(C257,'[2]Acha Air Sales Price List'!$B$1:$X$65536,12,FALSE)*$M$14),2)</f>
        <v>0</v>
      </c>
      <c r="H257" s="21"/>
      <c r="I257" s="22">
        <f t="shared" si="5"/>
        <v>0</v>
      </c>
      <c r="J257" s="14"/>
    </row>
    <row r="258" spans="1:10" hidden="1">
      <c r="A258" s="13"/>
      <c r="B258" s="1"/>
      <c r="C258" s="36"/>
      <c r="D258" s="168"/>
      <c r="E258" s="169"/>
      <c r="F258" s="43" t="str">
        <f>VLOOKUP(C258,'[2]Acha Air Sales Price List'!$B$1:$D$65536,3,FALSE)</f>
        <v>first line keep open</v>
      </c>
      <c r="G258" s="21">
        <f>ROUND(IF(ISBLANK(C258),0,VLOOKUP(C258,'[2]Acha Air Sales Price List'!$B$1:$X$65536,12,FALSE)*$M$14),2)</f>
        <v>0</v>
      </c>
      <c r="H258" s="21"/>
      <c r="I258" s="22">
        <f t="shared" si="5"/>
        <v>0</v>
      </c>
      <c r="J258" s="14"/>
    </row>
    <row r="259" spans="1:10" hidden="1">
      <c r="A259" s="13"/>
      <c r="B259" s="1"/>
      <c r="C259" s="36"/>
      <c r="D259" s="168"/>
      <c r="E259" s="169"/>
      <c r="F259" s="43" t="str">
        <f>VLOOKUP(C259,'[2]Acha Air Sales Price List'!$B$1:$D$65536,3,FALSE)</f>
        <v>first line keep open</v>
      </c>
      <c r="G259" s="21">
        <f>ROUND(IF(ISBLANK(C259),0,VLOOKUP(C259,'[2]Acha Air Sales Price List'!$B$1:$X$65536,12,FALSE)*$M$14),2)</f>
        <v>0</v>
      </c>
      <c r="H259" s="21"/>
      <c r="I259" s="22">
        <f t="shared" si="5"/>
        <v>0</v>
      </c>
      <c r="J259" s="14"/>
    </row>
    <row r="260" spans="1:10" hidden="1">
      <c r="A260" s="13"/>
      <c r="B260" s="1"/>
      <c r="C260" s="36"/>
      <c r="D260" s="168"/>
      <c r="E260" s="169"/>
      <c r="F260" s="43" t="str">
        <f>VLOOKUP(C260,'[2]Acha Air Sales Price List'!$B$1:$D$65536,3,FALSE)</f>
        <v>first line keep open</v>
      </c>
      <c r="G260" s="21">
        <f>ROUND(IF(ISBLANK(C260),0,VLOOKUP(C260,'[2]Acha Air Sales Price List'!$B$1:$X$65536,12,FALSE)*$M$14),2)</f>
        <v>0</v>
      </c>
      <c r="H260" s="21"/>
      <c r="I260" s="22">
        <f t="shared" si="5"/>
        <v>0</v>
      </c>
      <c r="J260" s="14"/>
    </row>
    <row r="261" spans="1:10" hidden="1">
      <c r="A261" s="13"/>
      <c r="B261" s="1"/>
      <c r="C261" s="36"/>
      <c r="D261" s="168"/>
      <c r="E261" s="169"/>
      <c r="F261" s="43" t="str">
        <f>VLOOKUP(C261,'[2]Acha Air Sales Price List'!$B$1:$D$65536,3,FALSE)</f>
        <v>first line keep open</v>
      </c>
      <c r="G261" s="21">
        <f>ROUND(IF(ISBLANK(C261),0,VLOOKUP(C261,'[2]Acha Air Sales Price List'!$B$1:$X$65536,12,FALSE)*$M$14),2)</f>
        <v>0</v>
      </c>
      <c r="H261" s="21"/>
      <c r="I261" s="22">
        <f t="shared" si="5"/>
        <v>0</v>
      </c>
      <c r="J261" s="14"/>
    </row>
    <row r="262" spans="1:10" hidden="1">
      <c r="A262" s="13"/>
      <c r="B262" s="1"/>
      <c r="C262" s="36"/>
      <c r="D262" s="168"/>
      <c r="E262" s="169"/>
      <c r="F262" s="43" t="str">
        <f>VLOOKUP(C262,'[2]Acha Air Sales Price List'!$B$1:$D$65536,3,FALSE)</f>
        <v>first line keep open</v>
      </c>
      <c r="G262" s="21">
        <f>ROUND(IF(ISBLANK(C262),0,VLOOKUP(C262,'[2]Acha Air Sales Price List'!$B$1:$X$65536,12,FALSE)*$M$14),2)</f>
        <v>0</v>
      </c>
      <c r="H262" s="21"/>
      <c r="I262" s="22">
        <f t="shared" si="5"/>
        <v>0</v>
      </c>
      <c r="J262" s="14"/>
    </row>
    <row r="263" spans="1:10" hidden="1">
      <c r="A263" s="13"/>
      <c r="B263" s="1"/>
      <c r="C263" s="36"/>
      <c r="D263" s="168"/>
      <c r="E263" s="169"/>
      <c r="F263" s="43" t="str">
        <f>VLOOKUP(C263,'[2]Acha Air Sales Price List'!$B$1:$D$65536,3,FALSE)</f>
        <v>first line keep open</v>
      </c>
      <c r="G263" s="21">
        <f>ROUND(IF(ISBLANK(C263),0,VLOOKUP(C263,'[2]Acha Air Sales Price List'!$B$1:$X$65536,12,FALSE)*$M$14),2)</f>
        <v>0</v>
      </c>
      <c r="H263" s="21"/>
      <c r="I263" s="22">
        <f t="shared" si="5"/>
        <v>0</v>
      </c>
      <c r="J263" s="14"/>
    </row>
    <row r="264" spans="1:10" hidden="1">
      <c r="A264" s="13"/>
      <c r="B264" s="1"/>
      <c r="C264" s="36"/>
      <c r="D264" s="168"/>
      <c r="E264" s="169"/>
      <c r="F264" s="43" t="str">
        <f>VLOOKUP(C264,'[2]Acha Air Sales Price List'!$B$1:$D$65536,3,FALSE)</f>
        <v>first line keep open</v>
      </c>
      <c r="G264" s="21">
        <f>ROUND(IF(ISBLANK(C264),0,VLOOKUP(C264,'[2]Acha Air Sales Price List'!$B$1:$X$65536,12,FALSE)*$M$14),2)</f>
        <v>0</v>
      </c>
      <c r="H264" s="21"/>
      <c r="I264" s="22">
        <f t="shared" si="5"/>
        <v>0</v>
      </c>
      <c r="J264" s="14"/>
    </row>
    <row r="265" spans="1:10" hidden="1">
      <c r="A265" s="13"/>
      <c r="B265" s="1"/>
      <c r="C265" s="36"/>
      <c r="D265" s="168"/>
      <c r="E265" s="169"/>
      <c r="F265" s="43" t="str">
        <f>VLOOKUP(C265,'[2]Acha Air Sales Price List'!$B$1:$D$65536,3,FALSE)</f>
        <v>first line keep open</v>
      </c>
      <c r="G265" s="21">
        <f>ROUND(IF(ISBLANK(C265),0,VLOOKUP(C265,'[2]Acha Air Sales Price List'!$B$1:$X$65536,12,FALSE)*$M$14),2)</f>
        <v>0</v>
      </c>
      <c r="H265" s="21"/>
      <c r="I265" s="22">
        <f t="shared" si="5"/>
        <v>0</v>
      </c>
      <c r="J265" s="14"/>
    </row>
    <row r="266" spans="1:10" hidden="1">
      <c r="A266" s="13"/>
      <c r="B266" s="1"/>
      <c r="C266" s="36"/>
      <c r="D266" s="168"/>
      <c r="E266" s="169"/>
      <c r="F266" s="43" t="str">
        <f>VLOOKUP(C266,'[2]Acha Air Sales Price List'!$B$1:$D$65536,3,FALSE)</f>
        <v>first line keep open</v>
      </c>
      <c r="G266" s="21">
        <f>ROUND(IF(ISBLANK(C266),0,VLOOKUP(C266,'[2]Acha Air Sales Price List'!$B$1:$X$65536,12,FALSE)*$M$14),2)</f>
        <v>0</v>
      </c>
      <c r="H266" s="21"/>
      <c r="I266" s="22">
        <f t="shared" si="5"/>
        <v>0</v>
      </c>
      <c r="J266" s="14"/>
    </row>
    <row r="267" spans="1:10" hidden="1">
      <c r="A267" s="13"/>
      <c r="B267" s="1"/>
      <c r="C267" s="36"/>
      <c r="D267" s="168"/>
      <c r="E267" s="169"/>
      <c r="F267" s="43" t="str">
        <f>VLOOKUP(C267,'[2]Acha Air Sales Price List'!$B$1:$D$65536,3,FALSE)</f>
        <v>first line keep open</v>
      </c>
      <c r="G267" s="21">
        <f>ROUND(IF(ISBLANK(C267),0,VLOOKUP(C267,'[2]Acha Air Sales Price List'!$B$1:$X$65536,12,FALSE)*$M$14),2)</f>
        <v>0</v>
      </c>
      <c r="H267" s="21"/>
      <c r="I267" s="22">
        <f t="shared" si="5"/>
        <v>0</v>
      </c>
      <c r="J267" s="14"/>
    </row>
    <row r="268" spans="1:10" hidden="1">
      <c r="A268" s="13"/>
      <c r="B268" s="1"/>
      <c r="C268" s="36"/>
      <c r="D268" s="168"/>
      <c r="E268" s="169"/>
      <c r="F268" s="43" t="str">
        <f>VLOOKUP(C268,'[2]Acha Air Sales Price List'!$B$1:$D$65536,3,FALSE)</f>
        <v>first line keep open</v>
      </c>
      <c r="G268" s="21">
        <f>ROUND(IF(ISBLANK(C268),0,VLOOKUP(C268,'[2]Acha Air Sales Price List'!$B$1:$X$65536,12,FALSE)*$M$14),2)</f>
        <v>0</v>
      </c>
      <c r="H268" s="21"/>
      <c r="I268" s="22">
        <f t="shared" si="5"/>
        <v>0</v>
      </c>
      <c r="J268" s="14"/>
    </row>
    <row r="269" spans="1:10" hidden="1">
      <c r="A269" s="13"/>
      <c r="B269" s="1"/>
      <c r="C269" s="36"/>
      <c r="D269" s="168"/>
      <c r="E269" s="169"/>
      <c r="F269" s="43" t="str">
        <f>VLOOKUP(C269,'[2]Acha Air Sales Price List'!$B$1:$D$65536,3,FALSE)</f>
        <v>first line keep open</v>
      </c>
      <c r="G269" s="21">
        <f>ROUND(IF(ISBLANK(C269),0,VLOOKUP(C269,'[2]Acha Air Sales Price List'!$B$1:$X$65536,12,FALSE)*$M$14),2)</f>
        <v>0</v>
      </c>
      <c r="H269" s="21"/>
      <c r="I269" s="22">
        <f t="shared" si="5"/>
        <v>0</v>
      </c>
      <c r="J269" s="14"/>
    </row>
    <row r="270" spans="1:10" hidden="1">
      <c r="A270" s="13"/>
      <c r="B270" s="1"/>
      <c r="C270" s="36"/>
      <c r="D270" s="168"/>
      <c r="E270" s="169"/>
      <c r="F270" s="43" t="str">
        <f>VLOOKUP(C270,'[2]Acha Air Sales Price List'!$B$1:$D$65536,3,FALSE)</f>
        <v>first line keep open</v>
      </c>
      <c r="G270" s="21">
        <f>ROUND(IF(ISBLANK(C270),0,VLOOKUP(C270,'[2]Acha Air Sales Price List'!$B$1:$X$65536,12,FALSE)*$M$14),2)</f>
        <v>0</v>
      </c>
      <c r="H270" s="21"/>
      <c r="I270" s="22">
        <f t="shared" si="5"/>
        <v>0</v>
      </c>
      <c r="J270" s="14"/>
    </row>
    <row r="271" spans="1:10" hidden="1">
      <c r="A271" s="13"/>
      <c r="B271" s="1"/>
      <c r="C271" s="37"/>
      <c r="D271" s="168"/>
      <c r="E271" s="169"/>
      <c r="F271" s="43" t="str">
        <f>VLOOKUP(C271,'[2]Acha Air Sales Price List'!$B$1:$D$65536,3,FALSE)</f>
        <v>first line keep open</v>
      </c>
      <c r="G271" s="21">
        <f>ROUND(IF(ISBLANK(C271),0,VLOOKUP(C271,'[2]Acha Air Sales Price List'!$B$1:$X$65536,12,FALSE)*$M$14),2)</f>
        <v>0</v>
      </c>
      <c r="H271" s="21"/>
      <c r="I271" s="22">
        <f t="shared" si="5"/>
        <v>0</v>
      </c>
      <c r="J271" s="14"/>
    </row>
    <row r="272" spans="1:10" hidden="1">
      <c r="A272" s="13"/>
      <c r="B272" s="1"/>
      <c r="C272" s="36"/>
      <c r="D272" s="168"/>
      <c r="E272" s="169"/>
      <c r="F272" s="43" t="str">
        <f>VLOOKUP(C272,'[2]Acha Air Sales Price List'!$B$1:$D$65536,3,FALSE)</f>
        <v>first line keep open</v>
      </c>
      <c r="G272" s="21">
        <f>ROUND(IF(ISBLANK(C272),0,VLOOKUP(C272,'[2]Acha Air Sales Price List'!$B$1:$X$65536,12,FALSE)*$M$14),2)</f>
        <v>0</v>
      </c>
      <c r="H272" s="21"/>
      <c r="I272" s="22">
        <f t="shared" si="5"/>
        <v>0</v>
      </c>
      <c r="J272" s="14"/>
    </row>
    <row r="273" spans="1:10" hidden="1">
      <c r="A273" s="13"/>
      <c r="B273" s="1"/>
      <c r="C273" s="36"/>
      <c r="D273" s="168"/>
      <c r="E273" s="169"/>
      <c r="F273" s="43" t="str">
        <f>VLOOKUP(C273,'[2]Acha Air Sales Price List'!$B$1:$D$65536,3,FALSE)</f>
        <v>first line keep open</v>
      </c>
      <c r="G273" s="21">
        <f>ROUND(IF(ISBLANK(C273),0,VLOOKUP(C273,'[2]Acha Air Sales Price List'!$B$1:$X$65536,12,FALSE)*$M$14),2)</f>
        <v>0</v>
      </c>
      <c r="H273" s="21"/>
      <c r="I273" s="22">
        <f t="shared" si="5"/>
        <v>0</v>
      </c>
      <c r="J273" s="14"/>
    </row>
    <row r="274" spans="1:10" hidden="1">
      <c r="A274" s="13"/>
      <c r="B274" s="1"/>
      <c r="C274" s="36"/>
      <c r="D274" s="168"/>
      <c r="E274" s="169"/>
      <c r="F274" s="43" t="str">
        <f>VLOOKUP(C274,'[2]Acha Air Sales Price List'!$B$1:$D$65536,3,FALSE)</f>
        <v>first line keep open</v>
      </c>
      <c r="G274" s="21">
        <f>ROUND(IF(ISBLANK(C274),0,VLOOKUP(C274,'[2]Acha Air Sales Price List'!$B$1:$X$65536,12,FALSE)*$M$14),2)</f>
        <v>0</v>
      </c>
      <c r="H274" s="21"/>
      <c r="I274" s="22">
        <f t="shared" si="5"/>
        <v>0</v>
      </c>
      <c r="J274" s="14"/>
    </row>
    <row r="275" spans="1:10" hidden="1">
      <c r="A275" s="13"/>
      <c r="B275" s="1"/>
      <c r="C275" s="36"/>
      <c r="D275" s="168"/>
      <c r="E275" s="169"/>
      <c r="F275" s="43" t="str">
        <f>VLOOKUP(C275,'[2]Acha Air Sales Price List'!$B$1:$D$65536,3,FALSE)</f>
        <v>first line keep open</v>
      </c>
      <c r="G275" s="21">
        <f>ROUND(IF(ISBLANK(C275),0,VLOOKUP(C275,'[2]Acha Air Sales Price List'!$B$1:$X$65536,12,FALSE)*$M$14),2)</f>
        <v>0</v>
      </c>
      <c r="H275" s="21"/>
      <c r="I275" s="22">
        <f t="shared" si="5"/>
        <v>0</v>
      </c>
      <c r="J275" s="14"/>
    </row>
    <row r="276" spans="1:10" hidden="1">
      <c r="A276" s="13"/>
      <c r="B276" s="1"/>
      <c r="C276" s="36"/>
      <c r="D276" s="168"/>
      <c r="E276" s="169"/>
      <c r="F276" s="43" t="str">
        <f>VLOOKUP(C276,'[2]Acha Air Sales Price List'!$B$1:$D$65536,3,FALSE)</f>
        <v>first line keep open</v>
      </c>
      <c r="G276" s="21">
        <f>ROUND(IF(ISBLANK(C276),0,VLOOKUP(C276,'[2]Acha Air Sales Price List'!$B$1:$X$65536,12,FALSE)*$M$14),2)</f>
        <v>0</v>
      </c>
      <c r="H276" s="21"/>
      <c r="I276" s="22">
        <f t="shared" si="5"/>
        <v>0</v>
      </c>
      <c r="J276" s="14"/>
    </row>
    <row r="277" spans="1:10" hidden="1">
      <c r="A277" s="13"/>
      <c r="B277" s="1"/>
      <c r="C277" s="36"/>
      <c r="D277" s="168"/>
      <c r="E277" s="169"/>
      <c r="F277" s="43" t="str">
        <f>VLOOKUP(C277,'[2]Acha Air Sales Price List'!$B$1:$D$65536,3,FALSE)</f>
        <v>first line keep open</v>
      </c>
      <c r="G277" s="21">
        <f>ROUND(IF(ISBLANK(C277),0,VLOOKUP(C277,'[2]Acha Air Sales Price List'!$B$1:$X$65536,12,FALSE)*$M$14),2)</f>
        <v>0</v>
      </c>
      <c r="H277" s="21"/>
      <c r="I277" s="22">
        <f t="shared" ref="I277:I340" si="6">ROUND(IF(ISNUMBER(B277), G277*B277, 0),5)</f>
        <v>0</v>
      </c>
      <c r="J277" s="14"/>
    </row>
    <row r="278" spans="1:10" hidden="1">
      <c r="A278" s="13"/>
      <c r="B278" s="1"/>
      <c r="C278" s="36"/>
      <c r="D278" s="168"/>
      <c r="E278" s="169"/>
      <c r="F278" s="43" t="str">
        <f>VLOOKUP(C278,'[2]Acha Air Sales Price List'!$B$1:$D$65536,3,FALSE)</f>
        <v>first line keep open</v>
      </c>
      <c r="G278" s="21">
        <f>ROUND(IF(ISBLANK(C278),0,VLOOKUP(C278,'[2]Acha Air Sales Price List'!$B$1:$X$65536,12,FALSE)*$M$14),2)</f>
        <v>0</v>
      </c>
      <c r="H278" s="21"/>
      <c r="I278" s="22">
        <f t="shared" si="6"/>
        <v>0</v>
      </c>
      <c r="J278" s="14"/>
    </row>
    <row r="279" spans="1:10" hidden="1">
      <c r="A279" s="13"/>
      <c r="B279" s="1"/>
      <c r="C279" s="36"/>
      <c r="D279" s="168"/>
      <c r="E279" s="169"/>
      <c r="F279" s="43" t="str">
        <f>VLOOKUP(C279,'[2]Acha Air Sales Price List'!$B$1:$D$65536,3,FALSE)</f>
        <v>first line keep open</v>
      </c>
      <c r="G279" s="21">
        <f>ROUND(IF(ISBLANK(C279),0,VLOOKUP(C279,'[2]Acha Air Sales Price List'!$B$1:$X$65536,12,FALSE)*$M$14),2)</f>
        <v>0</v>
      </c>
      <c r="H279" s="21"/>
      <c r="I279" s="22">
        <f t="shared" si="6"/>
        <v>0</v>
      </c>
      <c r="J279" s="14"/>
    </row>
    <row r="280" spans="1:10" hidden="1">
      <c r="A280" s="13"/>
      <c r="B280" s="1"/>
      <c r="C280" s="36"/>
      <c r="D280" s="168"/>
      <c r="E280" s="169"/>
      <c r="F280" s="43" t="str">
        <f>VLOOKUP(C280,'[2]Acha Air Sales Price List'!$B$1:$D$65536,3,FALSE)</f>
        <v>first line keep open</v>
      </c>
      <c r="G280" s="21">
        <f>ROUND(IF(ISBLANK(C280),0,VLOOKUP(C280,'[2]Acha Air Sales Price List'!$B$1:$X$65536,12,FALSE)*$M$14),2)</f>
        <v>0</v>
      </c>
      <c r="H280" s="21"/>
      <c r="I280" s="22">
        <f t="shared" si="6"/>
        <v>0</v>
      </c>
      <c r="J280" s="14"/>
    </row>
    <row r="281" spans="1:10" hidden="1">
      <c r="A281" s="13"/>
      <c r="B281" s="1"/>
      <c r="C281" s="36"/>
      <c r="D281" s="168"/>
      <c r="E281" s="169"/>
      <c r="F281" s="43" t="str">
        <f>VLOOKUP(C281,'[2]Acha Air Sales Price List'!$B$1:$D$65536,3,FALSE)</f>
        <v>first line keep open</v>
      </c>
      <c r="G281" s="21">
        <f>ROUND(IF(ISBLANK(C281),0,VLOOKUP(C281,'[2]Acha Air Sales Price List'!$B$1:$X$65536,12,FALSE)*$M$14),2)</f>
        <v>0</v>
      </c>
      <c r="H281" s="21"/>
      <c r="I281" s="22">
        <f t="shared" si="6"/>
        <v>0</v>
      </c>
      <c r="J281" s="14"/>
    </row>
    <row r="282" spans="1:10" hidden="1">
      <c r="A282" s="13"/>
      <c r="B282" s="1"/>
      <c r="C282" s="36"/>
      <c r="D282" s="168"/>
      <c r="E282" s="169"/>
      <c r="F282" s="43" t="str">
        <f>VLOOKUP(C282,'[2]Acha Air Sales Price List'!$B$1:$D$65536,3,FALSE)</f>
        <v>first line keep open</v>
      </c>
      <c r="G282" s="21">
        <f>ROUND(IF(ISBLANK(C282),0,VLOOKUP(C282,'[2]Acha Air Sales Price List'!$B$1:$X$65536,12,FALSE)*$M$14),2)</f>
        <v>0</v>
      </c>
      <c r="H282" s="21"/>
      <c r="I282" s="22">
        <f t="shared" si="6"/>
        <v>0</v>
      </c>
      <c r="J282" s="14"/>
    </row>
    <row r="283" spans="1:10" hidden="1">
      <c r="A283" s="13"/>
      <c r="B283" s="1"/>
      <c r="C283" s="36"/>
      <c r="D283" s="168"/>
      <c r="E283" s="169"/>
      <c r="F283" s="43" t="str">
        <f>VLOOKUP(C283,'[2]Acha Air Sales Price List'!$B$1:$D$65536,3,FALSE)</f>
        <v>first line keep open</v>
      </c>
      <c r="G283" s="21">
        <f>ROUND(IF(ISBLANK(C283),0,VLOOKUP(C283,'[2]Acha Air Sales Price List'!$B$1:$X$65536,12,FALSE)*$M$14),2)</f>
        <v>0</v>
      </c>
      <c r="H283" s="21"/>
      <c r="I283" s="22">
        <f t="shared" si="6"/>
        <v>0</v>
      </c>
      <c r="J283" s="14"/>
    </row>
    <row r="284" spans="1:10" hidden="1">
      <c r="A284" s="13"/>
      <c r="B284" s="1"/>
      <c r="C284" s="36"/>
      <c r="D284" s="168"/>
      <c r="E284" s="169"/>
      <c r="F284" s="43" t="str">
        <f>VLOOKUP(C284,'[2]Acha Air Sales Price List'!$B$1:$D$65536,3,FALSE)</f>
        <v>first line keep open</v>
      </c>
      <c r="G284" s="21">
        <f>ROUND(IF(ISBLANK(C284),0,VLOOKUP(C284,'[2]Acha Air Sales Price List'!$B$1:$X$65536,12,FALSE)*$M$14),2)</f>
        <v>0</v>
      </c>
      <c r="H284" s="21"/>
      <c r="I284" s="22">
        <f t="shared" si="6"/>
        <v>0</v>
      </c>
      <c r="J284" s="14"/>
    </row>
    <row r="285" spans="1:10" hidden="1">
      <c r="A285" s="13"/>
      <c r="B285" s="1"/>
      <c r="C285" s="36"/>
      <c r="D285" s="168"/>
      <c r="E285" s="169"/>
      <c r="F285" s="43" t="str">
        <f>VLOOKUP(C285,'[2]Acha Air Sales Price List'!$B$1:$D$65536,3,FALSE)</f>
        <v>first line keep open</v>
      </c>
      <c r="G285" s="21">
        <f>ROUND(IF(ISBLANK(C285),0,VLOOKUP(C285,'[2]Acha Air Sales Price List'!$B$1:$X$65536,12,FALSE)*$M$14),2)</f>
        <v>0</v>
      </c>
      <c r="H285" s="21"/>
      <c r="I285" s="22">
        <f t="shared" si="6"/>
        <v>0</v>
      </c>
      <c r="J285" s="14"/>
    </row>
    <row r="286" spans="1:10" hidden="1">
      <c r="A286" s="13"/>
      <c r="B286" s="1"/>
      <c r="C286" s="36"/>
      <c r="D286" s="168"/>
      <c r="E286" s="169"/>
      <c r="F286" s="43" t="str">
        <f>VLOOKUP(C286,'[2]Acha Air Sales Price List'!$B$1:$D$65536,3,FALSE)</f>
        <v>first line keep open</v>
      </c>
      <c r="G286" s="21">
        <f>ROUND(IF(ISBLANK(C286),0,VLOOKUP(C286,'[2]Acha Air Sales Price List'!$B$1:$X$65536,12,FALSE)*$M$14),2)</f>
        <v>0</v>
      </c>
      <c r="H286" s="21"/>
      <c r="I286" s="22">
        <f t="shared" si="6"/>
        <v>0</v>
      </c>
      <c r="J286" s="14"/>
    </row>
    <row r="287" spans="1:10" hidden="1">
      <c r="A287" s="13"/>
      <c r="B287" s="1"/>
      <c r="C287" s="37"/>
      <c r="D287" s="168"/>
      <c r="E287" s="169"/>
      <c r="F287" s="43" t="str">
        <f>VLOOKUP(C287,'[2]Acha Air Sales Price List'!$B$1:$D$65536,3,FALSE)</f>
        <v>first line keep open</v>
      </c>
      <c r="G287" s="21">
        <f>ROUND(IF(ISBLANK(C287),0,VLOOKUP(C287,'[2]Acha Air Sales Price List'!$B$1:$X$65536,12,FALSE)*$M$14),2)</f>
        <v>0</v>
      </c>
      <c r="H287" s="21"/>
      <c r="I287" s="22">
        <f t="shared" si="6"/>
        <v>0</v>
      </c>
      <c r="J287" s="14"/>
    </row>
    <row r="288" spans="1:10" hidden="1">
      <c r="A288" s="13"/>
      <c r="B288" s="1"/>
      <c r="C288" s="37"/>
      <c r="D288" s="168"/>
      <c r="E288" s="169"/>
      <c r="F288" s="43" t="str">
        <f>VLOOKUP(C288,'[2]Acha Air Sales Price List'!$B$1:$D$65536,3,FALSE)</f>
        <v>first line keep open</v>
      </c>
      <c r="G288" s="21">
        <f>ROUND(IF(ISBLANK(C288),0,VLOOKUP(C288,'[2]Acha Air Sales Price List'!$B$1:$X$65536,12,FALSE)*$M$14),2)</f>
        <v>0</v>
      </c>
      <c r="H288" s="21"/>
      <c r="I288" s="22">
        <f t="shared" si="6"/>
        <v>0</v>
      </c>
      <c r="J288" s="14"/>
    </row>
    <row r="289" spans="1:10" hidden="1">
      <c r="A289" s="13"/>
      <c r="B289" s="1"/>
      <c r="C289" s="36"/>
      <c r="D289" s="168"/>
      <c r="E289" s="169"/>
      <c r="F289" s="43" t="str">
        <f>VLOOKUP(C289,'[2]Acha Air Sales Price List'!$B$1:$D$65536,3,FALSE)</f>
        <v>first line keep open</v>
      </c>
      <c r="G289" s="21">
        <f>ROUND(IF(ISBLANK(C289),0,VLOOKUP(C289,'[2]Acha Air Sales Price List'!$B$1:$X$65536,12,FALSE)*$M$14),2)</f>
        <v>0</v>
      </c>
      <c r="H289" s="21"/>
      <c r="I289" s="22">
        <f t="shared" si="6"/>
        <v>0</v>
      </c>
      <c r="J289" s="14"/>
    </row>
    <row r="290" spans="1:10" hidden="1">
      <c r="A290" s="13"/>
      <c r="B290" s="1"/>
      <c r="C290" s="36"/>
      <c r="D290" s="168"/>
      <c r="E290" s="169"/>
      <c r="F290" s="43" t="str">
        <f>VLOOKUP(C290,'[2]Acha Air Sales Price List'!$B$1:$D$65536,3,FALSE)</f>
        <v>first line keep open</v>
      </c>
      <c r="G290" s="21">
        <f>ROUND(IF(ISBLANK(C290),0,VLOOKUP(C290,'[2]Acha Air Sales Price List'!$B$1:$X$65536,12,FALSE)*$M$14),2)</f>
        <v>0</v>
      </c>
      <c r="H290" s="21"/>
      <c r="I290" s="22">
        <f t="shared" si="6"/>
        <v>0</v>
      </c>
      <c r="J290" s="14"/>
    </row>
    <row r="291" spans="1:10" hidden="1">
      <c r="A291" s="13"/>
      <c r="B291" s="1"/>
      <c r="C291" s="36"/>
      <c r="D291" s="168"/>
      <c r="E291" s="169"/>
      <c r="F291" s="43" t="str">
        <f>VLOOKUP(C291,'[2]Acha Air Sales Price List'!$B$1:$D$65536,3,FALSE)</f>
        <v>first line keep open</v>
      </c>
      <c r="G291" s="21">
        <f>ROUND(IF(ISBLANK(C291),0,VLOOKUP(C291,'[2]Acha Air Sales Price List'!$B$1:$X$65536,12,FALSE)*$M$14),2)</f>
        <v>0</v>
      </c>
      <c r="H291" s="21"/>
      <c r="I291" s="22">
        <f t="shared" si="6"/>
        <v>0</v>
      </c>
      <c r="J291" s="14"/>
    </row>
    <row r="292" spans="1:10" hidden="1">
      <c r="A292" s="13"/>
      <c r="B292" s="1"/>
      <c r="C292" s="36"/>
      <c r="D292" s="168"/>
      <c r="E292" s="169"/>
      <c r="F292" s="43" t="str">
        <f>VLOOKUP(C292,'[2]Acha Air Sales Price List'!$B$1:$D$65536,3,FALSE)</f>
        <v>first line keep open</v>
      </c>
      <c r="G292" s="21">
        <f>ROUND(IF(ISBLANK(C292),0,VLOOKUP(C292,'[2]Acha Air Sales Price List'!$B$1:$X$65536,12,FALSE)*$M$14),2)</f>
        <v>0</v>
      </c>
      <c r="H292" s="21"/>
      <c r="I292" s="22">
        <f t="shared" si="6"/>
        <v>0</v>
      </c>
      <c r="J292" s="14"/>
    </row>
    <row r="293" spans="1:10" hidden="1">
      <c r="A293" s="13"/>
      <c r="B293" s="1"/>
      <c r="C293" s="36"/>
      <c r="D293" s="168"/>
      <c r="E293" s="169"/>
      <c r="F293" s="43" t="str">
        <f>VLOOKUP(C293,'[2]Acha Air Sales Price List'!$B$1:$D$65536,3,FALSE)</f>
        <v>first line keep open</v>
      </c>
      <c r="G293" s="21">
        <f>ROUND(IF(ISBLANK(C293),0,VLOOKUP(C293,'[2]Acha Air Sales Price List'!$B$1:$X$65536,12,FALSE)*$M$14),2)</f>
        <v>0</v>
      </c>
      <c r="H293" s="21"/>
      <c r="I293" s="22">
        <f t="shared" si="6"/>
        <v>0</v>
      </c>
      <c r="J293" s="14"/>
    </row>
    <row r="294" spans="1:10" hidden="1">
      <c r="A294" s="13"/>
      <c r="B294" s="1"/>
      <c r="C294" s="36"/>
      <c r="D294" s="168"/>
      <c r="E294" s="169"/>
      <c r="F294" s="43" t="str">
        <f>VLOOKUP(C294,'[2]Acha Air Sales Price List'!$B$1:$D$65536,3,FALSE)</f>
        <v>first line keep open</v>
      </c>
      <c r="G294" s="21">
        <f>ROUND(IF(ISBLANK(C294),0,VLOOKUP(C294,'[2]Acha Air Sales Price List'!$B$1:$X$65536,12,FALSE)*$M$14),2)</f>
        <v>0</v>
      </c>
      <c r="H294" s="21"/>
      <c r="I294" s="22">
        <f t="shared" si="6"/>
        <v>0</v>
      </c>
      <c r="J294" s="14"/>
    </row>
    <row r="295" spans="1:10" hidden="1">
      <c r="A295" s="13"/>
      <c r="B295" s="1"/>
      <c r="C295" s="36"/>
      <c r="D295" s="168"/>
      <c r="E295" s="169"/>
      <c r="F295" s="43" t="str">
        <f>VLOOKUP(C295,'[2]Acha Air Sales Price List'!$B$1:$D$65536,3,FALSE)</f>
        <v>first line keep open</v>
      </c>
      <c r="G295" s="21">
        <f>ROUND(IF(ISBLANK(C295),0,VLOOKUP(C295,'[2]Acha Air Sales Price List'!$B$1:$X$65536,12,FALSE)*$M$14),2)</f>
        <v>0</v>
      </c>
      <c r="H295" s="21"/>
      <c r="I295" s="22">
        <f t="shared" si="6"/>
        <v>0</v>
      </c>
      <c r="J295" s="14"/>
    </row>
    <row r="296" spans="1:10" hidden="1">
      <c r="A296" s="13"/>
      <c r="B296" s="1"/>
      <c r="C296" s="36"/>
      <c r="D296" s="168"/>
      <c r="E296" s="169"/>
      <c r="F296" s="43" t="str">
        <f>VLOOKUP(C296,'[2]Acha Air Sales Price List'!$B$1:$D$65536,3,FALSE)</f>
        <v>first line keep open</v>
      </c>
      <c r="G296" s="21">
        <f>ROUND(IF(ISBLANK(C296),0,VLOOKUP(C296,'[2]Acha Air Sales Price List'!$B$1:$X$65536,12,FALSE)*$M$14),2)</f>
        <v>0</v>
      </c>
      <c r="H296" s="21"/>
      <c r="I296" s="22">
        <f t="shared" si="6"/>
        <v>0</v>
      </c>
      <c r="J296" s="14"/>
    </row>
    <row r="297" spans="1:10" hidden="1">
      <c r="A297" s="13"/>
      <c r="B297" s="1"/>
      <c r="C297" s="36"/>
      <c r="D297" s="168"/>
      <c r="E297" s="169"/>
      <c r="F297" s="43" t="str">
        <f>VLOOKUP(C297,'[2]Acha Air Sales Price List'!$B$1:$D$65536,3,FALSE)</f>
        <v>first line keep open</v>
      </c>
      <c r="G297" s="21">
        <f>ROUND(IF(ISBLANK(C297),0,VLOOKUP(C297,'[2]Acha Air Sales Price List'!$B$1:$X$65536,12,FALSE)*$M$14),2)</f>
        <v>0</v>
      </c>
      <c r="H297" s="21"/>
      <c r="I297" s="22">
        <f t="shared" si="6"/>
        <v>0</v>
      </c>
      <c r="J297" s="14"/>
    </row>
    <row r="298" spans="1:10" hidden="1">
      <c r="A298" s="13"/>
      <c r="B298" s="1"/>
      <c r="C298" s="36"/>
      <c r="D298" s="168"/>
      <c r="E298" s="169"/>
      <c r="F298" s="43" t="str">
        <f>VLOOKUP(C298,'[2]Acha Air Sales Price List'!$B$1:$D$65536,3,FALSE)</f>
        <v>first line keep open</v>
      </c>
      <c r="G298" s="21">
        <f>ROUND(IF(ISBLANK(C298),0,VLOOKUP(C298,'[2]Acha Air Sales Price List'!$B$1:$X$65536,12,FALSE)*$M$14),2)</f>
        <v>0</v>
      </c>
      <c r="H298" s="21"/>
      <c r="I298" s="22">
        <f t="shared" si="6"/>
        <v>0</v>
      </c>
      <c r="J298" s="14"/>
    </row>
    <row r="299" spans="1:10" hidden="1">
      <c r="A299" s="13"/>
      <c r="B299" s="1"/>
      <c r="C299" s="36"/>
      <c r="D299" s="168"/>
      <c r="E299" s="169"/>
      <c r="F299" s="43" t="str">
        <f>VLOOKUP(C299,'[2]Acha Air Sales Price List'!$B$1:$D$65536,3,FALSE)</f>
        <v>first line keep open</v>
      </c>
      <c r="G299" s="21">
        <f>ROUND(IF(ISBLANK(C299),0,VLOOKUP(C299,'[2]Acha Air Sales Price List'!$B$1:$X$65536,12,FALSE)*$M$14),2)</f>
        <v>0</v>
      </c>
      <c r="H299" s="21"/>
      <c r="I299" s="22">
        <f t="shared" si="6"/>
        <v>0</v>
      </c>
      <c r="J299" s="14"/>
    </row>
    <row r="300" spans="1:10" hidden="1">
      <c r="A300" s="13"/>
      <c r="B300" s="1"/>
      <c r="C300" s="37"/>
      <c r="D300" s="168"/>
      <c r="E300" s="169"/>
      <c r="F300" s="43" t="str">
        <f>VLOOKUP(C300,'[2]Acha Air Sales Price List'!$B$1:$D$65536,3,FALSE)</f>
        <v>first line keep open</v>
      </c>
      <c r="G300" s="21">
        <f>ROUND(IF(ISBLANK(C300),0,VLOOKUP(C300,'[2]Acha Air Sales Price List'!$B$1:$X$65536,12,FALSE)*$M$14),2)</f>
        <v>0</v>
      </c>
      <c r="H300" s="21"/>
      <c r="I300" s="22">
        <f t="shared" si="6"/>
        <v>0</v>
      </c>
      <c r="J300" s="14"/>
    </row>
    <row r="301" spans="1:10" hidden="1">
      <c r="A301" s="13"/>
      <c r="B301" s="1"/>
      <c r="C301" s="36"/>
      <c r="D301" s="168"/>
      <c r="E301" s="169"/>
      <c r="F301" s="43" t="str">
        <f>VLOOKUP(C301,'[2]Acha Air Sales Price List'!$B$1:$D$65536,3,FALSE)</f>
        <v>first line keep open</v>
      </c>
      <c r="G301" s="21">
        <f>ROUND(IF(ISBLANK(C301),0,VLOOKUP(C301,'[2]Acha Air Sales Price List'!$B$1:$X$65536,12,FALSE)*$M$14),2)</f>
        <v>0</v>
      </c>
      <c r="H301" s="21"/>
      <c r="I301" s="22">
        <f t="shared" si="6"/>
        <v>0</v>
      </c>
      <c r="J301" s="14"/>
    </row>
    <row r="302" spans="1:10" hidden="1">
      <c r="A302" s="13"/>
      <c r="B302" s="1"/>
      <c r="C302" s="36"/>
      <c r="D302" s="168"/>
      <c r="E302" s="169"/>
      <c r="F302" s="43" t="str">
        <f>VLOOKUP(C302,'[2]Acha Air Sales Price List'!$B$1:$D$65536,3,FALSE)</f>
        <v>first line keep open</v>
      </c>
      <c r="G302" s="21">
        <f>ROUND(IF(ISBLANK(C302),0,VLOOKUP(C302,'[2]Acha Air Sales Price List'!$B$1:$X$65536,12,FALSE)*$M$14),2)</f>
        <v>0</v>
      </c>
      <c r="H302" s="21"/>
      <c r="I302" s="22">
        <f t="shared" si="6"/>
        <v>0</v>
      </c>
      <c r="J302" s="14"/>
    </row>
    <row r="303" spans="1:10" hidden="1">
      <c r="A303" s="13"/>
      <c r="B303" s="1"/>
      <c r="C303" s="36"/>
      <c r="D303" s="168"/>
      <c r="E303" s="169"/>
      <c r="F303" s="43" t="str">
        <f>VLOOKUP(C303,'[2]Acha Air Sales Price List'!$B$1:$D$65536,3,FALSE)</f>
        <v>first line keep open</v>
      </c>
      <c r="G303" s="21">
        <f>ROUND(IF(ISBLANK(C303),0,VLOOKUP(C303,'[2]Acha Air Sales Price List'!$B$1:$X$65536,12,FALSE)*$M$14),2)</f>
        <v>0</v>
      </c>
      <c r="H303" s="21"/>
      <c r="I303" s="22">
        <f t="shared" si="6"/>
        <v>0</v>
      </c>
      <c r="J303" s="14"/>
    </row>
    <row r="304" spans="1:10" hidden="1">
      <c r="A304" s="13"/>
      <c r="B304" s="1"/>
      <c r="C304" s="36"/>
      <c r="D304" s="168"/>
      <c r="E304" s="169"/>
      <c r="F304" s="43" t="str">
        <f>VLOOKUP(C304,'[2]Acha Air Sales Price List'!$B$1:$D$65536,3,FALSE)</f>
        <v>first line keep open</v>
      </c>
      <c r="G304" s="21">
        <f>ROUND(IF(ISBLANK(C304),0,VLOOKUP(C304,'[2]Acha Air Sales Price List'!$B$1:$X$65536,12,FALSE)*$M$14),2)</f>
        <v>0</v>
      </c>
      <c r="H304" s="21"/>
      <c r="I304" s="22">
        <f t="shared" si="6"/>
        <v>0</v>
      </c>
      <c r="J304" s="14"/>
    </row>
    <row r="305" spans="1:10" hidden="1">
      <c r="A305" s="13"/>
      <c r="B305" s="1"/>
      <c r="C305" s="36"/>
      <c r="D305" s="168"/>
      <c r="E305" s="169"/>
      <c r="F305" s="43" t="str">
        <f>VLOOKUP(C305,'[2]Acha Air Sales Price List'!$B$1:$D$65536,3,FALSE)</f>
        <v>first line keep open</v>
      </c>
      <c r="G305" s="21">
        <f>ROUND(IF(ISBLANK(C305),0,VLOOKUP(C305,'[2]Acha Air Sales Price List'!$B$1:$X$65536,12,FALSE)*$M$14),2)</f>
        <v>0</v>
      </c>
      <c r="H305" s="21"/>
      <c r="I305" s="22">
        <f t="shared" si="6"/>
        <v>0</v>
      </c>
      <c r="J305" s="14"/>
    </row>
    <row r="306" spans="1:10" hidden="1">
      <c r="A306" s="13"/>
      <c r="B306" s="1"/>
      <c r="C306" s="36"/>
      <c r="D306" s="168"/>
      <c r="E306" s="169"/>
      <c r="F306" s="43" t="str">
        <f>VLOOKUP(C306,'[2]Acha Air Sales Price List'!$B$1:$D$65536,3,FALSE)</f>
        <v>first line keep open</v>
      </c>
      <c r="G306" s="21">
        <f>ROUND(IF(ISBLANK(C306),0,VLOOKUP(C306,'[2]Acha Air Sales Price List'!$B$1:$X$65536,12,FALSE)*$M$14),2)</f>
        <v>0</v>
      </c>
      <c r="H306" s="21"/>
      <c r="I306" s="22">
        <f t="shared" si="6"/>
        <v>0</v>
      </c>
      <c r="J306" s="14"/>
    </row>
    <row r="307" spans="1:10" hidden="1">
      <c r="A307" s="13"/>
      <c r="B307" s="1"/>
      <c r="C307" s="36"/>
      <c r="D307" s="168"/>
      <c r="E307" s="169"/>
      <c r="F307" s="43" t="str">
        <f>VLOOKUP(C307,'[2]Acha Air Sales Price List'!$B$1:$D$65536,3,FALSE)</f>
        <v>first line keep open</v>
      </c>
      <c r="G307" s="21">
        <f>ROUND(IF(ISBLANK(C307),0,VLOOKUP(C307,'[2]Acha Air Sales Price List'!$B$1:$X$65536,12,FALSE)*$M$14),2)</f>
        <v>0</v>
      </c>
      <c r="H307" s="21"/>
      <c r="I307" s="22">
        <f t="shared" si="6"/>
        <v>0</v>
      </c>
      <c r="J307" s="14"/>
    </row>
    <row r="308" spans="1:10" hidden="1">
      <c r="A308" s="13"/>
      <c r="B308" s="1"/>
      <c r="C308" s="36"/>
      <c r="D308" s="168"/>
      <c r="E308" s="169"/>
      <c r="F308" s="43" t="str">
        <f>VLOOKUP(C308,'[2]Acha Air Sales Price List'!$B$1:$D$65536,3,FALSE)</f>
        <v>first line keep open</v>
      </c>
      <c r="G308" s="21">
        <f>ROUND(IF(ISBLANK(C308),0,VLOOKUP(C308,'[2]Acha Air Sales Price List'!$B$1:$X$65536,12,FALSE)*$M$14),2)</f>
        <v>0</v>
      </c>
      <c r="H308" s="21"/>
      <c r="I308" s="22">
        <f t="shared" si="6"/>
        <v>0</v>
      </c>
      <c r="J308" s="14"/>
    </row>
    <row r="309" spans="1:10" hidden="1">
      <c r="A309" s="13"/>
      <c r="B309" s="1"/>
      <c r="C309" s="36"/>
      <c r="D309" s="168"/>
      <c r="E309" s="169"/>
      <c r="F309" s="43" t="str">
        <f>VLOOKUP(C309,'[2]Acha Air Sales Price List'!$B$1:$D$65536,3,FALSE)</f>
        <v>first line keep open</v>
      </c>
      <c r="G309" s="21">
        <f>ROUND(IF(ISBLANK(C309),0,VLOOKUP(C309,'[2]Acha Air Sales Price List'!$B$1:$X$65536,12,FALSE)*$M$14),2)</f>
        <v>0</v>
      </c>
      <c r="H309" s="21"/>
      <c r="I309" s="22">
        <f t="shared" si="6"/>
        <v>0</v>
      </c>
      <c r="J309" s="14"/>
    </row>
    <row r="310" spans="1:10" hidden="1">
      <c r="A310" s="13"/>
      <c r="B310" s="1"/>
      <c r="C310" s="36"/>
      <c r="D310" s="168"/>
      <c r="E310" s="169"/>
      <c r="F310" s="43" t="str">
        <f>VLOOKUP(C310,'[2]Acha Air Sales Price List'!$B$1:$D$65536,3,FALSE)</f>
        <v>first line keep open</v>
      </c>
      <c r="G310" s="21">
        <f>ROUND(IF(ISBLANK(C310),0,VLOOKUP(C310,'[2]Acha Air Sales Price List'!$B$1:$X$65536,12,FALSE)*$M$14),2)</f>
        <v>0</v>
      </c>
      <c r="H310" s="21"/>
      <c r="I310" s="22">
        <f t="shared" si="6"/>
        <v>0</v>
      </c>
      <c r="J310" s="14"/>
    </row>
    <row r="311" spans="1:10" hidden="1">
      <c r="A311" s="13"/>
      <c r="B311" s="1"/>
      <c r="C311" s="36"/>
      <c r="D311" s="168"/>
      <c r="E311" s="169"/>
      <c r="F311" s="43" t="str">
        <f>VLOOKUP(C311,'[2]Acha Air Sales Price List'!$B$1:$D$65536,3,FALSE)</f>
        <v>first line keep open</v>
      </c>
      <c r="G311" s="21">
        <f>ROUND(IF(ISBLANK(C311),0,VLOOKUP(C311,'[2]Acha Air Sales Price List'!$B$1:$X$65536,12,FALSE)*$M$14),2)</f>
        <v>0</v>
      </c>
      <c r="H311" s="21"/>
      <c r="I311" s="22">
        <f t="shared" si="6"/>
        <v>0</v>
      </c>
      <c r="J311" s="14"/>
    </row>
    <row r="312" spans="1:10" hidden="1">
      <c r="A312" s="13"/>
      <c r="B312" s="1"/>
      <c r="C312" s="36"/>
      <c r="D312" s="168"/>
      <c r="E312" s="169"/>
      <c r="F312" s="43" t="str">
        <f>VLOOKUP(C312,'[2]Acha Air Sales Price List'!$B$1:$D$65536,3,FALSE)</f>
        <v>first line keep open</v>
      </c>
      <c r="G312" s="21">
        <f>ROUND(IF(ISBLANK(C312),0,VLOOKUP(C312,'[2]Acha Air Sales Price List'!$B$1:$X$65536,12,FALSE)*$M$14),2)</f>
        <v>0</v>
      </c>
      <c r="H312" s="21"/>
      <c r="I312" s="22">
        <f t="shared" si="6"/>
        <v>0</v>
      </c>
      <c r="J312" s="14"/>
    </row>
    <row r="313" spans="1:10" hidden="1">
      <c r="A313" s="13"/>
      <c r="B313" s="1"/>
      <c r="C313" s="36"/>
      <c r="D313" s="168"/>
      <c r="E313" s="169"/>
      <c r="F313" s="43" t="str">
        <f>VLOOKUP(C313,'[2]Acha Air Sales Price List'!$B$1:$D$65536,3,FALSE)</f>
        <v>first line keep open</v>
      </c>
      <c r="G313" s="21">
        <f>ROUND(IF(ISBLANK(C313),0,VLOOKUP(C313,'[2]Acha Air Sales Price List'!$B$1:$X$65536,12,FALSE)*$M$14),2)</f>
        <v>0</v>
      </c>
      <c r="H313" s="21"/>
      <c r="I313" s="22">
        <f t="shared" si="6"/>
        <v>0</v>
      </c>
      <c r="J313" s="14"/>
    </row>
    <row r="314" spans="1:10" hidden="1">
      <c r="A314" s="13"/>
      <c r="B314" s="1"/>
      <c r="C314" s="36"/>
      <c r="D314" s="168"/>
      <c r="E314" s="169"/>
      <c r="F314" s="43" t="str">
        <f>VLOOKUP(C314,'[2]Acha Air Sales Price List'!$B$1:$D$65536,3,FALSE)</f>
        <v>first line keep open</v>
      </c>
      <c r="G314" s="21">
        <f>ROUND(IF(ISBLANK(C314),0,VLOOKUP(C314,'[2]Acha Air Sales Price List'!$B$1:$X$65536,12,FALSE)*$M$14),2)</f>
        <v>0</v>
      </c>
      <c r="H314" s="21"/>
      <c r="I314" s="22">
        <f t="shared" si="6"/>
        <v>0</v>
      </c>
      <c r="J314" s="14"/>
    </row>
    <row r="315" spans="1:10" hidden="1">
      <c r="A315" s="13"/>
      <c r="B315" s="1"/>
      <c r="C315" s="36"/>
      <c r="D315" s="168"/>
      <c r="E315" s="169"/>
      <c r="F315" s="43" t="str">
        <f>VLOOKUP(C315,'[2]Acha Air Sales Price List'!$B$1:$D$65536,3,FALSE)</f>
        <v>first line keep open</v>
      </c>
      <c r="G315" s="21">
        <f>ROUND(IF(ISBLANK(C315),0,VLOOKUP(C315,'[2]Acha Air Sales Price List'!$B$1:$X$65536,12,FALSE)*$M$14),2)</f>
        <v>0</v>
      </c>
      <c r="H315" s="21"/>
      <c r="I315" s="22">
        <f t="shared" si="6"/>
        <v>0</v>
      </c>
      <c r="J315" s="14"/>
    </row>
    <row r="316" spans="1:10" hidden="1">
      <c r="A316" s="13"/>
      <c r="B316" s="1"/>
      <c r="C316" s="36"/>
      <c r="D316" s="168"/>
      <c r="E316" s="169"/>
      <c r="F316" s="43" t="str">
        <f>VLOOKUP(C316,'[2]Acha Air Sales Price List'!$B$1:$D$65536,3,FALSE)</f>
        <v>first line keep open</v>
      </c>
      <c r="G316" s="21">
        <f>ROUND(IF(ISBLANK(C316),0,VLOOKUP(C316,'[2]Acha Air Sales Price List'!$B$1:$X$65536,12,FALSE)*$M$14),2)</f>
        <v>0</v>
      </c>
      <c r="H316" s="21"/>
      <c r="I316" s="22">
        <f t="shared" si="6"/>
        <v>0</v>
      </c>
      <c r="J316" s="14"/>
    </row>
    <row r="317" spans="1:10" hidden="1">
      <c r="A317" s="13"/>
      <c r="B317" s="1"/>
      <c r="C317" s="36"/>
      <c r="D317" s="168"/>
      <c r="E317" s="169"/>
      <c r="F317" s="43" t="str">
        <f>VLOOKUP(C317,'[2]Acha Air Sales Price List'!$B$1:$D$65536,3,FALSE)</f>
        <v>first line keep open</v>
      </c>
      <c r="G317" s="21">
        <f>ROUND(IF(ISBLANK(C317),0,VLOOKUP(C317,'[2]Acha Air Sales Price List'!$B$1:$X$65536,12,FALSE)*$M$14),2)</f>
        <v>0</v>
      </c>
      <c r="H317" s="21"/>
      <c r="I317" s="22">
        <f t="shared" si="6"/>
        <v>0</v>
      </c>
      <c r="J317" s="14"/>
    </row>
    <row r="318" spans="1:10" hidden="1">
      <c r="A318" s="13"/>
      <c r="B318" s="1"/>
      <c r="C318" s="36"/>
      <c r="D318" s="168"/>
      <c r="E318" s="169"/>
      <c r="F318" s="43" t="str">
        <f>VLOOKUP(C318,'[2]Acha Air Sales Price List'!$B$1:$D$65536,3,FALSE)</f>
        <v>first line keep open</v>
      </c>
      <c r="G318" s="21">
        <f>ROUND(IF(ISBLANK(C318),0,VLOOKUP(C318,'[2]Acha Air Sales Price List'!$B$1:$X$65536,12,FALSE)*$M$14),2)</f>
        <v>0</v>
      </c>
      <c r="H318" s="21"/>
      <c r="I318" s="22">
        <f t="shared" si="6"/>
        <v>0</v>
      </c>
      <c r="J318" s="14"/>
    </row>
    <row r="319" spans="1:10" hidden="1">
      <c r="A319" s="13"/>
      <c r="B319" s="1"/>
      <c r="C319" s="36"/>
      <c r="D319" s="168"/>
      <c r="E319" s="169"/>
      <c r="F319" s="43" t="str">
        <f>VLOOKUP(C319,'[2]Acha Air Sales Price List'!$B$1:$D$65536,3,FALSE)</f>
        <v>first line keep open</v>
      </c>
      <c r="G319" s="21">
        <f>ROUND(IF(ISBLANK(C319),0,VLOOKUP(C319,'[2]Acha Air Sales Price List'!$B$1:$X$65536,12,FALSE)*$M$14),2)</f>
        <v>0</v>
      </c>
      <c r="H319" s="21"/>
      <c r="I319" s="22">
        <f t="shared" si="6"/>
        <v>0</v>
      </c>
      <c r="J319" s="14"/>
    </row>
    <row r="320" spans="1:10" hidden="1">
      <c r="A320" s="13"/>
      <c r="B320" s="1"/>
      <c r="C320" s="36"/>
      <c r="D320" s="168"/>
      <c r="E320" s="169"/>
      <c r="F320" s="43" t="str">
        <f>VLOOKUP(C320,'[2]Acha Air Sales Price List'!$B$1:$D$65536,3,FALSE)</f>
        <v>first line keep open</v>
      </c>
      <c r="G320" s="21">
        <f>ROUND(IF(ISBLANK(C320),0,VLOOKUP(C320,'[2]Acha Air Sales Price List'!$B$1:$X$65536,12,FALSE)*$M$14),2)</f>
        <v>0</v>
      </c>
      <c r="H320" s="21"/>
      <c r="I320" s="22">
        <f t="shared" si="6"/>
        <v>0</v>
      </c>
      <c r="J320" s="14"/>
    </row>
    <row r="321" spans="1:10" hidden="1">
      <c r="A321" s="13"/>
      <c r="B321" s="1"/>
      <c r="C321" s="36"/>
      <c r="D321" s="168"/>
      <c r="E321" s="169"/>
      <c r="F321" s="43" t="str">
        <f>VLOOKUP(C321,'[2]Acha Air Sales Price List'!$B$1:$D$65536,3,FALSE)</f>
        <v>first line keep open</v>
      </c>
      <c r="G321" s="21">
        <f>ROUND(IF(ISBLANK(C321),0,VLOOKUP(C321,'[2]Acha Air Sales Price List'!$B$1:$X$65536,12,FALSE)*$M$14),2)</f>
        <v>0</v>
      </c>
      <c r="H321" s="21"/>
      <c r="I321" s="22">
        <f t="shared" si="6"/>
        <v>0</v>
      </c>
      <c r="J321" s="14"/>
    </row>
    <row r="322" spans="1:10" hidden="1">
      <c r="A322" s="13"/>
      <c r="B322" s="1"/>
      <c r="C322" s="36"/>
      <c r="D322" s="168"/>
      <c r="E322" s="169"/>
      <c r="F322" s="43" t="str">
        <f>VLOOKUP(C322,'[2]Acha Air Sales Price List'!$B$1:$D$65536,3,FALSE)</f>
        <v>first line keep open</v>
      </c>
      <c r="G322" s="21">
        <f>ROUND(IF(ISBLANK(C322),0,VLOOKUP(C322,'[2]Acha Air Sales Price List'!$B$1:$X$65536,12,FALSE)*$M$14),2)</f>
        <v>0</v>
      </c>
      <c r="H322" s="21"/>
      <c r="I322" s="22">
        <f t="shared" si="6"/>
        <v>0</v>
      </c>
      <c r="J322" s="14"/>
    </row>
    <row r="323" spans="1:10" hidden="1">
      <c r="A323" s="13"/>
      <c r="B323" s="1"/>
      <c r="C323" s="36"/>
      <c r="D323" s="168"/>
      <c r="E323" s="169"/>
      <c r="F323" s="43" t="str">
        <f>VLOOKUP(C323,'[2]Acha Air Sales Price List'!$B$1:$D$65536,3,FALSE)</f>
        <v>first line keep open</v>
      </c>
      <c r="G323" s="21">
        <f>ROUND(IF(ISBLANK(C323),0,VLOOKUP(C323,'[2]Acha Air Sales Price List'!$B$1:$X$65536,12,FALSE)*$M$14),2)</f>
        <v>0</v>
      </c>
      <c r="H323" s="21"/>
      <c r="I323" s="22">
        <f t="shared" si="6"/>
        <v>0</v>
      </c>
      <c r="J323" s="14"/>
    </row>
    <row r="324" spans="1:10" hidden="1">
      <c r="A324" s="13"/>
      <c r="B324" s="1"/>
      <c r="C324" s="36"/>
      <c r="D324" s="168"/>
      <c r="E324" s="169"/>
      <c r="F324" s="43" t="str">
        <f>VLOOKUP(C324,'[2]Acha Air Sales Price List'!$B$1:$D$65536,3,FALSE)</f>
        <v>first line keep open</v>
      </c>
      <c r="G324" s="21">
        <f>ROUND(IF(ISBLANK(C324),0,VLOOKUP(C324,'[2]Acha Air Sales Price List'!$B$1:$X$65536,12,FALSE)*$M$14),2)</f>
        <v>0</v>
      </c>
      <c r="H324" s="21"/>
      <c r="I324" s="22">
        <f t="shared" si="6"/>
        <v>0</v>
      </c>
      <c r="J324" s="14"/>
    </row>
    <row r="325" spans="1:10" hidden="1">
      <c r="A325" s="13"/>
      <c r="B325" s="1"/>
      <c r="C325" s="36"/>
      <c r="D325" s="168"/>
      <c r="E325" s="169"/>
      <c r="F325" s="43" t="str">
        <f>VLOOKUP(C325,'[2]Acha Air Sales Price List'!$B$1:$D$65536,3,FALSE)</f>
        <v>first line keep open</v>
      </c>
      <c r="G325" s="21">
        <f>ROUND(IF(ISBLANK(C325),0,VLOOKUP(C325,'[2]Acha Air Sales Price List'!$B$1:$X$65536,12,FALSE)*$M$14),2)</f>
        <v>0</v>
      </c>
      <c r="H325" s="21"/>
      <c r="I325" s="22">
        <f t="shared" si="6"/>
        <v>0</v>
      </c>
      <c r="J325" s="14"/>
    </row>
    <row r="326" spans="1:10" hidden="1">
      <c r="A326" s="13"/>
      <c r="B326" s="1"/>
      <c r="C326" s="36"/>
      <c r="D326" s="168"/>
      <c r="E326" s="169"/>
      <c r="F326" s="43" t="str">
        <f>VLOOKUP(C326,'[2]Acha Air Sales Price List'!$B$1:$D$65536,3,FALSE)</f>
        <v>first line keep open</v>
      </c>
      <c r="G326" s="21">
        <f>ROUND(IF(ISBLANK(C326),0,VLOOKUP(C326,'[2]Acha Air Sales Price List'!$B$1:$X$65536,12,FALSE)*$M$14),2)</f>
        <v>0</v>
      </c>
      <c r="H326" s="21"/>
      <c r="I326" s="22">
        <f t="shared" si="6"/>
        <v>0</v>
      </c>
      <c r="J326" s="14"/>
    </row>
    <row r="327" spans="1:10" hidden="1">
      <c r="A327" s="13"/>
      <c r="B327" s="1"/>
      <c r="C327" s="36"/>
      <c r="D327" s="168"/>
      <c r="E327" s="169"/>
      <c r="F327" s="43" t="str">
        <f>VLOOKUP(C327,'[2]Acha Air Sales Price List'!$B$1:$D$65536,3,FALSE)</f>
        <v>first line keep open</v>
      </c>
      <c r="G327" s="21">
        <f>ROUND(IF(ISBLANK(C327),0,VLOOKUP(C327,'[2]Acha Air Sales Price List'!$B$1:$X$65536,12,FALSE)*$M$14),2)</f>
        <v>0</v>
      </c>
      <c r="H327" s="21"/>
      <c r="I327" s="22">
        <f t="shared" si="6"/>
        <v>0</v>
      </c>
      <c r="J327" s="14"/>
    </row>
    <row r="328" spans="1:10" hidden="1">
      <c r="A328" s="13"/>
      <c r="B328" s="1"/>
      <c r="C328" s="37"/>
      <c r="D328" s="168"/>
      <c r="E328" s="169"/>
      <c r="F328" s="43" t="str">
        <f>VLOOKUP(C328,'[2]Acha Air Sales Price List'!$B$1:$D$65536,3,FALSE)</f>
        <v>first line keep open</v>
      </c>
      <c r="G328" s="21">
        <f>ROUND(IF(ISBLANK(C328),0,VLOOKUP(C328,'[2]Acha Air Sales Price List'!$B$1:$X$65536,12,FALSE)*$M$14),2)</f>
        <v>0</v>
      </c>
      <c r="H328" s="21"/>
      <c r="I328" s="22">
        <f t="shared" si="6"/>
        <v>0</v>
      </c>
      <c r="J328" s="14"/>
    </row>
    <row r="329" spans="1:10" hidden="1">
      <c r="A329" s="13"/>
      <c r="B329" s="1"/>
      <c r="C329" s="36"/>
      <c r="D329" s="168"/>
      <c r="E329" s="169"/>
      <c r="F329" s="43" t="str">
        <f>VLOOKUP(C329,'[2]Acha Air Sales Price List'!$B$1:$D$65536,3,FALSE)</f>
        <v>first line keep open</v>
      </c>
      <c r="G329" s="21">
        <f>ROUND(IF(ISBLANK(C329),0,VLOOKUP(C329,'[2]Acha Air Sales Price List'!$B$1:$X$65536,12,FALSE)*$M$14),2)</f>
        <v>0</v>
      </c>
      <c r="H329" s="21"/>
      <c r="I329" s="22">
        <f t="shared" si="6"/>
        <v>0</v>
      </c>
      <c r="J329" s="14"/>
    </row>
    <row r="330" spans="1:10" hidden="1">
      <c r="A330" s="13"/>
      <c r="B330" s="1"/>
      <c r="C330" s="36"/>
      <c r="D330" s="168"/>
      <c r="E330" s="169"/>
      <c r="F330" s="43" t="str">
        <f>VLOOKUP(C330,'[2]Acha Air Sales Price List'!$B$1:$D$65536,3,FALSE)</f>
        <v>first line keep open</v>
      </c>
      <c r="G330" s="21">
        <f>ROUND(IF(ISBLANK(C330),0,VLOOKUP(C330,'[2]Acha Air Sales Price List'!$B$1:$X$65536,12,FALSE)*$M$14),2)</f>
        <v>0</v>
      </c>
      <c r="H330" s="21"/>
      <c r="I330" s="22">
        <f t="shared" si="6"/>
        <v>0</v>
      </c>
      <c r="J330" s="14"/>
    </row>
    <row r="331" spans="1:10" hidden="1">
      <c r="A331" s="13"/>
      <c r="B331" s="1"/>
      <c r="C331" s="36"/>
      <c r="D331" s="168"/>
      <c r="E331" s="169"/>
      <c r="F331" s="43" t="str">
        <f>VLOOKUP(C331,'[2]Acha Air Sales Price List'!$B$1:$D$65536,3,FALSE)</f>
        <v>first line keep open</v>
      </c>
      <c r="G331" s="21">
        <f>ROUND(IF(ISBLANK(C331),0,VLOOKUP(C331,'[2]Acha Air Sales Price List'!$B$1:$X$65536,12,FALSE)*$M$14),2)</f>
        <v>0</v>
      </c>
      <c r="H331" s="21"/>
      <c r="I331" s="22">
        <f t="shared" si="6"/>
        <v>0</v>
      </c>
      <c r="J331" s="14"/>
    </row>
    <row r="332" spans="1:10" hidden="1">
      <c r="A332" s="13"/>
      <c r="B332" s="1"/>
      <c r="C332" s="36"/>
      <c r="D332" s="168"/>
      <c r="E332" s="169"/>
      <c r="F332" s="43" t="str">
        <f>VLOOKUP(C332,'[2]Acha Air Sales Price List'!$B$1:$D$65536,3,FALSE)</f>
        <v>first line keep open</v>
      </c>
      <c r="G332" s="21">
        <f>ROUND(IF(ISBLANK(C332),0,VLOOKUP(C332,'[2]Acha Air Sales Price List'!$B$1:$X$65536,12,FALSE)*$M$14),2)</f>
        <v>0</v>
      </c>
      <c r="H332" s="21"/>
      <c r="I332" s="22">
        <f t="shared" si="6"/>
        <v>0</v>
      </c>
      <c r="J332" s="14"/>
    </row>
    <row r="333" spans="1:10" hidden="1">
      <c r="A333" s="13"/>
      <c r="B333" s="1"/>
      <c r="C333" s="36"/>
      <c r="D333" s="168"/>
      <c r="E333" s="169"/>
      <c r="F333" s="43" t="str">
        <f>VLOOKUP(C333,'[2]Acha Air Sales Price List'!$B$1:$D$65536,3,FALSE)</f>
        <v>first line keep open</v>
      </c>
      <c r="G333" s="21">
        <f>ROUND(IF(ISBLANK(C333),0,VLOOKUP(C333,'[2]Acha Air Sales Price List'!$B$1:$X$65536,12,FALSE)*$M$14),2)</f>
        <v>0</v>
      </c>
      <c r="H333" s="21"/>
      <c r="I333" s="22">
        <f t="shared" si="6"/>
        <v>0</v>
      </c>
      <c r="J333" s="14"/>
    </row>
    <row r="334" spans="1:10" hidden="1">
      <c r="A334" s="13"/>
      <c r="B334" s="1"/>
      <c r="C334" s="36"/>
      <c r="D334" s="168"/>
      <c r="E334" s="169"/>
      <c r="F334" s="43" t="str">
        <f>VLOOKUP(C334,'[2]Acha Air Sales Price List'!$B$1:$D$65536,3,FALSE)</f>
        <v>first line keep open</v>
      </c>
      <c r="G334" s="21">
        <f>ROUND(IF(ISBLANK(C334),0,VLOOKUP(C334,'[2]Acha Air Sales Price List'!$B$1:$X$65536,12,FALSE)*$M$14),2)</f>
        <v>0</v>
      </c>
      <c r="H334" s="21"/>
      <c r="I334" s="22">
        <f t="shared" si="6"/>
        <v>0</v>
      </c>
      <c r="J334" s="14"/>
    </row>
    <row r="335" spans="1:10" hidden="1">
      <c r="A335" s="13"/>
      <c r="B335" s="1"/>
      <c r="C335" s="36"/>
      <c r="D335" s="168"/>
      <c r="E335" s="169"/>
      <c r="F335" s="43" t="str">
        <f>VLOOKUP(C335,'[2]Acha Air Sales Price List'!$B$1:$D$65536,3,FALSE)</f>
        <v>first line keep open</v>
      </c>
      <c r="G335" s="21">
        <f>ROUND(IF(ISBLANK(C335),0,VLOOKUP(C335,'[2]Acha Air Sales Price List'!$B$1:$X$65536,12,FALSE)*$M$14),2)</f>
        <v>0</v>
      </c>
      <c r="H335" s="21"/>
      <c r="I335" s="22">
        <f t="shared" si="6"/>
        <v>0</v>
      </c>
      <c r="J335" s="14"/>
    </row>
    <row r="336" spans="1:10" hidden="1">
      <c r="A336" s="13"/>
      <c r="B336" s="1"/>
      <c r="C336" s="36"/>
      <c r="D336" s="168"/>
      <c r="E336" s="169"/>
      <c r="F336" s="43" t="str">
        <f>VLOOKUP(C336,'[2]Acha Air Sales Price List'!$B$1:$D$65536,3,FALSE)</f>
        <v>first line keep open</v>
      </c>
      <c r="G336" s="21">
        <f>ROUND(IF(ISBLANK(C336),0,VLOOKUP(C336,'[2]Acha Air Sales Price List'!$B$1:$X$65536,12,FALSE)*$M$14),2)</f>
        <v>0</v>
      </c>
      <c r="H336" s="21"/>
      <c r="I336" s="22">
        <f t="shared" si="6"/>
        <v>0</v>
      </c>
      <c r="J336" s="14"/>
    </row>
    <row r="337" spans="1:10" hidden="1">
      <c r="A337" s="13"/>
      <c r="B337" s="1"/>
      <c r="C337" s="36"/>
      <c r="D337" s="168"/>
      <c r="E337" s="169"/>
      <c r="F337" s="43" t="str">
        <f>VLOOKUP(C337,'[2]Acha Air Sales Price List'!$B$1:$D$65536,3,FALSE)</f>
        <v>first line keep open</v>
      </c>
      <c r="G337" s="21">
        <f>ROUND(IF(ISBLANK(C337),0,VLOOKUP(C337,'[2]Acha Air Sales Price List'!$B$1:$X$65536,12,FALSE)*$M$14),2)</f>
        <v>0</v>
      </c>
      <c r="H337" s="21"/>
      <c r="I337" s="22">
        <f t="shared" si="6"/>
        <v>0</v>
      </c>
      <c r="J337" s="14"/>
    </row>
    <row r="338" spans="1:10" hidden="1">
      <c r="A338" s="13"/>
      <c r="B338" s="1"/>
      <c r="C338" s="36"/>
      <c r="D338" s="168"/>
      <c r="E338" s="169"/>
      <c r="F338" s="43" t="str">
        <f>VLOOKUP(C338,'[2]Acha Air Sales Price List'!$B$1:$D$65536,3,FALSE)</f>
        <v>first line keep open</v>
      </c>
      <c r="G338" s="21">
        <f>ROUND(IF(ISBLANK(C338),0,VLOOKUP(C338,'[2]Acha Air Sales Price List'!$B$1:$X$65536,12,FALSE)*$M$14),2)</f>
        <v>0</v>
      </c>
      <c r="H338" s="21"/>
      <c r="I338" s="22">
        <f t="shared" si="6"/>
        <v>0</v>
      </c>
      <c r="J338" s="14"/>
    </row>
    <row r="339" spans="1:10" hidden="1">
      <c r="A339" s="13"/>
      <c r="B339" s="1"/>
      <c r="C339" s="36"/>
      <c r="D339" s="168"/>
      <c r="E339" s="169"/>
      <c r="F339" s="43" t="str">
        <f>VLOOKUP(C339,'[2]Acha Air Sales Price List'!$B$1:$D$65536,3,FALSE)</f>
        <v>first line keep open</v>
      </c>
      <c r="G339" s="21">
        <f>ROUND(IF(ISBLANK(C339),0,VLOOKUP(C339,'[2]Acha Air Sales Price List'!$B$1:$X$65536,12,FALSE)*$M$14),2)</f>
        <v>0</v>
      </c>
      <c r="H339" s="21"/>
      <c r="I339" s="22">
        <f t="shared" si="6"/>
        <v>0</v>
      </c>
      <c r="J339" s="14"/>
    </row>
    <row r="340" spans="1:10" hidden="1">
      <c r="A340" s="13"/>
      <c r="B340" s="1"/>
      <c r="C340" s="36"/>
      <c r="D340" s="168"/>
      <c r="E340" s="169"/>
      <c r="F340" s="43" t="str">
        <f>VLOOKUP(C340,'[2]Acha Air Sales Price List'!$B$1:$D$65536,3,FALSE)</f>
        <v>first line keep open</v>
      </c>
      <c r="G340" s="21">
        <f>ROUND(IF(ISBLANK(C340),0,VLOOKUP(C340,'[2]Acha Air Sales Price List'!$B$1:$X$65536,12,FALSE)*$M$14),2)</f>
        <v>0</v>
      </c>
      <c r="H340" s="21"/>
      <c r="I340" s="22">
        <f t="shared" si="6"/>
        <v>0</v>
      </c>
      <c r="J340" s="14"/>
    </row>
    <row r="341" spans="1:10" hidden="1">
      <c r="A341" s="13"/>
      <c r="B341" s="1"/>
      <c r="C341" s="36"/>
      <c r="D341" s="168"/>
      <c r="E341" s="169"/>
      <c r="F341" s="43" t="str">
        <f>VLOOKUP(C341,'[2]Acha Air Sales Price List'!$B$1:$D$65536,3,FALSE)</f>
        <v>first line keep open</v>
      </c>
      <c r="G341" s="21">
        <f>ROUND(IF(ISBLANK(C341),0,VLOOKUP(C341,'[2]Acha Air Sales Price List'!$B$1:$X$65536,12,FALSE)*$M$14),2)</f>
        <v>0</v>
      </c>
      <c r="H341" s="21"/>
      <c r="I341" s="22">
        <f t="shared" ref="I341:I404" si="7">ROUND(IF(ISNUMBER(B341), G341*B341, 0),5)</f>
        <v>0</v>
      </c>
      <c r="J341" s="14"/>
    </row>
    <row r="342" spans="1:10" hidden="1">
      <c r="A342" s="13"/>
      <c r="B342" s="1"/>
      <c r="C342" s="36"/>
      <c r="D342" s="168"/>
      <c r="E342" s="169"/>
      <c r="F342" s="43" t="str">
        <f>VLOOKUP(C342,'[2]Acha Air Sales Price List'!$B$1:$D$65536,3,FALSE)</f>
        <v>first line keep open</v>
      </c>
      <c r="G342" s="21">
        <f>ROUND(IF(ISBLANK(C342),0,VLOOKUP(C342,'[2]Acha Air Sales Price List'!$B$1:$X$65536,12,FALSE)*$M$14),2)</f>
        <v>0</v>
      </c>
      <c r="H342" s="21"/>
      <c r="I342" s="22">
        <f t="shared" si="7"/>
        <v>0</v>
      </c>
      <c r="J342" s="14"/>
    </row>
    <row r="343" spans="1:10" hidden="1">
      <c r="A343" s="13"/>
      <c r="B343" s="1"/>
      <c r="C343" s="36"/>
      <c r="D343" s="168"/>
      <c r="E343" s="169"/>
      <c r="F343" s="43" t="str">
        <f>VLOOKUP(C343,'[2]Acha Air Sales Price List'!$B$1:$D$65536,3,FALSE)</f>
        <v>first line keep open</v>
      </c>
      <c r="G343" s="21">
        <f>ROUND(IF(ISBLANK(C343),0,VLOOKUP(C343,'[2]Acha Air Sales Price List'!$B$1:$X$65536,12,FALSE)*$M$14),2)</f>
        <v>0</v>
      </c>
      <c r="H343" s="21"/>
      <c r="I343" s="22">
        <f t="shared" si="7"/>
        <v>0</v>
      </c>
      <c r="J343" s="14"/>
    </row>
    <row r="344" spans="1:10" hidden="1">
      <c r="A344" s="13"/>
      <c r="B344" s="1"/>
      <c r="C344" s="36"/>
      <c r="D344" s="168"/>
      <c r="E344" s="169"/>
      <c r="F344" s="43" t="str">
        <f>VLOOKUP(C344,'[2]Acha Air Sales Price List'!$B$1:$D$65536,3,FALSE)</f>
        <v>first line keep open</v>
      </c>
      <c r="G344" s="21">
        <f>ROUND(IF(ISBLANK(C344),0,VLOOKUP(C344,'[2]Acha Air Sales Price List'!$B$1:$X$65536,12,FALSE)*$M$14),2)</f>
        <v>0</v>
      </c>
      <c r="H344" s="21"/>
      <c r="I344" s="22">
        <f t="shared" si="7"/>
        <v>0</v>
      </c>
      <c r="J344" s="14"/>
    </row>
    <row r="345" spans="1:10" hidden="1">
      <c r="A345" s="13"/>
      <c r="B345" s="1"/>
      <c r="C345" s="36"/>
      <c r="D345" s="168"/>
      <c r="E345" s="169"/>
      <c r="F345" s="43" t="str">
        <f>VLOOKUP(C345,'[2]Acha Air Sales Price List'!$B$1:$D$65536,3,FALSE)</f>
        <v>first line keep open</v>
      </c>
      <c r="G345" s="21">
        <f>ROUND(IF(ISBLANK(C345),0,VLOOKUP(C345,'[2]Acha Air Sales Price List'!$B$1:$X$65536,12,FALSE)*$M$14),2)</f>
        <v>0</v>
      </c>
      <c r="H345" s="21"/>
      <c r="I345" s="22">
        <f t="shared" si="7"/>
        <v>0</v>
      </c>
      <c r="J345" s="14"/>
    </row>
    <row r="346" spans="1:10" hidden="1">
      <c r="A346" s="13"/>
      <c r="B346" s="1"/>
      <c r="C346" s="36"/>
      <c r="D346" s="168"/>
      <c r="E346" s="169"/>
      <c r="F346" s="43" t="str">
        <f>VLOOKUP(C346,'[2]Acha Air Sales Price List'!$B$1:$D$65536,3,FALSE)</f>
        <v>first line keep open</v>
      </c>
      <c r="G346" s="21">
        <f>ROUND(IF(ISBLANK(C346),0,VLOOKUP(C346,'[2]Acha Air Sales Price List'!$B$1:$X$65536,12,FALSE)*$M$14),2)</f>
        <v>0</v>
      </c>
      <c r="H346" s="21"/>
      <c r="I346" s="22">
        <f t="shared" si="7"/>
        <v>0</v>
      </c>
      <c r="J346" s="14"/>
    </row>
    <row r="347" spans="1:10" hidden="1">
      <c r="A347" s="13"/>
      <c r="B347" s="1"/>
      <c r="C347" s="36"/>
      <c r="D347" s="168"/>
      <c r="E347" s="169"/>
      <c r="F347" s="43" t="str">
        <f>VLOOKUP(C347,'[2]Acha Air Sales Price List'!$B$1:$D$65536,3,FALSE)</f>
        <v>first line keep open</v>
      </c>
      <c r="G347" s="21">
        <f>ROUND(IF(ISBLANK(C347),0,VLOOKUP(C347,'[2]Acha Air Sales Price List'!$B$1:$X$65536,12,FALSE)*$M$14),2)</f>
        <v>0</v>
      </c>
      <c r="H347" s="21"/>
      <c r="I347" s="22">
        <f t="shared" si="7"/>
        <v>0</v>
      </c>
      <c r="J347" s="14"/>
    </row>
    <row r="348" spans="1:10" hidden="1">
      <c r="A348" s="13"/>
      <c r="B348" s="1"/>
      <c r="C348" s="36"/>
      <c r="D348" s="168"/>
      <c r="E348" s="169"/>
      <c r="F348" s="43" t="str">
        <f>VLOOKUP(C348,'[2]Acha Air Sales Price List'!$B$1:$D$65536,3,FALSE)</f>
        <v>first line keep open</v>
      </c>
      <c r="G348" s="21">
        <f>ROUND(IF(ISBLANK(C348),0,VLOOKUP(C348,'[2]Acha Air Sales Price List'!$B$1:$X$65536,12,FALSE)*$M$14),2)</f>
        <v>0</v>
      </c>
      <c r="H348" s="21"/>
      <c r="I348" s="22">
        <f t="shared" si="7"/>
        <v>0</v>
      </c>
      <c r="J348" s="14"/>
    </row>
    <row r="349" spans="1:10" hidden="1">
      <c r="A349" s="13"/>
      <c r="B349" s="1"/>
      <c r="C349" s="36"/>
      <c r="D349" s="168"/>
      <c r="E349" s="169"/>
      <c r="F349" s="43" t="str">
        <f>VLOOKUP(C349,'[2]Acha Air Sales Price List'!$B$1:$D$65536,3,FALSE)</f>
        <v>first line keep open</v>
      </c>
      <c r="G349" s="21">
        <f>ROUND(IF(ISBLANK(C349),0,VLOOKUP(C349,'[2]Acha Air Sales Price List'!$B$1:$X$65536,12,FALSE)*$M$14),2)</f>
        <v>0</v>
      </c>
      <c r="H349" s="21"/>
      <c r="I349" s="22">
        <f t="shared" si="7"/>
        <v>0</v>
      </c>
      <c r="J349" s="14"/>
    </row>
    <row r="350" spans="1:10" hidden="1">
      <c r="A350" s="13"/>
      <c r="B350" s="1"/>
      <c r="C350" s="36"/>
      <c r="D350" s="168"/>
      <c r="E350" s="169"/>
      <c r="F350" s="43" t="str">
        <f>VLOOKUP(C350,'[2]Acha Air Sales Price List'!$B$1:$D$65536,3,FALSE)</f>
        <v>first line keep open</v>
      </c>
      <c r="G350" s="21">
        <f>ROUND(IF(ISBLANK(C350),0,VLOOKUP(C350,'[2]Acha Air Sales Price List'!$B$1:$X$65536,12,FALSE)*$M$14),2)</f>
        <v>0</v>
      </c>
      <c r="H350" s="21"/>
      <c r="I350" s="22">
        <f t="shared" si="7"/>
        <v>0</v>
      </c>
      <c r="J350" s="14"/>
    </row>
    <row r="351" spans="1:10" hidden="1">
      <c r="A351" s="13"/>
      <c r="B351" s="1"/>
      <c r="C351" s="36"/>
      <c r="D351" s="168"/>
      <c r="E351" s="169"/>
      <c r="F351" s="43" t="str">
        <f>VLOOKUP(C351,'[2]Acha Air Sales Price List'!$B$1:$D$65536,3,FALSE)</f>
        <v>first line keep open</v>
      </c>
      <c r="G351" s="21">
        <f>ROUND(IF(ISBLANK(C351),0,VLOOKUP(C351,'[2]Acha Air Sales Price List'!$B$1:$X$65536,12,FALSE)*$M$14),2)</f>
        <v>0</v>
      </c>
      <c r="H351" s="21"/>
      <c r="I351" s="22">
        <f t="shared" si="7"/>
        <v>0</v>
      </c>
      <c r="J351" s="14"/>
    </row>
    <row r="352" spans="1:10" hidden="1">
      <c r="A352" s="13"/>
      <c r="B352" s="1"/>
      <c r="C352" s="37"/>
      <c r="D352" s="168"/>
      <c r="E352" s="169"/>
      <c r="F352" s="43" t="str">
        <f>VLOOKUP(C352,'[2]Acha Air Sales Price List'!$B$1:$D$65536,3,FALSE)</f>
        <v>first line keep open</v>
      </c>
      <c r="G352" s="21">
        <f>ROUND(IF(ISBLANK(C352),0,VLOOKUP(C352,'[2]Acha Air Sales Price List'!$B$1:$X$65536,12,FALSE)*$M$14),2)</f>
        <v>0</v>
      </c>
      <c r="H352" s="21"/>
      <c r="I352" s="22">
        <f t="shared" si="7"/>
        <v>0</v>
      </c>
      <c r="J352" s="14"/>
    </row>
    <row r="353" spans="1:10" hidden="1">
      <c r="A353" s="13"/>
      <c r="B353" s="1"/>
      <c r="C353" s="36"/>
      <c r="D353" s="168"/>
      <c r="E353" s="169"/>
      <c r="F353" s="43" t="str">
        <f>VLOOKUP(C353,'[2]Acha Air Sales Price List'!$B$1:$D$65536,3,FALSE)</f>
        <v>first line keep open</v>
      </c>
      <c r="G353" s="21">
        <f>ROUND(IF(ISBLANK(C353),0,VLOOKUP(C353,'[2]Acha Air Sales Price List'!$B$1:$X$65536,12,FALSE)*$M$14),2)</f>
        <v>0</v>
      </c>
      <c r="H353" s="21"/>
      <c r="I353" s="22">
        <f t="shared" si="7"/>
        <v>0</v>
      </c>
      <c r="J353" s="14"/>
    </row>
    <row r="354" spans="1:10" hidden="1">
      <c r="A354" s="13"/>
      <c r="B354" s="1"/>
      <c r="C354" s="36"/>
      <c r="D354" s="168"/>
      <c r="E354" s="169"/>
      <c r="F354" s="43" t="str">
        <f>VLOOKUP(C354,'[2]Acha Air Sales Price List'!$B$1:$D$65536,3,FALSE)</f>
        <v>first line keep open</v>
      </c>
      <c r="G354" s="21">
        <f>ROUND(IF(ISBLANK(C354),0,VLOOKUP(C354,'[2]Acha Air Sales Price List'!$B$1:$X$65536,12,FALSE)*$M$14),2)</f>
        <v>0</v>
      </c>
      <c r="H354" s="21"/>
      <c r="I354" s="22">
        <f t="shared" si="7"/>
        <v>0</v>
      </c>
      <c r="J354" s="14"/>
    </row>
    <row r="355" spans="1:10" hidden="1">
      <c r="A355" s="13"/>
      <c r="B355" s="1"/>
      <c r="C355" s="36"/>
      <c r="D355" s="168"/>
      <c r="E355" s="169"/>
      <c r="F355" s="43" t="str">
        <f>VLOOKUP(C355,'[2]Acha Air Sales Price List'!$B$1:$D$65536,3,FALSE)</f>
        <v>first line keep open</v>
      </c>
      <c r="G355" s="21">
        <f>ROUND(IF(ISBLANK(C355),0,VLOOKUP(C355,'[2]Acha Air Sales Price List'!$B$1:$X$65536,12,FALSE)*$M$14),2)</f>
        <v>0</v>
      </c>
      <c r="H355" s="21"/>
      <c r="I355" s="22">
        <f t="shared" si="7"/>
        <v>0</v>
      </c>
      <c r="J355" s="14"/>
    </row>
    <row r="356" spans="1:10" hidden="1">
      <c r="A356" s="13"/>
      <c r="B356" s="1"/>
      <c r="C356" s="36"/>
      <c r="D356" s="168"/>
      <c r="E356" s="169"/>
      <c r="F356" s="43" t="str">
        <f>VLOOKUP(C356,'[2]Acha Air Sales Price List'!$B$1:$D$65536,3,FALSE)</f>
        <v>first line keep open</v>
      </c>
      <c r="G356" s="21">
        <f>ROUND(IF(ISBLANK(C356),0,VLOOKUP(C356,'[2]Acha Air Sales Price List'!$B$1:$X$65536,12,FALSE)*$M$14),2)</f>
        <v>0</v>
      </c>
      <c r="H356" s="21"/>
      <c r="I356" s="22">
        <f t="shared" si="7"/>
        <v>0</v>
      </c>
      <c r="J356" s="14"/>
    </row>
    <row r="357" spans="1:10" hidden="1">
      <c r="A357" s="13"/>
      <c r="B357" s="1"/>
      <c r="C357" s="36"/>
      <c r="D357" s="168"/>
      <c r="E357" s="169"/>
      <c r="F357" s="43" t="str">
        <f>VLOOKUP(C357,'[2]Acha Air Sales Price List'!$B$1:$D$65536,3,FALSE)</f>
        <v>first line keep open</v>
      </c>
      <c r="G357" s="21">
        <f>ROUND(IF(ISBLANK(C357),0,VLOOKUP(C357,'[2]Acha Air Sales Price List'!$B$1:$X$65536,12,FALSE)*$M$14),2)</f>
        <v>0</v>
      </c>
      <c r="H357" s="21"/>
      <c r="I357" s="22">
        <f t="shared" si="7"/>
        <v>0</v>
      </c>
      <c r="J357" s="14"/>
    </row>
    <row r="358" spans="1:10" hidden="1">
      <c r="A358" s="13"/>
      <c r="B358" s="1"/>
      <c r="C358" s="36"/>
      <c r="D358" s="168"/>
      <c r="E358" s="169"/>
      <c r="F358" s="43" t="str">
        <f>VLOOKUP(C358,'[2]Acha Air Sales Price List'!$B$1:$D$65536,3,FALSE)</f>
        <v>first line keep open</v>
      </c>
      <c r="G358" s="21">
        <f>ROUND(IF(ISBLANK(C358),0,VLOOKUP(C358,'[2]Acha Air Sales Price List'!$B$1:$X$65536,12,FALSE)*$M$14),2)</f>
        <v>0</v>
      </c>
      <c r="H358" s="21"/>
      <c r="I358" s="22">
        <f t="shared" si="7"/>
        <v>0</v>
      </c>
      <c r="J358" s="14"/>
    </row>
    <row r="359" spans="1:10" hidden="1">
      <c r="A359" s="13"/>
      <c r="B359" s="1"/>
      <c r="C359" s="36"/>
      <c r="D359" s="168"/>
      <c r="E359" s="169"/>
      <c r="F359" s="43" t="str">
        <f>VLOOKUP(C359,'[2]Acha Air Sales Price List'!$B$1:$D$65536,3,FALSE)</f>
        <v>first line keep open</v>
      </c>
      <c r="G359" s="21">
        <f>ROUND(IF(ISBLANK(C359),0,VLOOKUP(C359,'[2]Acha Air Sales Price List'!$B$1:$X$65536,12,FALSE)*$M$14),2)</f>
        <v>0</v>
      </c>
      <c r="H359" s="21"/>
      <c r="I359" s="22">
        <f t="shared" si="7"/>
        <v>0</v>
      </c>
      <c r="J359" s="14"/>
    </row>
    <row r="360" spans="1:10" hidden="1">
      <c r="A360" s="13"/>
      <c r="B360" s="1"/>
      <c r="C360" s="36"/>
      <c r="D360" s="168"/>
      <c r="E360" s="169"/>
      <c r="F360" s="43" t="str">
        <f>VLOOKUP(C360,'[2]Acha Air Sales Price List'!$B$1:$D$65536,3,FALSE)</f>
        <v>first line keep open</v>
      </c>
      <c r="G360" s="21">
        <f>ROUND(IF(ISBLANK(C360),0,VLOOKUP(C360,'[2]Acha Air Sales Price List'!$B$1:$X$65536,12,FALSE)*$M$14),2)</f>
        <v>0</v>
      </c>
      <c r="H360" s="21"/>
      <c r="I360" s="22">
        <f t="shared" si="7"/>
        <v>0</v>
      </c>
      <c r="J360" s="14"/>
    </row>
    <row r="361" spans="1:10" hidden="1">
      <c r="A361" s="13"/>
      <c r="B361" s="1"/>
      <c r="C361" s="36"/>
      <c r="D361" s="168"/>
      <c r="E361" s="169"/>
      <c r="F361" s="43" t="str">
        <f>VLOOKUP(C361,'[2]Acha Air Sales Price List'!$B$1:$D$65536,3,FALSE)</f>
        <v>first line keep open</v>
      </c>
      <c r="G361" s="21">
        <f>ROUND(IF(ISBLANK(C361),0,VLOOKUP(C361,'[2]Acha Air Sales Price List'!$B$1:$X$65536,12,FALSE)*$M$14),2)</f>
        <v>0</v>
      </c>
      <c r="H361" s="21"/>
      <c r="I361" s="22">
        <f t="shared" si="7"/>
        <v>0</v>
      </c>
      <c r="J361" s="14"/>
    </row>
    <row r="362" spans="1:10" hidden="1">
      <c r="A362" s="13"/>
      <c r="B362" s="1"/>
      <c r="C362" s="36"/>
      <c r="D362" s="168"/>
      <c r="E362" s="169"/>
      <c r="F362" s="43" t="str">
        <f>VLOOKUP(C362,'[2]Acha Air Sales Price List'!$B$1:$D$65536,3,FALSE)</f>
        <v>first line keep open</v>
      </c>
      <c r="G362" s="21">
        <f>ROUND(IF(ISBLANK(C362),0,VLOOKUP(C362,'[2]Acha Air Sales Price List'!$B$1:$X$65536,12,FALSE)*$M$14),2)</f>
        <v>0</v>
      </c>
      <c r="H362" s="21"/>
      <c r="I362" s="22">
        <f t="shared" si="7"/>
        <v>0</v>
      </c>
      <c r="J362" s="14"/>
    </row>
    <row r="363" spans="1:10" hidden="1">
      <c r="A363" s="13"/>
      <c r="B363" s="1"/>
      <c r="C363" s="36"/>
      <c r="D363" s="168"/>
      <c r="E363" s="169"/>
      <c r="F363" s="43" t="str">
        <f>VLOOKUP(C363,'[2]Acha Air Sales Price List'!$B$1:$D$65536,3,FALSE)</f>
        <v>first line keep open</v>
      </c>
      <c r="G363" s="21">
        <f>ROUND(IF(ISBLANK(C363),0,VLOOKUP(C363,'[2]Acha Air Sales Price List'!$B$1:$X$65536,12,FALSE)*$M$14),2)</f>
        <v>0</v>
      </c>
      <c r="H363" s="21"/>
      <c r="I363" s="22">
        <f t="shared" si="7"/>
        <v>0</v>
      </c>
      <c r="J363" s="14"/>
    </row>
    <row r="364" spans="1:10" hidden="1">
      <c r="A364" s="13"/>
      <c r="B364" s="1"/>
      <c r="C364" s="36"/>
      <c r="D364" s="168"/>
      <c r="E364" s="169"/>
      <c r="F364" s="43" t="str">
        <f>VLOOKUP(C364,'[2]Acha Air Sales Price List'!$B$1:$D$65536,3,FALSE)</f>
        <v>first line keep open</v>
      </c>
      <c r="G364" s="21">
        <f>ROUND(IF(ISBLANK(C364),0,VLOOKUP(C364,'[2]Acha Air Sales Price List'!$B$1:$X$65536,12,FALSE)*$M$14),2)</f>
        <v>0</v>
      </c>
      <c r="H364" s="21"/>
      <c r="I364" s="22">
        <f t="shared" si="7"/>
        <v>0</v>
      </c>
      <c r="J364" s="14"/>
    </row>
    <row r="365" spans="1:10" hidden="1">
      <c r="A365" s="13"/>
      <c r="B365" s="1"/>
      <c r="C365" s="36"/>
      <c r="D365" s="168"/>
      <c r="E365" s="169"/>
      <c r="F365" s="43" t="str">
        <f>VLOOKUP(C365,'[2]Acha Air Sales Price List'!$B$1:$D$65536,3,FALSE)</f>
        <v>first line keep open</v>
      </c>
      <c r="G365" s="21">
        <f>ROUND(IF(ISBLANK(C365),0,VLOOKUP(C365,'[2]Acha Air Sales Price List'!$B$1:$X$65536,12,FALSE)*$M$14),2)</f>
        <v>0</v>
      </c>
      <c r="H365" s="21"/>
      <c r="I365" s="22">
        <f t="shared" si="7"/>
        <v>0</v>
      </c>
      <c r="J365" s="14"/>
    </row>
    <row r="366" spans="1:10" hidden="1">
      <c r="A366" s="13"/>
      <c r="B366" s="1"/>
      <c r="C366" s="36"/>
      <c r="D366" s="168"/>
      <c r="E366" s="169"/>
      <c r="F366" s="43" t="str">
        <f>VLOOKUP(C366,'[2]Acha Air Sales Price List'!$B$1:$D$65536,3,FALSE)</f>
        <v>first line keep open</v>
      </c>
      <c r="G366" s="21">
        <f>ROUND(IF(ISBLANK(C366),0,VLOOKUP(C366,'[2]Acha Air Sales Price List'!$B$1:$X$65536,12,FALSE)*$M$14),2)</f>
        <v>0</v>
      </c>
      <c r="H366" s="21"/>
      <c r="I366" s="22">
        <f t="shared" si="7"/>
        <v>0</v>
      </c>
      <c r="J366" s="14"/>
    </row>
    <row r="367" spans="1:10" hidden="1">
      <c r="A367" s="13"/>
      <c r="B367" s="1"/>
      <c r="C367" s="36"/>
      <c r="D367" s="168"/>
      <c r="E367" s="169"/>
      <c r="F367" s="43" t="str">
        <f>VLOOKUP(C367,'[2]Acha Air Sales Price List'!$B$1:$D$65536,3,FALSE)</f>
        <v>first line keep open</v>
      </c>
      <c r="G367" s="21">
        <f>ROUND(IF(ISBLANK(C367),0,VLOOKUP(C367,'[2]Acha Air Sales Price List'!$B$1:$X$65536,12,FALSE)*$M$14),2)</f>
        <v>0</v>
      </c>
      <c r="H367" s="21"/>
      <c r="I367" s="22">
        <f t="shared" si="7"/>
        <v>0</v>
      </c>
      <c r="J367" s="14"/>
    </row>
    <row r="368" spans="1:10" hidden="1">
      <c r="A368" s="13"/>
      <c r="B368" s="1"/>
      <c r="C368" s="36"/>
      <c r="D368" s="168"/>
      <c r="E368" s="169"/>
      <c r="F368" s="43" t="str">
        <f>VLOOKUP(C368,'[2]Acha Air Sales Price List'!$B$1:$D$65536,3,FALSE)</f>
        <v>first line keep open</v>
      </c>
      <c r="G368" s="21">
        <f>ROUND(IF(ISBLANK(C368),0,VLOOKUP(C368,'[2]Acha Air Sales Price List'!$B$1:$X$65536,12,FALSE)*$M$14),2)</f>
        <v>0</v>
      </c>
      <c r="H368" s="21"/>
      <c r="I368" s="22">
        <f t="shared" si="7"/>
        <v>0</v>
      </c>
      <c r="J368" s="14"/>
    </row>
    <row r="369" spans="1:10" hidden="1">
      <c r="A369" s="13"/>
      <c r="B369" s="1"/>
      <c r="C369" s="36"/>
      <c r="D369" s="168"/>
      <c r="E369" s="169"/>
      <c r="F369" s="43" t="str">
        <f>VLOOKUP(C369,'[2]Acha Air Sales Price List'!$B$1:$D$65536,3,FALSE)</f>
        <v>first line keep open</v>
      </c>
      <c r="G369" s="21">
        <f>ROUND(IF(ISBLANK(C369),0,VLOOKUP(C369,'[2]Acha Air Sales Price List'!$B$1:$X$65536,12,FALSE)*$M$14),2)</f>
        <v>0</v>
      </c>
      <c r="H369" s="21"/>
      <c r="I369" s="22">
        <f t="shared" si="7"/>
        <v>0</v>
      </c>
      <c r="J369" s="14"/>
    </row>
    <row r="370" spans="1:10" hidden="1">
      <c r="A370" s="13"/>
      <c r="B370" s="1"/>
      <c r="C370" s="36"/>
      <c r="D370" s="168"/>
      <c r="E370" s="169"/>
      <c r="F370" s="43" t="str">
        <f>VLOOKUP(C370,'[2]Acha Air Sales Price List'!$B$1:$D$65536,3,FALSE)</f>
        <v>first line keep open</v>
      </c>
      <c r="G370" s="21">
        <f>ROUND(IF(ISBLANK(C370),0,VLOOKUP(C370,'[2]Acha Air Sales Price List'!$B$1:$X$65536,12,FALSE)*$M$14),2)</f>
        <v>0</v>
      </c>
      <c r="H370" s="21"/>
      <c r="I370" s="22">
        <f t="shared" si="7"/>
        <v>0</v>
      </c>
      <c r="J370" s="14"/>
    </row>
    <row r="371" spans="1:10" hidden="1">
      <c r="A371" s="13"/>
      <c r="B371" s="1"/>
      <c r="C371" s="36"/>
      <c r="D371" s="168"/>
      <c r="E371" s="169"/>
      <c r="F371" s="43" t="str">
        <f>VLOOKUP(C371,'[2]Acha Air Sales Price List'!$B$1:$D$65536,3,FALSE)</f>
        <v>first line keep open</v>
      </c>
      <c r="G371" s="21">
        <f>ROUND(IF(ISBLANK(C371),0,VLOOKUP(C371,'[2]Acha Air Sales Price List'!$B$1:$X$65536,12,FALSE)*$M$14),2)</f>
        <v>0</v>
      </c>
      <c r="H371" s="21"/>
      <c r="I371" s="22">
        <f t="shared" si="7"/>
        <v>0</v>
      </c>
      <c r="J371" s="14"/>
    </row>
    <row r="372" spans="1:10" hidden="1">
      <c r="A372" s="13"/>
      <c r="B372" s="1"/>
      <c r="C372" s="36"/>
      <c r="D372" s="168"/>
      <c r="E372" s="169"/>
      <c r="F372" s="43" t="str">
        <f>VLOOKUP(C372,'[2]Acha Air Sales Price List'!$B$1:$D$65536,3,FALSE)</f>
        <v>first line keep open</v>
      </c>
      <c r="G372" s="21">
        <f>ROUND(IF(ISBLANK(C372),0,VLOOKUP(C372,'[2]Acha Air Sales Price List'!$B$1:$X$65536,12,FALSE)*$M$14),2)</f>
        <v>0</v>
      </c>
      <c r="H372" s="21"/>
      <c r="I372" s="22">
        <f t="shared" si="7"/>
        <v>0</v>
      </c>
      <c r="J372" s="14"/>
    </row>
    <row r="373" spans="1:10" hidden="1">
      <c r="A373" s="13"/>
      <c r="B373" s="1"/>
      <c r="C373" s="36"/>
      <c r="D373" s="168"/>
      <c r="E373" s="169"/>
      <c r="F373" s="43" t="str">
        <f>VLOOKUP(C373,'[2]Acha Air Sales Price List'!$B$1:$D$65536,3,FALSE)</f>
        <v>first line keep open</v>
      </c>
      <c r="G373" s="21">
        <f>ROUND(IF(ISBLANK(C373),0,VLOOKUP(C373,'[2]Acha Air Sales Price List'!$B$1:$X$65536,12,FALSE)*$M$14),2)</f>
        <v>0</v>
      </c>
      <c r="H373" s="21"/>
      <c r="I373" s="22">
        <f t="shared" si="7"/>
        <v>0</v>
      </c>
      <c r="J373" s="14"/>
    </row>
    <row r="374" spans="1:10" hidden="1">
      <c r="A374" s="13"/>
      <c r="B374" s="1"/>
      <c r="C374" s="36"/>
      <c r="D374" s="168"/>
      <c r="E374" s="169"/>
      <c r="F374" s="43" t="str">
        <f>VLOOKUP(C374,'[2]Acha Air Sales Price List'!$B$1:$D$65536,3,FALSE)</f>
        <v>first line keep open</v>
      </c>
      <c r="G374" s="21">
        <f>ROUND(IF(ISBLANK(C374),0,VLOOKUP(C374,'[2]Acha Air Sales Price List'!$B$1:$X$65536,12,FALSE)*$M$14),2)</f>
        <v>0</v>
      </c>
      <c r="H374" s="21"/>
      <c r="I374" s="22">
        <f t="shared" si="7"/>
        <v>0</v>
      </c>
      <c r="J374" s="14"/>
    </row>
    <row r="375" spans="1:10" hidden="1">
      <c r="A375" s="13"/>
      <c r="B375" s="1"/>
      <c r="C375" s="36"/>
      <c r="D375" s="168"/>
      <c r="E375" s="169"/>
      <c r="F375" s="43" t="str">
        <f>VLOOKUP(C375,'[2]Acha Air Sales Price List'!$B$1:$D$65536,3,FALSE)</f>
        <v>first line keep open</v>
      </c>
      <c r="G375" s="21">
        <f>ROUND(IF(ISBLANK(C375),0,VLOOKUP(C375,'[2]Acha Air Sales Price List'!$B$1:$X$65536,12,FALSE)*$M$14),2)</f>
        <v>0</v>
      </c>
      <c r="H375" s="21"/>
      <c r="I375" s="22">
        <f t="shared" si="7"/>
        <v>0</v>
      </c>
      <c r="J375" s="14"/>
    </row>
    <row r="376" spans="1:10" hidden="1">
      <c r="A376" s="13"/>
      <c r="B376" s="1"/>
      <c r="C376" s="36"/>
      <c r="D376" s="168"/>
      <c r="E376" s="169"/>
      <c r="F376" s="43" t="str">
        <f>VLOOKUP(C376,'[2]Acha Air Sales Price List'!$B$1:$D$65536,3,FALSE)</f>
        <v>first line keep open</v>
      </c>
      <c r="G376" s="21">
        <f>ROUND(IF(ISBLANK(C376),0,VLOOKUP(C376,'[2]Acha Air Sales Price List'!$B$1:$X$65536,12,FALSE)*$M$14),2)</f>
        <v>0</v>
      </c>
      <c r="H376" s="21"/>
      <c r="I376" s="22">
        <f t="shared" si="7"/>
        <v>0</v>
      </c>
      <c r="J376" s="14"/>
    </row>
    <row r="377" spans="1:10" hidden="1">
      <c r="A377" s="13"/>
      <c r="B377" s="1"/>
      <c r="C377" s="36"/>
      <c r="D377" s="168"/>
      <c r="E377" s="169"/>
      <c r="F377" s="43" t="str">
        <f>VLOOKUP(C377,'[2]Acha Air Sales Price List'!$B$1:$D$65536,3,FALSE)</f>
        <v>first line keep open</v>
      </c>
      <c r="G377" s="21">
        <f>ROUND(IF(ISBLANK(C377),0,VLOOKUP(C377,'[2]Acha Air Sales Price List'!$B$1:$X$65536,12,FALSE)*$M$14),2)</f>
        <v>0</v>
      </c>
      <c r="H377" s="21"/>
      <c r="I377" s="22">
        <f t="shared" si="7"/>
        <v>0</v>
      </c>
      <c r="J377" s="14"/>
    </row>
    <row r="378" spans="1:10" hidden="1">
      <c r="A378" s="13"/>
      <c r="B378" s="1"/>
      <c r="C378" s="36"/>
      <c r="D378" s="168"/>
      <c r="E378" s="169"/>
      <c r="F378" s="43" t="str">
        <f>VLOOKUP(C378,'[2]Acha Air Sales Price List'!$B$1:$D$65536,3,FALSE)</f>
        <v>first line keep open</v>
      </c>
      <c r="G378" s="21">
        <f>ROUND(IF(ISBLANK(C378),0,VLOOKUP(C378,'[2]Acha Air Sales Price List'!$B$1:$X$65536,12,FALSE)*$M$14),2)</f>
        <v>0</v>
      </c>
      <c r="H378" s="21"/>
      <c r="I378" s="22">
        <f t="shared" si="7"/>
        <v>0</v>
      </c>
      <c r="J378" s="14"/>
    </row>
    <row r="379" spans="1:10" hidden="1">
      <c r="A379" s="13"/>
      <c r="B379" s="1"/>
      <c r="C379" s="36"/>
      <c r="D379" s="168"/>
      <c r="E379" s="169"/>
      <c r="F379" s="43" t="str">
        <f>VLOOKUP(C379,'[2]Acha Air Sales Price List'!$B$1:$D$65536,3,FALSE)</f>
        <v>first line keep open</v>
      </c>
      <c r="G379" s="21">
        <f>ROUND(IF(ISBLANK(C379),0,VLOOKUP(C379,'[2]Acha Air Sales Price List'!$B$1:$X$65536,12,FALSE)*$M$14),2)</f>
        <v>0</v>
      </c>
      <c r="H379" s="21"/>
      <c r="I379" s="22">
        <f t="shared" si="7"/>
        <v>0</v>
      </c>
      <c r="J379" s="14"/>
    </row>
    <row r="380" spans="1:10" hidden="1">
      <c r="A380" s="13"/>
      <c r="B380" s="1"/>
      <c r="C380" s="37"/>
      <c r="D380" s="168"/>
      <c r="E380" s="169"/>
      <c r="F380" s="43" t="str">
        <f>VLOOKUP(C380,'[2]Acha Air Sales Price List'!$B$1:$D$65536,3,FALSE)</f>
        <v>first line keep open</v>
      </c>
      <c r="G380" s="21">
        <f>ROUND(IF(ISBLANK(C380),0,VLOOKUP(C380,'[2]Acha Air Sales Price List'!$B$1:$X$65536,12,FALSE)*$M$14),2)</f>
        <v>0</v>
      </c>
      <c r="H380" s="21"/>
      <c r="I380" s="22">
        <f t="shared" si="7"/>
        <v>0</v>
      </c>
      <c r="J380" s="14"/>
    </row>
    <row r="381" spans="1:10" hidden="1">
      <c r="A381" s="13"/>
      <c r="B381" s="1"/>
      <c r="C381" s="36"/>
      <c r="D381" s="168"/>
      <c r="E381" s="169"/>
      <c r="F381" s="43" t="str">
        <f>VLOOKUP(C381,'[2]Acha Air Sales Price List'!$B$1:$D$65536,3,FALSE)</f>
        <v>first line keep open</v>
      </c>
      <c r="G381" s="21">
        <f>ROUND(IF(ISBLANK(C381),0,VLOOKUP(C381,'[2]Acha Air Sales Price List'!$B$1:$X$65536,12,FALSE)*$M$14),2)</f>
        <v>0</v>
      </c>
      <c r="H381" s="21"/>
      <c r="I381" s="22">
        <f t="shared" si="7"/>
        <v>0</v>
      </c>
      <c r="J381" s="14"/>
    </row>
    <row r="382" spans="1:10" hidden="1">
      <c r="A382" s="13"/>
      <c r="B382" s="1"/>
      <c r="C382" s="36"/>
      <c r="D382" s="168"/>
      <c r="E382" s="169"/>
      <c r="F382" s="43" t="str">
        <f>VLOOKUP(C382,'[2]Acha Air Sales Price List'!$B$1:$D$65536,3,FALSE)</f>
        <v>first line keep open</v>
      </c>
      <c r="G382" s="21">
        <f>ROUND(IF(ISBLANK(C382),0,VLOOKUP(C382,'[2]Acha Air Sales Price List'!$B$1:$X$65536,12,FALSE)*$M$14),2)</f>
        <v>0</v>
      </c>
      <c r="H382" s="21"/>
      <c r="I382" s="22">
        <f t="shared" si="7"/>
        <v>0</v>
      </c>
      <c r="J382" s="14"/>
    </row>
    <row r="383" spans="1:10" hidden="1">
      <c r="A383" s="13"/>
      <c r="B383" s="1"/>
      <c r="C383" s="36"/>
      <c r="D383" s="168"/>
      <c r="E383" s="169"/>
      <c r="F383" s="43" t="str">
        <f>VLOOKUP(C383,'[2]Acha Air Sales Price List'!$B$1:$D$65536,3,FALSE)</f>
        <v>first line keep open</v>
      </c>
      <c r="G383" s="21">
        <f>ROUND(IF(ISBLANK(C383),0,VLOOKUP(C383,'[2]Acha Air Sales Price List'!$B$1:$X$65536,12,FALSE)*$M$14),2)</f>
        <v>0</v>
      </c>
      <c r="H383" s="21"/>
      <c r="I383" s="22">
        <f t="shared" si="7"/>
        <v>0</v>
      </c>
      <c r="J383" s="14"/>
    </row>
    <row r="384" spans="1:10" hidden="1">
      <c r="A384" s="13"/>
      <c r="B384" s="1"/>
      <c r="C384" s="36"/>
      <c r="D384" s="168"/>
      <c r="E384" s="169"/>
      <c r="F384" s="43" t="str">
        <f>VLOOKUP(C384,'[2]Acha Air Sales Price List'!$B$1:$D$65536,3,FALSE)</f>
        <v>first line keep open</v>
      </c>
      <c r="G384" s="21">
        <f>ROUND(IF(ISBLANK(C384),0,VLOOKUP(C384,'[2]Acha Air Sales Price List'!$B$1:$X$65536,12,FALSE)*$M$14),2)</f>
        <v>0</v>
      </c>
      <c r="H384" s="21"/>
      <c r="I384" s="22">
        <f t="shared" si="7"/>
        <v>0</v>
      </c>
      <c r="J384" s="14"/>
    </row>
    <row r="385" spans="1:10" hidden="1">
      <c r="A385" s="13"/>
      <c r="B385" s="1"/>
      <c r="C385" s="36"/>
      <c r="D385" s="168"/>
      <c r="E385" s="169"/>
      <c r="F385" s="43" t="str">
        <f>VLOOKUP(C385,'[2]Acha Air Sales Price List'!$B$1:$D$65536,3,FALSE)</f>
        <v>first line keep open</v>
      </c>
      <c r="G385" s="21">
        <f>ROUND(IF(ISBLANK(C385),0,VLOOKUP(C385,'[2]Acha Air Sales Price List'!$B$1:$X$65536,12,FALSE)*$M$14),2)</f>
        <v>0</v>
      </c>
      <c r="H385" s="21"/>
      <c r="I385" s="22">
        <f t="shared" si="7"/>
        <v>0</v>
      </c>
      <c r="J385" s="14"/>
    </row>
    <row r="386" spans="1:10" hidden="1">
      <c r="A386" s="13"/>
      <c r="B386" s="1"/>
      <c r="C386" s="36"/>
      <c r="D386" s="168"/>
      <c r="E386" s="169"/>
      <c r="F386" s="43" t="str">
        <f>VLOOKUP(C386,'[2]Acha Air Sales Price List'!$B$1:$D$65536,3,FALSE)</f>
        <v>first line keep open</v>
      </c>
      <c r="G386" s="21">
        <f>ROUND(IF(ISBLANK(C386),0,VLOOKUP(C386,'[2]Acha Air Sales Price List'!$B$1:$X$65536,12,FALSE)*$M$14),2)</f>
        <v>0</v>
      </c>
      <c r="H386" s="21"/>
      <c r="I386" s="22">
        <f t="shared" si="7"/>
        <v>0</v>
      </c>
      <c r="J386" s="14"/>
    </row>
    <row r="387" spans="1:10" hidden="1">
      <c r="A387" s="13"/>
      <c r="B387" s="1"/>
      <c r="C387" s="36"/>
      <c r="D387" s="168"/>
      <c r="E387" s="169"/>
      <c r="F387" s="43" t="str">
        <f>VLOOKUP(C387,'[2]Acha Air Sales Price List'!$B$1:$D$65536,3,FALSE)</f>
        <v>first line keep open</v>
      </c>
      <c r="G387" s="21">
        <f>ROUND(IF(ISBLANK(C387),0,VLOOKUP(C387,'[2]Acha Air Sales Price List'!$B$1:$X$65536,12,FALSE)*$M$14),2)</f>
        <v>0</v>
      </c>
      <c r="H387" s="21"/>
      <c r="I387" s="22">
        <f t="shared" si="7"/>
        <v>0</v>
      </c>
      <c r="J387" s="14"/>
    </row>
    <row r="388" spans="1:10" hidden="1">
      <c r="A388" s="13"/>
      <c r="B388" s="1"/>
      <c r="C388" s="36"/>
      <c r="D388" s="168"/>
      <c r="E388" s="169"/>
      <c r="F388" s="43" t="str">
        <f>VLOOKUP(C388,'[2]Acha Air Sales Price List'!$B$1:$D$65536,3,FALSE)</f>
        <v>first line keep open</v>
      </c>
      <c r="G388" s="21">
        <f>ROUND(IF(ISBLANK(C388),0,VLOOKUP(C388,'[2]Acha Air Sales Price List'!$B$1:$X$65536,12,FALSE)*$M$14),2)</f>
        <v>0</v>
      </c>
      <c r="H388" s="21"/>
      <c r="I388" s="22">
        <f t="shared" si="7"/>
        <v>0</v>
      </c>
      <c r="J388" s="14"/>
    </row>
    <row r="389" spans="1:10" hidden="1">
      <c r="A389" s="13"/>
      <c r="B389" s="1"/>
      <c r="C389" s="36"/>
      <c r="D389" s="168"/>
      <c r="E389" s="169"/>
      <c r="F389" s="43" t="str">
        <f>VLOOKUP(C389,'[2]Acha Air Sales Price List'!$B$1:$D$65536,3,FALSE)</f>
        <v>first line keep open</v>
      </c>
      <c r="G389" s="21">
        <f>ROUND(IF(ISBLANK(C389),0,VLOOKUP(C389,'[2]Acha Air Sales Price List'!$B$1:$X$65536,12,FALSE)*$M$14),2)</f>
        <v>0</v>
      </c>
      <c r="H389" s="21"/>
      <c r="I389" s="22">
        <f t="shared" si="7"/>
        <v>0</v>
      </c>
      <c r="J389" s="14"/>
    </row>
    <row r="390" spans="1:10" hidden="1">
      <c r="A390" s="13"/>
      <c r="B390" s="1"/>
      <c r="C390" s="36"/>
      <c r="D390" s="168"/>
      <c r="E390" s="169"/>
      <c r="F390" s="43" t="str">
        <f>VLOOKUP(C390,'[2]Acha Air Sales Price List'!$B$1:$D$65536,3,FALSE)</f>
        <v>first line keep open</v>
      </c>
      <c r="G390" s="21">
        <f>ROUND(IF(ISBLANK(C390),0,VLOOKUP(C390,'[2]Acha Air Sales Price List'!$B$1:$X$65536,12,FALSE)*$M$14),2)</f>
        <v>0</v>
      </c>
      <c r="H390" s="21"/>
      <c r="I390" s="22">
        <f t="shared" si="7"/>
        <v>0</v>
      </c>
      <c r="J390" s="14"/>
    </row>
    <row r="391" spans="1:10" hidden="1">
      <c r="A391" s="13"/>
      <c r="B391" s="1"/>
      <c r="C391" s="36"/>
      <c r="D391" s="168"/>
      <c r="E391" s="169"/>
      <c r="F391" s="43" t="str">
        <f>VLOOKUP(C391,'[2]Acha Air Sales Price List'!$B$1:$D$65536,3,FALSE)</f>
        <v>first line keep open</v>
      </c>
      <c r="G391" s="21">
        <f>ROUND(IF(ISBLANK(C391),0,VLOOKUP(C391,'[2]Acha Air Sales Price List'!$B$1:$X$65536,12,FALSE)*$M$14),2)</f>
        <v>0</v>
      </c>
      <c r="H391" s="21"/>
      <c r="I391" s="22">
        <f t="shared" si="7"/>
        <v>0</v>
      </c>
      <c r="J391" s="14"/>
    </row>
    <row r="392" spans="1:10" hidden="1">
      <c r="A392" s="13"/>
      <c r="B392" s="1"/>
      <c r="C392" s="36"/>
      <c r="D392" s="168"/>
      <c r="E392" s="169"/>
      <c r="F392" s="43" t="str">
        <f>VLOOKUP(C392,'[2]Acha Air Sales Price List'!$B$1:$D$65536,3,FALSE)</f>
        <v>first line keep open</v>
      </c>
      <c r="G392" s="21">
        <f>ROUND(IF(ISBLANK(C392),0,VLOOKUP(C392,'[2]Acha Air Sales Price List'!$B$1:$X$65536,12,FALSE)*$M$14),2)</f>
        <v>0</v>
      </c>
      <c r="H392" s="21"/>
      <c r="I392" s="22">
        <f t="shared" si="7"/>
        <v>0</v>
      </c>
      <c r="J392" s="14"/>
    </row>
    <row r="393" spans="1:10" hidden="1">
      <c r="A393" s="13"/>
      <c r="B393" s="1"/>
      <c r="C393" s="36"/>
      <c r="D393" s="168"/>
      <c r="E393" s="169"/>
      <c r="F393" s="43" t="str">
        <f>VLOOKUP(C393,'[2]Acha Air Sales Price List'!$B$1:$D$65536,3,FALSE)</f>
        <v>first line keep open</v>
      </c>
      <c r="G393" s="21">
        <f>ROUND(IF(ISBLANK(C393),0,VLOOKUP(C393,'[2]Acha Air Sales Price List'!$B$1:$X$65536,12,FALSE)*$M$14),2)</f>
        <v>0</v>
      </c>
      <c r="H393" s="21"/>
      <c r="I393" s="22">
        <f t="shared" si="7"/>
        <v>0</v>
      </c>
      <c r="J393" s="14"/>
    </row>
    <row r="394" spans="1:10" hidden="1">
      <c r="A394" s="13"/>
      <c r="B394" s="1"/>
      <c r="C394" s="36"/>
      <c r="D394" s="168"/>
      <c r="E394" s="169"/>
      <c r="F394" s="43" t="str">
        <f>VLOOKUP(C394,'[2]Acha Air Sales Price List'!$B$1:$D$65536,3,FALSE)</f>
        <v>first line keep open</v>
      </c>
      <c r="G394" s="21">
        <f>ROUND(IF(ISBLANK(C394),0,VLOOKUP(C394,'[2]Acha Air Sales Price List'!$B$1:$X$65536,12,FALSE)*$M$14),2)</f>
        <v>0</v>
      </c>
      <c r="H394" s="21"/>
      <c r="I394" s="22">
        <f t="shared" si="7"/>
        <v>0</v>
      </c>
      <c r="J394" s="14"/>
    </row>
    <row r="395" spans="1:10" hidden="1">
      <c r="A395" s="13"/>
      <c r="B395" s="1"/>
      <c r="C395" s="36"/>
      <c r="D395" s="168"/>
      <c r="E395" s="169"/>
      <c r="F395" s="43" t="str">
        <f>VLOOKUP(C395,'[2]Acha Air Sales Price List'!$B$1:$D$65536,3,FALSE)</f>
        <v>first line keep open</v>
      </c>
      <c r="G395" s="21">
        <f>ROUND(IF(ISBLANK(C395),0,VLOOKUP(C395,'[2]Acha Air Sales Price List'!$B$1:$X$65536,12,FALSE)*$M$14),2)</f>
        <v>0</v>
      </c>
      <c r="H395" s="21"/>
      <c r="I395" s="22">
        <f t="shared" si="7"/>
        <v>0</v>
      </c>
      <c r="J395" s="14"/>
    </row>
    <row r="396" spans="1:10" hidden="1">
      <c r="A396" s="13"/>
      <c r="B396" s="1"/>
      <c r="C396" s="37"/>
      <c r="D396" s="168"/>
      <c r="E396" s="169"/>
      <c r="F396" s="43" t="str">
        <f>VLOOKUP(C396,'[2]Acha Air Sales Price List'!$B$1:$D$65536,3,FALSE)</f>
        <v>first line keep open</v>
      </c>
      <c r="G396" s="21">
        <f>ROUND(IF(ISBLANK(C396),0,VLOOKUP(C396,'[2]Acha Air Sales Price List'!$B$1:$X$65536,12,FALSE)*$M$14),2)</f>
        <v>0</v>
      </c>
      <c r="H396" s="21"/>
      <c r="I396" s="22">
        <f t="shared" si="7"/>
        <v>0</v>
      </c>
      <c r="J396" s="14"/>
    </row>
    <row r="397" spans="1:10" hidden="1">
      <c r="A397" s="13"/>
      <c r="B397" s="1"/>
      <c r="C397" s="37"/>
      <c r="D397" s="168"/>
      <c r="E397" s="169"/>
      <c r="F397" s="43" t="str">
        <f>VLOOKUP(C397,'[2]Acha Air Sales Price List'!$B$1:$D$65536,3,FALSE)</f>
        <v>first line keep open</v>
      </c>
      <c r="G397" s="21">
        <f>ROUND(IF(ISBLANK(C397),0,VLOOKUP(C397,'[2]Acha Air Sales Price List'!$B$1:$X$65536,12,FALSE)*$M$14),2)</f>
        <v>0</v>
      </c>
      <c r="H397" s="21"/>
      <c r="I397" s="22">
        <f t="shared" si="7"/>
        <v>0</v>
      </c>
      <c r="J397" s="14"/>
    </row>
    <row r="398" spans="1:10" hidden="1">
      <c r="A398" s="13"/>
      <c r="B398" s="1"/>
      <c r="C398" s="36"/>
      <c r="D398" s="168"/>
      <c r="E398" s="169"/>
      <c r="F398" s="43" t="str">
        <f>VLOOKUP(C398,'[2]Acha Air Sales Price List'!$B$1:$D$65536,3,FALSE)</f>
        <v>first line keep open</v>
      </c>
      <c r="G398" s="21">
        <f>ROUND(IF(ISBLANK(C398),0,VLOOKUP(C398,'[2]Acha Air Sales Price List'!$B$1:$X$65536,12,FALSE)*$M$14),2)</f>
        <v>0</v>
      </c>
      <c r="H398" s="21"/>
      <c r="I398" s="22">
        <f t="shared" si="7"/>
        <v>0</v>
      </c>
      <c r="J398" s="14"/>
    </row>
    <row r="399" spans="1:10" hidden="1">
      <c r="A399" s="13"/>
      <c r="B399" s="1"/>
      <c r="C399" s="36"/>
      <c r="D399" s="168"/>
      <c r="E399" s="169"/>
      <c r="F399" s="43" t="str">
        <f>VLOOKUP(C399,'[2]Acha Air Sales Price List'!$B$1:$D$65536,3,FALSE)</f>
        <v>first line keep open</v>
      </c>
      <c r="G399" s="21">
        <f>ROUND(IF(ISBLANK(C399),0,VLOOKUP(C399,'[2]Acha Air Sales Price List'!$B$1:$X$65536,12,FALSE)*$M$14),2)</f>
        <v>0</v>
      </c>
      <c r="H399" s="21"/>
      <c r="I399" s="22">
        <f t="shared" si="7"/>
        <v>0</v>
      </c>
      <c r="J399" s="14"/>
    </row>
    <row r="400" spans="1:10" hidden="1">
      <c r="A400" s="13"/>
      <c r="B400" s="1"/>
      <c r="C400" s="36"/>
      <c r="D400" s="168"/>
      <c r="E400" s="169"/>
      <c r="F400" s="43" t="str">
        <f>VLOOKUP(C400,'[2]Acha Air Sales Price List'!$B$1:$D$65536,3,FALSE)</f>
        <v>first line keep open</v>
      </c>
      <c r="G400" s="21">
        <f>ROUND(IF(ISBLANK(C400),0,VLOOKUP(C400,'[2]Acha Air Sales Price List'!$B$1:$X$65536,12,FALSE)*$M$14),2)</f>
        <v>0</v>
      </c>
      <c r="H400" s="21"/>
      <c r="I400" s="22">
        <f t="shared" si="7"/>
        <v>0</v>
      </c>
      <c r="J400" s="14"/>
    </row>
    <row r="401" spans="1:10" hidden="1">
      <c r="A401" s="13"/>
      <c r="B401" s="1"/>
      <c r="C401" s="36"/>
      <c r="D401" s="168"/>
      <c r="E401" s="169"/>
      <c r="F401" s="43" t="str">
        <f>VLOOKUP(C401,'[2]Acha Air Sales Price List'!$B$1:$D$65536,3,FALSE)</f>
        <v>first line keep open</v>
      </c>
      <c r="G401" s="21">
        <f>ROUND(IF(ISBLANK(C401),0,VLOOKUP(C401,'[2]Acha Air Sales Price List'!$B$1:$X$65536,12,FALSE)*$M$14),2)</f>
        <v>0</v>
      </c>
      <c r="H401" s="21"/>
      <c r="I401" s="22">
        <f t="shared" si="7"/>
        <v>0</v>
      </c>
      <c r="J401" s="14"/>
    </row>
    <row r="402" spans="1:10" hidden="1">
      <c r="A402" s="13"/>
      <c r="B402" s="1"/>
      <c r="C402" s="36"/>
      <c r="D402" s="168"/>
      <c r="E402" s="169"/>
      <c r="F402" s="43" t="str">
        <f>VLOOKUP(C402,'[2]Acha Air Sales Price List'!$B$1:$D$65536,3,FALSE)</f>
        <v>first line keep open</v>
      </c>
      <c r="G402" s="21">
        <f>ROUND(IF(ISBLANK(C402),0,VLOOKUP(C402,'[2]Acha Air Sales Price List'!$B$1:$X$65536,12,FALSE)*$M$14),2)</f>
        <v>0</v>
      </c>
      <c r="H402" s="21"/>
      <c r="I402" s="22">
        <f t="shared" si="7"/>
        <v>0</v>
      </c>
      <c r="J402" s="14"/>
    </row>
    <row r="403" spans="1:10" hidden="1">
      <c r="A403" s="13"/>
      <c r="B403" s="1"/>
      <c r="C403" s="36"/>
      <c r="D403" s="168"/>
      <c r="E403" s="169"/>
      <c r="F403" s="43" t="str">
        <f>VLOOKUP(C403,'[2]Acha Air Sales Price List'!$B$1:$D$65536,3,FALSE)</f>
        <v>first line keep open</v>
      </c>
      <c r="G403" s="21">
        <f>ROUND(IF(ISBLANK(C403),0,VLOOKUP(C403,'[2]Acha Air Sales Price List'!$B$1:$X$65536,12,FALSE)*$M$14),2)</f>
        <v>0</v>
      </c>
      <c r="H403" s="21"/>
      <c r="I403" s="22">
        <f t="shared" si="7"/>
        <v>0</v>
      </c>
      <c r="J403" s="14"/>
    </row>
    <row r="404" spans="1:10" hidden="1">
      <c r="A404" s="13"/>
      <c r="B404" s="1"/>
      <c r="C404" s="36"/>
      <c r="D404" s="168"/>
      <c r="E404" s="169"/>
      <c r="F404" s="43" t="str">
        <f>VLOOKUP(C404,'[2]Acha Air Sales Price List'!$B$1:$D$65536,3,FALSE)</f>
        <v>first line keep open</v>
      </c>
      <c r="G404" s="21">
        <f>ROUND(IF(ISBLANK(C404),0,VLOOKUP(C404,'[2]Acha Air Sales Price List'!$B$1:$X$65536,12,FALSE)*$M$14),2)</f>
        <v>0</v>
      </c>
      <c r="H404" s="21"/>
      <c r="I404" s="22">
        <f t="shared" si="7"/>
        <v>0</v>
      </c>
      <c r="J404" s="14"/>
    </row>
    <row r="405" spans="1:10" hidden="1">
      <c r="A405" s="13"/>
      <c r="B405" s="1"/>
      <c r="C405" s="36"/>
      <c r="D405" s="168"/>
      <c r="E405" s="169"/>
      <c r="F405" s="43" t="str">
        <f>VLOOKUP(C405,'[2]Acha Air Sales Price List'!$B$1:$D$65536,3,FALSE)</f>
        <v>first line keep open</v>
      </c>
      <c r="G405" s="21">
        <f>ROUND(IF(ISBLANK(C405),0,VLOOKUP(C405,'[2]Acha Air Sales Price List'!$B$1:$X$65536,12,FALSE)*$M$14),2)</f>
        <v>0</v>
      </c>
      <c r="H405" s="21"/>
      <c r="I405" s="22">
        <f t="shared" ref="I405:I468" si="8">ROUND(IF(ISNUMBER(B405), G405*B405, 0),5)</f>
        <v>0</v>
      </c>
      <c r="J405" s="14"/>
    </row>
    <row r="406" spans="1:10" hidden="1">
      <c r="A406" s="13"/>
      <c r="B406" s="1"/>
      <c r="C406" s="36"/>
      <c r="D406" s="168"/>
      <c r="E406" s="169"/>
      <c r="F406" s="43" t="str">
        <f>VLOOKUP(C406,'[2]Acha Air Sales Price List'!$B$1:$D$65536,3,FALSE)</f>
        <v>first line keep open</v>
      </c>
      <c r="G406" s="21">
        <f>ROUND(IF(ISBLANK(C406),0,VLOOKUP(C406,'[2]Acha Air Sales Price List'!$B$1:$X$65536,12,FALSE)*$M$14),2)</f>
        <v>0</v>
      </c>
      <c r="H406" s="21"/>
      <c r="I406" s="22">
        <f t="shared" si="8"/>
        <v>0</v>
      </c>
      <c r="J406" s="14"/>
    </row>
    <row r="407" spans="1:10" hidden="1">
      <c r="A407" s="13"/>
      <c r="B407" s="1"/>
      <c r="C407" s="36"/>
      <c r="D407" s="168"/>
      <c r="E407" s="169"/>
      <c r="F407" s="43" t="str">
        <f>VLOOKUP(C407,'[2]Acha Air Sales Price List'!$B$1:$D$65536,3,FALSE)</f>
        <v>first line keep open</v>
      </c>
      <c r="G407" s="21">
        <f>ROUND(IF(ISBLANK(C407),0,VLOOKUP(C407,'[2]Acha Air Sales Price List'!$B$1:$X$65536,12,FALSE)*$M$14),2)</f>
        <v>0</v>
      </c>
      <c r="H407" s="21"/>
      <c r="I407" s="22">
        <f t="shared" si="8"/>
        <v>0</v>
      </c>
      <c r="J407" s="14"/>
    </row>
    <row r="408" spans="1:10" hidden="1">
      <c r="A408" s="13"/>
      <c r="B408" s="1"/>
      <c r="C408" s="37"/>
      <c r="D408" s="168"/>
      <c r="E408" s="169"/>
      <c r="F408" s="43" t="str">
        <f>VLOOKUP(C408,'[2]Acha Air Sales Price List'!$B$1:$D$65536,3,FALSE)</f>
        <v>first line keep open</v>
      </c>
      <c r="G408" s="21">
        <f>ROUND(IF(ISBLANK(C408),0,VLOOKUP(C408,'[2]Acha Air Sales Price List'!$B$1:$X$65536,12,FALSE)*$M$14),2)</f>
        <v>0</v>
      </c>
      <c r="H408" s="21"/>
      <c r="I408" s="22">
        <f t="shared" si="8"/>
        <v>0</v>
      </c>
      <c r="J408" s="14"/>
    </row>
    <row r="409" spans="1:10" hidden="1">
      <c r="A409" s="13"/>
      <c r="B409" s="1"/>
      <c r="C409" s="36"/>
      <c r="D409" s="168"/>
      <c r="E409" s="169"/>
      <c r="F409" s="43" t="str">
        <f>VLOOKUP(C409,'[2]Acha Air Sales Price List'!$B$1:$D$65536,3,FALSE)</f>
        <v>first line keep open</v>
      </c>
      <c r="G409" s="21">
        <f>ROUND(IF(ISBLANK(C409),0,VLOOKUP(C409,'[2]Acha Air Sales Price List'!$B$1:$X$65536,12,FALSE)*$M$14),2)</f>
        <v>0</v>
      </c>
      <c r="H409" s="21"/>
      <c r="I409" s="22">
        <f t="shared" si="8"/>
        <v>0</v>
      </c>
      <c r="J409" s="14"/>
    </row>
    <row r="410" spans="1:10" hidden="1">
      <c r="A410" s="13"/>
      <c r="B410" s="1"/>
      <c r="C410" s="36"/>
      <c r="D410" s="168"/>
      <c r="E410" s="169"/>
      <c r="F410" s="43" t="str">
        <f>VLOOKUP(C410,'[2]Acha Air Sales Price List'!$B$1:$D$65536,3,FALSE)</f>
        <v>first line keep open</v>
      </c>
      <c r="G410" s="21">
        <f>ROUND(IF(ISBLANK(C410),0,VLOOKUP(C410,'[2]Acha Air Sales Price List'!$B$1:$X$65536,12,FALSE)*$M$14),2)</f>
        <v>0</v>
      </c>
      <c r="H410" s="21"/>
      <c r="I410" s="22">
        <f t="shared" si="8"/>
        <v>0</v>
      </c>
      <c r="J410" s="14"/>
    </row>
    <row r="411" spans="1:10" hidden="1">
      <c r="A411" s="13"/>
      <c r="B411" s="1"/>
      <c r="C411" s="36"/>
      <c r="D411" s="168"/>
      <c r="E411" s="169"/>
      <c r="F411" s="43" t="str">
        <f>VLOOKUP(C411,'[2]Acha Air Sales Price List'!$B$1:$D$65536,3,FALSE)</f>
        <v>first line keep open</v>
      </c>
      <c r="G411" s="21">
        <f>ROUND(IF(ISBLANK(C411),0,VLOOKUP(C411,'[2]Acha Air Sales Price List'!$B$1:$X$65536,12,FALSE)*$M$14),2)</f>
        <v>0</v>
      </c>
      <c r="H411" s="21"/>
      <c r="I411" s="22">
        <f t="shared" si="8"/>
        <v>0</v>
      </c>
      <c r="J411" s="14"/>
    </row>
    <row r="412" spans="1:10" hidden="1">
      <c r="A412" s="13"/>
      <c r="B412" s="1"/>
      <c r="C412" s="36"/>
      <c r="D412" s="168"/>
      <c r="E412" s="169"/>
      <c r="F412" s="43" t="str">
        <f>VLOOKUP(C412,'[2]Acha Air Sales Price List'!$B$1:$D$65536,3,FALSE)</f>
        <v>first line keep open</v>
      </c>
      <c r="G412" s="21">
        <f>ROUND(IF(ISBLANK(C412),0,VLOOKUP(C412,'[2]Acha Air Sales Price List'!$B$1:$X$65536,12,FALSE)*$M$14),2)</f>
        <v>0</v>
      </c>
      <c r="H412" s="21"/>
      <c r="I412" s="22">
        <f t="shared" si="8"/>
        <v>0</v>
      </c>
      <c r="J412" s="14"/>
    </row>
    <row r="413" spans="1:10" hidden="1">
      <c r="A413" s="13"/>
      <c r="B413" s="1"/>
      <c r="C413" s="36"/>
      <c r="D413" s="168"/>
      <c r="E413" s="169"/>
      <c r="F413" s="43" t="str">
        <f>VLOOKUP(C413,'[2]Acha Air Sales Price List'!$B$1:$D$65536,3,FALSE)</f>
        <v>first line keep open</v>
      </c>
      <c r="G413" s="21">
        <f>ROUND(IF(ISBLANK(C413),0,VLOOKUP(C413,'[2]Acha Air Sales Price List'!$B$1:$X$65536,12,FALSE)*$M$14),2)</f>
        <v>0</v>
      </c>
      <c r="H413" s="21"/>
      <c r="I413" s="22">
        <f t="shared" si="8"/>
        <v>0</v>
      </c>
      <c r="J413" s="14"/>
    </row>
    <row r="414" spans="1:10" hidden="1">
      <c r="A414" s="13"/>
      <c r="B414" s="1"/>
      <c r="C414" s="36"/>
      <c r="D414" s="168"/>
      <c r="E414" s="169"/>
      <c r="F414" s="43" t="str">
        <f>VLOOKUP(C414,'[2]Acha Air Sales Price List'!$B$1:$D$65536,3,FALSE)</f>
        <v>first line keep open</v>
      </c>
      <c r="G414" s="21">
        <f>ROUND(IF(ISBLANK(C414),0,VLOOKUP(C414,'[2]Acha Air Sales Price List'!$B$1:$X$65536,12,FALSE)*$M$14),2)</f>
        <v>0</v>
      </c>
      <c r="H414" s="21"/>
      <c r="I414" s="22">
        <f t="shared" si="8"/>
        <v>0</v>
      </c>
      <c r="J414" s="14"/>
    </row>
    <row r="415" spans="1:10" hidden="1">
      <c r="A415" s="13"/>
      <c r="B415" s="1"/>
      <c r="C415" s="36"/>
      <c r="D415" s="168"/>
      <c r="E415" s="169"/>
      <c r="F415" s="43" t="str">
        <f>VLOOKUP(C415,'[2]Acha Air Sales Price List'!$B$1:$D$65536,3,FALSE)</f>
        <v>first line keep open</v>
      </c>
      <c r="G415" s="21">
        <f>ROUND(IF(ISBLANK(C415),0,VLOOKUP(C415,'[2]Acha Air Sales Price List'!$B$1:$X$65536,12,FALSE)*$M$14),2)</f>
        <v>0</v>
      </c>
      <c r="H415" s="21"/>
      <c r="I415" s="22">
        <f t="shared" si="8"/>
        <v>0</v>
      </c>
      <c r="J415" s="14"/>
    </row>
    <row r="416" spans="1:10" hidden="1">
      <c r="A416" s="13"/>
      <c r="B416" s="1"/>
      <c r="C416" s="36"/>
      <c r="D416" s="168"/>
      <c r="E416" s="169"/>
      <c r="F416" s="43" t="str">
        <f>VLOOKUP(C416,'[2]Acha Air Sales Price List'!$B$1:$D$65536,3,FALSE)</f>
        <v>first line keep open</v>
      </c>
      <c r="G416" s="21">
        <f>ROUND(IF(ISBLANK(C416),0,VLOOKUP(C416,'[2]Acha Air Sales Price List'!$B$1:$X$65536,12,FALSE)*$M$14),2)</f>
        <v>0</v>
      </c>
      <c r="H416" s="21"/>
      <c r="I416" s="22">
        <f t="shared" si="8"/>
        <v>0</v>
      </c>
      <c r="J416" s="14"/>
    </row>
    <row r="417" spans="1:10" hidden="1">
      <c r="A417" s="13"/>
      <c r="B417" s="1"/>
      <c r="C417" s="36"/>
      <c r="D417" s="168"/>
      <c r="E417" s="169"/>
      <c r="F417" s="43" t="str">
        <f>VLOOKUP(C417,'[2]Acha Air Sales Price List'!$B$1:$D$65536,3,FALSE)</f>
        <v>first line keep open</v>
      </c>
      <c r="G417" s="21">
        <f>ROUND(IF(ISBLANK(C417),0,VLOOKUP(C417,'[2]Acha Air Sales Price List'!$B$1:$X$65536,12,FALSE)*$M$14),2)</f>
        <v>0</v>
      </c>
      <c r="H417" s="21"/>
      <c r="I417" s="22">
        <f t="shared" si="8"/>
        <v>0</v>
      </c>
      <c r="J417" s="14"/>
    </row>
    <row r="418" spans="1:10" hidden="1">
      <c r="A418" s="13"/>
      <c r="B418" s="1"/>
      <c r="C418" s="36"/>
      <c r="D418" s="168"/>
      <c r="E418" s="169"/>
      <c r="F418" s="43" t="str">
        <f>VLOOKUP(C418,'[2]Acha Air Sales Price List'!$B$1:$D$65536,3,FALSE)</f>
        <v>first line keep open</v>
      </c>
      <c r="G418" s="21">
        <f>ROUND(IF(ISBLANK(C418),0,VLOOKUP(C418,'[2]Acha Air Sales Price List'!$B$1:$X$65536,12,FALSE)*$M$14),2)</f>
        <v>0</v>
      </c>
      <c r="H418" s="21"/>
      <c r="I418" s="22">
        <f t="shared" si="8"/>
        <v>0</v>
      </c>
      <c r="J418" s="14"/>
    </row>
    <row r="419" spans="1:10" hidden="1">
      <c r="A419" s="13"/>
      <c r="B419" s="1"/>
      <c r="C419" s="36"/>
      <c r="D419" s="168"/>
      <c r="E419" s="169"/>
      <c r="F419" s="43" t="str">
        <f>VLOOKUP(C419,'[2]Acha Air Sales Price List'!$B$1:$D$65536,3,FALSE)</f>
        <v>first line keep open</v>
      </c>
      <c r="G419" s="21">
        <f>ROUND(IF(ISBLANK(C419),0,VLOOKUP(C419,'[2]Acha Air Sales Price List'!$B$1:$X$65536,12,FALSE)*$M$14),2)</f>
        <v>0</v>
      </c>
      <c r="H419" s="21"/>
      <c r="I419" s="22">
        <f t="shared" si="8"/>
        <v>0</v>
      </c>
      <c r="J419" s="14"/>
    </row>
    <row r="420" spans="1:10" hidden="1">
      <c r="A420" s="13"/>
      <c r="B420" s="1"/>
      <c r="C420" s="36"/>
      <c r="D420" s="168"/>
      <c r="E420" s="169"/>
      <c r="F420" s="43" t="str">
        <f>VLOOKUP(C420,'[2]Acha Air Sales Price List'!$B$1:$D$65536,3,FALSE)</f>
        <v>first line keep open</v>
      </c>
      <c r="G420" s="21">
        <f>ROUND(IF(ISBLANK(C420),0,VLOOKUP(C420,'[2]Acha Air Sales Price List'!$B$1:$X$65536,12,FALSE)*$M$14),2)</f>
        <v>0</v>
      </c>
      <c r="H420" s="21"/>
      <c r="I420" s="22">
        <f t="shared" si="8"/>
        <v>0</v>
      </c>
      <c r="J420" s="14"/>
    </row>
    <row r="421" spans="1:10" hidden="1">
      <c r="A421" s="13"/>
      <c r="B421" s="1"/>
      <c r="C421" s="36"/>
      <c r="D421" s="168"/>
      <c r="E421" s="169"/>
      <c r="F421" s="43" t="str">
        <f>VLOOKUP(C421,'[2]Acha Air Sales Price List'!$B$1:$D$65536,3,FALSE)</f>
        <v>first line keep open</v>
      </c>
      <c r="G421" s="21">
        <f>ROUND(IF(ISBLANK(C421),0,VLOOKUP(C421,'[2]Acha Air Sales Price List'!$B$1:$X$65536,12,FALSE)*$M$14),2)</f>
        <v>0</v>
      </c>
      <c r="H421" s="21"/>
      <c r="I421" s="22">
        <f t="shared" si="8"/>
        <v>0</v>
      </c>
      <c r="J421" s="14"/>
    </row>
    <row r="422" spans="1:10" hidden="1">
      <c r="A422" s="13"/>
      <c r="B422" s="1"/>
      <c r="C422" s="36"/>
      <c r="D422" s="168"/>
      <c r="E422" s="169"/>
      <c r="F422" s="43" t="str">
        <f>VLOOKUP(C422,'[2]Acha Air Sales Price List'!$B$1:$D$65536,3,FALSE)</f>
        <v>first line keep open</v>
      </c>
      <c r="G422" s="21">
        <f>ROUND(IF(ISBLANK(C422),0,VLOOKUP(C422,'[2]Acha Air Sales Price List'!$B$1:$X$65536,12,FALSE)*$M$14),2)</f>
        <v>0</v>
      </c>
      <c r="H422" s="21"/>
      <c r="I422" s="22">
        <f t="shared" si="8"/>
        <v>0</v>
      </c>
      <c r="J422" s="14"/>
    </row>
    <row r="423" spans="1:10" hidden="1">
      <c r="A423" s="13"/>
      <c r="B423" s="1"/>
      <c r="C423" s="36"/>
      <c r="D423" s="168"/>
      <c r="E423" s="169"/>
      <c r="F423" s="43" t="str">
        <f>VLOOKUP(C423,'[2]Acha Air Sales Price List'!$B$1:$D$65536,3,FALSE)</f>
        <v>first line keep open</v>
      </c>
      <c r="G423" s="21">
        <f>ROUND(IF(ISBLANK(C423),0,VLOOKUP(C423,'[2]Acha Air Sales Price List'!$B$1:$X$65536,12,FALSE)*$M$14),2)</f>
        <v>0</v>
      </c>
      <c r="H423" s="21"/>
      <c r="I423" s="22">
        <f t="shared" si="8"/>
        <v>0</v>
      </c>
      <c r="J423" s="14"/>
    </row>
    <row r="424" spans="1:10" hidden="1">
      <c r="A424" s="13"/>
      <c r="B424" s="1"/>
      <c r="C424" s="36"/>
      <c r="D424" s="168"/>
      <c r="E424" s="169"/>
      <c r="F424" s="43" t="str">
        <f>VLOOKUP(C424,'[2]Acha Air Sales Price List'!$B$1:$D$65536,3,FALSE)</f>
        <v>first line keep open</v>
      </c>
      <c r="G424" s="21">
        <f>ROUND(IF(ISBLANK(C424),0,VLOOKUP(C424,'[2]Acha Air Sales Price List'!$B$1:$X$65536,12,FALSE)*$M$14),2)</f>
        <v>0</v>
      </c>
      <c r="H424" s="21"/>
      <c r="I424" s="22">
        <f t="shared" si="8"/>
        <v>0</v>
      </c>
      <c r="J424" s="14"/>
    </row>
    <row r="425" spans="1:10" hidden="1">
      <c r="A425" s="13"/>
      <c r="B425" s="1"/>
      <c r="C425" s="36"/>
      <c r="D425" s="168"/>
      <c r="E425" s="169"/>
      <c r="F425" s="43" t="str">
        <f>VLOOKUP(C425,'[2]Acha Air Sales Price List'!$B$1:$D$65536,3,FALSE)</f>
        <v>first line keep open</v>
      </c>
      <c r="G425" s="21">
        <f>ROUND(IF(ISBLANK(C425),0,VLOOKUP(C425,'[2]Acha Air Sales Price List'!$B$1:$X$65536,12,FALSE)*$M$14),2)</f>
        <v>0</v>
      </c>
      <c r="H425" s="21"/>
      <c r="I425" s="22">
        <f t="shared" si="8"/>
        <v>0</v>
      </c>
      <c r="J425" s="14"/>
    </row>
    <row r="426" spans="1:10" hidden="1">
      <c r="A426" s="13"/>
      <c r="B426" s="1"/>
      <c r="C426" s="36"/>
      <c r="D426" s="168"/>
      <c r="E426" s="169"/>
      <c r="F426" s="43" t="str">
        <f>VLOOKUP(C426,'[2]Acha Air Sales Price List'!$B$1:$D$65536,3,FALSE)</f>
        <v>first line keep open</v>
      </c>
      <c r="G426" s="21">
        <f>ROUND(IF(ISBLANK(C426),0,VLOOKUP(C426,'[2]Acha Air Sales Price List'!$B$1:$X$65536,12,FALSE)*$M$14),2)</f>
        <v>0</v>
      </c>
      <c r="H426" s="21"/>
      <c r="I426" s="22">
        <f t="shared" si="8"/>
        <v>0</v>
      </c>
      <c r="J426" s="14"/>
    </row>
    <row r="427" spans="1:10" hidden="1">
      <c r="A427" s="13"/>
      <c r="B427" s="1"/>
      <c r="C427" s="36"/>
      <c r="D427" s="168"/>
      <c r="E427" s="169"/>
      <c r="F427" s="43" t="str">
        <f>VLOOKUP(C427,'[2]Acha Air Sales Price List'!$B$1:$D$65536,3,FALSE)</f>
        <v>first line keep open</v>
      </c>
      <c r="G427" s="21">
        <f>ROUND(IF(ISBLANK(C427),0,VLOOKUP(C427,'[2]Acha Air Sales Price List'!$B$1:$X$65536,12,FALSE)*$M$14),2)</f>
        <v>0</v>
      </c>
      <c r="H427" s="21"/>
      <c r="I427" s="22">
        <f t="shared" si="8"/>
        <v>0</v>
      </c>
      <c r="J427" s="14"/>
    </row>
    <row r="428" spans="1:10" hidden="1">
      <c r="A428" s="13"/>
      <c r="B428" s="1"/>
      <c r="C428" s="36"/>
      <c r="D428" s="168"/>
      <c r="E428" s="169"/>
      <c r="F428" s="43" t="str">
        <f>VLOOKUP(C428,'[2]Acha Air Sales Price List'!$B$1:$D$65536,3,FALSE)</f>
        <v>first line keep open</v>
      </c>
      <c r="G428" s="21">
        <f>ROUND(IF(ISBLANK(C428),0,VLOOKUP(C428,'[2]Acha Air Sales Price List'!$B$1:$X$65536,12,FALSE)*$M$14),2)</f>
        <v>0</v>
      </c>
      <c r="H428" s="21"/>
      <c r="I428" s="22">
        <f t="shared" si="8"/>
        <v>0</v>
      </c>
      <c r="J428" s="14"/>
    </row>
    <row r="429" spans="1:10" hidden="1">
      <c r="A429" s="13"/>
      <c r="B429" s="1"/>
      <c r="C429" s="36"/>
      <c r="D429" s="168"/>
      <c r="E429" s="169"/>
      <c r="F429" s="43" t="str">
        <f>VLOOKUP(C429,'[2]Acha Air Sales Price List'!$B$1:$D$65536,3,FALSE)</f>
        <v>first line keep open</v>
      </c>
      <c r="G429" s="21">
        <f>ROUND(IF(ISBLANK(C429),0,VLOOKUP(C429,'[2]Acha Air Sales Price List'!$B$1:$X$65536,12,FALSE)*$M$14),2)</f>
        <v>0</v>
      </c>
      <c r="H429" s="21"/>
      <c r="I429" s="22">
        <f t="shared" si="8"/>
        <v>0</v>
      </c>
      <c r="J429" s="14"/>
    </row>
    <row r="430" spans="1:10" hidden="1">
      <c r="A430" s="13"/>
      <c r="B430" s="1"/>
      <c r="C430" s="36"/>
      <c r="D430" s="168"/>
      <c r="E430" s="169"/>
      <c r="F430" s="43" t="str">
        <f>VLOOKUP(C430,'[2]Acha Air Sales Price List'!$B$1:$D$65536,3,FALSE)</f>
        <v>first line keep open</v>
      </c>
      <c r="G430" s="21">
        <f>ROUND(IF(ISBLANK(C430),0,VLOOKUP(C430,'[2]Acha Air Sales Price List'!$B$1:$X$65536,12,FALSE)*$M$14),2)</f>
        <v>0</v>
      </c>
      <c r="H430" s="21"/>
      <c r="I430" s="22">
        <f t="shared" si="8"/>
        <v>0</v>
      </c>
      <c r="J430" s="14"/>
    </row>
    <row r="431" spans="1:10" hidden="1">
      <c r="A431" s="13"/>
      <c r="B431" s="1"/>
      <c r="C431" s="36"/>
      <c r="D431" s="168"/>
      <c r="E431" s="169"/>
      <c r="F431" s="43" t="str">
        <f>VLOOKUP(C431,'[2]Acha Air Sales Price List'!$B$1:$D$65536,3,FALSE)</f>
        <v>first line keep open</v>
      </c>
      <c r="G431" s="21">
        <f>ROUND(IF(ISBLANK(C431),0,VLOOKUP(C431,'[2]Acha Air Sales Price List'!$B$1:$X$65536,12,FALSE)*$M$14),2)</f>
        <v>0</v>
      </c>
      <c r="H431" s="21"/>
      <c r="I431" s="22">
        <f t="shared" si="8"/>
        <v>0</v>
      </c>
      <c r="J431" s="14"/>
    </row>
    <row r="432" spans="1:10" hidden="1">
      <c r="A432" s="13"/>
      <c r="B432" s="1"/>
      <c r="C432" s="36"/>
      <c r="D432" s="168"/>
      <c r="E432" s="169"/>
      <c r="F432" s="43" t="str">
        <f>VLOOKUP(C432,'[2]Acha Air Sales Price List'!$B$1:$D$65536,3,FALSE)</f>
        <v>first line keep open</v>
      </c>
      <c r="G432" s="21">
        <f>ROUND(IF(ISBLANK(C432),0,VLOOKUP(C432,'[2]Acha Air Sales Price List'!$B$1:$X$65536,12,FALSE)*$M$14),2)</f>
        <v>0</v>
      </c>
      <c r="H432" s="21"/>
      <c r="I432" s="22">
        <f t="shared" si="8"/>
        <v>0</v>
      </c>
      <c r="J432" s="14"/>
    </row>
    <row r="433" spans="1:10" hidden="1">
      <c r="A433" s="13"/>
      <c r="B433" s="1"/>
      <c r="C433" s="36"/>
      <c r="D433" s="168"/>
      <c r="E433" s="169"/>
      <c r="F433" s="43" t="str">
        <f>VLOOKUP(C433,'[2]Acha Air Sales Price List'!$B$1:$D$65536,3,FALSE)</f>
        <v>first line keep open</v>
      </c>
      <c r="G433" s="21">
        <f>ROUND(IF(ISBLANK(C433),0,VLOOKUP(C433,'[2]Acha Air Sales Price List'!$B$1:$X$65536,12,FALSE)*$M$14),2)</f>
        <v>0</v>
      </c>
      <c r="H433" s="21"/>
      <c r="I433" s="22">
        <f t="shared" si="8"/>
        <v>0</v>
      </c>
      <c r="J433" s="14"/>
    </row>
    <row r="434" spans="1:10" hidden="1">
      <c r="A434" s="13"/>
      <c r="B434" s="1"/>
      <c r="C434" s="36"/>
      <c r="D434" s="168"/>
      <c r="E434" s="169"/>
      <c r="F434" s="43" t="str">
        <f>VLOOKUP(C434,'[2]Acha Air Sales Price List'!$B$1:$D$65536,3,FALSE)</f>
        <v>first line keep open</v>
      </c>
      <c r="G434" s="21">
        <f>ROUND(IF(ISBLANK(C434),0,VLOOKUP(C434,'[2]Acha Air Sales Price List'!$B$1:$X$65536,12,FALSE)*$M$14),2)</f>
        <v>0</v>
      </c>
      <c r="H434" s="21"/>
      <c r="I434" s="22">
        <f t="shared" si="8"/>
        <v>0</v>
      </c>
      <c r="J434" s="14"/>
    </row>
    <row r="435" spans="1:10" hidden="1">
      <c r="A435" s="13"/>
      <c r="B435" s="1"/>
      <c r="C435" s="36"/>
      <c r="D435" s="168"/>
      <c r="E435" s="169"/>
      <c r="F435" s="43" t="str">
        <f>VLOOKUP(C435,'[2]Acha Air Sales Price List'!$B$1:$D$65536,3,FALSE)</f>
        <v>first line keep open</v>
      </c>
      <c r="G435" s="21">
        <f>ROUND(IF(ISBLANK(C435),0,VLOOKUP(C435,'[2]Acha Air Sales Price List'!$B$1:$X$65536,12,FALSE)*$M$14),2)</f>
        <v>0</v>
      </c>
      <c r="H435" s="21"/>
      <c r="I435" s="22">
        <f t="shared" si="8"/>
        <v>0</v>
      </c>
      <c r="J435" s="14"/>
    </row>
    <row r="436" spans="1:10" hidden="1">
      <c r="A436" s="13"/>
      <c r="B436" s="1"/>
      <c r="C436" s="37"/>
      <c r="D436" s="168"/>
      <c r="E436" s="169"/>
      <c r="F436" s="43" t="str">
        <f>VLOOKUP(C436,'[2]Acha Air Sales Price List'!$B$1:$D$65536,3,FALSE)</f>
        <v>first line keep open</v>
      </c>
      <c r="G436" s="21">
        <f>ROUND(IF(ISBLANK(C436),0,VLOOKUP(C436,'[2]Acha Air Sales Price List'!$B$1:$X$65536,12,FALSE)*$M$14),2)</f>
        <v>0</v>
      </c>
      <c r="H436" s="21"/>
      <c r="I436" s="22">
        <f t="shared" si="8"/>
        <v>0</v>
      </c>
      <c r="J436" s="14"/>
    </row>
    <row r="437" spans="1:10" hidden="1">
      <c r="A437" s="13"/>
      <c r="B437" s="1"/>
      <c r="C437" s="36"/>
      <c r="D437" s="168"/>
      <c r="E437" s="169"/>
      <c r="F437" s="43" t="str">
        <f>VLOOKUP(C437,'[2]Acha Air Sales Price List'!$B$1:$D$65536,3,FALSE)</f>
        <v>first line keep open</v>
      </c>
      <c r="G437" s="21">
        <f>ROUND(IF(ISBLANK(C437),0,VLOOKUP(C437,'[2]Acha Air Sales Price List'!$B$1:$X$65536,12,FALSE)*$M$14),2)</f>
        <v>0</v>
      </c>
      <c r="H437" s="21"/>
      <c r="I437" s="22">
        <f t="shared" si="8"/>
        <v>0</v>
      </c>
      <c r="J437" s="14"/>
    </row>
    <row r="438" spans="1:10" hidden="1">
      <c r="A438" s="13"/>
      <c r="B438" s="1"/>
      <c r="C438" s="36"/>
      <c r="D438" s="168"/>
      <c r="E438" s="169"/>
      <c r="F438" s="43" t="str">
        <f>VLOOKUP(C438,'[2]Acha Air Sales Price List'!$B$1:$D$65536,3,FALSE)</f>
        <v>first line keep open</v>
      </c>
      <c r="G438" s="21">
        <f>ROUND(IF(ISBLANK(C438),0,VLOOKUP(C438,'[2]Acha Air Sales Price List'!$B$1:$X$65536,12,FALSE)*$M$14),2)</f>
        <v>0</v>
      </c>
      <c r="H438" s="21"/>
      <c r="I438" s="22">
        <f t="shared" si="8"/>
        <v>0</v>
      </c>
      <c r="J438" s="14"/>
    </row>
    <row r="439" spans="1:10" hidden="1">
      <c r="A439" s="13"/>
      <c r="B439" s="1"/>
      <c r="C439" s="36"/>
      <c r="D439" s="168"/>
      <c r="E439" s="169"/>
      <c r="F439" s="43" t="str">
        <f>VLOOKUP(C439,'[2]Acha Air Sales Price List'!$B$1:$D$65536,3,FALSE)</f>
        <v>first line keep open</v>
      </c>
      <c r="G439" s="21">
        <f>ROUND(IF(ISBLANK(C439),0,VLOOKUP(C439,'[2]Acha Air Sales Price List'!$B$1:$X$65536,12,FALSE)*$M$14),2)</f>
        <v>0</v>
      </c>
      <c r="H439" s="21"/>
      <c r="I439" s="22">
        <f t="shared" si="8"/>
        <v>0</v>
      </c>
      <c r="J439" s="14"/>
    </row>
    <row r="440" spans="1:10" hidden="1">
      <c r="A440" s="13"/>
      <c r="B440" s="1"/>
      <c r="C440" s="36"/>
      <c r="D440" s="168"/>
      <c r="E440" s="169"/>
      <c r="F440" s="43" t="str">
        <f>VLOOKUP(C440,'[2]Acha Air Sales Price List'!$B$1:$D$65536,3,FALSE)</f>
        <v>first line keep open</v>
      </c>
      <c r="G440" s="21">
        <f>ROUND(IF(ISBLANK(C440),0,VLOOKUP(C440,'[2]Acha Air Sales Price List'!$B$1:$X$65536,12,FALSE)*$M$14),2)</f>
        <v>0</v>
      </c>
      <c r="H440" s="21"/>
      <c r="I440" s="22">
        <f t="shared" si="8"/>
        <v>0</v>
      </c>
      <c r="J440" s="14"/>
    </row>
    <row r="441" spans="1:10" hidden="1">
      <c r="A441" s="13"/>
      <c r="B441" s="1"/>
      <c r="C441" s="36"/>
      <c r="D441" s="168"/>
      <c r="E441" s="169"/>
      <c r="F441" s="43" t="str">
        <f>VLOOKUP(C441,'[2]Acha Air Sales Price List'!$B$1:$D$65536,3,FALSE)</f>
        <v>first line keep open</v>
      </c>
      <c r="G441" s="21">
        <f>ROUND(IF(ISBLANK(C441),0,VLOOKUP(C441,'[2]Acha Air Sales Price List'!$B$1:$X$65536,12,FALSE)*$M$14),2)</f>
        <v>0</v>
      </c>
      <c r="H441" s="21"/>
      <c r="I441" s="22">
        <f t="shared" si="8"/>
        <v>0</v>
      </c>
      <c r="J441" s="14"/>
    </row>
    <row r="442" spans="1:10" hidden="1">
      <c r="A442" s="13"/>
      <c r="B442" s="1"/>
      <c r="C442" s="36"/>
      <c r="D442" s="168"/>
      <c r="E442" s="169"/>
      <c r="F442" s="43" t="str">
        <f>VLOOKUP(C442,'[2]Acha Air Sales Price List'!$B$1:$D$65536,3,FALSE)</f>
        <v>first line keep open</v>
      </c>
      <c r="G442" s="21">
        <f>ROUND(IF(ISBLANK(C442),0,VLOOKUP(C442,'[2]Acha Air Sales Price List'!$B$1:$X$65536,12,FALSE)*$M$14),2)</f>
        <v>0</v>
      </c>
      <c r="H442" s="21"/>
      <c r="I442" s="22">
        <f t="shared" si="8"/>
        <v>0</v>
      </c>
      <c r="J442" s="14"/>
    </row>
    <row r="443" spans="1:10" hidden="1">
      <c r="A443" s="13"/>
      <c r="B443" s="1"/>
      <c r="C443" s="36"/>
      <c r="D443" s="168"/>
      <c r="E443" s="169"/>
      <c r="F443" s="43" t="str">
        <f>VLOOKUP(C443,'[2]Acha Air Sales Price List'!$B$1:$D$65536,3,FALSE)</f>
        <v>first line keep open</v>
      </c>
      <c r="G443" s="21">
        <f>ROUND(IF(ISBLANK(C443),0,VLOOKUP(C443,'[2]Acha Air Sales Price List'!$B$1:$X$65536,12,FALSE)*$M$14),2)</f>
        <v>0</v>
      </c>
      <c r="H443" s="21"/>
      <c r="I443" s="22">
        <f t="shared" si="8"/>
        <v>0</v>
      </c>
      <c r="J443" s="14"/>
    </row>
    <row r="444" spans="1:10" hidden="1">
      <c r="A444" s="13"/>
      <c r="B444" s="1"/>
      <c r="C444" s="36"/>
      <c r="D444" s="168"/>
      <c r="E444" s="169"/>
      <c r="F444" s="43" t="str">
        <f>VLOOKUP(C444,'[2]Acha Air Sales Price List'!$B$1:$D$65536,3,FALSE)</f>
        <v>first line keep open</v>
      </c>
      <c r="G444" s="21">
        <f>ROUND(IF(ISBLANK(C444),0,VLOOKUP(C444,'[2]Acha Air Sales Price List'!$B$1:$X$65536,12,FALSE)*$M$14),2)</f>
        <v>0</v>
      </c>
      <c r="H444" s="21"/>
      <c r="I444" s="22">
        <f t="shared" si="8"/>
        <v>0</v>
      </c>
      <c r="J444" s="14"/>
    </row>
    <row r="445" spans="1:10" hidden="1">
      <c r="A445" s="13"/>
      <c r="B445" s="1"/>
      <c r="C445" s="36"/>
      <c r="D445" s="168"/>
      <c r="E445" s="169"/>
      <c r="F445" s="43" t="str">
        <f>VLOOKUP(C445,'[2]Acha Air Sales Price List'!$B$1:$D$65536,3,FALSE)</f>
        <v>first line keep open</v>
      </c>
      <c r="G445" s="21">
        <f>ROUND(IF(ISBLANK(C445),0,VLOOKUP(C445,'[2]Acha Air Sales Price List'!$B$1:$X$65536,12,FALSE)*$M$14),2)</f>
        <v>0</v>
      </c>
      <c r="H445" s="21"/>
      <c r="I445" s="22">
        <f t="shared" si="8"/>
        <v>0</v>
      </c>
      <c r="J445" s="14"/>
    </row>
    <row r="446" spans="1:10" hidden="1">
      <c r="A446" s="13"/>
      <c r="B446" s="1"/>
      <c r="C446" s="36"/>
      <c r="D446" s="168"/>
      <c r="E446" s="169"/>
      <c r="F446" s="43" t="str">
        <f>VLOOKUP(C446,'[2]Acha Air Sales Price List'!$B$1:$D$65536,3,FALSE)</f>
        <v>first line keep open</v>
      </c>
      <c r="G446" s="21">
        <f>ROUND(IF(ISBLANK(C446),0,VLOOKUP(C446,'[2]Acha Air Sales Price List'!$B$1:$X$65536,12,FALSE)*$M$14),2)</f>
        <v>0</v>
      </c>
      <c r="H446" s="21"/>
      <c r="I446" s="22">
        <f t="shared" si="8"/>
        <v>0</v>
      </c>
      <c r="J446" s="14"/>
    </row>
    <row r="447" spans="1:10" hidden="1">
      <c r="A447" s="13"/>
      <c r="B447" s="1"/>
      <c r="C447" s="36"/>
      <c r="D447" s="168"/>
      <c r="E447" s="169"/>
      <c r="F447" s="43" t="str">
        <f>VLOOKUP(C447,'[2]Acha Air Sales Price List'!$B$1:$D$65536,3,FALSE)</f>
        <v>first line keep open</v>
      </c>
      <c r="G447" s="21">
        <f>ROUND(IF(ISBLANK(C447),0,VLOOKUP(C447,'[2]Acha Air Sales Price List'!$B$1:$X$65536,12,FALSE)*$M$14),2)</f>
        <v>0</v>
      </c>
      <c r="H447" s="21"/>
      <c r="I447" s="22">
        <f t="shared" si="8"/>
        <v>0</v>
      </c>
      <c r="J447" s="14"/>
    </row>
    <row r="448" spans="1:10" hidden="1">
      <c r="A448" s="13"/>
      <c r="B448" s="1"/>
      <c r="C448" s="36"/>
      <c r="D448" s="168"/>
      <c r="E448" s="169"/>
      <c r="F448" s="43" t="str">
        <f>VLOOKUP(C448,'[2]Acha Air Sales Price List'!$B$1:$D$65536,3,FALSE)</f>
        <v>first line keep open</v>
      </c>
      <c r="G448" s="21">
        <f>ROUND(IF(ISBLANK(C448),0,VLOOKUP(C448,'[2]Acha Air Sales Price List'!$B$1:$X$65536,12,FALSE)*$M$14),2)</f>
        <v>0</v>
      </c>
      <c r="H448" s="21"/>
      <c r="I448" s="22">
        <f t="shared" si="8"/>
        <v>0</v>
      </c>
      <c r="J448" s="14"/>
    </row>
    <row r="449" spans="1:10" hidden="1">
      <c r="A449" s="13"/>
      <c r="B449" s="1"/>
      <c r="C449" s="36"/>
      <c r="D449" s="168"/>
      <c r="E449" s="169"/>
      <c r="F449" s="43" t="str">
        <f>VLOOKUP(C449,'[2]Acha Air Sales Price List'!$B$1:$D$65536,3,FALSE)</f>
        <v>first line keep open</v>
      </c>
      <c r="G449" s="21">
        <f>ROUND(IF(ISBLANK(C449),0,VLOOKUP(C449,'[2]Acha Air Sales Price List'!$B$1:$X$65536,12,FALSE)*$M$14),2)</f>
        <v>0</v>
      </c>
      <c r="H449" s="21"/>
      <c r="I449" s="22">
        <f t="shared" si="8"/>
        <v>0</v>
      </c>
      <c r="J449" s="14"/>
    </row>
    <row r="450" spans="1:10" hidden="1">
      <c r="A450" s="13"/>
      <c r="B450" s="1"/>
      <c r="C450" s="36"/>
      <c r="D450" s="168"/>
      <c r="E450" s="169"/>
      <c r="F450" s="43" t="str">
        <f>VLOOKUP(C450,'[2]Acha Air Sales Price List'!$B$1:$D$65536,3,FALSE)</f>
        <v>first line keep open</v>
      </c>
      <c r="G450" s="21">
        <f>ROUND(IF(ISBLANK(C450),0,VLOOKUP(C450,'[2]Acha Air Sales Price List'!$B$1:$X$65536,12,FALSE)*$M$14),2)</f>
        <v>0</v>
      </c>
      <c r="H450" s="21"/>
      <c r="I450" s="22">
        <f t="shared" si="8"/>
        <v>0</v>
      </c>
      <c r="J450" s="14"/>
    </row>
    <row r="451" spans="1:10" hidden="1">
      <c r="A451" s="13"/>
      <c r="B451" s="1"/>
      <c r="C451" s="36"/>
      <c r="D451" s="168"/>
      <c r="E451" s="169"/>
      <c r="F451" s="43" t="str">
        <f>VLOOKUP(C451,'[2]Acha Air Sales Price List'!$B$1:$D$65536,3,FALSE)</f>
        <v>first line keep open</v>
      </c>
      <c r="G451" s="21">
        <f>ROUND(IF(ISBLANK(C451),0,VLOOKUP(C451,'[2]Acha Air Sales Price List'!$B$1:$X$65536,12,FALSE)*$M$14),2)</f>
        <v>0</v>
      </c>
      <c r="H451" s="21"/>
      <c r="I451" s="22">
        <f t="shared" si="8"/>
        <v>0</v>
      </c>
      <c r="J451" s="14"/>
    </row>
    <row r="452" spans="1:10" hidden="1">
      <c r="A452" s="13"/>
      <c r="B452" s="1"/>
      <c r="C452" s="36"/>
      <c r="D452" s="168"/>
      <c r="E452" s="169"/>
      <c r="F452" s="43" t="str">
        <f>VLOOKUP(C452,'[2]Acha Air Sales Price List'!$B$1:$D$65536,3,FALSE)</f>
        <v>first line keep open</v>
      </c>
      <c r="G452" s="21">
        <f>ROUND(IF(ISBLANK(C452),0,VLOOKUP(C452,'[2]Acha Air Sales Price List'!$B$1:$X$65536,12,FALSE)*$M$14),2)</f>
        <v>0</v>
      </c>
      <c r="H452" s="21"/>
      <c r="I452" s="22">
        <f t="shared" si="8"/>
        <v>0</v>
      </c>
      <c r="J452" s="14"/>
    </row>
    <row r="453" spans="1:10" hidden="1">
      <c r="A453" s="13"/>
      <c r="B453" s="1"/>
      <c r="C453" s="36"/>
      <c r="D453" s="168"/>
      <c r="E453" s="169"/>
      <c r="F453" s="43" t="str">
        <f>VLOOKUP(C453,'[2]Acha Air Sales Price List'!$B$1:$D$65536,3,FALSE)</f>
        <v>first line keep open</v>
      </c>
      <c r="G453" s="21">
        <f>ROUND(IF(ISBLANK(C453),0,VLOOKUP(C453,'[2]Acha Air Sales Price List'!$B$1:$X$65536,12,FALSE)*$M$14),2)</f>
        <v>0</v>
      </c>
      <c r="H453" s="21"/>
      <c r="I453" s="22">
        <f t="shared" si="8"/>
        <v>0</v>
      </c>
      <c r="J453" s="14"/>
    </row>
    <row r="454" spans="1:10" hidden="1">
      <c r="A454" s="13"/>
      <c r="B454" s="1"/>
      <c r="C454" s="36"/>
      <c r="D454" s="168"/>
      <c r="E454" s="169"/>
      <c r="F454" s="43" t="str">
        <f>VLOOKUP(C454,'[2]Acha Air Sales Price List'!$B$1:$D$65536,3,FALSE)</f>
        <v>first line keep open</v>
      </c>
      <c r="G454" s="21">
        <f>ROUND(IF(ISBLANK(C454),0,VLOOKUP(C454,'[2]Acha Air Sales Price List'!$B$1:$X$65536,12,FALSE)*$M$14),2)</f>
        <v>0</v>
      </c>
      <c r="H454" s="21"/>
      <c r="I454" s="22">
        <f t="shared" si="8"/>
        <v>0</v>
      </c>
      <c r="J454" s="14"/>
    </row>
    <row r="455" spans="1:10" hidden="1">
      <c r="A455" s="13"/>
      <c r="B455" s="1"/>
      <c r="C455" s="36"/>
      <c r="D455" s="168"/>
      <c r="E455" s="169"/>
      <c r="F455" s="43" t="str">
        <f>VLOOKUP(C455,'[2]Acha Air Sales Price List'!$B$1:$D$65536,3,FALSE)</f>
        <v>first line keep open</v>
      </c>
      <c r="G455" s="21">
        <f>ROUND(IF(ISBLANK(C455),0,VLOOKUP(C455,'[2]Acha Air Sales Price List'!$B$1:$X$65536,12,FALSE)*$M$14),2)</f>
        <v>0</v>
      </c>
      <c r="H455" s="21"/>
      <c r="I455" s="22">
        <f t="shared" si="8"/>
        <v>0</v>
      </c>
      <c r="J455" s="14"/>
    </row>
    <row r="456" spans="1:10" hidden="1">
      <c r="A456" s="13"/>
      <c r="B456" s="1"/>
      <c r="C456" s="36"/>
      <c r="D456" s="168"/>
      <c r="E456" s="169"/>
      <c r="F456" s="43" t="str">
        <f>VLOOKUP(C456,'[2]Acha Air Sales Price List'!$B$1:$D$65536,3,FALSE)</f>
        <v>first line keep open</v>
      </c>
      <c r="G456" s="21">
        <f>ROUND(IF(ISBLANK(C456),0,VLOOKUP(C456,'[2]Acha Air Sales Price List'!$B$1:$X$65536,12,FALSE)*$M$14),2)</f>
        <v>0</v>
      </c>
      <c r="H456" s="21"/>
      <c r="I456" s="22">
        <f t="shared" si="8"/>
        <v>0</v>
      </c>
      <c r="J456" s="14"/>
    </row>
    <row r="457" spans="1:10" hidden="1">
      <c r="A457" s="13"/>
      <c r="B457" s="1"/>
      <c r="C457" s="36"/>
      <c r="D457" s="168"/>
      <c r="E457" s="169"/>
      <c r="F457" s="43" t="str">
        <f>VLOOKUP(C457,'[2]Acha Air Sales Price List'!$B$1:$D$65536,3,FALSE)</f>
        <v>first line keep open</v>
      </c>
      <c r="G457" s="21">
        <f>ROUND(IF(ISBLANK(C457),0,VLOOKUP(C457,'[2]Acha Air Sales Price List'!$B$1:$X$65536,12,FALSE)*$M$14),2)</f>
        <v>0</v>
      </c>
      <c r="H457" s="21"/>
      <c r="I457" s="22">
        <f t="shared" si="8"/>
        <v>0</v>
      </c>
      <c r="J457" s="14"/>
    </row>
    <row r="458" spans="1:10" hidden="1">
      <c r="A458" s="13"/>
      <c r="B458" s="1"/>
      <c r="C458" s="36"/>
      <c r="D458" s="168"/>
      <c r="E458" s="169"/>
      <c r="F458" s="43" t="str">
        <f>VLOOKUP(C458,'[2]Acha Air Sales Price List'!$B$1:$D$65536,3,FALSE)</f>
        <v>first line keep open</v>
      </c>
      <c r="G458" s="21">
        <f>ROUND(IF(ISBLANK(C458),0,VLOOKUP(C458,'[2]Acha Air Sales Price List'!$B$1:$X$65536,12,FALSE)*$M$14),2)</f>
        <v>0</v>
      </c>
      <c r="H458" s="21"/>
      <c r="I458" s="22">
        <f t="shared" si="8"/>
        <v>0</v>
      </c>
      <c r="J458" s="14"/>
    </row>
    <row r="459" spans="1:10" hidden="1">
      <c r="A459" s="13"/>
      <c r="B459" s="1"/>
      <c r="C459" s="36"/>
      <c r="D459" s="168"/>
      <c r="E459" s="169"/>
      <c r="F459" s="43" t="str">
        <f>VLOOKUP(C459,'[2]Acha Air Sales Price List'!$B$1:$D$65536,3,FALSE)</f>
        <v>first line keep open</v>
      </c>
      <c r="G459" s="21">
        <f>ROUND(IF(ISBLANK(C459),0,VLOOKUP(C459,'[2]Acha Air Sales Price List'!$B$1:$X$65536,12,FALSE)*$M$14),2)</f>
        <v>0</v>
      </c>
      <c r="H459" s="21"/>
      <c r="I459" s="22">
        <f t="shared" si="8"/>
        <v>0</v>
      </c>
      <c r="J459" s="14"/>
    </row>
    <row r="460" spans="1:10" hidden="1">
      <c r="A460" s="13"/>
      <c r="B460" s="1"/>
      <c r="C460" s="37"/>
      <c r="D460" s="168"/>
      <c r="E460" s="169"/>
      <c r="F460" s="43" t="str">
        <f>VLOOKUP(C460,'[2]Acha Air Sales Price List'!$B$1:$D$65536,3,FALSE)</f>
        <v>first line keep open</v>
      </c>
      <c r="G460" s="21">
        <f>ROUND(IF(ISBLANK(C460),0,VLOOKUP(C460,'[2]Acha Air Sales Price List'!$B$1:$X$65536,12,FALSE)*$M$14),2)</f>
        <v>0</v>
      </c>
      <c r="H460" s="21"/>
      <c r="I460" s="22">
        <f t="shared" si="8"/>
        <v>0</v>
      </c>
      <c r="J460" s="14"/>
    </row>
    <row r="461" spans="1:10" hidden="1">
      <c r="A461" s="13"/>
      <c r="B461" s="1"/>
      <c r="C461" s="36"/>
      <c r="D461" s="168"/>
      <c r="E461" s="169"/>
      <c r="F461" s="43" t="str">
        <f>VLOOKUP(C461,'[2]Acha Air Sales Price List'!$B$1:$D$65536,3,FALSE)</f>
        <v>first line keep open</v>
      </c>
      <c r="G461" s="21">
        <f>ROUND(IF(ISBLANK(C461),0,VLOOKUP(C461,'[2]Acha Air Sales Price List'!$B$1:$X$65536,12,FALSE)*$M$14),2)</f>
        <v>0</v>
      </c>
      <c r="H461" s="21"/>
      <c r="I461" s="22">
        <f t="shared" si="8"/>
        <v>0</v>
      </c>
      <c r="J461" s="14"/>
    </row>
    <row r="462" spans="1:10" hidden="1">
      <c r="A462" s="13"/>
      <c r="B462" s="1"/>
      <c r="C462" s="36"/>
      <c r="D462" s="168"/>
      <c r="E462" s="169"/>
      <c r="F462" s="43" t="str">
        <f>VLOOKUP(C462,'[2]Acha Air Sales Price List'!$B$1:$D$65536,3,FALSE)</f>
        <v>first line keep open</v>
      </c>
      <c r="G462" s="21">
        <f>ROUND(IF(ISBLANK(C462),0,VLOOKUP(C462,'[2]Acha Air Sales Price List'!$B$1:$X$65536,12,FALSE)*$M$14),2)</f>
        <v>0</v>
      </c>
      <c r="H462" s="21"/>
      <c r="I462" s="22">
        <f t="shared" si="8"/>
        <v>0</v>
      </c>
      <c r="J462" s="14"/>
    </row>
    <row r="463" spans="1:10" hidden="1">
      <c r="A463" s="13"/>
      <c r="B463" s="1"/>
      <c r="C463" s="36"/>
      <c r="D463" s="168"/>
      <c r="E463" s="169"/>
      <c r="F463" s="43" t="str">
        <f>VLOOKUP(C463,'[2]Acha Air Sales Price List'!$B$1:$D$65536,3,FALSE)</f>
        <v>first line keep open</v>
      </c>
      <c r="G463" s="21">
        <f>ROUND(IF(ISBLANK(C463),0,VLOOKUP(C463,'[2]Acha Air Sales Price List'!$B$1:$X$65536,12,FALSE)*$M$14),2)</f>
        <v>0</v>
      </c>
      <c r="H463" s="21"/>
      <c r="I463" s="22">
        <f t="shared" si="8"/>
        <v>0</v>
      </c>
      <c r="J463" s="14"/>
    </row>
    <row r="464" spans="1:10" hidden="1">
      <c r="A464" s="13"/>
      <c r="B464" s="1"/>
      <c r="C464" s="36"/>
      <c r="D464" s="168"/>
      <c r="E464" s="169"/>
      <c r="F464" s="43" t="str">
        <f>VLOOKUP(C464,'[2]Acha Air Sales Price List'!$B$1:$D$65536,3,FALSE)</f>
        <v>first line keep open</v>
      </c>
      <c r="G464" s="21">
        <f>ROUND(IF(ISBLANK(C464),0,VLOOKUP(C464,'[2]Acha Air Sales Price List'!$B$1:$X$65536,12,FALSE)*$M$14),2)</f>
        <v>0</v>
      </c>
      <c r="H464" s="21"/>
      <c r="I464" s="22">
        <f t="shared" si="8"/>
        <v>0</v>
      </c>
      <c r="J464" s="14"/>
    </row>
    <row r="465" spans="1:10" hidden="1">
      <c r="A465" s="13"/>
      <c r="B465" s="1"/>
      <c r="C465" s="36"/>
      <c r="D465" s="168"/>
      <c r="E465" s="169"/>
      <c r="F465" s="43" t="str">
        <f>VLOOKUP(C465,'[2]Acha Air Sales Price List'!$B$1:$D$65536,3,FALSE)</f>
        <v>first line keep open</v>
      </c>
      <c r="G465" s="21">
        <f>ROUND(IF(ISBLANK(C465),0,VLOOKUP(C465,'[2]Acha Air Sales Price List'!$B$1:$X$65536,12,FALSE)*$M$14),2)</f>
        <v>0</v>
      </c>
      <c r="H465" s="21"/>
      <c r="I465" s="22">
        <f t="shared" si="8"/>
        <v>0</v>
      </c>
      <c r="J465" s="14"/>
    </row>
    <row r="466" spans="1:10" hidden="1">
      <c r="A466" s="13"/>
      <c r="B466" s="1"/>
      <c r="C466" s="36"/>
      <c r="D466" s="168"/>
      <c r="E466" s="169"/>
      <c r="F466" s="43" t="str">
        <f>VLOOKUP(C466,'[2]Acha Air Sales Price List'!$B$1:$D$65536,3,FALSE)</f>
        <v>first line keep open</v>
      </c>
      <c r="G466" s="21">
        <f>ROUND(IF(ISBLANK(C466),0,VLOOKUP(C466,'[2]Acha Air Sales Price List'!$B$1:$X$65536,12,FALSE)*$M$14),2)</f>
        <v>0</v>
      </c>
      <c r="H466" s="21"/>
      <c r="I466" s="22">
        <f t="shared" si="8"/>
        <v>0</v>
      </c>
      <c r="J466" s="14"/>
    </row>
    <row r="467" spans="1:10" hidden="1">
      <c r="A467" s="13"/>
      <c r="B467" s="1"/>
      <c r="C467" s="36"/>
      <c r="D467" s="168"/>
      <c r="E467" s="169"/>
      <c r="F467" s="43" t="str">
        <f>VLOOKUP(C467,'[2]Acha Air Sales Price List'!$B$1:$D$65536,3,FALSE)</f>
        <v>first line keep open</v>
      </c>
      <c r="G467" s="21">
        <f>ROUND(IF(ISBLANK(C467),0,VLOOKUP(C467,'[2]Acha Air Sales Price List'!$B$1:$X$65536,12,FALSE)*$M$14),2)</f>
        <v>0</v>
      </c>
      <c r="H467" s="21"/>
      <c r="I467" s="22">
        <f t="shared" si="8"/>
        <v>0</v>
      </c>
      <c r="J467" s="14"/>
    </row>
    <row r="468" spans="1:10" hidden="1">
      <c r="A468" s="13"/>
      <c r="B468" s="1"/>
      <c r="C468" s="36"/>
      <c r="D468" s="168"/>
      <c r="E468" s="169"/>
      <c r="F468" s="43" t="str">
        <f>VLOOKUP(C468,'[2]Acha Air Sales Price List'!$B$1:$D$65536,3,FALSE)</f>
        <v>first line keep open</v>
      </c>
      <c r="G468" s="21">
        <f>ROUND(IF(ISBLANK(C468),0,VLOOKUP(C468,'[2]Acha Air Sales Price List'!$B$1:$X$65536,12,FALSE)*$M$14),2)</f>
        <v>0</v>
      </c>
      <c r="H468" s="21"/>
      <c r="I468" s="22">
        <f t="shared" si="8"/>
        <v>0</v>
      </c>
      <c r="J468" s="14"/>
    </row>
    <row r="469" spans="1:10" hidden="1">
      <c r="A469" s="13"/>
      <c r="B469" s="1"/>
      <c r="C469" s="36"/>
      <c r="D469" s="168"/>
      <c r="E469" s="169"/>
      <c r="F469" s="43" t="str">
        <f>VLOOKUP(C469,'[2]Acha Air Sales Price List'!$B$1:$D$65536,3,FALSE)</f>
        <v>first line keep open</v>
      </c>
      <c r="G469" s="21">
        <f>ROUND(IF(ISBLANK(C469),0,VLOOKUP(C469,'[2]Acha Air Sales Price List'!$B$1:$X$65536,12,FALSE)*$M$14),2)</f>
        <v>0</v>
      </c>
      <c r="H469" s="21"/>
      <c r="I469" s="22">
        <f t="shared" ref="I469:I532" si="9">ROUND(IF(ISNUMBER(B469), G469*B469, 0),5)</f>
        <v>0</v>
      </c>
      <c r="J469" s="14"/>
    </row>
    <row r="470" spans="1:10" hidden="1">
      <c r="A470" s="13"/>
      <c r="B470" s="1"/>
      <c r="C470" s="36"/>
      <c r="D470" s="168"/>
      <c r="E470" s="169"/>
      <c r="F470" s="43" t="str">
        <f>VLOOKUP(C470,'[2]Acha Air Sales Price List'!$B$1:$D$65536,3,FALSE)</f>
        <v>first line keep open</v>
      </c>
      <c r="G470" s="21">
        <f>ROUND(IF(ISBLANK(C470),0,VLOOKUP(C470,'[2]Acha Air Sales Price List'!$B$1:$X$65536,12,FALSE)*$M$14),2)</f>
        <v>0</v>
      </c>
      <c r="H470" s="21"/>
      <c r="I470" s="22">
        <f t="shared" si="9"/>
        <v>0</v>
      </c>
      <c r="J470" s="14"/>
    </row>
    <row r="471" spans="1:10" hidden="1">
      <c r="A471" s="13"/>
      <c r="B471" s="1"/>
      <c r="C471" s="36"/>
      <c r="D471" s="168"/>
      <c r="E471" s="169"/>
      <c r="F471" s="43" t="str">
        <f>VLOOKUP(C471,'[2]Acha Air Sales Price List'!$B$1:$D$65536,3,FALSE)</f>
        <v>first line keep open</v>
      </c>
      <c r="G471" s="21">
        <f>ROUND(IF(ISBLANK(C471),0,VLOOKUP(C471,'[2]Acha Air Sales Price List'!$B$1:$X$65536,12,FALSE)*$M$14),2)</f>
        <v>0</v>
      </c>
      <c r="H471" s="21"/>
      <c r="I471" s="22">
        <f t="shared" si="9"/>
        <v>0</v>
      </c>
      <c r="J471" s="14"/>
    </row>
    <row r="472" spans="1:10" hidden="1">
      <c r="A472" s="13"/>
      <c r="B472" s="1"/>
      <c r="C472" s="36"/>
      <c r="D472" s="168"/>
      <c r="E472" s="169"/>
      <c r="F472" s="43" t="str">
        <f>VLOOKUP(C472,'[2]Acha Air Sales Price List'!$B$1:$D$65536,3,FALSE)</f>
        <v>first line keep open</v>
      </c>
      <c r="G472" s="21">
        <f>ROUND(IF(ISBLANK(C472),0,VLOOKUP(C472,'[2]Acha Air Sales Price List'!$B$1:$X$65536,12,FALSE)*$M$14),2)</f>
        <v>0</v>
      </c>
      <c r="H472" s="21"/>
      <c r="I472" s="22">
        <f t="shared" si="9"/>
        <v>0</v>
      </c>
      <c r="J472" s="14"/>
    </row>
    <row r="473" spans="1:10" hidden="1">
      <c r="A473" s="13"/>
      <c r="B473" s="1"/>
      <c r="C473" s="36"/>
      <c r="D473" s="168"/>
      <c r="E473" s="169"/>
      <c r="F473" s="43" t="str">
        <f>VLOOKUP(C473,'[2]Acha Air Sales Price List'!$B$1:$D$65536,3,FALSE)</f>
        <v>first line keep open</v>
      </c>
      <c r="G473" s="21">
        <f>ROUND(IF(ISBLANK(C473),0,VLOOKUP(C473,'[2]Acha Air Sales Price List'!$B$1:$X$65536,12,FALSE)*$M$14),2)</f>
        <v>0</v>
      </c>
      <c r="H473" s="21"/>
      <c r="I473" s="22">
        <f t="shared" si="9"/>
        <v>0</v>
      </c>
      <c r="J473" s="14"/>
    </row>
    <row r="474" spans="1:10" hidden="1">
      <c r="A474" s="13"/>
      <c r="B474" s="1"/>
      <c r="C474" s="36"/>
      <c r="D474" s="168"/>
      <c r="E474" s="169"/>
      <c r="F474" s="43" t="str">
        <f>VLOOKUP(C474,'[2]Acha Air Sales Price List'!$B$1:$D$65536,3,FALSE)</f>
        <v>first line keep open</v>
      </c>
      <c r="G474" s="21">
        <f>ROUND(IF(ISBLANK(C474),0,VLOOKUP(C474,'[2]Acha Air Sales Price List'!$B$1:$X$65536,12,FALSE)*$M$14),2)</f>
        <v>0</v>
      </c>
      <c r="H474" s="21"/>
      <c r="I474" s="22">
        <f t="shared" si="9"/>
        <v>0</v>
      </c>
      <c r="J474" s="14"/>
    </row>
    <row r="475" spans="1:10" hidden="1">
      <c r="A475" s="13"/>
      <c r="B475" s="1"/>
      <c r="C475" s="36"/>
      <c r="D475" s="168"/>
      <c r="E475" s="169"/>
      <c r="F475" s="43" t="str">
        <f>VLOOKUP(C475,'[2]Acha Air Sales Price List'!$B$1:$D$65536,3,FALSE)</f>
        <v>first line keep open</v>
      </c>
      <c r="G475" s="21">
        <f>ROUND(IF(ISBLANK(C475),0,VLOOKUP(C475,'[2]Acha Air Sales Price List'!$B$1:$X$65536,12,FALSE)*$M$14),2)</f>
        <v>0</v>
      </c>
      <c r="H475" s="21"/>
      <c r="I475" s="22">
        <f t="shared" si="9"/>
        <v>0</v>
      </c>
      <c r="J475" s="14"/>
    </row>
    <row r="476" spans="1:10" hidden="1">
      <c r="A476" s="13"/>
      <c r="B476" s="1"/>
      <c r="C476" s="36"/>
      <c r="D476" s="168"/>
      <c r="E476" s="169"/>
      <c r="F476" s="43" t="str">
        <f>VLOOKUP(C476,'[2]Acha Air Sales Price List'!$B$1:$D$65536,3,FALSE)</f>
        <v>first line keep open</v>
      </c>
      <c r="G476" s="21">
        <f>ROUND(IF(ISBLANK(C476),0,VLOOKUP(C476,'[2]Acha Air Sales Price List'!$B$1:$X$65536,12,FALSE)*$M$14),2)</f>
        <v>0</v>
      </c>
      <c r="H476" s="21"/>
      <c r="I476" s="22">
        <f t="shared" si="9"/>
        <v>0</v>
      </c>
      <c r="J476" s="14"/>
    </row>
    <row r="477" spans="1:10" hidden="1">
      <c r="A477" s="13"/>
      <c r="B477" s="1"/>
      <c r="C477" s="36"/>
      <c r="D477" s="168"/>
      <c r="E477" s="169"/>
      <c r="F477" s="43" t="str">
        <f>VLOOKUP(C477,'[2]Acha Air Sales Price List'!$B$1:$D$65536,3,FALSE)</f>
        <v>first line keep open</v>
      </c>
      <c r="G477" s="21">
        <f>ROUND(IF(ISBLANK(C477),0,VLOOKUP(C477,'[2]Acha Air Sales Price List'!$B$1:$X$65536,12,FALSE)*$M$14),2)</f>
        <v>0</v>
      </c>
      <c r="H477" s="21"/>
      <c r="I477" s="22">
        <f t="shared" si="9"/>
        <v>0</v>
      </c>
      <c r="J477" s="14"/>
    </row>
    <row r="478" spans="1:10" hidden="1">
      <c r="A478" s="13"/>
      <c r="B478" s="1"/>
      <c r="C478" s="36"/>
      <c r="D478" s="168"/>
      <c r="E478" s="169"/>
      <c r="F478" s="43" t="str">
        <f>VLOOKUP(C478,'[2]Acha Air Sales Price List'!$B$1:$D$65536,3,FALSE)</f>
        <v>first line keep open</v>
      </c>
      <c r="G478" s="21">
        <f>ROUND(IF(ISBLANK(C478),0,VLOOKUP(C478,'[2]Acha Air Sales Price List'!$B$1:$X$65536,12,FALSE)*$M$14),2)</f>
        <v>0</v>
      </c>
      <c r="H478" s="21"/>
      <c r="I478" s="22">
        <f t="shared" si="9"/>
        <v>0</v>
      </c>
      <c r="J478" s="14"/>
    </row>
    <row r="479" spans="1:10" hidden="1">
      <c r="A479" s="13"/>
      <c r="B479" s="1"/>
      <c r="C479" s="36"/>
      <c r="D479" s="168"/>
      <c r="E479" s="169"/>
      <c r="F479" s="43" t="str">
        <f>VLOOKUP(C479,'[2]Acha Air Sales Price List'!$B$1:$D$65536,3,FALSE)</f>
        <v>first line keep open</v>
      </c>
      <c r="G479" s="21">
        <f>ROUND(IF(ISBLANK(C479),0,VLOOKUP(C479,'[2]Acha Air Sales Price List'!$B$1:$X$65536,12,FALSE)*$M$14),2)</f>
        <v>0</v>
      </c>
      <c r="H479" s="21"/>
      <c r="I479" s="22">
        <f t="shared" si="9"/>
        <v>0</v>
      </c>
      <c r="J479" s="14"/>
    </row>
    <row r="480" spans="1:10" hidden="1">
      <c r="A480" s="13"/>
      <c r="B480" s="1"/>
      <c r="C480" s="36"/>
      <c r="D480" s="168"/>
      <c r="E480" s="169"/>
      <c r="F480" s="43" t="str">
        <f>VLOOKUP(C480,'[2]Acha Air Sales Price List'!$B$1:$D$65536,3,FALSE)</f>
        <v>first line keep open</v>
      </c>
      <c r="G480" s="21">
        <f>ROUND(IF(ISBLANK(C480),0,VLOOKUP(C480,'[2]Acha Air Sales Price List'!$B$1:$X$65536,12,FALSE)*$M$14),2)</f>
        <v>0</v>
      </c>
      <c r="H480" s="21"/>
      <c r="I480" s="22">
        <f t="shared" si="9"/>
        <v>0</v>
      </c>
      <c r="J480" s="14"/>
    </row>
    <row r="481" spans="1:10" hidden="1">
      <c r="A481" s="13"/>
      <c r="B481" s="1"/>
      <c r="C481" s="36"/>
      <c r="D481" s="168"/>
      <c r="E481" s="169"/>
      <c r="F481" s="43" t="str">
        <f>VLOOKUP(C481,'[2]Acha Air Sales Price List'!$B$1:$D$65536,3,FALSE)</f>
        <v>first line keep open</v>
      </c>
      <c r="G481" s="21">
        <f>ROUND(IF(ISBLANK(C481),0,VLOOKUP(C481,'[2]Acha Air Sales Price List'!$B$1:$X$65536,12,FALSE)*$M$14),2)</f>
        <v>0</v>
      </c>
      <c r="H481" s="21"/>
      <c r="I481" s="22">
        <f t="shared" si="9"/>
        <v>0</v>
      </c>
      <c r="J481" s="14"/>
    </row>
    <row r="482" spans="1:10" hidden="1">
      <c r="A482" s="13"/>
      <c r="B482" s="1"/>
      <c r="C482" s="36"/>
      <c r="D482" s="168"/>
      <c r="E482" s="169"/>
      <c r="F482" s="43" t="str">
        <f>VLOOKUP(C482,'[2]Acha Air Sales Price List'!$B$1:$D$65536,3,FALSE)</f>
        <v>first line keep open</v>
      </c>
      <c r="G482" s="21">
        <f>ROUND(IF(ISBLANK(C482),0,VLOOKUP(C482,'[2]Acha Air Sales Price List'!$B$1:$X$65536,12,FALSE)*$M$14),2)</f>
        <v>0</v>
      </c>
      <c r="H482" s="21"/>
      <c r="I482" s="22">
        <f t="shared" si="9"/>
        <v>0</v>
      </c>
      <c r="J482" s="14"/>
    </row>
    <row r="483" spans="1:10" hidden="1">
      <c r="A483" s="13"/>
      <c r="B483" s="1"/>
      <c r="C483" s="36"/>
      <c r="D483" s="168"/>
      <c r="E483" s="169"/>
      <c r="F483" s="43" t="str">
        <f>VLOOKUP(C483,'[2]Acha Air Sales Price List'!$B$1:$D$65536,3,FALSE)</f>
        <v>first line keep open</v>
      </c>
      <c r="G483" s="21">
        <f>ROUND(IF(ISBLANK(C483),0,VLOOKUP(C483,'[2]Acha Air Sales Price List'!$B$1:$X$65536,12,FALSE)*$M$14),2)</f>
        <v>0</v>
      </c>
      <c r="H483" s="21"/>
      <c r="I483" s="22">
        <f t="shared" si="9"/>
        <v>0</v>
      </c>
      <c r="J483" s="14"/>
    </row>
    <row r="484" spans="1:10" hidden="1">
      <c r="A484" s="13"/>
      <c r="B484" s="1"/>
      <c r="C484" s="36"/>
      <c r="D484" s="168"/>
      <c r="E484" s="169"/>
      <c r="F484" s="43" t="str">
        <f>VLOOKUP(C484,'[2]Acha Air Sales Price List'!$B$1:$D$65536,3,FALSE)</f>
        <v>first line keep open</v>
      </c>
      <c r="G484" s="21">
        <f>ROUND(IF(ISBLANK(C484),0,VLOOKUP(C484,'[2]Acha Air Sales Price List'!$B$1:$X$65536,12,FALSE)*$M$14),2)</f>
        <v>0</v>
      </c>
      <c r="H484" s="21"/>
      <c r="I484" s="22">
        <f t="shared" si="9"/>
        <v>0</v>
      </c>
      <c r="J484" s="14"/>
    </row>
    <row r="485" spans="1:10" hidden="1">
      <c r="A485" s="13"/>
      <c r="B485" s="1"/>
      <c r="C485" s="36"/>
      <c r="D485" s="168"/>
      <c r="E485" s="169"/>
      <c r="F485" s="43" t="str">
        <f>VLOOKUP(C485,'[2]Acha Air Sales Price List'!$B$1:$D$65536,3,FALSE)</f>
        <v>first line keep open</v>
      </c>
      <c r="G485" s="21">
        <f>ROUND(IF(ISBLANK(C485),0,VLOOKUP(C485,'[2]Acha Air Sales Price List'!$B$1:$X$65536,12,FALSE)*$M$14),2)</f>
        <v>0</v>
      </c>
      <c r="H485" s="21"/>
      <c r="I485" s="22">
        <f t="shared" si="9"/>
        <v>0</v>
      </c>
      <c r="J485" s="14"/>
    </row>
    <row r="486" spans="1:10" hidden="1">
      <c r="A486" s="13"/>
      <c r="B486" s="1"/>
      <c r="C486" s="36"/>
      <c r="D486" s="168"/>
      <c r="E486" s="169"/>
      <c r="F486" s="43" t="str">
        <f>VLOOKUP(C486,'[2]Acha Air Sales Price List'!$B$1:$D$65536,3,FALSE)</f>
        <v>first line keep open</v>
      </c>
      <c r="G486" s="21">
        <f>ROUND(IF(ISBLANK(C486),0,VLOOKUP(C486,'[2]Acha Air Sales Price List'!$B$1:$X$65536,12,FALSE)*$M$14),2)</f>
        <v>0</v>
      </c>
      <c r="H486" s="21"/>
      <c r="I486" s="22">
        <f t="shared" si="9"/>
        <v>0</v>
      </c>
      <c r="J486" s="14"/>
    </row>
    <row r="487" spans="1:10" hidden="1">
      <c r="A487" s="13"/>
      <c r="B487" s="1"/>
      <c r="C487" s="36"/>
      <c r="D487" s="168"/>
      <c r="E487" s="169"/>
      <c r="F487" s="43" t="str">
        <f>VLOOKUP(C487,'[2]Acha Air Sales Price List'!$B$1:$D$65536,3,FALSE)</f>
        <v>first line keep open</v>
      </c>
      <c r="G487" s="21">
        <f>ROUND(IF(ISBLANK(C487),0,VLOOKUP(C487,'[2]Acha Air Sales Price List'!$B$1:$X$65536,12,FALSE)*$M$14),2)</f>
        <v>0</v>
      </c>
      <c r="H487" s="21"/>
      <c r="I487" s="22">
        <f t="shared" si="9"/>
        <v>0</v>
      </c>
      <c r="J487" s="14"/>
    </row>
    <row r="488" spans="1:10" hidden="1">
      <c r="A488" s="13"/>
      <c r="B488" s="1"/>
      <c r="C488" s="37"/>
      <c r="D488" s="168"/>
      <c r="E488" s="169"/>
      <c r="F488" s="43" t="str">
        <f>VLOOKUP(C488,'[2]Acha Air Sales Price List'!$B$1:$D$65536,3,FALSE)</f>
        <v>first line keep open</v>
      </c>
      <c r="G488" s="21">
        <f>ROUND(IF(ISBLANK(C488),0,VLOOKUP(C488,'[2]Acha Air Sales Price List'!$B$1:$X$65536,12,FALSE)*$M$14),2)</f>
        <v>0</v>
      </c>
      <c r="H488" s="21"/>
      <c r="I488" s="22">
        <f t="shared" si="9"/>
        <v>0</v>
      </c>
      <c r="J488" s="14"/>
    </row>
    <row r="489" spans="1:10" hidden="1">
      <c r="A489" s="13"/>
      <c r="B489" s="1"/>
      <c r="C489" s="36"/>
      <c r="D489" s="168"/>
      <c r="E489" s="169"/>
      <c r="F489" s="43" t="str">
        <f>VLOOKUP(C489,'[2]Acha Air Sales Price List'!$B$1:$D$65536,3,FALSE)</f>
        <v>first line keep open</v>
      </c>
      <c r="G489" s="21">
        <f>ROUND(IF(ISBLANK(C489),0,VLOOKUP(C489,'[2]Acha Air Sales Price List'!$B$1:$X$65536,12,FALSE)*$M$14),2)</f>
        <v>0</v>
      </c>
      <c r="H489" s="21"/>
      <c r="I489" s="22">
        <f t="shared" si="9"/>
        <v>0</v>
      </c>
      <c r="J489" s="14"/>
    </row>
    <row r="490" spans="1:10" hidden="1">
      <c r="A490" s="13"/>
      <c r="B490" s="1"/>
      <c r="C490" s="36"/>
      <c r="D490" s="168"/>
      <c r="E490" s="169"/>
      <c r="F490" s="43" t="str">
        <f>VLOOKUP(C490,'[2]Acha Air Sales Price List'!$B$1:$D$65536,3,FALSE)</f>
        <v>first line keep open</v>
      </c>
      <c r="G490" s="21">
        <f>ROUND(IF(ISBLANK(C490),0,VLOOKUP(C490,'[2]Acha Air Sales Price List'!$B$1:$X$65536,12,FALSE)*$M$14),2)</f>
        <v>0</v>
      </c>
      <c r="H490" s="21"/>
      <c r="I490" s="22">
        <f t="shared" si="9"/>
        <v>0</v>
      </c>
      <c r="J490" s="14"/>
    </row>
    <row r="491" spans="1:10" hidden="1">
      <c r="A491" s="13"/>
      <c r="B491" s="1"/>
      <c r="C491" s="36"/>
      <c r="D491" s="168"/>
      <c r="E491" s="169"/>
      <c r="F491" s="43" t="str">
        <f>VLOOKUP(C491,'[2]Acha Air Sales Price List'!$B$1:$D$65536,3,FALSE)</f>
        <v>first line keep open</v>
      </c>
      <c r="G491" s="21">
        <f>ROUND(IF(ISBLANK(C491),0,VLOOKUP(C491,'[2]Acha Air Sales Price List'!$B$1:$X$65536,12,FALSE)*$M$14),2)</f>
        <v>0</v>
      </c>
      <c r="H491" s="21"/>
      <c r="I491" s="22">
        <f t="shared" si="9"/>
        <v>0</v>
      </c>
      <c r="J491" s="14"/>
    </row>
    <row r="492" spans="1:10" hidden="1">
      <c r="A492" s="13"/>
      <c r="B492" s="1"/>
      <c r="C492" s="36"/>
      <c r="D492" s="168"/>
      <c r="E492" s="169"/>
      <c r="F492" s="43" t="str">
        <f>VLOOKUP(C492,'[2]Acha Air Sales Price List'!$B$1:$D$65536,3,FALSE)</f>
        <v>first line keep open</v>
      </c>
      <c r="G492" s="21">
        <f>ROUND(IF(ISBLANK(C492),0,VLOOKUP(C492,'[2]Acha Air Sales Price List'!$B$1:$X$65536,12,FALSE)*$M$14),2)</f>
        <v>0</v>
      </c>
      <c r="H492" s="21"/>
      <c r="I492" s="22">
        <f t="shared" si="9"/>
        <v>0</v>
      </c>
      <c r="J492" s="14"/>
    </row>
    <row r="493" spans="1:10" hidden="1">
      <c r="A493" s="13"/>
      <c r="B493" s="1"/>
      <c r="C493" s="36"/>
      <c r="D493" s="168"/>
      <c r="E493" s="169"/>
      <c r="F493" s="43" t="str">
        <f>VLOOKUP(C493,'[2]Acha Air Sales Price List'!$B$1:$D$65536,3,FALSE)</f>
        <v>first line keep open</v>
      </c>
      <c r="G493" s="21">
        <f>ROUND(IF(ISBLANK(C493),0,VLOOKUP(C493,'[2]Acha Air Sales Price List'!$B$1:$X$65536,12,FALSE)*$M$14),2)</f>
        <v>0</v>
      </c>
      <c r="H493" s="21"/>
      <c r="I493" s="22">
        <f t="shared" si="9"/>
        <v>0</v>
      </c>
      <c r="J493" s="14"/>
    </row>
    <row r="494" spans="1:10" hidden="1">
      <c r="A494" s="13"/>
      <c r="B494" s="1"/>
      <c r="C494" s="36"/>
      <c r="D494" s="168"/>
      <c r="E494" s="169"/>
      <c r="F494" s="43" t="str">
        <f>VLOOKUP(C494,'[2]Acha Air Sales Price List'!$B$1:$D$65536,3,FALSE)</f>
        <v>first line keep open</v>
      </c>
      <c r="G494" s="21">
        <f>ROUND(IF(ISBLANK(C494),0,VLOOKUP(C494,'[2]Acha Air Sales Price List'!$B$1:$X$65536,12,FALSE)*$M$14),2)</f>
        <v>0</v>
      </c>
      <c r="H494" s="21"/>
      <c r="I494" s="22">
        <f t="shared" si="9"/>
        <v>0</v>
      </c>
      <c r="J494" s="14"/>
    </row>
    <row r="495" spans="1:10" hidden="1">
      <c r="A495" s="13"/>
      <c r="B495" s="1"/>
      <c r="C495" s="36"/>
      <c r="D495" s="168"/>
      <c r="E495" s="169"/>
      <c r="F495" s="43" t="str">
        <f>VLOOKUP(C495,'[2]Acha Air Sales Price List'!$B$1:$D$65536,3,FALSE)</f>
        <v>first line keep open</v>
      </c>
      <c r="G495" s="21">
        <f>ROUND(IF(ISBLANK(C495),0,VLOOKUP(C495,'[2]Acha Air Sales Price List'!$B$1:$X$65536,12,FALSE)*$M$14),2)</f>
        <v>0</v>
      </c>
      <c r="H495" s="21"/>
      <c r="I495" s="22">
        <f t="shared" si="9"/>
        <v>0</v>
      </c>
      <c r="J495" s="14"/>
    </row>
    <row r="496" spans="1:10" hidden="1">
      <c r="A496" s="13"/>
      <c r="B496" s="1"/>
      <c r="C496" s="36"/>
      <c r="D496" s="168"/>
      <c r="E496" s="169"/>
      <c r="F496" s="43" t="str">
        <f>VLOOKUP(C496,'[2]Acha Air Sales Price List'!$B$1:$D$65536,3,FALSE)</f>
        <v>first line keep open</v>
      </c>
      <c r="G496" s="21">
        <f>ROUND(IF(ISBLANK(C496),0,VLOOKUP(C496,'[2]Acha Air Sales Price List'!$B$1:$X$65536,12,FALSE)*$M$14),2)</f>
        <v>0</v>
      </c>
      <c r="H496" s="21"/>
      <c r="I496" s="22">
        <f t="shared" si="9"/>
        <v>0</v>
      </c>
      <c r="J496" s="14"/>
    </row>
    <row r="497" spans="1:10" hidden="1">
      <c r="A497" s="13"/>
      <c r="B497" s="1"/>
      <c r="C497" s="36"/>
      <c r="D497" s="168"/>
      <c r="E497" s="169"/>
      <c r="F497" s="43" t="str">
        <f>VLOOKUP(C497,'[2]Acha Air Sales Price List'!$B$1:$D$65536,3,FALSE)</f>
        <v>first line keep open</v>
      </c>
      <c r="G497" s="21">
        <f>ROUND(IF(ISBLANK(C497),0,VLOOKUP(C497,'[2]Acha Air Sales Price List'!$B$1:$X$65536,12,FALSE)*$M$14),2)</f>
        <v>0</v>
      </c>
      <c r="H497" s="21"/>
      <c r="I497" s="22">
        <f t="shared" si="9"/>
        <v>0</v>
      </c>
      <c r="J497" s="14"/>
    </row>
    <row r="498" spans="1:10" hidden="1">
      <c r="A498" s="13"/>
      <c r="B498" s="1"/>
      <c r="C498" s="36"/>
      <c r="D498" s="168"/>
      <c r="E498" s="169"/>
      <c r="F498" s="43" t="str">
        <f>VLOOKUP(C498,'[2]Acha Air Sales Price List'!$B$1:$D$65536,3,FALSE)</f>
        <v>first line keep open</v>
      </c>
      <c r="G498" s="21">
        <f>ROUND(IF(ISBLANK(C498),0,VLOOKUP(C498,'[2]Acha Air Sales Price List'!$B$1:$X$65536,12,FALSE)*$M$14),2)</f>
        <v>0</v>
      </c>
      <c r="H498" s="21"/>
      <c r="I498" s="22">
        <f t="shared" si="9"/>
        <v>0</v>
      </c>
      <c r="J498" s="14"/>
    </row>
    <row r="499" spans="1:10" hidden="1">
      <c r="A499" s="13"/>
      <c r="B499" s="1"/>
      <c r="C499" s="36"/>
      <c r="D499" s="168"/>
      <c r="E499" s="169"/>
      <c r="F499" s="43" t="str">
        <f>VLOOKUP(C499,'[2]Acha Air Sales Price List'!$B$1:$D$65536,3,FALSE)</f>
        <v>first line keep open</v>
      </c>
      <c r="G499" s="21">
        <f>ROUND(IF(ISBLANK(C499),0,VLOOKUP(C499,'[2]Acha Air Sales Price List'!$B$1:$X$65536,12,FALSE)*$M$14),2)</f>
        <v>0</v>
      </c>
      <c r="H499" s="21"/>
      <c r="I499" s="22">
        <f t="shared" si="9"/>
        <v>0</v>
      </c>
      <c r="J499" s="14"/>
    </row>
    <row r="500" spans="1:10" hidden="1">
      <c r="A500" s="13"/>
      <c r="B500" s="1"/>
      <c r="C500" s="36"/>
      <c r="D500" s="168"/>
      <c r="E500" s="169"/>
      <c r="F500" s="43" t="str">
        <f>VLOOKUP(C500,'[2]Acha Air Sales Price List'!$B$1:$D$65536,3,FALSE)</f>
        <v>first line keep open</v>
      </c>
      <c r="G500" s="21">
        <f>ROUND(IF(ISBLANK(C500),0,VLOOKUP(C500,'[2]Acha Air Sales Price List'!$B$1:$X$65536,12,FALSE)*$M$14),2)</f>
        <v>0</v>
      </c>
      <c r="H500" s="21"/>
      <c r="I500" s="22">
        <f t="shared" si="9"/>
        <v>0</v>
      </c>
      <c r="J500" s="14"/>
    </row>
    <row r="501" spans="1:10" hidden="1">
      <c r="A501" s="13"/>
      <c r="B501" s="1"/>
      <c r="C501" s="36"/>
      <c r="D501" s="168"/>
      <c r="E501" s="169"/>
      <c r="F501" s="43" t="str">
        <f>VLOOKUP(C501,'[2]Acha Air Sales Price List'!$B$1:$D$65536,3,FALSE)</f>
        <v>first line keep open</v>
      </c>
      <c r="G501" s="21">
        <f>ROUND(IF(ISBLANK(C501),0,VLOOKUP(C501,'[2]Acha Air Sales Price List'!$B$1:$X$65536,12,FALSE)*$M$14),2)</f>
        <v>0</v>
      </c>
      <c r="H501" s="21"/>
      <c r="I501" s="22">
        <f t="shared" si="9"/>
        <v>0</v>
      </c>
      <c r="J501" s="14"/>
    </row>
    <row r="502" spans="1:10" hidden="1">
      <c r="A502" s="13"/>
      <c r="B502" s="1"/>
      <c r="C502" s="36"/>
      <c r="D502" s="168"/>
      <c r="E502" s="169"/>
      <c r="F502" s="43" t="str">
        <f>VLOOKUP(C502,'[2]Acha Air Sales Price List'!$B$1:$D$65536,3,FALSE)</f>
        <v>first line keep open</v>
      </c>
      <c r="G502" s="21">
        <f>ROUND(IF(ISBLANK(C502),0,VLOOKUP(C502,'[2]Acha Air Sales Price List'!$B$1:$X$65536,12,FALSE)*$M$14),2)</f>
        <v>0</v>
      </c>
      <c r="H502" s="21"/>
      <c r="I502" s="22">
        <f t="shared" si="9"/>
        <v>0</v>
      </c>
      <c r="J502" s="14"/>
    </row>
    <row r="503" spans="1:10" hidden="1">
      <c r="A503" s="13"/>
      <c r="B503" s="1"/>
      <c r="C503" s="36"/>
      <c r="D503" s="168"/>
      <c r="E503" s="169"/>
      <c r="F503" s="43" t="str">
        <f>VLOOKUP(C503,'[2]Acha Air Sales Price List'!$B$1:$D$65536,3,FALSE)</f>
        <v>first line keep open</v>
      </c>
      <c r="G503" s="21">
        <f>ROUND(IF(ISBLANK(C503),0,VLOOKUP(C503,'[2]Acha Air Sales Price List'!$B$1:$X$65536,12,FALSE)*$M$14),2)</f>
        <v>0</v>
      </c>
      <c r="H503" s="21"/>
      <c r="I503" s="22">
        <f t="shared" si="9"/>
        <v>0</v>
      </c>
      <c r="J503" s="14"/>
    </row>
    <row r="504" spans="1:10" hidden="1">
      <c r="A504" s="13"/>
      <c r="B504" s="1"/>
      <c r="C504" s="37"/>
      <c r="D504" s="168"/>
      <c r="E504" s="169"/>
      <c r="F504" s="43" t="str">
        <f>VLOOKUP(C504,'[2]Acha Air Sales Price List'!$B$1:$D$65536,3,FALSE)</f>
        <v>first line keep open</v>
      </c>
      <c r="G504" s="21">
        <f>ROUND(IF(ISBLANK(C504),0,VLOOKUP(C504,'[2]Acha Air Sales Price List'!$B$1:$X$65536,12,FALSE)*$M$14),2)</f>
        <v>0</v>
      </c>
      <c r="H504" s="21"/>
      <c r="I504" s="22">
        <f t="shared" si="9"/>
        <v>0</v>
      </c>
      <c r="J504" s="14"/>
    </row>
    <row r="505" spans="1:10" hidden="1">
      <c r="A505" s="13"/>
      <c r="B505" s="1"/>
      <c r="C505" s="37"/>
      <c r="D505" s="168"/>
      <c r="E505" s="169"/>
      <c r="F505" s="43" t="str">
        <f>VLOOKUP(C505,'[2]Acha Air Sales Price List'!$B$1:$D$65536,3,FALSE)</f>
        <v>first line keep open</v>
      </c>
      <c r="G505" s="21">
        <f>ROUND(IF(ISBLANK(C505),0,VLOOKUP(C505,'[2]Acha Air Sales Price List'!$B$1:$X$65536,12,FALSE)*$M$14),2)</f>
        <v>0</v>
      </c>
      <c r="H505" s="21"/>
      <c r="I505" s="22">
        <f t="shared" si="9"/>
        <v>0</v>
      </c>
      <c r="J505" s="14"/>
    </row>
    <row r="506" spans="1:10" hidden="1">
      <c r="A506" s="13"/>
      <c r="B506" s="1"/>
      <c r="C506" s="36"/>
      <c r="D506" s="168"/>
      <c r="E506" s="169"/>
      <c r="F506" s="43" t="str">
        <f>VLOOKUP(C506,'[2]Acha Air Sales Price List'!$B$1:$D$65536,3,FALSE)</f>
        <v>first line keep open</v>
      </c>
      <c r="G506" s="21">
        <f>ROUND(IF(ISBLANK(C506),0,VLOOKUP(C506,'[2]Acha Air Sales Price List'!$B$1:$X$65536,12,FALSE)*$M$14),2)</f>
        <v>0</v>
      </c>
      <c r="H506" s="21"/>
      <c r="I506" s="22">
        <f t="shared" si="9"/>
        <v>0</v>
      </c>
      <c r="J506" s="14"/>
    </row>
    <row r="507" spans="1:10" hidden="1">
      <c r="A507" s="13"/>
      <c r="B507" s="1"/>
      <c r="C507" s="36"/>
      <c r="D507" s="168"/>
      <c r="E507" s="169"/>
      <c r="F507" s="43" t="str">
        <f>VLOOKUP(C507,'[2]Acha Air Sales Price List'!$B$1:$D$65536,3,FALSE)</f>
        <v>first line keep open</v>
      </c>
      <c r="G507" s="21">
        <f>ROUND(IF(ISBLANK(C507),0,VLOOKUP(C507,'[2]Acha Air Sales Price List'!$B$1:$X$65536,12,FALSE)*$M$14),2)</f>
        <v>0</v>
      </c>
      <c r="H507" s="21"/>
      <c r="I507" s="22">
        <f t="shared" si="9"/>
        <v>0</v>
      </c>
      <c r="J507" s="14"/>
    </row>
    <row r="508" spans="1:10" hidden="1">
      <c r="A508" s="13"/>
      <c r="B508" s="1"/>
      <c r="C508" s="36"/>
      <c r="D508" s="168"/>
      <c r="E508" s="169"/>
      <c r="F508" s="43" t="str">
        <f>VLOOKUP(C508,'[2]Acha Air Sales Price List'!$B$1:$D$65536,3,FALSE)</f>
        <v>first line keep open</v>
      </c>
      <c r="G508" s="21">
        <f>ROUND(IF(ISBLANK(C508),0,VLOOKUP(C508,'[2]Acha Air Sales Price List'!$B$1:$X$65536,12,FALSE)*$M$14),2)</f>
        <v>0</v>
      </c>
      <c r="H508" s="21"/>
      <c r="I508" s="22">
        <f t="shared" si="9"/>
        <v>0</v>
      </c>
      <c r="J508" s="14"/>
    </row>
    <row r="509" spans="1:10" hidden="1">
      <c r="A509" s="13"/>
      <c r="B509" s="1"/>
      <c r="C509" s="36"/>
      <c r="D509" s="168"/>
      <c r="E509" s="169"/>
      <c r="F509" s="43" t="str">
        <f>VLOOKUP(C509,'[2]Acha Air Sales Price List'!$B$1:$D$65536,3,FALSE)</f>
        <v>first line keep open</v>
      </c>
      <c r="G509" s="21">
        <f>ROUND(IF(ISBLANK(C509),0,VLOOKUP(C509,'[2]Acha Air Sales Price List'!$B$1:$X$65536,12,FALSE)*$M$14),2)</f>
        <v>0</v>
      </c>
      <c r="H509" s="21"/>
      <c r="I509" s="22">
        <f t="shared" si="9"/>
        <v>0</v>
      </c>
      <c r="J509" s="14"/>
    </row>
    <row r="510" spans="1:10" hidden="1">
      <c r="A510" s="13"/>
      <c r="B510" s="1"/>
      <c r="C510" s="36"/>
      <c r="D510" s="168"/>
      <c r="E510" s="169"/>
      <c r="F510" s="43" t="str">
        <f>VLOOKUP(C510,'[2]Acha Air Sales Price List'!$B$1:$D$65536,3,FALSE)</f>
        <v>first line keep open</v>
      </c>
      <c r="G510" s="21">
        <f>ROUND(IF(ISBLANK(C510),0,VLOOKUP(C510,'[2]Acha Air Sales Price List'!$B$1:$X$65536,12,FALSE)*$M$14),2)</f>
        <v>0</v>
      </c>
      <c r="H510" s="21"/>
      <c r="I510" s="22">
        <f t="shared" si="9"/>
        <v>0</v>
      </c>
      <c r="J510" s="14"/>
    </row>
    <row r="511" spans="1:10" hidden="1">
      <c r="A511" s="13"/>
      <c r="B511" s="1"/>
      <c r="C511" s="36"/>
      <c r="D511" s="168"/>
      <c r="E511" s="169"/>
      <c r="F511" s="43" t="str">
        <f>VLOOKUP(C511,'[2]Acha Air Sales Price List'!$B$1:$D$65536,3,FALSE)</f>
        <v>first line keep open</v>
      </c>
      <c r="G511" s="21">
        <f>ROUND(IF(ISBLANK(C511),0,VLOOKUP(C511,'[2]Acha Air Sales Price List'!$B$1:$X$65536,12,FALSE)*$M$14),2)</f>
        <v>0</v>
      </c>
      <c r="H511" s="21"/>
      <c r="I511" s="22">
        <f t="shared" si="9"/>
        <v>0</v>
      </c>
      <c r="J511" s="14"/>
    </row>
    <row r="512" spans="1:10" hidden="1">
      <c r="A512" s="13"/>
      <c r="B512" s="1"/>
      <c r="C512" s="36"/>
      <c r="D512" s="168"/>
      <c r="E512" s="169"/>
      <c r="F512" s="43" t="str">
        <f>VLOOKUP(C512,'[2]Acha Air Sales Price List'!$B$1:$D$65536,3,FALSE)</f>
        <v>first line keep open</v>
      </c>
      <c r="G512" s="21">
        <f>ROUND(IF(ISBLANK(C512),0,VLOOKUP(C512,'[2]Acha Air Sales Price List'!$B$1:$X$65536,12,FALSE)*$M$14),2)</f>
        <v>0</v>
      </c>
      <c r="H512" s="21"/>
      <c r="I512" s="22">
        <f t="shared" si="9"/>
        <v>0</v>
      </c>
      <c r="J512" s="14"/>
    </row>
    <row r="513" spans="1:10" hidden="1">
      <c r="A513" s="13"/>
      <c r="B513" s="1"/>
      <c r="C513" s="36"/>
      <c r="D513" s="168"/>
      <c r="E513" s="169"/>
      <c r="F513" s="43" t="str">
        <f>VLOOKUP(C513,'[2]Acha Air Sales Price List'!$B$1:$D$65536,3,FALSE)</f>
        <v>first line keep open</v>
      </c>
      <c r="G513" s="21">
        <f>ROUND(IF(ISBLANK(C513),0,VLOOKUP(C513,'[2]Acha Air Sales Price List'!$B$1:$X$65536,12,FALSE)*$M$14),2)</f>
        <v>0</v>
      </c>
      <c r="H513" s="21"/>
      <c r="I513" s="22">
        <f t="shared" si="9"/>
        <v>0</v>
      </c>
      <c r="J513" s="14"/>
    </row>
    <row r="514" spans="1:10" hidden="1">
      <c r="A514" s="13"/>
      <c r="B514" s="1"/>
      <c r="C514" s="36"/>
      <c r="D514" s="168"/>
      <c r="E514" s="169"/>
      <c r="F514" s="43" t="str">
        <f>VLOOKUP(C514,'[2]Acha Air Sales Price List'!$B$1:$D$65536,3,FALSE)</f>
        <v>first line keep open</v>
      </c>
      <c r="G514" s="21">
        <f>ROUND(IF(ISBLANK(C514),0,VLOOKUP(C514,'[2]Acha Air Sales Price List'!$B$1:$X$65536,12,FALSE)*$M$14),2)</f>
        <v>0</v>
      </c>
      <c r="H514" s="21"/>
      <c r="I514" s="22">
        <f t="shared" si="9"/>
        <v>0</v>
      </c>
      <c r="J514" s="14"/>
    </row>
    <row r="515" spans="1:10" hidden="1">
      <c r="A515" s="13"/>
      <c r="B515" s="1"/>
      <c r="C515" s="36"/>
      <c r="D515" s="168"/>
      <c r="E515" s="169"/>
      <c r="F515" s="43" t="str">
        <f>VLOOKUP(C515,'[2]Acha Air Sales Price List'!$B$1:$D$65536,3,FALSE)</f>
        <v>first line keep open</v>
      </c>
      <c r="G515" s="21">
        <f>ROUND(IF(ISBLANK(C515),0,VLOOKUP(C515,'[2]Acha Air Sales Price List'!$B$1:$X$65536,12,FALSE)*$M$14),2)</f>
        <v>0</v>
      </c>
      <c r="H515" s="21"/>
      <c r="I515" s="22">
        <f t="shared" si="9"/>
        <v>0</v>
      </c>
      <c r="J515" s="14"/>
    </row>
    <row r="516" spans="1:10" hidden="1">
      <c r="A516" s="13"/>
      <c r="B516" s="1"/>
      <c r="C516" s="36"/>
      <c r="D516" s="168"/>
      <c r="E516" s="169"/>
      <c r="F516" s="43" t="str">
        <f>VLOOKUP(C516,'[2]Acha Air Sales Price List'!$B$1:$D$65536,3,FALSE)</f>
        <v>first line keep open</v>
      </c>
      <c r="G516" s="21">
        <f>ROUND(IF(ISBLANK(C516),0,VLOOKUP(C516,'[2]Acha Air Sales Price List'!$B$1:$X$65536,12,FALSE)*$M$14),2)</f>
        <v>0</v>
      </c>
      <c r="H516" s="21"/>
      <c r="I516" s="22">
        <f t="shared" si="9"/>
        <v>0</v>
      </c>
      <c r="J516" s="14"/>
    </row>
    <row r="517" spans="1:10" hidden="1">
      <c r="A517" s="13"/>
      <c r="B517" s="1"/>
      <c r="C517" s="37"/>
      <c r="D517" s="168"/>
      <c r="E517" s="169"/>
      <c r="F517" s="43" t="str">
        <f>VLOOKUP(C517,'[2]Acha Air Sales Price List'!$B$1:$D$65536,3,FALSE)</f>
        <v>first line keep open</v>
      </c>
      <c r="G517" s="21">
        <f>ROUND(IF(ISBLANK(C517),0,VLOOKUP(C517,'[2]Acha Air Sales Price List'!$B$1:$X$65536,12,FALSE)*$M$14),2)</f>
        <v>0</v>
      </c>
      <c r="H517" s="21"/>
      <c r="I517" s="22">
        <f t="shared" si="9"/>
        <v>0</v>
      </c>
      <c r="J517" s="14"/>
    </row>
    <row r="518" spans="1:10" hidden="1">
      <c r="A518" s="13"/>
      <c r="B518" s="1"/>
      <c r="C518" s="36"/>
      <c r="D518" s="168"/>
      <c r="E518" s="169"/>
      <c r="F518" s="43" t="str">
        <f>VLOOKUP(C518,'[2]Acha Air Sales Price List'!$B$1:$D$65536,3,FALSE)</f>
        <v>first line keep open</v>
      </c>
      <c r="G518" s="21">
        <f>ROUND(IF(ISBLANK(C518),0,VLOOKUP(C518,'[2]Acha Air Sales Price List'!$B$1:$X$65536,12,FALSE)*$M$14),2)</f>
        <v>0</v>
      </c>
      <c r="H518" s="21"/>
      <c r="I518" s="22">
        <f t="shared" si="9"/>
        <v>0</v>
      </c>
      <c r="J518" s="14"/>
    </row>
    <row r="519" spans="1:10" hidden="1">
      <c r="A519" s="13"/>
      <c r="B519" s="1"/>
      <c r="C519" s="36"/>
      <c r="D519" s="168"/>
      <c r="E519" s="169"/>
      <c r="F519" s="43" t="str">
        <f>VLOOKUP(C519,'[2]Acha Air Sales Price List'!$B$1:$D$65536,3,FALSE)</f>
        <v>first line keep open</v>
      </c>
      <c r="G519" s="21">
        <f>ROUND(IF(ISBLANK(C519),0,VLOOKUP(C519,'[2]Acha Air Sales Price List'!$B$1:$X$65536,12,FALSE)*$M$14),2)</f>
        <v>0</v>
      </c>
      <c r="H519" s="21"/>
      <c r="I519" s="22">
        <f t="shared" si="9"/>
        <v>0</v>
      </c>
      <c r="J519" s="14"/>
    </row>
    <row r="520" spans="1:10" hidden="1">
      <c r="A520" s="13"/>
      <c r="B520" s="1"/>
      <c r="C520" s="36"/>
      <c r="D520" s="168"/>
      <c r="E520" s="169"/>
      <c r="F520" s="43" t="str">
        <f>VLOOKUP(C520,'[2]Acha Air Sales Price List'!$B$1:$D$65536,3,FALSE)</f>
        <v>first line keep open</v>
      </c>
      <c r="G520" s="21">
        <f>ROUND(IF(ISBLANK(C520),0,VLOOKUP(C520,'[2]Acha Air Sales Price List'!$B$1:$X$65536,12,FALSE)*$M$14),2)</f>
        <v>0</v>
      </c>
      <c r="H520" s="21"/>
      <c r="I520" s="22">
        <f t="shared" si="9"/>
        <v>0</v>
      </c>
      <c r="J520" s="14"/>
    </row>
    <row r="521" spans="1:10" hidden="1">
      <c r="A521" s="13"/>
      <c r="B521" s="1"/>
      <c r="C521" s="36"/>
      <c r="D521" s="168"/>
      <c r="E521" s="169"/>
      <c r="F521" s="43" t="str">
        <f>VLOOKUP(C521,'[2]Acha Air Sales Price List'!$B$1:$D$65536,3,FALSE)</f>
        <v>first line keep open</v>
      </c>
      <c r="G521" s="21">
        <f>ROUND(IF(ISBLANK(C521),0,VLOOKUP(C521,'[2]Acha Air Sales Price List'!$B$1:$X$65536,12,FALSE)*$M$14),2)</f>
        <v>0</v>
      </c>
      <c r="H521" s="21"/>
      <c r="I521" s="22">
        <f t="shared" si="9"/>
        <v>0</v>
      </c>
      <c r="J521" s="14"/>
    </row>
    <row r="522" spans="1:10" hidden="1">
      <c r="A522" s="13"/>
      <c r="B522" s="1"/>
      <c r="C522" s="36"/>
      <c r="D522" s="168"/>
      <c r="E522" s="169"/>
      <c r="F522" s="43" t="str">
        <f>VLOOKUP(C522,'[2]Acha Air Sales Price List'!$B$1:$D$65536,3,FALSE)</f>
        <v>first line keep open</v>
      </c>
      <c r="G522" s="21">
        <f>ROUND(IF(ISBLANK(C522),0,VLOOKUP(C522,'[2]Acha Air Sales Price List'!$B$1:$X$65536,12,FALSE)*$M$14),2)</f>
        <v>0</v>
      </c>
      <c r="H522" s="21"/>
      <c r="I522" s="22">
        <f t="shared" si="9"/>
        <v>0</v>
      </c>
      <c r="J522" s="14"/>
    </row>
    <row r="523" spans="1:10" hidden="1">
      <c r="A523" s="13"/>
      <c r="B523" s="1"/>
      <c r="C523" s="36"/>
      <c r="D523" s="168"/>
      <c r="E523" s="169"/>
      <c r="F523" s="43" t="str">
        <f>VLOOKUP(C523,'[2]Acha Air Sales Price List'!$B$1:$D$65536,3,FALSE)</f>
        <v>first line keep open</v>
      </c>
      <c r="G523" s="21">
        <f>ROUND(IF(ISBLANK(C523),0,VLOOKUP(C523,'[2]Acha Air Sales Price List'!$B$1:$X$65536,12,FALSE)*$M$14),2)</f>
        <v>0</v>
      </c>
      <c r="H523" s="21"/>
      <c r="I523" s="22">
        <f t="shared" si="9"/>
        <v>0</v>
      </c>
      <c r="J523" s="14"/>
    </row>
    <row r="524" spans="1:10" hidden="1">
      <c r="A524" s="13"/>
      <c r="B524" s="1"/>
      <c r="C524" s="36"/>
      <c r="D524" s="168"/>
      <c r="E524" s="169"/>
      <c r="F524" s="43" t="str">
        <f>VLOOKUP(C524,'[2]Acha Air Sales Price List'!$B$1:$D$65536,3,FALSE)</f>
        <v>first line keep open</v>
      </c>
      <c r="G524" s="21">
        <f>ROUND(IF(ISBLANK(C524),0,VLOOKUP(C524,'[2]Acha Air Sales Price List'!$B$1:$X$65536,12,FALSE)*$M$14),2)</f>
        <v>0</v>
      </c>
      <c r="H524" s="21"/>
      <c r="I524" s="22">
        <f t="shared" si="9"/>
        <v>0</v>
      </c>
      <c r="J524" s="14"/>
    </row>
    <row r="525" spans="1:10" hidden="1">
      <c r="A525" s="13"/>
      <c r="B525" s="1"/>
      <c r="C525" s="36"/>
      <c r="D525" s="168"/>
      <c r="E525" s="169"/>
      <c r="F525" s="43" t="str">
        <f>VLOOKUP(C525,'[2]Acha Air Sales Price List'!$B$1:$D$65536,3,FALSE)</f>
        <v>first line keep open</v>
      </c>
      <c r="G525" s="21">
        <f>ROUND(IF(ISBLANK(C525),0,VLOOKUP(C525,'[2]Acha Air Sales Price List'!$B$1:$X$65536,12,FALSE)*$M$14),2)</f>
        <v>0</v>
      </c>
      <c r="H525" s="21"/>
      <c r="I525" s="22">
        <f t="shared" si="9"/>
        <v>0</v>
      </c>
      <c r="J525" s="14"/>
    </row>
    <row r="526" spans="1:10" hidden="1">
      <c r="A526" s="13"/>
      <c r="B526" s="1"/>
      <c r="C526" s="36"/>
      <c r="D526" s="168"/>
      <c r="E526" s="169"/>
      <c r="F526" s="43" t="str">
        <f>VLOOKUP(C526,'[2]Acha Air Sales Price List'!$B$1:$D$65536,3,FALSE)</f>
        <v>first line keep open</v>
      </c>
      <c r="G526" s="21">
        <f>ROUND(IF(ISBLANK(C526),0,VLOOKUP(C526,'[2]Acha Air Sales Price List'!$B$1:$X$65536,12,FALSE)*$M$14),2)</f>
        <v>0</v>
      </c>
      <c r="H526" s="21"/>
      <c r="I526" s="22">
        <f t="shared" si="9"/>
        <v>0</v>
      </c>
      <c r="J526" s="14"/>
    </row>
    <row r="527" spans="1:10" hidden="1">
      <c r="A527" s="13"/>
      <c r="B527" s="1"/>
      <c r="C527" s="36"/>
      <c r="D527" s="168"/>
      <c r="E527" s="169"/>
      <c r="F527" s="43" t="str">
        <f>VLOOKUP(C527,'[2]Acha Air Sales Price List'!$B$1:$D$65536,3,FALSE)</f>
        <v>first line keep open</v>
      </c>
      <c r="G527" s="21">
        <f>ROUND(IF(ISBLANK(C527),0,VLOOKUP(C527,'[2]Acha Air Sales Price List'!$B$1:$X$65536,12,FALSE)*$M$14),2)</f>
        <v>0</v>
      </c>
      <c r="H527" s="21"/>
      <c r="I527" s="22">
        <f t="shared" si="9"/>
        <v>0</v>
      </c>
      <c r="J527" s="14"/>
    </row>
    <row r="528" spans="1:10" hidden="1">
      <c r="A528" s="13"/>
      <c r="B528" s="1"/>
      <c r="C528" s="36"/>
      <c r="D528" s="168"/>
      <c r="E528" s="169"/>
      <c r="F528" s="43" t="str">
        <f>VLOOKUP(C528,'[2]Acha Air Sales Price List'!$B$1:$D$65536,3,FALSE)</f>
        <v>first line keep open</v>
      </c>
      <c r="G528" s="21">
        <f>ROUND(IF(ISBLANK(C528),0,VLOOKUP(C528,'[2]Acha Air Sales Price List'!$B$1:$X$65536,12,FALSE)*$M$14),2)</f>
        <v>0</v>
      </c>
      <c r="H528" s="21"/>
      <c r="I528" s="22">
        <f t="shared" si="9"/>
        <v>0</v>
      </c>
      <c r="J528" s="14"/>
    </row>
    <row r="529" spans="1:10" hidden="1">
      <c r="A529" s="13"/>
      <c r="B529" s="1"/>
      <c r="C529" s="36"/>
      <c r="D529" s="168"/>
      <c r="E529" s="169"/>
      <c r="F529" s="43" t="str">
        <f>VLOOKUP(C529,'[2]Acha Air Sales Price List'!$B$1:$D$65536,3,FALSE)</f>
        <v>first line keep open</v>
      </c>
      <c r="G529" s="21">
        <f>ROUND(IF(ISBLANK(C529),0,VLOOKUP(C529,'[2]Acha Air Sales Price List'!$B$1:$X$65536,12,FALSE)*$M$14),2)</f>
        <v>0</v>
      </c>
      <c r="H529" s="21"/>
      <c r="I529" s="22">
        <f t="shared" si="9"/>
        <v>0</v>
      </c>
      <c r="J529" s="14"/>
    </row>
    <row r="530" spans="1:10" hidden="1">
      <c r="A530" s="13"/>
      <c r="B530" s="1"/>
      <c r="C530" s="36"/>
      <c r="D530" s="168"/>
      <c r="E530" s="169"/>
      <c r="F530" s="43" t="str">
        <f>VLOOKUP(C530,'[2]Acha Air Sales Price List'!$B$1:$D$65536,3,FALSE)</f>
        <v>first line keep open</v>
      </c>
      <c r="G530" s="21">
        <f>ROUND(IF(ISBLANK(C530),0,VLOOKUP(C530,'[2]Acha Air Sales Price List'!$B$1:$X$65536,12,FALSE)*$M$14),2)</f>
        <v>0</v>
      </c>
      <c r="H530" s="21"/>
      <c r="I530" s="22">
        <f t="shared" si="9"/>
        <v>0</v>
      </c>
      <c r="J530" s="14"/>
    </row>
    <row r="531" spans="1:10" hidden="1">
      <c r="A531" s="13"/>
      <c r="B531" s="1"/>
      <c r="C531" s="36"/>
      <c r="D531" s="168"/>
      <c r="E531" s="169"/>
      <c r="F531" s="43" t="str">
        <f>VLOOKUP(C531,'[2]Acha Air Sales Price List'!$B$1:$D$65536,3,FALSE)</f>
        <v>first line keep open</v>
      </c>
      <c r="G531" s="21">
        <f>ROUND(IF(ISBLANK(C531),0,VLOOKUP(C531,'[2]Acha Air Sales Price List'!$B$1:$X$65536,12,FALSE)*$M$14),2)</f>
        <v>0</v>
      </c>
      <c r="H531" s="21"/>
      <c r="I531" s="22">
        <f t="shared" si="9"/>
        <v>0</v>
      </c>
      <c r="J531" s="14"/>
    </row>
    <row r="532" spans="1:10" hidden="1">
      <c r="A532" s="13"/>
      <c r="B532" s="1"/>
      <c r="C532" s="36"/>
      <c r="D532" s="168"/>
      <c r="E532" s="169"/>
      <c r="F532" s="43" t="str">
        <f>VLOOKUP(C532,'[2]Acha Air Sales Price List'!$B$1:$D$65536,3,FALSE)</f>
        <v>first line keep open</v>
      </c>
      <c r="G532" s="21">
        <f>ROUND(IF(ISBLANK(C532),0,VLOOKUP(C532,'[2]Acha Air Sales Price List'!$B$1:$X$65536,12,FALSE)*$M$14),2)</f>
        <v>0</v>
      </c>
      <c r="H532" s="21"/>
      <c r="I532" s="22">
        <f t="shared" si="9"/>
        <v>0</v>
      </c>
      <c r="J532" s="14"/>
    </row>
    <row r="533" spans="1:10" hidden="1">
      <c r="A533" s="13"/>
      <c r="B533" s="1"/>
      <c r="C533" s="36"/>
      <c r="D533" s="168"/>
      <c r="E533" s="169"/>
      <c r="F533" s="43" t="str">
        <f>VLOOKUP(C533,'[2]Acha Air Sales Price List'!$B$1:$D$65536,3,FALSE)</f>
        <v>first line keep open</v>
      </c>
      <c r="G533" s="21">
        <f>ROUND(IF(ISBLANK(C533),0,VLOOKUP(C533,'[2]Acha Air Sales Price List'!$B$1:$X$65536,12,FALSE)*$M$14),2)</f>
        <v>0</v>
      </c>
      <c r="H533" s="21"/>
      <c r="I533" s="22">
        <f t="shared" ref="I533:I596" si="10">ROUND(IF(ISNUMBER(B533), G533*B533, 0),5)</f>
        <v>0</v>
      </c>
      <c r="J533" s="14"/>
    </row>
    <row r="534" spans="1:10" hidden="1">
      <c r="A534" s="13"/>
      <c r="B534" s="1"/>
      <c r="C534" s="36"/>
      <c r="D534" s="168"/>
      <c r="E534" s="169"/>
      <c r="F534" s="43" t="str">
        <f>VLOOKUP(C534,'[2]Acha Air Sales Price List'!$B$1:$D$65536,3,FALSE)</f>
        <v>first line keep open</v>
      </c>
      <c r="G534" s="21">
        <f>ROUND(IF(ISBLANK(C534),0,VLOOKUP(C534,'[2]Acha Air Sales Price List'!$B$1:$X$65536,12,FALSE)*$M$14),2)</f>
        <v>0</v>
      </c>
      <c r="H534" s="21"/>
      <c r="I534" s="22">
        <f t="shared" si="10"/>
        <v>0</v>
      </c>
      <c r="J534" s="14"/>
    </row>
    <row r="535" spans="1:10" hidden="1">
      <c r="A535" s="13"/>
      <c r="B535" s="1"/>
      <c r="C535" s="36"/>
      <c r="D535" s="168"/>
      <c r="E535" s="169"/>
      <c r="F535" s="43" t="str">
        <f>VLOOKUP(C535,'[2]Acha Air Sales Price List'!$B$1:$D$65536,3,FALSE)</f>
        <v>first line keep open</v>
      </c>
      <c r="G535" s="21">
        <f>ROUND(IF(ISBLANK(C535),0,VLOOKUP(C535,'[2]Acha Air Sales Price List'!$B$1:$X$65536,12,FALSE)*$M$14),2)</f>
        <v>0</v>
      </c>
      <c r="H535" s="21"/>
      <c r="I535" s="22">
        <f t="shared" si="10"/>
        <v>0</v>
      </c>
      <c r="J535" s="14"/>
    </row>
    <row r="536" spans="1:10" hidden="1">
      <c r="A536" s="13"/>
      <c r="B536" s="1"/>
      <c r="C536" s="36"/>
      <c r="D536" s="168"/>
      <c r="E536" s="169"/>
      <c r="F536" s="43" t="str">
        <f>VLOOKUP(C536,'[2]Acha Air Sales Price List'!$B$1:$D$65536,3,FALSE)</f>
        <v>first line keep open</v>
      </c>
      <c r="G536" s="21">
        <f>ROUND(IF(ISBLANK(C536),0,VLOOKUP(C536,'[2]Acha Air Sales Price List'!$B$1:$X$65536,12,FALSE)*$M$14),2)</f>
        <v>0</v>
      </c>
      <c r="H536" s="21"/>
      <c r="I536" s="22">
        <f t="shared" si="10"/>
        <v>0</v>
      </c>
      <c r="J536" s="14"/>
    </row>
    <row r="537" spans="1:10" hidden="1">
      <c r="A537" s="13"/>
      <c r="B537" s="1"/>
      <c r="C537" s="36"/>
      <c r="D537" s="168"/>
      <c r="E537" s="169"/>
      <c r="F537" s="43" t="str">
        <f>VLOOKUP(C537,'[2]Acha Air Sales Price List'!$B$1:$D$65536,3,FALSE)</f>
        <v>first line keep open</v>
      </c>
      <c r="G537" s="21">
        <f>ROUND(IF(ISBLANK(C537),0,VLOOKUP(C537,'[2]Acha Air Sales Price List'!$B$1:$X$65536,12,FALSE)*$M$14),2)</f>
        <v>0</v>
      </c>
      <c r="H537" s="21"/>
      <c r="I537" s="22">
        <f t="shared" si="10"/>
        <v>0</v>
      </c>
      <c r="J537" s="14"/>
    </row>
    <row r="538" spans="1:10" hidden="1">
      <c r="A538" s="13"/>
      <c r="B538" s="1"/>
      <c r="C538" s="36"/>
      <c r="D538" s="168"/>
      <c r="E538" s="169"/>
      <c r="F538" s="43" t="str">
        <f>VLOOKUP(C538,'[2]Acha Air Sales Price List'!$B$1:$D$65536,3,FALSE)</f>
        <v>first line keep open</v>
      </c>
      <c r="G538" s="21">
        <f>ROUND(IF(ISBLANK(C538),0,VLOOKUP(C538,'[2]Acha Air Sales Price List'!$B$1:$X$65536,12,FALSE)*$M$14),2)</f>
        <v>0</v>
      </c>
      <c r="H538" s="21"/>
      <c r="I538" s="22">
        <f t="shared" si="10"/>
        <v>0</v>
      </c>
      <c r="J538" s="14"/>
    </row>
    <row r="539" spans="1:10" hidden="1">
      <c r="A539" s="13"/>
      <c r="B539" s="1"/>
      <c r="C539" s="36"/>
      <c r="D539" s="168"/>
      <c r="E539" s="169"/>
      <c r="F539" s="43" t="str">
        <f>VLOOKUP(C539,'[2]Acha Air Sales Price List'!$B$1:$D$65536,3,FALSE)</f>
        <v>first line keep open</v>
      </c>
      <c r="G539" s="21">
        <f>ROUND(IF(ISBLANK(C539),0,VLOOKUP(C539,'[2]Acha Air Sales Price List'!$B$1:$X$65536,12,FALSE)*$M$14),2)</f>
        <v>0</v>
      </c>
      <c r="H539" s="21"/>
      <c r="I539" s="22">
        <f t="shared" si="10"/>
        <v>0</v>
      </c>
      <c r="J539" s="14"/>
    </row>
    <row r="540" spans="1:10" hidden="1">
      <c r="A540" s="13"/>
      <c r="B540" s="1"/>
      <c r="C540" s="36"/>
      <c r="D540" s="168"/>
      <c r="E540" s="169"/>
      <c r="F540" s="43" t="str">
        <f>VLOOKUP(C540,'[2]Acha Air Sales Price List'!$B$1:$D$65536,3,FALSE)</f>
        <v>first line keep open</v>
      </c>
      <c r="G540" s="21">
        <f>ROUND(IF(ISBLANK(C540),0,VLOOKUP(C540,'[2]Acha Air Sales Price List'!$B$1:$X$65536,12,FALSE)*$M$14),2)</f>
        <v>0</v>
      </c>
      <c r="H540" s="21"/>
      <c r="I540" s="22">
        <f t="shared" si="10"/>
        <v>0</v>
      </c>
      <c r="J540" s="14"/>
    </row>
    <row r="541" spans="1:10" hidden="1">
      <c r="A541" s="13"/>
      <c r="B541" s="1"/>
      <c r="C541" s="36"/>
      <c r="D541" s="168"/>
      <c r="E541" s="169"/>
      <c r="F541" s="43" t="str">
        <f>VLOOKUP(C541,'[2]Acha Air Sales Price List'!$B$1:$D$65536,3,FALSE)</f>
        <v>first line keep open</v>
      </c>
      <c r="G541" s="21">
        <f>ROUND(IF(ISBLANK(C541),0,VLOOKUP(C541,'[2]Acha Air Sales Price List'!$B$1:$X$65536,12,FALSE)*$M$14),2)</f>
        <v>0</v>
      </c>
      <c r="H541" s="21"/>
      <c r="I541" s="22">
        <f t="shared" si="10"/>
        <v>0</v>
      </c>
      <c r="J541" s="14"/>
    </row>
    <row r="542" spans="1:10" hidden="1">
      <c r="A542" s="13"/>
      <c r="B542" s="1"/>
      <c r="C542" s="36"/>
      <c r="D542" s="168"/>
      <c r="E542" s="169"/>
      <c r="F542" s="43" t="str">
        <f>VLOOKUP(C542,'[2]Acha Air Sales Price List'!$B$1:$D$65536,3,FALSE)</f>
        <v>first line keep open</v>
      </c>
      <c r="G542" s="21">
        <f>ROUND(IF(ISBLANK(C542),0,VLOOKUP(C542,'[2]Acha Air Sales Price List'!$B$1:$X$65536,12,FALSE)*$M$14),2)</f>
        <v>0</v>
      </c>
      <c r="H542" s="21"/>
      <c r="I542" s="22">
        <f t="shared" si="10"/>
        <v>0</v>
      </c>
      <c r="J542" s="14"/>
    </row>
    <row r="543" spans="1:10" hidden="1">
      <c r="A543" s="13"/>
      <c r="B543" s="1"/>
      <c r="C543" s="36"/>
      <c r="D543" s="168"/>
      <c r="E543" s="169"/>
      <c r="F543" s="43" t="str">
        <f>VLOOKUP(C543,'[2]Acha Air Sales Price List'!$B$1:$D$65536,3,FALSE)</f>
        <v>first line keep open</v>
      </c>
      <c r="G543" s="21">
        <f>ROUND(IF(ISBLANK(C543),0,VLOOKUP(C543,'[2]Acha Air Sales Price List'!$B$1:$X$65536,12,FALSE)*$M$14),2)</f>
        <v>0</v>
      </c>
      <c r="H543" s="21"/>
      <c r="I543" s="22">
        <f t="shared" si="10"/>
        <v>0</v>
      </c>
      <c r="J543" s="14"/>
    </row>
    <row r="544" spans="1:10" hidden="1">
      <c r="A544" s="13"/>
      <c r="B544" s="1"/>
      <c r="C544" s="36"/>
      <c r="D544" s="168"/>
      <c r="E544" s="169"/>
      <c r="F544" s="43" t="str">
        <f>VLOOKUP(C544,'[2]Acha Air Sales Price List'!$B$1:$D$65536,3,FALSE)</f>
        <v>first line keep open</v>
      </c>
      <c r="G544" s="21">
        <f>ROUND(IF(ISBLANK(C544),0,VLOOKUP(C544,'[2]Acha Air Sales Price List'!$B$1:$X$65536,12,FALSE)*$M$14),2)</f>
        <v>0</v>
      </c>
      <c r="H544" s="21"/>
      <c r="I544" s="22">
        <f t="shared" si="10"/>
        <v>0</v>
      </c>
      <c r="J544" s="14"/>
    </row>
    <row r="545" spans="1:10" hidden="1">
      <c r="A545" s="13"/>
      <c r="B545" s="1"/>
      <c r="C545" s="37"/>
      <c r="D545" s="168"/>
      <c r="E545" s="169"/>
      <c r="F545" s="43" t="str">
        <f>VLOOKUP(C545,'[2]Acha Air Sales Price List'!$B$1:$D$65536,3,FALSE)</f>
        <v>first line keep open</v>
      </c>
      <c r="G545" s="21">
        <f>ROUND(IF(ISBLANK(C545),0,VLOOKUP(C545,'[2]Acha Air Sales Price List'!$B$1:$X$65536,12,FALSE)*$M$14),2)</f>
        <v>0</v>
      </c>
      <c r="H545" s="21"/>
      <c r="I545" s="22">
        <f t="shared" si="10"/>
        <v>0</v>
      </c>
      <c r="J545" s="14"/>
    </row>
    <row r="546" spans="1:10" hidden="1">
      <c r="A546" s="13"/>
      <c r="B546" s="1"/>
      <c r="C546" s="36"/>
      <c r="D546" s="168"/>
      <c r="E546" s="169"/>
      <c r="F546" s="43" t="str">
        <f>VLOOKUP(C546,'[2]Acha Air Sales Price List'!$B$1:$D$65536,3,FALSE)</f>
        <v>first line keep open</v>
      </c>
      <c r="G546" s="21">
        <f>ROUND(IF(ISBLANK(C546),0,VLOOKUP(C546,'[2]Acha Air Sales Price List'!$B$1:$X$65536,12,FALSE)*$M$14),2)</f>
        <v>0</v>
      </c>
      <c r="H546" s="21"/>
      <c r="I546" s="22">
        <f t="shared" si="10"/>
        <v>0</v>
      </c>
      <c r="J546" s="14"/>
    </row>
    <row r="547" spans="1:10" hidden="1">
      <c r="A547" s="13"/>
      <c r="B547" s="1"/>
      <c r="C547" s="36"/>
      <c r="D547" s="168"/>
      <c r="E547" s="169"/>
      <c r="F547" s="43" t="str">
        <f>VLOOKUP(C547,'[2]Acha Air Sales Price List'!$B$1:$D$65536,3,FALSE)</f>
        <v>first line keep open</v>
      </c>
      <c r="G547" s="21">
        <f>ROUND(IF(ISBLANK(C547),0,VLOOKUP(C547,'[2]Acha Air Sales Price List'!$B$1:$X$65536,12,FALSE)*$M$14),2)</f>
        <v>0</v>
      </c>
      <c r="H547" s="21"/>
      <c r="I547" s="22">
        <f t="shared" si="10"/>
        <v>0</v>
      </c>
      <c r="J547" s="14"/>
    </row>
    <row r="548" spans="1:10" hidden="1">
      <c r="A548" s="13"/>
      <c r="B548" s="1"/>
      <c r="C548" s="36"/>
      <c r="D548" s="168"/>
      <c r="E548" s="169"/>
      <c r="F548" s="43" t="str">
        <f>VLOOKUP(C548,'[2]Acha Air Sales Price List'!$B$1:$D$65536,3,FALSE)</f>
        <v>first line keep open</v>
      </c>
      <c r="G548" s="21">
        <f>ROUND(IF(ISBLANK(C548),0,VLOOKUP(C548,'[2]Acha Air Sales Price List'!$B$1:$X$65536,12,FALSE)*$M$14),2)</f>
        <v>0</v>
      </c>
      <c r="H548" s="21"/>
      <c r="I548" s="22">
        <f t="shared" si="10"/>
        <v>0</v>
      </c>
      <c r="J548" s="14"/>
    </row>
    <row r="549" spans="1:10" hidden="1">
      <c r="A549" s="13"/>
      <c r="B549" s="1"/>
      <c r="C549" s="36"/>
      <c r="D549" s="168"/>
      <c r="E549" s="169"/>
      <c r="F549" s="43" t="str">
        <f>VLOOKUP(C549,'[2]Acha Air Sales Price List'!$B$1:$D$65536,3,FALSE)</f>
        <v>first line keep open</v>
      </c>
      <c r="G549" s="21">
        <f>ROUND(IF(ISBLANK(C549),0,VLOOKUP(C549,'[2]Acha Air Sales Price List'!$B$1:$X$65536,12,FALSE)*$M$14),2)</f>
        <v>0</v>
      </c>
      <c r="H549" s="21"/>
      <c r="I549" s="22">
        <f t="shared" si="10"/>
        <v>0</v>
      </c>
      <c r="J549" s="14"/>
    </row>
    <row r="550" spans="1:10" hidden="1">
      <c r="A550" s="13"/>
      <c r="B550" s="1"/>
      <c r="C550" s="36"/>
      <c r="D550" s="168"/>
      <c r="E550" s="169"/>
      <c r="F550" s="43" t="str">
        <f>VLOOKUP(C550,'[2]Acha Air Sales Price List'!$B$1:$D$65536,3,FALSE)</f>
        <v>first line keep open</v>
      </c>
      <c r="G550" s="21">
        <f>ROUND(IF(ISBLANK(C550),0,VLOOKUP(C550,'[2]Acha Air Sales Price List'!$B$1:$X$65536,12,FALSE)*$M$14),2)</f>
        <v>0</v>
      </c>
      <c r="H550" s="21"/>
      <c r="I550" s="22">
        <f t="shared" si="10"/>
        <v>0</v>
      </c>
      <c r="J550" s="14"/>
    </row>
    <row r="551" spans="1:10" hidden="1">
      <c r="A551" s="13"/>
      <c r="B551" s="1"/>
      <c r="C551" s="36"/>
      <c r="D551" s="168"/>
      <c r="E551" s="169"/>
      <c r="F551" s="43" t="str">
        <f>VLOOKUP(C551,'[2]Acha Air Sales Price List'!$B$1:$D$65536,3,FALSE)</f>
        <v>first line keep open</v>
      </c>
      <c r="G551" s="21">
        <f>ROUND(IF(ISBLANK(C551),0,VLOOKUP(C551,'[2]Acha Air Sales Price List'!$B$1:$X$65536,12,FALSE)*$M$14),2)</f>
        <v>0</v>
      </c>
      <c r="H551" s="21"/>
      <c r="I551" s="22">
        <f t="shared" si="10"/>
        <v>0</v>
      </c>
      <c r="J551" s="14"/>
    </row>
    <row r="552" spans="1:10" hidden="1">
      <c r="A552" s="13"/>
      <c r="B552" s="1"/>
      <c r="C552" s="36"/>
      <c r="D552" s="168"/>
      <c r="E552" s="169"/>
      <c r="F552" s="43" t="str">
        <f>VLOOKUP(C552,'[2]Acha Air Sales Price List'!$B$1:$D$65536,3,FALSE)</f>
        <v>first line keep open</v>
      </c>
      <c r="G552" s="21">
        <f>ROUND(IF(ISBLANK(C552),0,VLOOKUP(C552,'[2]Acha Air Sales Price List'!$B$1:$X$65536,12,FALSE)*$M$14),2)</f>
        <v>0</v>
      </c>
      <c r="H552" s="21"/>
      <c r="I552" s="22">
        <f t="shared" si="10"/>
        <v>0</v>
      </c>
      <c r="J552" s="14"/>
    </row>
    <row r="553" spans="1:10" hidden="1">
      <c r="A553" s="13"/>
      <c r="B553" s="1"/>
      <c r="C553" s="36"/>
      <c r="D553" s="168"/>
      <c r="E553" s="169"/>
      <c r="F553" s="43" t="str">
        <f>VLOOKUP(C553,'[2]Acha Air Sales Price List'!$B$1:$D$65536,3,FALSE)</f>
        <v>first line keep open</v>
      </c>
      <c r="G553" s="21">
        <f>ROUND(IF(ISBLANK(C553),0,VLOOKUP(C553,'[2]Acha Air Sales Price List'!$B$1:$X$65536,12,FALSE)*$M$14),2)</f>
        <v>0</v>
      </c>
      <c r="H553" s="21"/>
      <c r="I553" s="22">
        <f t="shared" si="10"/>
        <v>0</v>
      </c>
      <c r="J553" s="14"/>
    </row>
    <row r="554" spans="1:10" hidden="1">
      <c r="A554" s="13"/>
      <c r="B554" s="1"/>
      <c r="C554" s="36"/>
      <c r="D554" s="168"/>
      <c r="E554" s="169"/>
      <c r="F554" s="43" t="str">
        <f>VLOOKUP(C554,'[2]Acha Air Sales Price List'!$B$1:$D$65536,3,FALSE)</f>
        <v>first line keep open</v>
      </c>
      <c r="G554" s="21">
        <f>ROUND(IF(ISBLANK(C554),0,VLOOKUP(C554,'[2]Acha Air Sales Price List'!$B$1:$X$65536,12,FALSE)*$M$14),2)</f>
        <v>0</v>
      </c>
      <c r="H554" s="21"/>
      <c r="I554" s="22">
        <f t="shared" si="10"/>
        <v>0</v>
      </c>
      <c r="J554" s="14"/>
    </row>
    <row r="555" spans="1:10" hidden="1">
      <c r="A555" s="13"/>
      <c r="B555" s="1"/>
      <c r="C555" s="36"/>
      <c r="D555" s="168"/>
      <c r="E555" s="169"/>
      <c r="F555" s="43" t="str">
        <f>VLOOKUP(C555,'[2]Acha Air Sales Price List'!$B$1:$D$65536,3,FALSE)</f>
        <v>first line keep open</v>
      </c>
      <c r="G555" s="21">
        <f>ROUND(IF(ISBLANK(C555),0,VLOOKUP(C555,'[2]Acha Air Sales Price List'!$B$1:$X$65536,12,FALSE)*$M$14),2)</f>
        <v>0</v>
      </c>
      <c r="H555" s="21"/>
      <c r="I555" s="22">
        <f t="shared" si="10"/>
        <v>0</v>
      </c>
      <c r="J555" s="14"/>
    </row>
    <row r="556" spans="1:10" hidden="1">
      <c r="A556" s="13"/>
      <c r="B556" s="1"/>
      <c r="C556" s="36"/>
      <c r="D556" s="168"/>
      <c r="E556" s="169"/>
      <c r="F556" s="43" t="str">
        <f>VLOOKUP(C556,'[2]Acha Air Sales Price List'!$B$1:$D$65536,3,FALSE)</f>
        <v>first line keep open</v>
      </c>
      <c r="G556" s="21">
        <f>ROUND(IF(ISBLANK(C556),0,VLOOKUP(C556,'[2]Acha Air Sales Price List'!$B$1:$X$65536,12,FALSE)*$M$14),2)</f>
        <v>0</v>
      </c>
      <c r="H556" s="21"/>
      <c r="I556" s="22">
        <f t="shared" si="10"/>
        <v>0</v>
      </c>
      <c r="J556" s="14"/>
    </row>
    <row r="557" spans="1:10" hidden="1">
      <c r="A557" s="13"/>
      <c r="B557" s="1"/>
      <c r="C557" s="36"/>
      <c r="D557" s="168"/>
      <c r="E557" s="169"/>
      <c r="F557" s="43" t="str">
        <f>VLOOKUP(C557,'[2]Acha Air Sales Price List'!$B$1:$D$65536,3,FALSE)</f>
        <v>first line keep open</v>
      </c>
      <c r="G557" s="21">
        <f>ROUND(IF(ISBLANK(C557),0,VLOOKUP(C557,'[2]Acha Air Sales Price List'!$B$1:$X$65536,12,FALSE)*$M$14),2)</f>
        <v>0</v>
      </c>
      <c r="H557" s="21"/>
      <c r="I557" s="22">
        <f t="shared" si="10"/>
        <v>0</v>
      </c>
      <c r="J557" s="14"/>
    </row>
    <row r="558" spans="1:10" hidden="1">
      <c r="A558" s="13"/>
      <c r="B558" s="1"/>
      <c r="C558" s="36"/>
      <c r="D558" s="168"/>
      <c r="E558" s="169"/>
      <c r="F558" s="43" t="str">
        <f>VLOOKUP(C558,'[2]Acha Air Sales Price List'!$B$1:$D$65536,3,FALSE)</f>
        <v>first line keep open</v>
      </c>
      <c r="G558" s="21">
        <f>ROUND(IF(ISBLANK(C558),0,VLOOKUP(C558,'[2]Acha Air Sales Price List'!$B$1:$X$65536,12,FALSE)*$M$14),2)</f>
        <v>0</v>
      </c>
      <c r="H558" s="21"/>
      <c r="I558" s="22">
        <f t="shared" si="10"/>
        <v>0</v>
      </c>
      <c r="J558" s="14"/>
    </row>
    <row r="559" spans="1:10" hidden="1">
      <c r="A559" s="13"/>
      <c r="B559" s="1"/>
      <c r="C559" s="36"/>
      <c r="D559" s="168"/>
      <c r="E559" s="169"/>
      <c r="F559" s="43" t="str">
        <f>VLOOKUP(C559,'[2]Acha Air Sales Price List'!$B$1:$D$65536,3,FALSE)</f>
        <v>first line keep open</v>
      </c>
      <c r="G559" s="21">
        <f>ROUND(IF(ISBLANK(C559),0,VLOOKUP(C559,'[2]Acha Air Sales Price List'!$B$1:$X$65536,12,FALSE)*$M$14),2)</f>
        <v>0</v>
      </c>
      <c r="H559" s="21"/>
      <c r="I559" s="22">
        <f t="shared" si="10"/>
        <v>0</v>
      </c>
      <c r="J559" s="14"/>
    </row>
    <row r="560" spans="1:10" hidden="1">
      <c r="A560" s="13"/>
      <c r="B560" s="1"/>
      <c r="C560" s="36"/>
      <c r="D560" s="168"/>
      <c r="E560" s="169"/>
      <c r="F560" s="43" t="str">
        <f>VLOOKUP(C560,'[2]Acha Air Sales Price List'!$B$1:$D$65536,3,FALSE)</f>
        <v>first line keep open</v>
      </c>
      <c r="G560" s="21">
        <f>ROUND(IF(ISBLANK(C560),0,VLOOKUP(C560,'[2]Acha Air Sales Price List'!$B$1:$X$65536,12,FALSE)*$M$14),2)</f>
        <v>0</v>
      </c>
      <c r="H560" s="21"/>
      <c r="I560" s="22">
        <f t="shared" si="10"/>
        <v>0</v>
      </c>
      <c r="J560" s="14"/>
    </row>
    <row r="561" spans="1:10" hidden="1">
      <c r="A561" s="13"/>
      <c r="B561" s="1"/>
      <c r="C561" s="36"/>
      <c r="D561" s="168"/>
      <c r="E561" s="169"/>
      <c r="F561" s="43" t="str">
        <f>VLOOKUP(C561,'[2]Acha Air Sales Price List'!$B$1:$D$65536,3,FALSE)</f>
        <v>first line keep open</v>
      </c>
      <c r="G561" s="21">
        <f>ROUND(IF(ISBLANK(C561),0,VLOOKUP(C561,'[2]Acha Air Sales Price List'!$B$1:$X$65536,12,FALSE)*$M$14),2)</f>
        <v>0</v>
      </c>
      <c r="H561" s="21"/>
      <c r="I561" s="22">
        <f t="shared" si="10"/>
        <v>0</v>
      </c>
      <c r="J561" s="14"/>
    </row>
    <row r="562" spans="1:10" hidden="1">
      <c r="A562" s="13"/>
      <c r="B562" s="1"/>
      <c r="C562" s="36"/>
      <c r="D562" s="168"/>
      <c r="E562" s="169"/>
      <c r="F562" s="43" t="str">
        <f>VLOOKUP(C562,'[2]Acha Air Sales Price List'!$B$1:$D$65536,3,FALSE)</f>
        <v>first line keep open</v>
      </c>
      <c r="G562" s="21">
        <f>ROUND(IF(ISBLANK(C562),0,VLOOKUP(C562,'[2]Acha Air Sales Price List'!$B$1:$X$65536,12,FALSE)*$M$14),2)</f>
        <v>0</v>
      </c>
      <c r="H562" s="21"/>
      <c r="I562" s="22">
        <f t="shared" si="10"/>
        <v>0</v>
      </c>
      <c r="J562" s="14"/>
    </row>
    <row r="563" spans="1:10" hidden="1">
      <c r="A563" s="13"/>
      <c r="B563" s="1"/>
      <c r="C563" s="36"/>
      <c r="D563" s="168"/>
      <c r="E563" s="169"/>
      <c r="F563" s="43" t="str">
        <f>VLOOKUP(C563,'[2]Acha Air Sales Price List'!$B$1:$D$65536,3,FALSE)</f>
        <v>first line keep open</v>
      </c>
      <c r="G563" s="21">
        <f>ROUND(IF(ISBLANK(C563),0,VLOOKUP(C563,'[2]Acha Air Sales Price List'!$B$1:$X$65536,12,FALSE)*$M$14),2)</f>
        <v>0</v>
      </c>
      <c r="H563" s="21"/>
      <c r="I563" s="22">
        <f t="shared" si="10"/>
        <v>0</v>
      </c>
      <c r="J563" s="14"/>
    </row>
    <row r="564" spans="1:10" hidden="1">
      <c r="A564" s="13"/>
      <c r="B564" s="1"/>
      <c r="C564" s="36"/>
      <c r="D564" s="168"/>
      <c r="E564" s="169"/>
      <c r="F564" s="43" t="str">
        <f>VLOOKUP(C564,'[2]Acha Air Sales Price List'!$B$1:$D$65536,3,FALSE)</f>
        <v>first line keep open</v>
      </c>
      <c r="G564" s="21">
        <f>ROUND(IF(ISBLANK(C564),0,VLOOKUP(C564,'[2]Acha Air Sales Price List'!$B$1:$X$65536,12,FALSE)*$M$14),2)</f>
        <v>0</v>
      </c>
      <c r="H564" s="21"/>
      <c r="I564" s="22">
        <f t="shared" si="10"/>
        <v>0</v>
      </c>
      <c r="J564" s="14"/>
    </row>
    <row r="565" spans="1:10" hidden="1">
      <c r="A565" s="13"/>
      <c r="B565" s="1"/>
      <c r="C565" s="36"/>
      <c r="D565" s="168"/>
      <c r="E565" s="169"/>
      <c r="F565" s="43" t="str">
        <f>VLOOKUP(C565,'[2]Acha Air Sales Price List'!$B$1:$D$65536,3,FALSE)</f>
        <v>first line keep open</v>
      </c>
      <c r="G565" s="21">
        <f>ROUND(IF(ISBLANK(C565),0,VLOOKUP(C565,'[2]Acha Air Sales Price List'!$B$1:$X$65536,12,FALSE)*$M$14),2)</f>
        <v>0</v>
      </c>
      <c r="H565" s="21"/>
      <c r="I565" s="22">
        <f t="shared" si="10"/>
        <v>0</v>
      </c>
      <c r="J565" s="14"/>
    </row>
    <row r="566" spans="1:10" hidden="1">
      <c r="A566" s="13"/>
      <c r="B566" s="1"/>
      <c r="C566" s="36"/>
      <c r="D566" s="168"/>
      <c r="E566" s="169"/>
      <c r="F566" s="43" t="str">
        <f>VLOOKUP(C566,'[2]Acha Air Sales Price List'!$B$1:$D$65536,3,FALSE)</f>
        <v>first line keep open</v>
      </c>
      <c r="G566" s="21">
        <f>ROUND(IF(ISBLANK(C566),0,VLOOKUP(C566,'[2]Acha Air Sales Price List'!$B$1:$X$65536,12,FALSE)*$M$14),2)</f>
        <v>0</v>
      </c>
      <c r="H566" s="21"/>
      <c r="I566" s="22">
        <f t="shared" si="10"/>
        <v>0</v>
      </c>
      <c r="J566" s="14"/>
    </row>
    <row r="567" spans="1:10" hidden="1">
      <c r="A567" s="13"/>
      <c r="B567" s="1"/>
      <c r="C567" s="36"/>
      <c r="D567" s="168"/>
      <c r="E567" s="169"/>
      <c r="F567" s="43" t="str">
        <f>VLOOKUP(C567,'[2]Acha Air Sales Price List'!$B$1:$D$65536,3,FALSE)</f>
        <v>first line keep open</v>
      </c>
      <c r="G567" s="21">
        <f>ROUND(IF(ISBLANK(C567),0,VLOOKUP(C567,'[2]Acha Air Sales Price List'!$B$1:$X$65536,12,FALSE)*$M$14),2)</f>
        <v>0</v>
      </c>
      <c r="H567" s="21"/>
      <c r="I567" s="22">
        <f t="shared" si="10"/>
        <v>0</v>
      </c>
      <c r="J567" s="14"/>
    </row>
    <row r="568" spans="1:10" hidden="1">
      <c r="A568" s="13"/>
      <c r="B568" s="1"/>
      <c r="C568" s="36"/>
      <c r="D568" s="168"/>
      <c r="E568" s="169"/>
      <c r="F568" s="43" t="str">
        <f>VLOOKUP(C568,'[2]Acha Air Sales Price List'!$B$1:$D$65536,3,FALSE)</f>
        <v>first line keep open</v>
      </c>
      <c r="G568" s="21">
        <f>ROUND(IF(ISBLANK(C568),0,VLOOKUP(C568,'[2]Acha Air Sales Price List'!$B$1:$X$65536,12,FALSE)*$M$14),2)</f>
        <v>0</v>
      </c>
      <c r="H568" s="21"/>
      <c r="I568" s="22">
        <f t="shared" si="10"/>
        <v>0</v>
      </c>
      <c r="J568" s="14"/>
    </row>
    <row r="569" spans="1:10" hidden="1">
      <c r="A569" s="13"/>
      <c r="B569" s="1"/>
      <c r="C569" s="37"/>
      <c r="D569" s="168"/>
      <c r="E569" s="169"/>
      <c r="F569" s="43" t="str">
        <f>VLOOKUP(C569,'[2]Acha Air Sales Price List'!$B$1:$D$65536,3,FALSE)</f>
        <v>first line keep open</v>
      </c>
      <c r="G569" s="21">
        <f>ROUND(IF(ISBLANK(C569),0,VLOOKUP(C569,'[2]Acha Air Sales Price List'!$B$1:$X$65536,12,FALSE)*$M$14),2)</f>
        <v>0</v>
      </c>
      <c r="H569" s="21"/>
      <c r="I569" s="22">
        <f t="shared" si="10"/>
        <v>0</v>
      </c>
      <c r="J569" s="14"/>
    </row>
    <row r="570" spans="1:10" hidden="1">
      <c r="A570" s="13"/>
      <c r="B570" s="1"/>
      <c r="C570" s="36"/>
      <c r="D570" s="168"/>
      <c r="E570" s="169"/>
      <c r="F570" s="43" t="str">
        <f>VLOOKUP(C570,'[2]Acha Air Sales Price List'!$B$1:$D$65536,3,FALSE)</f>
        <v>first line keep open</v>
      </c>
      <c r="G570" s="21">
        <f>ROUND(IF(ISBLANK(C570),0,VLOOKUP(C570,'[2]Acha Air Sales Price List'!$B$1:$X$65536,12,FALSE)*$M$14),2)</f>
        <v>0</v>
      </c>
      <c r="H570" s="21"/>
      <c r="I570" s="22">
        <f t="shared" si="10"/>
        <v>0</v>
      </c>
      <c r="J570" s="14"/>
    </row>
    <row r="571" spans="1:10" hidden="1">
      <c r="A571" s="13"/>
      <c r="B571" s="1"/>
      <c r="C571" s="36"/>
      <c r="D571" s="168"/>
      <c r="E571" s="169"/>
      <c r="F571" s="43" t="str">
        <f>VLOOKUP(C571,'[2]Acha Air Sales Price List'!$B$1:$D$65536,3,FALSE)</f>
        <v>first line keep open</v>
      </c>
      <c r="G571" s="21">
        <f>ROUND(IF(ISBLANK(C571),0,VLOOKUP(C571,'[2]Acha Air Sales Price List'!$B$1:$X$65536,12,FALSE)*$M$14),2)</f>
        <v>0</v>
      </c>
      <c r="H571" s="21"/>
      <c r="I571" s="22">
        <f t="shared" si="10"/>
        <v>0</v>
      </c>
      <c r="J571" s="14"/>
    </row>
    <row r="572" spans="1:10" hidden="1">
      <c r="A572" s="13"/>
      <c r="B572" s="1"/>
      <c r="C572" s="36"/>
      <c r="D572" s="168"/>
      <c r="E572" s="169"/>
      <c r="F572" s="43" t="str">
        <f>VLOOKUP(C572,'[2]Acha Air Sales Price List'!$B$1:$D$65536,3,FALSE)</f>
        <v>first line keep open</v>
      </c>
      <c r="G572" s="21">
        <f>ROUND(IF(ISBLANK(C572),0,VLOOKUP(C572,'[2]Acha Air Sales Price List'!$B$1:$X$65536,12,FALSE)*$M$14),2)</f>
        <v>0</v>
      </c>
      <c r="H572" s="21"/>
      <c r="I572" s="22">
        <f t="shared" si="10"/>
        <v>0</v>
      </c>
      <c r="J572" s="14"/>
    </row>
    <row r="573" spans="1:10" hidden="1">
      <c r="A573" s="13"/>
      <c r="B573" s="1"/>
      <c r="C573" s="36"/>
      <c r="D573" s="168"/>
      <c r="E573" s="169"/>
      <c r="F573" s="43" t="str">
        <f>VLOOKUP(C573,'[2]Acha Air Sales Price List'!$B$1:$D$65536,3,FALSE)</f>
        <v>first line keep open</v>
      </c>
      <c r="G573" s="21">
        <f>ROUND(IF(ISBLANK(C573),0,VLOOKUP(C573,'[2]Acha Air Sales Price List'!$B$1:$X$65536,12,FALSE)*$M$14),2)</f>
        <v>0</v>
      </c>
      <c r="H573" s="21"/>
      <c r="I573" s="22">
        <f t="shared" si="10"/>
        <v>0</v>
      </c>
      <c r="J573" s="14"/>
    </row>
    <row r="574" spans="1:10" hidden="1">
      <c r="A574" s="13"/>
      <c r="B574" s="1"/>
      <c r="C574" s="36"/>
      <c r="D574" s="168"/>
      <c r="E574" s="169"/>
      <c r="F574" s="43" t="str">
        <f>VLOOKUP(C574,'[2]Acha Air Sales Price List'!$B$1:$D$65536,3,FALSE)</f>
        <v>first line keep open</v>
      </c>
      <c r="G574" s="21">
        <f>ROUND(IF(ISBLANK(C574),0,VLOOKUP(C574,'[2]Acha Air Sales Price List'!$B$1:$X$65536,12,FALSE)*$M$14),2)</f>
        <v>0</v>
      </c>
      <c r="H574" s="21"/>
      <c r="I574" s="22">
        <f t="shared" si="10"/>
        <v>0</v>
      </c>
      <c r="J574" s="14"/>
    </row>
    <row r="575" spans="1:10" hidden="1">
      <c r="A575" s="13"/>
      <c r="B575" s="1"/>
      <c r="C575" s="36"/>
      <c r="D575" s="168"/>
      <c r="E575" s="169"/>
      <c r="F575" s="43" t="str">
        <f>VLOOKUP(C575,'[2]Acha Air Sales Price List'!$B$1:$D$65536,3,FALSE)</f>
        <v>first line keep open</v>
      </c>
      <c r="G575" s="21">
        <f>ROUND(IF(ISBLANK(C575),0,VLOOKUP(C575,'[2]Acha Air Sales Price List'!$B$1:$X$65536,12,FALSE)*$M$14),2)</f>
        <v>0</v>
      </c>
      <c r="H575" s="21"/>
      <c r="I575" s="22">
        <f t="shared" si="10"/>
        <v>0</v>
      </c>
      <c r="J575" s="14"/>
    </row>
    <row r="576" spans="1:10" hidden="1">
      <c r="A576" s="13"/>
      <c r="B576" s="1"/>
      <c r="C576" s="36"/>
      <c r="D576" s="168"/>
      <c r="E576" s="169"/>
      <c r="F576" s="43" t="str">
        <f>VLOOKUP(C576,'[2]Acha Air Sales Price List'!$B$1:$D$65536,3,FALSE)</f>
        <v>first line keep open</v>
      </c>
      <c r="G576" s="21">
        <f>ROUND(IF(ISBLANK(C576),0,VLOOKUP(C576,'[2]Acha Air Sales Price List'!$B$1:$X$65536,12,FALSE)*$M$14),2)</f>
        <v>0</v>
      </c>
      <c r="H576" s="21"/>
      <c r="I576" s="22">
        <f t="shared" si="10"/>
        <v>0</v>
      </c>
      <c r="J576" s="14"/>
    </row>
    <row r="577" spans="1:10" hidden="1">
      <c r="A577" s="13"/>
      <c r="B577" s="1"/>
      <c r="C577" s="36"/>
      <c r="D577" s="168"/>
      <c r="E577" s="169"/>
      <c r="F577" s="43" t="str">
        <f>VLOOKUP(C577,'[2]Acha Air Sales Price List'!$B$1:$D$65536,3,FALSE)</f>
        <v>first line keep open</v>
      </c>
      <c r="G577" s="21">
        <f>ROUND(IF(ISBLANK(C577),0,VLOOKUP(C577,'[2]Acha Air Sales Price List'!$B$1:$X$65536,12,FALSE)*$M$14),2)</f>
        <v>0</v>
      </c>
      <c r="H577" s="21"/>
      <c r="I577" s="22">
        <f t="shared" si="10"/>
        <v>0</v>
      </c>
      <c r="J577" s="14"/>
    </row>
    <row r="578" spans="1:10" hidden="1">
      <c r="A578" s="13"/>
      <c r="B578" s="1"/>
      <c r="C578" s="36"/>
      <c r="D578" s="168"/>
      <c r="E578" s="169"/>
      <c r="F578" s="43" t="str">
        <f>VLOOKUP(C578,'[2]Acha Air Sales Price List'!$B$1:$D$65536,3,FALSE)</f>
        <v>first line keep open</v>
      </c>
      <c r="G578" s="21">
        <f>ROUND(IF(ISBLANK(C578),0,VLOOKUP(C578,'[2]Acha Air Sales Price List'!$B$1:$X$65536,12,FALSE)*$M$14),2)</f>
        <v>0</v>
      </c>
      <c r="H578" s="21"/>
      <c r="I578" s="22">
        <f t="shared" si="10"/>
        <v>0</v>
      </c>
      <c r="J578" s="14"/>
    </row>
    <row r="579" spans="1:10" hidden="1">
      <c r="A579" s="13"/>
      <c r="B579" s="1"/>
      <c r="C579" s="36"/>
      <c r="D579" s="168"/>
      <c r="E579" s="169"/>
      <c r="F579" s="43" t="str">
        <f>VLOOKUP(C579,'[2]Acha Air Sales Price List'!$B$1:$D$65536,3,FALSE)</f>
        <v>first line keep open</v>
      </c>
      <c r="G579" s="21">
        <f>ROUND(IF(ISBLANK(C579),0,VLOOKUP(C579,'[2]Acha Air Sales Price List'!$B$1:$X$65536,12,FALSE)*$M$14),2)</f>
        <v>0</v>
      </c>
      <c r="H579" s="21"/>
      <c r="I579" s="22">
        <f t="shared" si="10"/>
        <v>0</v>
      </c>
      <c r="J579" s="14"/>
    </row>
    <row r="580" spans="1:10" hidden="1">
      <c r="A580" s="13"/>
      <c r="B580" s="1"/>
      <c r="C580" s="36"/>
      <c r="D580" s="168"/>
      <c r="E580" s="169"/>
      <c r="F580" s="43" t="str">
        <f>VLOOKUP(C580,'[2]Acha Air Sales Price List'!$B$1:$D$65536,3,FALSE)</f>
        <v>first line keep open</v>
      </c>
      <c r="G580" s="21">
        <f>ROUND(IF(ISBLANK(C580),0,VLOOKUP(C580,'[2]Acha Air Sales Price List'!$B$1:$X$65536,12,FALSE)*$M$14),2)</f>
        <v>0</v>
      </c>
      <c r="H580" s="21"/>
      <c r="I580" s="22">
        <f t="shared" si="10"/>
        <v>0</v>
      </c>
      <c r="J580" s="14"/>
    </row>
    <row r="581" spans="1:10" hidden="1">
      <c r="A581" s="13"/>
      <c r="B581" s="1"/>
      <c r="C581" s="36"/>
      <c r="D581" s="168"/>
      <c r="E581" s="169"/>
      <c r="F581" s="43" t="str">
        <f>VLOOKUP(C581,'[2]Acha Air Sales Price List'!$B$1:$D$65536,3,FALSE)</f>
        <v>first line keep open</v>
      </c>
      <c r="G581" s="21">
        <f>ROUND(IF(ISBLANK(C581),0,VLOOKUP(C581,'[2]Acha Air Sales Price List'!$B$1:$X$65536,12,FALSE)*$M$14),2)</f>
        <v>0</v>
      </c>
      <c r="H581" s="21"/>
      <c r="I581" s="22">
        <f t="shared" si="10"/>
        <v>0</v>
      </c>
      <c r="J581" s="14"/>
    </row>
    <row r="582" spans="1:10" hidden="1">
      <c r="A582" s="13"/>
      <c r="B582" s="1"/>
      <c r="C582" s="36"/>
      <c r="D582" s="168"/>
      <c r="E582" s="169"/>
      <c r="F582" s="43" t="str">
        <f>VLOOKUP(C582,'[2]Acha Air Sales Price List'!$B$1:$D$65536,3,FALSE)</f>
        <v>first line keep open</v>
      </c>
      <c r="G582" s="21">
        <f>ROUND(IF(ISBLANK(C582),0,VLOOKUP(C582,'[2]Acha Air Sales Price List'!$B$1:$X$65536,12,FALSE)*$M$14),2)</f>
        <v>0</v>
      </c>
      <c r="H582" s="21"/>
      <c r="I582" s="22">
        <f t="shared" si="10"/>
        <v>0</v>
      </c>
      <c r="J582" s="14"/>
    </row>
    <row r="583" spans="1:10" hidden="1">
      <c r="A583" s="13"/>
      <c r="B583" s="1"/>
      <c r="C583" s="36"/>
      <c r="D583" s="168"/>
      <c r="E583" s="169"/>
      <c r="F583" s="43" t="str">
        <f>VLOOKUP(C583,'[2]Acha Air Sales Price List'!$B$1:$D$65536,3,FALSE)</f>
        <v>first line keep open</v>
      </c>
      <c r="G583" s="21">
        <f>ROUND(IF(ISBLANK(C583),0,VLOOKUP(C583,'[2]Acha Air Sales Price List'!$B$1:$X$65536,12,FALSE)*$M$14),2)</f>
        <v>0</v>
      </c>
      <c r="H583" s="21"/>
      <c r="I583" s="22">
        <f t="shared" si="10"/>
        <v>0</v>
      </c>
      <c r="J583" s="14"/>
    </row>
    <row r="584" spans="1:10" hidden="1">
      <c r="A584" s="13"/>
      <c r="B584" s="1"/>
      <c r="C584" s="36"/>
      <c r="D584" s="168"/>
      <c r="E584" s="169"/>
      <c r="F584" s="43" t="str">
        <f>VLOOKUP(C584,'[2]Acha Air Sales Price List'!$B$1:$D$65536,3,FALSE)</f>
        <v>first line keep open</v>
      </c>
      <c r="G584" s="21">
        <f>ROUND(IF(ISBLANK(C584),0,VLOOKUP(C584,'[2]Acha Air Sales Price List'!$B$1:$X$65536,12,FALSE)*$M$14),2)</f>
        <v>0</v>
      </c>
      <c r="H584" s="21"/>
      <c r="I584" s="22">
        <f t="shared" si="10"/>
        <v>0</v>
      </c>
      <c r="J584" s="14"/>
    </row>
    <row r="585" spans="1:10" hidden="1">
      <c r="A585" s="13"/>
      <c r="B585" s="1"/>
      <c r="C585" s="36"/>
      <c r="D585" s="168"/>
      <c r="E585" s="169"/>
      <c r="F585" s="43" t="str">
        <f>VLOOKUP(C585,'[2]Acha Air Sales Price List'!$B$1:$D$65536,3,FALSE)</f>
        <v>first line keep open</v>
      </c>
      <c r="G585" s="21">
        <f>ROUND(IF(ISBLANK(C585),0,VLOOKUP(C585,'[2]Acha Air Sales Price List'!$B$1:$X$65536,12,FALSE)*$M$14),2)</f>
        <v>0</v>
      </c>
      <c r="H585" s="21"/>
      <c r="I585" s="22">
        <f t="shared" si="10"/>
        <v>0</v>
      </c>
      <c r="J585" s="14"/>
    </row>
    <row r="586" spans="1:10" hidden="1">
      <c r="A586" s="13"/>
      <c r="B586" s="1"/>
      <c r="C586" s="36"/>
      <c r="D586" s="168"/>
      <c r="E586" s="169"/>
      <c r="F586" s="43" t="str">
        <f>VLOOKUP(C586,'[2]Acha Air Sales Price List'!$B$1:$D$65536,3,FALSE)</f>
        <v>first line keep open</v>
      </c>
      <c r="G586" s="21">
        <f>ROUND(IF(ISBLANK(C586),0,VLOOKUP(C586,'[2]Acha Air Sales Price List'!$B$1:$X$65536,12,FALSE)*$M$14),2)</f>
        <v>0</v>
      </c>
      <c r="H586" s="21"/>
      <c r="I586" s="22">
        <f t="shared" si="10"/>
        <v>0</v>
      </c>
      <c r="J586" s="14"/>
    </row>
    <row r="587" spans="1:10" hidden="1">
      <c r="A587" s="13"/>
      <c r="B587" s="1"/>
      <c r="C587" s="36"/>
      <c r="D587" s="168"/>
      <c r="E587" s="169"/>
      <c r="F587" s="43" t="str">
        <f>VLOOKUP(C587,'[2]Acha Air Sales Price List'!$B$1:$D$65536,3,FALSE)</f>
        <v>first line keep open</v>
      </c>
      <c r="G587" s="21">
        <f>ROUND(IF(ISBLANK(C587),0,VLOOKUP(C587,'[2]Acha Air Sales Price List'!$B$1:$X$65536,12,FALSE)*$M$14),2)</f>
        <v>0</v>
      </c>
      <c r="H587" s="21"/>
      <c r="I587" s="22">
        <f t="shared" si="10"/>
        <v>0</v>
      </c>
      <c r="J587" s="14"/>
    </row>
    <row r="588" spans="1:10" hidden="1">
      <c r="A588" s="13"/>
      <c r="B588" s="1"/>
      <c r="C588" s="36"/>
      <c r="D588" s="168"/>
      <c r="E588" s="169"/>
      <c r="F588" s="43" t="str">
        <f>VLOOKUP(C588,'[2]Acha Air Sales Price List'!$B$1:$D$65536,3,FALSE)</f>
        <v>first line keep open</v>
      </c>
      <c r="G588" s="21">
        <f>ROUND(IF(ISBLANK(C588),0,VLOOKUP(C588,'[2]Acha Air Sales Price List'!$B$1:$X$65536,12,FALSE)*$M$14),2)</f>
        <v>0</v>
      </c>
      <c r="H588" s="21"/>
      <c r="I588" s="22">
        <f t="shared" si="10"/>
        <v>0</v>
      </c>
      <c r="J588" s="14"/>
    </row>
    <row r="589" spans="1:10" hidden="1">
      <c r="A589" s="13"/>
      <c r="B589" s="1"/>
      <c r="C589" s="36"/>
      <c r="D589" s="168"/>
      <c r="E589" s="169"/>
      <c r="F589" s="43" t="str">
        <f>VLOOKUP(C589,'[2]Acha Air Sales Price List'!$B$1:$D$65536,3,FALSE)</f>
        <v>first line keep open</v>
      </c>
      <c r="G589" s="21">
        <f>ROUND(IF(ISBLANK(C589),0,VLOOKUP(C589,'[2]Acha Air Sales Price List'!$B$1:$X$65536,12,FALSE)*$M$14),2)</f>
        <v>0</v>
      </c>
      <c r="H589" s="21"/>
      <c r="I589" s="22">
        <f t="shared" si="10"/>
        <v>0</v>
      </c>
      <c r="J589" s="14"/>
    </row>
    <row r="590" spans="1:10" hidden="1">
      <c r="A590" s="13"/>
      <c r="B590" s="1"/>
      <c r="C590" s="36"/>
      <c r="D590" s="168"/>
      <c r="E590" s="169"/>
      <c r="F590" s="43" t="str">
        <f>VLOOKUP(C590,'[2]Acha Air Sales Price List'!$B$1:$D$65536,3,FALSE)</f>
        <v>first line keep open</v>
      </c>
      <c r="G590" s="21">
        <f>ROUND(IF(ISBLANK(C590),0,VLOOKUP(C590,'[2]Acha Air Sales Price List'!$B$1:$X$65536,12,FALSE)*$M$14),2)</f>
        <v>0</v>
      </c>
      <c r="H590" s="21"/>
      <c r="I590" s="22">
        <f t="shared" si="10"/>
        <v>0</v>
      </c>
      <c r="J590" s="14"/>
    </row>
    <row r="591" spans="1:10" hidden="1">
      <c r="A591" s="13"/>
      <c r="B591" s="1"/>
      <c r="C591" s="36"/>
      <c r="D591" s="168"/>
      <c r="E591" s="169"/>
      <c r="F591" s="43" t="str">
        <f>VLOOKUP(C591,'[2]Acha Air Sales Price List'!$B$1:$D$65536,3,FALSE)</f>
        <v>first line keep open</v>
      </c>
      <c r="G591" s="21">
        <f>ROUND(IF(ISBLANK(C591),0,VLOOKUP(C591,'[2]Acha Air Sales Price List'!$B$1:$X$65536,12,FALSE)*$M$14),2)</f>
        <v>0</v>
      </c>
      <c r="H591" s="21"/>
      <c r="I591" s="22">
        <f t="shared" si="10"/>
        <v>0</v>
      </c>
      <c r="J591" s="14"/>
    </row>
    <row r="592" spans="1:10" hidden="1">
      <c r="A592" s="13"/>
      <c r="B592" s="1"/>
      <c r="C592" s="36"/>
      <c r="D592" s="168"/>
      <c r="E592" s="169"/>
      <c r="F592" s="43" t="str">
        <f>VLOOKUP(C592,'[2]Acha Air Sales Price List'!$B$1:$D$65536,3,FALSE)</f>
        <v>first line keep open</v>
      </c>
      <c r="G592" s="21">
        <f>ROUND(IF(ISBLANK(C592),0,VLOOKUP(C592,'[2]Acha Air Sales Price List'!$B$1:$X$65536,12,FALSE)*$M$14),2)</f>
        <v>0</v>
      </c>
      <c r="H592" s="21"/>
      <c r="I592" s="22">
        <f t="shared" si="10"/>
        <v>0</v>
      </c>
      <c r="J592" s="14"/>
    </row>
    <row r="593" spans="1:10" hidden="1">
      <c r="A593" s="13"/>
      <c r="B593" s="1"/>
      <c r="C593" s="36"/>
      <c r="D593" s="168"/>
      <c r="E593" s="169"/>
      <c r="F593" s="43" t="str">
        <f>VLOOKUP(C593,'[2]Acha Air Sales Price List'!$B$1:$D$65536,3,FALSE)</f>
        <v>first line keep open</v>
      </c>
      <c r="G593" s="21">
        <f>ROUND(IF(ISBLANK(C593),0,VLOOKUP(C593,'[2]Acha Air Sales Price List'!$B$1:$X$65536,12,FALSE)*$M$14),2)</f>
        <v>0</v>
      </c>
      <c r="H593" s="21"/>
      <c r="I593" s="22">
        <f t="shared" si="10"/>
        <v>0</v>
      </c>
      <c r="J593" s="14"/>
    </row>
    <row r="594" spans="1:10" hidden="1">
      <c r="A594" s="13"/>
      <c r="B594" s="1"/>
      <c r="C594" s="36"/>
      <c r="D594" s="168"/>
      <c r="E594" s="169"/>
      <c r="F594" s="43" t="str">
        <f>VLOOKUP(C594,'[2]Acha Air Sales Price List'!$B$1:$D$65536,3,FALSE)</f>
        <v>first line keep open</v>
      </c>
      <c r="G594" s="21">
        <f>ROUND(IF(ISBLANK(C594),0,VLOOKUP(C594,'[2]Acha Air Sales Price List'!$B$1:$X$65536,12,FALSE)*$M$14),2)</f>
        <v>0</v>
      </c>
      <c r="H594" s="21"/>
      <c r="I594" s="22">
        <f t="shared" si="10"/>
        <v>0</v>
      </c>
      <c r="J594" s="14"/>
    </row>
    <row r="595" spans="1:10" hidden="1">
      <c r="A595" s="13"/>
      <c r="B595" s="1"/>
      <c r="C595" s="36"/>
      <c r="D595" s="168"/>
      <c r="E595" s="169"/>
      <c r="F595" s="43" t="str">
        <f>VLOOKUP(C595,'[2]Acha Air Sales Price List'!$B$1:$D$65536,3,FALSE)</f>
        <v>first line keep open</v>
      </c>
      <c r="G595" s="21">
        <f>ROUND(IF(ISBLANK(C595),0,VLOOKUP(C595,'[2]Acha Air Sales Price List'!$B$1:$X$65536,12,FALSE)*$M$14),2)</f>
        <v>0</v>
      </c>
      <c r="H595" s="21"/>
      <c r="I595" s="22">
        <f t="shared" si="10"/>
        <v>0</v>
      </c>
      <c r="J595" s="14"/>
    </row>
    <row r="596" spans="1:10" hidden="1">
      <c r="A596" s="13"/>
      <c r="B596" s="1"/>
      <c r="C596" s="36"/>
      <c r="D596" s="168"/>
      <c r="E596" s="169"/>
      <c r="F596" s="43" t="str">
        <f>VLOOKUP(C596,'[2]Acha Air Sales Price List'!$B$1:$D$65536,3,FALSE)</f>
        <v>first line keep open</v>
      </c>
      <c r="G596" s="21">
        <f>ROUND(IF(ISBLANK(C596),0,VLOOKUP(C596,'[2]Acha Air Sales Price List'!$B$1:$X$65536,12,FALSE)*$M$14),2)</f>
        <v>0</v>
      </c>
      <c r="H596" s="21"/>
      <c r="I596" s="22">
        <f t="shared" si="10"/>
        <v>0</v>
      </c>
      <c r="J596" s="14"/>
    </row>
    <row r="597" spans="1:10" hidden="1">
      <c r="A597" s="13"/>
      <c r="B597" s="1"/>
      <c r="C597" s="37"/>
      <c r="D597" s="168"/>
      <c r="E597" s="169"/>
      <c r="F597" s="43" t="str">
        <f>VLOOKUP(C597,'[2]Acha Air Sales Price List'!$B$1:$D$65536,3,FALSE)</f>
        <v>first line keep open</v>
      </c>
      <c r="G597" s="21">
        <f>ROUND(IF(ISBLANK(C597),0,VLOOKUP(C597,'[2]Acha Air Sales Price List'!$B$1:$X$65536,12,FALSE)*$M$14),2)</f>
        <v>0</v>
      </c>
      <c r="H597" s="21"/>
      <c r="I597" s="22">
        <f t="shared" ref="I597:I660" si="11">ROUND(IF(ISNUMBER(B597), G597*B597, 0),5)</f>
        <v>0</v>
      </c>
      <c r="J597" s="14"/>
    </row>
    <row r="598" spans="1:10" hidden="1">
      <c r="A598" s="13"/>
      <c r="B598" s="1"/>
      <c r="C598" s="36"/>
      <c r="D598" s="168"/>
      <c r="E598" s="169"/>
      <c r="F598" s="43" t="str">
        <f>VLOOKUP(C598,'[2]Acha Air Sales Price List'!$B$1:$D$65536,3,FALSE)</f>
        <v>first line keep open</v>
      </c>
      <c r="G598" s="21">
        <f>ROUND(IF(ISBLANK(C598),0,VLOOKUP(C598,'[2]Acha Air Sales Price List'!$B$1:$X$65536,12,FALSE)*$M$14),2)</f>
        <v>0</v>
      </c>
      <c r="H598" s="21"/>
      <c r="I598" s="22">
        <f t="shared" si="11"/>
        <v>0</v>
      </c>
      <c r="J598" s="14"/>
    </row>
    <row r="599" spans="1:10" hidden="1">
      <c r="A599" s="13"/>
      <c r="B599" s="1"/>
      <c r="C599" s="36"/>
      <c r="D599" s="168"/>
      <c r="E599" s="169"/>
      <c r="F599" s="43" t="str">
        <f>VLOOKUP(C599,'[2]Acha Air Sales Price List'!$B$1:$D$65536,3,FALSE)</f>
        <v>first line keep open</v>
      </c>
      <c r="G599" s="21">
        <f>ROUND(IF(ISBLANK(C599),0,VLOOKUP(C599,'[2]Acha Air Sales Price List'!$B$1:$X$65536,12,FALSE)*$M$14),2)</f>
        <v>0</v>
      </c>
      <c r="H599" s="21"/>
      <c r="I599" s="22">
        <f t="shared" si="11"/>
        <v>0</v>
      </c>
      <c r="J599" s="14"/>
    </row>
    <row r="600" spans="1:10" hidden="1">
      <c r="A600" s="13"/>
      <c r="B600" s="1"/>
      <c r="C600" s="36"/>
      <c r="D600" s="168"/>
      <c r="E600" s="169"/>
      <c r="F600" s="43" t="str">
        <f>VLOOKUP(C600,'[2]Acha Air Sales Price List'!$B$1:$D$65536,3,FALSE)</f>
        <v>first line keep open</v>
      </c>
      <c r="G600" s="21">
        <f>ROUND(IF(ISBLANK(C600),0,VLOOKUP(C600,'[2]Acha Air Sales Price List'!$B$1:$X$65536,12,FALSE)*$M$14),2)</f>
        <v>0</v>
      </c>
      <c r="H600" s="21"/>
      <c r="I600" s="22">
        <f t="shared" si="11"/>
        <v>0</v>
      </c>
      <c r="J600" s="14"/>
    </row>
    <row r="601" spans="1:10" hidden="1">
      <c r="A601" s="13"/>
      <c r="B601" s="1"/>
      <c r="C601" s="36"/>
      <c r="D601" s="168"/>
      <c r="E601" s="169"/>
      <c r="F601" s="43" t="str">
        <f>VLOOKUP(C601,'[2]Acha Air Sales Price List'!$B$1:$D$65536,3,FALSE)</f>
        <v>first line keep open</v>
      </c>
      <c r="G601" s="21">
        <f>ROUND(IF(ISBLANK(C601),0,VLOOKUP(C601,'[2]Acha Air Sales Price List'!$B$1:$X$65536,12,FALSE)*$M$14),2)</f>
        <v>0</v>
      </c>
      <c r="H601" s="21"/>
      <c r="I601" s="22">
        <f t="shared" si="11"/>
        <v>0</v>
      </c>
      <c r="J601" s="14"/>
    </row>
    <row r="602" spans="1:10" hidden="1">
      <c r="A602" s="13"/>
      <c r="B602" s="1"/>
      <c r="C602" s="36"/>
      <c r="D602" s="168"/>
      <c r="E602" s="169"/>
      <c r="F602" s="43" t="str">
        <f>VLOOKUP(C602,'[2]Acha Air Sales Price List'!$B$1:$D$65536,3,FALSE)</f>
        <v>first line keep open</v>
      </c>
      <c r="G602" s="21">
        <f>ROUND(IF(ISBLANK(C602),0,VLOOKUP(C602,'[2]Acha Air Sales Price List'!$B$1:$X$65536,12,FALSE)*$M$14),2)</f>
        <v>0</v>
      </c>
      <c r="H602" s="21"/>
      <c r="I602" s="22">
        <f t="shared" si="11"/>
        <v>0</v>
      </c>
      <c r="J602" s="14"/>
    </row>
    <row r="603" spans="1:10" hidden="1">
      <c r="A603" s="13"/>
      <c r="B603" s="1"/>
      <c r="C603" s="36"/>
      <c r="D603" s="168"/>
      <c r="E603" s="169"/>
      <c r="F603" s="43" t="str">
        <f>VLOOKUP(C603,'[2]Acha Air Sales Price List'!$B$1:$D$65536,3,FALSE)</f>
        <v>first line keep open</v>
      </c>
      <c r="G603" s="21">
        <f>ROUND(IF(ISBLANK(C603),0,VLOOKUP(C603,'[2]Acha Air Sales Price List'!$B$1:$X$65536,12,FALSE)*$M$14),2)</f>
        <v>0</v>
      </c>
      <c r="H603" s="21"/>
      <c r="I603" s="22">
        <f t="shared" si="11"/>
        <v>0</v>
      </c>
      <c r="J603" s="14"/>
    </row>
    <row r="604" spans="1:10" hidden="1">
      <c r="A604" s="13"/>
      <c r="B604" s="1"/>
      <c r="C604" s="36"/>
      <c r="D604" s="168"/>
      <c r="E604" s="169"/>
      <c r="F604" s="43" t="str">
        <f>VLOOKUP(C604,'[2]Acha Air Sales Price List'!$B$1:$D$65536,3,FALSE)</f>
        <v>first line keep open</v>
      </c>
      <c r="G604" s="21">
        <f>ROUND(IF(ISBLANK(C604),0,VLOOKUP(C604,'[2]Acha Air Sales Price List'!$B$1:$X$65536,12,FALSE)*$M$14),2)</f>
        <v>0</v>
      </c>
      <c r="H604" s="21"/>
      <c r="I604" s="22">
        <f t="shared" si="11"/>
        <v>0</v>
      </c>
      <c r="J604" s="14"/>
    </row>
    <row r="605" spans="1:10" hidden="1">
      <c r="A605" s="13"/>
      <c r="B605" s="1"/>
      <c r="C605" s="36"/>
      <c r="D605" s="168"/>
      <c r="E605" s="169"/>
      <c r="F605" s="43" t="str">
        <f>VLOOKUP(C605,'[2]Acha Air Sales Price List'!$B$1:$D$65536,3,FALSE)</f>
        <v>first line keep open</v>
      </c>
      <c r="G605" s="21">
        <f>ROUND(IF(ISBLANK(C605),0,VLOOKUP(C605,'[2]Acha Air Sales Price List'!$B$1:$X$65536,12,FALSE)*$M$14),2)</f>
        <v>0</v>
      </c>
      <c r="H605" s="21"/>
      <c r="I605" s="22">
        <f t="shared" si="11"/>
        <v>0</v>
      </c>
      <c r="J605" s="14"/>
    </row>
    <row r="606" spans="1:10" hidden="1">
      <c r="A606" s="13"/>
      <c r="B606" s="1"/>
      <c r="C606" s="36"/>
      <c r="D606" s="168"/>
      <c r="E606" s="169"/>
      <c r="F606" s="43" t="str">
        <f>VLOOKUP(C606,'[2]Acha Air Sales Price List'!$B$1:$D$65536,3,FALSE)</f>
        <v>first line keep open</v>
      </c>
      <c r="G606" s="21">
        <f>ROUND(IF(ISBLANK(C606),0,VLOOKUP(C606,'[2]Acha Air Sales Price List'!$B$1:$X$65536,12,FALSE)*$M$14),2)</f>
        <v>0</v>
      </c>
      <c r="H606" s="21"/>
      <c r="I606" s="22">
        <f t="shared" si="11"/>
        <v>0</v>
      </c>
      <c r="J606" s="14"/>
    </row>
    <row r="607" spans="1:10" hidden="1">
      <c r="A607" s="13"/>
      <c r="B607" s="1"/>
      <c r="C607" s="36"/>
      <c r="D607" s="168"/>
      <c r="E607" s="169"/>
      <c r="F607" s="43" t="str">
        <f>VLOOKUP(C607,'[2]Acha Air Sales Price List'!$B$1:$D$65536,3,FALSE)</f>
        <v>first line keep open</v>
      </c>
      <c r="G607" s="21">
        <f>ROUND(IF(ISBLANK(C607),0,VLOOKUP(C607,'[2]Acha Air Sales Price List'!$B$1:$X$65536,12,FALSE)*$M$14),2)</f>
        <v>0</v>
      </c>
      <c r="H607" s="21"/>
      <c r="I607" s="22">
        <f t="shared" si="11"/>
        <v>0</v>
      </c>
      <c r="J607" s="14"/>
    </row>
    <row r="608" spans="1:10" hidden="1">
      <c r="A608" s="13"/>
      <c r="B608" s="1"/>
      <c r="C608" s="36"/>
      <c r="D608" s="168"/>
      <c r="E608" s="169"/>
      <c r="F608" s="43" t="str">
        <f>VLOOKUP(C608,'[2]Acha Air Sales Price List'!$B$1:$D$65536,3,FALSE)</f>
        <v>first line keep open</v>
      </c>
      <c r="G608" s="21">
        <f>ROUND(IF(ISBLANK(C608),0,VLOOKUP(C608,'[2]Acha Air Sales Price List'!$B$1:$X$65536,12,FALSE)*$M$14),2)</f>
        <v>0</v>
      </c>
      <c r="H608" s="21"/>
      <c r="I608" s="22">
        <f t="shared" si="11"/>
        <v>0</v>
      </c>
      <c r="J608" s="14"/>
    </row>
    <row r="609" spans="1:10" hidden="1">
      <c r="A609" s="13"/>
      <c r="B609" s="1"/>
      <c r="C609" s="36"/>
      <c r="D609" s="168"/>
      <c r="E609" s="169"/>
      <c r="F609" s="43" t="str">
        <f>VLOOKUP(C609,'[2]Acha Air Sales Price List'!$B$1:$D$65536,3,FALSE)</f>
        <v>first line keep open</v>
      </c>
      <c r="G609" s="21">
        <f>ROUND(IF(ISBLANK(C609),0,VLOOKUP(C609,'[2]Acha Air Sales Price List'!$B$1:$X$65536,12,FALSE)*$M$14),2)</f>
        <v>0</v>
      </c>
      <c r="H609" s="21"/>
      <c r="I609" s="22">
        <f t="shared" si="11"/>
        <v>0</v>
      </c>
      <c r="J609" s="14"/>
    </row>
    <row r="610" spans="1:10" hidden="1">
      <c r="A610" s="13"/>
      <c r="B610" s="1"/>
      <c r="C610" s="36"/>
      <c r="D610" s="168"/>
      <c r="E610" s="169"/>
      <c r="F610" s="43" t="str">
        <f>VLOOKUP(C610,'[2]Acha Air Sales Price List'!$B$1:$D$65536,3,FALSE)</f>
        <v>first line keep open</v>
      </c>
      <c r="G610" s="21">
        <f>ROUND(IF(ISBLANK(C610),0,VLOOKUP(C610,'[2]Acha Air Sales Price List'!$B$1:$X$65536,12,FALSE)*$M$14),2)</f>
        <v>0</v>
      </c>
      <c r="H610" s="21"/>
      <c r="I610" s="22">
        <f t="shared" si="11"/>
        <v>0</v>
      </c>
      <c r="J610" s="14"/>
    </row>
    <row r="611" spans="1:10" hidden="1">
      <c r="A611" s="13"/>
      <c r="B611" s="1"/>
      <c r="C611" s="36"/>
      <c r="D611" s="168"/>
      <c r="E611" s="169"/>
      <c r="F611" s="43" t="str">
        <f>VLOOKUP(C611,'[2]Acha Air Sales Price List'!$B$1:$D$65536,3,FALSE)</f>
        <v>first line keep open</v>
      </c>
      <c r="G611" s="21">
        <f>ROUND(IF(ISBLANK(C611),0,VLOOKUP(C611,'[2]Acha Air Sales Price List'!$B$1:$X$65536,12,FALSE)*$M$14),2)</f>
        <v>0</v>
      </c>
      <c r="H611" s="21"/>
      <c r="I611" s="22">
        <f t="shared" si="11"/>
        <v>0</v>
      </c>
      <c r="J611" s="14"/>
    </row>
    <row r="612" spans="1:10" hidden="1">
      <c r="A612" s="13"/>
      <c r="B612" s="1"/>
      <c r="C612" s="36"/>
      <c r="D612" s="168"/>
      <c r="E612" s="169"/>
      <c r="F612" s="43" t="str">
        <f>VLOOKUP(C612,'[2]Acha Air Sales Price List'!$B$1:$D$65536,3,FALSE)</f>
        <v>first line keep open</v>
      </c>
      <c r="G612" s="21">
        <f>ROUND(IF(ISBLANK(C612),0,VLOOKUP(C612,'[2]Acha Air Sales Price List'!$B$1:$X$65536,12,FALSE)*$M$14),2)</f>
        <v>0</v>
      </c>
      <c r="H612" s="21"/>
      <c r="I612" s="22">
        <f t="shared" si="11"/>
        <v>0</v>
      </c>
      <c r="J612" s="14"/>
    </row>
    <row r="613" spans="1:10" hidden="1">
      <c r="A613" s="13"/>
      <c r="B613" s="1"/>
      <c r="C613" s="37"/>
      <c r="D613" s="168"/>
      <c r="E613" s="169"/>
      <c r="F613" s="43" t="str">
        <f>VLOOKUP(C613,'[2]Acha Air Sales Price List'!$B$1:$D$65536,3,FALSE)</f>
        <v>first line keep open</v>
      </c>
      <c r="G613" s="21">
        <f>ROUND(IF(ISBLANK(C613),0,VLOOKUP(C613,'[2]Acha Air Sales Price List'!$B$1:$X$65536,12,FALSE)*$M$14),2)</f>
        <v>0</v>
      </c>
      <c r="H613" s="21"/>
      <c r="I613" s="22">
        <f t="shared" si="11"/>
        <v>0</v>
      </c>
      <c r="J613" s="14"/>
    </row>
    <row r="614" spans="1:10" hidden="1">
      <c r="A614" s="13"/>
      <c r="B614" s="1"/>
      <c r="C614" s="37"/>
      <c r="D614" s="168"/>
      <c r="E614" s="169"/>
      <c r="F614" s="43" t="str">
        <f>VLOOKUP(C614,'[2]Acha Air Sales Price List'!$B$1:$D$65536,3,FALSE)</f>
        <v>first line keep open</v>
      </c>
      <c r="G614" s="21">
        <f>ROUND(IF(ISBLANK(C614),0,VLOOKUP(C614,'[2]Acha Air Sales Price List'!$B$1:$X$65536,12,FALSE)*$M$14),2)</f>
        <v>0</v>
      </c>
      <c r="H614" s="21"/>
      <c r="I614" s="22">
        <f t="shared" si="11"/>
        <v>0</v>
      </c>
      <c r="J614" s="14"/>
    </row>
    <row r="615" spans="1:10" hidden="1">
      <c r="A615" s="13"/>
      <c r="B615" s="1"/>
      <c r="C615" s="36"/>
      <c r="D615" s="168"/>
      <c r="E615" s="169"/>
      <c r="F615" s="43" t="str">
        <f>VLOOKUP(C615,'[2]Acha Air Sales Price List'!$B$1:$D$65536,3,FALSE)</f>
        <v>first line keep open</v>
      </c>
      <c r="G615" s="21">
        <f>ROUND(IF(ISBLANK(C615),0,VLOOKUP(C615,'[2]Acha Air Sales Price List'!$B$1:$X$65536,12,FALSE)*$M$14),2)</f>
        <v>0</v>
      </c>
      <c r="H615" s="21"/>
      <c r="I615" s="22">
        <f t="shared" si="11"/>
        <v>0</v>
      </c>
      <c r="J615" s="14"/>
    </row>
    <row r="616" spans="1:10" hidden="1">
      <c r="A616" s="13"/>
      <c r="B616" s="1"/>
      <c r="C616" s="36"/>
      <c r="D616" s="168"/>
      <c r="E616" s="169"/>
      <c r="F616" s="43" t="str">
        <f>VLOOKUP(C616,'[2]Acha Air Sales Price List'!$B$1:$D$65536,3,FALSE)</f>
        <v>first line keep open</v>
      </c>
      <c r="G616" s="21">
        <f>ROUND(IF(ISBLANK(C616),0,VLOOKUP(C616,'[2]Acha Air Sales Price List'!$B$1:$X$65536,12,FALSE)*$M$14),2)</f>
        <v>0</v>
      </c>
      <c r="H616" s="21"/>
      <c r="I616" s="22">
        <f t="shared" si="11"/>
        <v>0</v>
      </c>
      <c r="J616" s="14"/>
    </row>
    <row r="617" spans="1:10" hidden="1">
      <c r="A617" s="13"/>
      <c r="B617" s="1"/>
      <c r="C617" s="36"/>
      <c r="D617" s="168"/>
      <c r="E617" s="169"/>
      <c r="F617" s="43" t="str">
        <f>VLOOKUP(C617,'[2]Acha Air Sales Price List'!$B$1:$D$65536,3,FALSE)</f>
        <v>first line keep open</v>
      </c>
      <c r="G617" s="21">
        <f>ROUND(IF(ISBLANK(C617),0,VLOOKUP(C617,'[2]Acha Air Sales Price List'!$B$1:$X$65536,12,FALSE)*$M$14),2)</f>
        <v>0</v>
      </c>
      <c r="H617" s="21"/>
      <c r="I617" s="22">
        <f t="shared" si="11"/>
        <v>0</v>
      </c>
      <c r="J617" s="14"/>
    </row>
    <row r="618" spans="1:10" hidden="1">
      <c r="A618" s="13"/>
      <c r="B618" s="1"/>
      <c r="C618" s="36"/>
      <c r="D618" s="168"/>
      <c r="E618" s="169"/>
      <c r="F618" s="43" t="str">
        <f>VLOOKUP(C618,'[2]Acha Air Sales Price List'!$B$1:$D$65536,3,FALSE)</f>
        <v>first line keep open</v>
      </c>
      <c r="G618" s="21">
        <f>ROUND(IF(ISBLANK(C618),0,VLOOKUP(C618,'[2]Acha Air Sales Price List'!$B$1:$X$65536,12,FALSE)*$M$14),2)</f>
        <v>0</v>
      </c>
      <c r="H618" s="21"/>
      <c r="I618" s="22">
        <f t="shared" si="11"/>
        <v>0</v>
      </c>
      <c r="J618" s="14"/>
    </row>
    <row r="619" spans="1:10" hidden="1">
      <c r="A619" s="13"/>
      <c r="B619" s="1"/>
      <c r="C619" s="36"/>
      <c r="D619" s="168"/>
      <c r="E619" s="169"/>
      <c r="F619" s="43" t="str">
        <f>VLOOKUP(C619,'[2]Acha Air Sales Price List'!$B$1:$D$65536,3,FALSE)</f>
        <v>first line keep open</v>
      </c>
      <c r="G619" s="21">
        <f>ROUND(IF(ISBLANK(C619),0,VLOOKUP(C619,'[2]Acha Air Sales Price List'!$B$1:$X$65536,12,FALSE)*$M$14),2)</f>
        <v>0</v>
      </c>
      <c r="H619" s="21"/>
      <c r="I619" s="22">
        <f t="shared" si="11"/>
        <v>0</v>
      </c>
      <c r="J619" s="14"/>
    </row>
    <row r="620" spans="1:10" hidden="1">
      <c r="A620" s="13"/>
      <c r="B620" s="1"/>
      <c r="C620" s="36"/>
      <c r="D620" s="168"/>
      <c r="E620" s="169"/>
      <c r="F620" s="43" t="str">
        <f>VLOOKUP(C620,'[2]Acha Air Sales Price List'!$B$1:$D$65536,3,FALSE)</f>
        <v>first line keep open</v>
      </c>
      <c r="G620" s="21">
        <f>ROUND(IF(ISBLANK(C620),0,VLOOKUP(C620,'[2]Acha Air Sales Price List'!$B$1:$X$65536,12,FALSE)*$M$14),2)</f>
        <v>0</v>
      </c>
      <c r="H620" s="21"/>
      <c r="I620" s="22">
        <f t="shared" si="11"/>
        <v>0</v>
      </c>
      <c r="J620" s="14"/>
    </row>
    <row r="621" spans="1:10" hidden="1">
      <c r="A621" s="13"/>
      <c r="B621" s="1"/>
      <c r="C621" s="36"/>
      <c r="D621" s="168"/>
      <c r="E621" s="169"/>
      <c r="F621" s="43" t="str">
        <f>VLOOKUP(C621,'[2]Acha Air Sales Price List'!$B$1:$D$65536,3,FALSE)</f>
        <v>first line keep open</v>
      </c>
      <c r="G621" s="21">
        <f>ROUND(IF(ISBLANK(C621),0,VLOOKUP(C621,'[2]Acha Air Sales Price List'!$B$1:$X$65536,12,FALSE)*$M$14),2)</f>
        <v>0</v>
      </c>
      <c r="H621" s="21"/>
      <c r="I621" s="22">
        <f t="shared" si="11"/>
        <v>0</v>
      </c>
      <c r="J621" s="14"/>
    </row>
    <row r="622" spans="1:10" hidden="1">
      <c r="A622" s="13"/>
      <c r="B622" s="1"/>
      <c r="C622" s="36"/>
      <c r="D622" s="168"/>
      <c r="E622" s="169"/>
      <c r="F622" s="43" t="str">
        <f>VLOOKUP(C622,'[2]Acha Air Sales Price List'!$B$1:$D$65536,3,FALSE)</f>
        <v>first line keep open</v>
      </c>
      <c r="G622" s="21">
        <f>ROUND(IF(ISBLANK(C622),0,VLOOKUP(C622,'[2]Acha Air Sales Price List'!$B$1:$X$65536,12,FALSE)*$M$14),2)</f>
        <v>0</v>
      </c>
      <c r="H622" s="21"/>
      <c r="I622" s="22">
        <f t="shared" si="11"/>
        <v>0</v>
      </c>
      <c r="J622" s="14"/>
    </row>
    <row r="623" spans="1:10" hidden="1">
      <c r="A623" s="13"/>
      <c r="B623" s="1"/>
      <c r="C623" s="36"/>
      <c r="D623" s="168"/>
      <c r="E623" s="169"/>
      <c r="F623" s="43" t="str">
        <f>VLOOKUP(C623,'[2]Acha Air Sales Price List'!$B$1:$D$65536,3,FALSE)</f>
        <v>first line keep open</v>
      </c>
      <c r="G623" s="21">
        <f>ROUND(IF(ISBLANK(C623),0,VLOOKUP(C623,'[2]Acha Air Sales Price List'!$B$1:$X$65536,12,FALSE)*$M$14),2)</f>
        <v>0</v>
      </c>
      <c r="H623" s="21"/>
      <c r="I623" s="22">
        <f t="shared" si="11"/>
        <v>0</v>
      </c>
      <c r="J623" s="14"/>
    </row>
    <row r="624" spans="1:10" hidden="1">
      <c r="A624" s="13"/>
      <c r="B624" s="1"/>
      <c r="C624" s="36"/>
      <c r="D624" s="168"/>
      <c r="E624" s="169"/>
      <c r="F624" s="43" t="str">
        <f>VLOOKUP(C624,'[2]Acha Air Sales Price List'!$B$1:$D$65536,3,FALSE)</f>
        <v>first line keep open</v>
      </c>
      <c r="G624" s="21">
        <f>ROUND(IF(ISBLANK(C624),0,VLOOKUP(C624,'[2]Acha Air Sales Price List'!$B$1:$X$65536,12,FALSE)*$M$14),2)</f>
        <v>0</v>
      </c>
      <c r="H624" s="21"/>
      <c r="I624" s="22">
        <f t="shared" si="11"/>
        <v>0</v>
      </c>
      <c r="J624" s="14"/>
    </row>
    <row r="625" spans="1:10" hidden="1">
      <c r="A625" s="13"/>
      <c r="B625" s="1"/>
      <c r="C625" s="37"/>
      <c r="D625" s="168"/>
      <c r="E625" s="169"/>
      <c r="F625" s="43" t="str">
        <f>VLOOKUP(C625,'[2]Acha Air Sales Price List'!$B$1:$D$65536,3,FALSE)</f>
        <v>first line keep open</v>
      </c>
      <c r="G625" s="21">
        <f>ROUND(IF(ISBLANK(C625),0,VLOOKUP(C625,'[2]Acha Air Sales Price List'!$B$1:$X$65536,12,FALSE)*$M$14),2)</f>
        <v>0</v>
      </c>
      <c r="H625" s="21"/>
      <c r="I625" s="22">
        <f t="shared" si="11"/>
        <v>0</v>
      </c>
      <c r="J625" s="14"/>
    </row>
    <row r="626" spans="1:10" hidden="1">
      <c r="A626" s="13"/>
      <c r="B626" s="1"/>
      <c r="C626" s="36"/>
      <c r="D626" s="168"/>
      <c r="E626" s="169"/>
      <c r="F626" s="43" t="str">
        <f>VLOOKUP(C626,'[2]Acha Air Sales Price List'!$B$1:$D$65536,3,FALSE)</f>
        <v>first line keep open</v>
      </c>
      <c r="G626" s="21">
        <f>ROUND(IF(ISBLANK(C626),0,VLOOKUP(C626,'[2]Acha Air Sales Price List'!$B$1:$X$65536,12,FALSE)*$M$14),2)</f>
        <v>0</v>
      </c>
      <c r="H626" s="21"/>
      <c r="I626" s="22">
        <f t="shared" si="11"/>
        <v>0</v>
      </c>
      <c r="J626" s="14"/>
    </row>
    <row r="627" spans="1:10" hidden="1">
      <c r="A627" s="13"/>
      <c r="B627" s="1"/>
      <c r="C627" s="36"/>
      <c r="D627" s="168"/>
      <c r="E627" s="169"/>
      <c r="F627" s="43" t="str">
        <f>VLOOKUP(C627,'[2]Acha Air Sales Price List'!$B$1:$D$65536,3,FALSE)</f>
        <v>first line keep open</v>
      </c>
      <c r="G627" s="21">
        <f>ROUND(IF(ISBLANK(C627),0,VLOOKUP(C627,'[2]Acha Air Sales Price List'!$B$1:$X$65536,12,FALSE)*$M$14),2)</f>
        <v>0</v>
      </c>
      <c r="H627" s="21"/>
      <c r="I627" s="22">
        <f t="shared" si="11"/>
        <v>0</v>
      </c>
      <c r="J627" s="14"/>
    </row>
    <row r="628" spans="1:10" hidden="1">
      <c r="A628" s="13"/>
      <c r="B628" s="1"/>
      <c r="C628" s="36"/>
      <c r="D628" s="168"/>
      <c r="E628" s="169"/>
      <c r="F628" s="43" t="str">
        <f>VLOOKUP(C628,'[2]Acha Air Sales Price List'!$B$1:$D$65536,3,FALSE)</f>
        <v>first line keep open</v>
      </c>
      <c r="G628" s="21">
        <f>ROUND(IF(ISBLANK(C628),0,VLOOKUP(C628,'[2]Acha Air Sales Price List'!$B$1:$X$65536,12,FALSE)*$M$14),2)</f>
        <v>0</v>
      </c>
      <c r="H628" s="21"/>
      <c r="I628" s="22">
        <f t="shared" si="11"/>
        <v>0</v>
      </c>
      <c r="J628" s="14"/>
    </row>
    <row r="629" spans="1:10" hidden="1">
      <c r="A629" s="13"/>
      <c r="B629" s="1"/>
      <c r="C629" s="36"/>
      <c r="D629" s="168"/>
      <c r="E629" s="169"/>
      <c r="F629" s="43" t="str">
        <f>VLOOKUP(C629,'[2]Acha Air Sales Price List'!$B$1:$D$65536,3,FALSE)</f>
        <v>first line keep open</v>
      </c>
      <c r="G629" s="21">
        <f>ROUND(IF(ISBLANK(C629),0,VLOOKUP(C629,'[2]Acha Air Sales Price List'!$B$1:$X$65536,12,FALSE)*$M$14),2)</f>
        <v>0</v>
      </c>
      <c r="H629" s="21"/>
      <c r="I629" s="22">
        <f t="shared" si="11"/>
        <v>0</v>
      </c>
      <c r="J629" s="14"/>
    </row>
    <row r="630" spans="1:10" hidden="1">
      <c r="A630" s="13"/>
      <c r="B630" s="1"/>
      <c r="C630" s="36"/>
      <c r="D630" s="168"/>
      <c r="E630" s="169"/>
      <c r="F630" s="43" t="str">
        <f>VLOOKUP(C630,'[2]Acha Air Sales Price List'!$B$1:$D$65536,3,FALSE)</f>
        <v>first line keep open</v>
      </c>
      <c r="G630" s="21">
        <f>ROUND(IF(ISBLANK(C630),0,VLOOKUP(C630,'[2]Acha Air Sales Price List'!$B$1:$X$65536,12,FALSE)*$M$14),2)</f>
        <v>0</v>
      </c>
      <c r="H630" s="21"/>
      <c r="I630" s="22">
        <f t="shared" si="11"/>
        <v>0</v>
      </c>
      <c r="J630" s="14"/>
    </row>
    <row r="631" spans="1:10" hidden="1">
      <c r="A631" s="13"/>
      <c r="B631" s="1"/>
      <c r="C631" s="36"/>
      <c r="D631" s="168"/>
      <c r="E631" s="169"/>
      <c r="F631" s="43" t="str">
        <f>VLOOKUP(C631,'[2]Acha Air Sales Price List'!$B$1:$D$65536,3,FALSE)</f>
        <v>first line keep open</v>
      </c>
      <c r="G631" s="21">
        <f>ROUND(IF(ISBLANK(C631),0,VLOOKUP(C631,'[2]Acha Air Sales Price List'!$B$1:$X$65536,12,FALSE)*$M$14),2)</f>
        <v>0</v>
      </c>
      <c r="H631" s="21"/>
      <c r="I631" s="22">
        <f t="shared" si="11"/>
        <v>0</v>
      </c>
      <c r="J631" s="14"/>
    </row>
    <row r="632" spans="1:10" hidden="1">
      <c r="A632" s="13"/>
      <c r="B632" s="1"/>
      <c r="C632" s="36"/>
      <c r="D632" s="168"/>
      <c r="E632" s="169"/>
      <c r="F632" s="43" t="str">
        <f>VLOOKUP(C632,'[2]Acha Air Sales Price List'!$B$1:$D$65536,3,FALSE)</f>
        <v>first line keep open</v>
      </c>
      <c r="G632" s="21">
        <f>ROUND(IF(ISBLANK(C632),0,VLOOKUP(C632,'[2]Acha Air Sales Price List'!$B$1:$X$65536,12,FALSE)*$M$14),2)</f>
        <v>0</v>
      </c>
      <c r="H632" s="21"/>
      <c r="I632" s="22">
        <f t="shared" si="11"/>
        <v>0</v>
      </c>
      <c r="J632" s="14"/>
    </row>
    <row r="633" spans="1:10" hidden="1">
      <c r="A633" s="13"/>
      <c r="B633" s="1"/>
      <c r="C633" s="36"/>
      <c r="D633" s="168"/>
      <c r="E633" s="169"/>
      <c r="F633" s="43" t="str">
        <f>VLOOKUP(C633,'[2]Acha Air Sales Price List'!$B$1:$D$65536,3,FALSE)</f>
        <v>first line keep open</v>
      </c>
      <c r="G633" s="21">
        <f>ROUND(IF(ISBLANK(C633),0,VLOOKUP(C633,'[2]Acha Air Sales Price List'!$B$1:$X$65536,12,FALSE)*$M$14),2)</f>
        <v>0</v>
      </c>
      <c r="H633" s="21"/>
      <c r="I633" s="22">
        <f t="shared" si="11"/>
        <v>0</v>
      </c>
      <c r="J633" s="14"/>
    </row>
    <row r="634" spans="1:10" hidden="1">
      <c r="A634" s="13"/>
      <c r="B634" s="1"/>
      <c r="C634" s="36"/>
      <c r="D634" s="168"/>
      <c r="E634" s="169"/>
      <c r="F634" s="43" t="str">
        <f>VLOOKUP(C634,'[2]Acha Air Sales Price List'!$B$1:$D$65536,3,FALSE)</f>
        <v>first line keep open</v>
      </c>
      <c r="G634" s="21">
        <f>ROUND(IF(ISBLANK(C634),0,VLOOKUP(C634,'[2]Acha Air Sales Price List'!$B$1:$X$65536,12,FALSE)*$M$14),2)</f>
        <v>0</v>
      </c>
      <c r="H634" s="21"/>
      <c r="I634" s="22">
        <f t="shared" si="11"/>
        <v>0</v>
      </c>
      <c r="J634" s="14"/>
    </row>
    <row r="635" spans="1:10" hidden="1">
      <c r="A635" s="13"/>
      <c r="B635" s="1"/>
      <c r="C635" s="36"/>
      <c r="D635" s="168"/>
      <c r="E635" s="169"/>
      <c r="F635" s="43" t="str">
        <f>VLOOKUP(C635,'[2]Acha Air Sales Price List'!$B$1:$D$65536,3,FALSE)</f>
        <v>first line keep open</v>
      </c>
      <c r="G635" s="21">
        <f>ROUND(IF(ISBLANK(C635),0,VLOOKUP(C635,'[2]Acha Air Sales Price List'!$B$1:$X$65536,12,FALSE)*$M$14),2)</f>
        <v>0</v>
      </c>
      <c r="H635" s="21"/>
      <c r="I635" s="22">
        <f t="shared" si="11"/>
        <v>0</v>
      </c>
      <c r="J635" s="14"/>
    </row>
    <row r="636" spans="1:10" hidden="1">
      <c r="A636" s="13"/>
      <c r="B636" s="1"/>
      <c r="C636" s="36"/>
      <c r="D636" s="168"/>
      <c r="E636" s="169"/>
      <c r="F636" s="43" t="str">
        <f>VLOOKUP(C636,'[2]Acha Air Sales Price List'!$B$1:$D$65536,3,FALSE)</f>
        <v>first line keep open</v>
      </c>
      <c r="G636" s="21">
        <f>ROUND(IF(ISBLANK(C636),0,VLOOKUP(C636,'[2]Acha Air Sales Price List'!$B$1:$X$65536,12,FALSE)*$M$14),2)</f>
        <v>0</v>
      </c>
      <c r="H636" s="21"/>
      <c r="I636" s="22">
        <f t="shared" si="11"/>
        <v>0</v>
      </c>
      <c r="J636" s="14"/>
    </row>
    <row r="637" spans="1:10" hidden="1">
      <c r="A637" s="13"/>
      <c r="B637" s="1"/>
      <c r="C637" s="36"/>
      <c r="D637" s="168"/>
      <c r="E637" s="169"/>
      <c r="F637" s="43" t="str">
        <f>VLOOKUP(C637,'[2]Acha Air Sales Price List'!$B$1:$D$65536,3,FALSE)</f>
        <v>first line keep open</v>
      </c>
      <c r="G637" s="21">
        <f>ROUND(IF(ISBLANK(C637),0,VLOOKUP(C637,'[2]Acha Air Sales Price List'!$B$1:$X$65536,12,FALSE)*$M$14),2)</f>
        <v>0</v>
      </c>
      <c r="H637" s="21"/>
      <c r="I637" s="22">
        <f t="shared" si="11"/>
        <v>0</v>
      </c>
      <c r="J637" s="14"/>
    </row>
    <row r="638" spans="1:10" hidden="1">
      <c r="A638" s="13"/>
      <c r="B638" s="1"/>
      <c r="C638" s="36"/>
      <c r="D638" s="168"/>
      <c r="E638" s="169"/>
      <c r="F638" s="43" t="str">
        <f>VLOOKUP(C638,'[2]Acha Air Sales Price List'!$B$1:$D$65536,3,FALSE)</f>
        <v>first line keep open</v>
      </c>
      <c r="G638" s="21">
        <f>ROUND(IF(ISBLANK(C638),0,VLOOKUP(C638,'[2]Acha Air Sales Price List'!$B$1:$X$65536,12,FALSE)*$M$14),2)</f>
        <v>0</v>
      </c>
      <c r="H638" s="21"/>
      <c r="I638" s="22">
        <f t="shared" si="11"/>
        <v>0</v>
      </c>
      <c r="J638" s="14"/>
    </row>
    <row r="639" spans="1:10" hidden="1">
      <c r="A639" s="13"/>
      <c r="B639" s="1"/>
      <c r="C639" s="36"/>
      <c r="D639" s="168"/>
      <c r="E639" s="169"/>
      <c r="F639" s="43" t="str">
        <f>VLOOKUP(C639,'[2]Acha Air Sales Price List'!$B$1:$D$65536,3,FALSE)</f>
        <v>first line keep open</v>
      </c>
      <c r="G639" s="21">
        <f>ROUND(IF(ISBLANK(C639),0,VLOOKUP(C639,'[2]Acha Air Sales Price List'!$B$1:$X$65536,12,FALSE)*$M$14),2)</f>
        <v>0</v>
      </c>
      <c r="H639" s="21"/>
      <c r="I639" s="22">
        <f t="shared" si="11"/>
        <v>0</v>
      </c>
      <c r="J639" s="14"/>
    </row>
    <row r="640" spans="1:10" hidden="1">
      <c r="A640" s="13"/>
      <c r="B640" s="1"/>
      <c r="C640" s="36"/>
      <c r="D640" s="168"/>
      <c r="E640" s="169"/>
      <c r="F640" s="43" t="str">
        <f>VLOOKUP(C640,'[2]Acha Air Sales Price List'!$B$1:$D$65536,3,FALSE)</f>
        <v>first line keep open</v>
      </c>
      <c r="G640" s="21">
        <f>ROUND(IF(ISBLANK(C640),0,VLOOKUP(C640,'[2]Acha Air Sales Price List'!$B$1:$X$65536,12,FALSE)*$M$14),2)</f>
        <v>0</v>
      </c>
      <c r="H640" s="21"/>
      <c r="I640" s="22">
        <f t="shared" si="11"/>
        <v>0</v>
      </c>
      <c r="J640" s="14"/>
    </row>
    <row r="641" spans="1:10" hidden="1">
      <c r="A641" s="13"/>
      <c r="B641" s="1"/>
      <c r="C641" s="36"/>
      <c r="D641" s="168"/>
      <c r="E641" s="169"/>
      <c r="F641" s="43" t="str">
        <f>VLOOKUP(C641,'[2]Acha Air Sales Price List'!$B$1:$D$65536,3,FALSE)</f>
        <v>first line keep open</v>
      </c>
      <c r="G641" s="21">
        <f>ROUND(IF(ISBLANK(C641),0,VLOOKUP(C641,'[2]Acha Air Sales Price List'!$B$1:$X$65536,12,FALSE)*$M$14),2)</f>
        <v>0</v>
      </c>
      <c r="H641" s="21"/>
      <c r="I641" s="22">
        <f t="shared" si="11"/>
        <v>0</v>
      </c>
      <c r="J641" s="14"/>
    </row>
    <row r="642" spans="1:10" hidden="1">
      <c r="A642" s="13"/>
      <c r="B642" s="1"/>
      <c r="C642" s="36"/>
      <c r="D642" s="168"/>
      <c r="E642" s="169"/>
      <c r="F642" s="43" t="str">
        <f>VLOOKUP(C642,'[2]Acha Air Sales Price List'!$B$1:$D$65536,3,FALSE)</f>
        <v>first line keep open</v>
      </c>
      <c r="G642" s="21">
        <f>ROUND(IF(ISBLANK(C642),0,VLOOKUP(C642,'[2]Acha Air Sales Price List'!$B$1:$X$65536,12,FALSE)*$M$14),2)</f>
        <v>0</v>
      </c>
      <c r="H642" s="21"/>
      <c r="I642" s="22">
        <f t="shared" si="11"/>
        <v>0</v>
      </c>
      <c r="J642" s="14"/>
    </row>
    <row r="643" spans="1:10" hidden="1">
      <c r="A643" s="13"/>
      <c r="B643" s="1"/>
      <c r="C643" s="36"/>
      <c r="D643" s="168"/>
      <c r="E643" s="169"/>
      <c r="F643" s="43" t="str">
        <f>VLOOKUP(C643,'[2]Acha Air Sales Price List'!$B$1:$D$65536,3,FALSE)</f>
        <v>first line keep open</v>
      </c>
      <c r="G643" s="21">
        <f>ROUND(IF(ISBLANK(C643),0,VLOOKUP(C643,'[2]Acha Air Sales Price List'!$B$1:$X$65536,12,FALSE)*$M$14),2)</f>
        <v>0</v>
      </c>
      <c r="H643" s="21"/>
      <c r="I643" s="22">
        <f t="shared" si="11"/>
        <v>0</v>
      </c>
      <c r="J643" s="14"/>
    </row>
    <row r="644" spans="1:10" hidden="1">
      <c r="A644" s="13"/>
      <c r="B644" s="1"/>
      <c r="C644" s="36"/>
      <c r="D644" s="168"/>
      <c r="E644" s="169"/>
      <c r="F644" s="43" t="str">
        <f>VLOOKUP(C644,'[2]Acha Air Sales Price List'!$B$1:$D$65536,3,FALSE)</f>
        <v>first line keep open</v>
      </c>
      <c r="G644" s="21">
        <f>ROUND(IF(ISBLANK(C644),0,VLOOKUP(C644,'[2]Acha Air Sales Price List'!$B$1:$X$65536,12,FALSE)*$M$14),2)</f>
        <v>0</v>
      </c>
      <c r="H644" s="21"/>
      <c r="I644" s="22">
        <f t="shared" si="11"/>
        <v>0</v>
      </c>
      <c r="J644" s="14"/>
    </row>
    <row r="645" spans="1:10" hidden="1">
      <c r="A645" s="13"/>
      <c r="B645" s="1"/>
      <c r="C645" s="36"/>
      <c r="D645" s="168"/>
      <c r="E645" s="169"/>
      <c r="F645" s="43" t="str">
        <f>VLOOKUP(C645,'[2]Acha Air Sales Price List'!$B$1:$D$65536,3,FALSE)</f>
        <v>first line keep open</v>
      </c>
      <c r="G645" s="21">
        <f>ROUND(IF(ISBLANK(C645),0,VLOOKUP(C645,'[2]Acha Air Sales Price List'!$B$1:$X$65536,12,FALSE)*$M$14),2)</f>
        <v>0</v>
      </c>
      <c r="H645" s="21"/>
      <c r="I645" s="22">
        <f t="shared" si="11"/>
        <v>0</v>
      </c>
      <c r="J645" s="14"/>
    </row>
    <row r="646" spans="1:10" hidden="1">
      <c r="A646" s="13"/>
      <c r="B646" s="1"/>
      <c r="C646" s="36"/>
      <c r="D646" s="168"/>
      <c r="E646" s="169"/>
      <c r="F646" s="43" t="str">
        <f>VLOOKUP(C646,'[2]Acha Air Sales Price List'!$B$1:$D$65536,3,FALSE)</f>
        <v>first line keep open</v>
      </c>
      <c r="G646" s="21">
        <f>ROUND(IF(ISBLANK(C646),0,VLOOKUP(C646,'[2]Acha Air Sales Price List'!$B$1:$X$65536,12,FALSE)*$M$14),2)</f>
        <v>0</v>
      </c>
      <c r="H646" s="21"/>
      <c r="I646" s="22">
        <f t="shared" si="11"/>
        <v>0</v>
      </c>
      <c r="J646" s="14"/>
    </row>
    <row r="647" spans="1:10" hidden="1">
      <c r="A647" s="13"/>
      <c r="B647" s="1"/>
      <c r="C647" s="36"/>
      <c r="D647" s="168"/>
      <c r="E647" s="169"/>
      <c r="F647" s="43" t="str">
        <f>VLOOKUP(C647,'[2]Acha Air Sales Price List'!$B$1:$D$65536,3,FALSE)</f>
        <v>first line keep open</v>
      </c>
      <c r="G647" s="21">
        <f>ROUND(IF(ISBLANK(C647),0,VLOOKUP(C647,'[2]Acha Air Sales Price List'!$B$1:$X$65536,12,FALSE)*$M$14),2)</f>
        <v>0</v>
      </c>
      <c r="H647" s="21"/>
      <c r="I647" s="22">
        <f t="shared" si="11"/>
        <v>0</v>
      </c>
      <c r="J647" s="14"/>
    </row>
    <row r="648" spans="1:10" hidden="1">
      <c r="A648" s="13"/>
      <c r="B648" s="1"/>
      <c r="C648" s="36"/>
      <c r="D648" s="168"/>
      <c r="E648" s="169"/>
      <c r="F648" s="43" t="str">
        <f>VLOOKUP(C648,'[2]Acha Air Sales Price List'!$B$1:$D$65536,3,FALSE)</f>
        <v>first line keep open</v>
      </c>
      <c r="G648" s="21">
        <f>ROUND(IF(ISBLANK(C648),0,VLOOKUP(C648,'[2]Acha Air Sales Price List'!$B$1:$X$65536,12,FALSE)*$M$14),2)</f>
        <v>0</v>
      </c>
      <c r="H648" s="21"/>
      <c r="I648" s="22">
        <f t="shared" si="11"/>
        <v>0</v>
      </c>
      <c r="J648" s="14"/>
    </row>
    <row r="649" spans="1:10" hidden="1">
      <c r="A649" s="13"/>
      <c r="B649" s="1"/>
      <c r="C649" s="36"/>
      <c r="D649" s="168"/>
      <c r="E649" s="169"/>
      <c r="F649" s="43" t="str">
        <f>VLOOKUP(C649,'[2]Acha Air Sales Price List'!$B$1:$D$65536,3,FALSE)</f>
        <v>first line keep open</v>
      </c>
      <c r="G649" s="21">
        <f>ROUND(IF(ISBLANK(C649),0,VLOOKUP(C649,'[2]Acha Air Sales Price List'!$B$1:$X$65536,12,FALSE)*$M$14),2)</f>
        <v>0</v>
      </c>
      <c r="H649" s="21"/>
      <c r="I649" s="22">
        <f t="shared" si="11"/>
        <v>0</v>
      </c>
      <c r="J649" s="14"/>
    </row>
    <row r="650" spans="1:10" hidden="1">
      <c r="A650" s="13"/>
      <c r="B650" s="1"/>
      <c r="C650" s="36"/>
      <c r="D650" s="168"/>
      <c r="E650" s="169"/>
      <c r="F650" s="43" t="str">
        <f>VLOOKUP(C650,'[2]Acha Air Sales Price List'!$B$1:$D$65536,3,FALSE)</f>
        <v>first line keep open</v>
      </c>
      <c r="G650" s="21">
        <f>ROUND(IF(ISBLANK(C650),0,VLOOKUP(C650,'[2]Acha Air Sales Price List'!$B$1:$X$65536,12,FALSE)*$M$14),2)</f>
        <v>0</v>
      </c>
      <c r="H650" s="21"/>
      <c r="I650" s="22">
        <f t="shared" si="11"/>
        <v>0</v>
      </c>
      <c r="J650" s="14"/>
    </row>
    <row r="651" spans="1:10" hidden="1">
      <c r="A651" s="13"/>
      <c r="B651" s="1"/>
      <c r="C651" s="36"/>
      <c r="D651" s="168"/>
      <c r="E651" s="169"/>
      <c r="F651" s="43" t="str">
        <f>VLOOKUP(C651,'[2]Acha Air Sales Price List'!$B$1:$D$65536,3,FALSE)</f>
        <v>first line keep open</v>
      </c>
      <c r="G651" s="21">
        <f>ROUND(IF(ISBLANK(C651),0,VLOOKUP(C651,'[2]Acha Air Sales Price List'!$B$1:$X$65536,12,FALSE)*$M$14),2)</f>
        <v>0</v>
      </c>
      <c r="H651" s="21"/>
      <c r="I651" s="22">
        <f t="shared" si="11"/>
        <v>0</v>
      </c>
      <c r="J651" s="14"/>
    </row>
    <row r="652" spans="1:10" hidden="1">
      <c r="A652" s="13"/>
      <c r="B652" s="1"/>
      <c r="C652" s="36"/>
      <c r="D652" s="168"/>
      <c r="E652" s="169"/>
      <c r="F652" s="43" t="str">
        <f>VLOOKUP(C652,'[2]Acha Air Sales Price List'!$B$1:$D$65536,3,FALSE)</f>
        <v>first line keep open</v>
      </c>
      <c r="G652" s="21">
        <f>ROUND(IF(ISBLANK(C652),0,VLOOKUP(C652,'[2]Acha Air Sales Price List'!$B$1:$X$65536,12,FALSE)*$M$14),2)</f>
        <v>0</v>
      </c>
      <c r="H652" s="21"/>
      <c r="I652" s="22">
        <f t="shared" si="11"/>
        <v>0</v>
      </c>
      <c r="J652" s="14"/>
    </row>
    <row r="653" spans="1:10" hidden="1">
      <c r="A653" s="13"/>
      <c r="B653" s="1"/>
      <c r="C653" s="37"/>
      <c r="D653" s="168"/>
      <c r="E653" s="169"/>
      <c r="F653" s="43" t="str">
        <f>VLOOKUP(C653,'[2]Acha Air Sales Price List'!$B$1:$D$65536,3,FALSE)</f>
        <v>first line keep open</v>
      </c>
      <c r="G653" s="21">
        <f>ROUND(IF(ISBLANK(C653),0,VLOOKUP(C653,'[2]Acha Air Sales Price List'!$B$1:$X$65536,12,FALSE)*$M$14),2)</f>
        <v>0</v>
      </c>
      <c r="H653" s="21"/>
      <c r="I653" s="22">
        <f t="shared" si="11"/>
        <v>0</v>
      </c>
      <c r="J653" s="14"/>
    </row>
    <row r="654" spans="1:10" hidden="1">
      <c r="A654" s="13"/>
      <c r="B654" s="1"/>
      <c r="C654" s="36"/>
      <c r="D654" s="168"/>
      <c r="E654" s="169"/>
      <c r="F654" s="43" t="str">
        <f>VLOOKUP(C654,'[2]Acha Air Sales Price List'!$B$1:$D$65536,3,FALSE)</f>
        <v>first line keep open</v>
      </c>
      <c r="G654" s="21">
        <f>ROUND(IF(ISBLANK(C654),0,VLOOKUP(C654,'[2]Acha Air Sales Price List'!$B$1:$X$65536,12,FALSE)*$M$14),2)</f>
        <v>0</v>
      </c>
      <c r="H654" s="21"/>
      <c r="I654" s="22">
        <f t="shared" si="11"/>
        <v>0</v>
      </c>
      <c r="J654" s="14"/>
    </row>
    <row r="655" spans="1:10" hidden="1">
      <c r="A655" s="13"/>
      <c r="B655" s="1"/>
      <c r="C655" s="36"/>
      <c r="D655" s="168"/>
      <c r="E655" s="169"/>
      <c r="F655" s="43" t="str">
        <f>VLOOKUP(C655,'[2]Acha Air Sales Price List'!$B$1:$D$65536,3,FALSE)</f>
        <v>first line keep open</v>
      </c>
      <c r="G655" s="21">
        <f>ROUND(IF(ISBLANK(C655),0,VLOOKUP(C655,'[2]Acha Air Sales Price List'!$B$1:$X$65536,12,FALSE)*$M$14),2)</f>
        <v>0</v>
      </c>
      <c r="H655" s="21"/>
      <c r="I655" s="22">
        <f t="shared" si="11"/>
        <v>0</v>
      </c>
      <c r="J655" s="14"/>
    </row>
    <row r="656" spans="1:10" hidden="1">
      <c r="A656" s="13"/>
      <c r="B656" s="1"/>
      <c r="C656" s="36"/>
      <c r="D656" s="168"/>
      <c r="E656" s="169"/>
      <c r="F656" s="43" t="str">
        <f>VLOOKUP(C656,'[2]Acha Air Sales Price List'!$B$1:$D$65536,3,FALSE)</f>
        <v>first line keep open</v>
      </c>
      <c r="G656" s="21">
        <f>ROUND(IF(ISBLANK(C656),0,VLOOKUP(C656,'[2]Acha Air Sales Price List'!$B$1:$X$65536,12,FALSE)*$M$14),2)</f>
        <v>0</v>
      </c>
      <c r="H656" s="21"/>
      <c r="I656" s="22">
        <f t="shared" si="11"/>
        <v>0</v>
      </c>
      <c r="J656" s="14"/>
    </row>
    <row r="657" spans="1:10" hidden="1">
      <c r="A657" s="13"/>
      <c r="B657" s="1"/>
      <c r="C657" s="36"/>
      <c r="D657" s="168"/>
      <c r="E657" s="169"/>
      <c r="F657" s="43" t="str">
        <f>VLOOKUP(C657,'[2]Acha Air Sales Price List'!$B$1:$D$65536,3,FALSE)</f>
        <v>first line keep open</v>
      </c>
      <c r="G657" s="21">
        <f>ROUND(IF(ISBLANK(C657),0,VLOOKUP(C657,'[2]Acha Air Sales Price List'!$B$1:$X$65536,12,FALSE)*$M$14),2)</f>
        <v>0</v>
      </c>
      <c r="H657" s="21"/>
      <c r="I657" s="22">
        <f t="shared" si="11"/>
        <v>0</v>
      </c>
      <c r="J657" s="14"/>
    </row>
    <row r="658" spans="1:10" hidden="1">
      <c r="A658" s="13"/>
      <c r="B658" s="1"/>
      <c r="C658" s="36"/>
      <c r="D658" s="168"/>
      <c r="E658" s="169"/>
      <c r="F658" s="43" t="str">
        <f>VLOOKUP(C658,'[2]Acha Air Sales Price List'!$B$1:$D$65536,3,FALSE)</f>
        <v>first line keep open</v>
      </c>
      <c r="G658" s="21">
        <f>ROUND(IF(ISBLANK(C658),0,VLOOKUP(C658,'[2]Acha Air Sales Price List'!$B$1:$X$65536,12,FALSE)*$M$14),2)</f>
        <v>0</v>
      </c>
      <c r="H658" s="21"/>
      <c r="I658" s="22">
        <f t="shared" si="11"/>
        <v>0</v>
      </c>
      <c r="J658" s="14"/>
    </row>
    <row r="659" spans="1:10" hidden="1">
      <c r="A659" s="13"/>
      <c r="B659" s="1"/>
      <c r="C659" s="36"/>
      <c r="D659" s="168"/>
      <c r="E659" s="169"/>
      <c r="F659" s="43" t="str">
        <f>VLOOKUP(C659,'[2]Acha Air Sales Price List'!$B$1:$D$65536,3,FALSE)</f>
        <v>first line keep open</v>
      </c>
      <c r="G659" s="21">
        <f>ROUND(IF(ISBLANK(C659),0,VLOOKUP(C659,'[2]Acha Air Sales Price List'!$B$1:$X$65536,12,FALSE)*$M$14),2)</f>
        <v>0</v>
      </c>
      <c r="H659" s="21"/>
      <c r="I659" s="22">
        <f t="shared" si="11"/>
        <v>0</v>
      </c>
      <c r="J659" s="14"/>
    </row>
    <row r="660" spans="1:10" hidden="1">
      <c r="A660" s="13"/>
      <c r="B660" s="1"/>
      <c r="C660" s="36"/>
      <c r="D660" s="168"/>
      <c r="E660" s="169"/>
      <c r="F660" s="43" t="str">
        <f>VLOOKUP(C660,'[2]Acha Air Sales Price List'!$B$1:$D$65536,3,FALSE)</f>
        <v>first line keep open</v>
      </c>
      <c r="G660" s="21">
        <f>ROUND(IF(ISBLANK(C660),0,VLOOKUP(C660,'[2]Acha Air Sales Price List'!$B$1:$X$65536,12,FALSE)*$M$14),2)</f>
        <v>0</v>
      </c>
      <c r="H660" s="21"/>
      <c r="I660" s="22">
        <f t="shared" si="11"/>
        <v>0</v>
      </c>
      <c r="J660" s="14"/>
    </row>
    <row r="661" spans="1:10" hidden="1">
      <c r="A661" s="13"/>
      <c r="B661" s="1"/>
      <c r="C661" s="36"/>
      <c r="D661" s="168"/>
      <c r="E661" s="169"/>
      <c r="F661" s="43" t="str">
        <f>VLOOKUP(C661,'[2]Acha Air Sales Price List'!$B$1:$D$65536,3,FALSE)</f>
        <v>first line keep open</v>
      </c>
      <c r="G661" s="21">
        <f>ROUND(IF(ISBLANK(C661),0,VLOOKUP(C661,'[2]Acha Air Sales Price List'!$B$1:$X$65536,12,FALSE)*$M$14),2)</f>
        <v>0</v>
      </c>
      <c r="H661" s="21"/>
      <c r="I661" s="22">
        <f t="shared" ref="I661:I724" si="12">ROUND(IF(ISNUMBER(B661), G661*B661, 0),5)</f>
        <v>0</v>
      </c>
      <c r="J661" s="14"/>
    </row>
    <row r="662" spans="1:10" hidden="1">
      <c r="A662" s="13"/>
      <c r="B662" s="1"/>
      <c r="C662" s="36"/>
      <c r="D662" s="168"/>
      <c r="E662" s="169"/>
      <c r="F662" s="43" t="str">
        <f>VLOOKUP(C662,'[2]Acha Air Sales Price List'!$B$1:$D$65536,3,FALSE)</f>
        <v>first line keep open</v>
      </c>
      <c r="G662" s="21">
        <f>ROUND(IF(ISBLANK(C662),0,VLOOKUP(C662,'[2]Acha Air Sales Price List'!$B$1:$X$65536,12,FALSE)*$M$14),2)</f>
        <v>0</v>
      </c>
      <c r="H662" s="21"/>
      <c r="I662" s="22">
        <f t="shared" si="12"/>
        <v>0</v>
      </c>
      <c r="J662" s="14"/>
    </row>
    <row r="663" spans="1:10" hidden="1">
      <c r="A663" s="13"/>
      <c r="B663" s="1"/>
      <c r="C663" s="36"/>
      <c r="D663" s="168"/>
      <c r="E663" s="169"/>
      <c r="F663" s="43" t="str">
        <f>VLOOKUP(C663,'[2]Acha Air Sales Price List'!$B$1:$D$65536,3,FALSE)</f>
        <v>first line keep open</v>
      </c>
      <c r="G663" s="21">
        <f>ROUND(IF(ISBLANK(C663),0,VLOOKUP(C663,'[2]Acha Air Sales Price List'!$B$1:$X$65536,12,FALSE)*$M$14),2)</f>
        <v>0</v>
      </c>
      <c r="H663" s="21"/>
      <c r="I663" s="22">
        <f t="shared" si="12"/>
        <v>0</v>
      </c>
      <c r="J663" s="14"/>
    </row>
    <row r="664" spans="1:10" hidden="1">
      <c r="A664" s="13"/>
      <c r="B664" s="1"/>
      <c r="C664" s="36"/>
      <c r="D664" s="168"/>
      <c r="E664" s="169"/>
      <c r="F664" s="43" t="str">
        <f>VLOOKUP(C664,'[2]Acha Air Sales Price List'!$B$1:$D$65536,3,FALSE)</f>
        <v>first line keep open</v>
      </c>
      <c r="G664" s="21">
        <f>ROUND(IF(ISBLANK(C664),0,VLOOKUP(C664,'[2]Acha Air Sales Price List'!$B$1:$X$65536,12,FALSE)*$M$14),2)</f>
        <v>0</v>
      </c>
      <c r="H664" s="21"/>
      <c r="I664" s="22">
        <f t="shared" si="12"/>
        <v>0</v>
      </c>
      <c r="J664" s="14"/>
    </row>
    <row r="665" spans="1:10" hidden="1">
      <c r="A665" s="13"/>
      <c r="B665" s="1"/>
      <c r="C665" s="36"/>
      <c r="D665" s="168"/>
      <c r="E665" s="169"/>
      <c r="F665" s="43" t="str">
        <f>VLOOKUP(C665,'[2]Acha Air Sales Price List'!$B$1:$D$65536,3,FALSE)</f>
        <v>first line keep open</v>
      </c>
      <c r="G665" s="21">
        <f>ROUND(IF(ISBLANK(C665),0,VLOOKUP(C665,'[2]Acha Air Sales Price List'!$B$1:$X$65536,12,FALSE)*$M$14),2)</f>
        <v>0</v>
      </c>
      <c r="H665" s="21"/>
      <c r="I665" s="22">
        <f t="shared" si="12"/>
        <v>0</v>
      </c>
      <c r="J665" s="14"/>
    </row>
    <row r="666" spans="1:10" hidden="1">
      <c r="A666" s="13"/>
      <c r="B666" s="1"/>
      <c r="C666" s="36"/>
      <c r="D666" s="168"/>
      <c r="E666" s="169"/>
      <c r="F666" s="43" t="str">
        <f>VLOOKUP(C666,'[2]Acha Air Sales Price List'!$B$1:$D$65536,3,FALSE)</f>
        <v>first line keep open</v>
      </c>
      <c r="G666" s="21">
        <f>ROUND(IF(ISBLANK(C666),0,VLOOKUP(C666,'[2]Acha Air Sales Price List'!$B$1:$X$65536,12,FALSE)*$M$14),2)</f>
        <v>0</v>
      </c>
      <c r="H666" s="21"/>
      <c r="I666" s="22">
        <f t="shared" si="12"/>
        <v>0</v>
      </c>
      <c r="J666" s="14"/>
    </row>
    <row r="667" spans="1:10" hidden="1">
      <c r="A667" s="13"/>
      <c r="B667" s="1"/>
      <c r="C667" s="36"/>
      <c r="D667" s="168"/>
      <c r="E667" s="169"/>
      <c r="F667" s="43" t="str">
        <f>VLOOKUP(C667,'[2]Acha Air Sales Price List'!$B$1:$D$65536,3,FALSE)</f>
        <v>first line keep open</v>
      </c>
      <c r="G667" s="21">
        <f>ROUND(IF(ISBLANK(C667),0,VLOOKUP(C667,'[2]Acha Air Sales Price List'!$B$1:$X$65536,12,FALSE)*$M$14),2)</f>
        <v>0</v>
      </c>
      <c r="H667" s="21"/>
      <c r="I667" s="22">
        <f t="shared" si="12"/>
        <v>0</v>
      </c>
      <c r="J667" s="14"/>
    </row>
    <row r="668" spans="1:10" hidden="1">
      <c r="A668" s="13"/>
      <c r="B668" s="1"/>
      <c r="C668" s="36"/>
      <c r="D668" s="168"/>
      <c r="E668" s="169"/>
      <c r="F668" s="43" t="str">
        <f>VLOOKUP(C668,'[2]Acha Air Sales Price List'!$B$1:$D$65536,3,FALSE)</f>
        <v>first line keep open</v>
      </c>
      <c r="G668" s="21">
        <f>ROUND(IF(ISBLANK(C668),0,VLOOKUP(C668,'[2]Acha Air Sales Price List'!$B$1:$X$65536,12,FALSE)*$M$14),2)</f>
        <v>0</v>
      </c>
      <c r="H668" s="21"/>
      <c r="I668" s="22">
        <f t="shared" si="12"/>
        <v>0</v>
      </c>
      <c r="J668" s="14"/>
    </row>
    <row r="669" spans="1:10" hidden="1">
      <c r="A669" s="13"/>
      <c r="B669" s="1"/>
      <c r="C669" s="36"/>
      <c r="D669" s="168"/>
      <c r="E669" s="169"/>
      <c r="F669" s="43" t="str">
        <f>VLOOKUP(C669,'[2]Acha Air Sales Price List'!$B$1:$D$65536,3,FALSE)</f>
        <v>first line keep open</v>
      </c>
      <c r="G669" s="21">
        <f>ROUND(IF(ISBLANK(C669),0,VLOOKUP(C669,'[2]Acha Air Sales Price List'!$B$1:$X$65536,12,FALSE)*$M$14),2)</f>
        <v>0</v>
      </c>
      <c r="H669" s="21"/>
      <c r="I669" s="22">
        <f t="shared" si="12"/>
        <v>0</v>
      </c>
      <c r="J669" s="14"/>
    </row>
    <row r="670" spans="1:10" hidden="1">
      <c r="A670" s="13"/>
      <c r="B670" s="1"/>
      <c r="C670" s="36"/>
      <c r="D670" s="168"/>
      <c r="E670" s="169"/>
      <c r="F670" s="43" t="str">
        <f>VLOOKUP(C670,'[2]Acha Air Sales Price List'!$B$1:$D$65536,3,FALSE)</f>
        <v>first line keep open</v>
      </c>
      <c r="G670" s="21">
        <f>ROUND(IF(ISBLANK(C670),0,VLOOKUP(C670,'[2]Acha Air Sales Price List'!$B$1:$X$65536,12,FALSE)*$M$14),2)</f>
        <v>0</v>
      </c>
      <c r="H670" s="21"/>
      <c r="I670" s="22">
        <f t="shared" si="12"/>
        <v>0</v>
      </c>
      <c r="J670" s="14"/>
    </row>
    <row r="671" spans="1:10" hidden="1">
      <c r="A671" s="13"/>
      <c r="B671" s="1"/>
      <c r="C671" s="36"/>
      <c r="D671" s="168"/>
      <c r="E671" s="169"/>
      <c r="F671" s="43" t="str">
        <f>VLOOKUP(C671,'[2]Acha Air Sales Price List'!$B$1:$D$65536,3,FALSE)</f>
        <v>first line keep open</v>
      </c>
      <c r="G671" s="21">
        <f>ROUND(IF(ISBLANK(C671),0,VLOOKUP(C671,'[2]Acha Air Sales Price List'!$B$1:$X$65536,12,FALSE)*$M$14),2)</f>
        <v>0</v>
      </c>
      <c r="H671" s="21"/>
      <c r="I671" s="22">
        <f t="shared" si="12"/>
        <v>0</v>
      </c>
      <c r="J671" s="14"/>
    </row>
    <row r="672" spans="1:10" hidden="1">
      <c r="A672" s="13"/>
      <c r="B672" s="1"/>
      <c r="C672" s="36"/>
      <c r="D672" s="168"/>
      <c r="E672" s="169"/>
      <c r="F672" s="43" t="str">
        <f>VLOOKUP(C672,'[2]Acha Air Sales Price List'!$B$1:$D$65536,3,FALSE)</f>
        <v>first line keep open</v>
      </c>
      <c r="G672" s="21">
        <f>ROUND(IF(ISBLANK(C672),0,VLOOKUP(C672,'[2]Acha Air Sales Price List'!$B$1:$X$65536,12,FALSE)*$M$14),2)</f>
        <v>0</v>
      </c>
      <c r="H672" s="21"/>
      <c r="I672" s="22">
        <f t="shared" si="12"/>
        <v>0</v>
      </c>
      <c r="J672" s="14"/>
    </row>
    <row r="673" spans="1:10" hidden="1">
      <c r="A673" s="13"/>
      <c r="B673" s="1"/>
      <c r="C673" s="36"/>
      <c r="D673" s="168"/>
      <c r="E673" s="169"/>
      <c r="F673" s="43" t="str">
        <f>VLOOKUP(C673,'[2]Acha Air Sales Price List'!$B$1:$D$65536,3,FALSE)</f>
        <v>first line keep open</v>
      </c>
      <c r="G673" s="21">
        <f>ROUND(IF(ISBLANK(C673),0,VLOOKUP(C673,'[2]Acha Air Sales Price List'!$B$1:$X$65536,12,FALSE)*$M$14),2)</f>
        <v>0</v>
      </c>
      <c r="H673" s="21"/>
      <c r="I673" s="22">
        <f t="shared" si="12"/>
        <v>0</v>
      </c>
      <c r="J673" s="14"/>
    </row>
    <row r="674" spans="1:10" hidden="1">
      <c r="A674" s="13"/>
      <c r="B674" s="1"/>
      <c r="C674" s="36"/>
      <c r="D674" s="168"/>
      <c r="E674" s="169"/>
      <c r="F674" s="43" t="str">
        <f>VLOOKUP(C674,'[2]Acha Air Sales Price List'!$B$1:$D$65536,3,FALSE)</f>
        <v>first line keep open</v>
      </c>
      <c r="G674" s="21">
        <f>ROUND(IF(ISBLANK(C674),0,VLOOKUP(C674,'[2]Acha Air Sales Price List'!$B$1:$X$65536,12,FALSE)*$M$14),2)</f>
        <v>0</v>
      </c>
      <c r="H674" s="21"/>
      <c r="I674" s="22">
        <f t="shared" si="12"/>
        <v>0</v>
      </c>
      <c r="J674" s="14"/>
    </row>
    <row r="675" spans="1:10" hidden="1">
      <c r="A675" s="13"/>
      <c r="B675" s="1"/>
      <c r="C675" s="36"/>
      <c r="D675" s="168"/>
      <c r="E675" s="169"/>
      <c r="F675" s="43" t="str">
        <f>VLOOKUP(C675,'[2]Acha Air Sales Price List'!$B$1:$D$65536,3,FALSE)</f>
        <v>first line keep open</v>
      </c>
      <c r="G675" s="21">
        <f>ROUND(IF(ISBLANK(C675),0,VLOOKUP(C675,'[2]Acha Air Sales Price List'!$B$1:$X$65536,12,FALSE)*$M$14),2)</f>
        <v>0</v>
      </c>
      <c r="H675" s="21"/>
      <c r="I675" s="22">
        <f t="shared" si="12"/>
        <v>0</v>
      </c>
      <c r="J675" s="14"/>
    </row>
    <row r="676" spans="1:10" hidden="1">
      <c r="A676" s="13"/>
      <c r="B676" s="1"/>
      <c r="C676" s="36"/>
      <c r="D676" s="168"/>
      <c r="E676" s="169"/>
      <c r="F676" s="43" t="str">
        <f>VLOOKUP(C676,'[2]Acha Air Sales Price List'!$B$1:$D$65536,3,FALSE)</f>
        <v>first line keep open</v>
      </c>
      <c r="G676" s="21">
        <f>ROUND(IF(ISBLANK(C676),0,VLOOKUP(C676,'[2]Acha Air Sales Price List'!$B$1:$X$65536,12,FALSE)*$M$14),2)</f>
        <v>0</v>
      </c>
      <c r="H676" s="21"/>
      <c r="I676" s="22">
        <f t="shared" si="12"/>
        <v>0</v>
      </c>
      <c r="J676" s="14"/>
    </row>
    <row r="677" spans="1:10" hidden="1">
      <c r="A677" s="13"/>
      <c r="B677" s="1"/>
      <c r="C677" s="37"/>
      <c r="D677" s="168"/>
      <c r="E677" s="169"/>
      <c r="F677" s="43" t="str">
        <f>VLOOKUP(C677,'[2]Acha Air Sales Price List'!$B$1:$D$65536,3,FALSE)</f>
        <v>first line keep open</v>
      </c>
      <c r="G677" s="21">
        <f>ROUND(IF(ISBLANK(C677),0,VLOOKUP(C677,'[2]Acha Air Sales Price List'!$B$1:$X$65536,12,FALSE)*$M$14),2)</f>
        <v>0</v>
      </c>
      <c r="H677" s="21"/>
      <c r="I677" s="22">
        <f t="shared" si="12"/>
        <v>0</v>
      </c>
      <c r="J677" s="14"/>
    </row>
    <row r="678" spans="1:10" hidden="1">
      <c r="A678" s="13"/>
      <c r="B678" s="1"/>
      <c r="C678" s="36"/>
      <c r="D678" s="168"/>
      <c r="E678" s="169"/>
      <c r="F678" s="43" t="str">
        <f>VLOOKUP(C678,'[2]Acha Air Sales Price List'!$B$1:$D$65536,3,FALSE)</f>
        <v>first line keep open</v>
      </c>
      <c r="G678" s="21">
        <f>ROUND(IF(ISBLANK(C678),0,VLOOKUP(C678,'[2]Acha Air Sales Price List'!$B$1:$X$65536,12,FALSE)*$M$14),2)</f>
        <v>0</v>
      </c>
      <c r="H678" s="21"/>
      <c r="I678" s="22">
        <f t="shared" si="12"/>
        <v>0</v>
      </c>
      <c r="J678" s="14"/>
    </row>
    <row r="679" spans="1:10" hidden="1">
      <c r="A679" s="13"/>
      <c r="B679" s="1"/>
      <c r="C679" s="36"/>
      <c r="D679" s="168"/>
      <c r="E679" s="169"/>
      <c r="F679" s="43" t="str">
        <f>VLOOKUP(C679,'[2]Acha Air Sales Price List'!$B$1:$D$65536,3,FALSE)</f>
        <v>first line keep open</v>
      </c>
      <c r="G679" s="21">
        <f>ROUND(IF(ISBLANK(C679),0,VLOOKUP(C679,'[2]Acha Air Sales Price List'!$B$1:$X$65536,12,FALSE)*$M$14),2)</f>
        <v>0</v>
      </c>
      <c r="H679" s="21"/>
      <c r="I679" s="22">
        <f t="shared" si="12"/>
        <v>0</v>
      </c>
      <c r="J679" s="14"/>
    </row>
    <row r="680" spans="1:10" hidden="1">
      <c r="A680" s="13"/>
      <c r="B680" s="1"/>
      <c r="C680" s="36"/>
      <c r="D680" s="168"/>
      <c r="E680" s="169"/>
      <c r="F680" s="43" t="str">
        <f>VLOOKUP(C680,'[2]Acha Air Sales Price List'!$B$1:$D$65536,3,FALSE)</f>
        <v>first line keep open</v>
      </c>
      <c r="G680" s="21">
        <f>ROUND(IF(ISBLANK(C680),0,VLOOKUP(C680,'[2]Acha Air Sales Price List'!$B$1:$X$65536,12,FALSE)*$M$14),2)</f>
        <v>0</v>
      </c>
      <c r="H680" s="21"/>
      <c r="I680" s="22">
        <f t="shared" si="12"/>
        <v>0</v>
      </c>
      <c r="J680" s="14"/>
    </row>
    <row r="681" spans="1:10" hidden="1">
      <c r="A681" s="13"/>
      <c r="B681" s="1"/>
      <c r="C681" s="36"/>
      <c r="D681" s="168"/>
      <c r="E681" s="169"/>
      <c r="F681" s="43" t="str">
        <f>VLOOKUP(C681,'[2]Acha Air Sales Price List'!$B$1:$D$65536,3,FALSE)</f>
        <v>first line keep open</v>
      </c>
      <c r="G681" s="21">
        <f>ROUND(IF(ISBLANK(C681),0,VLOOKUP(C681,'[2]Acha Air Sales Price List'!$B$1:$X$65536,12,FALSE)*$M$14),2)</f>
        <v>0</v>
      </c>
      <c r="H681" s="21"/>
      <c r="I681" s="22">
        <f t="shared" si="12"/>
        <v>0</v>
      </c>
      <c r="J681" s="14"/>
    </row>
    <row r="682" spans="1:10" hidden="1">
      <c r="A682" s="13"/>
      <c r="B682" s="1"/>
      <c r="C682" s="36"/>
      <c r="D682" s="168"/>
      <c r="E682" s="169"/>
      <c r="F682" s="43" t="str">
        <f>VLOOKUP(C682,'[2]Acha Air Sales Price List'!$B$1:$D$65536,3,FALSE)</f>
        <v>first line keep open</v>
      </c>
      <c r="G682" s="21">
        <f>ROUND(IF(ISBLANK(C682),0,VLOOKUP(C682,'[2]Acha Air Sales Price List'!$B$1:$X$65536,12,FALSE)*$M$14),2)</f>
        <v>0</v>
      </c>
      <c r="H682" s="21"/>
      <c r="I682" s="22">
        <f t="shared" si="12"/>
        <v>0</v>
      </c>
      <c r="J682" s="14"/>
    </row>
    <row r="683" spans="1:10" hidden="1">
      <c r="A683" s="13"/>
      <c r="B683" s="1"/>
      <c r="C683" s="36"/>
      <c r="D683" s="168"/>
      <c r="E683" s="169"/>
      <c r="F683" s="43" t="str">
        <f>VLOOKUP(C683,'[2]Acha Air Sales Price List'!$B$1:$D$65536,3,FALSE)</f>
        <v>first line keep open</v>
      </c>
      <c r="G683" s="21">
        <f>ROUND(IF(ISBLANK(C683),0,VLOOKUP(C683,'[2]Acha Air Sales Price List'!$B$1:$X$65536,12,FALSE)*$M$14),2)</f>
        <v>0</v>
      </c>
      <c r="H683" s="21"/>
      <c r="I683" s="22">
        <f t="shared" si="12"/>
        <v>0</v>
      </c>
      <c r="J683" s="14"/>
    </row>
    <row r="684" spans="1:10" hidden="1">
      <c r="A684" s="13"/>
      <c r="B684" s="1"/>
      <c r="C684" s="36"/>
      <c r="D684" s="168"/>
      <c r="E684" s="169"/>
      <c r="F684" s="43" t="str">
        <f>VLOOKUP(C684,'[2]Acha Air Sales Price List'!$B$1:$D$65536,3,FALSE)</f>
        <v>first line keep open</v>
      </c>
      <c r="G684" s="21">
        <f>ROUND(IF(ISBLANK(C684),0,VLOOKUP(C684,'[2]Acha Air Sales Price List'!$B$1:$X$65536,12,FALSE)*$M$14),2)</f>
        <v>0</v>
      </c>
      <c r="H684" s="21"/>
      <c r="I684" s="22">
        <f t="shared" si="12"/>
        <v>0</v>
      </c>
      <c r="J684" s="14"/>
    </row>
    <row r="685" spans="1:10" hidden="1">
      <c r="A685" s="13"/>
      <c r="B685" s="1"/>
      <c r="C685" s="36"/>
      <c r="D685" s="168"/>
      <c r="E685" s="169"/>
      <c r="F685" s="43" t="str">
        <f>VLOOKUP(C685,'[2]Acha Air Sales Price List'!$B$1:$D$65536,3,FALSE)</f>
        <v>first line keep open</v>
      </c>
      <c r="G685" s="21">
        <f>ROUND(IF(ISBLANK(C685),0,VLOOKUP(C685,'[2]Acha Air Sales Price List'!$B$1:$X$65536,12,FALSE)*$M$14),2)</f>
        <v>0</v>
      </c>
      <c r="H685" s="21"/>
      <c r="I685" s="22">
        <f t="shared" si="12"/>
        <v>0</v>
      </c>
      <c r="J685" s="14"/>
    </row>
    <row r="686" spans="1:10" hidden="1">
      <c r="A686" s="13"/>
      <c r="B686" s="1"/>
      <c r="C686" s="36"/>
      <c r="D686" s="168"/>
      <c r="E686" s="169"/>
      <c r="F686" s="43" t="str">
        <f>VLOOKUP(C686,'[2]Acha Air Sales Price List'!$B$1:$D$65536,3,FALSE)</f>
        <v>first line keep open</v>
      </c>
      <c r="G686" s="21">
        <f>ROUND(IF(ISBLANK(C686),0,VLOOKUP(C686,'[2]Acha Air Sales Price List'!$B$1:$X$65536,12,FALSE)*$M$14),2)</f>
        <v>0</v>
      </c>
      <c r="H686" s="21"/>
      <c r="I686" s="22">
        <f t="shared" si="12"/>
        <v>0</v>
      </c>
      <c r="J686" s="14"/>
    </row>
    <row r="687" spans="1:10" hidden="1">
      <c r="A687" s="13"/>
      <c r="B687" s="1"/>
      <c r="C687" s="36"/>
      <c r="D687" s="168"/>
      <c r="E687" s="169"/>
      <c r="F687" s="43" t="str">
        <f>VLOOKUP(C687,'[2]Acha Air Sales Price List'!$B$1:$D$65536,3,FALSE)</f>
        <v>first line keep open</v>
      </c>
      <c r="G687" s="21">
        <f>ROUND(IF(ISBLANK(C687),0,VLOOKUP(C687,'[2]Acha Air Sales Price List'!$B$1:$X$65536,12,FALSE)*$M$14),2)</f>
        <v>0</v>
      </c>
      <c r="H687" s="21"/>
      <c r="I687" s="22">
        <f t="shared" si="12"/>
        <v>0</v>
      </c>
      <c r="J687" s="14"/>
    </row>
    <row r="688" spans="1:10" hidden="1">
      <c r="A688" s="13"/>
      <c r="B688" s="1"/>
      <c r="C688" s="36"/>
      <c r="D688" s="168"/>
      <c r="E688" s="169"/>
      <c r="F688" s="43" t="str">
        <f>VLOOKUP(C688,'[2]Acha Air Sales Price List'!$B$1:$D$65536,3,FALSE)</f>
        <v>first line keep open</v>
      </c>
      <c r="G688" s="21">
        <f>ROUND(IF(ISBLANK(C688),0,VLOOKUP(C688,'[2]Acha Air Sales Price List'!$B$1:$X$65536,12,FALSE)*$M$14),2)</f>
        <v>0</v>
      </c>
      <c r="H688" s="21"/>
      <c r="I688" s="22">
        <f t="shared" si="12"/>
        <v>0</v>
      </c>
      <c r="J688" s="14"/>
    </row>
    <row r="689" spans="1:10" hidden="1">
      <c r="A689" s="13"/>
      <c r="B689" s="1"/>
      <c r="C689" s="36"/>
      <c r="D689" s="168"/>
      <c r="E689" s="169"/>
      <c r="F689" s="43" t="str">
        <f>VLOOKUP(C689,'[2]Acha Air Sales Price List'!$B$1:$D$65536,3,FALSE)</f>
        <v>first line keep open</v>
      </c>
      <c r="G689" s="21">
        <f>ROUND(IF(ISBLANK(C689),0,VLOOKUP(C689,'[2]Acha Air Sales Price List'!$B$1:$X$65536,12,FALSE)*$M$14),2)</f>
        <v>0</v>
      </c>
      <c r="H689" s="21"/>
      <c r="I689" s="22">
        <f t="shared" si="12"/>
        <v>0</v>
      </c>
      <c r="J689" s="14"/>
    </row>
    <row r="690" spans="1:10" hidden="1">
      <c r="A690" s="13"/>
      <c r="B690" s="1"/>
      <c r="C690" s="36"/>
      <c r="D690" s="168"/>
      <c r="E690" s="169"/>
      <c r="F690" s="43" t="str">
        <f>VLOOKUP(C690,'[2]Acha Air Sales Price List'!$B$1:$D$65536,3,FALSE)</f>
        <v>first line keep open</v>
      </c>
      <c r="G690" s="21">
        <f>ROUND(IF(ISBLANK(C690),0,VLOOKUP(C690,'[2]Acha Air Sales Price List'!$B$1:$X$65536,12,FALSE)*$M$14),2)</f>
        <v>0</v>
      </c>
      <c r="H690" s="21"/>
      <c r="I690" s="22">
        <f t="shared" si="12"/>
        <v>0</v>
      </c>
      <c r="J690" s="14"/>
    </row>
    <row r="691" spans="1:10" hidden="1">
      <c r="A691" s="13"/>
      <c r="B691" s="1"/>
      <c r="C691" s="36"/>
      <c r="D691" s="168"/>
      <c r="E691" s="169"/>
      <c r="F691" s="43" t="str">
        <f>VLOOKUP(C691,'[2]Acha Air Sales Price List'!$B$1:$D$65536,3,FALSE)</f>
        <v>first line keep open</v>
      </c>
      <c r="G691" s="21">
        <f>ROUND(IF(ISBLANK(C691),0,VLOOKUP(C691,'[2]Acha Air Sales Price List'!$B$1:$X$65536,12,FALSE)*$M$14),2)</f>
        <v>0</v>
      </c>
      <c r="H691" s="21"/>
      <c r="I691" s="22">
        <f t="shared" si="12"/>
        <v>0</v>
      </c>
      <c r="J691" s="14"/>
    </row>
    <row r="692" spans="1:10" hidden="1">
      <c r="A692" s="13"/>
      <c r="B692" s="1"/>
      <c r="C692" s="36"/>
      <c r="D692" s="168"/>
      <c r="E692" s="169"/>
      <c r="F692" s="43" t="str">
        <f>VLOOKUP(C692,'[2]Acha Air Sales Price List'!$B$1:$D$65536,3,FALSE)</f>
        <v>first line keep open</v>
      </c>
      <c r="G692" s="21">
        <f>ROUND(IF(ISBLANK(C692),0,VLOOKUP(C692,'[2]Acha Air Sales Price List'!$B$1:$X$65536,12,FALSE)*$M$14),2)</f>
        <v>0</v>
      </c>
      <c r="H692" s="21"/>
      <c r="I692" s="22">
        <f t="shared" si="12"/>
        <v>0</v>
      </c>
      <c r="J692" s="14"/>
    </row>
    <row r="693" spans="1:10" hidden="1">
      <c r="A693" s="13"/>
      <c r="B693" s="1"/>
      <c r="C693" s="36"/>
      <c r="D693" s="168"/>
      <c r="E693" s="169"/>
      <c r="F693" s="43" t="str">
        <f>VLOOKUP(C693,'[2]Acha Air Sales Price List'!$B$1:$D$65536,3,FALSE)</f>
        <v>first line keep open</v>
      </c>
      <c r="G693" s="21">
        <f>ROUND(IF(ISBLANK(C693),0,VLOOKUP(C693,'[2]Acha Air Sales Price List'!$B$1:$X$65536,12,FALSE)*$M$14),2)</f>
        <v>0</v>
      </c>
      <c r="H693" s="21"/>
      <c r="I693" s="22">
        <f t="shared" si="12"/>
        <v>0</v>
      </c>
      <c r="J693" s="14"/>
    </row>
    <row r="694" spans="1:10" hidden="1">
      <c r="A694" s="13"/>
      <c r="B694" s="1"/>
      <c r="C694" s="36"/>
      <c r="D694" s="168"/>
      <c r="E694" s="169"/>
      <c r="F694" s="43" t="str">
        <f>VLOOKUP(C694,'[2]Acha Air Sales Price List'!$B$1:$D$65536,3,FALSE)</f>
        <v>first line keep open</v>
      </c>
      <c r="G694" s="21">
        <f>ROUND(IF(ISBLANK(C694),0,VLOOKUP(C694,'[2]Acha Air Sales Price List'!$B$1:$X$65536,12,FALSE)*$M$14),2)</f>
        <v>0</v>
      </c>
      <c r="H694" s="21"/>
      <c r="I694" s="22">
        <f t="shared" si="12"/>
        <v>0</v>
      </c>
      <c r="J694" s="14"/>
    </row>
    <row r="695" spans="1:10" hidden="1">
      <c r="A695" s="13"/>
      <c r="B695" s="1"/>
      <c r="C695" s="36"/>
      <c r="D695" s="168"/>
      <c r="E695" s="169"/>
      <c r="F695" s="43" t="str">
        <f>VLOOKUP(C695,'[2]Acha Air Sales Price List'!$B$1:$D$65536,3,FALSE)</f>
        <v>first line keep open</v>
      </c>
      <c r="G695" s="21">
        <f>ROUND(IF(ISBLANK(C695),0,VLOOKUP(C695,'[2]Acha Air Sales Price List'!$B$1:$X$65536,12,FALSE)*$M$14),2)</f>
        <v>0</v>
      </c>
      <c r="H695" s="21"/>
      <c r="I695" s="22">
        <f t="shared" si="12"/>
        <v>0</v>
      </c>
      <c r="J695" s="14"/>
    </row>
    <row r="696" spans="1:10" hidden="1">
      <c r="A696" s="13"/>
      <c r="B696" s="1"/>
      <c r="C696" s="36"/>
      <c r="D696" s="168"/>
      <c r="E696" s="169"/>
      <c r="F696" s="43" t="str">
        <f>VLOOKUP(C696,'[2]Acha Air Sales Price List'!$B$1:$D$65536,3,FALSE)</f>
        <v>first line keep open</v>
      </c>
      <c r="G696" s="21">
        <f>ROUND(IF(ISBLANK(C696),0,VLOOKUP(C696,'[2]Acha Air Sales Price List'!$B$1:$X$65536,12,FALSE)*$M$14),2)</f>
        <v>0</v>
      </c>
      <c r="H696" s="21"/>
      <c r="I696" s="22">
        <f t="shared" si="12"/>
        <v>0</v>
      </c>
      <c r="J696" s="14"/>
    </row>
    <row r="697" spans="1:10" hidden="1">
      <c r="A697" s="13"/>
      <c r="B697" s="1"/>
      <c r="C697" s="36"/>
      <c r="D697" s="168"/>
      <c r="E697" s="169"/>
      <c r="F697" s="43" t="str">
        <f>VLOOKUP(C697,'[2]Acha Air Sales Price List'!$B$1:$D$65536,3,FALSE)</f>
        <v>first line keep open</v>
      </c>
      <c r="G697" s="21">
        <f>ROUND(IF(ISBLANK(C697),0,VLOOKUP(C697,'[2]Acha Air Sales Price List'!$B$1:$X$65536,12,FALSE)*$M$14),2)</f>
        <v>0</v>
      </c>
      <c r="H697" s="21"/>
      <c r="I697" s="22">
        <f t="shared" si="12"/>
        <v>0</v>
      </c>
      <c r="J697" s="14"/>
    </row>
    <row r="698" spans="1:10" hidden="1">
      <c r="A698" s="13"/>
      <c r="B698" s="1"/>
      <c r="C698" s="36"/>
      <c r="D698" s="168"/>
      <c r="E698" s="169"/>
      <c r="F698" s="43" t="str">
        <f>VLOOKUP(C698,'[2]Acha Air Sales Price List'!$B$1:$D$65536,3,FALSE)</f>
        <v>first line keep open</v>
      </c>
      <c r="G698" s="21">
        <f>ROUND(IF(ISBLANK(C698),0,VLOOKUP(C698,'[2]Acha Air Sales Price List'!$B$1:$X$65536,12,FALSE)*$M$14),2)</f>
        <v>0</v>
      </c>
      <c r="H698" s="21"/>
      <c r="I698" s="22">
        <f t="shared" si="12"/>
        <v>0</v>
      </c>
      <c r="J698" s="14"/>
    </row>
    <row r="699" spans="1:10" hidden="1">
      <c r="A699" s="13"/>
      <c r="B699" s="1"/>
      <c r="C699" s="36"/>
      <c r="D699" s="168"/>
      <c r="E699" s="169"/>
      <c r="F699" s="43" t="str">
        <f>VLOOKUP(C699,'[2]Acha Air Sales Price List'!$B$1:$D$65536,3,FALSE)</f>
        <v>first line keep open</v>
      </c>
      <c r="G699" s="21">
        <f>ROUND(IF(ISBLANK(C699),0,VLOOKUP(C699,'[2]Acha Air Sales Price List'!$B$1:$X$65536,12,FALSE)*$M$14),2)</f>
        <v>0</v>
      </c>
      <c r="H699" s="21"/>
      <c r="I699" s="22">
        <f t="shared" si="12"/>
        <v>0</v>
      </c>
      <c r="J699" s="14"/>
    </row>
    <row r="700" spans="1:10" hidden="1">
      <c r="A700" s="13"/>
      <c r="B700" s="1"/>
      <c r="C700" s="36"/>
      <c r="D700" s="168"/>
      <c r="E700" s="169"/>
      <c r="F700" s="43" t="str">
        <f>VLOOKUP(C700,'[2]Acha Air Sales Price List'!$B$1:$D$65536,3,FALSE)</f>
        <v>first line keep open</v>
      </c>
      <c r="G700" s="21">
        <f>ROUND(IF(ISBLANK(C700),0,VLOOKUP(C700,'[2]Acha Air Sales Price List'!$B$1:$X$65536,12,FALSE)*$M$14),2)</f>
        <v>0</v>
      </c>
      <c r="H700" s="21"/>
      <c r="I700" s="22">
        <f t="shared" si="12"/>
        <v>0</v>
      </c>
      <c r="J700" s="14"/>
    </row>
    <row r="701" spans="1:10" hidden="1">
      <c r="A701" s="13"/>
      <c r="B701" s="1"/>
      <c r="C701" s="36"/>
      <c r="D701" s="168"/>
      <c r="E701" s="169"/>
      <c r="F701" s="43" t="str">
        <f>VLOOKUP(C701,'[2]Acha Air Sales Price List'!$B$1:$D$65536,3,FALSE)</f>
        <v>first line keep open</v>
      </c>
      <c r="G701" s="21">
        <f>ROUND(IF(ISBLANK(C701),0,VLOOKUP(C701,'[2]Acha Air Sales Price List'!$B$1:$X$65536,12,FALSE)*$M$14),2)</f>
        <v>0</v>
      </c>
      <c r="H701" s="21"/>
      <c r="I701" s="22">
        <f t="shared" si="12"/>
        <v>0</v>
      </c>
      <c r="J701" s="14"/>
    </row>
    <row r="702" spans="1:10" hidden="1">
      <c r="A702" s="13"/>
      <c r="B702" s="1"/>
      <c r="C702" s="36"/>
      <c r="D702" s="168"/>
      <c r="E702" s="169"/>
      <c r="F702" s="43" t="str">
        <f>VLOOKUP(C702,'[2]Acha Air Sales Price List'!$B$1:$D$65536,3,FALSE)</f>
        <v>first line keep open</v>
      </c>
      <c r="G702" s="21">
        <f>ROUND(IF(ISBLANK(C702),0,VLOOKUP(C702,'[2]Acha Air Sales Price List'!$B$1:$X$65536,12,FALSE)*$M$14),2)</f>
        <v>0</v>
      </c>
      <c r="H702" s="21"/>
      <c r="I702" s="22">
        <f t="shared" si="12"/>
        <v>0</v>
      </c>
      <c r="J702" s="14"/>
    </row>
    <row r="703" spans="1:10" hidden="1">
      <c r="A703" s="13"/>
      <c r="B703" s="1"/>
      <c r="C703" s="36"/>
      <c r="D703" s="168"/>
      <c r="E703" s="169"/>
      <c r="F703" s="43" t="str">
        <f>VLOOKUP(C703,'[2]Acha Air Sales Price List'!$B$1:$D$65536,3,FALSE)</f>
        <v>first line keep open</v>
      </c>
      <c r="G703" s="21">
        <f>ROUND(IF(ISBLANK(C703),0,VLOOKUP(C703,'[2]Acha Air Sales Price List'!$B$1:$X$65536,12,FALSE)*$M$14),2)</f>
        <v>0</v>
      </c>
      <c r="H703" s="21"/>
      <c r="I703" s="22">
        <f t="shared" si="12"/>
        <v>0</v>
      </c>
      <c r="J703" s="14"/>
    </row>
    <row r="704" spans="1:10" hidden="1">
      <c r="A704" s="13"/>
      <c r="B704" s="1"/>
      <c r="C704" s="36"/>
      <c r="D704" s="168"/>
      <c r="E704" s="169"/>
      <c r="F704" s="43" t="str">
        <f>VLOOKUP(C704,'[2]Acha Air Sales Price List'!$B$1:$D$65536,3,FALSE)</f>
        <v>first line keep open</v>
      </c>
      <c r="G704" s="21">
        <f>ROUND(IF(ISBLANK(C704),0,VLOOKUP(C704,'[2]Acha Air Sales Price List'!$B$1:$X$65536,12,FALSE)*$M$14),2)</f>
        <v>0</v>
      </c>
      <c r="H704" s="21"/>
      <c r="I704" s="22">
        <f t="shared" si="12"/>
        <v>0</v>
      </c>
      <c r="J704" s="14"/>
    </row>
    <row r="705" spans="1:10" hidden="1">
      <c r="A705" s="13"/>
      <c r="B705" s="1"/>
      <c r="C705" s="37"/>
      <c r="D705" s="168"/>
      <c r="E705" s="169"/>
      <c r="F705" s="43" t="str">
        <f>VLOOKUP(C705,'[2]Acha Air Sales Price List'!$B$1:$D$65536,3,FALSE)</f>
        <v>first line keep open</v>
      </c>
      <c r="G705" s="21">
        <f>ROUND(IF(ISBLANK(C705),0,VLOOKUP(C705,'[2]Acha Air Sales Price List'!$B$1:$X$65536,12,FALSE)*$M$14),2)</f>
        <v>0</v>
      </c>
      <c r="H705" s="21"/>
      <c r="I705" s="22">
        <f t="shared" si="12"/>
        <v>0</v>
      </c>
      <c r="J705" s="14"/>
    </row>
    <row r="706" spans="1:10" hidden="1">
      <c r="A706" s="13"/>
      <c r="B706" s="1"/>
      <c r="C706" s="36"/>
      <c r="D706" s="168"/>
      <c r="E706" s="169"/>
      <c r="F706" s="43" t="str">
        <f>VLOOKUP(C706,'[2]Acha Air Sales Price List'!$B$1:$D$65536,3,FALSE)</f>
        <v>first line keep open</v>
      </c>
      <c r="G706" s="21">
        <f>ROUND(IF(ISBLANK(C706),0,VLOOKUP(C706,'[2]Acha Air Sales Price List'!$B$1:$X$65536,12,FALSE)*$M$14),2)</f>
        <v>0</v>
      </c>
      <c r="H706" s="21"/>
      <c r="I706" s="22">
        <f t="shared" si="12"/>
        <v>0</v>
      </c>
      <c r="J706" s="14"/>
    </row>
    <row r="707" spans="1:10" hidden="1">
      <c r="A707" s="13"/>
      <c r="B707" s="1"/>
      <c r="C707" s="36"/>
      <c r="D707" s="168"/>
      <c r="E707" s="169"/>
      <c r="F707" s="43" t="str">
        <f>VLOOKUP(C707,'[2]Acha Air Sales Price List'!$B$1:$D$65536,3,FALSE)</f>
        <v>first line keep open</v>
      </c>
      <c r="G707" s="21">
        <f>ROUND(IF(ISBLANK(C707),0,VLOOKUP(C707,'[2]Acha Air Sales Price List'!$B$1:$X$65536,12,FALSE)*$M$14),2)</f>
        <v>0</v>
      </c>
      <c r="H707" s="21"/>
      <c r="I707" s="22">
        <f t="shared" si="12"/>
        <v>0</v>
      </c>
      <c r="J707" s="14"/>
    </row>
    <row r="708" spans="1:10" hidden="1">
      <c r="A708" s="13"/>
      <c r="B708" s="1"/>
      <c r="C708" s="36"/>
      <c r="D708" s="168"/>
      <c r="E708" s="169"/>
      <c r="F708" s="43" t="str">
        <f>VLOOKUP(C708,'[2]Acha Air Sales Price List'!$B$1:$D$65536,3,FALSE)</f>
        <v>first line keep open</v>
      </c>
      <c r="G708" s="21">
        <f>ROUND(IF(ISBLANK(C708),0,VLOOKUP(C708,'[2]Acha Air Sales Price List'!$B$1:$X$65536,12,FALSE)*$M$14),2)</f>
        <v>0</v>
      </c>
      <c r="H708" s="21"/>
      <c r="I708" s="22">
        <f t="shared" si="12"/>
        <v>0</v>
      </c>
      <c r="J708" s="14"/>
    </row>
    <row r="709" spans="1:10" hidden="1">
      <c r="A709" s="13"/>
      <c r="B709" s="1"/>
      <c r="C709" s="36"/>
      <c r="D709" s="168"/>
      <c r="E709" s="169"/>
      <c r="F709" s="43" t="str">
        <f>VLOOKUP(C709,'[2]Acha Air Sales Price List'!$B$1:$D$65536,3,FALSE)</f>
        <v>first line keep open</v>
      </c>
      <c r="G709" s="21">
        <f>ROUND(IF(ISBLANK(C709),0,VLOOKUP(C709,'[2]Acha Air Sales Price List'!$B$1:$X$65536,12,FALSE)*$M$14),2)</f>
        <v>0</v>
      </c>
      <c r="H709" s="21"/>
      <c r="I709" s="22">
        <f t="shared" si="12"/>
        <v>0</v>
      </c>
      <c r="J709" s="14"/>
    </row>
    <row r="710" spans="1:10" hidden="1">
      <c r="A710" s="13"/>
      <c r="B710" s="1"/>
      <c r="C710" s="36"/>
      <c r="D710" s="168"/>
      <c r="E710" s="169"/>
      <c r="F710" s="43" t="str">
        <f>VLOOKUP(C710,'[2]Acha Air Sales Price List'!$B$1:$D$65536,3,FALSE)</f>
        <v>first line keep open</v>
      </c>
      <c r="G710" s="21">
        <f>ROUND(IF(ISBLANK(C710),0,VLOOKUP(C710,'[2]Acha Air Sales Price List'!$B$1:$X$65536,12,FALSE)*$M$14),2)</f>
        <v>0</v>
      </c>
      <c r="H710" s="21"/>
      <c r="I710" s="22">
        <f t="shared" si="12"/>
        <v>0</v>
      </c>
      <c r="J710" s="14"/>
    </row>
    <row r="711" spans="1:10" hidden="1">
      <c r="A711" s="13"/>
      <c r="B711" s="1"/>
      <c r="C711" s="36"/>
      <c r="D711" s="168"/>
      <c r="E711" s="169"/>
      <c r="F711" s="43" t="str">
        <f>VLOOKUP(C711,'[2]Acha Air Sales Price List'!$B$1:$D$65536,3,FALSE)</f>
        <v>first line keep open</v>
      </c>
      <c r="G711" s="21">
        <f>ROUND(IF(ISBLANK(C711),0,VLOOKUP(C711,'[2]Acha Air Sales Price List'!$B$1:$X$65536,12,FALSE)*$M$14),2)</f>
        <v>0</v>
      </c>
      <c r="H711" s="21"/>
      <c r="I711" s="22">
        <f t="shared" si="12"/>
        <v>0</v>
      </c>
      <c r="J711" s="14"/>
    </row>
    <row r="712" spans="1:10" hidden="1">
      <c r="A712" s="13"/>
      <c r="B712" s="1"/>
      <c r="C712" s="36"/>
      <c r="D712" s="168"/>
      <c r="E712" s="169"/>
      <c r="F712" s="43" t="str">
        <f>VLOOKUP(C712,'[2]Acha Air Sales Price List'!$B$1:$D$65536,3,FALSE)</f>
        <v>first line keep open</v>
      </c>
      <c r="G712" s="21">
        <f>ROUND(IF(ISBLANK(C712),0,VLOOKUP(C712,'[2]Acha Air Sales Price List'!$B$1:$X$65536,12,FALSE)*$M$14),2)</f>
        <v>0</v>
      </c>
      <c r="H712" s="21"/>
      <c r="I712" s="22">
        <f t="shared" si="12"/>
        <v>0</v>
      </c>
      <c r="J712" s="14"/>
    </row>
    <row r="713" spans="1:10" hidden="1">
      <c r="A713" s="13"/>
      <c r="B713" s="1"/>
      <c r="C713" s="36"/>
      <c r="D713" s="168"/>
      <c r="E713" s="169"/>
      <c r="F713" s="43" t="str">
        <f>VLOOKUP(C713,'[2]Acha Air Sales Price List'!$B$1:$D$65536,3,FALSE)</f>
        <v>first line keep open</v>
      </c>
      <c r="G713" s="21">
        <f>ROUND(IF(ISBLANK(C713),0,VLOOKUP(C713,'[2]Acha Air Sales Price List'!$B$1:$X$65536,12,FALSE)*$M$14),2)</f>
        <v>0</v>
      </c>
      <c r="H713" s="21"/>
      <c r="I713" s="22">
        <f t="shared" si="12"/>
        <v>0</v>
      </c>
      <c r="J713" s="14"/>
    </row>
    <row r="714" spans="1:10" hidden="1">
      <c r="A714" s="13"/>
      <c r="B714" s="1"/>
      <c r="C714" s="36"/>
      <c r="D714" s="168"/>
      <c r="E714" s="169"/>
      <c r="F714" s="43" t="str">
        <f>VLOOKUP(C714,'[2]Acha Air Sales Price List'!$B$1:$D$65536,3,FALSE)</f>
        <v>first line keep open</v>
      </c>
      <c r="G714" s="21">
        <f>ROUND(IF(ISBLANK(C714),0,VLOOKUP(C714,'[2]Acha Air Sales Price List'!$B$1:$X$65536,12,FALSE)*$M$14),2)</f>
        <v>0</v>
      </c>
      <c r="H714" s="21"/>
      <c r="I714" s="22">
        <f t="shared" si="12"/>
        <v>0</v>
      </c>
      <c r="J714" s="14"/>
    </row>
    <row r="715" spans="1:10" hidden="1">
      <c r="A715" s="13"/>
      <c r="B715" s="1"/>
      <c r="C715" s="36"/>
      <c r="D715" s="168"/>
      <c r="E715" s="169"/>
      <c r="F715" s="43" t="str">
        <f>VLOOKUP(C715,'[2]Acha Air Sales Price List'!$B$1:$D$65536,3,FALSE)</f>
        <v>first line keep open</v>
      </c>
      <c r="G715" s="21">
        <f>ROUND(IF(ISBLANK(C715),0,VLOOKUP(C715,'[2]Acha Air Sales Price List'!$B$1:$X$65536,12,FALSE)*$M$14),2)</f>
        <v>0</v>
      </c>
      <c r="H715" s="21"/>
      <c r="I715" s="22">
        <f t="shared" si="12"/>
        <v>0</v>
      </c>
      <c r="J715" s="14"/>
    </row>
    <row r="716" spans="1:10" hidden="1">
      <c r="A716" s="13"/>
      <c r="B716" s="1"/>
      <c r="C716" s="36"/>
      <c r="D716" s="168"/>
      <c r="E716" s="169"/>
      <c r="F716" s="43" t="str">
        <f>VLOOKUP(C716,'[2]Acha Air Sales Price List'!$B$1:$D$65536,3,FALSE)</f>
        <v>first line keep open</v>
      </c>
      <c r="G716" s="21">
        <f>ROUND(IF(ISBLANK(C716),0,VLOOKUP(C716,'[2]Acha Air Sales Price List'!$B$1:$X$65536,12,FALSE)*$M$14),2)</f>
        <v>0</v>
      </c>
      <c r="H716" s="21"/>
      <c r="I716" s="22">
        <f t="shared" si="12"/>
        <v>0</v>
      </c>
      <c r="J716" s="14"/>
    </row>
    <row r="717" spans="1:10" hidden="1">
      <c r="A717" s="13"/>
      <c r="B717" s="1"/>
      <c r="C717" s="36"/>
      <c r="D717" s="168"/>
      <c r="E717" s="169"/>
      <c r="F717" s="43" t="str">
        <f>VLOOKUP(C717,'[2]Acha Air Sales Price List'!$B$1:$D$65536,3,FALSE)</f>
        <v>first line keep open</v>
      </c>
      <c r="G717" s="21">
        <f>ROUND(IF(ISBLANK(C717),0,VLOOKUP(C717,'[2]Acha Air Sales Price List'!$B$1:$X$65536,12,FALSE)*$M$14),2)</f>
        <v>0</v>
      </c>
      <c r="H717" s="21"/>
      <c r="I717" s="22">
        <f t="shared" si="12"/>
        <v>0</v>
      </c>
      <c r="J717" s="14"/>
    </row>
    <row r="718" spans="1:10" hidden="1">
      <c r="A718" s="13"/>
      <c r="B718" s="1"/>
      <c r="C718" s="36"/>
      <c r="D718" s="168"/>
      <c r="E718" s="169"/>
      <c r="F718" s="43" t="str">
        <f>VLOOKUP(C718,'[2]Acha Air Sales Price List'!$B$1:$D$65536,3,FALSE)</f>
        <v>first line keep open</v>
      </c>
      <c r="G718" s="21">
        <f>ROUND(IF(ISBLANK(C718),0,VLOOKUP(C718,'[2]Acha Air Sales Price List'!$B$1:$X$65536,12,FALSE)*$M$14),2)</f>
        <v>0</v>
      </c>
      <c r="H718" s="21"/>
      <c r="I718" s="22">
        <f t="shared" si="12"/>
        <v>0</v>
      </c>
      <c r="J718" s="14"/>
    </row>
    <row r="719" spans="1:10" hidden="1">
      <c r="A719" s="13"/>
      <c r="B719" s="1"/>
      <c r="C719" s="36"/>
      <c r="D719" s="168"/>
      <c r="E719" s="169"/>
      <c r="F719" s="43" t="str">
        <f>VLOOKUP(C719,'[2]Acha Air Sales Price List'!$B$1:$D$65536,3,FALSE)</f>
        <v>first line keep open</v>
      </c>
      <c r="G719" s="21">
        <f>ROUND(IF(ISBLANK(C719),0,VLOOKUP(C719,'[2]Acha Air Sales Price List'!$B$1:$X$65536,12,FALSE)*$M$14),2)</f>
        <v>0</v>
      </c>
      <c r="H719" s="21"/>
      <c r="I719" s="22">
        <f t="shared" si="12"/>
        <v>0</v>
      </c>
      <c r="J719" s="14"/>
    </row>
    <row r="720" spans="1:10" hidden="1">
      <c r="A720" s="13"/>
      <c r="B720" s="1"/>
      <c r="C720" s="36"/>
      <c r="D720" s="168"/>
      <c r="E720" s="169"/>
      <c r="F720" s="43" t="str">
        <f>VLOOKUP(C720,'[2]Acha Air Sales Price List'!$B$1:$D$65536,3,FALSE)</f>
        <v>first line keep open</v>
      </c>
      <c r="G720" s="21">
        <f>ROUND(IF(ISBLANK(C720),0,VLOOKUP(C720,'[2]Acha Air Sales Price List'!$B$1:$X$65536,12,FALSE)*$M$14),2)</f>
        <v>0</v>
      </c>
      <c r="H720" s="21"/>
      <c r="I720" s="22">
        <f t="shared" si="12"/>
        <v>0</v>
      </c>
      <c r="J720" s="14"/>
    </row>
    <row r="721" spans="1:10" hidden="1">
      <c r="A721" s="13"/>
      <c r="B721" s="1"/>
      <c r="C721" s="37"/>
      <c r="D721" s="168"/>
      <c r="E721" s="169"/>
      <c r="F721" s="43" t="str">
        <f>VLOOKUP(C721,'[2]Acha Air Sales Price List'!$B$1:$D$65536,3,FALSE)</f>
        <v>first line keep open</v>
      </c>
      <c r="G721" s="21">
        <f>ROUND(IF(ISBLANK(C721),0,VLOOKUP(C721,'[2]Acha Air Sales Price List'!$B$1:$X$65536,12,FALSE)*$M$14),2)</f>
        <v>0</v>
      </c>
      <c r="H721" s="21"/>
      <c r="I721" s="22">
        <f t="shared" si="12"/>
        <v>0</v>
      </c>
      <c r="J721" s="14"/>
    </row>
    <row r="722" spans="1:10" hidden="1">
      <c r="A722" s="13"/>
      <c r="B722" s="1"/>
      <c r="C722" s="37"/>
      <c r="D722" s="168"/>
      <c r="E722" s="169"/>
      <c r="F722" s="43" t="str">
        <f>VLOOKUP(C722,'[2]Acha Air Sales Price List'!$B$1:$D$65536,3,FALSE)</f>
        <v>first line keep open</v>
      </c>
      <c r="G722" s="21">
        <f>ROUND(IF(ISBLANK(C722),0,VLOOKUP(C722,'[2]Acha Air Sales Price List'!$B$1:$X$65536,12,FALSE)*$M$14),2)</f>
        <v>0</v>
      </c>
      <c r="H722" s="21"/>
      <c r="I722" s="22">
        <f t="shared" si="12"/>
        <v>0</v>
      </c>
      <c r="J722" s="14"/>
    </row>
    <row r="723" spans="1:10" hidden="1">
      <c r="A723" s="13"/>
      <c r="B723" s="1"/>
      <c r="C723" s="36"/>
      <c r="D723" s="168"/>
      <c r="E723" s="169"/>
      <c r="F723" s="43" t="str">
        <f>VLOOKUP(C723,'[2]Acha Air Sales Price List'!$B$1:$D$65536,3,FALSE)</f>
        <v>first line keep open</v>
      </c>
      <c r="G723" s="21">
        <f>ROUND(IF(ISBLANK(C723),0,VLOOKUP(C723,'[2]Acha Air Sales Price List'!$B$1:$X$65536,12,FALSE)*$M$14),2)</f>
        <v>0</v>
      </c>
      <c r="H723" s="21"/>
      <c r="I723" s="22">
        <f t="shared" si="12"/>
        <v>0</v>
      </c>
      <c r="J723" s="14"/>
    </row>
    <row r="724" spans="1:10" hidden="1">
      <c r="A724" s="13"/>
      <c r="B724" s="1"/>
      <c r="C724" s="36"/>
      <c r="D724" s="168"/>
      <c r="E724" s="169"/>
      <c r="F724" s="43" t="str">
        <f>VLOOKUP(C724,'[2]Acha Air Sales Price List'!$B$1:$D$65536,3,FALSE)</f>
        <v>first line keep open</v>
      </c>
      <c r="G724" s="21">
        <f>ROUND(IF(ISBLANK(C724),0,VLOOKUP(C724,'[2]Acha Air Sales Price List'!$B$1:$X$65536,12,FALSE)*$M$14),2)</f>
        <v>0</v>
      </c>
      <c r="H724" s="21"/>
      <c r="I724" s="22">
        <f t="shared" si="12"/>
        <v>0</v>
      </c>
      <c r="J724" s="14"/>
    </row>
    <row r="725" spans="1:10" hidden="1">
      <c r="A725" s="13"/>
      <c r="B725" s="1"/>
      <c r="C725" s="36"/>
      <c r="D725" s="168"/>
      <c r="E725" s="169"/>
      <c r="F725" s="43" t="str">
        <f>VLOOKUP(C725,'[2]Acha Air Sales Price List'!$B$1:$D$65536,3,FALSE)</f>
        <v>first line keep open</v>
      </c>
      <c r="G725" s="21">
        <f>ROUND(IF(ISBLANK(C725),0,VLOOKUP(C725,'[2]Acha Air Sales Price List'!$B$1:$X$65536,12,FALSE)*$M$14),2)</f>
        <v>0</v>
      </c>
      <c r="H725" s="21"/>
      <c r="I725" s="22">
        <f t="shared" ref="I725:I788" si="13">ROUND(IF(ISNUMBER(B725), G725*B725, 0),5)</f>
        <v>0</v>
      </c>
      <c r="J725" s="14"/>
    </row>
    <row r="726" spans="1:10" hidden="1">
      <c r="A726" s="13"/>
      <c r="B726" s="1"/>
      <c r="C726" s="36"/>
      <c r="D726" s="168"/>
      <c r="E726" s="169"/>
      <c r="F726" s="43" t="str">
        <f>VLOOKUP(C726,'[2]Acha Air Sales Price List'!$B$1:$D$65536,3,FALSE)</f>
        <v>first line keep open</v>
      </c>
      <c r="G726" s="21">
        <f>ROUND(IF(ISBLANK(C726),0,VLOOKUP(C726,'[2]Acha Air Sales Price List'!$B$1:$X$65536,12,FALSE)*$M$14),2)</f>
        <v>0</v>
      </c>
      <c r="H726" s="21"/>
      <c r="I726" s="22">
        <f t="shared" si="13"/>
        <v>0</v>
      </c>
      <c r="J726" s="14"/>
    </row>
    <row r="727" spans="1:10" hidden="1">
      <c r="A727" s="13"/>
      <c r="B727" s="1"/>
      <c r="C727" s="36"/>
      <c r="D727" s="168"/>
      <c r="E727" s="169"/>
      <c r="F727" s="43" t="str">
        <f>VLOOKUP(C727,'[2]Acha Air Sales Price List'!$B$1:$D$65536,3,FALSE)</f>
        <v>first line keep open</v>
      </c>
      <c r="G727" s="21">
        <f>ROUND(IF(ISBLANK(C727),0,VLOOKUP(C727,'[2]Acha Air Sales Price List'!$B$1:$X$65536,12,FALSE)*$M$14),2)</f>
        <v>0</v>
      </c>
      <c r="H727" s="21"/>
      <c r="I727" s="22">
        <f t="shared" si="13"/>
        <v>0</v>
      </c>
      <c r="J727" s="14"/>
    </row>
    <row r="728" spans="1:10" hidden="1">
      <c r="A728" s="13"/>
      <c r="B728" s="1"/>
      <c r="C728" s="36"/>
      <c r="D728" s="168"/>
      <c r="E728" s="169"/>
      <c r="F728" s="43" t="str">
        <f>VLOOKUP(C728,'[2]Acha Air Sales Price List'!$B$1:$D$65536,3,FALSE)</f>
        <v>first line keep open</v>
      </c>
      <c r="G728" s="21">
        <f>ROUND(IF(ISBLANK(C728),0,VLOOKUP(C728,'[2]Acha Air Sales Price List'!$B$1:$X$65536,12,FALSE)*$M$14),2)</f>
        <v>0</v>
      </c>
      <c r="H728" s="21"/>
      <c r="I728" s="22">
        <f t="shared" si="13"/>
        <v>0</v>
      </c>
      <c r="J728" s="14"/>
    </row>
    <row r="729" spans="1:10" hidden="1">
      <c r="A729" s="13"/>
      <c r="B729" s="1"/>
      <c r="C729" s="36"/>
      <c r="D729" s="168"/>
      <c r="E729" s="169"/>
      <c r="F729" s="43" t="str">
        <f>VLOOKUP(C729,'[2]Acha Air Sales Price List'!$B$1:$D$65536,3,FALSE)</f>
        <v>first line keep open</v>
      </c>
      <c r="G729" s="21">
        <f>ROUND(IF(ISBLANK(C729),0,VLOOKUP(C729,'[2]Acha Air Sales Price List'!$B$1:$X$65536,12,FALSE)*$M$14),2)</f>
        <v>0</v>
      </c>
      <c r="H729" s="21"/>
      <c r="I729" s="22">
        <f t="shared" si="13"/>
        <v>0</v>
      </c>
      <c r="J729" s="14"/>
    </row>
    <row r="730" spans="1:10" hidden="1">
      <c r="A730" s="13"/>
      <c r="B730" s="1"/>
      <c r="C730" s="36"/>
      <c r="D730" s="168"/>
      <c r="E730" s="169"/>
      <c r="F730" s="43" t="str">
        <f>VLOOKUP(C730,'[2]Acha Air Sales Price List'!$B$1:$D$65536,3,FALSE)</f>
        <v>first line keep open</v>
      </c>
      <c r="G730" s="21">
        <f>ROUND(IF(ISBLANK(C730),0,VLOOKUP(C730,'[2]Acha Air Sales Price List'!$B$1:$X$65536,12,FALSE)*$M$14),2)</f>
        <v>0</v>
      </c>
      <c r="H730" s="21"/>
      <c r="I730" s="22">
        <f t="shared" si="13"/>
        <v>0</v>
      </c>
      <c r="J730" s="14"/>
    </row>
    <row r="731" spans="1:10" hidden="1">
      <c r="A731" s="13"/>
      <c r="B731" s="1"/>
      <c r="C731" s="36"/>
      <c r="D731" s="168"/>
      <c r="E731" s="169"/>
      <c r="F731" s="43" t="str">
        <f>VLOOKUP(C731,'[2]Acha Air Sales Price List'!$B$1:$D$65536,3,FALSE)</f>
        <v>first line keep open</v>
      </c>
      <c r="G731" s="21">
        <f>ROUND(IF(ISBLANK(C731),0,VLOOKUP(C731,'[2]Acha Air Sales Price List'!$B$1:$X$65536,12,FALSE)*$M$14),2)</f>
        <v>0</v>
      </c>
      <c r="H731" s="21"/>
      <c r="I731" s="22">
        <f t="shared" si="13"/>
        <v>0</v>
      </c>
      <c r="J731" s="14"/>
    </row>
    <row r="732" spans="1:10" hidden="1">
      <c r="A732" s="13"/>
      <c r="B732" s="1"/>
      <c r="C732" s="36"/>
      <c r="D732" s="168"/>
      <c r="E732" s="169"/>
      <c r="F732" s="43" t="str">
        <f>VLOOKUP(C732,'[2]Acha Air Sales Price List'!$B$1:$D$65536,3,FALSE)</f>
        <v>first line keep open</v>
      </c>
      <c r="G732" s="21">
        <f>ROUND(IF(ISBLANK(C732),0,VLOOKUP(C732,'[2]Acha Air Sales Price List'!$B$1:$X$65536,12,FALSE)*$M$14),2)</f>
        <v>0</v>
      </c>
      <c r="H732" s="21"/>
      <c r="I732" s="22">
        <f t="shared" si="13"/>
        <v>0</v>
      </c>
      <c r="J732" s="14"/>
    </row>
    <row r="733" spans="1:10" hidden="1">
      <c r="A733" s="13"/>
      <c r="B733" s="1"/>
      <c r="C733" s="36"/>
      <c r="D733" s="168"/>
      <c r="E733" s="169"/>
      <c r="F733" s="43" t="str">
        <f>VLOOKUP(C733,'[2]Acha Air Sales Price List'!$B$1:$D$65536,3,FALSE)</f>
        <v>first line keep open</v>
      </c>
      <c r="G733" s="21">
        <f>ROUND(IF(ISBLANK(C733),0,VLOOKUP(C733,'[2]Acha Air Sales Price List'!$B$1:$X$65536,12,FALSE)*$M$14),2)</f>
        <v>0</v>
      </c>
      <c r="H733" s="21"/>
      <c r="I733" s="22">
        <f t="shared" si="13"/>
        <v>0</v>
      </c>
      <c r="J733" s="14"/>
    </row>
    <row r="734" spans="1:10" hidden="1">
      <c r="A734" s="13"/>
      <c r="B734" s="1"/>
      <c r="C734" s="37"/>
      <c r="D734" s="168"/>
      <c r="E734" s="169"/>
      <c r="F734" s="43" t="str">
        <f>VLOOKUP(C734,'[2]Acha Air Sales Price List'!$B$1:$D$65536,3,FALSE)</f>
        <v>first line keep open</v>
      </c>
      <c r="G734" s="21">
        <f>ROUND(IF(ISBLANK(C734),0,VLOOKUP(C734,'[2]Acha Air Sales Price List'!$B$1:$X$65536,12,FALSE)*$M$14),2)</f>
        <v>0</v>
      </c>
      <c r="H734" s="21"/>
      <c r="I734" s="22">
        <f t="shared" si="13"/>
        <v>0</v>
      </c>
      <c r="J734" s="14"/>
    </row>
    <row r="735" spans="1:10" hidden="1">
      <c r="A735" s="13"/>
      <c r="B735" s="1"/>
      <c r="C735" s="36"/>
      <c r="D735" s="168"/>
      <c r="E735" s="169"/>
      <c r="F735" s="43" t="str">
        <f>VLOOKUP(C735,'[2]Acha Air Sales Price List'!$B$1:$D$65536,3,FALSE)</f>
        <v>first line keep open</v>
      </c>
      <c r="G735" s="21">
        <f>ROUND(IF(ISBLANK(C735),0,VLOOKUP(C735,'[2]Acha Air Sales Price List'!$B$1:$X$65536,12,FALSE)*$M$14),2)</f>
        <v>0</v>
      </c>
      <c r="H735" s="21"/>
      <c r="I735" s="22">
        <f t="shared" si="13"/>
        <v>0</v>
      </c>
      <c r="J735" s="14"/>
    </row>
    <row r="736" spans="1:10" hidden="1">
      <c r="A736" s="13"/>
      <c r="B736" s="1"/>
      <c r="C736" s="36"/>
      <c r="D736" s="168"/>
      <c r="E736" s="169"/>
      <c r="F736" s="43" t="str">
        <f>VLOOKUP(C736,'[2]Acha Air Sales Price List'!$B$1:$D$65536,3,FALSE)</f>
        <v>first line keep open</v>
      </c>
      <c r="G736" s="21">
        <f>ROUND(IF(ISBLANK(C736),0,VLOOKUP(C736,'[2]Acha Air Sales Price List'!$B$1:$X$65536,12,FALSE)*$M$14),2)</f>
        <v>0</v>
      </c>
      <c r="H736" s="21"/>
      <c r="I736" s="22">
        <f t="shared" si="13"/>
        <v>0</v>
      </c>
      <c r="J736" s="14"/>
    </row>
    <row r="737" spans="1:10" hidden="1">
      <c r="A737" s="13"/>
      <c r="B737" s="1"/>
      <c r="C737" s="36"/>
      <c r="D737" s="168"/>
      <c r="E737" s="169"/>
      <c r="F737" s="43" t="str">
        <f>VLOOKUP(C737,'[2]Acha Air Sales Price List'!$B$1:$D$65536,3,FALSE)</f>
        <v>first line keep open</v>
      </c>
      <c r="G737" s="21">
        <f>ROUND(IF(ISBLANK(C737),0,VLOOKUP(C737,'[2]Acha Air Sales Price List'!$B$1:$X$65536,12,FALSE)*$M$14),2)</f>
        <v>0</v>
      </c>
      <c r="H737" s="21"/>
      <c r="I737" s="22">
        <f t="shared" si="13"/>
        <v>0</v>
      </c>
      <c r="J737" s="14"/>
    </row>
    <row r="738" spans="1:10" hidden="1">
      <c r="A738" s="13"/>
      <c r="B738" s="1"/>
      <c r="C738" s="36"/>
      <c r="D738" s="168"/>
      <c r="E738" s="169"/>
      <c r="F738" s="43" t="str">
        <f>VLOOKUP(C738,'[2]Acha Air Sales Price List'!$B$1:$D$65536,3,FALSE)</f>
        <v>first line keep open</v>
      </c>
      <c r="G738" s="21">
        <f>ROUND(IF(ISBLANK(C738),0,VLOOKUP(C738,'[2]Acha Air Sales Price List'!$B$1:$X$65536,12,FALSE)*$M$14),2)</f>
        <v>0</v>
      </c>
      <c r="H738" s="21"/>
      <c r="I738" s="22">
        <f t="shared" si="13"/>
        <v>0</v>
      </c>
      <c r="J738" s="14"/>
    </row>
    <row r="739" spans="1:10" hidden="1">
      <c r="A739" s="13"/>
      <c r="B739" s="1"/>
      <c r="C739" s="36"/>
      <c r="D739" s="168"/>
      <c r="E739" s="169"/>
      <c r="F739" s="43" t="str">
        <f>VLOOKUP(C739,'[2]Acha Air Sales Price List'!$B$1:$D$65536,3,FALSE)</f>
        <v>first line keep open</v>
      </c>
      <c r="G739" s="21">
        <f>ROUND(IF(ISBLANK(C739),0,VLOOKUP(C739,'[2]Acha Air Sales Price List'!$B$1:$X$65536,12,FALSE)*$M$14),2)</f>
        <v>0</v>
      </c>
      <c r="H739" s="21"/>
      <c r="I739" s="22">
        <f t="shared" si="13"/>
        <v>0</v>
      </c>
      <c r="J739" s="14"/>
    </row>
    <row r="740" spans="1:10" hidden="1">
      <c r="A740" s="13"/>
      <c r="B740" s="1"/>
      <c r="C740" s="36"/>
      <c r="D740" s="168"/>
      <c r="E740" s="169"/>
      <c r="F740" s="43" t="str">
        <f>VLOOKUP(C740,'[2]Acha Air Sales Price List'!$B$1:$D$65536,3,FALSE)</f>
        <v>first line keep open</v>
      </c>
      <c r="G740" s="21">
        <f>ROUND(IF(ISBLANK(C740),0,VLOOKUP(C740,'[2]Acha Air Sales Price List'!$B$1:$X$65536,12,FALSE)*$M$14),2)</f>
        <v>0</v>
      </c>
      <c r="H740" s="21"/>
      <c r="I740" s="22">
        <f t="shared" si="13"/>
        <v>0</v>
      </c>
      <c r="J740" s="14"/>
    </row>
    <row r="741" spans="1:10" hidden="1">
      <c r="A741" s="13"/>
      <c r="B741" s="1"/>
      <c r="C741" s="36"/>
      <c r="D741" s="168"/>
      <c r="E741" s="169"/>
      <c r="F741" s="43" t="str">
        <f>VLOOKUP(C741,'[2]Acha Air Sales Price List'!$B$1:$D$65536,3,FALSE)</f>
        <v>first line keep open</v>
      </c>
      <c r="G741" s="21">
        <f>ROUND(IF(ISBLANK(C741),0,VLOOKUP(C741,'[2]Acha Air Sales Price List'!$B$1:$X$65536,12,FALSE)*$M$14),2)</f>
        <v>0</v>
      </c>
      <c r="H741" s="21"/>
      <c r="I741" s="22">
        <f t="shared" si="13"/>
        <v>0</v>
      </c>
      <c r="J741" s="14"/>
    </row>
    <row r="742" spans="1:10" hidden="1">
      <c r="A742" s="13"/>
      <c r="B742" s="1"/>
      <c r="C742" s="36"/>
      <c r="D742" s="168"/>
      <c r="E742" s="169"/>
      <c r="F742" s="43" t="str">
        <f>VLOOKUP(C742,'[2]Acha Air Sales Price List'!$B$1:$D$65536,3,FALSE)</f>
        <v>first line keep open</v>
      </c>
      <c r="G742" s="21">
        <f>ROUND(IF(ISBLANK(C742),0,VLOOKUP(C742,'[2]Acha Air Sales Price List'!$B$1:$X$65536,12,FALSE)*$M$14),2)</f>
        <v>0</v>
      </c>
      <c r="H742" s="21"/>
      <c r="I742" s="22">
        <f t="shared" si="13"/>
        <v>0</v>
      </c>
      <c r="J742" s="14"/>
    </row>
    <row r="743" spans="1:10" hidden="1">
      <c r="A743" s="13"/>
      <c r="B743" s="1"/>
      <c r="C743" s="36"/>
      <c r="D743" s="168"/>
      <c r="E743" s="169"/>
      <c r="F743" s="43" t="str">
        <f>VLOOKUP(C743,'[2]Acha Air Sales Price List'!$B$1:$D$65536,3,FALSE)</f>
        <v>first line keep open</v>
      </c>
      <c r="G743" s="21">
        <f>ROUND(IF(ISBLANK(C743),0,VLOOKUP(C743,'[2]Acha Air Sales Price List'!$B$1:$X$65536,12,FALSE)*$M$14),2)</f>
        <v>0</v>
      </c>
      <c r="H743" s="21"/>
      <c r="I743" s="22">
        <f t="shared" si="13"/>
        <v>0</v>
      </c>
      <c r="J743" s="14"/>
    </row>
    <row r="744" spans="1:10" hidden="1">
      <c r="A744" s="13"/>
      <c r="B744" s="1"/>
      <c r="C744" s="36"/>
      <c r="D744" s="168"/>
      <c r="E744" s="169"/>
      <c r="F744" s="43" t="str">
        <f>VLOOKUP(C744,'[2]Acha Air Sales Price List'!$B$1:$D$65536,3,FALSE)</f>
        <v>first line keep open</v>
      </c>
      <c r="G744" s="21">
        <f>ROUND(IF(ISBLANK(C744),0,VLOOKUP(C744,'[2]Acha Air Sales Price List'!$B$1:$X$65536,12,FALSE)*$M$14),2)</f>
        <v>0</v>
      </c>
      <c r="H744" s="21"/>
      <c r="I744" s="22">
        <f t="shared" si="13"/>
        <v>0</v>
      </c>
      <c r="J744" s="14"/>
    </row>
    <row r="745" spans="1:10" hidden="1">
      <c r="A745" s="13"/>
      <c r="B745" s="1"/>
      <c r="C745" s="36"/>
      <c r="D745" s="168"/>
      <c r="E745" s="169"/>
      <c r="F745" s="43" t="str">
        <f>VLOOKUP(C745,'[2]Acha Air Sales Price List'!$B$1:$D$65536,3,FALSE)</f>
        <v>first line keep open</v>
      </c>
      <c r="G745" s="21">
        <f>ROUND(IF(ISBLANK(C745),0,VLOOKUP(C745,'[2]Acha Air Sales Price List'!$B$1:$X$65536,12,FALSE)*$M$14),2)</f>
        <v>0</v>
      </c>
      <c r="H745" s="21"/>
      <c r="I745" s="22">
        <f t="shared" si="13"/>
        <v>0</v>
      </c>
      <c r="J745" s="14"/>
    </row>
    <row r="746" spans="1:10" hidden="1">
      <c r="A746" s="13"/>
      <c r="B746" s="1"/>
      <c r="C746" s="36"/>
      <c r="D746" s="168"/>
      <c r="E746" s="169"/>
      <c r="F746" s="43" t="str">
        <f>VLOOKUP(C746,'[2]Acha Air Sales Price List'!$B$1:$D$65536,3,FALSE)</f>
        <v>first line keep open</v>
      </c>
      <c r="G746" s="21">
        <f>ROUND(IF(ISBLANK(C746),0,VLOOKUP(C746,'[2]Acha Air Sales Price List'!$B$1:$X$65536,12,FALSE)*$M$14),2)</f>
        <v>0</v>
      </c>
      <c r="H746" s="21"/>
      <c r="I746" s="22">
        <f t="shared" si="13"/>
        <v>0</v>
      </c>
      <c r="J746" s="14"/>
    </row>
    <row r="747" spans="1:10" hidden="1">
      <c r="A747" s="13"/>
      <c r="B747" s="1"/>
      <c r="C747" s="36"/>
      <c r="D747" s="168"/>
      <c r="E747" s="169"/>
      <c r="F747" s="43" t="str">
        <f>VLOOKUP(C747,'[2]Acha Air Sales Price List'!$B$1:$D$65536,3,FALSE)</f>
        <v>first line keep open</v>
      </c>
      <c r="G747" s="21">
        <f>ROUND(IF(ISBLANK(C747),0,VLOOKUP(C747,'[2]Acha Air Sales Price List'!$B$1:$X$65536,12,FALSE)*$M$14),2)</f>
        <v>0</v>
      </c>
      <c r="H747" s="21"/>
      <c r="I747" s="22">
        <f t="shared" si="13"/>
        <v>0</v>
      </c>
      <c r="J747" s="14"/>
    </row>
    <row r="748" spans="1:10" hidden="1">
      <c r="A748" s="13"/>
      <c r="B748" s="1"/>
      <c r="C748" s="36"/>
      <c r="D748" s="168"/>
      <c r="E748" s="169"/>
      <c r="F748" s="43" t="str">
        <f>VLOOKUP(C748,'[2]Acha Air Sales Price List'!$B$1:$D$65536,3,FALSE)</f>
        <v>first line keep open</v>
      </c>
      <c r="G748" s="21">
        <f>ROUND(IF(ISBLANK(C748),0,VLOOKUP(C748,'[2]Acha Air Sales Price List'!$B$1:$X$65536,12,FALSE)*$M$14),2)</f>
        <v>0</v>
      </c>
      <c r="H748" s="21"/>
      <c r="I748" s="22">
        <f t="shared" si="13"/>
        <v>0</v>
      </c>
      <c r="J748" s="14"/>
    </row>
    <row r="749" spans="1:10" hidden="1">
      <c r="A749" s="13"/>
      <c r="B749" s="1"/>
      <c r="C749" s="36"/>
      <c r="D749" s="168"/>
      <c r="E749" s="169"/>
      <c r="F749" s="43" t="str">
        <f>VLOOKUP(C749,'[2]Acha Air Sales Price List'!$B$1:$D$65536,3,FALSE)</f>
        <v>first line keep open</v>
      </c>
      <c r="G749" s="21">
        <f>ROUND(IF(ISBLANK(C749),0,VLOOKUP(C749,'[2]Acha Air Sales Price List'!$B$1:$X$65536,12,FALSE)*$M$14),2)</f>
        <v>0</v>
      </c>
      <c r="H749" s="21"/>
      <c r="I749" s="22">
        <f t="shared" si="13"/>
        <v>0</v>
      </c>
      <c r="J749" s="14"/>
    </row>
    <row r="750" spans="1:10" hidden="1">
      <c r="A750" s="13"/>
      <c r="B750" s="1"/>
      <c r="C750" s="36"/>
      <c r="D750" s="168"/>
      <c r="E750" s="169"/>
      <c r="F750" s="43" t="str">
        <f>VLOOKUP(C750,'[2]Acha Air Sales Price List'!$B$1:$D$65536,3,FALSE)</f>
        <v>first line keep open</v>
      </c>
      <c r="G750" s="21">
        <f>ROUND(IF(ISBLANK(C750),0,VLOOKUP(C750,'[2]Acha Air Sales Price List'!$B$1:$X$65536,12,FALSE)*$M$14),2)</f>
        <v>0</v>
      </c>
      <c r="H750" s="21"/>
      <c r="I750" s="22">
        <f t="shared" si="13"/>
        <v>0</v>
      </c>
      <c r="J750" s="14"/>
    </row>
    <row r="751" spans="1:10" hidden="1">
      <c r="A751" s="13"/>
      <c r="B751" s="1"/>
      <c r="C751" s="36"/>
      <c r="D751" s="168"/>
      <c r="E751" s="169"/>
      <c r="F751" s="43" t="str">
        <f>VLOOKUP(C751,'[2]Acha Air Sales Price List'!$B$1:$D$65536,3,FALSE)</f>
        <v>first line keep open</v>
      </c>
      <c r="G751" s="21">
        <f>ROUND(IF(ISBLANK(C751),0,VLOOKUP(C751,'[2]Acha Air Sales Price List'!$B$1:$X$65536,12,FALSE)*$M$14),2)</f>
        <v>0</v>
      </c>
      <c r="H751" s="21"/>
      <c r="I751" s="22">
        <f t="shared" si="13"/>
        <v>0</v>
      </c>
      <c r="J751" s="14"/>
    </row>
    <row r="752" spans="1:10" hidden="1">
      <c r="A752" s="13"/>
      <c r="B752" s="1"/>
      <c r="C752" s="36"/>
      <c r="D752" s="168"/>
      <c r="E752" s="169"/>
      <c r="F752" s="43" t="str">
        <f>VLOOKUP(C752,'[2]Acha Air Sales Price List'!$B$1:$D$65536,3,FALSE)</f>
        <v>first line keep open</v>
      </c>
      <c r="G752" s="21">
        <f>ROUND(IF(ISBLANK(C752),0,VLOOKUP(C752,'[2]Acha Air Sales Price List'!$B$1:$X$65536,12,FALSE)*$M$14),2)</f>
        <v>0</v>
      </c>
      <c r="H752" s="21"/>
      <c r="I752" s="22">
        <f t="shared" si="13"/>
        <v>0</v>
      </c>
      <c r="J752" s="14"/>
    </row>
    <row r="753" spans="1:10" hidden="1">
      <c r="A753" s="13"/>
      <c r="B753" s="1"/>
      <c r="C753" s="36"/>
      <c r="D753" s="168"/>
      <c r="E753" s="169"/>
      <c r="F753" s="43" t="str">
        <f>VLOOKUP(C753,'[2]Acha Air Sales Price List'!$B$1:$D$65536,3,FALSE)</f>
        <v>first line keep open</v>
      </c>
      <c r="G753" s="21">
        <f>ROUND(IF(ISBLANK(C753),0,VLOOKUP(C753,'[2]Acha Air Sales Price List'!$B$1:$X$65536,12,FALSE)*$M$14),2)</f>
        <v>0</v>
      </c>
      <c r="H753" s="21"/>
      <c r="I753" s="22">
        <f t="shared" si="13"/>
        <v>0</v>
      </c>
      <c r="J753" s="14"/>
    </row>
    <row r="754" spans="1:10" hidden="1">
      <c r="A754" s="13"/>
      <c r="B754" s="1"/>
      <c r="C754" s="36"/>
      <c r="D754" s="168"/>
      <c r="E754" s="169"/>
      <c r="F754" s="43" t="str">
        <f>VLOOKUP(C754,'[2]Acha Air Sales Price List'!$B$1:$D$65536,3,FALSE)</f>
        <v>first line keep open</v>
      </c>
      <c r="G754" s="21">
        <f>ROUND(IF(ISBLANK(C754),0,VLOOKUP(C754,'[2]Acha Air Sales Price List'!$B$1:$X$65536,12,FALSE)*$M$14),2)</f>
        <v>0</v>
      </c>
      <c r="H754" s="21"/>
      <c r="I754" s="22">
        <f t="shared" si="13"/>
        <v>0</v>
      </c>
      <c r="J754" s="14"/>
    </row>
    <row r="755" spans="1:10" hidden="1">
      <c r="A755" s="13"/>
      <c r="B755" s="1"/>
      <c r="C755" s="36"/>
      <c r="D755" s="168"/>
      <c r="E755" s="169"/>
      <c r="F755" s="43" t="str">
        <f>VLOOKUP(C755,'[2]Acha Air Sales Price List'!$B$1:$D$65536,3,FALSE)</f>
        <v>first line keep open</v>
      </c>
      <c r="G755" s="21">
        <f>ROUND(IF(ISBLANK(C755),0,VLOOKUP(C755,'[2]Acha Air Sales Price List'!$B$1:$X$65536,12,FALSE)*$M$14),2)</f>
        <v>0</v>
      </c>
      <c r="H755" s="21"/>
      <c r="I755" s="22">
        <f t="shared" si="13"/>
        <v>0</v>
      </c>
      <c r="J755" s="14"/>
    </row>
    <row r="756" spans="1:10" hidden="1">
      <c r="A756" s="13"/>
      <c r="B756" s="1"/>
      <c r="C756" s="36"/>
      <c r="D756" s="168"/>
      <c r="E756" s="169"/>
      <c r="F756" s="43" t="str">
        <f>VLOOKUP(C756,'[2]Acha Air Sales Price List'!$B$1:$D$65536,3,FALSE)</f>
        <v>first line keep open</v>
      </c>
      <c r="G756" s="21">
        <f>ROUND(IF(ISBLANK(C756),0,VLOOKUP(C756,'[2]Acha Air Sales Price List'!$B$1:$X$65536,12,FALSE)*$M$14),2)</f>
        <v>0</v>
      </c>
      <c r="H756" s="21"/>
      <c r="I756" s="22">
        <f t="shared" si="13"/>
        <v>0</v>
      </c>
      <c r="J756" s="14"/>
    </row>
    <row r="757" spans="1:10" hidden="1">
      <c r="A757" s="13"/>
      <c r="B757" s="1"/>
      <c r="C757" s="36"/>
      <c r="D757" s="168"/>
      <c r="E757" s="169"/>
      <c r="F757" s="43" t="str">
        <f>VLOOKUP(C757,'[2]Acha Air Sales Price List'!$B$1:$D$65536,3,FALSE)</f>
        <v>first line keep open</v>
      </c>
      <c r="G757" s="21">
        <f>ROUND(IF(ISBLANK(C757),0,VLOOKUP(C757,'[2]Acha Air Sales Price List'!$B$1:$X$65536,12,FALSE)*$M$14),2)</f>
        <v>0</v>
      </c>
      <c r="H757" s="21"/>
      <c r="I757" s="22">
        <f t="shared" si="13"/>
        <v>0</v>
      </c>
      <c r="J757" s="14"/>
    </row>
    <row r="758" spans="1:10" hidden="1">
      <c r="A758" s="13"/>
      <c r="B758" s="1"/>
      <c r="C758" s="36"/>
      <c r="D758" s="168"/>
      <c r="E758" s="169"/>
      <c r="F758" s="43" t="str">
        <f>VLOOKUP(C758,'[2]Acha Air Sales Price List'!$B$1:$D$65536,3,FALSE)</f>
        <v>first line keep open</v>
      </c>
      <c r="G758" s="21">
        <f>ROUND(IF(ISBLANK(C758),0,VLOOKUP(C758,'[2]Acha Air Sales Price List'!$B$1:$X$65536,12,FALSE)*$M$14),2)</f>
        <v>0</v>
      </c>
      <c r="H758" s="21"/>
      <c r="I758" s="22">
        <f t="shared" si="13"/>
        <v>0</v>
      </c>
      <c r="J758" s="14"/>
    </row>
    <row r="759" spans="1:10" hidden="1">
      <c r="A759" s="13"/>
      <c r="B759" s="1"/>
      <c r="C759" s="36"/>
      <c r="D759" s="168"/>
      <c r="E759" s="169"/>
      <c r="F759" s="43" t="str">
        <f>VLOOKUP(C759,'[2]Acha Air Sales Price List'!$B$1:$D$65536,3,FALSE)</f>
        <v>first line keep open</v>
      </c>
      <c r="G759" s="21">
        <f>ROUND(IF(ISBLANK(C759),0,VLOOKUP(C759,'[2]Acha Air Sales Price List'!$B$1:$X$65536,12,FALSE)*$M$14),2)</f>
        <v>0</v>
      </c>
      <c r="H759" s="21"/>
      <c r="I759" s="22">
        <f t="shared" si="13"/>
        <v>0</v>
      </c>
      <c r="J759" s="14"/>
    </row>
    <row r="760" spans="1:10" hidden="1">
      <c r="A760" s="13"/>
      <c r="B760" s="1"/>
      <c r="C760" s="36"/>
      <c r="D760" s="168"/>
      <c r="E760" s="169"/>
      <c r="F760" s="43" t="str">
        <f>VLOOKUP(C760,'[2]Acha Air Sales Price List'!$B$1:$D$65536,3,FALSE)</f>
        <v>first line keep open</v>
      </c>
      <c r="G760" s="21">
        <f>ROUND(IF(ISBLANK(C760),0,VLOOKUP(C760,'[2]Acha Air Sales Price List'!$B$1:$X$65536,12,FALSE)*$M$14),2)</f>
        <v>0</v>
      </c>
      <c r="H760" s="21"/>
      <c r="I760" s="22">
        <f t="shared" si="13"/>
        <v>0</v>
      </c>
      <c r="J760" s="14"/>
    </row>
    <row r="761" spans="1:10" hidden="1">
      <c r="A761" s="13"/>
      <c r="B761" s="1"/>
      <c r="C761" s="36"/>
      <c r="D761" s="168"/>
      <c r="E761" s="169"/>
      <c r="F761" s="43" t="str">
        <f>VLOOKUP(C761,'[2]Acha Air Sales Price List'!$B$1:$D$65536,3,FALSE)</f>
        <v>first line keep open</v>
      </c>
      <c r="G761" s="21">
        <f>ROUND(IF(ISBLANK(C761),0,VLOOKUP(C761,'[2]Acha Air Sales Price List'!$B$1:$X$65536,12,FALSE)*$M$14),2)</f>
        <v>0</v>
      </c>
      <c r="H761" s="21"/>
      <c r="I761" s="22">
        <f t="shared" si="13"/>
        <v>0</v>
      </c>
      <c r="J761" s="14"/>
    </row>
    <row r="762" spans="1:10" hidden="1">
      <c r="A762" s="13"/>
      <c r="B762" s="1"/>
      <c r="C762" s="37"/>
      <c r="D762" s="168"/>
      <c r="E762" s="169"/>
      <c r="F762" s="43" t="str">
        <f>VLOOKUP(C762,'[2]Acha Air Sales Price List'!$B$1:$D$65536,3,FALSE)</f>
        <v>first line keep open</v>
      </c>
      <c r="G762" s="21">
        <f>ROUND(IF(ISBLANK(C762),0,VLOOKUP(C762,'[2]Acha Air Sales Price List'!$B$1:$X$65536,12,FALSE)*$M$14),2)</f>
        <v>0</v>
      </c>
      <c r="H762" s="21"/>
      <c r="I762" s="22">
        <f t="shared" si="13"/>
        <v>0</v>
      </c>
      <c r="J762" s="14"/>
    </row>
    <row r="763" spans="1:10" hidden="1">
      <c r="A763" s="13"/>
      <c r="B763" s="1"/>
      <c r="C763" s="36"/>
      <c r="D763" s="168"/>
      <c r="E763" s="169"/>
      <c r="F763" s="43" t="str">
        <f>VLOOKUP(C763,'[2]Acha Air Sales Price List'!$B$1:$D$65536,3,FALSE)</f>
        <v>first line keep open</v>
      </c>
      <c r="G763" s="21">
        <f>ROUND(IF(ISBLANK(C763),0,VLOOKUP(C763,'[2]Acha Air Sales Price List'!$B$1:$X$65536,12,FALSE)*$M$14),2)</f>
        <v>0</v>
      </c>
      <c r="H763" s="21"/>
      <c r="I763" s="22">
        <f t="shared" si="13"/>
        <v>0</v>
      </c>
      <c r="J763" s="14"/>
    </row>
    <row r="764" spans="1:10" hidden="1">
      <c r="A764" s="13"/>
      <c r="B764" s="1"/>
      <c r="C764" s="36"/>
      <c r="D764" s="168"/>
      <c r="E764" s="169"/>
      <c r="F764" s="43" t="str">
        <f>VLOOKUP(C764,'[2]Acha Air Sales Price List'!$B$1:$D$65536,3,FALSE)</f>
        <v>first line keep open</v>
      </c>
      <c r="G764" s="21">
        <f>ROUND(IF(ISBLANK(C764),0,VLOOKUP(C764,'[2]Acha Air Sales Price List'!$B$1:$X$65536,12,FALSE)*$M$14),2)</f>
        <v>0</v>
      </c>
      <c r="H764" s="21"/>
      <c r="I764" s="22">
        <f t="shared" si="13"/>
        <v>0</v>
      </c>
      <c r="J764" s="14"/>
    </row>
    <row r="765" spans="1:10" hidden="1">
      <c r="A765" s="13"/>
      <c r="B765" s="1"/>
      <c r="C765" s="36"/>
      <c r="D765" s="168"/>
      <c r="E765" s="169"/>
      <c r="F765" s="43" t="str">
        <f>VLOOKUP(C765,'[2]Acha Air Sales Price List'!$B$1:$D$65536,3,FALSE)</f>
        <v>first line keep open</v>
      </c>
      <c r="G765" s="21">
        <f>ROUND(IF(ISBLANK(C765),0,VLOOKUP(C765,'[2]Acha Air Sales Price List'!$B$1:$X$65536,12,FALSE)*$M$14),2)</f>
        <v>0</v>
      </c>
      <c r="H765" s="21"/>
      <c r="I765" s="22">
        <f t="shared" si="13"/>
        <v>0</v>
      </c>
      <c r="J765" s="14"/>
    </row>
    <row r="766" spans="1:10" hidden="1">
      <c r="A766" s="13"/>
      <c r="B766" s="1"/>
      <c r="C766" s="36"/>
      <c r="D766" s="168"/>
      <c r="E766" s="169"/>
      <c r="F766" s="43" t="str">
        <f>VLOOKUP(C766,'[2]Acha Air Sales Price List'!$B$1:$D$65536,3,FALSE)</f>
        <v>first line keep open</v>
      </c>
      <c r="G766" s="21">
        <f>ROUND(IF(ISBLANK(C766),0,VLOOKUP(C766,'[2]Acha Air Sales Price List'!$B$1:$X$65536,12,FALSE)*$M$14),2)</f>
        <v>0</v>
      </c>
      <c r="H766" s="21"/>
      <c r="I766" s="22">
        <f t="shared" si="13"/>
        <v>0</v>
      </c>
      <c r="J766" s="14"/>
    </row>
    <row r="767" spans="1:10" hidden="1">
      <c r="A767" s="13"/>
      <c r="B767" s="1"/>
      <c r="C767" s="36"/>
      <c r="D767" s="168"/>
      <c r="E767" s="169"/>
      <c r="F767" s="43" t="str">
        <f>VLOOKUP(C767,'[2]Acha Air Sales Price List'!$B$1:$D$65536,3,FALSE)</f>
        <v>first line keep open</v>
      </c>
      <c r="G767" s="21">
        <f>ROUND(IF(ISBLANK(C767),0,VLOOKUP(C767,'[2]Acha Air Sales Price List'!$B$1:$X$65536,12,FALSE)*$M$14),2)</f>
        <v>0</v>
      </c>
      <c r="H767" s="21"/>
      <c r="I767" s="22">
        <f t="shared" si="13"/>
        <v>0</v>
      </c>
      <c r="J767" s="14"/>
    </row>
    <row r="768" spans="1:10" hidden="1">
      <c r="A768" s="13"/>
      <c r="B768" s="1"/>
      <c r="C768" s="36"/>
      <c r="D768" s="168"/>
      <c r="E768" s="169"/>
      <c r="F768" s="43" t="str">
        <f>VLOOKUP(C768,'[2]Acha Air Sales Price List'!$B$1:$D$65536,3,FALSE)</f>
        <v>first line keep open</v>
      </c>
      <c r="G768" s="21">
        <f>ROUND(IF(ISBLANK(C768),0,VLOOKUP(C768,'[2]Acha Air Sales Price List'!$B$1:$X$65536,12,FALSE)*$M$14),2)</f>
        <v>0</v>
      </c>
      <c r="H768" s="21"/>
      <c r="I768" s="22">
        <f t="shared" si="13"/>
        <v>0</v>
      </c>
      <c r="J768" s="14"/>
    </row>
    <row r="769" spans="1:10" hidden="1">
      <c r="A769" s="13"/>
      <c r="B769" s="1"/>
      <c r="C769" s="36"/>
      <c r="D769" s="168"/>
      <c r="E769" s="169"/>
      <c r="F769" s="43" t="str">
        <f>VLOOKUP(C769,'[2]Acha Air Sales Price List'!$B$1:$D$65536,3,FALSE)</f>
        <v>first line keep open</v>
      </c>
      <c r="G769" s="21">
        <f>ROUND(IF(ISBLANK(C769),0,VLOOKUP(C769,'[2]Acha Air Sales Price List'!$B$1:$X$65536,12,FALSE)*$M$14),2)</f>
        <v>0</v>
      </c>
      <c r="H769" s="21"/>
      <c r="I769" s="22">
        <f t="shared" si="13"/>
        <v>0</v>
      </c>
      <c r="J769" s="14"/>
    </row>
    <row r="770" spans="1:10" hidden="1">
      <c r="A770" s="13"/>
      <c r="B770" s="1"/>
      <c r="C770" s="36"/>
      <c r="D770" s="168"/>
      <c r="E770" s="169"/>
      <c r="F770" s="43" t="str">
        <f>VLOOKUP(C770,'[2]Acha Air Sales Price List'!$B$1:$D$65536,3,FALSE)</f>
        <v>first line keep open</v>
      </c>
      <c r="G770" s="21">
        <f>ROUND(IF(ISBLANK(C770),0,VLOOKUP(C770,'[2]Acha Air Sales Price List'!$B$1:$X$65536,12,FALSE)*$M$14),2)</f>
        <v>0</v>
      </c>
      <c r="H770" s="21"/>
      <c r="I770" s="22">
        <f t="shared" si="13"/>
        <v>0</v>
      </c>
      <c r="J770" s="14"/>
    </row>
    <row r="771" spans="1:10" hidden="1">
      <c r="A771" s="13"/>
      <c r="B771" s="1"/>
      <c r="C771" s="36"/>
      <c r="D771" s="168"/>
      <c r="E771" s="169"/>
      <c r="F771" s="43" t="str">
        <f>VLOOKUP(C771,'[2]Acha Air Sales Price List'!$B$1:$D$65536,3,FALSE)</f>
        <v>first line keep open</v>
      </c>
      <c r="G771" s="21">
        <f>ROUND(IF(ISBLANK(C771),0,VLOOKUP(C771,'[2]Acha Air Sales Price List'!$B$1:$X$65536,12,FALSE)*$M$14),2)</f>
        <v>0</v>
      </c>
      <c r="H771" s="21"/>
      <c r="I771" s="22">
        <f t="shared" si="13"/>
        <v>0</v>
      </c>
      <c r="J771" s="14"/>
    </row>
    <row r="772" spans="1:10" hidden="1">
      <c r="A772" s="13"/>
      <c r="B772" s="1"/>
      <c r="C772" s="36"/>
      <c r="D772" s="168"/>
      <c r="E772" s="169"/>
      <c r="F772" s="43" t="str">
        <f>VLOOKUP(C772,'[2]Acha Air Sales Price List'!$B$1:$D$65536,3,FALSE)</f>
        <v>first line keep open</v>
      </c>
      <c r="G772" s="21">
        <f>ROUND(IF(ISBLANK(C772),0,VLOOKUP(C772,'[2]Acha Air Sales Price List'!$B$1:$X$65536,12,FALSE)*$M$14),2)</f>
        <v>0</v>
      </c>
      <c r="H772" s="21"/>
      <c r="I772" s="22">
        <f t="shared" si="13"/>
        <v>0</v>
      </c>
      <c r="J772" s="14"/>
    </row>
    <row r="773" spans="1:10" hidden="1">
      <c r="A773" s="13"/>
      <c r="B773" s="1"/>
      <c r="C773" s="36"/>
      <c r="D773" s="168"/>
      <c r="E773" s="169"/>
      <c r="F773" s="43" t="str">
        <f>VLOOKUP(C773,'[2]Acha Air Sales Price List'!$B$1:$D$65536,3,FALSE)</f>
        <v>first line keep open</v>
      </c>
      <c r="G773" s="21">
        <f>ROUND(IF(ISBLANK(C773),0,VLOOKUP(C773,'[2]Acha Air Sales Price List'!$B$1:$X$65536,12,FALSE)*$M$14),2)</f>
        <v>0</v>
      </c>
      <c r="H773" s="21"/>
      <c r="I773" s="22">
        <f t="shared" si="13"/>
        <v>0</v>
      </c>
      <c r="J773" s="14"/>
    </row>
    <row r="774" spans="1:10" hidden="1">
      <c r="A774" s="13"/>
      <c r="B774" s="1"/>
      <c r="C774" s="36"/>
      <c r="D774" s="168"/>
      <c r="E774" s="169"/>
      <c r="F774" s="43" t="str">
        <f>VLOOKUP(C774,'[2]Acha Air Sales Price List'!$B$1:$D$65536,3,FALSE)</f>
        <v>first line keep open</v>
      </c>
      <c r="G774" s="21">
        <f>ROUND(IF(ISBLANK(C774),0,VLOOKUP(C774,'[2]Acha Air Sales Price List'!$B$1:$X$65536,12,FALSE)*$M$14),2)</f>
        <v>0</v>
      </c>
      <c r="H774" s="21"/>
      <c r="I774" s="22">
        <f t="shared" si="13"/>
        <v>0</v>
      </c>
      <c r="J774" s="14"/>
    </row>
    <row r="775" spans="1:10" hidden="1">
      <c r="A775" s="13"/>
      <c r="B775" s="1"/>
      <c r="C775" s="36"/>
      <c r="D775" s="168"/>
      <c r="E775" s="169"/>
      <c r="F775" s="43" t="str">
        <f>VLOOKUP(C775,'[2]Acha Air Sales Price List'!$B$1:$D$65536,3,FALSE)</f>
        <v>first line keep open</v>
      </c>
      <c r="G775" s="21">
        <f>ROUND(IF(ISBLANK(C775),0,VLOOKUP(C775,'[2]Acha Air Sales Price List'!$B$1:$X$65536,12,FALSE)*$M$14),2)</f>
        <v>0</v>
      </c>
      <c r="H775" s="21"/>
      <c r="I775" s="22">
        <f t="shared" si="13"/>
        <v>0</v>
      </c>
      <c r="J775" s="14"/>
    </row>
    <row r="776" spans="1:10" hidden="1">
      <c r="A776" s="13"/>
      <c r="B776" s="1"/>
      <c r="C776" s="36"/>
      <c r="D776" s="168"/>
      <c r="E776" s="169"/>
      <c r="F776" s="43" t="str">
        <f>VLOOKUP(C776,'[2]Acha Air Sales Price List'!$B$1:$D$65536,3,FALSE)</f>
        <v>first line keep open</v>
      </c>
      <c r="G776" s="21">
        <f>ROUND(IF(ISBLANK(C776),0,VLOOKUP(C776,'[2]Acha Air Sales Price List'!$B$1:$X$65536,12,FALSE)*$M$14),2)</f>
        <v>0</v>
      </c>
      <c r="H776" s="21"/>
      <c r="I776" s="22">
        <f t="shared" si="13"/>
        <v>0</v>
      </c>
      <c r="J776" s="14"/>
    </row>
    <row r="777" spans="1:10" hidden="1">
      <c r="A777" s="13"/>
      <c r="B777" s="1"/>
      <c r="C777" s="36"/>
      <c r="D777" s="168"/>
      <c r="E777" s="169"/>
      <c r="F777" s="43" t="str">
        <f>VLOOKUP(C777,'[2]Acha Air Sales Price List'!$B$1:$D$65536,3,FALSE)</f>
        <v>first line keep open</v>
      </c>
      <c r="G777" s="21">
        <f>ROUND(IF(ISBLANK(C777),0,VLOOKUP(C777,'[2]Acha Air Sales Price List'!$B$1:$X$65536,12,FALSE)*$M$14),2)</f>
        <v>0</v>
      </c>
      <c r="H777" s="21"/>
      <c r="I777" s="22">
        <f t="shared" si="13"/>
        <v>0</v>
      </c>
      <c r="J777" s="14"/>
    </row>
    <row r="778" spans="1:10" hidden="1">
      <c r="A778" s="13"/>
      <c r="B778" s="1"/>
      <c r="C778" s="36"/>
      <c r="D778" s="168"/>
      <c r="E778" s="169"/>
      <c r="F778" s="43" t="str">
        <f>VLOOKUP(C778,'[2]Acha Air Sales Price List'!$B$1:$D$65536,3,FALSE)</f>
        <v>first line keep open</v>
      </c>
      <c r="G778" s="21">
        <f>ROUND(IF(ISBLANK(C778),0,VLOOKUP(C778,'[2]Acha Air Sales Price List'!$B$1:$X$65536,12,FALSE)*$M$14),2)</f>
        <v>0</v>
      </c>
      <c r="H778" s="21"/>
      <c r="I778" s="22">
        <f t="shared" si="13"/>
        <v>0</v>
      </c>
      <c r="J778" s="14"/>
    </row>
    <row r="779" spans="1:10" hidden="1">
      <c r="A779" s="13"/>
      <c r="B779" s="1"/>
      <c r="C779" s="36"/>
      <c r="D779" s="168"/>
      <c r="E779" s="169"/>
      <c r="F779" s="43" t="str">
        <f>VLOOKUP(C779,'[2]Acha Air Sales Price List'!$B$1:$D$65536,3,FALSE)</f>
        <v>first line keep open</v>
      </c>
      <c r="G779" s="21">
        <f>ROUND(IF(ISBLANK(C779),0,VLOOKUP(C779,'[2]Acha Air Sales Price List'!$B$1:$X$65536,12,FALSE)*$M$14),2)</f>
        <v>0</v>
      </c>
      <c r="H779" s="21"/>
      <c r="I779" s="22">
        <f t="shared" si="13"/>
        <v>0</v>
      </c>
      <c r="J779" s="14"/>
    </row>
    <row r="780" spans="1:10" hidden="1">
      <c r="A780" s="13"/>
      <c r="B780" s="1"/>
      <c r="C780" s="36"/>
      <c r="D780" s="168"/>
      <c r="E780" s="169"/>
      <c r="F780" s="43" t="str">
        <f>VLOOKUP(C780,'[2]Acha Air Sales Price List'!$B$1:$D$65536,3,FALSE)</f>
        <v>first line keep open</v>
      </c>
      <c r="G780" s="21">
        <f>ROUND(IF(ISBLANK(C780),0,VLOOKUP(C780,'[2]Acha Air Sales Price List'!$B$1:$X$65536,12,FALSE)*$M$14),2)</f>
        <v>0</v>
      </c>
      <c r="H780" s="21"/>
      <c r="I780" s="22">
        <f t="shared" si="13"/>
        <v>0</v>
      </c>
      <c r="J780" s="14"/>
    </row>
    <row r="781" spans="1:10" hidden="1">
      <c r="A781" s="13"/>
      <c r="B781" s="1"/>
      <c r="C781" s="36"/>
      <c r="D781" s="168"/>
      <c r="E781" s="169"/>
      <c r="F781" s="43" t="str">
        <f>VLOOKUP(C781,'[2]Acha Air Sales Price List'!$B$1:$D$65536,3,FALSE)</f>
        <v>first line keep open</v>
      </c>
      <c r="G781" s="21">
        <f>ROUND(IF(ISBLANK(C781),0,VLOOKUP(C781,'[2]Acha Air Sales Price List'!$B$1:$X$65536,12,FALSE)*$M$14),2)</f>
        <v>0</v>
      </c>
      <c r="H781" s="21"/>
      <c r="I781" s="22">
        <f t="shared" si="13"/>
        <v>0</v>
      </c>
      <c r="J781" s="14"/>
    </row>
    <row r="782" spans="1:10" hidden="1">
      <c r="A782" s="13"/>
      <c r="B782" s="1"/>
      <c r="C782" s="36"/>
      <c r="D782" s="168"/>
      <c r="E782" s="169"/>
      <c r="F782" s="43" t="str">
        <f>VLOOKUP(C782,'[2]Acha Air Sales Price List'!$B$1:$D$65536,3,FALSE)</f>
        <v>first line keep open</v>
      </c>
      <c r="G782" s="21">
        <f>ROUND(IF(ISBLANK(C782),0,VLOOKUP(C782,'[2]Acha Air Sales Price List'!$B$1:$X$65536,12,FALSE)*$M$14),2)</f>
        <v>0</v>
      </c>
      <c r="H782" s="21"/>
      <c r="I782" s="22">
        <f t="shared" si="13"/>
        <v>0</v>
      </c>
      <c r="J782" s="14"/>
    </row>
    <row r="783" spans="1:10" hidden="1">
      <c r="A783" s="13"/>
      <c r="B783" s="1"/>
      <c r="C783" s="36"/>
      <c r="D783" s="168"/>
      <c r="E783" s="169"/>
      <c r="F783" s="43" t="str">
        <f>VLOOKUP(C783,'[2]Acha Air Sales Price List'!$B$1:$D$65536,3,FALSE)</f>
        <v>first line keep open</v>
      </c>
      <c r="G783" s="21">
        <f>ROUND(IF(ISBLANK(C783),0,VLOOKUP(C783,'[2]Acha Air Sales Price List'!$B$1:$X$65536,12,FALSE)*$M$14),2)</f>
        <v>0</v>
      </c>
      <c r="H783" s="21"/>
      <c r="I783" s="22">
        <f t="shared" si="13"/>
        <v>0</v>
      </c>
      <c r="J783" s="14"/>
    </row>
    <row r="784" spans="1:10" hidden="1">
      <c r="A784" s="13"/>
      <c r="B784" s="1"/>
      <c r="C784" s="36"/>
      <c r="D784" s="168"/>
      <c r="E784" s="169"/>
      <c r="F784" s="43" t="str">
        <f>VLOOKUP(C784,'[2]Acha Air Sales Price List'!$B$1:$D$65536,3,FALSE)</f>
        <v>first line keep open</v>
      </c>
      <c r="G784" s="21">
        <f>ROUND(IF(ISBLANK(C784),0,VLOOKUP(C784,'[2]Acha Air Sales Price List'!$B$1:$X$65536,12,FALSE)*$M$14),2)</f>
        <v>0</v>
      </c>
      <c r="H784" s="21"/>
      <c r="I784" s="22">
        <f t="shared" si="13"/>
        <v>0</v>
      </c>
      <c r="J784" s="14"/>
    </row>
    <row r="785" spans="1:10" hidden="1">
      <c r="A785" s="13"/>
      <c r="B785" s="1"/>
      <c r="C785" s="36"/>
      <c r="D785" s="168"/>
      <c r="E785" s="169"/>
      <c r="F785" s="43" t="str">
        <f>VLOOKUP(C785,'[2]Acha Air Sales Price List'!$B$1:$D$65536,3,FALSE)</f>
        <v>first line keep open</v>
      </c>
      <c r="G785" s="21">
        <f>ROUND(IF(ISBLANK(C785),0,VLOOKUP(C785,'[2]Acha Air Sales Price List'!$B$1:$X$65536,12,FALSE)*$M$14),2)</f>
        <v>0</v>
      </c>
      <c r="H785" s="21"/>
      <c r="I785" s="22">
        <f t="shared" si="13"/>
        <v>0</v>
      </c>
      <c r="J785" s="14"/>
    </row>
    <row r="786" spans="1:10" hidden="1">
      <c r="A786" s="13"/>
      <c r="B786" s="1"/>
      <c r="C786" s="37"/>
      <c r="D786" s="168"/>
      <c r="E786" s="169"/>
      <c r="F786" s="43" t="str">
        <f>VLOOKUP(C786,'[2]Acha Air Sales Price List'!$B$1:$D$65536,3,FALSE)</f>
        <v>first line keep open</v>
      </c>
      <c r="G786" s="21">
        <f>ROUND(IF(ISBLANK(C786),0,VLOOKUP(C786,'[2]Acha Air Sales Price List'!$B$1:$X$65536,12,FALSE)*$M$14),2)</f>
        <v>0</v>
      </c>
      <c r="H786" s="21"/>
      <c r="I786" s="22">
        <f t="shared" si="13"/>
        <v>0</v>
      </c>
      <c r="J786" s="14"/>
    </row>
    <row r="787" spans="1:10" hidden="1">
      <c r="A787" s="13"/>
      <c r="B787" s="1"/>
      <c r="C787" s="36"/>
      <c r="D787" s="168"/>
      <c r="E787" s="169"/>
      <c r="F787" s="43" t="str">
        <f>VLOOKUP(C787,'[2]Acha Air Sales Price List'!$B$1:$D$65536,3,FALSE)</f>
        <v>first line keep open</v>
      </c>
      <c r="G787" s="21">
        <f>ROUND(IF(ISBLANK(C787),0,VLOOKUP(C787,'[2]Acha Air Sales Price List'!$B$1:$X$65536,12,FALSE)*$M$14),2)</f>
        <v>0</v>
      </c>
      <c r="H787" s="21"/>
      <c r="I787" s="22">
        <f t="shared" si="13"/>
        <v>0</v>
      </c>
      <c r="J787" s="14"/>
    </row>
    <row r="788" spans="1:10" hidden="1">
      <c r="A788" s="13"/>
      <c r="B788" s="1"/>
      <c r="C788" s="36"/>
      <c r="D788" s="168"/>
      <c r="E788" s="169"/>
      <c r="F788" s="43" t="str">
        <f>VLOOKUP(C788,'[2]Acha Air Sales Price List'!$B$1:$D$65536,3,FALSE)</f>
        <v>first line keep open</v>
      </c>
      <c r="G788" s="21">
        <f>ROUND(IF(ISBLANK(C788),0,VLOOKUP(C788,'[2]Acha Air Sales Price List'!$B$1:$X$65536,12,FALSE)*$M$14),2)</f>
        <v>0</v>
      </c>
      <c r="H788" s="21"/>
      <c r="I788" s="22">
        <f t="shared" si="13"/>
        <v>0</v>
      </c>
      <c r="J788" s="14"/>
    </row>
    <row r="789" spans="1:10" hidden="1">
      <c r="A789" s="13"/>
      <c r="B789" s="1"/>
      <c r="C789" s="36"/>
      <c r="D789" s="168"/>
      <c r="E789" s="169"/>
      <c r="F789" s="43" t="str">
        <f>VLOOKUP(C789,'[2]Acha Air Sales Price List'!$B$1:$D$65536,3,FALSE)</f>
        <v>first line keep open</v>
      </c>
      <c r="G789" s="21">
        <f>ROUND(IF(ISBLANK(C789),0,VLOOKUP(C789,'[2]Acha Air Sales Price List'!$B$1:$X$65536,12,FALSE)*$M$14),2)</f>
        <v>0</v>
      </c>
      <c r="H789" s="21"/>
      <c r="I789" s="22">
        <f t="shared" ref="I789:I852" si="14">ROUND(IF(ISNUMBER(B789), G789*B789, 0),5)</f>
        <v>0</v>
      </c>
      <c r="J789" s="14"/>
    </row>
    <row r="790" spans="1:10" hidden="1">
      <c r="A790" s="13"/>
      <c r="B790" s="1"/>
      <c r="C790" s="36"/>
      <c r="D790" s="168"/>
      <c r="E790" s="169"/>
      <c r="F790" s="43" t="str">
        <f>VLOOKUP(C790,'[2]Acha Air Sales Price List'!$B$1:$D$65536,3,FALSE)</f>
        <v>first line keep open</v>
      </c>
      <c r="G790" s="21">
        <f>ROUND(IF(ISBLANK(C790),0,VLOOKUP(C790,'[2]Acha Air Sales Price List'!$B$1:$X$65536,12,FALSE)*$M$14),2)</f>
        <v>0</v>
      </c>
      <c r="H790" s="21"/>
      <c r="I790" s="22">
        <f t="shared" si="14"/>
        <v>0</v>
      </c>
      <c r="J790" s="14"/>
    </row>
    <row r="791" spans="1:10" hidden="1">
      <c r="A791" s="13"/>
      <c r="B791" s="1"/>
      <c r="C791" s="36"/>
      <c r="D791" s="168"/>
      <c r="E791" s="169"/>
      <c r="F791" s="43" t="str">
        <f>VLOOKUP(C791,'[2]Acha Air Sales Price List'!$B$1:$D$65536,3,FALSE)</f>
        <v>first line keep open</v>
      </c>
      <c r="G791" s="21">
        <f>ROUND(IF(ISBLANK(C791),0,VLOOKUP(C791,'[2]Acha Air Sales Price List'!$B$1:$X$65536,12,FALSE)*$M$14),2)</f>
        <v>0</v>
      </c>
      <c r="H791" s="21"/>
      <c r="I791" s="22">
        <f t="shared" si="14"/>
        <v>0</v>
      </c>
      <c r="J791" s="14"/>
    </row>
    <row r="792" spans="1:10" hidden="1">
      <c r="A792" s="13"/>
      <c r="B792" s="1"/>
      <c r="C792" s="36"/>
      <c r="D792" s="168"/>
      <c r="E792" s="169"/>
      <c r="F792" s="43" t="str">
        <f>VLOOKUP(C792,'[2]Acha Air Sales Price List'!$B$1:$D$65536,3,FALSE)</f>
        <v>first line keep open</v>
      </c>
      <c r="G792" s="21">
        <f>ROUND(IF(ISBLANK(C792),0,VLOOKUP(C792,'[2]Acha Air Sales Price List'!$B$1:$X$65536,12,FALSE)*$M$14),2)</f>
        <v>0</v>
      </c>
      <c r="H792" s="21"/>
      <c r="I792" s="22">
        <f t="shared" si="14"/>
        <v>0</v>
      </c>
      <c r="J792" s="14"/>
    </row>
    <row r="793" spans="1:10" hidden="1">
      <c r="A793" s="13"/>
      <c r="B793" s="1"/>
      <c r="C793" s="36"/>
      <c r="D793" s="168"/>
      <c r="E793" s="169"/>
      <c r="F793" s="43" t="str">
        <f>VLOOKUP(C793,'[2]Acha Air Sales Price List'!$B$1:$D$65536,3,FALSE)</f>
        <v>first line keep open</v>
      </c>
      <c r="G793" s="21">
        <f>ROUND(IF(ISBLANK(C793),0,VLOOKUP(C793,'[2]Acha Air Sales Price List'!$B$1:$X$65536,12,FALSE)*$M$14),2)</f>
        <v>0</v>
      </c>
      <c r="H793" s="21"/>
      <c r="I793" s="22">
        <f t="shared" si="14"/>
        <v>0</v>
      </c>
      <c r="J793" s="14"/>
    </row>
    <row r="794" spans="1:10" hidden="1">
      <c r="A794" s="13"/>
      <c r="B794" s="1"/>
      <c r="C794" s="36"/>
      <c r="D794" s="168"/>
      <c r="E794" s="169"/>
      <c r="F794" s="43" t="str">
        <f>VLOOKUP(C794,'[2]Acha Air Sales Price List'!$B$1:$D$65536,3,FALSE)</f>
        <v>first line keep open</v>
      </c>
      <c r="G794" s="21">
        <f>ROUND(IF(ISBLANK(C794),0,VLOOKUP(C794,'[2]Acha Air Sales Price List'!$B$1:$X$65536,12,FALSE)*$M$14),2)</f>
        <v>0</v>
      </c>
      <c r="H794" s="21"/>
      <c r="I794" s="22">
        <f t="shared" si="14"/>
        <v>0</v>
      </c>
      <c r="J794" s="14"/>
    </row>
    <row r="795" spans="1:10" hidden="1">
      <c r="A795" s="13"/>
      <c r="B795" s="1"/>
      <c r="C795" s="36"/>
      <c r="D795" s="168"/>
      <c r="E795" s="169"/>
      <c r="F795" s="43" t="str">
        <f>VLOOKUP(C795,'[2]Acha Air Sales Price List'!$B$1:$D$65536,3,FALSE)</f>
        <v>first line keep open</v>
      </c>
      <c r="G795" s="21">
        <f>ROUND(IF(ISBLANK(C795),0,VLOOKUP(C795,'[2]Acha Air Sales Price List'!$B$1:$X$65536,12,FALSE)*$M$14),2)</f>
        <v>0</v>
      </c>
      <c r="H795" s="21"/>
      <c r="I795" s="22">
        <f t="shared" si="14"/>
        <v>0</v>
      </c>
      <c r="J795" s="14"/>
    </row>
    <row r="796" spans="1:10" hidden="1">
      <c r="A796" s="13"/>
      <c r="B796" s="1"/>
      <c r="C796" s="36"/>
      <c r="D796" s="168"/>
      <c r="E796" s="169"/>
      <c r="F796" s="43" t="str">
        <f>VLOOKUP(C796,'[2]Acha Air Sales Price List'!$B$1:$D$65536,3,FALSE)</f>
        <v>first line keep open</v>
      </c>
      <c r="G796" s="21">
        <f>ROUND(IF(ISBLANK(C796),0,VLOOKUP(C796,'[2]Acha Air Sales Price List'!$B$1:$X$65536,12,FALSE)*$M$14),2)</f>
        <v>0</v>
      </c>
      <c r="H796" s="21"/>
      <c r="I796" s="22">
        <f t="shared" si="14"/>
        <v>0</v>
      </c>
      <c r="J796" s="14"/>
    </row>
    <row r="797" spans="1:10" hidden="1">
      <c r="A797" s="13"/>
      <c r="B797" s="1"/>
      <c r="C797" s="36"/>
      <c r="D797" s="168"/>
      <c r="E797" s="169"/>
      <c r="F797" s="43" t="str">
        <f>VLOOKUP(C797,'[2]Acha Air Sales Price List'!$B$1:$D$65536,3,FALSE)</f>
        <v>first line keep open</v>
      </c>
      <c r="G797" s="21">
        <f>ROUND(IF(ISBLANK(C797),0,VLOOKUP(C797,'[2]Acha Air Sales Price List'!$B$1:$X$65536,12,FALSE)*$M$14),2)</f>
        <v>0</v>
      </c>
      <c r="H797" s="21"/>
      <c r="I797" s="22">
        <f t="shared" si="14"/>
        <v>0</v>
      </c>
      <c r="J797" s="14"/>
    </row>
    <row r="798" spans="1:10" hidden="1">
      <c r="A798" s="13"/>
      <c r="B798" s="1"/>
      <c r="C798" s="36"/>
      <c r="D798" s="168"/>
      <c r="E798" s="169"/>
      <c r="F798" s="43" t="str">
        <f>VLOOKUP(C798,'[2]Acha Air Sales Price List'!$B$1:$D$65536,3,FALSE)</f>
        <v>first line keep open</v>
      </c>
      <c r="G798" s="21">
        <f>ROUND(IF(ISBLANK(C798),0,VLOOKUP(C798,'[2]Acha Air Sales Price List'!$B$1:$X$65536,12,FALSE)*$M$14),2)</f>
        <v>0</v>
      </c>
      <c r="H798" s="21"/>
      <c r="I798" s="22">
        <f t="shared" si="14"/>
        <v>0</v>
      </c>
      <c r="J798" s="14"/>
    </row>
    <row r="799" spans="1:10" hidden="1">
      <c r="A799" s="13"/>
      <c r="B799" s="1"/>
      <c r="C799" s="36"/>
      <c r="D799" s="168"/>
      <c r="E799" s="169"/>
      <c r="F799" s="43" t="str">
        <f>VLOOKUP(C799,'[2]Acha Air Sales Price List'!$B$1:$D$65536,3,FALSE)</f>
        <v>first line keep open</v>
      </c>
      <c r="G799" s="21">
        <f>ROUND(IF(ISBLANK(C799),0,VLOOKUP(C799,'[2]Acha Air Sales Price List'!$B$1:$X$65536,12,FALSE)*$M$14),2)</f>
        <v>0</v>
      </c>
      <c r="H799" s="21"/>
      <c r="I799" s="22">
        <f t="shared" si="14"/>
        <v>0</v>
      </c>
      <c r="J799" s="14"/>
    </row>
    <row r="800" spans="1:10" hidden="1">
      <c r="A800" s="13"/>
      <c r="B800" s="1"/>
      <c r="C800" s="36"/>
      <c r="D800" s="168"/>
      <c r="E800" s="169"/>
      <c r="F800" s="43" t="str">
        <f>VLOOKUP(C800,'[2]Acha Air Sales Price List'!$B$1:$D$65536,3,FALSE)</f>
        <v>first line keep open</v>
      </c>
      <c r="G800" s="21">
        <f>ROUND(IF(ISBLANK(C800),0,VLOOKUP(C800,'[2]Acha Air Sales Price List'!$B$1:$X$65536,12,FALSE)*$M$14),2)</f>
        <v>0</v>
      </c>
      <c r="H800" s="21"/>
      <c r="I800" s="22">
        <f t="shared" si="14"/>
        <v>0</v>
      </c>
      <c r="J800" s="14"/>
    </row>
    <row r="801" spans="1:10" hidden="1">
      <c r="A801" s="13"/>
      <c r="B801" s="1"/>
      <c r="C801" s="36"/>
      <c r="D801" s="168"/>
      <c r="E801" s="169"/>
      <c r="F801" s="43" t="str">
        <f>VLOOKUP(C801,'[2]Acha Air Sales Price List'!$B$1:$D$65536,3,FALSE)</f>
        <v>first line keep open</v>
      </c>
      <c r="G801" s="21">
        <f>ROUND(IF(ISBLANK(C801),0,VLOOKUP(C801,'[2]Acha Air Sales Price List'!$B$1:$X$65536,12,FALSE)*$M$14),2)</f>
        <v>0</v>
      </c>
      <c r="H801" s="21"/>
      <c r="I801" s="22">
        <f t="shared" si="14"/>
        <v>0</v>
      </c>
      <c r="J801" s="14"/>
    </row>
    <row r="802" spans="1:10" hidden="1">
      <c r="A802" s="13"/>
      <c r="B802" s="1"/>
      <c r="C802" s="36"/>
      <c r="D802" s="168"/>
      <c r="E802" s="169"/>
      <c r="F802" s="43" t="str">
        <f>VLOOKUP(C802,'[2]Acha Air Sales Price List'!$B$1:$D$65536,3,FALSE)</f>
        <v>first line keep open</v>
      </c>
      <c r="G802" s="21">
        <f>ROUND(IF(ISBLANK(C802),0,VLOOKUP(C802,'[2]Acha Air Sales Price List'!$B$1:$X$65536,12,FALSE)*$M$14),2)</f>
        <v>0</v>
      </c>
      <c r="H802" s="21"/>
      <c r="I802" s="22">
        <f t="shared" si="14"/>
        <v>0</v>
      </c>
      <c r="J802" s="14"/>
    </row>
    <row r="803" spans="1:10" hidden="1">
      <c r="A803" s="13"/>
      <c r="B803" s="1"/>
      <c r="C803" s="36"/>
      <c r="D803" s="168"/>
      <c r="E803" s="169"/>
      <c r="F803" s="43" t="str">
        <f>VLOOKUP(C803,'[2]Acha Air Sales Price List'!$B$1:$D$65536,3,FALSE)</f>
        <v>first line keep open</v>
      </c>
      <c r="G803" s="21">
        <f>ROUND(IF(ISBLANK(C803),0,VLOOKUP(C803,'[2]Acha Air Sales Price List'!$B$1:$X$65536,12,FALSE)*$M$14),2)</f>
        <v>0</v>
      </c>
      <c r="H803" s="21"/>
      <c r="I803" s="22">
        <f t="shared" si="14"/>
        <v>0</v>
      </c>
      <c r="J803" s="14"/>
    </row>
    <row r="804" spans="1:10" hidden="1">
      <c r="A804" s="13"/>
      <c r="B804" s="1"/>
      <c r="C804" s="36"/>
      <c r="D804" s="168"/>
      <c r="E804" s="169"/>
      <c r="F804" s="43" t="str">
        <f>VLOOKUP(C804,'[2]Acha Air Sales Price List'!$B$1:$D$65536,3,FALSE)</f>
        <v>first line keep open</v>
      </c>
      <c r="G804" s="21">
        <f>ROUND(IF(ISBLANK(C804),0,VLOOKUP(C804,'[2]Acha Air Sales Price List'!$B$1:$X$65536,12,FALSE)*$M$14),2)</f>
        <v>0</v>
      </c>
      <c r="H804" s="21"/>
      <c r="I804" s="22">
        <f t="shared" si="14"/>
        <v>0</v>
      </c>
      <c r="J804" s="14"/>
    </row>
    <row r="805" spans="1:10" hidden="1">
      <c r="A805" s="13"/>
      <c r="B805" s="1"/>
      <c r="C805" s="36"/>
      <c r="D805" s="168"/>
      <c r="E805" s="169"/>
      <c r="F805" s="43" t="str">
        <f>VLOOKUP(C805,'[2]Acha Air Sales Price List'!$B$1:$D$65536,3,FALSE)</f>
        <v>first line keep open</v>
      </c>
      <c r="G805" s="21">
        <f>ROUND(IF(ISBLANK(C805),0,VLOOKUP(C805,'[2]Acha Air Sales Price List'!$B$1:$X$65536,12,FALSE)*$M$14),2)</f>
        <v>0</v>
      </c>
      <c r="H805" s="21"/>
      <c r="I805" s="22">
        <f t="shared" si="14"/>
        <v>0</v>
      </c>
      <c r="J805" s="14"/>
    </row>
    <row r="806" spans="1:10" hidden="1">
      <c r="A806" s="13"/>
      <c r="B806" s="1"/>
      <c r="C806" s="36"/>
      <c r="D806" s="168"/>
      <c r="E806" s="169"/>
      <c r="F806" s="43" t="str">
        <f>VLOOKUP(C806,'[2]Acha Air Sales Price List'!$B$1:$D$65536,3,FALSE)</f>
        <v>first line keep open</v>
      </c>
      <c r="G806" s="21">
        <f>ROUND(IF(ISBLANK(C806),0,VLOOKUP(C806,'[2]Acha Air Sales Price List'!$B$1:$X$65536,12,FALSE)*$M$14),2)</f>
        <v>0</v>
      </c>
      <c r="H806" s="21"/>
      <c r="I806" s="22">
        <f t="shared" si="14"/>
        <v>0</v>
      </c>
      <c r="J806" s="14"/>
    </row>
    <row r="807" spans="1:10" hidden="1">
      <c r="A807" s="13"/>
      <c r="B807" s="1"/>
      <c r="C807" s="36"/>
      <c r="D807" s="168"/>
      <c r="E807" s="169"/>
      <c r="F807" s="43" t="str">
        <f>VLOOKUP(C807,'[2]Acha Air Sales Price List'!$B$1:$D$65536,3,FALSE)</f>
        <v>first line keep open</v>
      </c>
      <c r="G807" s="21">
        <f>ROUND(IF(ISBLANK(C807),0,VLOOKUP(C807,'[2]Acha Air Sales Price List'!$B$1:$X$65536,12,FALSE)*$M$14),2)</f>
        <v>0</v>
      </c>
      <c r="H807" s="21"/>
      <c r="I807" s="22">
        <f t="shared" si="14"/>
        <v>0</v>
      </c>
      <c r="J807" s="14"/>
    </row>
    <row r="808" spans="1:10" hidden="1">
      <c r="A808" s="13"/>
      <c r="B808" s="1"/>
      <c r="C808" s="36"/>
      <c r="D808" s="168"/>
      <c r="E808" s="169"/>
      <c r="F808" s="43" t="str">
        <f>VLOOKUP(C808,'[2]Acha Air Sales Price List'!$B$1:$D$65536,3,FALSE)</f>
        <v>first line keep open</v>
      </c>
      <c r="G808" s="21">
        <f>ROUND(IF(ISBLANK(C808),0,VLOOKUP(C808,'[2]Acha Air Sales Price List'!$B$1:$X$65536,12,FALSE)*$M$14),2)</f>
        <v>0</v>
      </c>
      <c r="H808" s="21"/>
      <c r="I808" s="22">
        <f t="shared" si="14"/>
        <v>0</v>
      </c>
      <c r="J808" s="14"/>
    </row>
    <row r="809" spans="1:10" hidden="1">
      <c r="A809" s="13"/>
      <c r="B809" s="1"/>
      <c r="C809" s="36"/>
      <c r="D809" s="168"/>
      <c r="E809" s="169"/>
      <c r="F809" s="43" t="str">
        <f>VLOOKUP(C809,'[2]Acha Air Sales Price List'!$B$1:$D$65536,3,FALSE)</f>
        <v>first line keep open</v>
      </c>
      <c r="G809" s="21">
        <f>ROUND(IF(ISBLANK(C809),0,VLOOKUP(C809,'[2]Acha Air Sales Price List'!$B$1:$X$65536,12,FALSE)*$M$14),2)</f>
        <v>0</v>
      </c>
      <c r="H809" s="21"/>
      <c r="I809" s="22">
        <f t="shared" si="14"/>
        <v>0</v>
      </c>
      <c r="J809" s="14"/>
    </row>
    <row r="810" spans="1:10" hidden="1">
      <c r="A810" s="13"/>
      <c r="B810" s="1"/>
      <c r="C810" s="36"/>
      <c r="D810" s="168"/>
      <c r="E810" s="169"/>
      <c r="F810" s="43" t="str">
        <f>VLOOKUP(C810,'[2]Acha Air Sales Price List'!$B$1:$D$65536,3,FALSE)</f>
        <v>first line keep open</v>
      </c>
      <c r="G810" s="21">
        <f>ROUND(IF(ISBLANK(C810),0,VLOOKUP(C810,'[2]Acha Air Sales Price List'!$B$1:$X$65536,12,FALSE)*$M$14),2)</f>
        <v>0</v>
      </c>
      <c r="H810" s="21"/>
      <c r="I810" s="22">
        <f t="shared" si="14"/>
        <v>0</v>
      </c>
      <c r="J810" s="14"/>
    </row>
    <row r="811" spans="1:10" hidden="1">
      <c r="A811" s="13"/>
      <c r="B811" s="1"/>
      <c r="C811" s="36"/>
      <c r="D811" s="168"/>
      <c r="E811" s="169"/>
      <c r="F811" s="43" t="str">
        <f>VLOOKUP(C811,'[2]Acha Air Sales Price List'!$B$1:$D$65536,3,FALSE)</f>
        <v>first line keep open</v>
      </c>
      <c r="G811" s="21">
        <f>ROUND(IF(ISBLANK(C811),0,VLOOKUP(C811,'[2]Acha Air Sales Price List'!$B$1:$X$65536,12,FALSE)*$M$14),2)</f>
        <v>0</v>
      </c>
      <c r="H811" s="21"/>
      <c r="I811" s="22">
        <f t="shared" si="14"/>
        <v>0</v>
      </c>
      <c r="J811" s="14"/>
    </row>
    <row r="812" spans="1:10" hidden="1">
      <c r="A812" s="13"/>
      <c r="B812" s="1"/>
      <c r="C812" s="36"/>
      <c r="D812" s="168"/>
      <c r="E812" s="169"/>
      <c r="F812" s="43" t="str">
        <f>VLOOKUP(C812,'[2]Acha Air Sales Price List'!$B$1:$D$65536,3,FALSE)</f>
        <v>first line keep open</v>
      </c>
      <c r="G812" s="21">
        <f>ROUND(IF(ISBLANK(C812),0,VLOOKUP(C812,'[2]Acha Air Sales Price List'!$B$1:$X$65536,12,FALSE)*$M$14),2)</f>
        <v>0</v>
      </c>
      <c r="H812" s="21"/>
      <c r="I812" s="22">
        <f t="shared" si="14"/>
        <v>0</v>
      </c>
      <c r="J812" s="14"/>
    </row>
    <row r="813" spans="1:10" hidden="1">
      <c r="A813" s="13"/>
      <c r="B813" s="1"/>
      <c r="C813" s="36"/>
      <c r="D813" s="168"/>
      <c r="E813" s="169"/>
      <c r="F813" s="43" t="str">
        <f>VLOOKUP(C813,'[2]Acha Air Sales Price List'!$B$1:$D$65536,3,FALSE)</f>
        <v>first line keep open</v>
      </c>
      <c r="G813" s="21">
        <f>ROUND(IF(ISBLANK(C813),0,VLOOKUP(C813,'[2]Acha Air Sales Price List'!$B$1:$X$65536,12,FALSE)*$M$14),2)</f>
        <v>0</v>
      </c>
      <c r="H813" s="21"/>
      <c r="I813" s="22">
        <f t="shared" si="14"/>
        <v>0</v>
      </c>
      <c r="J813" s="14"/>
    </row>
    <row r="814" spans="1:10" hidden="1">
      <c r="A814" s="13"/>
      <c r="B814" s="1"/>
      <c r="C814" s="37"/>
      <c r="D814" s="168"/>
      <c r="E814" s="169"/>
      <c r="F814" s="43" t="str">
        <f>VLOOKUP(C814,'[2]Acha Air Sales Price List'!$B$1:$D$65536,3,FALSE)</f>
        <v>first line keep open</v>
      </c>
      <c r="G814" s="21">
        <f>ROUND(IF(ISBLANK(C814),0,VLOOKUP(C814,'[2]Acha Air Sales Price List'!$B$1:$X$65536,12,FALSE)*$M$14),2)</f>
        <v>0</v>
      </c>
      <c r="H814" s="21"/>
      <c r="I814" s="22">
        <f t="shared" si="14"/>
        <v>0</v>
      </c>
      <c r="J814" s="14"/>
    </row>
    <row r="815" spans="1:10" hidden="1">
      <c r="A815" s="13"/>
      <c r="B815" s="1"/>
      <c r="C815" s="36"/>
      <c r="D815" s="168"/>
      <c r="E815" s="169"/>
      <c r="F815" s="43" t="str">
        <f>VLOOKUP(C815,'[2]Acha Air Sales Price List'!$B$1:$D$65536,3,FALSE)</f>
        <v>first line keep open</v>
      </c>
      <c r="G815" s="21">
        <f>ROUND(IF(ISBLANK(C815),0,VLOOKUP(C815,'[2]Acha Air Sales Price List'!$B$1:$X$65536,12,FALSE)*$M$14),2)</f>
        <v>0</v>
      </c>
      <c r="H815" s="21"/>
      <c r="I815" s="22">
        <f t="shared" si="14"/>
        <v>0</v>
      </c>
      <c r="J815" s="14"/>
    </row>
    <row r="816" spans="1:10" hidden="1">
      <c r="A816" s="13"/>
      <c r="B816" s="1"/>
      <c r="C816" s="36"/>
      <c r="D816" s="168"/>
      <c r="E816" s="169"/>
      <c r="F816" s="43" t="str">
        <f>VLOOKUP(C816,'[2]Acha Air Sales Price List'!$B$1:$D$65536,3,FALSE)</f>
        <v>first line keep open</v>
      </c>
      <c r="G816" s="21">
        <f>ROUND(IF(ISBLANK(C816),0,VLOOKUP(C816,'[2]Acha Air Sales Price List'!$B$1:$X$65536,12,FALSE)*$M$14),2)</f>
        <v>0</v>
      </c>
      <c r="H816" s="21"/>
      <c r="I816" s="22">
        <f t="shared" si="14"/>
        <v>0</v>
      </c>
      <c r="J816" s="14"/>
    </row>
    <row r="817" spans="1:10" hidden="1">
      <c r="A817" s="13"/>
      <c r="B817" s="1"/>
      <c r="C817" s="36"/>
      <c r="D817" s="168"/>
      <c r="E817" s="169"/>
      <c r="F817" s="43" t="str">
        <f>VLOOKUP(C817,'[2]Acha Air Sales Price List'!$B$1:$D$65536,3,FALSE)</f>
        <v>first line keep open</v>
      </c>
      <c r="G817" s="21">
        <f>ROUND(IF(ISBLANK(C817),0,VLOOKUP(C817,'[2]Acha Air Sales Price List'!$B$1:$X$65536,12,FALSE)*$M$14),2)</f>
        <v>0</v>
      </c>
      <c r="H817" s="21"/>
      <c r="I817" s="22">
        <f t="shared" si="14"/>
        <v>0</v>
      </c>
      <c r="J817" s="14"/>
    </row>
    <row r="818" spans="1:10" hidden="1">
      <c r="A818" s="13"/>
      <c r="B818" s="1"/>
      <c r="C818" s="36"/>
      <c r="D818" s="168"/>
      <c r="E818" s="169"/>
      <c r="F818" s="43" t="str">
        <f>VLOOKUP(C818,'[2]Acha Air Sales Price List'!$B$1:$D$65536,3,FALSE)</f>
        <v>first line keep open</v>
      </c>
      <c r="G818" s="21">
        <f>ROUND(IF(ISBLANK(C818),0,VLOOKUP(C818,'[2]Acha Air Sales Price List'!$B$1:$X$65536,12,FALSE)*$M$14),2)</f>
        <v>0</v>
      </c>
      <c r="H818" s="21"/>
      <c r="I818" s="22">
        <f t="shared" si="14"/>
        <v>0</v>
      </c>
      <c r="J818" s="14"/>
    </row>
    <row r="819" spans="1:10" hidden="1">
      <c r="A819" s="13"/>
      <c r="B819" s="1"/>
      <c r="C819" s="36"/>
      <c r="D819" s="168"/>
      <c r="E819" s="169"/>
      <c r="F819" s="43" t="str">
        <f>VLOOKUP(C819,'[2]Acha Air Sales Price List'!$B$1:$D$65536,3,FALSE)</f>
        <v>first line keep open</v>
      </c>
      <c r="G819" s="21">
        <f>ROUND(IF(ISBLANK(C819),0,VLOOKUP(C819,'[2]Acha Air Sales Price List'!$B$1:$X$65536,12,FALSE)*$M$14),2)</f>
        <v>0</v>
      </c>
      <c r="H819" s="21"/>
      <c r="I819" s="22">
        <f t="shared" si="14"/>
        <v>0</v>
      </c>
      <c r="J819" s="14"/>
    </row>
    <row r="820" spans="1:10" hidden="1">
      <c r="A820" s="13"/>
      <c r="B820" s="1"/>
      <c r="C820" s="36"/>
      <c r="D820" s="168"/>
      <c r="E820" s="169"/>
      <c r="F820" s="43" t="str">
        <f>VLOOKUP(C820,'[2]Acha Air Sales Price List'!$B$1:$D$65536,3,FALSE)</f>
        <v>first line keep open</v>
      </c>
      <c r="G820" s="21">
        <f>ROUND(IF(ISBLANK(C820),0,VLOOKUP(C820,'[2]Acha Air Sales Price List'!$B$1:$X$65536,12,FALSE)*$M$14),2)</f>
        <v>0</v>
      </c>
      <c r="H820" s="21"/>
      <c r="I820" s="22">
        <f t="shared" si="14"/>
        <v>0</v>
      </c>
      <c r="J820" s="14"/>
    </row>
    <row r="821" spans="1:10" hidden="1">
      <c r="A821" s="13"/>
      <c r="B821" s="1"/>
      <c r="C821" s="36"/>
      <c r="D821" s="168"/>
      <c r="E821" s="169"/>
      <c r="F821" s="43" t="str">
        <f>VLOOKUP(C821,'[2]Acha Air Sales Price List'!$B$1:$D$65536,3,FALSE)</f>
        <v>first line keep open</v>
      </c>
      <c r="G821" s="21">
        <f>ROUND(IF(ISBLANK(C821),0,VLOOKUP(C821,'[2]Acha Air Sales Price List'!$B$1:$X$65536,12,FALSE)*$M$14),2)</f>
        <v>0</v>
      </c>
      <c r="H821" s="21"/>
      <c r="I821" s="22">
        <f t="shared" si="14"/>
        <v>0</v>
      </c>
      <c r="J821" s="14"/>
    </row>
    <row r="822" spans="1:10" hidden="1">
      <c r="A822" s="13"/>
      <c r="B822" s="1"/>
      <c r="C822" s="36"/>
      <c r="D822" s="168"/>
      <c r="E822" s="169"/>
      <c r="F822" s="43" t="str">
        <f>VLOOKUP(C822,'[2]Acha Air Sales Price List'!$B$1:$D$65536,3,FALSE)</f>
        <v>first line keep open</v>
      </c>
      <c r="G822" s="21">
        <f>ROUND(IF(ISBLANK(C822),0,VLOOKUP(C822,'[2]Acha Air Sales Price List'!$B$1:$X$65536,12,FALSE)*$M$14),2)</f>
        <v>0</v>
      </c>
      <c r="H822" s="21"/>
      <c r="I822" s="22">
        <f t="shared" si="14"/>
        <v>0</v>
      </c>
      <c r="J822" s="14"/>
    </row>
    <row r="823" spans="1:10" hidden="1">
      <c r="A823" s="13"/>
      <c r="B823" s="1"/>
      <c r="C823" s="36"/>
      <c r="D823" s="168"/>
      <c r="E823" s="169"/>
      <c r="F823" s="43" t="str">
        <f>VLOOKUP(C823,'[2]Acha Air Sales Price List'!$B$1:$D$65536,3,FALSE)</f>
        <v>first line keep open</v>
      </c>
      <c r="G823" s="21">
        <f>ROUND(IF(ISBLANK(C823),0,VLOOKUP(C823,'[2]Acha Air Sales Price List'!$B$1:$X$65536,12,FALSE)*$M$14),2)</f>
        <v>0</v>
      </c>
      <c r="H823" s="21"/>
      <c r="I823" s="22">
        <f t="shared" si="14"/>
        <v>0</v>
      </c>
      <c r="J823" s="14"/>
    </row>
    <row r="824" spans="1:10" hidden="1">
      <c r="A824" s="13"/>
      <c r="B824" s="1"/>
      <c r="C824" s="36"/>
      <c r="D824" s="168"/>
      <c r="E824" s="169"/>
      <c r="F824" s="43" t="str">
        <f>VLOOKUP(C824,'[2]Acha Air Sales Price List'!$B$1:$D$65536,3,FALSE)</f>
        <v>first line keep open</v>
      </c>
      <c r="G824" s="21">
        <f>ROUND(IF(ISBLANK(C824),0,VLOOKUP(C824,'[2]Acha Air Sales Price List'!$B$1:$X$65536,12,FALSE)*$M$14),2)</f>
        <v>0</v>
      </c>
      <c r="H824" s="21"/>
      <c r="I824" s="22">
        <f t="shared" si="14"/>
        <v>0</v>
      </c>
      <c r="J824" s="14"/>
    </row>
    <row r="825" spans="1:10" hidden="1">
      <c r="A825" s="13"/>
      <c r="B825" s="1"/>
      <c r="C825" s="36"/>
      <c r="D825" s="168"/>
      <c r="E825" s="169"/>
      <c r="F825" s="43" t="str">
        <f>VLOOKUP(C825,'[2]Acha Air Sales Price List'!$B$1:$D$65536,3,FALSE)</f>
        <v>first line keep open</v>
      </c>
      <c r="G825" s="21">
        <f>ROUND(IF(ISBLANK(C825),0,VLOOKUP(C825,'[2]Acha Air Sales Price List'!$B$1:$X$65536,12,FALSE)*$M$14),2)</f>
        <v>0</v>
      </c>
      <c r="H825" s="21"/>
      <c r="I825" s="22">
        <f t="shared" si="14"/>
        <v>0</v>
      </c>
      <c r="J825" s="14"/>
    </row>
    <row r="826" spans="1:10" hidden="1">
      <c r="A826" s="13"/>
      <c r="B826" s="1"/>
      <c r="C826" s="36"/>
      <c r="D826" s="168"/>
      <c r="E826" s="169"/>
      <c r="F826" s="43" t="str">
        <f>VLOOKUP(C826,'[2]Acha Air Sales Price List'!$B$1:$D$65536,3,FALSE)</f>
        <v>first line keep open</v>
      </c>
      <c r="G826" s="21">
        <f>ROUND(IF(ISBLANK(C826),0,VLOOKUP(C826,'[2]Acha Air Sales Price List'!$B$1:$X$65536,12,FALSE)*$M$14),2)</f>
        <v>0</v>
      </c>
      <c r="H826" s="21"/>
      <c r="I826" s="22">
        <f t="shared" si="14"/>
        <v>0</v>
      </c>
      <c r="J826" s="14"/>
    </row>
    <row r="827" spans="1:10" hidden="1">
      <c r="A827" s="13"/>
      <c r="B827" s="1"/>
      <c r="C827" s="36"/>
      <c r="D827" s="168"/>
      <c r="E827" s="169"/>
      <c r="F827" s="43" t="str">
        <f>VLOOKUP(C827,'[2]Acha Air Sales Price List'!$B$1:$D$65536,3,FALSE)</f>
        <v>first line keep open</v>
      </c>
      <c r="G827" s="21">
        <f>ROUND(IF(ISBLANK(C827),0,VLOOKUP(C827,'[2]Acha Air Sales Price List'!$B$1:$X$65536,12,FALSE)*$M$14),2)</f>
        <v>0</v>
      </c>
      <c r="H827" s="21"/>
      <c r="I827" s="22">
        <f t="shared" si="14"/>
        <v>0</v>
      </c>
      <c r="J827" s="14"/>
    </row>
    <row r="828" spans="1:10" hidden="1">
      <c r="A828" s="13"/>
      <c r="B828" s="1"/>
      <c r="C828" s="36"/>
      <c r="D828" s="168"/>
      <c r="E828" s="169"/>
      <c r="F828" s="43" t="str">
        <f>VLOOKUP(C828,'[2]Acha Air Sales Price List'!$B$1:$D$65536,3,FALSE)</f>
        <v>first line keep open</v>
      </c>
      <c r="G828" s="21">
        <f>ROUND(IF(ISBLANK(C828),0,VLOOKUP(C828,'[2]Acha Air Sales Price List'!$B$1:$X$65536,12,FALSE)*$M$14),2)</f>
        <v>0</v>
      </c>
      <c r="H828" s="21"/>
      <c r="I828" s="22">
        <f t="shared" si="14"/>
        <v>0</v>
      </c>
      <c r="J828" s="14"/>
    </row>
    <row r="829" spans="1:10" hidden="1">
      <c r="A829" s="13"/>
      <c r="B829" s="1"/>
      <c r="C829" s="36"/>
      <c r="D829" s="168"/>
      <c r="E829" s="169"/>
      <c r="F829" s="43" t="str">
        <f>VLOOKUP(C829,'[2]Acha Air Sales Price List'!$B$1:$D$65536,3,FALSE)</f>
        <v>first line keep open</v>
      </c>
      <c r="G829" s="21">
        <f>ROUND(IF(ISBLANK(C829),0,VLOOKUP(C829,'[2]Acha Air Sales Price List'!$B$1:$X$65536,12,FALSE)*$M$14),2)</f>
        <v>0</v>
      </c>
      <c r="H829" s="21"/>
      <c r="I829" s="22">
        <f t="shared" si="14"/>
        <v>0</v>
      </c>
      <c r="J829" s="14"/>
    </row>
    <row r="830" spans="1:10" hidden="1">
      <c r="A830" s="13"/>
      <c r="B830" s="1"/>
      <c r="C830" s="37"/>
      <c r="D830" s="168"/>
      <c r="E830" s="169"/>
      <c r="F830" s="43" t="str">
        <f>VLOOKUP(C830,'[2]Acha Air Sales Price List'!$B$1:$D$65536,3,FALSE)</f>
        <v>first line keep open</v>
      </c>
      <c r="G830" s="21">
        <f>ROUND(IF(ISBLANK(C830),0,VLOOKUP(C830,'[2]Acha Air Sales Price List'!$B$1:$X$65536,12,FALSE)*$M$14),2)</f>
        <v>0</v>
      </c>
      <c r="H830" s="21"/>
      <c r="I830" s="22">
        <f t="shared" si="14"/>
        <v>0</v>
      </c>
      <c r="J830" s="14"/>
    </row>
    <row r="831" spans="1:10" hidden="1">
      <c r="A831" s="13"/>
      <c r="B831" s="1"/>
      <c r="C831" s="37"/>
      <c r="D831" s="168"/>
      <c r="E831" s="169"/>
      <c r="F831" s="43" t="str">
        <f>VLOOKUP(C831,'[2]Acha Air Sales Price List'!$B$1:$D$65536,3,FALSE)</f>
        <v>first line keep open</v>
      </c>
      <c r="G831" s="21">
        <f>ROUND(IF(ISBLANK(C831),0,VLOOKUP(C831,'[2]Acha Air Sales Price List'!$B$1:$X$65536,12,FALSE)*$M$14),2)</f>
        <v>0</v>
      </c>
      <c r="H831" s="21"/>
      <c r="I831" s="22">
        <f t="shared" si="14"/>
        <v>0</v>
      </c>
      <c r="J831" s="14"/>
    </row>
    <row r="832" spans="1:10" hidden="1">
      <c r="A832" s="13"/>
      <c r="B832" s="1"/>
      <c r="C832" s="36"/>
      <c r="D832" s="168"/>
      <c r="E832" s="169"/>
      <c r="F832" s="43" t="str">
        <f>VLOOKUP(C832,'[2]Acha Air Sales Price List'!$B$1:$D$65536,3,FALSE)</f>
        <v>first line keep open</v>
      </c>
      <c r="G832" s="21">
        <f>ROUND(IF(ISBLANK(C832),0,VLOOKUP(C832,'[2]Acha Air Sales Price List'!$B$1:$X$65536,12,FALSE)*$M$14),2)</f>
        <v>0</v>
      </c>
      <c r="H832" s="21"/>
      <c r="I832" s="22">
        <f t="shared" si="14"/>
        <v>0</v>
      </c>
      <c r="J832" s="14"/>
    </row>
    <row r="833" spans="1:10" hidden="1">
      <c r="A833" s="13"/>
      <c r="B833" s="1"/>
      <c r="C833" s="36"/>
      <c r="D833" s="168"/>
      <c r="E833" s="169"/>
      <c r="F833" s="43" t="str">
        <f>VLOOKUP(C833,'[2]Acha Air Sales Price List'!$B$1:$D$65536,3,FALSE)</f>
        <v>first line keep open</v>
      </c>
      <c r="G833" s="21">
        <f>ROUND(IF(ISBLANK(C833),0,VLOOKUP(C833,'[2]Acha Air Sales Price List'!$B$1:$X$65536,12,FALSE)*$M$14),2)</f>
        <v>0</v>
      </c>
      <c r="H833" s="21"/>
      <c r="I833" s="22">
        <f t="shared" si="14"/>
        <v>0</v>
      </c>
      <c r="J833" s="14"/>
    </row>
    <row r="834" spans="1:10" hidden="1">
      <c r="A834" s="13"/>
      <c r="B834" s="1"/>
      <c r="C834" s="36"/>
      <c r="D834" s="168"/>
      <c r="E834" s="169"/>
      <c r="F834" s="43" t="str">
        <f>VLOOKUP(C834,'[2]Acha Air Sales Price List'!$B$1:$D$65536,3,FALSE)</f>
        <v>first line keep open</v>
      </c>
      <c r="G834" s="21">
        <f>ROUND(IF(ISBLANK(C834),0,VLOOKUP(C834,'[2]Acha Air Sales Price List'!$B$1:$X$65536,12,FALSE)*$M$14),2)</f>
        <v>0</v>
      </c>
      <c r="H834" s="21"/>
      <c r="I834" s="22">
        <f t="shared" si="14"/>
        <v>0</v>
      </c>
      <c r="J834" s="14"/>
    </row>
    <row r="835" spans="1:10" hidden="1">
      <c r="A835" s="13"/>
      <c r="B835" s="1"/>
      <c r="C835" s="36"/>
      <c r="D835" s="168"/>
      <c r="E835" s="169"/>
      <c r="F835" s="43" t="str">
        <f>VLOOKUP(C835,'[2]Acha Air Sales Price List'!$B$1:$D$65536,3,FALSE)</f>
        <v>first line keep open</v>
      </c>
      <c r="G835" s="21">
        <f>ROUND(IF(ISBLANK(C835),0,VLOOKUP(C835,'[2]Acha Air Sales Price List'!$B$1:$X$65536,12,FALSE)*$M$14),2)</f>
        <v>0</v>
      </c>
      <c r="H835" s="21"/>
      <c r="I835" s="22">
        <f t="shared" si="14"/>
        <v>0</v>
      </c>
      <c r="J835" s="14"/>
    </row>
    <row r="836" spans="1:10" hidden="1">
      <c r="A836" s="13"/>
      <c r="B836" s="1"/>
      <c r="C836" s="36"/>
      <c r="D836" s="168"/>
      <c r="E836" s="169"/>
      <c r="F836" s="43" t="str">
        <f>VLOOKUP(C836,'[2]Acha Air Sales Price List'!$B$1:$D$65536,3,FALSE)</f>
        <v>first line keep open</v>
      </c>
      <c r="G836" s="21">
        <f>ROUND(IF(ISBLANK(C836),0,VLOOKUP(C836,'[2]Acha Air Sales Price List'!$B$1:$X$65536,12,FALSE)*$M$14),2)</f>
        <v>0</v>
      </c>
      <c r="H836" s="21"/>
      <c r="I836" s="22">
        <f t="shared" si="14"/>
        <v>0</v>
      </c>
      <c r="J836" s="14"/>
    </row>
    <row r="837" spans="1:10" hidden="1">
      <c r="A837" s="13"/>
      <c r="B837" s="1"/>
      <c r="C837" s="36"/>
      <c r="D837" s="168"/>
      <c r="E837" s="169"/>
      <c r="F837" s="43" t="str">
        <f>VLOOKUP(C837,'[2]Acha Air Sales Price List'!$B$1:$D$65536,3,FALSE)</f>
        <v>first line keep open</v>
      </c>
      <c r="G837" s="21">
        <f>ROUND(IF(ISBLANK(C837),0,VLOOKUP(C837,'[2]Acha Air Sales Price List'!$B$1:$X$65536,12,FALSE)*$M$14),2)</f>
        <v>0</v>
      </c>
      <c r="H837" s="21"/>
      <c r="I837" s="22">
        <f t="shared" si="14"/>
        <v>0</v>
      </c>
      <c r="J837" s="14"/>
    </row>
    <row r="838" spans="1:10" hidden="1">
      <c r="A838" s="13"/>
      <c r="B838" s="1"/>
      <c r="C838" s="36"/>
      <c r="D838" s="168"/>
      <c r="E838" s="169"/>
      <c r="F838" s="43" t="str">
        <f>VLOOKUP(C838,'[2]Acha Air Sales Price List'!$B$1:$D$65536,3,FALSE)</f>
        <v>first line keep open</v>
      </c>
      <c r="G838" s="21">
        <f>ROUND(IF(ISBLANK(C838),0,VLOOKUP(C838,'[2]Acha Air Sales Price List'!$B$1:$X$65536,12,FALSE)*$M$14),2)</f>
        <v>0</v>
      </c>
      <c r="H838" s="21"/>
      <c r="I838" s="22">
        <f t="shared" si="14"/>
        <v>0</v>
      </c>
      <c r="J838" s="14"/>
    </row>
    <row r="839" spans="1:10" hidden="1">
      <c r="A839" s="13"/>
      <c r="B839" s="1"/>
      <c r="C839" s="36"/>
      <c r="D839" s="168"/>
      <c r="E839" s="169"/>
      <c r="F839" s="43" t="str">
        <f>VLOOKUP(C839,'[2]Acha Air Sales Price List'!$B$1:$D$65536,3,FALSE)</f>
        <v>first line keep open</v>
      </c>
      <c r="G839" s="21">
        <f>ROUND(IF(ISBLANK(C839),0,VLOOKUP(C839,'[2]Acha Air Sales Price List'!$B$1:$X$65536,12,FALSE)*$M$14),2)</f>
        <v>0</v>
      </c>
      <c r="H839" s="21"/>
      <c r="I839" s="22">
        <f t="shared" si="14"/>
        <v>0</v>
      </c>
      <c r="J839" s="14"/>
    </row>
    <row r="840" spans="1:10" hidden="1">
      <c r="A840" s="13"/>
      <c r="B840" s="1"/>
      <c r="C840" s="36"/>
      <c r="D840" s="168"/>
      <c r="E840" s="169"/>
      <c r="F840" s="43" t="str">
        <f>VLOOKUP(C840,'[2]Acha Air Sales Price List'!$B$1:$D$65536,3,FALSE)</f>
        <v>first line keep open</v>
      </c>
      <c r="G840" s="21">
        <f>ROUND(IF(ISBLANK(C840),0,VLOOKUP(C840,'[2]Acha Air Sales Price List'!$B$1:$X$65536,12,FALSE)*$M$14),2)</f>
        <v>0</v>
      </c>
      <c r="H840" s="21"/>
      <c r="I840" s="22">
        <f t="shared" si="14"/>
        <v>0</v>
      </c>
      <c r="J840" s="14"/>
    </row>
    <row r="841" spans="1:10" hidden="1">
      <c r="A841" s="13"/>
      <c r="B841" s="1"/>
      <c r="C841" s="36"/>
      <c r="D841" s="168"/>
      <c r="E841" s="169"/>
      <c r="F841" s="43" t="str">
        <f>VLOOKUP(C841,'[2]Acha Air Sales Price List'!$B$1:$D$65536,3,FALSE)</f>
        <v>first line keep open</v>
      </c>
      <c r="G841" s="21">
        <f>ROUND(IF(ISBLANK(C841),0,VLOOKUP(C841,'[2]Acha Air Sales Price List'!$B$1:$X$65536,12,FALSE)*$M$14),2)</f>
        <v>0</v>
      </c>
      <c r="H841" s="21"/>
      <c r="I841" s="22">
        <f t="shared" si="14"/>
        <v>0</v>
      </c>
      <c r="J841" s="14"/>
    </row>
    <row r="842" spans="1:10" hidden="1">
      <c r="A842" s="13"/>
      <c r="B842" s="1"/>
      <c r="C842" s="37"/>
      <c r="D842" s="168"/>
      <c r="E842" s="169"/>
      <c r="F842" s="43" t="str">
        <f>VLOOKUP(C842,'[2]Acha Air Sales Price List'!$B$1:$D$65536,3,FALSE)</f>
        <v>first line keep open</v>
      </c>
      <c r="G842" s="21">
        <f>ROUND(IF(ISBLANK(C842),0,VLOOKUP(C842,'[2]Acha Air Sales Price List'!$B$1:$X$65536,12,FALSE)*$M$14),2)</f>
        <v>0</v>
      </c>
      <c r="H842" s="21"/>
      <c r="I842" s="22">
        <f t="shared" si="14"/>
        <v>0</v>
      </c>
      <c r="J842" s="14"/>
    </row>
    <row r="843" spans="1:10" hidden="1">
      <c r="A843" s="13"/>
      <c r="B843" s="1"/>
      <c r="C843" s="36"/>
      <c r="D843" s="168"/>
      <c r="E843" s="169"/>
      <c r="F843" s="43" t="str">
        <f>VLOOKUP(C843,'[2]Acha Air Sales Price List'!$B$1:$D$65536,3,FALSE)</f>
        <v>first line keep open</v>
      </c>
      <c r="G843" s="21">
        <f>ROUND(IF(ISBLANK(C843),0,VLOOKUP(C843,'[2]Acha Air Sales Price List'!$B$1:$X$65536,12,FALSE)*$M$14),2)</f>
        <v>0</v>
      </c>
      <c r="H843" s="21"/>
      <c r="I843" s="22">
        <f t="shared" si="14"/>
        <v>0</v>
      </c>
      <c r="J843" s="14"/>
    </row>
    <row r="844" spans="1:10" hidden="1">
      <c r="A844" s="13"/>
      <c r="B844" s="1"/>
      <c r="C844" s="36"/>
      <c r="D844" s="168"/>
      <c r="E844" s="169"/>
      <c r="F844" s="43" t="str">
        <f>VLOOKUP(C844,'[2]Acha Air Sales Price List'!$B$1:$D$65536,3,FALSE)</f>
        <v>first line keep open</v>
      </c>
      <c r="G844" s="21">
        <f>ROUND(IF(ISBLANK(C844),0,VLOOKUP(C844,'[2]Acha Air Sales Price List'!$B$1:$X$65536,12,FALSE)*$M$14),2)</f>
        <v>0</v>
      </c>
      <c r="H844" s="21"/>
      <c r="I844" s="22">
        <f t="shared" si="14"/>
        <v>0</v>
      </c>
      <c r="J844" s="14"/>
    </row>
    <row r="845" spans="1:10" hidden="1">
      <c r="A845" s="13"/>
      <c r="B845" s="1"/>
      <c r="C845" s="36"/>
      <c r="D845" s="168"/>
      <c r="E845" s="169"/>
      <c r="F845" s="43" t="str">
        <f>VLOOKUP(C845,'[2]Acha Air Sales Price List'!$B$1:$D$65536,3,FALSE)</f>
        <v>first line keep open</v>
      </c>
      <c r="G845" s="21">
        <f>ROUND(IF(ISBLANK(C845),0,VLOOKUP(C845,'[2]Acha Air Sales Price List'!$B$1:$X$65536,12,FALSE)*$M$14),2)</f>
        <v>0</v>
      </c>
      <c r="H845" s="21"/>
      <c r="I845" s="22">
        <f t="shared" si="14"/>
        <v>0</v>
      </c>
      <c r="J845" s="14"/>
    </row>
    <row r="846" spans="1:10" hidden="1">
      <c r="A846" s="13"/>
      <c r="B846" s="1"/>
      <c r="C846" s="36"/>
      <c r="D846" s="168"/>
      <c r="E846" s="169"/>
      <c r="F846" s="43" t="str">
        <f>VLOOKUP(C846,'[2]Acha Air Sales Price List'!$B$1:$D$65536,3,FALSE)</f>
        <v>first line keep open</v>
      </c>
      <c r="G846" s="21">
        <f>ROUND(IF(ISBLANK(C846),0,VLOOKUP(C846,'[2]Acha Air Sales Price List'!$B$1:$X$65536,12,FALSE)*$M$14),2)</f>
        <v>0</v>
      </c>
      <c r="H846" s="21"/>
      <c r="I846" s="22">
        <f t="shared" si="14"/>
        <v>0</v>
      </c>
      <c r="J846" s="14"/>
    </row>
    <row r="847" spans="1:10" hidden="1">
      <c r="A847" s="13"/>
      <c r="B847" s="1"/>
      <c r="C847" s="36"/>
      <c r="D847" s="168"/>
      <c r="E847" s="169"/>
      <c r="F847" s="43" t="str">
        <f>VLOOKUP(C847,'[2]Acha Air Sales Price List'!$B$1:$D$65536,3,FALSE)</f>
        <v>first line keep open</v>
      </c>
      <c r="G847" s="21">
        <f>ROUND(IF(ISBLANK(C847),0,VLOOKUP(C847,'[2]Acha Air Sales Price List'!$B$1:$X$65536,12,FALSE)*$M$14),2)</f>
        <v>0</v>
      </c>
      <c r="H847" s="21"/>
      <c r="I847" s="22">
        <f t="shared" si="14"/>
        <v>0</v>
      </c>
      <c r="J847" s="14"/>
    </row>
    <row r="848" spans="1:10" hidden="1">
      <c r="A848" s="13"/>
      <c r="B848" s="1"/>
      <c r="C848" s="36"/>
      <c r="D848" s="168"/>
      <c r="E848" s="169"/>
      <c r="F848" s="43" t="str">
        <f>VLOOKUP(C848,'[2]Acha Air Sales Price List'!$B$1:$D$65536,3,FALSE)</f>
        <v>first line keep open</v>
      </c>
      <c r="G848" s="21">
        <f>ROUND(IF(ISBLANK(C848),0,VLOOKUP(C848,'[2]Acha Air Sales Price List'!$B$1:$X$65536,12,FALSE)*$M$14),2)</f>
        <v>0</v>
      </c>
      <c r="H848" s="21"/>
      <c r="I848" s="22">
        <f t="shared" si="14"/>
        <v>0</v>
      </c>
      <c r="J848" s="14"/>
    </row>
    <row r="849" spans="1:10" hidden="1">
      <c r="A849" s="13"/>
      <c r="B849" s="1"/>
      <c r="C849" s="36"/>
      <c r="D849" s="168"/>
      <c r="E849" s="169"/>
      <c r="F849" s="43" t="str">
        <f>VLOOKUP(C849,'[2]Acha Air Sales Price List'!$B$1:$D$65536,3,FALSE)</f>
        <v>first line keep open</v>
      </c>
      <c r="G849" s="21">
        <f>ROUND(IF(ISBLANK(C849),0,VLOOKUP(C849,'[2]Acha Air Sales Price List'!$B$1:$X$65536,12,FALSE)*$M$14),2)</f>
        <v>0</v>
      </c>
      <c r="H849" s="21"/>
      <c r="I849" s="22">
        <f t="shared" si="14"/>
        <v>0</v>
      </c>
      <c r="J849" s="14"/>
    </row>
    <row r="850" spans="1:10" hidden="1">
      <c r="A850" s="13"/>
      <c r="B850" s="1"/>
      <c r="C850" s="36"/>
      <c r="D850" s="168"/>
      <c r="E850" s="169"/>
      <c r="F850" s="43" t="str">
        <f>VLOOKUP(C850,'[2]Acha Air Sales Price List'!$B$1:$D$65536,3,FALSE)</f>
        <v>first line keep open</v>
      </c>
      <c r="G850" s="21">
        <f>ROUND(IF(ISBLANK(C850),0,VLOOKUP(C850,'[2]Acha Air Sales Price List'!$B$1:$X$65536,12,FALSE)*$M$14),2)</f>
        <v>0</v>
      </c>
      <c r="H850" s="21"/>
      <c r="I850" s="22">
        <f t="shared" si="14"/>
        <v>0</v>
      </c>
      <c r="J850" s="14"/>
    </row>
    <row r="851" spans="1:10" hidden="1">
      <c r="A851" s="13"/>
      <c r="B851" s="1"/>
      <c r="C851" s="36"/>
      <c r="D851" s="168"/>
      <c r="E851" s="169"/>
      <c r="F851" s="43" t="str">
        <f>VLOOKUP(C851,'[2]Acha Air Sales Price List'!$B$1:$D$65536,3,FALSE)</f>
        <v>first line keep open</v>
      </c>
      <c r="G851" s="21">
        <f>ROUND(IF(ISBLANK(C851),0,VLOOKUP(C851,'[2]Acha Air Sales Price List'!$B$1:$X$65536,12,FALSE)*$M$14),2)</f>
        <v>0</v>
      </c>
      <c r="H851" s="21"/>
      <c r="I851" s="22">
        <f t="shared" si="14"/>
        <v>0</v>
      </c>
      <c r="J851" s="14"/>
    </row>
    <row r="852" spans="1:10" hidden="1">
      <c r="A852" s="13"/>
      <c r="B852" s="1"/>
      <c r="C852" s="36"/>
      <c r="D852" s="168"/>
      <c r="E852" s="169"/>
      <c r="F852" s="43" t="str">
        <f>VLOOKUP(C852,'[2]Acha Air Sales Price List'!$B$1:$D$65536,3,FALSE)</f>
        <v>first line keep open</v>
      </c>
      <c r="G852" s="21">
        <f>ROUND(IF(ISBLANK(C852),0,VLOOKUP(C852,'[2]Acha Air Sales Price List'!$B$1:$X$65536,12,FALSE)*$M$14),2)</f>
        <v>0</v>
      </c>
      <c r="H852" s="21"/>
      <c r="I852" s="22">
        <f t="shared" si="14"/>
        <v>0</v>
      </c>
      <c r="J852" s="14"/>
    </row>
    <row r="853" spans="1:10" hidden="1">
      <c r="A853" s="13"/>
      <c r="B853" s="1"/>
      <c r="C853" s="36"/>
      <c r="D853" s="168"/>
      <c r="E853" s="169"/>
      <c r="F853" s="43" t="str">
        <f>VLOOKUP(C853,'[2]Acha Air Sales Price List'!$B$1:$D$65536,3,FALSE)</f>
        <v>first line keep open</v>
      </c>
      <c r="G853" s="21">
        <f>ROUND(IF(ISBLANK(C853),0,VLOOKUP(C853,'[2]Acha Air Sales Price List'!$B$1:$X$65536,12,FALSE)*$M$14),2)</f>
        <v>0</v>
      </c>
      <c r="H853" s="21"/>
      <c r="I853" s="22">
        <f t="shared" ref="I853:I916" si="15">ROUND(IF(ISNUMBER(B853), G853*B853, 0),5)</f>
        <v>0</v>
      </c>
      <c r="J853" s="14"/>
    </row>
    <row r="854" spans="1:10" hidden="1">
      <c r="A854" s="13"/>
      <c r="B854" s="1"/>
      <c r="C854" s="36"/>
      <c r="D854" s="168"/>
      <c r="E854" s="169"/>
      <c r="F854" s="43" t="str">
        <f>VLOOKUP(C854,'[2]Acha Air Sales Price List'!$B$1:$D$65536,3,FALSE)</f>
        <v>first line keep open</v>
      </c>
      <c r="G854" s="21">
        <f>ROUND(IF(ISBLANK(C854),0,VLOOKUP(C854,'[2]Acha Air Sales Price List'!$B$1:$X$65536,12,FALSE)*$M$14),2)</f>
        <v>0</v>
      </c>
      <c r="H854" s="21"/>
      <c r="I854" s="22">
        <f t="shared" si="15"/>
        <v>0</v>
      </c>
      <c r="J854" s="14"/>
    </row>
    <row r="855" spans="1:10" hidden="1">
      <c r="A855" s="13"/>
      <c r="B855" s="1"/>
      <c r="C855" s="36"/>
      <c r="D855" s="168"/>
      <c r="E855" s="169"/>
      <c r="F855" s="43" t="str">
        <f>VLOOKUP(C855,'[2]Acha Air Sales Price List'!$B$1:$D$65536,3,FALSE)</f>
        <v>first line keep open</v>
      </c>
      <c r="G855" s="21">
        <f>ROUND(IF(ISBLANK(C855),0,VLOOKUP(C855,'[2]Acha Air Sales Price List'!$B$1:$X$65536,12,FALSE)*$M$14),2)</f>
        <v>0</v>
      </c>
      <c r="H855" s="21"/>
      <c r="I855" s="22">
        <f t="shared" si="15"/>
        <v>0</v>
      </c>
      <c r="J855" s="14"/>
    </row>
    <row r="856" spans="1:10" hidden="1">
      <c r="A856" s="13"/>
      <c r="B856" s="1"/>
      <c r="C856" s="36"/>
      <c r="D856" s="168"/>
      <c r="E856" s="169"/>
      <c r="F856" s="43" t="str">
        <f>VLOOKUP(C856,'[2]Acha Air Sales Price List'!$B$1:$D$65536,3,FALSE)</f>
        <v>first line keep open</v>
      </c>
      <c r="G856" s="21">
        <f>ROUND(IF(ISBLANK(C856),0,VLOOKUP(C856,'[2]Acha Air Sales Price List'!$B$1:$X$65536,12,FALSE)*$M$14),2)</f>
        <v>0</v>
      </c>
      <c r="H856" s="21"/>
      <c r="I856" s="22">
        <f t="shared" si="15"/>
        <v>0</v>
      </c>
      <c r="J856" s="14"/>
    </row>
    <row r="857" spans="1:10" hidden="1">
      <c r="A857" s="13"/>
      <c r="B857" s="1"/>
      <c r="C857" s="36"/>
      <c r="D857" s="168"/>
      <c r="E857" s="169"/>
      <c r="F857" s="43" t="str">
        <f>VLOOKUP(C857,'[2]Acha Air Sales Price List'!$B$1:$D$65536,3,FALSE)</f>
        <v>first line keep open</v>
      </c>
      <c r="G857" s="21">
        <f>ROUND(IF(ISBLANK(C857),0,VLOOKUP(C857,'[2]Acha Air Sales Price List'!$B$1:$X$65536,12,FALSE)*$M$14),2)</f>
        <v>0</v>
      </c>
      <c r="H857" s="21"/>
      <c r="I857" s="22">
        <f t="shared" si="15"/>
        <v>0</v>
      </c>
      <c r="J857" s="14"/>
    </row>
    <row r="858" spans="1:10" hidden="1">
      <c r="A858" s="13"/>
      <c r="B858" s="1"/>
      <c r="C858" s="36"/>
      <c r="D858" s="168"/>
      <c r="E858" s="169"/>
      <c r="F858" s="43" t="str">
        <f>VLOOKUP(C858,'[2]Acha Air Sales Price List'!$B$1:$D$65536,3,FALSE)</f>
        <v>first line keep open</v>
      </c>
      <c r="G858" s="21">
        <f>ROUND(IF(ISBLANK(C858),0,VLOOKUP(C858,'[2]Acha Air Sales Price List'!$B$1:$X$65536,12,FALSE)*$M$14),2)</f>
        <v>0</v>
      </c>
      <c r="H858" s="21"/>
      <c r="I858" s="22">
        <f t="shared" si="15"/>
        <v>0</v>
      </c>
      <c r="J858" s="14"/>
    </row>
    <row r="859" spans="1:10" hidden="1">
      <c r="A859" s="13"/>
      <c r="B859" s="1"/>
      <c r="C859" s="36"/>
      <c r="D859" s="168"/>
      <c r="E859" s="169"/>
      <c r="F859" s="43" t="str">
        <f>VLOOKUP(C859,'[2]Acha Air Sales Price List'!$B$1:$D$65536,3,FALSE)</f>
        <v>first line keep open</v>
      </c>
      <c r="G859" s="21">
        <f>ROUND(IF(ISBLANK(C859),0,VLOOKUP(C859,'[2]Acha Air Sales Price List'!$B$1:$X$65536,12,FALSE)*$M$14),2)</f>
        <v>0</v>
      </c>
      <c r="H859" s="21"/>
      <c r="I859" s="22">
        <f t="shared" si="15"/>
        <v>0</v>
      </c>
      <c r="J859" s="14"/>
    </row>
    <row r="860" spans="1:10" hidden="1">
      <c r="A860" s="13"/>
      <c r="B860" s="1"/>
      <c r="C860" s="36"/>
      <c r="D860" s="168"/>
      <c r="E860" s="169"/>
      <c r="F860" s="43" t="str">
        <f>VLOOKUP(C860,'[2]Acha Air Sales Price List'!$B$1:$D$65536,3,FALSE)</f>
        <v>first line keep open</v>
      </c>
      <c r="G860" s="21">
        <f>ROUND(IF(ISBLANK(C860),0,VLOOKUP(C860,'[2]Acha Air Sales Price List'!$B$1:$X$65536,12,FALSE)*$M$14),2)</f>
        <v>0</v>
      </c>
      <c r="H860" s="21"/>
      <c r="I860" s="22">
        <f t="shared" si="15"/>
        <v>0</v>
      </c>
      <c r="J860" s="14"/>
    </row>
    <row r="861" spans="1:10" hidden="1">
      <c r="A861" s="13"/>
      <c r="B861" s="1"/>
      <c r="C861" s="36"/>
      <c r="D861" s="168"/>
      <c r="E861" s="169"/>
      <c r="F861" s="43" t="str">
        <f>VLOOKUP(C861,'[2]Acha Air Sales Price List'!$B$1:$D$65536,3,FALSE)</f>
        <v>first line keep open</v>
      </c>
      <c r="G861" s="21">
        <f>ROUND(IF(ISBLANK(C861),0,VLOOKUP(C861,'[2]Acha Air Sales Price List'!$B$1:$X$65536,12,FALSE)*$M$14),2)</f>
        <v>0</v>
      </c>
      <c r="H861" s="21"/>
      <c r="I861" s="22">
        <f t="shared" si="15"/>
        <v>0</v>
      </c>
      <c r="J861" s="14"/>
    </row>
    <row r="862" spans="1:10" hidden="1">
      <c r="A862" s="13"/>
      <c r="B862" s="1"/>
      <c r="C862" s="36"/>
      <c r="D862" s="168"/>
      <c r="E862" s="169"/>
      <c r="F862" s="43" t="str">
        <f>VLOOKUP(C862,'[2]Acha Air Sales Price List'!$B$1:$D$65536,3,FALSE)</f>
        <v>first line keep open</v>
      </c>
      <c r="G862" s="21">
        <f>ROUND(IF(ISBLANK(C862),0,VLOOKUP(C862,'[2]Acha Air Sales Price List'!$B$1:$X$65536,12,FALSE)*$M$14),2)</f>
        <v>0</v>
      </c>
      <c r="H862" s="21"/>
      <c r="I862" s="22">
        <f t="shared" si="15"/>
        <v>0</v>
      </c>
      <c r="J862" s="14"/>
    </row>
    <row r="863" spans="1:10" hidden="1">
      <c r="A863" s="13"/>
      <c r="B863" s="1"/>
      <c r="C863" s="36"/>
      <c r="D863" s="168"/>
      <c r="E863" s="169"/>
      <c r="F863" s="43" t="str">
        <f>VLOOKUP(C863,'[2]Acha Air Sales Price List'!$B$1:$D$65536,3,FALSE)</f>
        <v>first line keep open</v>
      </c>
      <c r="G863" s="21">
        <f>ROUND(IF(ISBLANK(C863),0,VLOOKUP(C863,'[2]Acha Air Sales Price List'!$B$1:$X$65536,12,FALSE)*$M$14),2)</f>
        <v>0</v>
      </c>
      <c r="H863" s="21"/>
      <c r="I863" s="22">
        <f t="shared" si="15"/>
        <v>0</v>
      </c>
      <c r="J863" s="14"/>
    </row>
    <row r="864" spans="1:10" hidden="1">
      <c r="A864" s="13"/>
      <c r="B864" s="1"/>
      <c r="C864" s="36"/>
      <c r="D864" s="168"/>
      <c r="E864" s="169"/>
      <c r="F864" s="43" t="str">
        <f>VLOOKUP(C864,'[2]Acha Air Sales Price List'!$B$1:$D$65536,3,FALSE)</f>
        <v>first line keep open</v>
      </c>
      <c r="G864" s="21">
        <f>ROUND(IF(ISBLANK(C864),0,VLOOKUP(C864,'[2]Acha Air Sales Price List'!$B$1:$X$65536,12,FALSE)*$M$14),2)</f>
        <v>0</v>
      </c>
      <c r="H864" s="21"/>
      <c r="I864" s="22">
        <f t="shared" si="15"/>
        <v>0</v>
      </c>
      <c r="J864" s="14"/>
    </row>
    <row r="865" spans="1:10" hidden="1">
      <c r="A865" s="13"/>
      <c r="B865" s="1"/>
      <c r="C865" s="36"/>
      <c r="D865" s="168"/>
      <c r="E865" s="169"/>
      <c r="F865" s="43" t="str">
        <f>VLOOKUP(C865,'[2]Acha Air Sales Price List'!$B$1:$D$65536,3,FALSE)</f>
        <v>first line keep open</v>
      </c>
      <c r="G865" s="21">
        <f>ROUND(IF(ISBLANK(C865),0,VLOOKUP(C865,'[2]Acha Air Sales Price List'!$B$1:$X$65536,12,FALSE)*$M$14),2)</f>
        <v>0</v>
      </c>
      <c r="H865" s="21"/>
      <c r="I865" s="22">
        <f t="shared" si="15"/>
        <v>0</v>
      </c>
      <c r="J865" s="14"/>
    </row>
    <row r="866" spans="1:10" hidden="1">
      <c r="A866" s="13"/>
      <c r="B866" s="1"/>
      <c r="C866" s="36"/>
      <c r="D866" s="168"/>
      <c r="E866" s="169"/>
      <c r="F866" s="43" t="str">
        <f>VLOOKUP(C866,'[2]Acha Air Sales Price List'!$B$1:$D$65536,3,FALSE)</f>
        <v>first line keep open</v>
      </c>
      <c r="G866" s="21">
        <f>ROUND(IF(ISBLANK(C866),0,VLOOKUP(C866,'[2]Acha Air Sales Price List'!$B$1:$X$65536,12,FALSE)*$M$14),2)</f>
        <v>0</v>
      </c>
      <c r="H866" s="21"/>
      <c r="I866" s="22">
        <f t="shared" si="15"/>
        <v>0</v>
      </c>
      <c r="J866" s="14"/>
    </row>
    <row r="867" spans="1:10" hidden="1">
      <c r="A867" s="13"/>
      <c r="B867" s="1"/>
      <c r="C867" s="36"/>
      <c r="D867" s="168"/>
      <c r="E867" s="169"/>
      <c r="F867" s="43" t="str">
        <f>VLOOKUP(C867,'[2]Acha Air Sales Price List'!$B$1:$D$65536,3,FALSE)</f>
        <v>first line keep open</v>
      </c>
      <c r="G867" s="21">
        <f>ROUND(IF(ISBLANK(C867),0,VLOOKUP(C867,'[2]Acha Air Sales Price List'!$B$1:$X$65536,12,FALSE)*$M$14),2)</f>
        <v>0</v>
      </c>
      <c r="H867" s="21"/>
      <c r="I867" s="22">
        <f t="shared" si="15"/>
        <v>0</v>
      </c>
      <c r="J867" s="14"/>
    </row>
    <row r="868" spans="1:10" hidden="1">
      <c r="A868" s="13"/>
      <c r="B868" s="1"/>
      <c r="C868" s="36"/>
      <c r="D868" s="168"/>
      <c r="E868" s="169"/>
      <c r="F868" s="43" t="str">
        <f>VLOOKUP(C868,'[2]Acha Air Sales Price List'!$B$1:$D$65536,3,FALSE)</f>
        <v>first line keep open</v>
      </c>
      <c r="G868" s="21">
        <f>ROUND(IF(ISBLANK(C868),0,VLOOKUP(C868,'[2]Acha Air Sales Price List'!$B$1:$X$65536,12,FALSE)*$M$14),2)</f>
        <v>0</v>
      </c>
      <c r="H868" s="21"/>
      <c r="I868" s="22">
        <f t="shared" si="15"/>
        <v>0</v>
      </c>
      <c r="J868" s="14"/>
    </row>
    <row r="869" spans="1:10" hidden="1">
      <c r="A869" s="13"/>
      <c r="B869" s="1"/>
      <c r="C869" s="36"/>
      <c r="D869" s="168"/>
      <c r="E869" s="169"/>
      <c r="F869" s="43" t="str">
        <f>VLOOKUP(C869,'[2]Acha Air Sales Price List'!$B$1:$D$65536,3,FALSE)</f>
        <v>first line keep open</v>
      </c>
      <c r="G869" s="21">
        <f>ROUND(IF(ISBLANK(C869),0,VLOOKUP(C869,'[2]Acha Air Sales Price List'!$B$1:$X$65536,12,FALSE)*$M$14),2)</f>
        <v>0</v>
      </c>
      <c r="H869" s="21"/>
      <c r="I869" s="22">
        <f t="shared" si="15"/>
        <v>0</v>
      </c>
      <c r="J869" s="14"/>
    </row>
    <row r="870" spans="1:10" hidden="1">
      <c r="A870" s="13"/>
      <c r="B870" s="1"/>
      <c r="C870" s="37"/>
      <c r="D870" s="168"/>
      <c r="E870" s="169"/>
      <c r="F870" s="43" t="str">
        <f>VLOOKUP(C870,'[2]Acha Air Sales Price List'!$B$1:$D$65536,3,FALSE)</f>
        <v>first line keep open</v>
      </c>
      <c r="G870" s="21">
        <f>ROUND(IF(ISBLANK(C870),0,VLOOKUP(C870,'[2]Acha Air Sales Price List'!$B$1:$X$65536,12,FALSE)*$M$14),2)</f>
        <v>0</v>
      </c>
      <c r="H870" s="21"/>
      <c r="I870" s="22">
        <f t="shared" si="15"/>
        <v>0</v>
      </c>
      <c r="J870" s="14"/>
    </row>
    <row r="871" spans="1:10" hidden="1">
      <c r="A871" s="13"/>
      <c r="B871" s="1"/>
      <c r="C871" s="36"/>
      <c r="D871" s="168"/>
      <c r="E871" s="169"/>
      <c r="F871" s="43" t="str">
        <f>VLOOKUP(C871,'[2]Acha Air Sales Price List'!$B$1:$D$65536,3,FALSE)</f>
        <v>first line keep open</v>
      </c>
      <c r="G871" s="21">
        <f>ROUND(IF(ISBLANK(C871),0,VLOOKUP(C871,'[2]Acha Air Sales Price List'!$B$1:$X$65536,12,FALSE)*$M$14),2)</f>
        <v>0</v>
      </c>
      <c r="H871" s="21"/>
      <c r="I871" s="22">
        <f t="shared" si="15"/>
        <v>0</v>
      </c>
      <c r="J871" s="14"/>
    </row>
    <row r="872" spans="1:10" hidden="1">
      <c r="A872" s="13"/>
      <c r="B872" s="1"/>
      <c r="C872" s="36"/>
      <c r="D872" s="168"/>
      <c r="E872" s="169"/>
      <c r="F872" s="43" t="str">
        <f>VLOOKUP(C872,'[2]Acha Air Sales Price List'!$B$1:$D$65536,3,FALSE)</f>
        <v>first line keep open</v>
      </c>
      <c r="G872" s="21">
        <f>ROUND(IF(ISBLANK(C872),0,VLOOKUP(C872,'[2]Acha Air Sales Price List'!$B$1:$X$65536,12,FALSE)*$M$14),2)</f>
        <v>0</v>
      </c>
      <c r="H872" s="21"/>
      <c r="I872" s="22">
        <f t="shared" si="15"/>
        <v>0</v>
      </c>
      <c r="J872" s="14"/>
    </row>
    <row r="873" spans="1:10" hidden="1">
      <c r="A873" s="13"/>
      <c r="B873" s="1"/>
      <c r="C873" s="36"/>
      <c r="D873" s="168"/>
      <c r="E873" s="169"/>
      <c r="F873" s="43" t="str">
        <f>VLOOKUP(C873,'[2]Acha Air Sales Price List'!$B$1:$D$65536,3,FALSE)</f>
        <v>first line keep open</v>
      </c>
      <c r="G873" s="21">
        <f>ROUND(IF(ISBLANK(C873),0,VLOOKUP(C873,'[2]Acha Air Sales Price List'!$B$1:$X$65536,12,FALSE)*$M$14),2)</f>
        <v>0</v>
      </c>
      <c r="H873" s="21"/>
      <c r="I873" s="22">
        <f t="shared" si="15"/>
        <v>0</v>
      </c>
      <c r="J873" s="14"/>
    </row>
    <row r="874" spans="1:10" hidden="1">
      <c r="A874" s="13"/>
      <c r="B874" s="1"/>
      <c r="C874" s="36"/>
      <c r="D874" s="168"/>
      <c r="E874" s="169"/>
      <c r="F874" s="43" t="str">
        <f>VLOOKUP(C874,'[2]Acha Air Sales Price List'!$B$1:$D$65536,3,FALSE)</f>
        <v>first line keep open</v>
      </c>
      <c r="G874" s="21">
        <f>ROUND(IF(ISBLANK(C874),0,VLOOKUP(C874,'[2]Acha Air Sales Price List'!$B$1:$X$65536,12,FALSE)*$M$14),2)</f>
        <v>0</v>
      </c>
      <c r="H874" s="21"/>
      <c r="I874" s="22">
        <f t="shared" si="15"/>
        <v>0</v>
      </c>
      <c r="J874" s="14"/>
    </row>
    <row r="875" spans="1:10" hidden="1">
      <c r="A875" s="13"/>
      <c r="B875" s="1"/>
      <c r="C875" s="36"/>
      <c r="D875" s="168"/>
      <c r="E875" s="169"/>
      <c r="F875" s="43" t="str">
        <f>VLOOKUP(C875,'[2]Acha Air Sales Price List'!$B$1:$D$65536,3,FALSE)</f>
        <v>first line keep open</v>
      </c>
      <c r="G875" s="21">
        <f>ROUND(IF(ISBLANK(C875),0,VLOOKUP(C875,'[2]Acha Air Sales Price List'!$B$1:$X$65536,12,FALSE)*$M$14),2)</f>
        <v>0</v>
      </c>
      <c r="H875" s="21"/>
      <c r="I875" s="22">
        <f t="shared" si="15"/>
        <v>0</v>
      </c>
      <c r="J875" s="14"/>
    </row>
    <row r="876" spans="1:10" hidden="1">
      <c r="A876" s="13"/>
      <c r="B876" s="1"/>
      <c r="C876" s="36"/>
      <c r="D876" s="168"/>
      <c r="E876" s="169"/>
      <c r="F876" s="43" t="str">
        <f>VLOOKUP(C876,'[2]Acha Air Sales Price List'!$B$1:$D$65536,3,FALSE)</f>
        <v>first line keep open</v>
      </c>
      <c r="G876" s="21">
        <f>ROUND(IF(ISBLANK(C876),0,VLOOKUP(C876,'[2]Acha Air Sales Price List'!$B$1:$X$65536,12,FALSE)*$M$14),2)</f>
        <v>0</v>
      </c>
      <c r="H876" s="21"/>
      <c r="I876" s="22">
        <f t="shared" si="15"/>
        <v>0</v>
      </c>
      <c r="J876" s="14"/>
    </row>
    <row r="877" spans="1:10" hidden="1">
      <c r="A877" s="13"/>
      <c r="B877" s="1"/>
      <c r="C877" s="36"/>
      <c r="D877" s="168"/>
      <c r="E877" s="169"/>
      <c r="F877" s="43" t="str">
        <f>VLOOKUP(C877,'[2]Acha Air Sales Price List'!$B$1:$D$65536,3,FALSE)</f>
        <v>first line keep open</v>
      </c>
      <c r="G877" s="21">
        <f>ROUND(IF(ISBLANK(C877),0,VLOOKUP(C877,'[2]Acha Air Sales Price List'!$B$1:$X$65536,12,FALSE)*$M$14),2)</f>
        <v>0</v>
      </c>
      <c r="H877" s="21"/>
      <c r="I877" s="22">
        <f t="shared" si="15"/>
        <v>0</v>
      </c>
      <c r="J877" s="14"/>
    </row>
    <row r="878" spans="1:10" hidden="1">
      <c r="A878" s="13"/>
      <c r="B878" s="1"/>
      <c r="C878" s="36"/>
      <c r="D878" s="168"/>
      <c r="E878" s="169"/>
      <c r="F878" s="43" t="str">
        <f>VLOOKUP(C878,'[2]Acha Air Sales Price List'!$B$1:$D$65536,3,FALSE)</f>
        <v>first line keep open</v>
      </c>
      <c r="G878" s="21">
        <f>ROUND(IF(ISBLANK(C878),0,VLOOKUP(C878,'[2]Acha Air Sales Price List'!$B$1:$X$65536,12,FALSE)*$M$14),2)</f>
        <v>0</v>
      </c>
      <c r="H878" s="21"/>
      <c r="I878" s="22">
        <f t="shared" si="15"/>
        <v>0</v>
      </c>
      <c r="J878" s="14"/>
    </row>
    <row r="879" spans="1:10" hidden="1">
      <c r="A879" s="13"/>
      <c r="B879" s="1"/>
      <c r="C879" s="36"/>
      <c r="D879" s="168"/>
      <c r="E879" s="169"/>
      <c r="F879" s="43" t="str">
        <f>VLOOKUP(C879,'[2]Acha Air Sales Price List'!$B$1:$D$65536,3,FALSE)</f>
        <v>first line keep open</v>
      </c>
      <c r="G879" s="21">
        <f>ROUND(IF(ISBLANK(C879),0,VLOOKUP(C879,'[2]Acha Air Sales Price List'!$B$1:$X$65536,12,FALSE)*$M$14),2)</f>
        <v>0</v>
      </c>
      <c r="H879" s="21"/>
      <c r="I879" s="22">
        <f t="shared" si="15"/>
        <v>0</v>
      </c>
      <c r="J879" s="14"/>
    </row>
    <row r="880" spans="1:10" hidden="1">
      <c r="A880" s="13"/>
      <c r="B880" s="1"/>
      <c r="C880" s="36"/>
      <c r="D880" s="168"/>
      <c r="E880" s="169"/>
      <c r="F880" s="43" t="str">
        <f>VLOOKUP(C880,'[2]Acha Air Sales Price List'!$B$1:$D$65536,3,FALSE)</f>
        <v>first line keep open</v>
      </c>
      <c r="G880" s="21">
        <f>ROUND(IF(ISBLANK(C880),0,VLOOKUP(C880,'[2]Acha Air Sales Price List'!$B$1:$X$65536,12,FALSE)*$M$14),2)</f>
        <v>0</v>
      </c>
      <c r="H880" s="21"/>
      <c r="I880" s="22">
        <f t="shared" si="15"/>
        <v>0</v>
      </c>
      <c r="J880" s="14"/>
    </row>
    <row r="881" spans="1:10" hidden="1">
      <c r="A881" s="13"/>
      <c r="B881" s="1"/>
      <c r="C881" s="36"/>
      <c r="D881" s="168"/>
      <c r="E881" s="169"/>
      <c r="F881" s="43" t="str">
        <f>VLOOKUP(C881,'[2]Acha Air Sales Price List'!$B$1:$D$65536,3,FALSE)</f>
        <v>first line keep open</v>
      </c>
      <c r="G881" s="21">
        <f>ROUND(IF(ISBLANK(C881),0,VLOOKUP(C881,'[2]Acha Air Sales Price List'!$B$1:$X$65536,12,FALSE)*$M$14),2)</f>
        <v>0</v>
      </c>
      <c r="H881" s="21"/>
      <c r="I881" s="22">
        <f t="shared" si="15"/>
        <v>0</v>
      </c>
      <c r="J881" s="14"/>
    </row>
    <row r="882" spans="1:10" hidden="1">
      <c r="A882" s="13"/>
      <c r="B882" s="1"/>
      <c r="C882" s="36"/>
      <c r="D882" s="168"/>
      <c r="E882" s="169"/>
      <c r="F882" s="43" t="str">
        <f>VLOOKUP(C882,'[2]Acha Air Sales Price List'!$B$1:$D$65536,3,FALSE)</f>
        <v>first line keep open</v>
      </c>
      <c r="G882" s="21">
        <f>ROUND(IF(ISBLANK(C882),0,VLOOKUP(C882,'[2]Acha Air Sales Price List'!$B$1:$X$65536,12,FALSE)*$M$14),2)</f>
        <v>0</v>
      </c>
      <c r="H882" s="21"/>
      <c r="I882" s="22">
        <f t="shared" si="15"/>
        <v>0</v>
      </c>
      <c r="J882" s="14"/>
    </row>
    <row r="883" spans="1:10" hidden="1">
      <c r="A883" s="13"/>
      <c r="B883" s="1"/>
      <c r="C883" s="36"/>
      <c r="D883" s="168"/>
      <c r="E883" s="169"/>
      <c r="F883" s="43" t="str">
        <f>VLOOKUP(C883,'[2]Acha Air Sales Price List'!$B$1:$D$65536,3,FALSE)</f>
        <v>first line keep open</v>
      </c>
      <c r="G883" s="21">
        <f>ROUND(IF(ISBLANK(C883),0,VLOOKUP(C883,'[2]Acha Air Sales Price List'!$B$1:$X$65536,12,FALSE)*$M$14),2)</f>
        <v>0</v>
      </c>
      <c r="H883" s="21"/>
      <c r="I883" s="22">
        <f t="shared" si="15"/>
        <v>0</v>
      </c>
      <c r="J883" s="14"/>
    </row>
    <row r="884" spans="1:10" hidden="1">
      <c r="A884" s="13"/>
      <c r="B884" s="1"/>
      <c r="C884" s="36"/>
      <c r="D884" s="168"/>
      <c r="E884" s="169"/>
      <c r="F884" s="43" t="str">
        <f>VLOOKUP(C884,'[2]Acha Air Sales Price List'!$B$1:$D$65536,3,FALSE)</f>
        <v>first line keep open</v>
      </c>
      <c r="G884" s="21">
        <f>ROUND(IF(ISBLANK(C884),0,VLOOKUP(C884,'[2]Acha Air Sales Price List'!$B$1:$X$65536,12,FALSE)*$M$14),2)</f>
        <v>0</v>
      </c>
      <c r="H884" s="21"/>
      <c r="I884" s="22">
        <f t="shared" si="15"/>
        <v>0</v>
      </c>
      <c r="J884" s="14"/>
    </row>
    <row r="885" spans="1:10" hidden="1">
      <c r="A885" s="13"/>
      <c r="B885" s="1"/>
      <c r="C885" s="36"/>
      <c r="D885" s="168"/>
      <c r="E885" s="169"/>
      <c r="F885" s="43" t="str">
        <f>VLOOKUP(C885,'[2]Acha Air Sales Price List'!$B$1:$D$65536,3,FALSE)</f>
        <v>first line keep open</v>
      </c>
      <c r="G885" s="21">
        <f>ROUND(IF(ISBLANK(C885),0,VLOOKUP(C885,'[2]Acha Air Sales Price List'!$B$1:$X$65536,12,FALSE)*$M$14),2)</f>
        <v>0</v>
      </c>
      <c r="H885" s="21"/>
      <c r="I885" s="22">
        <f t="shared" si="15"/>
        <v>0</v>
      </c>
      <c r="J885" s="14"/>
    </row>
    <row r="886" spans="1:10" hidden="1">
      <c r="A886" s="13"/>
      <c r="B886" s="1"/>
      <c r="C886" s="36"/>
      <c r="D886" s="168"/>
      <c r="E886" s="169"/>
      <c r="F886" s="43" t="str">
        <f>VLOOKUP(C886,'[2]Acha Air Sales Price List'!$B$1:$D$65536,3,FALSE)</f>
        <v>first line keep open</v>
      </c>
      <c r="G886" s="21">
        <f>ROUND(IF(ISBLANK(C886),0,VLOOKUP(C886,'[2]Acha Air Sales Price List'!$B$1:$X$65536,12,FALSE)*$M$14),2)</f>
        <v>0</v>
      </c>
      <c r="H886" s="21"/>
      <c r="I886" s="22">
        <f t="shared" si="15"/>
        <v>0</v>
      </c>
      <c r="J886" s="14"/>
    </row>
    <row r="887" spans="1:10" hidden="1">
      <c r="A887" s="13"/>
      <c r="B887" s="1"/>
      <c r="C887" s="36"/>
      <c r="D887" s="168"/>
      <c r="E887" s="169"/>
      <c r="F887" s="43" t="str">
        <f>VLOOKUP(C887,'[2]Acha Air Sales Price List'!$B$1:$D$65536,3,FALSE)</f>
        <v>first line keep open</v>
      </c>
      <c r="G887" s="21">
        <f>ROUND(IF(ISBLANK(C887),0,VLOOKUP(C887,'[2]Acha Air Sales Price List'!$B$1:$X$65536,12,FALSE)*$M$14),2)</f>
        <v>0</v>
      </c>
      <c r="H887" s="21"/>
      <c r="I887" s="22">
        <f t="shared" si="15"/>
        <v>0</v>
      </c>
      <c r="J887" s="14"/>
    </row>
    <row r="888" spans="1:10" hidden="1">
      <c r="A888" s="13"/>
      <c r="B888" s="1"/>
      <c r="C888" s="36"/>
      <c r="D888" s="168"/>
      <c r="E888" s="169"/>
      <c r="F888" s="43" t="str">
        <f>VLOOKUP(C888,'[2]Acha Air Sales Price List'!$B$1:$D$65536,3,FALSE)</f>
        <v>first line keep open</v>
      </c>
      <c r="G888" s="21">
        <f>ROUND(IF(ISBLANK(C888),0,VLOOKUP(C888,'[2]Acha Air Sales Price List'!$B$1:$X$65536,12,FALSE)*$M$14),2)</f>
        <v>0</v>
      </c>
      <c r="H888" s="21"/>
      <c r="I888" s="22">
        <f t="shared" si="15"/>
        <v>0</v>
      </c>
      <c r="J888" s="14"/>
    </row>
    <row r="889" spans="1:10" hidden="1">
      <c r="A889" s="13"/>
      <c r="B889" s="1"/>
      <c r="C889" s="36"/>
      <c r="D889" s="168"/>
      <c r="E889" s="169"/>
      <c r="F889" s="43" t="str">
        <f>VLOOKUP(C889,'[2]Acha Air Sales Price List'!$B$1:$D$65536,3,FALSE)</f>
        <v>first line keep open</v>
      </c>
      <c r="G889" s="21">
        <f>ROUND(IF(ISBLANK(C889),0,VLOOKUP(C889,'[2]Acha Air Sales Price List'!$B$1:$X$65536,12,FALSE)*$M$14),2)</f>
        <v>0</v>
      </c>
      <c r="H889" s="21"/>
      <c r="I889" s="22">
        <f t="shared" si="15"/>
        <v>0</v>
      </c>
      <c r="J889" s="14"/>
    </row>
    <row r="890" spans="1:10" hidden="1">
      <c r="A890" s="13"/>
      <c r="B890" s="1"/>
      <c r="C890" s="36"/>
      <c r="D890" s="168"/>
      <c r="E890" s="169"/>
      <c r="F890" s="43" t="str">
        <f>VLOOKUP(C890,'[2]Acha Air Sales Price List'!$B$1:$D$65536,3,FALSE)</f>
        <v>first line keep open</v>
      </c>
      <c r="G890" s="21">
        <f>ROUND(IF(ISBLANK(C890),0,VLOOKUP(C890,'[2]Acha Air Sales Price List'!$B$1:$X$65536,12,FALSE)*$M$14),2)</f>
        <v>0</v>
      </c>
      <c r="H890" s="21"/>
      <c r="I890" s="22">
        <f t="shared" si="15"/>
        <v>0</v>
      </c>
      <c r="J890" s="14"/>
    </row>
    <row r="891" spans="1:10" hidden="1">
      <c r="A891" s="13"/>
      <c r="B891" s="1"/>
      <c r="C891" s="36"/>
      <c r="D891" s="168"/>
      <c r="E891" s="169"/>
      <c r="F891" s="43" t="str">
        <f>VLOOKUP(C891,'[2]Acha Air Sales Price List'!$B$1:$D$65536,3,FALSE)</f>
        <v>first line keep open</v>
      </c>
      <c r="G891" s="21">
        <f>ROUND(IF(ISBLANK(C891),0,VLOOKUP(C891,'[2]Acha Air Sales Price List'!$B$1:$X$65536,12,FALSE)*$M$14),2)</f>
        <v>0</v>
      </c>
      <c r="H891" s="21"/>
      <c r="I891" s="22">
        <f t="shared" si="15"/>
        <v>0</v>
      </c>
      <c r="J891" s="14"/>
    </row>
    <row r="892" spans="1:10" hidden="1">
      <c r="A892" s="13"/>
      <c r="B892" s="1"/>
      <c r="C892" s="36"/>
      <c r="D892" s="168"/>
      <c r="E892" s="169"/>
      <c r="F892" s="43" t="str">
        <f>VLOOKUP(C892,'[2]Acha Air Sales Price List'!$B$1:$D$65536,3,FALSE)</f>
        <v>first line keep open</v>
      </c>
      <c r="G892" s="21">
        <f>ROUND(IF(ISBLANK(C892),0,VLOOKUP(C892,'[2]Acha Air Sales Price List'!$B$1:$X$65536,12,FALSE)*$M$14),2)</f>
        <v>0</v>
      </c>
      <c r="H892" s="21"/>
      <c r="I892" s="22">
        <f t="shared" si="15"/>
        <v>0</v>
      </c>
      <c r="J892" s="14"/>
    </row>
    <row r="893" spans="1:10" hidden="1">
      <c r="A893" s="13"/>
      <c r="B893" s="1"/>
      <c r="C893" s="36"/>
      <c r="D893" s="168"/>
      <c r="E893" s="169"/>
      <c r="F893" s="43" t="str">
        <f>VLOOKUP(C893,'[2]Acha Air Sales Price List'!$B$1:$D$65536,3,FALSE)</f>
        <v>first line keep open</v>
      </c>
      <c r="G893" s="21">
        <f>ROUND(IF(ISBLANK(C893),0,VLOOKUP(C893,'[2]Acha Air Sales Price List'!$B$1:$X$65536,12,FALSE)*$M$14),2)</f>
        <v>0</v>
      </c>
      <c r="H893" s="21"/>
      <c r="I893" s="22">
        <f t="shared" si="15"/>
        <v>0</v>
      </c>
      <c r="J893" s="14"/>
    </row>
    <row r="894" spans="1:10" hidden="1">
      <c r="A894" s="13"/>
      <c r="B894" s="1"/>
      <c r="C894" s="37"/>
      <c r="D894" s="168"/>
      <c r="E894" s="169"/>
      <c r="F894" s="43" t="str">
        <f>VLOOKUP(C894,'[2]Acha Air Sales Price List'!$B$1:$D$65536,3,FALSE)</f>
        <v>first line keep open</v>
      </c>
      <c r="G894" s="21">
        <f>ROUND(IF(ISBLANK(C894),0,VLOOKUP(C894,'[2]Acha Air Sales Price List'!$B$1:$X$65536,12,FALSE)*$M$14),2)</f>
        <v>0</v>
      </c>
      <c r="H894" s="21"/>
      <c r="I894" s="22">
        <f t="shared" si="15"/>
        <v>0</v>
      </c>
      <c r="J894" s="14"/>
    </row>
    <row r="895" spans="1:10" hidden="1">
      <c r="A895" s="13"/>
      <c r="B895" s="1"/>
      <c r="C895" s="36"/>
      <c r="D895" s="168"/>
      <c r="E895" s="169"/>
      <c r="F895" s="43" t="str">
        <f>VLOOKUP(C895,'[2]Acha Air Sales Price List'!$B$1:$D$65536,3,FALSE)</f>
        <v>first line keep open</v>
      </c>
      <c r="G895" s="21">
        <f>ROUND(IF(ISBLANK(C895),0,VLOOKUP(C895,'[2]Acha Air Sales Price List'!$B$1:$X$65536,12,FALSE)*$M$14),2)</f>
        <v>0</v>
      </c>
      <c r="H895" s="21"/>
      <c r="I895" s="22">
        <f t="shared" si="15"/>
        <v>0</v>
      </c>
      <c r="J895" s="14"/>
    </row>
    <row r="896" spans="1:10" hidden="1">
      <c r="A896" s="13"/>
      <c r="B896" s="1"/>
      <c r="C896" s="36"/>
      <c r="D896" s="168"/>
      <c r="E896" s="169"/>
      <c r="F896" s="43" t="str">
        <f>VLOOKUP(C896,'[2]Acha Air Sales Price List'!$B$1:$D$65536,3,FALSE)</f>
        <v>first line keep open</v>
      </c>
      <c r="G896" s="21">
        <f>ROUND(IF(ISBLANK(C896),0,VLOOKUP(C896,'[2]Acha Air Sales Price List'!$B$1:$X$65536,12,FALSE)*$M$14),2)</f>
        <v>0</v>
      </c>
      <c r="H896" s="21"/>
      <c r="I896" s="22">
        <f t="shared" si="15"/>
        <v>0</v>
      </c>
      <c r="J896" s="14"/>
    </row>
    <row r="897" spans="1:10" hidden="1">
      <c r="A897" s="13"/>
      <c r="B897" s="1"/>
      <c r="C897" s="36"/>
      <c r="D897" s="168"/>
      <c r="E897" s="169"/>
      <c r="F897" s="43" t="str">
        <f>VLOOKUP(C897,'[2]Acha Air Sales Price List'!$B$1:$D$65536,3,FALSE)</f>
        <v>first line keep open</v>
      </c>
      <c r="G897" s="21">
        <f>ROUND(IF(ISBLANK(C897),0,VLOOKUP(C897,'[2]Acha Air Sales Price List'!$B$1:$X$65536,12,FALSE)*$M$14),2)</f>
        <v>0</v>
      </c>
      <c r="H897" s="21"/>
      <c r="I897" s="22">
        <f t="shared" si="15"/>
        <v>0</v>
      </c>
      <c r="J897" s="14"/>
    </row>
    <row r="898" spans="1:10" hidden="1">
      <c r="A898" s="13"/>
      <c r="B898" s="1"/>
      <c r="C898" s="36"/>
      <c r="D898" s="168"/>
      <c r="E898" s="169"/>
      <c r="F898" s="43" t="str">
        <f>VLOOKUP(C898,'[2]Acha Air Sales Price List'!$B$1:$D$65536,3,FALSE)</f>
        <v>first line keep open</v>
      </c>
      <c r="G898" s="21">
        <f>ROUND(IF(ISBLANK(C898),0,VLOOKUP(C898,'[2]Acha Air Sales Price List'!$B$1:$X$65536,12,FALSE)*$M$14),2)</f>
        <v>0</v>
      </c>
      <c r="H898" s="21"/>
      <c r="I898" s="22">
        <f t="shared" si="15"/>
        <v>0</v>
      </c>
      <c r="J898" s="14"/>
    </row>
    <row r="899" spans="1:10" hidden="1">
      <c r="A899" s="13"/>
      <c r="B899" s="1"/>
      <c r="C899" s="36"/>
      <c r="D899" s="168"/>
      <c r="E899" s="169"/>
      <c r="F899" s="43" t="str">
        <f>VLOOKUP(C899,'[2]Acha Air Sales Price List'!$B$1:$D$65536,3,FALSE)</f>
        <v>first line keep open</v>
      </c>
      <c r="G899" s="21">
        <f>ROUND(IF(ISBLANK(C899),0,VLOOKUP(C899,'[2]Acha Air Sales Price List'!$B$1:$X$65536,12,FALSE)*$M$14),2)</f>
        <v>0</v>
      </c>
      <c r="H899" s="21"/>
      <c r="I899" s="22">
        <f t="shared" si="15"/>
        <v>0</v>
      </c>
      <c r="J899" s="14"/>
    </row>
    <row r="900" spans="1:10" hidden="1">
      <c r="A900" s="13"/>
      <c r="B900" s="1"/>
      <c r="C900" s="36"/>
      <c r="D900" s="168"/>
      <c r="E900" s="169"/>
      <c r="F900" s="43" t="str">
        <f>VLOOKUP(C900,'[2]Acha Air Sales Price List'!$B$1:$D$65536,3,FALSE)</f>
        <v>first line keep open</v>
      </c>
      <c r="G900" s="21">
        <f>ROUND(IF(ISBLANK(C900),0,VLOOKUP(C900,'[2]Acha Air Sales Price List'!$B$1:$X$65536,12,FALSE)*$M$14),2)</f>
        <v>0</v>
      </c>
      <c r="H900" s="21"/>
      <c r="I900" s="22">
        <f t="shared" si="15"/>
        <v>0</v>
      </c>
      <c r="J900" s="14"/>
    </row>
    <row r="901" spans="1:10" hidden="1">
      <c r="A901" s="13"/>
      <c r="B901" s="1"/>
      <c r="C901" s="36"/>
      <c r="D901" s="168"/>
      <c r="E901" s="169"/>
      <c r="F901" s="43" t="str">
        <f>VLOOKUP(C901,'[2]Acha Air Sales Price List'!$B$1:$D$65536,3,FALSE)</f>
        <v>first line keep open</v>
      </c>
      <c r="G901" s="21">
        <f>ROUND(IF(ISBLANK(C901),0,VLOOKUP(C901,'[2]Acha Air Sales Price List'!$B$1:$X$65536,12,FALSE)*$M$14),2)</f>
        <v>0</v>
      </c>
      <c r="H901" s="21"/>
      <c r="I901" s="22">
        <f t="shared" si="15"/>
        <v>0</v>
      </c>
      <c r="J901" s="14"/>
    </row>
    <row r="902" spans="1:10" hidden="1">
      <c r="A902" s="13"/>
      <c r="B902" s="1"/>
      <c r="C902" s="36"/>
      <c r="D902" s="168"/>
      <c r="E902" s="169"/>
      <c r="F902" s="43" t="str">
        <f>VLOOKUP(C902,'[2]Acha Air Sales Price List'!$B$1:$D$65536,3,FALSE)</f>
        <v>first line keep open</v>
      </c>
      <c r="G902" s="21">
        <f>ROUND(IF(ISBLANK(C902),0,VLOOKUP(C902,'[2]Acha Air Sales Price List'!$B$1:$X$65536,12,FALSE)*$M$14),2)</f>
        <v>0</v>
      </c>
      <c r="H902" s="21"/>
      <c r="I902" s="22">
        <f t="shared" si="15"/>
        <v>0</v>
      </c>
      <c r="J902" s="14"/>
    </row>
    <row r="903" spans="1:10" hidden="1">
      <c r="A903" s="13"/>
      <c r="B903" s="1"/>
      <c r="C903" s="36"/>
      <c r="D903" s="168"/>
      <c r="E903" s="169"/>
      <c r="F903" s="43" t="str">
        <f>VLOOKUP(C903,'[2]Acha Air Sales Price List'!$B$1:$D$65536,3,FALSE)</f>
        <v>first line keep open</v>
      </c>
      <c r="G903" s="21">
        <f>ROUND(IF(ISBLANK(C903),0,VLOOKUP(C903,'[2]Acha Air Sales Price List'!$B$1:$X$65536,12,FALSE)*$M$14),2)</f>
        <v>0</v>
      </c>
      <c r="H903" s="21"/>
      <c r="I903" s="22">
        <f t="shared" si="15"/>
        <v>0</v>
      </c>
      <c r="J903" s="14"/>
    </row>
    <row r="904" spans="1:10" hidden="1">
      <c r="A904" s="13"/>
      <c r="B904" s="1"/>
      <c r="C904" s="36"/>
      <c r="D904" s="168"/>
      <c r="E904" s="169"/>
      <c r="F904" s="43" t="str">
        <f>VLOOKUP(C904,'[2]Acha Air Sales Price List'!$B$1:$D$65536,3,FALSE)</f>
        <v>first line keep open</v>
      </c>
      <c r="G904" s="21">
        <f>ROUND(IF(ISBLANK(C904),0,VLOOKUP(C904,'[2]Acha Air Sales Price List'!$B$1:$X$65536,12,FALSE)*$M$14),2)</f>
        <v>0</v>
      </c>
      <c r="H904" s="21"/>
      <c r="I904" s="22">
        <f t="shared" si="15"/>
        <v>0</v>
      </c>
      <c r="J904" s="14"/>
    </row>
    <row r="905" spans="1:10" hidden="1">
      <c r="A905" s="13"/>
      <c r="B905" s="1"/>
      <c r="C905" s="36"/>
      <c r="D905" s="168"/>
      <c r="E905" s="169"/>
      <c r="F905" s="43" t="str">
        <f>VLOOKUP(C905,'[2]Acha Air Sales Price List'!$B$1:$D$65536,3,FALSE)</f>
        <v>first line keep open</v>
      </c>
      <c r="G905" s="21">
        <f>ROUND(IF(ISBLANK(C905),0,VLOOKUP(C905,'[2]Acha Air Sales Price List'!$B$1:$X$65536,12,FALSE)*$M$14),2)</f>
        <v>0</v>
      </c>
      <c r="H905" s="21"/>
      <c r="I905" s="22">
        <f t="shared" si="15"/>
        <v>0</v>
      </c>
      <c r="J905" s="14"/>
    </row>
    <row r="906" spans="1:10" hidden="1">
      <c r="A906" s="13"/>
      <c r="B906" s="1"/>
      <c r="C906" s="36"/>
      <c r="D906" s="168"/>
      <c r="E906" s="169"/>
      <c r="F906" s="43" t="str">
        <f>VLOOKUP(C906,'[2]Acha Air Sales Price List'!$B$1:$D$65536,3,FALSE)</f>
        <v>first line keep open</v>
      </c>
      <c r="G906" s="21">
        <f>ROUND(IF(ISBLANK(C906),0,VLOOKUP(C906,'[2]Acha Air Sales Price List'!$B$1:$X$65536,12,FALSE)*$M$14),2)</f>
        <v>0</v>
      </c>
      <c r="H906" s="21"/>
      <c r="I906" s="22">
        <f t="shared" si="15"/>
        <v>0</v>
      </c>
      <c r="J906" s="14"/>
    </row>
    <row r="907" spans="1:10" hidden="1">
      <c r="A907" s="13"/>
      <c r="B907" s="1"/>
      <c r="C907" s="36"/>
      <c r="D907" s="168"/>
      <c r="E907" s="169"/>
      <c r="F907" s="43" t="str">
        <f>VLOOKUP(C907,'[2]Acha Air Sales Price List'!$B$1:$D$65536,3,FALSE)</f>
        <v>first line keep open</v>
      </c>
      <c r="G907" s="21">
        <f>ROUND(IF(ISBLANK(C907),0,VLOOKUP(C907,'[2]Acha Air Sales Price List'!$B$1:$X$65536,12,FALSE)*$M$14),2)</f>
        <v>0</v>
      </c>
      <c r="H907" s="21"/>
      <c r="I907" s="22">
        <f t="shared" si="15"/>
        <v>0</v>
      </c>
      <c r="J907" s="14"/>
    </row>
    <row r="908" spans="1:10" hidden="1">
      <c r="A908" s="13"/>
      <c r="B908" s="1"/>
      <c r="C908" s="36"/>
      <c r="D908" s="168"/>
      <c r="E908" s="169"/>
      <c r="F908" s="43" t="str">
        <f>VLOOKUP(C908,'[2]Acha Air Sales Price List'!$B$1:$D$65536,3,FALSE)</f>
        <v>first line keep open</v>
      </c>
      <c r="G908" s="21">
        <f>ROUND(IF(ISBLANK(C908),0,VLOOKUP(C908,'[2]Acha Air Sales Price List'!$B$1:$X$65536,12,FALSE)*$M$14),2)</f>
        <v>0</v>
      </c>
      <c r="H908" s="21"/>
      <c r="I908" s="22">
        <f t="shared" si="15"/>
        <v>0</v>
      </c>
      <c r="J908" s="14"/>
    </row>
    <row r="909" spans="1:10" hidden="1">
      <c r="A909" s="13"/>
      <c r="B909" s="1"/>
      <c r="C909" s="36"/>
      <c r="D909" s="168"/>
      <c r="E909" s="169"/>
      <c r="F909" s="43" t="str">
        <f>VLOOKUP(C909,'[2]Acha Air Sales Price List'!$B$1:$D$65536,3,FALSE)</f>
        <v>first line keep open</v>
      </c>
      <c r="G909" s="21">
        <f>ROUND(IF(ISBLANK(C909),0,VLOOKUP(C909,'[2]Acha Air Sales Price List'!$B$1:$X$65536,12,FALSE)*$M$14),2)</f>
        <v>0</v>
      </c>
      <c r="H909" s="21"/>
      <c r="I909" s="22">
        <f t="shared" si="15"/>
        <v>0</v>
      </c>
      <c r="J909" s="14"/>
    </row>
    <row r="910" spans="1:10" hidden="1">
      <c r="A910" s="13"/>
      <c r="B910" s="1"/>
      <c r="C910" s="36"/>
      <c r="D910" s="168"/>
      <c r="E910" s="169"/>
      <c r="F910" s="43" t="str">
        <f>VLOOKUP(C910,'[2]Acha Air Sales Price List'!$B$1:$D$65536,3,FALSE)</f>
        <v>first line keep open</v>
      </c>
      <c r="G910" s="21">
        <f>ROUND(IF(ISBLANK(C910),0,VLOOKUP(C910,'[2]Acha Air Sales Price List'!$B$1:$X$65536,12,FALSE)*$M$14),2)</f>
        <v>0</v>
      </c>
      <c r="H910" s="21"/>
      <c r="I910" s="22">
        <f t="shared" si="15"/>
        <v>0</v>
      </c>
      <c r="J910" s="14"/>
    </row>
    <row r="911" spans="1:10" hidden="1">
      <c r="A911" s="13"/>
      <c r="B911" s="1"/>
      <c r="C911" s="36"/>
      <c r="D911" s="168"/>
      <c r="E911" s="169"/>
      <c r="F911" s="43" t="str">
        <f>VLOOKUP(C911,'[2]Acha Air Sales Price List'!$B$1:$D$65536,3,FALSE)</f>
        <v>first line keep open</v>
      </c>
      <c r="G911" s="21">
        <f>ROUND(IF(ISBLANK(C911),0,VLOOKUP(C911,'[2]Acha Air Sales Price List'!$B$1:$X$65536,12,FALSE)*$M$14),2)</f>
        <v>0</v>
      </c>
      <c r="H911" s="21"/>
      <c r="I911" s="22">
        <f t="shared" si="15"/>
        <v>0</v>
      </c>
      <c r="J911" s="14"/>
    </row>
    <row r="912" spans="1:10" hidden="1">
      <c r="A912" s="13"/>
      <c r="B912" s="1"/>
      <c r="C912" s="36"/>
      <c r="D912" s="168"/>
      <c r="E912" s="169"/>
      <c r="F912" s="43" t="str">
        <f>VLOOKUP(C912,'[2]Acha Air Sales Price List'!$B$1:$D$65536,3,FALSE)</f>
        <v>first line keep open</v>
      </c>
      <c r="G912" s="21">
        <f>ROUND(IF(ISBLANK(C912),0,VLOOKUP(C912,'[2]Acha Air Sales Price List'!$B$1:$X$65536,12,FALSE)*$M$14),2)</f>
        <v>0</v>
      </c>
      <c r="H912" s="21"/>
      <c r="I912" s="22">
        <f t="shared" si="15"/>
        <v>0</v>
      </c>
      <c r="J912" s="14"/>
    </row>
    <row r="913" spans="1:10" hidden="1">
      <c r="A913" s="13"/>
      <c r="B913" s="1"/>
      <c r="C913" s="36"/>
      <c r="D913" s="168"/>
      <c r="E913" s="169"/>
      <c r="F913" s="43" t="str">
        <f>VLOOKUP(C913,'[2]Acha Air Sales Price List'!$B$1:$D$65536,3,FALSE)</f>
        <v>first line keep open</v>
      </c>
      <c r="G913" s="21">
        <f>ROUND(IF(ISBLANK(C913),0,VLOOKUP(C913,'[2]Acha Air Sales Price List'!$B$1:$X$65536,12,FALSE)*$M$14),2)</f>
        <v>0</v>
      </c>
      <c r="H913" s="21"/>
      <c r="I913" s="22">
        <f t="shared" si="15"/>
        <v>0</v>
      </c>
      <c r="J913" s="14"/>
    </row>
    <row r="914" spans="1:10" hidden="1">
      <c r="A914" s="13"/>
      <c r="B914" s="1"/>
      <c r="C914" s="36"/>
      <c r="D914" s="168"/>
      <c r="E914" s="169"/>
      <c r="F914" s="43" t="str">
        <f>VLOOKUP(C914,'[2]Acha Air Sales Price List'!$B$1:$D$65536,3,FALSE)</f>
        <v>first line keep open</v>
      </c>
      <c r="G914" s="21">
        <f>ROUND(IF(ISBLANK(C914),0,VLOOKUP(C914,'[2]Acha Air Sales Price List'!$B$1:$X$65536,12,FALSE)*$M$14),2)</f>
        <v>0</v>
      </c>
      <c r="H914" s="21"/>
      <c r="I914" s="22">
        <f t="shared" si="15"/>
        <v>0</v>
      </c>
      <c r="J914" s="14"/>
    </row>
    <row r="915" spans="1:10" hidden="1">
      <c r="A915" s="13"/>
      <c r="B915" s="1"/>
      <c r="C915" s="36"/>
      <c r="D915" s="168"/>
      <c r="E915" s="169"/>
      <c r="F915" s="43" t="str">
        <f>VLOOKUP(C915,'[2]Acha Air Sales Price List'!$B$1:$D$65536,3,FALSE)</f>
        <v>first line keep open</v>
      </c>
      <c r="G915" s="21">
        <f>ROUND(IF(ISBLANK(C915),0,VLOOKUP(C915,'[2]Acha Air Sales Price List'!$B$1:$X$65536,12,FALSE)*$M$14),2)</f>
        <v>0</v>
      </c>
      <c r="H915" s="21"/>
      <c r="I915" s="22">
        <f t="shared" si="15"/>
        <v>0</v>
      </c>
      <c r="J915" s="14"/>
    </row>
    <row r="916" spans="1:10" hidden="1">
      <c r="A916" s="13"/>
      <c r="B916" s="1"/>
      <c r="C916" s="36"/>
      <c r="D916" s="168"/>
      <c r="E916" s="169"/>
      <c r="F916" s="43" t="str">
        <f>VLOOKUP(C916,'[2]Acha Air Sales Price List'!$B$1:$D$65536,3,FALSE)</f>
        <v>first line keep open</v>
      </c>
      <c r="G916" s="21">
        <f>ROUND(IF(ISBLANK(C916),0,VLOOKUP(C916,'[2]Acha Air Sales Price List'!$B$1:$X$65536,12,FALSE)*$M$14),2)</f>
        <v>0</v>
      </c>
      <c r="H916" s="21"/>
      <c r="I916" s="22">
        <f t="shared" si="15"/>
        <v>0</v>
      </c>
      <c r="J916" s="14"/>
    </row>
    <row r="917" spans="1:10" hidden="1">
      <c r="A917" s="13"/>
      <c r="B917" s="1"/>
      <c r="C917" s="36"/>
      <c r="D917" s="168"/>
      <c r="E917" s="169"/>
      <c r="F917" s="43" t="str">
        <f>VLOOKUP(C917,'[2]Acha Air Sales Price List'!$B$1:$D$65536,3,FALSE)</f>
        <v>first line keep open</v>
      </c>
      <c r="G917" s="21">
        <f>ROUND(IF(ISBLANK(C917),0,VLOOKUP(C917,'[2]Acha Air Sales Price List'!$B$1:$X$65536,12,FALSE)*$M$14),2)</f>
        <v>0</v>
      </c>
      <c r="H917" s="21"/>
      <c r="I917" s="22">
        <f t="shared" ref="I917:I980" si="16">ROUND(IF(ISNUMBER(B917), G917*B917, 0),5)</f>
        <v>0</v>
      </c>
      <c r="J917" s="14"/>
    </row>
    <row r="918" spans="1:10" hidden="1">
      <c r="A918" s="13"/>
      <c r="B918" s="1"/>
      <c r="C918" s="36"/>
      <c r="D918" s="168"/>
      <c r="E918" s="169"/>
      <c r="F918" s="43" t="str">
        <f>VLOOKUP(C918,'[2]Acha Air Sales Price List'!$B$1:$D$65536,3,FALSE)</f>
        <v>first line keep open</v>
      </c>
      <c r="G918" s="21">
        <f>ROUND(IF(ISBLANK(C918),0,VLOOKUP(C918,'[2]Acha Air Sales Price List'!$B$1:$X$65536,12,FALSE)*$M$14),2)</f>
        <v>0</v>
      </c>
      <c r="H918" s="21"/>
      <c r="I918" s="22">
        <f t="shared" si="16"/>
        <v>0</v>
      </c>
      <c r="J918" s="14"/>
    </row>
    <row r="919" spans="1:10" hidden="1">
      <c r="A919" s="13"/>
      <c r="B919" s="1"/>
      <c r="C919" s="36"/>
      <c r="D919" s="168"/>
      <c r="E919" s="169"/>
      <c r="F919" s="43" t="str">
        <f>VLOOKUP(C919,'[2]Acha Air Sales Price List'!$B$1:$D$65536,3,FALSE)</f>
        <v>first line keep open</v>
      </c>
      <c r="G919" s="21">
        <f>ROUND(IF(ISBLANK(C919),0,VLOOKUP(C919,'[2]Acha Air Sales Price List'!$B$1:$X$65536,12,FALSE)*$M$14),2)</f>
        <v>0</v>
      </c>
      <c r="H919" s="21"/>
      <c r="I919" s="22">
        <f t="shared" si="16"/>
        <v>0</v>
      </c>
      <c r="J919" s="14"/>
    </row>
    <row r="920" spans="1:10" hidden="1">
      <c r="A920" s="13"/>
      <c r="B920" s="1"/>
      <c r="C920" s="36"/>
      <c r="D920" s="168"/>
      <c r="E920" s="169"/>
      <c r="F920" s="43" t="str">
        <f>VLOOKUP(C920,'[2]Acha Air Sales Price List'!$B$1:$D$65536,3,FALSE)</f>
        <v>first line keep open</v>
      </c>
      <c r="G920" s="21">
        <f>ROUND(IF(ISBLANK(C920),0,VLOOKUP(C920,'[2]Acha Air Sales Price List'!$B$1:$X$65536,12,FALSE)*$M$14),2)</f>
        <v>0</v>
      </c>
      <c r="H920" s="21"/>
      <c r="I920" s="22">
        <f t="shared" si="16"/>
        <v>0</v>
      </c>
      <c r="J920" s="14"/>
    </row>
    <row r="921" spans="1:10" hidden="1">
      <c r="A921" s="13"/>
      <c r="B921" s="1"/>
      <c r="C921" s="36"/>
      <c r="D921" s="168"/>
      <c r="E921" s="169"/>
      <c r="F921" s="43" t="str">
        <f>VLOOKUP(C921,'[2]Acha Air Sales Price List'!$B$1:$D$65536,3,FALSE)</f>
        <v>first line keep open</v>
      </c>
      <c r="G921" s="21">
        <f>ROUND(IF(ISBLANK(C921),0,VLOOKUP(C921,'[2]Acha Air Sales Price List'!$B$1:$X$65536,12,FALSE)*$M$14),2)</f>
        <v>0</v>
      </c>
      <c r="H921" s="21"/>
      <c r="I921" s="22">
        <f t="shared" si="16"/>
        <v>0</v>
      </c>
      <c r="J921" s="14"/>
    </row>
    <row r="922" spans="1:10" hidden="1">
      <c r="A922" s="13"/>
      <c r="B922" s="1"/>
      <c r="C922" s="37"/>
      <c r="D922" s="168"/>
      <c r="E922" s="169"/>
      <c r="F922" s="43" t="str">
        <f>VLOOKUP(C922,'[2]Acha Air Sales Price List'!$B$1:$D$65536,3,FALSE)</f>
        <v>first line keep open</v>
      </c>
      <c r="G922" s="21">
        <f>ROUND(IF(ISBLANK(C922),0,VLOOKUP(C922,'[2]Acha Air Sales Price List'!$B$1:$X$65536,12,FALSE)*$M$14),2)</f>
        <v>0</v>
      </c>
      <c r="H922" s="21"/>
      <c r="I922" s="22">
        <f t="shared" si="16"/>
        <v>0</v>
      </c>
      <c r="J922" s="14"/>
    </row>
    <row r="923" spans="1:10" hidden="1">
      <c r="A923" s="13"/>
      <c r="B923" s="1"/>
      <c r="C923" s="36"/>
      <c r="D923" s="168"/>
      <c r="E923" s="169"/>
      <c r="F923" s="43" t="str">
        <f>VLOOKUP(C923,'[2]Acha Air Sales Price List'!$B$1:$D$65536,3,FALSE)</f>
        <v>first line keep open</v>
      </c>
      <c r="G923" s="21">
        <f>ROUND(IF(ISBLANK(C923),0,VLOOKUP(C923,'[2]Acha Air Sales Price List'!$B$1:$X$65536,12,FALSE)*$M$14),2)</f>
        <v>0</v>
      </c>
      <c r="H923" s="21"/>
      <c r="I923" s="22">
        <f t="shared" si="16"/>
        <v>0</v>
      </c>
      <c r="J923" s="14"/>
    </row>
    <row r="924" spans="1:10" hidden="1">
      <c r="A924" s="13"/>
      <c r="B924" s="1"/>
      <c r="C924" s="36"/>
      <c r="D924" s="168"/>
      <c r="E924" s="169"/>
      <c r="F924" s="43" t="str">
        <f>VLOOKUP(C924,'[2]Acha Air Sales Price List'!$B$1:$D$65536,3,FALSE)</f>
        <v>first line keep open</v>
      </c>
      <c r="G924" s="21">
        <f>ROUND(IF(ISBLANK(C924),0,VLOOKUP(C924,'[2]Acha Air Sales Price List'!$B$1:$X$65536,12,FALSE)*$M$14),2)</f>
        <v>0</v>
      </c>
      <c r="H924" s="21"/>
      <c r="I924" s="22">
        <f t="shared" si="16"/>
        <v>0</v>
      </c>
      <c r="J924" s="14"/>
    </row>
    <row r="925" spans="1:10" hidden="1">
      <c r="A925" s="13"/>
      <c r="B925" s="1"/>
      <c r="C925" s="36"/>
      <c r="D925" s="168"/>
      <c r="E925" s="169"/>
      <c r="F925" s="43" t="str">
        <f>VLOOKUP(C925,'[2]Acha Air Sales Price List'!$B$1:$D$65536,3,FALSE)</f>
        <v>first line keep open</v>
      </c>
      <c r="G925" s="21">
        <f>ROUND(IF(ISBLANK(C925),0,VLOOKUP(C925,'[2]Acha Air Sales Price List'!$B$1:$X$65536,12,FALSE)*$M$14),2)</f>
        <v>0</v>
      </c>
      <c r="H925" s="21"/>
      <c r="I925" s="22">
        <f t="shared" si="16"/>
        <v>0</v>
      </c>
      <c r="J925" s="14"/>
    </row>
    <row r="926" spans="1:10" hidden="1">
      <c r="A926" s="13"/>
      <c r="B926" s="1"/>
      <c r="C926" s="36"/>
      <c r="D926" s="168"/>
      <c r="E926" s="169"/>
      <c r="F926" s="43" t="str">
        <f>VLOOKUP(C926,'[2]Acha Air Sales Price List'!$B$1:$D$65536,3,FALSE)</f>
        <v>first line keep open</v>
      </c>
      <c r="G926" s="21">
        <f>ROUND(IF(ISBLANK(C926),0,VLOOKUP(C926,'[2]Acha Air Sales Price List'!$B$1:$X$65536,12,FALSE)*$M$14),2)</f>
        <v>0</v>
      </c>
      <c r="H926" s="21"/>
      <c r="I926" s="22">
        <f t="shared" si="16"/>
        <v>0</v>
      </c>
      <c r="J926" s="14"/>
    </row>
    <row r="927" spans="1:10" hidden="1">
      <c r="A927" s="13"/>
      <c r="B927" s="1"/>
      <c r="C927" s="36"/>
      <c r="D927" s="168"/>
      <c r="E927" s="169"/>
      <c r="F927" s="43" t="str">
        <f>VLOOKUP(C927,'[2]Acha Air Sales Price List'!$B$1:$D$65536,3,FALSE)</f>
        <v>first line keep open</v>
      </c>
      <c r="G927" s="21">
        <f>ROUND(IF(ISBLANK(C927),0,VLOOKUP(C927,'[2]Acha Air Sales Price List'!$B$1:$X$65536,12,FALSE)*$M$14),2)</f>
        <v>0</v>
      </c>
      <c r="H927" s="21"/>
      <c r="I927" s="22">
        <f t="shared" si="16"/>
        <v>0</v>
      </c>
      <c r="J927" s="14"/>
    </row>
    <row r="928" spans="1:10" hidden="1">
      <c r="A928" s="13"/>
      <c r="B928" s="1"/>
      <c r="C928" s="36"/>
      <c r="D928" s="168"/>
      <c r="E928" s="169"/>
      <c r="F928" s="43" t="str">
        <f>VLOOKUP(C928,'[2]Acha Air Sales Price List'!$B$1:$D$65536,3,FALSE)</f>
        <v>first line keep open</v>
      </c>
      <c r="G928" s="21">
        <f>ROUND(IF(ISBLANK(C928),0,VLOOKUP(C928,'[2]Acha Air Sales Price List'!$B$1:$X$65536,12,FALSE)*$M$14),2)</f>
        <v>0</v>
      </c>
      <c r="H928" s="21"/>
      <c r="I928" s="22">
        <f t="shared" si="16"/>
        <v>0</v>
      </c>
      <c r="J928" s="14"/>
    </row>
    <row r="929" spans="1:10" hidden="1">
      <c r="A929" s="13"/>
      <c r="B929" s="1"/>
      <c r="C929" s="36"/>
      <c r="D929" s="168"/>
      <c r="E929" s="169"/>
      <c r="F929" s="43" t="str">
        <f>VLOOKUP(C929,'[2]Acha Air Sales Price List'!$B$1:$D$65536,3,FALSE)</f>
        <v>first line keep open</v>
      </c>
      <c r="G929" s="21">
        <f>ROUND(IF(ISBLANK(C929),0,VLOOKUP(C929,'[2]Acha Air Sales Price List'!$B$1:$X$65536,12,FALSE)*$M$14),2)</f>
        <v>0</v>
      </c>
      <c r="H929" s="21"/>
      <c r="I929" s="22">
        <f t="shared" si="16"/>
        <v>0</v>
      </c>
      <c r="J929" s="14"/>
    </row>
    <row r="930" spans="1:10" hidden="1">
      <c r="A930" s="13"/>
      <c r="B930" s="1"/>
      <c r="C930" s="36"/>
      <c r="D930" s="168"/>
      <c r="E930" s="169"/>
      <c r="F930" s="43" t="str">
        <f>VLOOKUP(C930,'[2]Acha Air Sales Price List'!$B$1:$D$65536,3,FALSE)</f>
        <v>first line keep open</v>
      </c>
      <c r="G930" s="21">
        <f>ROUND(IF(ISBLANK(C930),0,VLOOKUP(C930,'[2]Acha Air Sales Price List'!$B$1:$X$65536,12,FALSE)*$M$14),2)</f>
        <v>0</v>
      </c>
      <c r="H930" s="21"/>
      <c r="I930" s="22">
        <f t="shared" si="16"/>
        <v>0</v>
      </c>
      <c r="J930" s="14"/>
    </row>
    <row r="931" spans="1:10" hidden="1">
      <c r="A931" s="13"/>
      <c r="B931" s="1"/>
      <c r="C931" s="36"/>
      <c r="D931" s="168"/>
      <c r="E931" s="169"/>
      <c r="F931" s="43" t="str">
        <f>VLOOKUP(C931,'[2]Acha Air Sales Price List'!$B$1:$D$65536,3,FALSE)</f>
        <v>first line keep open</v>
      </c>
      <c r="G931" s="21">
        <f>ROUND(IF(ISBLANK(C931),0,VLOOKUP(C931,'[2]Acha Air Sales Price List'!$B$1:$X$65536,12,FALSE)*$M$14),2)</f>
        <v>0</v>
      </c>
      <c r="H931" s="21"/>
      <c r="I931" s="22">
        <f t="shared" si="16"/>
        <v>0</v>
      </c>
      <c r="J931" s="14"/>
    </row>
    <row r="932" spans="1:10" hidden="1">
      <c r="A932" s="13"/>
      <c r="B932" s="1"/>
      <c r="C932" s="36"/>
      <c r="D932" s="168"/>
      <c r="E932" s="169"/>
      <c r="F932" s="43" t="str">
        <f>VLOOKUP(C932,'[2]Acha Air Sales Price List'!$B$1:$D$65536,3,FALSE)</f>
        <v>first line keep open</v>
      </c>
      <c r="G932" s="21">
        <f>ROUND(IF(ISBLANK(C932),0,VLOOKUP(C932,'[2]Acha Air Sales Price List'!$B$1:$X$65536,12,FALSE)*$M$14),2)</f>
        <v>0</v>
      </c>
      <c r="H932" s="21"/>
      <c r="I932" s="22">
        <f t="shared" si="16"/>
        <v>0</v>
      </c>
      <c r="J932" s="14"/>
    </row>
    <row r="933" spans="1:10" hidden="1">
      <c r="A933" s="13"/>
      <c r="B933" s="1"/>
      <c r="C933" s="36"/>
      <c r="D933" s="168"/>
      <c r="E933" s="169"/>
      <c r="F933" s="43" t="str">
        <f>VLOOKUP(C933,'[2]Acha Air Sales Price List'!$B$1:$D$65536,3,FALSE)</f>
        <v>first line keep open</v>
      </c>
      <c r="G933" s="21">
        <f>ROUND(IF(ISBLANK(C933),0,VLOOKUP(C933,'[2]Acha Air Sales Price List'!$B$1:$X$65536,12,FALSE)*$M$14),2)</f>
        <v>0</v>
      </c>
      <c r="H933" s="21"/>
      <c r="I933" s="22">
        <f t="shared" si="16"/>
        <v>0</v>
      </c>
      <c r="J933" s="14"/>
    </row>
    <row r="934" spans="1:10" hidden="1">
      <c r="A934" s="13"/>
      <c r="B934" s="1"/>
      <c r="C934" s="36"/>
      <c r="D934" s="168"/>
      <c r="E934" s="169"/>
      <c r="F934" s="43" t="str">
        <f>VLOOKUP(C934,'[2]Acha Air Sales Price List'!$B$1:$D$65536,3,FALSE)</f>
        <v>first line keep open</v>
      </c>
      <c r="G934" s="21">
        <f>ROUND(IF(ISBLANK(C934),0,VLOOKUP(C934,'[2]Acha Air Sales Price List'!$B$1:$X$65536,12,FALSE)*$M$14),2)</f>
        <v>0</v>
      </c>
      <c r="H934" s="21"/>
      <c r="I934" s="22">
        <f t="shared" si="16"/>
        <v>0</v>
      </c>
      <c r="J934" s="14"/>
    </row>
    <row r="935" spans="1:10" hidden="1">
      <c r="A935" s="13"/>
      <c r="B935" s="1"/>
      <c r="C935" s="36"/>
      <c r="D935" s="168"/>
      <c r="E935" s="169"/>
      <c r="F935" s="43" t="str">
        <f>VLOOKUP(C935,'[2]Acha Air Sales Price List'!$B$1:$D$65536,3,FALSE)</f>
        <v>first line keep open</v>
      </c>
      <c r="G935" s="21">
        <f>ROUND(IF(ISBLANK(C935),0,VLOOKUP(C935,'[2]Acha Air Sales Price List'!$B$1:$X$65536,12,FALSE)*$M$14),2)</f>
        <v>0</v>
      </c>
      <c r="H935" s="21"/>
      <c r="I935" s="22">
        <f t="shared" si="16"/>
        <v>0</v>
      </c>
      <c r="J935" s="14"/>
    </row>
    <row r="936" spans="1:10" hidden="1">
      <c r="A936" s="13"/>
      <c r="B936" s="1"/>
      <c r="C936" s="36"/>
      <c r="D936" s="168"/>
      <c r="E936" s="169"/>
      <c r="F936" s="43" t="str">
        <f>VLOOKUP(C936,'[2]Acha Air Sales Price List'!$B$1:$D$65536,3,FALSE)</f>
        <v>first line keep open</v>
      </c>
      <c r="G936" s="21">
        <f>ROUND(IF(ISBLANK(C936),0,VLOOKUP(C936,'[2]Acha Air Sales Price List'!$B$1:$X$65536,12,FALSE)*$M$14),2)</f>
        <v>0</v>
      </c>
      <c r="H936" s="21"/>
      <c r="I936" s="22">
        <f t="shared" si="16"/>
        <v>0</v>
      </c>
      <c r="J936" s="14"/>
    </row>
    <row r="937" spans="1:10" hidden="1">
      <c r="A937" s="13"/>
      <c r="B937" s="1"/>
      <c r="C937" s="36"/>
      <c r="D937" s="168"/>
      <c r="E937" s="169"/>
      <c r="F937" s="43" t="str">
        <f>VLOOKUP(C937,'[2]Acha Air Sales Price List'!$B$1:$D$65536,3,FALSE)</f>
        <v>first line keep open</v>
      </c>
      <c r="G937" s="21">
        <f>ROUND(IF(ISBLANK(C937),0,VLOOKUP(C937,'[2]Acha Air Sales Price List'!$B$1:$X$65536,12,FALSE)*$M$14),2)</f>
        <v>0</v>
      </c>
      <c r="H937" s="21"/>
      <c r="I937" s="22">
        <f t="shared" si="16"/>
        <v>0</v>
      </c>
      <c r="J937" s="14"/>
    </row>
    <row r="938" spans="1:10" hidden="1">
      <c r="A938" s="13"/>
      <c r="B938" s="1"/>
      <c r="C938" s="36"/>
      <c r="D938" s="168"/>
      <c r="E938" s="169"/>
      <c r="F938" s="43" t="str">
        <f>VLOOKUP(C938,'[2]Acha Air Sales Price List'!$B$1:$D$65536,3,FALSE)</f>
        <v>first line keep open</v>
      </c>
      <c r="G938" s="21">
        <f>ROUND(IF(ISBLANK(C938),0,VLOOKUP(C938,'[2]Acha Air Sales Price List'!$B$1:$X$65536,12,FALSE)*$M$14),2)</f>
        <v>0</v>
      </c>
      <c r="H938" s="21"/>
      <c r="I938" s="22">
        <f t="shared" si="16"/>
        <v>0</v>
      </c>
      <c r="J938" s="14"/>
    </row>
    <row r="939" spans="1:10" hidden="1">
      <c r="A939" s="13"/>
      <c r="B939" s="1"/>
      <c r="C939" s="36"/>
      <c r="D939" s="168"/>
      <c r="E939" s="169"/>
      <c r="F939" s="43" t="str">
        <f>VLOOKUP(C939,'[2]Acha Air Sales Price List'!$B$1:$D$65536,3,FALSE)</f>
        <v>first line keep open</v>
      </c>
      <c r="G939" s="21">
        <f>ROUND(IF(ISBLANK(C939),0,VLOOKUP(C939,'[2]Acha Air Sales Price List'!$B$1:$X$65536,12,FALSE)*$M$14),2)</f>
        <v>0</v>
      </c>
      <c r="H939" s="21"/>
      <c r="I939" s="22">
        <f t="shared" si="16"/>
        <v>0</v>
      </c>
      <c r="J939" s="14"/>
    </row>
    <row r="940" spans="1:10" hidden="1">
      <c r="A940" s="13"/>
      <c r="B940" s="1"/>
      <c r="C940" s="36"/>
      <c r="D940" s="168"/>
      <c r="E940" s="169"/>
      <c r="F940" s="43" t="str">
        <f>VLOOKUP(C940,'[2]Acha Air Sales Price List'!$B$1:$D$65536,3,FALSE)</f>
        <v>first line keep open</v>
      </c>
      <c r="G940" s="21">
        <f>ROUND(IF(ISBLANK(C940),0,VLOOKUP(C940,'[2]Acha Air Sales Price List'!$B$1:$X$65536,12,FALSE)*$M$14),2)</f>
        <v>0</v>
      </c>
      <c r="H940" s="21"/>
      <c r="I940" s="22">
        <f t="shared" si="16"/>
        <v>0</v>
      </c>
      <c r="J940" s="14"/>
    </row>
    <row r="941" spans="1:10" hidden="1">
      <c r="A941" s="13"/>
      <c r="B941" s="1"/>
      <c r="C941" s="36"/>
      <c r="D941" s="168"/>
      <c r="E941" s="169"/>
      <c r="F941" s="43" t="str">
        <f>VLOOKUP(C941,'[2]Acha Air Sales Price List'!$B$1:$D$65536,3,FALSE)</f>
        <v>first line keep open</v>
      </c>
      <c r="G941" s="21">
        <f>ROUND(IF(ISBLANK(C941),0,VLOOKUP(C941,'[2]Acha Air Sales Price List'!$B$1:$X$65536,12,FALSE)*$M$14),2)</f>
        <v>0</v>
      </c>
      <c r="H941" s="21"/>
      <c r="I941" s="22">
        <f t="shared" si="16"/>
        <v>0</v>
      </c>
      <c r="J941" s="14"/>
    </row>
    <row r="942" spans="1:10" hidden="1">
      <c r="A942" s="13"/>
      <c r="B942" s="1"/>
      <c r="C942" s="36"/>
      <c r="D942" s="168"/>
      <c r="E942" s="169"/>
      <c r="F942" s="43" t="str">
        <f>VLOOKUP(C942,'[2]Acha Air Sales Price List'!$B$1:$D$65536,3,FALSE)</f>
        <v>first line keep open</v>
      </c>
      <c r="G942" s="21">
        <f>ROUND(IF(ISBLANK(C942),0,VLOOKUP(C942,'[2]Acha Air Sales Price List'!$B$1:$X$65536,12,FALSE)*$M$14),2)</f>
        <v>0</v>
      </c>
      <c r="H942" s="21"/>
      <c r="I942" s="22">
        <f t="shared" si="16"/>
        <v>0</v>
      </c>
      <c r="J942" s="14"/>
    </row>
    <row r="943" spans="1:10" hidden="1">
      <c r="A943" s="13"/>
      <c r="B943" s="1"/>
      <c r="C943" s="36"/>
      <c r="D943" s="168"/>
      <c r="E943" s="169"/>
      <c r="F943" s="43" t="str">
        <f>VLOOKUP(C943,'[2]Acha Air Sales Price List'!$B$1:$D$65536,3,FALSE)</f>
        <v>first line keep open</v>
      </c>
      <c r="G943" s="21">
        <f>ROUND(IF(ISBLANK(C943),0,VLOOKUP(C943,'[2]Acha Air Sales Price List'!$B$1:$X$65536,12,FALSE)*$M$14),2)</f>
        <v>0</v>
      </c>
      <c r="H943" s="21"/>
      <c r="I943" s="22">
        <f t="shared" si="16"/>
        <v>0</v>
      </c>
      <c r="J943" s="14"/>
    </row>
    <row r="944" spans="1:10" hidden="1">
      <c r="A944" s="13"/>
      <c r="B944" s="1"/>
      <c r="C944" s="36"/>
      <c r="D944" s="168"/>
      <c r="E944" s="169"/>
      <c r="F944" s="43" t="str">
        <f>VLOOKUP(C944,'[2]Acha Air Sales Price List'!$B$1:$D$65536,3,FALSE)</f>
        <v>first line keep open</v>
      </c>
      <c r="G944" s="21">
        <f>ROUND(IF(ISBLANK(C944),0,VLOOKUP(C944,'[2]Acha Air Sales Price List'!$B$1:$X$65536,12,FALSE)*$M$14),2)</f>
        <v>0</v>
      </c>
      <c r="H944" s="21"/>
      <c r="I944" s="22">
        <f t="shared" si="16"/>
        <v>0</v>
      </c>
      <c r="J944" s="14"/>
    </row>
    <row r="945" spans="1:10" hidden="1">
      <c r="A945" s="13"/>
      <c r="B945" s="1"/>
      <c r="C945" s="36"/>
      <c r="D945" s="168"/>
      <c r="E945" s="169"/>
      <c r="F945" s="43" t="str">
        <f>VLOOKUP(C945,'[2]Acha Air Sales Price List'!$B$1:$D$65536,3,FALSE)</f>
        <v>first line keep open</v>
      </c>
      <c r="G945" s="21">
        <f>ROUND(IF(ISBLANK(C945),0,VLOOKUP(C945,'[2]Acha Air Sales Price List'!$B$1:$X$65536,12,FALSE)*$M$14),2)</f>
        <v>0</v>
      </c>
      <c r="H945" s="21"/>
      <c r="I945" s="22">
        <f t="shared" si="16"/>
        <v>0</v>
      </c>
      <c r="J945" s="14"/>
    </row>
    <row r="946" spans="1:10" hidden="1">
      <c r="A946" s="13"/>
      <c r="B946" s="1"/>
      <c r="C946" s="36"/>
      <c r="D946" s="168"/>
      <c r="E946" s="169"/>
      <c r="F946" s="43" t="str">
        <f>VLOOKUP(C946,'[2]Acha Air Sales Price List'!$B$1:$D$65536,3,FALSE)</f>
        <v>first line keep open</v>
      </c>
      <c r="G946" s="21">
        <f>ROUND(IF(ISBLANK(C946),0,VLOOKUP(C946,'[2]Acha Air Sales Price List'!$B$1:$X$65536,12,FALSE)*$M$14),2)</f>
        <v>0</v>
      </c>
      <c r="H946" s="21"/>
      <c r="I946" s="22">
        <f t="shared" si="16"/>
        <v>0</v>
      </c>
      <c r="J946" s="14"/>
    </row>
    <row r="947" spans="1:10" hidden="1">
      <c r="A947" s="13"/>
      <c r="B947" s="1"/>
      <c r="C947" s="36"/>
      <c r="D947" s="168"/>
      <c r="E947" s="169"/>
      <c r="F947" s="43" t="str">
        <f>VLOOKUP(C947,'[2]Acha Air Sales Price List'!$B$1:$D$65536,3,FALSE)</f>
        <v>first line keep open</v>
      </c>
      <c r="G947" s="21">
        <f>ROUND(IF(ISBLANK(C947),0,VLOOKUP(C947,'[2]Acha Air Sales Price List'!$B$1:$X$65536,12,FALSE)*$M$14),2)</f>
        <v>0</v>
      </c>
      <c r="H947" s="21"/>
      <c r="I947" s="22">
        <f t="shared" si="16"/>
        <v>0</v>
      </c>
      <c r="J947" s="14"/>
    </row>
    <row r="948" spans="1:10" hidden="1">
      <c r="A948" s="13"/>
      <c r="B948" s="1"/>
      <c r="C948" s="36"/>
      <c r="D948" s="168"/>
      <c r="E948" s="169"/>
      <c r="F948" s="43" t="str">
        <f>VLOOKUP(C948,'[2]Acha Air Sales Price List'!$B$1:$D$65536,3,FALSE)</f>
        <v>first line keep open</v>
      </c>
      <c r="G948" s="21">
        <f>ROUND(IF(ISBLANK(C948),0,VLOOKUP(C948,'[2]Acha Air Sales Price List'!$B$1:$X$65536,12,FALSE)*$M$14),2)</f>
        <v>0</v>
      </c>
      <c r="H948" s="21"/>
      <c r="I948" s="22">
        <f t="shared" si="16"/>
        <v>0</v>
      </c>
      <c r="J948" s="14"/>
    </row>
    <row r="949" spans="1:10" hidden="1">
      <c r="A949" s="13"/>
      <c r="B949" s="1"/>
      <c r="C949" s="36"/>
      <c r="D949" s="168"/>
      <c r="E949" s="169"/>
      <c r="F949" s="43" t="str">
        <f>VLOOKUP(C949,'[2]Acha Air Sales Price List'!$B$1:$D$65536,3,FALSE)</f>
        <v>first line keep open</v>
      </c>
      <c r="G949" s="21">
        <f>ROUND(IF(ISBLANK(C949),0,VLOOKUP(C949,'[2]Acha Air Sales Price List'!$B$1:$X$65536,12,FALSE)*$M$14),2)</f>
        <v>0</v>
      </c>
      <c r="H949" s="21"/>
      <c r="I949" s="22">
        <f t="shared" si="16"/>
        <v>0</v>
      </c>
      <c r="J949" s="14"/>
    </row>
    <row r="950" spans="1:10" hidden="1">
      <c r="A950" s="13"/>
      <c r="B950" s="1"/>
      <c r="C950" s="36"/>
      <c r="D950" s="168"/>
      <c r="E950" s="169"/>
      <c r="F950" s="43" t="str">
        <f>VLOOKUP(C950,'[2]Acha Air Sales Price List'!$B$1:$D$65536,3,FALSE)</f>
        <v>first line keep open</v>
      </c>
      <c r="G950" s="21">
        <f>ROUND(IF(ISBLANK(C950),0,VLOOKUP(C950,'[2]Acha Air Sales Price List'!$B$1:$X$65536,12,FALSE)*$M$14),2)</f>
        <v>0</v>
      </c>
      <c r="H950" s="21"/>
      <c r="I950" s="22">
        <f t="shared" si="16"/>
        <v>0</v>
      </c>
      <c r="J950" s="14"/>
    </row>
    <row r="951" spans="1:10" hidden="1">
      <c r="A951" s="13"/>
      <c r="B951" s="1"/>
      <c r="C951" s="36"/>
      <c r="D951" s="168"/>
      <c r="E951" s="169"/>
      <c r="F951" s="43" t="str">
        <f>VLOOKUP(C951,'[2]Acha Air Sales Price List'!$B$1:$D$65536,3,FALSE)</f>
        <v>first line keep open</v>
      </c>
      <c r="G951" s="21">
        <f>ROUND(IF(ISBLANK(C951),0,VLOOKUP(C951,'[2]Acha Air Sales Price List'!$B$1:$X$65536,12,FALSE)*$M$14),2)</f>
        <v>0</v>
      </c>
      <c r="H951" s="21"/>
      <c r="I951" s="22">
        <f t="shared" si="16"/>
        <v>0</v>
      </c>
      <c r="J951" s="14"/>
    </row>
    <row r="952" spans="1:10" hidden="1">
      <c r="A952" s="13"/>
      <c r="B952" s="1"/>
      <c r="C952" s="36"/>
      <c r="D952" s="168"/>
      <c r="E952" s="169"/>
      <c r="F952" s="43" t="str">
        <f>VLOOKUP(C952,'[2]Acha Air Sales Price List'!$B$1:$D$65536,3,FALSE)</f>
        <v>first line keep open</v>
      </c>
      <c r="G952" s="21">
        <f>ROUND(IF(ISBLANK(C952),0,VLOOKUP(C952,'[2]Acha Air Sales Price List'!$B$1:$X$65536,12,FALSE)*$M$14),2)</f>
        <v>0</v>
      </c>
      <c r="H952" s="21"/>
      <c r="I952" s="22">
        <f t="shared" si="16"/>
        <v>0</v>
      </c>
      <c r="J952" s="14"/>
    </row>
    <row r="953" spans="1:10" hidden="1">
      <c r="A953" s="13"/>
      <c r="B953" s="1"/>
      <c r="C953" s="36"/>
      <c r="D953" s="168"/>
      <c r="E953" s="169"/>
      <c r="F953" s="43" t="str">
        <f>VLOOKUP(C953,'[2]Acha Air Sales Price List'!$B$1:$D$65536,3,FALSE)</f>
        <v>first line keep open</v>
      </c>
      <c r="G953" s="21">
        <f>ROUND(IF(ISBLANK(C953),0,VLOOKUP(C953,'[2]Acha Air Sales Price List'!$B$1:$X$65536,12,FALSE)*$M$14),2)</f>
        <v>0</v>
      </c>
      <c r="H953" s="21"/>
      <c r="I953" s="22">
        <f t="shared" si="16"/>
        <v>0</v>
      </c>
      <c r="J953" s="14"/>
    </row>
    <row r="954" spans="1:10" hidden="1">
      <c r="A954" s="13"/>
      <c r="B954" s="1"/>
      <c r="C954" s="36"/>
      <c r="D954" s="168"/>
      <c r="E954" s="169"/>
      <c r="F954" s="43" t="str">
        <f>VLOOKUP(C954,'[2]Acha Air Sales Price List'!$B$1:$D$65536,3,FALSE)</f>
        <v>first line keep open</v>
      </c>
      <c r="G954" s="21">
        <f>ROUND(IF(ISBLANK(C954),0,VLOOKUP(C954,'[2]Acha Air Sales Price List'!$B$1:$X$65536,12,FALSE)*$M$14),2)</f>
        <v>0</v>
      </c>
      <c r="H954" s="21"/>
      <c r="I954" s="22">
        <f t="shared" si="16"/>
        <v>0</v>
      </c>
      <c r="J954" s="14"/>
    </row>
    <row r="955" spans="1:10" hidden="1">
      <c r="A955" s="13"/>
      <c r="B955" s="1"/>
      <c r="C955" s="36"/>
      <c r="D955" s="168"/>
      <c r="E955" s="169"/>
      <c r="F955" s="43" t="str">
        <f>VLOOKUP(C955,'[2]Acha Air Sales Price List'!$B$1:$D$65536,3,FALSE)</f>
        <v>first line keep open</v>
      </c>
      <c r="G955" s="21">
        <f>ROUND(IF(ISBLANK(C955),0,VLOOKUP(C955,'[2]Acha Air Sales Price List'!$B$1:$X$65536,12,FALSE)*$M$14),2)</f>
        <v>0</v>
      </c>
      <c r="H955" s="21"/>
      <c r="I955" s="22">
        <f t="shared" si="16"/>
        <v>0</v>
      </c>
      <c r="J955" s="14"/>
    </row>
    <row r="956" spans="1:10" hidden="1">
      <c r="A956" s="13"/>
      <c r="B956" s="1"/>
      <c r="C956" s="36"/>
      <c r="D956" s="168"/>
      <c r="E956" s="169"/>
      <c r="F956" s="43" t="str">
        <f>VLOOKUP(C956,'[2]Acha Air Sales Price List'!$B$1:$D$65536,3,FALSE)</f>
        <v>first line keep open</v>
      </c>
      <c r="G956" s="21">
        <f>ROUND(IF(ISBLANK(C956),0,VLOOKUP(C956,'[2]Acha Air Sales Price List'!$B$1:$X$65536,12,FALSE)*$M$14),2)</f>
        <v>0</v>
      </c>
      <c r="H956" s="21"/>
      <c r="I956" s="22">
        <f t="shared" si="16"/>
        <v>0</v>
      </c>
      <c r="J956" s="14"/>
    </row>
    <row r="957" spans="1:10" hidden="1">
      <c r="A957" s="13"/>
      <c r="B957" s="1"/>
      <c r="C957" s="36"/>
      <c r="D957" s="168"/>
      <c r="E957" s="169"/>
      <c r="F957" s="43" t="str">
        <f>VLOOKUP(C957,'[2]Acha Air Sales Price List'!$B$1:$D$65536,3,FALSE)</f>
        <v>first line keep open</v>
      </c>
      <c r="G957" s="21">
        <f>ROUND(IF(ISBLANK(C957),0,VLOOKUP(C957,'[2]Acha Air Sales Price List'!$B$1:$X$65536,12,FALSE)*$M$14),2)</f>
        <v>0</v>
      </c>
      <c r="H957" s="21"/>
      <c r="I957" s="22">
        <f t="shared" si="16"/>
        <v>0</v>
      </c>
      <c r="J957" s="14"/>
    </row>
    <row r="958" spans="1:10" hidden="1">
      <c r="A958" s="13"/>
      <c r="B958" s="1"/>
      <c r="C958" s="36"/>
      <c r="D958" s="168"/>
      <c r="E958" s="169"/>
      <c r="F958" s="43" t="str">
        <f>VLOOKUP(C958,'[2]Acha Air Sales Price List'!$B$1:$D$65536,3,FALSE)</f>
        <v>first line keep open</v>
      </c>
      <c r="G958" s="21">
        <f>ROUND(IF(ISBLANK(C958),0,VLOOKUP(C958,'[2]Acha Air Sales Price List'!$B$1:$X$65536,12,FALSE)*$M$14),2)</f>
        <v>0</v>
      </c>
      <c r="H958" s="21"/>
      <c r="I958" s="22">
        <f t="shared" si="16"/>
        <v>0</v>
      </c>
      <c r="J958" s="14"/>
    </row>
    <row r="959" spans="1:10" hidden="1">
      <c r="A959" s="13"/>
      <c r="B959" s="1"/>
      <c r="C959" s="37"/>
      <c r="D959" s="168"/>
      <c r="E959" s="169"/>
      <c r="F959" s="43" t="str">
        <f>VLOOKUP(C959,'[2]Acha Air Sales Price List'!$B$1:$D$65536,3,FALSE)</f>
        <v>first line keep open</v>
      </c>
      <c r="G959" s="21">
        <f>ROUND(IF(ISBLANK(C959),0,VLOOKUP(C959,'[2]Acha Air Sales Price List'!$B$1:$X$65536,12,FALSE)*$M$14),2)</f>
        <v>0</v>
      </c>
      <c r="H959" s="21"/>
      <c r="I959" s="22">
        <f t="shared" si="16"/>
        <v>0</v>
      </c>
      <c r="J959" s="14"/>
    </row>
    <row r="960" spans="1:10" hidden="1">
      <c r="A960" s="13"/>
      <c r="B960" s="1"/>
      <c r="C960" s="36"/>
      <c r="D960" s="168"/>
      <c r="E960" s="169"/>
      <c r="F960" s="43" t="str">
        <f>VLOOKUP(C960,'[2]Acha Air Sales Price List'!$B$1:$D$65536,3,FALSE)</f>
        <v>first line keep open</v>
      </c>
      <c r="G960" s="21">
        <f>ROUND(IF(ISBLANK(C960),0,VLOOKUP(C960,'[2]Acha Air Sales Price List'!$B$1:$X$65536,12,FALSE)*$M$14),2)</f>
        <v>0</v>
      </c>
      <c r="H960" s="21"/>
      <c r="I960" s="22">
        <f t="shared" si="16"/>
        <v>0</v>
      </c>
      <c r="J960" s="14"/>
    </row>
    <row r="961" spans="1:10" hidden="1">
      <c r="A961" s="13"/>
      <c r="B961" s="1"/>
      <c r="C961" s="36"/>
      <c r="D961" s="168"/>
      <c r="E961" s="169"/>
      <c r="F961" s="43" t="str">
        <f>VLOOKUP(C961,'[2]Acha Air Sales Price List'!$B$1:$D$65536,3,FALSE)</f>
        <v>first line keep open</v>
      </c>
      <c r="G961" s="21">
        <f>ROUND(IF(ISBLANK(C961),0,VLOOKUP(C961,'[2]Acha Air Sales Price List'!$B$1:$X$65536,12,FALSE)*$M$14),2)</f>
        <v>0</v>
      </c>
      <c r="H961" s="21"/>
      <c r="I961" s="22">
        <f t="shared" si="16"/>
        <v>0</v>
      </c>
      <c r="J961" s="14"/>
    </row>
    <row r="962" spans="1:10" hidden="1">
      <c r="A962" s="13"/>
      <c r="B962" s="1"/>
      <c r="C962" s="36"/>
      <c r="D962" s="168"/>
      <c r="E962" s="169"/>
      <c r="F962" s="43" t="str">
        <f>VLOOKUP(C962,'[2]Acha Air Sales Price List'!$B$1:$D$65536,3,FALSE)</f>
        <v>first line keep open</v>
      </c>
      <c r="G962" s="21">
        <f>ROUND(IF(ISBLANK(C962),0,VLOOKUP(C962,'[2]Acha Air Sales Price List'!$B$1:$X$65536,12,FALSE)*$M$14),2)</f>
        <v>0</v>
      </c>
      <c r="H962" s="21"/>
      <c r="I962" s="22">
        <f t="shared" si="16"/>
        <v>0</v>
      </c>
      <c r="J962" s="14"/>
    </row>
    <row r="963" spans="1:10" hidden="1">
      <c r="A963" s="13"/>
      <c r="B963" s="1"/>
      <c r="C963" s="36"/>
      <c r="D963" s="168"/>
      <c r="E963" s="169"/>
      <c r="F963" s="43" t="str">
        <f>VLOOKUP(C963,'[2]Acha Air Sales Price List'!$B$1:$D$65536,3,FALSE)</f>
        <v>first line keep open</v>
      </c>
      <c r="G963" s="21">
        <f>ROUND(IF(ISBLANK(C963),0,VLOOKUP(C963,'[2]Acha Air Sales Price List'!$B$1:$X$65536,12,FALSE)*$M$14),2)</f>
        <v>0</v>
      </c>
      <c r="H963" s="21"/>
      <c r="I963" s="22">
        <f t="shared" si="16"/>
        <v>0</v>
      </c>
      <c r="J963" s="14"/>
    </row>
    <row r="964" spans="1:10" hidden="1">
      <c r="A964" s="13"/>
      <c r="B964" s="1"/>
      <c r="C964" s="36"/>
      <c r="D964" s="168"/>
      <c r="E964" s="169"/>
      <c r="F964" s="43" t="str">
        <f>VLOOKUP(C964,'[2]Acha Air Sales Price List'!$B$1:$D$65536,3,FALSE)</f>
        <v>first line keep open</v>
      </c>
      <c r="G964" s="21">
        <f>ROUND(IF(ISBLANK(C964),0,VLOOKUP(C964,'[2]Acha Air Sales Price List'!$B$1:$X$65536,12,FALSE)*$M$14),2)</f>
        <v>0</v>
      </c>
      <c r="H964" s="21"/>
      <c r="I964" s="22">
        <f t="shared" si="16"/>
        <v>0</v>
      </c>
      <c r="J964" s="14"/>
    </row>
    <row r="965" spans="1:10" hidden="1">
      <c r="A965" s="13"/>
      <c r="B965" s="1"/>
      <c r="C965" s="36"/>
      <c r="D965" s="168"/>
      <c r="E965" s="169"/>
      <c r="F965" s="43" t="str">
        <f>VLOOKUP(C965,'[2]Acha Air Sales Price List'!$B$1:$D$65536,3,FALSE)</f>
        <v>first line keep open</v>
      </c>
      <c r="G965" s="21">
        <f>ROUND(IF(ISBLANK(C965),0,VLOOKUP(C965,'[2]Acha Air Sales Price List'!$B$1:$X$65536,12,FALSE)*$M$14),2)</f>
        <v>0</v>
      </c>
      <c r="H965" s="21"/>
      <c r="I965" s="22">
        <f t="shared" si="16"/>
        <v>0</v>
      </c>
      <c r="J965" s="14"/>
    </row>
    <row r="966" spans="1:10" hidden="1">
      <c r="A966" s="13"/>
      <c r="B966" s="1"/>
      <c r="C966" s="36"/>
      <c r="D966" s="168"/>
      <c r="E966" s="169"/>
      <c r="F966" s="43" t="str">
        <f>VLOOKUP(C966,'[2]Acha Air Sales Price List'!$B$1:$D$65536,3,FALSE)</f>
        <v>first line keep open</v>
      </c>
      <c r="G966" s="21">
        <f>ROUND(IF(ISBLANK(C966),0,VLOOKUP(C966,'[2]Acha Air Sales Price List'!$B$1:$X$65536,12,FALSE)*$M$14),2)</f>
        <v>0</v>
      </c>
      <c r="H966" s="21"/>
      <c r="I966" s="22">
        <f t="shared" si="16"/>
        <v>0</v>
      </c>
      <c r="J966" s="14"/>
    </row>
    <row r="967" spans="1:10" hidden="1">
      <c r="A967" s="13"/>
      <c r="B967" s="1"/>
      <c r="C967" s="36"/>
      <c r="D967" s="168"/>
      <c r="E967" s="169"/>
      <c r="F967" s="43" t="str">
        <f>VLOOKUP(C967,'[2]Acha Air Sales Price List'!$B$1:$D$65536,3,FALSE)</f>
        <v>first line keep open</v>
      </c>
      <c r="G967" s="21">
        <f>ROUND(IF(ISBLANK(C967),0,VLOOKUP(C967,'[2]Acha Air Sales Price List'!$B$1:$X$65536,12,FALSE)*$M$14),2)</f>
        <v>0</v>
      </c>
      <c r="H967" s="21"/>
      <c r="I967" s="22">
        <f t="shared" si="16"/>
        <v>0</v>
      </c>
      <c r="J967" s="14"/>
    </row>
    <row r="968" spans="1:10" hidden="1">
      <c r="A968" s="13"/>
      <c r="B968" s="1"/>
      <c r="C968" s="36"/>
      <c r="D968" s="168"/>
      <c r="E968" s="169"/>
      <c r="F968" s="43" t="str">
        <f>VLOOKUP(C968,'[2]Acha Air Sales Price List'!$B$1:$D$65536,3,FALSE)</f>
        <v>first line keep open</v>
      </c>
      <c r="G968" s="21">
        <f>ROUND(IF(ISBLANK(C968),0,VLOOKUP(C968,'[2]Acha Air Sales Price List'!$B$1:$X$65536,12,FALSE)*$M$14),2)</f>
        <v>0</v>
      </c>
      <c r="H968" s="21"/>
      <c r="I968" s="22">
        <f t="shared" si="16"/>
        <v>0</v>
      </c>
      <c r="J968" s="14"/>
    </row>
    <row r="969" spans="1:10" hidden="1">
      <c r="A969" s="13"/>
      <c r="B969" s="1"/>
      <c r="C969" s="36"/>
      <c r="D969" s="168"/>
      <c r="E969" s="169"/>
      <c r="F969" s="43" t="str">
        <f>VLOOKUP(C969,'[2]Acha Air Sales Price List'!$B$1:$D$65536,3,FALSE)</f>
        <v>first line keep open</v>
      </c>
      <c r="G969" s="21">
        <f>ROUND(IF(ISBLANK(C969),0,VLOOKUP(C969,'[2]Acha Air Sales Price List'!$B$1:$X$65536,12,FALSE)*$M$14),2)</f>
        <v>0</v>
      </c>
      <c r="H969" s="21"/>
      <c r="I969" s="22">
        <f t="shared" si="16"/>
        <v>0</v>
      </c>
      <c r="J969" s="14"/>
    </row>
    <row r="970" spans="1:10" hidden="1">
      <c r="A970" s="13"/>
      <c r="B970" s="1"/>
      <c r="C970" s="36"/>
      <c r="D970" s="168"/>
      <c r="E970" s="169"/>
      <c r="F970" s="43" t="str">
        <f>VLOOKUP(C970,'[2]Acha Air Sales Price List'!$B$1:$D$65536,3,FALSE)</f>
        <v>first line keep open</v>
      </c>
      <c r="G970" s="21">
        <f>ROUND(IF(ISBLANK(C970),0,VLOOKUP(C970,'[2]Acha Air Sales Price List'!$B$1:$X$65536,12,FALSE)*$M$14),2)</f>
        <v>0</v>
      </c>
      <c r="H970" s="21"/>
      <c r="I970" s="22">
        <f t="shared" si="16"/>
        <v>0</v>
      </c>
      <c r="J970" s="14"/>
    </row>
    <row r="971" spans="1:10" hidden="1">
      <c r="A971" s="13"/>
      <c r="B971" s="1"/>
      <c r="C971" s="36"/>
      <c r="D971" s="168"/>
      <c r="E971" s="169"/>
      <c r="F971" s="43" t="str">
        <f>VLOOKUP(C971,'[2]Acha Air Sales Price List'!$B$1:$D$65536,3,FALSE)</f>
        <v>first line keep open</v>
      </c>
      <c r="G971" s="21">
        <f>ROUND(IF(ISBLANK(C971),0,VLOOKUP(C971,'[2]Acha Air Sales Price List'!$B$1:$X$65536,12,FALSE)*$M$14),2)</f>
        <v>0</v>
      </c>
      <c r="H971" s="21"/>
      <c r="I971" s="22">
        <f t="shared" si="16"/>
        <v>0</v>
      </c>
      <c r="J971" s="14"/>
    </row>
    <row r="972" spans="1:10" hidden="1">
      <c r="A972" s="13"/>
      <c r="B972" s="1"/>
      <c r="C972" s="36"/>
      <c r="D972" s="168"/>
      <c r="E972" s="169"/>
      <c r="F972" s="43" t="str">
        <f>VLOOKUP(C972,'[2]Acha Air Sales Price List'!$B$1:$D$65536,3,FALSE)</f>
        <v>first line keep open</v>
      </c>
      <c r="G972" s="21">
        <f>ROUND(IF(ISBLANK(C972),0,VLOOKUP(C972,'[2]Acha Air Sales Price List'!$B$1:$X$65536,12,FALSE)*$M$14),2)</f>
        <v>0</v>
      </c>
      <c r="H972" s="21"/>
      <c r="I972" s="22">
        <f t="shared" si="16"/>
        <v>0</v>
      </c>
      <c r="J972" s="14"/>
    </row>
    <row r="973" spans="1:10" hidden="1">
      <c r="A973" s="13"/>
      <c r="B973" s="1"/>
      <c r="C973" s="36"/>
      <c r="D973" s="168"/>
      <c r="E973" s="169"/>
      <c r="F973" s="43" t="str">
        <f>VLOOKUP(C973,'[2]Acha Air Sales Price List'!$B$1:$D$65536,3,FALSE)</f>
        <v>first line keep open</v>
      </c>
      <c r="G973" s="21">
        <f>ROUND(IF(ISBLANK(C973),0,VLOOKUP(C973,'[2]Acha Air Sales Price List'!$B$1:$X$65536,12,FALSE)*$M$14),2)</f>
        <v>0</v>
      </c>
      <c r="H973" s="21"/>
      <c r="I973" s="22">
        <f t="shared" si="16"/>
        <v>0</v>
      </c>
      <c r="J973" s="14"/>
    </row>
    <row r="974" spans="1:10" hidden="1">
      <c r="A974" s="13"/>
      <c r="B974" s="1"/>
      <c r="C974" s="36"/>
      <c r="D974" s="168"/>
      <c r="E974" s="169"/>
      <c r="F974" s="43" t="str">
        <f>VLOOKUP(C974,'[2]Acha Air Sales Price List'!$B$1:$D$65536,3,FALSE)</f>
        <v>first line keep open</v>
      </c>
      <c r="G974" s="21">
        <f>ROUND(IF(ISBLANK(C974),0,VLOOKUP(C974,'[2]Acha Air Sales Price List'!$B$1:$X$65536,12,FALSE)*$M$14),2)</f>
        <v>0</v>
      </c>
      <c r="H974" s="21"/>
      <c r="I974" s="22">
        <f t="shared" si="16"/>
        <v>0</v>
      </c>
      <c r="J974" s="14"/>
    </row>
    <row r="975" spans="1:10" hidden="1">
      <c r="A975" s="13"/>
      <c r="B975" s="1"/>
      <c r="C975" s="36"/>
      <c r="D975" s="168"/>
      <c r="E975" s="169"/>
      <c r="F975" s="43" t="str">
        <f>VLOOKUP(C975,'[2]Acha Air Sales Price List'!$B$1:$D$65536,3,FALSE)</f>
        <v>first line keep open</v>
      </c>
      <c r="G975" s="21">
        <f>ROUND(IF(ISBLANK(C975),0,VLOOKUP(C975,'[2]Acha Air Sales Price List'!$B$1:$X$65536,12,FALSE)*$M$14),2)</f>
        <v>0</v>
      </c>
      <c r="H975" s="21"/>
      <c r="I975" s="22">
        <f t="shared" si="16"/>
        <v>0</v>
      </c>
      <c r="J975" s="14"/>
    </row>
    <row r="976" spans="1:10" hidden="1">
      <c r="A976" s="13"/>
      <c r="B976" s="1"/>
      <c r="C976" s="36"/>
      <c r="D976" s="168"/>
      <c r="E976" s="169"/>
      <c r="F976" s="43" t="str">
        <f>VLOOKUP(C976,'[2]Acha Air Sales Price List'!$B$1:$D$65536,3,FALSE)</f>
        <v>first line keep open</v>
      </c>
      <c r="G976" s="21">
        <f>ROUND(IF(ISBLANK(C976),0,VLOOKUP(C976,'[2]Acha Air Sales Price List'!$B$1:$X$65536,12,FALSE)*$M$14),2)</f>
        <v>0</v>
      </c>
      <c r="H976" s="21"/>
      <c r="I976" s="22">
        <f t="shared" si="16"/>
        <v>0</v>
      </c>
      <c r="J976" s="14"/>
    </row>
    <row r="977" spans="1:10" hidden="1">
      <c r="A977" s="13"/>
      <c r="B977" s="1"/>
      <c r="C977" s="36"/>
      <c r="D977" s="168"/>
      <c r="E977" s="169"/>
      <c r="F977" s="43" t="str">
        <f>VLOOKUP(C977,'[2]Acha Air Sales Price List'!$B$1:$D$65536,3,FALSE)</f>
        <v>first line keep open</v>
      </c>
      <c r="G977" s="21">
        <f>ROUND(IF(ISBLANK(C977),0,VLOOKUP(C977,'[2]Acha Air Sales Price List'!$B$1:$X$65536,12,FALSE)*$M$14),2)</f>
        <v>0</v>
      </c>
      <c r="H977" s="21"/>
      <c r="I977" s="22">
        <f t="shared" si="16"/>
        <v>0</v>
      </c>
      <c r="J977" s="14"/>
    </row>
    <row r="978" spans="1:10" hidden="1">
      <c r="A978" s="13"/>
      <c r="B978" s="1"/>
      <c r="C978" s="36"/>
      <c r="D978" s="168"/>
      <c r="E978" s="169"/>
      <c r="F978" s="43" t="str">
        <f>VLOOKUP(C978,'[2]Acha Air Sales Price List'!$B$1:$D$65536,3,FALSE)</f>
        <v>first line keep open</v>
      </c>
      <c r="G978" s="21">
        <f>ROUND(IF(ISBLANK(C978),0,VLOOKUP(C978,'[2]Acha Air Sales Price List'!$B$1:$X$65536,12,FALSE)*$M$14),2)</f>
        <v>0</v>
      </c>
      <c r="H978" s="21"/>
      <c r="I978" s="22">
        <f t="shared" si="16"/>
        <v>0</v>
      </c>
      <c r="J978" s="14"/>
    </row>
    <row r="979" spans="1:10" hidden="1">
      <c r="A979" s="13"/>
      <c r="B979" s="1"/>
      <c r="C979" s="36"/>
      <c r="D979" s="168"/>
      <c r="E979" s="169"/>
      <c r="F979" s="43" t="str">
        <f>VLOOKUP(C979,'[2]Acha Air Sales Price List'!$B$1:$D$65536,3,FALSE)</f>
        <v>first line keep open</v>
      </c>
      <c r="G979" s="21">
        <f>ROUND(IF(ISBLANK(C979),0,VLOOKUP(C979,'[2]Acha Air Sales Price List'!$B$1:$X$65536,12,FALSE)*$M$14),2)</f>
        <v>0</v>
      </c>
      <c r="H979" s="21"/>
      <c r="I979" s="22">
        <f t="shared" si="16"/>
        <v>0</v>
      </c>
      <c r="J979" s="14"/>
    </row>
    <row r="980" spans="1:10" hidden="1">
      <c r="A980" s="13"/>
      <c r="B980" s="1"/>
      <c r="C980" s="36"/>
      <c r="D980" s="168"/>
      <c r="E980" s="169"/>
      <c r="F980" s="43" t="str">
        <f>VLOOKUP(C980,'[2]Acha Air Sales Price List'!$B$1:$D$65536,3,FALSE)</f>
        <v>first line keep open</v>
      </c>
      <c r="G980" s="21">
        <f>ROUND(IF(ISBLANK(C980),0,VLOOKUP(C980,'[2]Acha Air Sales Price List'!$B$1:$X$65536,12,FALSE)*$M$14),2)</f>
        <v>0</v>
      </c>
      <c r="H980" s="21"/>
      <c r="I980" s="22">
        <f t="shared" si="16"/>
        <v>0</v>
      </c>
      <c r="J980" s="14"/>
    </row>
    <row r="981" spans="1:10" hidden="1">
      <c r="A981" s="13"/>
      <c r="B981" s="1"/>
      <c r="C981" s="36"/>
      <c r="D981" s="168"/>
      <c r="E981" s="169"/>
      <c r="F981" s="43" t="str">
        <f>VLOOKUP(C981,'[2]Acha Air Sales Price List'!$B$1:$D$65536,3,FALSE)</f>
        <v>first line keep open</v>
      </c>
      <c r="G981" s="21">
        <f>ROUND(IF(ISBLANK(C981),0,VLOOKUP(C981,'[2]Acha Air Sales Price List'!$B$1:$X$65536,12,FALSE)*$M$14),2)</f>
        <v>0</v>
      </c>
      <c r="H981" s="21"/>
      <c r="I981" s="22">
        <f t="shared" ref="I981:I986" si="17">ROUND(IF(ISNUMBER(B981), G981*B981, 0),5)</f>
        <v>0</v>
      </c>
      <c r="J981" s="14"/>
    </row>
    <row r="982" spans="1:10" hidden="1">
      <c r="A982" s="13"/>
      <c r="B982" s="1"/>
      <c r="C982" s="36"/>
      <c r="D982" s="168"/>
      <c r="E982" s="169"/>
      <c r="F982" s="43" t="str">
        <f>VLOOKUP(C982,'[2]Acha Air Sales Price List'!$B$1:$D$65536,3,FALSE)</f>
        <v>first line keep open</v>
      </c>
      <c r="G982" s="21">
        <f>ROUND(IF(ISBLANK(C982),0,VLOOKUP(C982,'[2]Acha Air Sales Price List'!$B$1:$X$65536,12,FALSE)*$M$14),2)</f>
        <v>0</v>
      </c>
      <c r="H982" s="21"/>
      <c r="I982" s="22">
        <f t="shared" si="17"/>
        <v>0</v>
      </c>
      <c r="J982" s="14"/>
    </row>
    <row r="983" spans="1:10" hidden="1">
      <c r="A983" s="13"/>
      <c r="B983" s="1"/>
      <c r="C983" s="36"/>
      <c r="D983" s="168"/>
      <c r="E983" s="169"/>
      <c r="F983" s="43" t="str">
        <f>VLOOKUP(C983,'[2]Acha Air Sales Price List'!$B$1:$D$65536,3,FALSE)</f>
        <v>first line keep open</v>
      </c>
      <c r="G983" s="21">
        <f>ROUND(IF(ISBLANK(C983),0,VLOOKUP(C983,'[2]Acha Air Sales Price List'!$B$1:$X$65536,12,FALSE)*$M$14),2)</f>
        <v>0</v>
      </c>
      <c r="H983" s="21"/>
      <c r="I983" s="22">
        <f t="shared" si="17"/>
        <v>0</v>
      </c>
      <c r="J983" s="14"/>
    </row>
    <row r="984" spans="1:10" hidden="1">
      <c r="A984" s="13"/>
      <c r="B984" s="1"/>
      <c r="C984" s="36"/>
      <c r="D984" s="168"/>
      <c r="E984" s="169"/>
      <c r="F984" s="43" t="str">
        <f>VLOOKUP(C984,'[2]Acha Air Sales Price List'!$B$1:$D$65536,3,FALSE)</f>
        <v>first line keep open</v>
      </c>
      <c r="G984" s="21">
        <f>ROUND(IF(ISBLANK(C984),0,VLOOKUP(C984,'[2]Acha Air Sales Price List'!$B$1:$X$65536,12,FALSE)*$M$14),2)</f>
        <v>0</v>
      </c>
      <c r="H984" s="21"/>
      <c r="I984" s="22">
        <f t="shared" si="17"/>
        <v>0</v>
      </c>
      <c r="J984" s="14"/>
    </row>
    <row r="985" spans="1:10" hidden="1">
      <c r="A985" s="13"/>
      <c r="B985" s="1"/>
      <c r="C985" s="36"/>
      <c r="D985" s="168"/>
      <c r="E985" s="169"/>
      <c r="F985" s="43" t="str">
        <f>VLOOKUP(C985,'[2]Acha Air Sales Price List'!$B$1:$D$65536,3,FALSE)</f>
        <v>first line keep open</v>
      </c>
      <c r="G985" s="21">
        <f>ROUND(IF(ISBLANK(C985),0,VLOOKUP(C985,'[2]Acha Air Sales Price List'!$B$1:$X$65536,12,FALSE)*$M$14),2)</f>
        <v>0</v>
      </c>
      <c r="H985" s="21"/>
      <c r="I985" s="22">
        <f t="shared" si="17"/>
        <v>0</v>
      </c>
      <c r="J985" s="14"/>
    </row>
    <row r="986" spans="1:10" hidden="1">
      <c r="A986" s="13"/>
      <c r="B986" s="1"/>
      <c r="C986" s="102"/>
      <c r="D986" s="168"/>
      <c r="E986" s="169"/>
      <c r="F986" s="43"/>
      <c r="G986" s="21">
        <f>ROUND(IF(ISBLANK(C986),0,VLOOKUP(C986,'[2]Acha Air Sales Price List'!$B$1:$X$65536,12,FALSE)*$M$14),2)</f>
        <v>0</v>
      </c>
      <c r="H986" s="21"/>
      <c r="I986" s="22">
        <f t="shared" si="17"/>
        <v>0</v>
      </c>
      <c r="J986" s="14"/>
    </row>
    <row r="987" spans="1:10" hidden="1">
      <c r="A987" s="13"/>
      <c r="B987" s="1"/>
      <c r="C987" s="37"/>
      <c r="D987" s="170"/>
      <c r="E987" s="171"/>
      <c r="F987" s="43" t="s">
        <v>26</v>
      </c>
      <c r="G987" s="21"/>
      <c r="H987" s="21"/>
      <c r="I987" s="22">
        <f>G987</f>
        <v>0</v>
      </c>
      <c r="J987" s="14"/>
    </row>
    <row r="988" spans="1:10" ht="12.4" customHeight="1" thickBot="1">
      <c r="A988" s="13"/>
      <c r="B988" s="23"/>
      <c r="C988" s="24"/>
      <c r="D988" s="172"/>
      <c r="E988" s="173"/>
      <c r="F988" s="44"/>
      <c r="G988" s="25">
        <f>ROUND(IF(ISBLANK(C988),0,VLOOKUP(C988,'[2]Acha Air Sales Price List'!$B$1:$X$65536,12,FALSE)*$X$14),2)</f>
        <v>0</v>
      </c>
      <c r="H988" s="25"/>
      <c r="I988" s="26">
        <f>ROUND(IF(ISNUMBER(B988), G988*B988, 0),5)</f>
        <v>0</v>
      </c>
      <c r="J988" s="14"/>
    </row>
    <row r="989" spans="1:10" ht="10.5" customHeight="1" thickBot="1">
      <c r="A989" s="13"/>
      <c r="B989" s="2"/>
      <c r="C989" s="2"/>
      <c r="D989" s="2"/>
      <c r="E989" s="2"/>
      <c r="F989" s="2"/>
      <c r="G989" s="31"/>
      <c r="H989" s="31"/>
      <c r="I989" s="32"/>
      <c r="J989" s="14"/>
    </row>
    <row r="990" spans="1:10" ht="16.5" thickBot="1">
      <c r="A990" s="13"/>
      <c r="B990" s="164" t="s">
        <v>94</v>
      </c>
      <c r="C990" s="3"/>
      <c r="D990" s="3"/>
      <c r="E990" s="3"/>
      <c r="F990" s="3"/>
      <c r="G990" s="33" t="s">
        <v>18</v>
      </c>
      <c r="H990" s="156"/>
      <c r="I990" s="34">
        <f>SUM(I21:I988)</f>
        <v>1278.1999999999998</v>
      </c>
      <c r="J990" s="14"/>
    </row>
    <row r="991" spans="1:10" ht="16.5" hidden="1" customHeight="1" thickBot="1">
      <c r="A991" s="13"/>
      <c r="B991" s="30" t="s">
        <v>17</v>
      </c>
      <c r="C991" s="3"/>
      <c r="D991" s="3"/>
      <c r="E991" s="3"/>
      <c r="F991" s="3"/>
      <c r="G991" s="33" t="s">
        <v>23</v>
      </c>
      <c r="H991" s="156"/>
      <c r="I991" s="34">
        <f>I990/41.5</f>
        <v>30.799999999999997</v>
      </c>
      <c r="J991" s="14"/>
    </row>
    <row r="992" spans="1:10" ht="16.5" hidden="1" customHeight="1" thickBot="1">
      <c r="A992" s="13"/>
      <c r="B992" s="30"/>
      <c r="C992" s="3"/>
      <c r="D992" s="3"/>
      <c r="E992" s="3"/>
      <c r="F992" s="3"/>
      <c r="G992" s="33" t="s">
        <v>25</v>
      </c>
      <c r="H992" s="156"/>
      <c r="I992" s="34">
        <v>40</v>
      </c>
      <c r="J992" s="14"/>
    </row>
    <row r="993" spans="1:10" ht="16.5" hidden="1" customHeight="1" thickBot="1">
      <c r="A993" s="13"/>
      <c r="B993" s="30"/>
      <c r="C993" s="3"/>
      <c r="D993" s="3"/>
      <c r="E993" s="3"/>
      <c r="F993" s="3"/>
      <c r="G993" s="33" t="s">
        <v>24</v>
      </c>
      <c r="H993" s="156"/>
      <c r="I993" s="34">
        <f>(I992-I991)*41.5</f>
        <v>381.80000000000013</v>
      </c>
      <c r="J993" s="14"/>
    </row>
    <row r="994" spans="1:10" ht="10.5" customHeight="1">
      <c r="A994" s="18"/>
      <c r="B994" s="19"/>
      <c r="C994" s="19"/>
      <c r="D994" s="19"/>
      <c r="E994" s="19"/>
      <c r="F994" s="19"/>
      <c r="G994" s="19"/>
      <c r="H994" s="19"/>
      <c r="I994" s="19"/>
      <c r="J994" s="20"/>
    </row>
    <row r="998" spans="1:10">
      <c r="I998" s="45"/>
    </row>
  </sheetData>
  <mergeCells count="974">
    <mergeCell ref="D41:E41"/>
    <mergeCell ref="D42:E42"/>
    <mergeCell ref="D43:E43"/>
    <mergeCell ref="D44:E44"/>
    <mergeCell ref="D29:E29"/>
    <mergeCell ref="D30:E30"/>
    <mergeCell ref="D31:E31"/>
    <mergeCell ref="D32:E32"/>
    <mergeCell ref="D33:E33"/>
    <mergeCell ref="D34:E34"/>
    <mergeCell ref="D984:E984"/>
    <mergeCell ref="D985:E985"/>
    <mergeCell ref="D986:E986"/>
    <mergeCell ref="D987:E987"/>
    <mergeCell ref="D988:E988"/>
    <mergeCell ref="D19:E19"/>
    <mergeCell ref="D21:E21"/>
    <mergeCell ref="D22:E22"/>
    <mergeCell ref="D23:E23"/>
    <mergeCell ref="D24:E24"/>
    <mergeCell ref="D978:E978"/>
    <mergeCell ref="D979:E979"/>
    <mergeCell ref="D980:E980"/>
    <mergeCell ref="D981:E981"/>
    <mergeCell ref="D982:E982"/>
    <mergeCell ref="D983:E983"/>
    <mergeCell ref="D972:E972"/>
    <mergeCell ref="D973:E973"/>
    <mergeCell ref="D974:E974"/>
    <mergeCell ref="D975:E975"/>
    <mergeCell ref="D976:E976"/>
    <mergeCell ref="D977:E977"/>
    <mergeCell ref="D966:E966"/>
    <mergeCell ref="D967:E967"/>
    <mergeCell ref="D968:E968"/>
    <mergeCell ref="D969:E969"/>
    <mergeCell ref="D970:E970"/>
    <mergeCell ref="D971:E971"/>
    <mergeCell ref="D960:E960"/>
    <mergeCell ref="D961:E961"/>
    <mergeCell ref="D962:E962"/>
    <mergeCell ref="D963:E963"/>
    <mergeCell ref="D964:E964"/>
    <mergeCell ref="D965:E965"/>
    <mergeCell ref="D954:E954"/>
    <mergeCell ref="D955:E955"/>
    <mergeCell ref="D956:E956"/>
    <mergeCell ref="D957:E957"/>
    <mergeCell ref="D958:E958"/>
    <mergeCell ref="D959:E959"/>
    <mergeCell ref="D948:E948"/>
    <mergeCell ref="D949:E949"/>
    <mergeCell ref="D950:E950"/>
    <mergeCell ref="D951:E951"/>
    <mergeCell ref="D952:E952"/>
    <mergeCell ref="D953:E953"/>
    <mergeCell ref="D942:E942"/>
    <mergeCell ref="D943:E943"/>
    <mergeCell ref="D944:E944"/>
    <mergeCell ref="D945:E945"/>
    <mergeCell ref="D946:E946"/>
    <mergeCell ref="D947:E947"/>
    <mergeCell ref="D936:E936"/>
    <mergeCell ref="D937:E937"/>
    <mergeCell ref="D938:E938"/>
    <mergeCell ref="D939:E939"/>
    <mergeCell ref="D940:E940"/>
    <mergeCell ref="D941:E941"/>
    <mergeCell ref="D930:E930"/>
    <mergeCell ref="D931:E931"/>
    <mergeCell ref="D932:E932"/>
    <mergeCell ref="D933:E933"/>
    <mergeCell ref="D934:E934"/>
    <mergeCell ref="D935:E935"/>
    <mergeCell ref="D924:E924"/>
    <mergeCell ref="D925:E925"/>
    <mergeCell ref="D926:E926"/>
    <mergeCell ref="D927:E927"/>
    <mergeCell ref="D928:E928"/>
    <mergeCell ref="D929:E929"/>
    <mergeCell ref="D918:E918"/>
    <mergeCell ref="D919:E919"/>
    <mergeCell ref="D920:E920"/>
    <mergeCell ref="D921:E921"/>
    <mergeCell ref="D922:E922"/>
    <mergeCell ref="D923:E923"/>
    <mergeCell ref="D912:E912"/>
    <mergeCell ref="D913:E913"/>
    <mergeCell ref="D914:E914"/>
    <mergeCell ref="D915:E915"/>
    <mergeCell ref="D916:E916"/>
    <mergeCell ref="D917:E917"/>
    <mergeCell ref="D906:E906"/>
    <mergeCell ref="D907:E907"/>
    <mergeCell ref="D908:E908"/>
    <mergeCell ref="D909:E909"/>
    <mergeCell ref="D910:E910"/>
    <mergeCell ref="D911:E911"/>
    <mergeCell ref="D900:E900"/>
    <mergeCell ref="D901:E901"/>
    <mergeCell ref="D902:E902"/>
    <mergeCell ref="D903:E903"/>
    <mergeCell ref="D904:E904"/>
    <mergeCell ref="D905:E905"/>
    <mergeCell ref="D894:E894"/>
    <mergeCell ref="D895:E895"/>
    <mergeCell ref="D896:E896"/>
    <mergeCell ref="D897:E897"/>
    <mergeCell ref="D898:E898"/>
    <mergeCell ref="D899:E899"/>
    <mergeCell ref="D888:E888"/>
    <mergeCell ref="D889:E889"/>
    <mergeCell ref="D890:E890"/>
    <mergeCell ref="D891:E891"/>
    <mergeCell ref="D892:E892"/>
    <mergeCell ref="D893:E893"/>
    <mergeCell ref="D882:E882"/>
    <mergeCell ref="D883:E883"/>
    <mergeCell ref="D884:E884"/>
    <mergeCell ref="D885:E885"/>
    <mergeCell ref="D886:E886"/>
    <mergeCell ref="D887:E887"/>
    <mergeCell ref="D876:E876"/>
    <mergeCell ref="D877:E877"/>
    <mergeCell ref="D878:E878"/>
    <mergeCell ref="D879:E879"/>
    <mergeCell ref="D880:E880"/>
    <mergeCell ref="D881:E881"/>
    <mergeCell ref="D870:E870"/>
    <mergeCell ref="D871:E871"/>
    <mergeCell ref="D872:E872"/>
    <mergeCell ref="D873:E873"/>
    <mergeCell ref="D874:E874"/>
    <mergeCell ref="D875:E875"/>
    <mergeCell ref="D864:E864"/>
    <mergeCell ref="D865:E865"/>
    <mergeCell ref="D866:E866"/>
    <mergeCell ref="D867:E867"/>
    <mergeCell ref="D868:E868"/>
    <mergeCell ref="D869:E869"/>
    <mergeCell ref="D858:E858"/>
    <mergeCell ref="D859:E859"/>
    <mergeCell ref="D860:E860"/>
    <mergeCell ref="D861:E861"/>
    <mergeCell ref="D862:E862"/>
    <mergeCell ref="D863:E863"/>
    <mergeCell ref="D852:E852"/>
    <mergeCell ref="D853:E853"/>
    <mergeCell ref="D854:E854"/>
    <mergeCell ref="D855:E855"/>
    <mergeCell ref="D856:E856"/>
    <mergeCell ref="D857:E857"/>
    <mergeCell ref="D846:E846"/>
    <mergeCell ref="D847:E847"/>
    <mergeCell ref="D848:E848"/>
    <mergeCell ref="D849:E849"/>
    <mergeCell ref="D850:E850"/>
    <mergeCell ref="D851:E851"/>
    <mergeCell ref="D840:E840"/>
    <mergeCell ref="D841:E841"/>
    <mergeCell ref="D842:E842"/>
    <mergeCell ref="D843:E843"/>
    <mergeCell ref="D844:E844"/>
    <mergeCell ref="D845:E845"/>
    <mergeCell ref="D834:E834"/>
    <mergeCell ref="D835:E835"/>
    <mergeCell ref="D836:E836"/>
    <mergeCell ref="D837:E837"/>
    <mergeCell ref="D838:E838"/>
    <mergeCell ref="D839:E839"/>
    <mergeCell ref="D828:E828"/>
    <mergeCell ref="D829:E829"/>
    <mergeCell ref="D830:E830"/>
    <mergeCell ref="D831:E831"/>
    <mergeCell ref="D832:E832"/>
    <mergeCell ref="D833:E833"/>
    <mergeCell ref="D822:E822"/>
    <mergeCell ref="D823:E823"/>
    <mergeCell ref="D824:E824"/>
    <mergeCell ref="D825:E825"/>
    <mergeCell ref="D826:E826"/>
    <mergeCell ref="D827:E827"/>
    <mergeCell ref="D816:E816"/>
    <mergeCell ref="D817:E817"/>
    <mergeCell ref="D818:E818"/>
    <mergeCell ref="D819:E819"/>
    <mergeCell ref="D820:E820"/>
    <mergeCell ref="D821:E821"/>
    <mergeCell ref="D810:E810"/>
    <mergeCell ref="D811:E811"/>
    <mergeCell ref="D812:E812"/>
    <mergeCell ref="D813:E813"/>
    <mergeCell ref="D814:E814"/>
    <mergeCell ref="D815:E815"/>
    <mergeCell ref="D804:E804"/>
    <mergeCell ref="D805:E805"/>
    <mergeCell ref="D806:E806"/>
    <mergeCell ref="D807:E807"/>
    <mergeCell ref="D808:E808"/>
    <mergeCell ref="D809:E809"/>
    <mergeCell ref="D798:E798"/>
    <mergeCell ref="D799:E799"/>
    <mergeCell ref="D800:E800"/>
    <mergeCell ref="D801:E801"/>
    <mergeCell ref="D802:E802"/>
    <mergeCell ref="D803:E803"/>
    <mergeCell ref="D792:E792"/>
    <mergeCell ref="D793:E793"/>
    <mergeCell ref="D794:E794"/>
    <mergeCell ref="D795:E795"/>
    <mergeCell ref="D796:E796"/>
    <mergeCell ref="D797:E797"/>
    <mergeCell ref="D786:E786"/>
    <mergeCell ref="D787:E787"/>
    <mergeCell ref="D788:E788"/>
    <mergeCell ref="D789:E789"/>
    <mergeCell ref="D790:E790"/>
    <mergeCell ref="D791:E791"/>
    <mergeCell ref="D780:E780"/>
    <mergeCell ref="D781:E781"/>
    <mergeCell ref="D782:E782"/>
    <mergeCell ref="D783:E783"/>
    <mergeCell ref="D784:E784"/>
    <mergeCell ref="D785:E785"/>
    <mergeCell ref="D774:E774"/>
    <mergeCell ref="D775:E775"/>
    <mergeCell ref="D776:E776"/>
    <mergeCell ref="D777:E777"/>
    <mergeCell ref="D778:E778"/>
    <mergeCell ref="D779:E779"/>
    <mergeCell ref="D768:E768"/>
    <mergeCell ref="D769:E769"/>
    <mergeCell ref="D770:E770"/>
    <mergeCell ref="D771:E771"/>
    <mergeCell ref="D772:E772"/>
    <mergeCell ref="D773:E773"/>
    <mergeCell ref="D762:E762"/>
    <mergeCell ref="D763:E763"/>
    <mergeCell ref="D764:E764"/>
    <mergeCell ref="D765:E765"/>
    <mergeCell ref="D766:E766"/>
    <mergeCell ref="D767:E767"/>
    <mergeCell ref="D756:E756"/>
    <mergeCell ref="D757:E757"/>
    <mergeCell ref="D758:E758"/>
    <mergeCell ref="D759:E759"/>
    <mergeCell ref="D760:E760"/>
    <mergeCell ref="D761:E761"/>
    <mergeCell ref="D750:E750"/>
    <mergeCell ref="D751:E751"/>
    <mergeCell ref="D752:E752"/>
    <mergeCell ref="D753:E753"/>
    <mergeCell ref="D754:E754"/>
    <mergeCell ref="D755:E755"/>
    <mergeCell ref="D744:E744"/>
    <mergeCell ref="D745:E745"/>
    <mergeCell ref="D746:E746"/>
    <mergeCell ref="D747:E747"/>
    <mergeCell ref="D748:E748"/>
    <mergeCell ref="D749:E749"/>
    <mergeCell ref="D738:E738"/>
    <mergeCell ref="D739:E739"/>
    <mergeCell ref="D740:E740"/>
    <mergeCell ref="D741:E741"/>
    <mergeCell ref="D742:E742"/>
    <mergeCell ref="D743:E743"/>
    <mergeCell ref="D732:E732"/>
    <mergeCell ref="D733:E733"/>
    <mergeCell ref="D734:E734"/>
    <mergeCell ref="D735:E735"/>
    <mergeCell ref="D736:E736"/>
    <mergeCell ref="D737:E737"/>
    <mergeCell ref="D726:E726"/>
    <mergeCell ref="D727:E727"/>
    <mergeCell ref="D728:E728"/>
    <mergeCell ref="D729:E729"/>
    <mergeCell ref="D730:E730"/>
    <mergeCell ref="D731:E731"/>
    <mergeCell ref="D720:E720"/>
    <mergeCell ref="D721:E721"/>
    <mergeCell ref="D722:E722"/>
    <mergeCell ref="D723:E723"/>
    <mergeCell ref="D724:E724"/>
    <mergeCell ref="D725:E725"/>
    <mergeCell ref="D714:E714"/>
    <mergeCell ref="D715:E715"/>
    <mergeCell ref="D716:E716"/>
    <mergeCell ref="D717:E717"/>
    <mergeCell ref="D718:E718"/>
    <mergeCell ref="D719:E719"/>
    <mergeCell ref="D708:E708"/>
    <mergeCell ref="D709:E709"/>
    <mergeCell ref="D710:E710"/>
    <mergeCell ref="D711:E711"/>
    <mergeCell ref="D712:E712"/>
    <mergeCell ref="D713:E713"/>
    <mergeCell ref="D702:E702"/>
    <mergeCell ref="D703:E703"/>
    <mergeCell ref="D704:E704"/>
    <mergeCell ref="D705:E705"/>
    <mergeCell ref="D706:E706"/>
    <mergeCell ref="D707:E707"/>
    <mergeCell ref="D696:E696"/>
    <mergeCell ref="D697:E697"/>
    <mergeCell ref="D698:E698"/>
    <mergeCell ref="D699:E699"/>
    <mergeCell ref="D700:E700"/>
    <mergeCell ref="D701:E701"/>
    <mergeCell ref="D690:E690"/>
    <mergeCell ref="D691:E691"/>
    <mergeCell ref="D692:E692"/>
    <mergeCell ref="D693:E693"/>
    <mergeCell ref="D694:E694"/>
    <mergeCell ref="D695:E695"/>
    <mergeCell ref="D684:E684"/>
    <mergeCell ref="D685:E685"/>
    <mergeCell ref="D686:E686"/>
    <mergeCell ref="D687:E687"/>
    <mergeCell ref="D688:E688"/>
    <mergeCell ref="D689:E689"/>
    <mergeCell ref="D678:E678"/>
    <mergeCell ref="D679:E679"/>
    <mergeCell ref="D680:E680"/>
    <mergeCell ref="D681:E681"/>
    <mergeCell ref="D682:E682"/>
    <mergeCell ref="D683:E683"/>
    <mergeCell ref="D672:E672"/>
    <mergeCell ref="D673:E673"/>
    <mergeCell ref="D674:E674"/>
    <mergeCell ref="D675:E675"/>
    <mergeCell ref="D676:E676"/>
    <mergeCell ref="D677:E677"/>
    <mergeCell ref="D666:E666"/>
    <mergeCell ref="D667:E667"/>
    <mergeCell ref="D668:E668"/>
    <mergeCell ref="D669:E669"/>
    <mergeCell ref="D670:E670"/>
    <mergeCell ref="D671:E671"/>
    <mergeCell ref="D660:E660"/>
    <mergeCell ref="D661:E661"/>
    <mergeCell ref="D662:E662"/>
    <mergeCell ref="D663:E663"/>
    <mergeCell ref="D664:E664"/>
    <mergeCell ref="D665:E665"/>
    <mergeCell ref="D654:E654"/>
    <mergeCell ref="D655:E655"/>
    <mergeCell ref="D656:E656"/>
    <mergeCell ref="D657:E657"/>
    <mergeCell ref="D658:E658"/>
    <mergeCell ref="D659:E659"/>
    <mergeCell ref="D648:E648"/>
    <mergeCell ref="D649:E649"/>
    <mergeCell ref="D650:E650"/>
    <mergeCell ref="D651:E651"/>
    <mergeCell ref="D652:E652"/>
    <mergeCell ref="D653:E653"/>
    <mergeCell ref="D642:E642"/>
    <mergeCell ref="D643:E643"/>
    <mergeCell ref="D644:E644"/>
    <mergeCell ref="D645:E645"/>
    <mergeCell ref="D646:E646"/>
    <mergeCell ref="D647:E647"/>
    <mergeCell ref="D636:E636"/>
    <mergeCell ref="D637:E637"/>
    <mergeCell ref="D638:E638"/>
    <mergeCell ref="D639:E639"/>
    <mergeCell ref="D640:E640"/>
    <mergeCell ref="D641:E641"/>
    <mergeCell ref="D630:E630"/>
    <mergeCell ref="D631:E631"/>
    <mergeCell ref="D632:E632"/>
    <mergeCell ref="D633:E633"/>
    <mergeCell ref="D634:E634"/>
    <mergeCell ref="D635:E635"/>
    <mergeCell ref="D624:E624"/>
    <mergeCell ref="D625:E625"/>
    <mergeCell ref="D626:E626"/>
    <mergeCell ref="D627:E627"/>
    <mergeCell ref="D628:E628"/>
    <mergeCell ref="D629:E629"/>
    <mergeCell ref="D618:E618"/>
    <mergeCell ref="D619:E619"/>
    <mergeCell ref="D620:E620"/>
    <mergeCell ref="D621:E621"/>
    <mergeCell ref="D622:E622"/>
    <mergeCell ref="D623:E623"/>
    <mergeCell ref="D612:E612"/>
    <mergeCell ref="D613:E613"/>
    <mergeCell ref="D614:E614"/>
    <mergeCell ref="D615:E615"/>
    <mergeCell ref="D616:E616"/>
    <mergeCell ref="D617:E617"/>
    <mergeCell ref="D606:E606"/>
    <mergeCell ref="D607:E607"/>
    <mergeCell ref="D608:E608"/>
    <mergeCell ref="D609:E609"/>
    <mergeCell ref="D610:E610"/>
    <mergeCell ref="D611:E611"/>
    <mergeCell ref="D600:E600"/>
    <mergeCell ref="D601:E601"/>
    <mergeCell ref="D602:E602"/>
    <mergeCell ref="D603:E603"/>
    <mergeCell ref="D604:E604"/>
    <mergeCell ref="D605:E605"/>
    <mergeCell ref="D594:E594"/>
    <mergeCell ref="D595:E595"/>
    <mergeCell ref="D596:E596"/>
    <mergeCell ref="D597:E597"/>
    <mergeCell ref="D598:E598"/>
    <mergeCell ref="D599:E599"/>
    <mergeCell ref="D588:E588"/>
    <mergeCell ref="D589:E589"/>
    <mergeCell ref="D590:E590"/>
    <mergeCell ref="D591:E591"/>
    <mergeCell ref="D592:E592"/>
    <mergeCell ref="D593:E593"/>
    <mergeCell ref="D582:E582"/>
    <mergeCell ref="D583:E583"/>
    <mergeCell ref="D584:E584"/>
    <mergeCell ref="D585:E585"/>
    <mergeCell ref="D586:E586"/>
    <mergeCell ref="D587:E587"/>
    <mergeCell ref="D576:E576"/>
    <mergeCell ref="D577:E577"/>
    <mergeCell ref="D578:E578"/>
    <mergeCell ref="D579:E579"/>
    <mergeCell ref="D580:E580"/>
    <mergeCell ref="D581:E581"/>
    <mergeCell ref="D570:E570"/>
    <mergeCell ref="D571:E571"/>
    <mergeCell ref="D572:E572"/>
    <mergeCell ref="D573:E573"/>
    <mergeCell ref="D574:E574"/>
    <mergeCell ref="D575:E575"/>
    <mergeCell ref="D564:E564"/>
    <mergeCell ref="D565:E565"/>
    <mergeCell ref="D566:E566"/>
    <mergeCell ref="D567:E567"/>
    <mergeCell ref="D568:E568"/>
    <mergeCell ref="D569:E569"/>
    <mergeCell ref="D558:E558"/>
    <mergeCell ref="D559:E559"/>
    <mergeCell ref="D560:E560"/>
    <mergeCell ref="D561:E561"/>
    <mergeCell ref="D562:E562"/>
    <mergeCell ref="D563:E563"/>
    <mergeCell ref="D552:E552"/>
    <mergeCell ref="D553:E553"/>
    <mergeCell ref="D554:E554"/>
    <mergeCell ref="D555:E555"/>
    <mergeCell ref="D556:E556"/>
    <mergeCell ref="D557:E557"/>
    <mergeCell ref="D546:E546"/>
    <mergeCell ref="D547:E547"/>
    <mergeCell ref="D548:E548"/>
    <mergeCell ref="D549:E549"/>
    <mergeCell ref="D550:E550"/>
    <mergeCell ref="D551:E551"/>
    <mergeCell ref="D540:E540"/>
    <mergeCell ref="D541:E541"/>
    <mergeCell ref="D542:E542"/>
    <mergeCell ref="D543:E543"/>
    <mergeCell ref="D544:E544"/>
    <mergeCell ref="D545:E545"/>
    <mergeCell ref="D534:E534"/>
    <mergeCell ref="D535:E535"/>
    <mergeCell ref="D536:E536"/>
    <mergeCell ref="D537:E537"/>
    <mergeCell ref="D538:E538"/>
    <mergeCell ref="D539:E539"/>
    <mergeCell ref="D528:E528"/>
    <mergeCell ref="D529:E529"/>
    <mergeCell ref="D530:E530"/>
    <mergeCell ref="D531:E531"/>
    <mergeCell ref="D532:E532"/>
    <mergeCell ref="D533:E533"/>
    <mergeCell ref="D522:E522"/>
    <mergeCell ref="D523:E523"/>
    <mergeCell ref="D524:E524"/>
    <mergeCell ref="D525:E525"/>
    <mergeCell ref="D526:E526"/>
    <mergeCell ref="D527:E527"/>
    <mergeCell ref="D516:E516"/>
    <mergeCell ref="D517:E517"/>
    <mergeCell ref="D518:E518"/>
    <mergeCell ref="D519:E519"/>
    <mergeCell ref="D520:E520"/>
    <mergeCell ref="D521:E521"/>
    <mergeCell ref="D510:E510"/>
    <mergeCell ref="D511:E511"/>
    <mergeCell ref="D512:E512"/>
    <mergeCell ref="D513:E513"/>
    <mergeCell ref="D514:E514"/>
    <mergeCell ref="D515:E515"/>
    <mergeCell ref="D504:E504"/>
    <mergeCell ref="D505:E505"/>
    <mergeCell ref="D506:E506"/>
    <mergeCell ref="D507:E507"/>
    <mergeCell ref="D508:E508"/>
    <mergeCell ref="D509:E509"/>
    <mergeCell ref="D498:E498"/>
    <mergeCell ref="D499:E499"/>
    <mergeCell ref="D500:E500"/>
    <mergeCell ref="D501:E501"/>
    <mergeCell ref="D502:E502"/>
    <mergeCell ref="D503:E503"/>
    <mergeCell ref="D492:E492"/>
    <mergeCell ref="D493:E493"/>
    <mergeCell ref="D494:E494"/>
    <mergeCell ref="D495:E495"/>
    <mergeCell ref="D496:E496"/>
    <mergeCell ref="D497:E497"/>
    <mergeCell ref="D486:E486"/>
    <mergeCell ref="D487:E487"/>
    <mergeCell ref="D488:E488"/>
    <mergeCell ref="D489:E489"/>
    <mergeCell ref="D490:E490"/>
    <mergeCell ref="D491:E491"/>
    <mergeCell ref="D480:E480"/>
    <mergeCell ref="D481:E481"/>
    <mergeCell ref="D482:E482"/>
    <mergeCell ref="D483:E483"/>
    <mergeCell ref="D484:E484"/>
    <mergeCell ref="D485:E485"/>
    <mergeCell ref="D474:E474"/>
    <mergeCell ref="D475:E475"/>
    <mergeCell ref="D476:E476"/>
    <mergeCell ref="D477:E477"/>
    <mergeCell ref="D478:E478"/>
    <mergeCell ref="D479:E479"/>
    <mergeCell ref="D468:E468"/>
    <mergeCell ref="D469:E469"/>
    <mergeCell ref="D470:E470"/>
    <mergeCell ref="D471:E471"/>
    <mergeCell ref="D472:E472"/>
    <mergeCell ref="D473:E473"/>
    <mergeCell ref="D462:E462"/>
    <mergeCell ref="D463:E463"/>
    <mergeCell ref="D464:E464"/>
    <mergeCell ref="D465:E465"/>
    <mergeCell ref="D466:E466"/>
    <mergeCell ref="D467:E467"/>
    <mergeCell ref="D456:E456"/>
    <mergeCell ref="D457:E457"/>
    <mergeCell ref="D458:E458"/>
    <mergeCell ref="D459:E459"/>
    <mergeCell ref="D460:E460"/>
    <mergeCell ref="D461:E461"/>
    <mergeCell ref="D450:E450"/>
    <mergeCell ref="D451:E451"/>
    <mergeCell ref="D452:E452"/>
    <mergeCell ref="D453:E453"/>
    <mergeCell ref="D454:E454"/>
    <mergeCell ref="D455:E455"/>
    <mergeCell ref="D444:E444"/>
    <mergeCell ref="D445:E445"/>
    <mergeCell ref="D446:E446"/>
    <mergeCell ref="D447:E447"/>
    <mergeCell ref="D448:E448"/>
    <mergeCell ref="D449:E449"/>
    <mergeCell ref="D438:E438"/>
    <mergeCell ref="D439:E439"/>
    <mergeCell ref="D440:E440"/>
    <mergeCell ref="D441:E441"/>
    <mergeCell ref="D442:E442"/>
    <mergeCell ref="D443:E443"/>
    <mergeCell ref="D432:E432"/>
    <mergeCell ref="D433:E433"/>
    <mergeCell ref="D434:E434"/>
    <mergeCell ref="D435:E435"/>
    <mergeCell ref="D436:E436"/>
    <mergeCell ref="D437:E437"/>
    <mergeCell ref="D426:E426"/>
    <mergeCell ref="D427:E427"/>
    <mergeCell ref="D428:E428"/>
    <mergeCell ref="D429:E429"/>
    <mergeCell ref="D430:E430"/>
    <mergeCell ref="D431:E431"/>
    <mergeCell ref="D420:E420"/>
    <mergeCell ref="D421:E421"/>
    <mergeCell ref="D422:E422"/>
    <mergeCell ref="D423:E423"/>
    <mergeCell ref="D424:E424"/>
    <mergeCell ref="D425:E425"/>
    <mergeCell ref="D414:E414"/>
    <mergeCell ref="D415:E415"/>
    <mergeCell ref="D416:E416"/>
    <mergeCell ref="D417:E417"/>
    <mergeCell ref="D418:E418"/>
    <mergeCell ref="D419:E419"/>
    <mergeCell ref="D408:E408"/>
    <mergeCell ref="D409:E409"/>
    <mergeCell ref="D410:E410"/>
    <mergeCell ref="D411:E411"/>
    <mergeCell ref="D412:E412"/>
    <mergeCell ref="D413:E413"/>
    <mergeCell ref="D402:E402"/>
    <mergeCell ref="D403:E403"/>
    <mergeCell ref="D404:E404"/>
    <mergeCell ref="D405:E405"/>
    <mergeCell ref="D406:E406"/>
    <mergeCell ref="D407:E407"/>
    <mergeCell ref="D396:E396"/>
    <mergeCell ref="D397:E397"/>
    <mergeCell ref="D398:E398"/>
    <mergeCell ref="D399:E399"/>
    <mergeCell ref="D400:E400"/>
    <mergeCell ref="D401:E401"/>
    <mergeCell ref="D390:E390"/>
    <mergeCell ref="D391:E391"/>
    <mergeCell ref="D392:E392"/>
    <mergeCell ref="D393:E393"/>
    <mergeCell ref="D394:E394"/>
    <mergeCell ref="D395:E395"/>
    <mergeCell ref="D384:E384"/>
    <mergeCell ref="D385:E385"/>
    <mergeCell ref="D386:E386"/>
    <mergeCell ref="D387:E387"/>
    <mergeCell ref="D388:E388"/>
    <mergeCell ref="D389:E389"/>
    <mergeCell ref="D378:E378"/>
    <mergeCell ref="D379:E379"/>
    <mergeCell ref="D380:E380"/>
    <mergeCell ref="D381:E381"/>
    <mergeCell ref="D382:E382"/>
    <mergeCell ref="D383:E383"/>
    <mergeCell ref="D372:E372"/>
    <mergeCell ref="D373:E373"/>
    <mergeCell ref="D374:E374"/>
    <mergeCell ref="D375:E375"/>
    <mergeCell ref="D376:E376"/>
    <mergeCell ref="D377:E377"/>
    <mergeCell ref="D366:E366"/>
    <mergeCell ref="D367:E367"/>
    <mergeCell ref="D368:E368"/>
    <mergeCell ref="D369:E369"/>
    <mergeCell ref="D370:E370"/>
    <mergeCell ref="D371:E371"/>
    <mergeCell ref="D360:E360"/>
    <mergeCell ref="D361:E361"/>
    <mergeCell ref="D362:E362"/>
    <mergeCell ref="D363:E363"/>
    <mergeCell ref="D364:E364"/>
    <mergeCell ref="D365:E365"/>
    <mergeCell ref="D354:E354"/>
    <mergeCell ref="D355:E355"/>
    <mergeCell ref="D356:E356"/>
    <mergeCell ref="D357:E357"/>
    <mergeCell ref="D358:E358"/>
    <mergeCell ref="D359:E359"/>
    <mergeCell ref="D348:E348"/>
    <mergeCell ref="D349:E349"/>
    <mergeCell ref="D350:E350"/>
    <mergeCell ref="D351:E351"/>
    <mergeCell ref="D352:E352"/>
    <mergeCell ref="D353:E353"/>
    <mergeCell ref="D342:E342"/>
    <mergeCell ref="D343:E343"/>
    <mergeCell ref="D344:E344"/>
    <mergeCell ref="D345:E345"/>
    <mergeCell ref="D346:E346"/>
    <mergeCell ref="D347:E347"/>
    <mergeCell ref="D336:E336"/>
    <mergeCell ref="D337:E337"/>
    <mergeCell ref="D338:E338"/>
    <mergeCell ref="D339:E339"/>
    <mergeCell ref="D340:E340"/>
    <mergeCell ref="D341:E341"/>
    <mergeCell ref="D330:E330"/>
    <mergeCell ref="D331:E331"/>
    <mergeCell ref="D332:E332"/>
    <mergeCell ref="D333:E333"/>
    <mergeCell ref="D334:E334"/>
    <mergeCell ref="D335:E335"/>
    <mergeCell ref="D324:E324"/>
    <mergeCell ref="D325:E325"/>
    <mergeCell ref="D326:E326"/>
    <mergeCell ref="D327:E327"/>
    <mergeCell ref="D328:E328"/>
    <mergeCell ref="D329:E329"/>
    <mergeCell ref="D318:E318"/>
    <mergeCell ref="D319:E319"/>
    <mergeCell ref="D320:E320"/>
    <mergeCell ref="D321:E321"/>
    <mergeCell ref="D322:E322"/>
    <mergeCell ref="D323:E323"/>
    <mergeCell ref="D312:E312"/>
    <mergeCell ref="D313:E313"/>
    <mergeCell ref="D314:E314"/>
    <mergeCell ref="D315:E315"/>
    <mergeCell ref="D316:E316"/>
    <mergeCell ref="D317:E317"/>
    <mergeCell ref="D306:E306"/>
    <mergeCell ref="D307:E307"/>
    <mergeCell ref="D308:E308"/>
    <mergeCell ref="D309:E309"/>
    <mergeCell ref="D310:E310"/>
    <mergeCell ref="D311:E311"/>
    <mergeCell ref="D300:E300"/>
    <mergeCell ref="D301:E301"/>
    <mergeCell ref="D302:E302"/>
    <mergeCell ref="D303:E303"/>
    <mergeCell ref="D304:E304"/>
    <mergeCell ref="D305:E305"/>
    <mergeCell ref="D294:E294"/>
    <mergeCell ref="D295:E295"/>
    <mergeCell ref="D296:E296"/>
    <mergeCell ref="D297:E297"/>
    <mergeCell ref="D298:E298"/>
    <mergeCell ref="D299:E299"/>
    <mergeCell ref="D288:E288"/>
    <mergeCell ref="D289:E289"/>
    <mergeCell ref="D290:E290"/>
    <mergeCell ref="D291:E291"/>
    <mergeCell ref="D292:E292"/>
    <mergeCell ref="D293:E293"/>
    <mergeCell ref="D282:E282"/>
    <mergeCell ref="D283:E283"/>
    <mergeCell ref="D284:E284"/>
    <mergeCell ref="D285:E285"/>
    <mergeCell ref="D286:E286"/>
    <mergeCell ref="D287:E287"/>
    <mergeCell ref="D276:E276"/>
    <mergeCell ref="D277:E277"/>
    <mergeCell ref="D278:E278"/>
    <mergeCell ref="D279:E279"/>
    <mergeCell ref="D280:E280"/>
    <mergeCell ref="D281:E281"/>
    <mergeCell ref="D270:E270"/>
    <mergeCell ref="D271:E271"/>
    <mergeCell ref="D272:E272"/>
    <mergeCell ref="D273:E273"/>
    <mergeCell ref="D274:E274"/>
    <mergeCell ref="D275:E275"/>
    <mergeCell ref="D264:E264"/>
    <mergeCell ref="D265:E265"/>
    <mergeCell ref="D266:E266"/>
    <mergeCell ref="D267:E267"/>
    <mergeCell ref="D268:E268"/>
    <mergeCell ref="D269:E269"/>
    <mergeCell ref="D258:E258"/>
    <mergeCell ref="D259:E259"/>
    <mergeCell ref="D260:E260"/>
    <mergeCell ref="D261:E261"/>
    <mergeCell ref="D262:E262"/>
    <mergeCell ref="D263:E263"/>
    <mergeCell ref="D252:E252"/>
    <mergeCell ref="D253:E253"/>
    <mergeCell ref="D254:E254"/>
    <mergeCell ref="D255:E255"/>
    <mergeCell ref="D256:E256"/>
    <mergeCell ref="D257:E257"/>
    <mergeCell ref="D246:E246"/>
    <mergeCell ref="D247:E247"/>
    <mergeCell ref="D248:E248"/>
    <mergeCell ref="D249:E249"/>
    <mergeCell ref="D250:E250"/>
    <mergeCell ref="D251:E251"/>
    <mergeCell ref="D240:E240"/>
    <mergeCell ref="D241:E241"/>
    <mergeCell ref="D242:E242"/>
    <mergeCell ref="D243:E243"/>
    <mergeCell ref="D244:E244"/>
    <mergeCell ref="D245:E245"/>
    <mergeCell ref="D234:E234"/>
    <mergeCell ref="D235:E235"/>
    <mergeCell ref="D236:E236"/>
    <mergeCell ref="D237:E237"/>
    <mergeCell ref="D238:E238"/>
    <mergeCell ref="D239:E239"/>
    <mergeCell ref="D228:E228"/>
    <mergeCell ref="D229:E229"/>
    <mergeCell ref="D230:E230"/>
    <mergeCell ref="D231:E231"/>
    <mergeCell ref="D232:E232"/>
    <mergeCell ref="D233:E233"/>
    <mergeCell ref="D222:E222"/>
    <mergeCell ref="D223:E223"/>
    <mergeCell ref="D224:E224"/>
    <mergeCell ref="D225:E225"/>
    <mergeCell ref="D226:E226"/>
    <mergeCell ref="D227:E227"/>
    <mergeCell ref="D216:E216"/>
    <mergeCell ref="D217:E217"/>
    <mergeCell ref="D218:E218"/>
    <mergeCell ref="D219:E219"/>
    <mergeCell ref="D220:E220"/>
    <mergeCell ref="D221:E221"/>
    <mergeCell ref="D210:E210"/>
    <mergeCell ref="D211:E211"/>
    <mergeCell ref="D212:E212"/>
    <mergeCell ref="D213:E213"/>
    <mergeCell ref="D214:E214"/>
    <mergeCell ref="D215:E215"/>
    <mergeCell ref="D204:E204"/>
    <mergeCell ref="D205:E205"/>
    <mergeCell ref="D206:E206"/>
    <mergeCell ref="D207:E207"/>
    <mergeCell ref="D208:E208"/>
    <mergeCell ref="D209:E209"/>
    <mergeCell ref="D198:E198"/>
    <mergeCell ref="D199:E199"/>
    <mergeCell ref="D200:E200"/>
    <mergeCell ref="D201:E201"/>
    <mergeCell ref="D202:E202"/>
    <mergeCell ref="D203:E203"/>
    <mergeCell ref="D192:E192"/>
    <mergeCell ref="D193:E193"/>
    <mergeCell ref="D194:E194"/>
    <mergeCell ref="D195:E195"/>
    <mergeCell ref="D196:E196"/>
    <mergeCell ref="D197:E197"/>
    <mergeCell ref="D186:E186"/>
    <mergeCell ref="D187:E187"/>
    <mergeCell ref="D188:E188"/>
    <mergeCell ref="D189:E189"/>
    <mergeCell ref="D190:E190"/>
    <mergeCell ref="D191:E191"/>
    <mergeCell ref="D180:E180"/>
    <mergeCell ref="D181:E181"/>
    <mergeCell ref="D182:E182"/>
    <mergeCell ref="D183:E183"/>
    <mergeCell ref="D184:E184"/>
    <mergeCell ref="D185:E185"/>
    <mergeCell ref="D174:E174"/>
    <mergeCell ref="D175:E175"/>
    <mergeCell ref="D176:E176"/>
    <mergeCell ref="D177:E177"/>
    <mergeCell ref="D178:E178"/>
    <mergeCell ref="D179:E179"/>
    <mergeCell ref="D168:E168"/>
    <mergeCell ref="D169:E169"/>
    <mergeCell ref="D170:E170"/>
    <mergeCell ref="D171:E171"/>
    <mergeCell ref="D172:E172"/>
    <mergeCell ref="D173:E173"/>
    <mergeCell ref="D162:E162"/>
    <mergeCell ref="D163:E163"/>
    <mergeCell ref="D164:E164"/>
    <mergeCell ref="D165:E165"/>
    <mergeCell ref="D166:E166"/>
    <mergeCell ref="D167:E167"/>
    <mergeCell ref="D156:E156"/>
    <mergeCell ref="D157:E157"/>
    <mergeCell ref="D158:E158"/>
    <mergeCell ref="D159:E159"/>
    <mergeCell ref="D160:E160"/>
    <mergeCell ref="D161:E161"/>
    <mergeCell ref="D150:E150"/>
    <mergeCell ref="D151:E151"/>
    <mergeCell ref="D152:E152"/>
    <mergeCell ref="D153:E153"/>
    <mergeCell ref="D154:E154"/>
    <mergeCell ref="D155:E155"/>
    <mergeCell ref="D144:E144"/>
    <mergeCell ref="D145:E145"/>
    <mergeCell ref="D146:E146"/>
    <mergeCell ref="D147:E147"/>
    <mergeCell ref="D148:E148"/>
    <mergeCell ref="D149:E149"/>
    <mergeCell ref="D138:E138"/>
    <mergeCell ref="D139:E139"/>
    <mergeCell ref="D140:E140"/>
    <mergeCell ref="D141:E141"/>
    <mergeCell ref="D142:E142"/>
    <mergeCell ref="D143:E143"/>
    <mergeCell ref="D132:E132"/>
    <mergeCell ref="D133:E133"/>
    <mergeCell ref="D134:E134"/>
    <mergeCell ref="D135:E135"/>
    <mergeCell ref="D136:E136"/>
    <mergeCell ref="D137:E137"/>
    <mergeCell ref="D126:E126"/>
    <mergeCell ref="D127:E127"/>
    <mergeCell ref="D128:E128"/>
    <mergeCell ref="D129:E129"/>
    <mergeCell ref="D130:E130"/>
    <mergeCell ref="D131:E131"/>
    <mergeCell ref="D120:E120"/>
    <mergeCell ref="D121:E121"/>
    <mergeCell ref="D122:E122"/>
    <mergeCell ref="D123:E123"/>
    <mergeCell ref="D124:E124"/>
    <mergeCell ref="D125:E125"/>
    <mergeCell ref="D114:E114"/>
    <mergeCell ref="D115:E115"/>
    <mergeCell ref="D116:E116"/>
    <mergeCell ref="D117:E117"/>
    <mergeCell ref="D118:E118"/>
    <mergeCell ref="D119:E119"/>
    <mergeCell ref="D108:E108"/>
    <mergeCell ref="D109:E109"/>
    <mergeCell ref="D110:E110"/>
    <mergeCell ref="D111:E111"/>
    <mergeCell ref="D112:E112"/>
    <mergeCell ref="D113:E113"/>
    <mergeCell ref="D102:E102"/>
    <mergeCell ref="D103:E103"/>
    <mergeCell ref="D104:E104"/>
    <mergeCell ref="D105:E105"/>
    <mergeCell ref="D106:E106"/>
    <mergeCell ref="D107:E107"/>
    <mergeCell ref="D96:E96"/>
    <mergeCell ref="D97:E97"/>
    <mergeCell ref="D98:E98"/>
    <mergeCell ref="D99:E99"/>
    <mergeCell ref="D100:E100"/>
    <mergeCell ref="D101:E101"/>
    <mergeCell ref="D90:E90"/>
    <mergeCell ref="D91:E91"/>
    <mergeCell ref="D92:E92"/>
    <mergeCell ref="D93:E93"/>
    <mergeCell ref="D94:E94"/>
    <mergeCell ref="D95:E95"/>
    <mergeCell ref="D84:E84"/>
    <mergeCell ref="D85:E85"/>
    <mergeCell ref="D86:E86"/>
    <mergeCell ref="D87:E87"/>
    <mergeCell ref="D88:E88"/>
    <mergeCell ref="D89:E89"/>
    <mergeCell ref="D78:E78"/>
    <mergeCell ref="D79:E79"/>
    <mergeCell ref="D80:E80"/>
    <mergeCell ref="D81:E81"/>
    <mergeCell ref="D82:E82"/>
    <mergeCell ref="D83:E83"/>
    <mergeCell ref="D72:E72"/>
    <mergeCell ref="D73:E73"/>
    <mergeCell ref="D74:E74"/>
    <mergeCell ref="D75:E75"/>
    <mergeCell ref="D76:E76"/>
    <mergeCell ref="D77:E77"/>
    <mergeCell ref="D66:E66"/>
    <mergeCell ref="D67:E67"/>
    <mergeCell ref="D68:E68"/>
    <mergeCell ref="D69:E69"/>
    <mergeCell ref="D70:E70"/>
    <mergeCell ref="D71:E71"/>
    <mergeCell ref="D35:E35"/>
    <mergeCell ref="D36:E36"/>
    <mergeCell ref="D37:E37"/>
    <mergeCell ref="D38:E38"/>
    <mergeCell ref="D51:E51"/>
    <mergeCell ref="D52:E52"/>
    <mergeCell ref="D53:E53"/>
    <mergeCell ref="D54:E54"/>
    <mergeCell ref="D55:E55"/>
    <mergeCell ref="D56:E56"/>
    <mergeCell ref="D45:E45"/>
    <mergeCell ref="D46:E46"/>
    <mergeCell ref="D47:E47"/>
    <mergeCell ref="D48:E48"/>
    <mergeCell ref="D49:E49"/>
    <mergeCell ref="D50:E50"/>
    <mergeCell ref="D39:E39"/>
    <mergeCell ref="D40:E40"/>
    <mergeCell ref="B13:D13"/>
    <mergeCell ref="G13:G14"/>
    <mergeCell ref="I13:I14"/>
    <mergeCell ref="B14:D14"/>
    <mergeCell ref="D25:E25"/>
    <mergeCell ref="D26:E26"/>
    <mergeCell ref="D27:E27"/>
    <mergeCell ref="D28:E28"/>
    <mergeCell ref="B8:D8"/>
    <mergeCell ref="B9:D9"/>
    <mergeCell ref="G9:G10"/>
    <mergeCell ref="I9:I10"/>
    <mergeCell ref="B10:D10"/>
    <mergeCell ref="B11:D11"/>
    <mergeCell ref="G11:G12"/>
    <mergeCell ref="I11:I12"/>
    <mergeCell ref="B12:D12"/>
    <mergeCell ref="D20:E20"/>
  </mergeCells>
  <conditionalFormatting sqref="B20:B988">
    <cfRule type="cellIs" dxfId="18" priority="13" stopIfTrue="1" operator="equal">
      <formula>"ALERT"</formula>
    </cfRule>
  </conditionalFormatting>
  <conditionalFormatting sqref="F9:F14">
    <cfRule type="cellIs" dxfId="17" priority="11" stopIfTrue="1" operator="equal">
      <formula>0</formula>
    </cfRule>
  </conditionalFormatting>
  <conditionalFormatting sqref="F10:F14">
    <cfRule type="containsBlanks" dxfId="16" priority="12" stopIfTrue="1">
      <formula>LEN(TRIM(F10))=0</formula>
    </cfRule>
  </conditionalFormatting>
  <conditionalFormatting sqref="F20:F985">
    <cfRule type="containsText" dxfId="15" priority="7" stopIfTrue="1" operator="containsText" text="Exchange rate :">
      <formula>NOT(ISERROR(SEARCH("Exchange rate :",F20)))</formula>
    </cfRule>
  </conditionalFormatting>
  <conditionalFormatting sqref="F20:I988 I990:I993">
    <cfRule type="containsErrors" dxfId="14" priority="8" stopIfTrue="1">
      <formula>ISERROR(F20)</formula>
    </cfRule>
    <cfRule type="cellIs" dxfId="13" priority="9" stopIfTrue="1" operator="equal">
      <formula>"NA"</formula>
    </cfRule>
    <cfRule type="cellIs" dxfId="12" priority="10" stopIfTrue="1" operator="equal">
      <formula>0</formula>
    </cfRule>
  </conditionalFormatting>
  <printOptions horizontalCentered="1"/>
  <pageMargins left="0.35" right="0.21" top="0.47" bottom="0.34" header="0.22" footer="0.17"/>
  <pageSetup scale="80" orientation="portrait" verticalDpi="300" r:id="rId1"/>
  <headerFooter alignWithMargins="0">
    <oddFooter>Page &amp;P of 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DB96D-7936-4330-A49D-7C3A2E246119}">
  <sheetPr>
    <tabColor rgb="FFFFFF00"/>
  </sheetPr>
  <dimension ref="A1:X998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9.28515625" customWidth="1"/>
    <col min="5" max="5" width="9.5703125" customWidth="1"/>
    <col min="6" max="6" width="41.85546875" customWidth="1"/>
    <col min="7" max="7" width="15.42578125" customWidth="1"/>
    <col min="8" max="8" width="5.42578125" hidden="1" customWidth="1"/>
    <col min="9" max="9" width="13.5703125" customWidth="1"/>
    <col min="10" max="10" width="2.85546875" customWidth="1"/>
    <col min="11" max="11" width="8.85546875" customWidth="1"/>
    <col min="14" max="14" width="9.85546875" customWidth="1"/>
  </cols>
  <sheetData>
    <row r="1" spans="1:24" ht="23.25">
      <c r="A1" s="13"/>
      <c r="B1" s="6" t="s">
        <v>1</v>
      </c>
      <c r="C1" s="5"/>
      <c r="D1" s="5"/>
      <c r="E1" s="5"/>
      <c r="F1" s="5"/>
      <c r="G1" s="3"/>
      <c r="H1" s="3"/>
      <c r="I1" s="6" t="s">
        <v>4</v>
      </c>
      <c r="J1" s="14"/>
      <c r="N1" s="157">
        <v>0.25</v>
      </c>
      <c r="O1" t="s">
        <v>90</v>
      </c>
    </row>
    <row r="2" spans="1:24" ht="15">
      <c r="A2" s="13"/>
      <c r="B2" s="15" t="s">
        <v>45</v>
      </c>
      <c r="C2" s="4"/>
      <c r="D2" s="4"/>
      <c r="E2" s="4"/>
      <c r="F2" s="4"/>
      <c r="G2" s="7"/>
      <c r="H2" s="7"/>
      <c r="I2" s="7"/>
      <c r="J2" s="14"/>
      <c r="N2" s="45">
        <f ca="1">Invoice!$H$989</f>
        <v>5000.0000000000009</v>
      </c>
      <c r="O2" t="s">
        <v>91</v>
      </c>
      <c r="X2" s="46">
        <v>32</v>
      </c>
    </row>
    <row r="3" spans="1:24" ht="15.75" thickBot="1">
      <c r="A3" s="13"/>
      <c r="B3" s="15" t="s">
        <v>8</v>
      </c>
      <c r="C3" s="7"/>
      <c r="D3" s="7"/>
      <c r="E3" s="7"/>
      <c r="F3" s="7"/>
      <c r="G3" s="7"/>
      <c r="H3" s="7"/>
      <c r="I3" s="3"/>
      <c r="J3" s="14"/>
      <c r="N3" s="45">
        <f>I990</f>
        <v>1278.1999999999998</v>
      </c>
      <c r="O3" t="s">
        <v>92</v>
      </c>
      <c r="X3" t="s">
        <v>44</v>
      </c>
    </row>
    <row r="4" spans="1:24" ht="15">
      <c r="A4" s="13"/>
      <c r="B4" s="15" t="s">
        <v>49</v>
      </c>
      <c r="C4" s="7"/>
      <c r="D4" s="7"/>
      <c r="E4" s="7"/>
      <c r="F4" s="3"/>
      <c r="G4" s="116" t="s">
        <v>5</v>
      </c>
      <c r="H4" s="153"/>
      <c r="I4" s="117" t="s">
        <v>6</v>
      </c>
      <c r="J4" s="14"/>
    </row>
    <row r="5" spans="1:24" ht="15.75" thickBot="1">
      <c r="A5" s="13"/>
      <c r="B5" s="15"/>
      <c r="C5" s="7"/>
      <c r="D5" s="7"/>
      <c r="E5" s="7"/>
      <c r="F5" s="3"/>
      <c r="G5" s="42">
        <f ca="1">TODAY()</f>
        <v>45574</v>
      </c>
      <c r="H5" s="154"/>
      <c r="I5" s="41">
        <v>56169</v>
      </c>
      <c r="J5" s="14"/>
    </row>
    <row r="6" spans="1:24" ht="14.25">
      <c r="A6" s="13"/>
      <c r="B6" s="16"/>
      <c r="C6" s="7"/>
      <c r="D6" s="7"/>
      <c r="E6" s="7"/>
      <c r="F6" s="8"/>
      <c r="G6" s="3"/>
      <c r="H6" s="3"/>
      <c r="I6" s="3"/>
      <c r="J6" s="14"/>
    </row>
    <row r="7" spans="1:24" ht="5.25" customHeight="1" thickBot="1">
      <c r="A7" s="13"/>
      <c r="B7" s="17"/>
      <c r="C7" s="7"/>
      <c r="D7" s="7"/>
      <c r="E7" s="7"/>
      <c r="F7" s="8"/>
      <c r="G7" s="3"/>
      <c r="H7" s="3"/>
      <c r="I7" s="3"/>
      <c r="J7" s="14"/>
    </row>
    <row r="8" spans="1:24" ht="16.5" customHeight="1" thickBot="1">
      <c r="A8" s="13"/>
      <c r="B8" s="174" t="s">
        <v>3</v>
      </c>
      <c r="C8" s="175"/>
      <c r="D8" s="176"/>
      <c r="E8" s="4"/>
      <c r="F8" s="115" t="s">
        <v>12</v>
      </c>
      <c r="G8" s="27"/>
      <c r="H8" s="27"/>
      <c r="I8" s="27"/>
      <c r="J8" s="14"/>
      <c r="L8" s="108"/>
    </row>
    <row r="9" spans="1:24">
      <c r="A9" s="13"/>
      <c r="B9" s="177" t="s">
        <v>57</v>
      </c>
      <c r="C9" s="178"/>
      <c r="D9" s="179"/>
      <c r="E9" s="9"/>
      <c r="F9" s="39" t="str">
        <f t="shared" ref="F9:F14" si="0">B9</f>
        <v>Hiu Sing Hewson Choi</v>
      </c>
      <c r="G9" s="189" t="s">
        <v>14</v>
      </c>
      <c r="H9" s="138"/>
      <c r="I9" s="191"/>
      <c r="J9" s="14"/>
    </row>
    <row r="10" spans="1:24">
      <c r="A10" s="13"/>
      <c r="B10" s="180" t="s">
        <v>53</v>
      </c>
      <c r="C10" s="181"/>
      <c r="D10" s="182"/>
      <c r="E10" s="10"/>
      <c r="F10" s="39" t="str">
        <f t="shared" si="0"/>
        <v>6 Hemingfield Grove, Great Sankey</v>
      </c>
      <c r="G10" s="189"/>
      <c r="H10" s="138"/>
      <c r="I10" s="192"/>
      <c r="J10" s="14"/>
    </row>
    <row r="11" spans="1:24">
      <c r="A11" s="13"/>
      <c r="B11" s="183" t="s">
        <v>54</v>
      </c>
      <c r="C11" s="184"/>
      <c r="D11" s="185"/>
      <c r="E11" s="10"/>
      <c r="F11" s="39" t="str">
        <f t="shared" si="0"/>
        <v xml:space="preserve">WA51HU Warrington </v>
      </c>
      <c r="G11" s="189" t="s">
        <v>15</v>
      </c>
      <c r="H11" s="138"/>
      <c r="I11" s="193" t="s">
        <v>22</v>
      </c>
      <c r="J11" s="14"/>
    </row>
    <row r="12" spans="1:24">
      <c r="A12" s="13"/>
      <c r="B12" s="183" t="s">
        <v>55</v>
      </c>
      <c r="C12" s="184"/>
      <c r="D12" s="185"/>
      <c r="E12" s="10"/>
      <c r="F12" s="39" t="str">
        <f t="shared" si="0"/>
        <v>United Kingdom</v>
      </c>
      <c r="G12" s="189"/>
      <c r="H12" s="138"/>
      <c r="I12" s="192"/>
      <c r="J12" s="14"/>
    </row>
    <row r="13" spans="1:24">
      <c r="A13" s="13"/>
      <c r="B13" s="180"/>
      <c r="C13" s="181"/>
      <c r="D13" s="182"/>
      <c r="E13" s="11"/>
      <c r="F13" s="39">
        <f t="shared" si="0"/>
        <v>0</v>
      </c>
      <c r="G13" s="190" t="s">
        <v>16</v>
      </c>
      <c r="H13" s="28"/>
      <c r="I13" s="193" t="s">
        <v>51</v>
      </c>
      <c r="J13" s="14"/>
      <c r="M13" s="28" t="s">
        <v>20</v>
      </c>
    </row>
    <row r="14" spans="1:24" ht="13.5" thickBot="1">
      <c r="A14" s="13"/>
      <c r="B14" s="186" t="s">
        <v>52</v>
      </c>
      <c r="C14" s="187"/>
      <c r="D14" s="188"/>
      <c r="E14" s="11"/>
      <c r="F14" s="40" t="str">
        <f t="shared" si="0"/>
        <v>Tel: +44 07593743338</v>
      </c>
      <c r="G14" s="190"/>
      <c r="H14" s="28"/>
      <c r="I14" s="194"/>
      <c r="J14" s="14"/>
      <c r="M14" s="109">
        <f ca="1">VLOOKUP(G5,[1]Sheet1!$A$9:$I$7290,2,FALSE)</f>
        <v>33.299999999999997</v>
      </c>
    </row>
    <row r="15" spans="1:24" ht="5.25" customHeight="1">
      <c r="A15" s="13"/>
      <c r="B15" s="11"/>
      <c r="C15" s="11"/>
      <c r="D15" s="11"/>
      <c r="E15" s="11"/>
      <c r="F15" s="11"/>
      <c r="G15" s="28"/>
      <c r="H15" s="28"/>
      <c r="I15" s="29"/>
      <c r="J15" s="14"/>
    </row>
    <row r="16" spans="1:24">
      <c r="A16" s="13"/>
      <c r="B16" s="11" t="s">
        <v>56</v>
      </c>
      <c r="C16" s="11"/>
      <c r="D16" s="11"/>
      <c r="E16" s="11"/>
      <c r="F16" s="11"/>
      <c r="G16" s="28" t="s">
        <v>19</v>
      </c>
      <c r="H16" s="28"/>
      <c r="I16" s="35" t="s">
        <v>21</v>
      </c>
      <c r="J16" s="14"/>
    </row>
    <row r="17" spans="1:19" ht="12.75" hidden="1" customHeight="1">
      <c r="A17" s="13"/>
      <c r="B17" s="11"/>
      <c r="C17" s="11"/>
      <c r="D17" s="11"/>
      <c r="E17" s="11"/>
      <c r="F17" s="11"/>
      <c r="J17" s="14"/>
    </row>
    <row r="18" spans="1:19" ht="5.25" customHeight="1" thickBot="1">
      <c r="A18" s="13"/>
      <c r="B18" s="12"/>
      <c r="C18" s="12"/>
      <c r="D18" s="12"/>
      <c r="E18" s="12"/>
      <c r="F18" s="3"/>
      <c r="G18" s="12"/>
      <c r="H18" s="12"/>
      <c r="I18" s="12"/>
      <c r="J18" s="14"/>
    </row>
    <row r="19" spans="1:19" ht="17.25" customHeight="1" thickBot="1">
      <c r="A19" s="13"/>
      <c r="B19" s="110" t="s">
        <v>11</v>
      </c>
      <c r="C19" s="111" t="s">
        <v>7</v>
      </c>
      <c r="D19" s="195" t="s">
        <v>13</v>
      </c>
      <c r="E19" s="196"/>
      <c r="F19" s="112" t="s">
        <v>0</v>
      </c>
      <c r="G19" s="113" t="s">
        <v>9</v>
      </c>
      <c r="H19" s="155"/>
      <c r="I19" s="114" t="s">
        <v>10</v>
      </c>
      <c r="J19" s="14"/>
    </row>
    <row r="20" spans="1:19" ht="36">
      <c r="A20" s="13"/>
      <c r="B20" s="158"/>
      <c r="C20" s="159"/>
      <c r="D20" s="210"/>
      <c r="E20" s="211"/>
      <c r="F20" s="162" t="s">
        <v>93</v>
      </c>
      <c r="G20" s="160"/>
      <c r="H20" s="160"/>
      <c r="I20" s="161"/>
      <c r="J20" s="14"/>
    </row>
    <row r="21" spans="1:19" ht="36">
      <c r="A21" s="13"/>
      <c r="B21" s="146">
        <v>15</v>
      </c>
      <c r="C21" s="36" t="s">
        <v>71</v>
      </c>
      <c r="D21" s="201"/>
      <c r="E21" s="202"/>
      <c r="F21" s="43" t="str">
        <f>VLOOKUP(C21,'[2]Acha Air Sales Price List'!$B$1:$D$65536,3,FALSE)</f>
        <v>Pair of flexible clear acrylic retainer ear studs, 20g (0.8mm) with flat disk top and ultra soft silicon butterflies</v>
      </c>
      <c r="G21" s="147">
        <f>ROUNDUP(H21*$N$1,2)</f>
        <v>2.84</v>
      </c>
      <c r="H21" s="147">
        <v>11.33</v>
      </c>
      <c r="I21" s="22">
        <f t="shared" ref="I21:I84" si="1">ROUND(IF(ISNUMBER(B21), G21*B21, 0),5)</f>
        <v>42.6</v>
      </c>
      <c r="J21" s="14"/>
    </row>
    <row r="22" spans="1:19" ht="24">
      <c r="A22" s="13"/>
      <c r="B22" s="146">
        <v>30</v>
      </c>
      <c r="C22" s="36" t="s">
        <v>69</v>
      </c>
      <c r="D22" s="201" t="s">
        <v>74</v>
      </c>
      <c r="E22" s="202"/>
      <c r="F22" s="43" t="str">
        <f>VLOOKUP(C22,'[2]Acha Air Sales Price List'!$B$1:$D$65536,3,FALSE)</f>
        <v>Surgical Steel barbell, 16g (1.2mm) with 3mm balls - length 1/4" to 9/16" (6mm - 10mm)</v>
      </c>
      <c r="G22" s="147">
        <f t="shared" ref="G22:G56" si="2">ROUNDUP(H22*$N$1,2)</f>
        <v>1.34</v>
      </c>
      <c r="H22" s="147">
        <v>5.33</v>
      </c>
      <c r="I22" s="22">
        <f t="shared" si="1"/>
        <v>40.200000000000003</v>
      </c>
      <c r="J22" s="14"/>
      <c r="S22">
        <f>ROUNDUP(T22*$N$1,2)</f>
        <v>0</v>
      </c>
    </row>
    <row r="23" spans="1:19" ht="24">
      <c r="A23" s="13"/>
      <c r="B23" s="146">
        <v>30</v>
      </c>
      <c r="C23" s="36" t="s">
        <v>69</v>
      </c>
      <c r="D23" s="201" t="s">
        <v>75</v>
      </c>
      <c r="E23" s="202"/>
      <c r="F23" s="43" t="str">
        <f>VLOOKUP(C23,'[2]Acha Air Sales Price List'!$B$1:$D$65536,3,FALSE)</f>
        <v>Surgical Steel barbell, 16g (1.2mm) with 3mm balls - length 1/4" to 9/16" (6mm - 10mm)</v>
      </c>
      <c r="G23" s="147">
        <f t="shared" si="2"/>
        <v>1.34</v>
      </c>
      <c r="H23" s="147">
        <v>5.33</v>
      </c>
      <c r="I23" s="22">
        <f t="shared" si="1"/>
        <v>40.200000000000003</v>
      </c>
      <c r="J23" s="14"/>
    </row>
    <row r="24" spans="1:19" ht="24">
      <c r="A24" s="13"/>
      <c r="B24" s="146">
        <v>30</v>
      </c>
      <c r="C24" s="36" t="s">
        <v>69</v>
      </c>
      <c r="D24" s="201" t="s">
        <v>73</v>
      </c>
      <c r="E24" s="202"/>
      <c r="F24" s="43" t="str">
        <f>VLOOKUP(C24,'[2]Acha Air Sales Price List'!$B$1:$D$65536,3,FALSE)</f>
        <v>Surgical Steel barbell, 16g (1.2mm) with 3mm balls - length 1/4" to 9/16" (6mm - 10mm)</v>
      </c>
      <c r="G24" s="147">
        <f t="shared" si="2"/>
        <v>1.34</v>
      </c>
      <c r="H24" s="147">
        <v>5.33</v>
      </c>
      <c r="I24" s="22">
        <f t="shared" si="1"/>
        <v>40.200000000000003</v>
      </c>
      <c r="J24" s="14"/>
    </row>
    <row r="25" spans="1:19" ht="24">
      <c r="A25" s="13"/>
      <c r="B25" s="146">
        <v>15</v>
      </c>
      <c r="C25" s="36" t="s">
        <v>69</v>
      </c>
      <c r="D25" s="201" t="s">
        <v>60</v>
      </c>
      <c r="E25" s="202"/>
      <c r="F25" s="43" t="str">
        <f>VLOOKUP(C25,'[2]Acha Air Sales Price List'!$B$1:$D$65536,3,FALSE)</f>
        <v>Surgical Steel barbell, 16g (1.2mm) with 3mm balls - length 1/4" to 9/16" (6mm - 10mm)</v>
      </c>
      <c r="G25" s="147">
        <f t="shared" si="2"/>
        <v>1.34</v>
      </c>
      <c r="H25" s="147">
        <v>5.33</v>
      </c>
      <c r="I25" s="22">
        <f t="shared" si="1"/>
        <v>20.100000000000001</v>
      </c>
      <c r="J25" s="14"/>
    </row>
    <row r="26" spans="1:19" ht="24">
      <c r="A26" s="13"/>
      <c r="B26" s="146">
        <v>10</v>
      </c>
      <c r="C26" s="36" t="s">
        <v>65</v>
      </c>
      <c r="D26" s="201" t="s">
        <v>79</v>
      </c>
      <c r="E26" s="202"/>
      <c r="F26" s="43" t="str">
        <f>VLOOKUP(C26,'[2]Acha Air Sales Price List'!$B$1:$D$65536,3,FALSE)</f>
        <v>Surgical steel tongue barbell, 14g (1.6mm) with two 5mm balls</v>
      </c>
      <c r="G26" s="147">
        <f t="shared" si="2"/>
        <v>1.59</v>
      </c>
      <c r="H26" s="147">
        <v>6.33</v>
      </c>
      <c r="I26" s="22">
        <f t="shared" si="1"/>
        <v>15.9</v>
      </c>
      <c r="J26" s="14"/>
    </row>
    <row r="27" spans="1:19" ht="24">
      <c r="A27" s="13"/>
      <c r="B27" s="146">
        <v>10</v>
      </c>
      <c r="C27" s="36" t="s">
        <v>65</v>
      </c>
      <c r="D27" s="201" t="s">
        <v>80</v>
      </c>
      <c r="E27" s="202"/>
      <c r="F27" s="43" t="str">
        <f>VLOOKUP(C27,'[2]Acha Air Sales Price List'!$B$1:$D$65536,3,FALSE)</f>
        <v>Surgical steel tongue barbell, 14g (1.6mm) with two 5mm balls</v>
      </c>
      <c r="G27" s="147">
        <f t="shared" si="2"/>
        <v>1.59</v>
      </c>
      <c r="H27" s="147">
        <v>6.33</v>
      </c>
      <c r="I27" s="22">
        <f t="shared" si="1"/>
        <v>15.9</v>
      </c>
      <c r="J27" s="14"/>
    </row>
    <row r="28" spans="1:19" ht="24">
      <c r="A28" s="13"/>
      <c r="B28" s="146">
        <v>10</v>
      </c>
      <c r="C28" s="36" t="s">
        <v>65</v>
      </c>
      <c r="D28" s="201" t="s">
        <v>77</v>
      </c>
      <c r="E28" s="202"/>
      <c r="F28" s="43" t="str">
        <f>VLOOKUP(C28,'[2]Acha Air Sales Price List'!$B$1:$D$65536,3,FALSE)</f>
        <v>Surgical steel tongue barbell, 14g (1.6mm) with two 5mm balls</v>
      </c>
      <c r="G28" s="147">
        <f t="shared" si="2"/>
        <v>1.59</v>
      </c>
      <c r="H28" s="147">
        <v>6.33</v>
      </c>
      <c r="I28" s="22">
        <f t="shared" si="1"/>
        <v>15.9</v>
      </c>
      <c r="J28" s="14"/>
    </row>
    <row r="29" spans="1:19" ht="24">
      <c r="A29" s="13"/>
      <c r="B29" s="146">
        <v>10</v>
      </c>
      <c r="C29" s="36" t="s">
        <v>65</v>
      </c>
      <c r="D29" s="201" t="s">
        <v>78</v>
      </c>
      <c r="E29" s="202"/>
      <c r="F29" s="43" t="str">
        <f>VLOOKUP(C29,'[2]Acha Air Sales Price List'!$B$1:$D$65536,3,FALSE)</f>
        <v>Surgical steel tongue barbell, 14g (1.6mm) with two 5mm balls</v>
      </c>
      <c r="G29" s="147">
        <f t="shared" si="2"/>
        <v>1.59</v>
      </c>
      <c r="H29" s="147">
        <v>6.33</v>
      </c>
      <c r="I29" s="22">
        <f t="shared" si="1"/>
        <v>15.9</v>
      </c>
      <c r="J29" s="14"/>
    </row>
    <row r="30" spans="1:19" ht="24">
      <c r="A30" s="13"/>
      <c r="B30" s="146">
        <v>5</v>
      </c>
      <c r="C30" s="36" t="s">
        <v>65</v>
      </c>
      <c r="D30" s="201" t="s">
        <v>82</v>
      </c>
      <c r="E30" s="202"/>
      <c r="F30" s="43" t="str">
        <f>VLOOKUP(C30,'[2]Acha Air Sales Price List'!$B$1:$D$65536,3,FALSE)</f>
        <v>Surgical steel tongue barbell, 14g (1.6mm) with two 5mm balls</v>
      </c>
      <c r="G30" s="147">
        <f t="shared" si="2"/>
        <v>1.59</v>
      </c>
      <c r="H30" s="147">
        <v>6.33</v>
      </c>
      <c r="I30" s="22">
        <f t="shared" si="1"/>
        <v>7.95</v>
      </c>
      <c r="J30" s="14"/>
    </row>
    <row r="31" spans="1:19" ht="24">
      <c r="A31" s="13"/>
      <c r="B31" s="146">
        <v>5</v>
      </c>
      <c r="C31" s="36" t="s">
        <v>65</v>
      </c>
      <c r="D31" s="201" t="s">
        <v>81</v>
      </c>
      <c r="E31" s="202"/>
      <c r="F31" s="43" t="str">
        <f>VLOOKUP(C31,'[2]Acha Air Sales Price List'!$B$1:$D$65536,3,FALSE)</f>
        <v>Surgical steel tongue barbell, 14g (1.6mm) with two 5mm balls</v>
      </c>
      <c r="G31" s="147">
        <f t="shared" si="2"/>
        <v>1.59</v>
      </c>
      <c r="H31" s="147">
        <v>6.33</v>
      </c>
      <c r="I31" s="22">
        <f t="shared" si="1"/>
        <v>7.95</v>
      </c>
      <c r="J31" s="14"/>
    </row>
    <row r="32" spans="1:19" ht="36">
      <c r="A32" s="13"/>
      <c r="B32" s="146">
        <v>6</v>
      </c>
      <c r="C32" s="36" t="s">
        <v>62</v>
      </c>
      <c r="D32" s="201" t="s">
        <v>64</v>
      </c>
      <c r="E32" s="202"/>
      <c r="F32" s="43" t="str">
        <f>VLOOKUP(C32,'[2]Acha Air Sales Price List'!$B$1:$D$65536,3,FALSE)</f>
        <v>Surgical steel belly banana, 14g (1.6m) with a 8mm and a 5mm bezel set jewel ball using original Czech Preciosa crystals.</v>
      </c>
      <c r="G32" s="147">
        <f t="shared" si="2"/>
        <v>7.17</v>
      </c>
      <c r="H32" s="147">
        <v>28.65</v>
      </c>
      <c r="I32" s="22">
        <f t="shared" si="1"/>
        <v>43.02</v>
      </c>
      <c r="J32" s="14"/>
    </row>
    <row r="33" spans="1:19" ht="36">
      <c r="A33" s="13"/>
      <c r="B33" s="146">
        <v>10</v>
      </c>
      <c r="C33" s="36" t="s">
        <v>62</v>
      </c>
      <c r="D33" s="201" t="s">
        <v>63</v>
      </c>
      <c r="E33" s="202"/>
      <c r="F33" s="43" t="str">
        <f>VLOOKUP(C33,'[2]Acha Air Sales Price List'!$B$1:$D$65536,3,FALSE)</f>
        <v>Surgical steel belly banana, 14g (1.6m) with a 8mm and a 5mm bezel set jewel ball using original Czech Preciosa crystals.</v>
      </c>
      <c r="G33" s="147">
        <f t="shared" si="2"/>
        <v>7.17</v>
      </c>
      <c r="H33" s="147">
        <v>28.65</v>
      </c>
      <c r="I33" s="22">
        <f t="shared" si="1"/>
        <v>71.7</v>
      </c>
      <c r="J33" s="14"/>
    </row>
    <row r="34" spans="1:19" ht="36">
      <c r="A34" s="13"/>
      <c r="B34" s="146">
        <v>20</v>
      </c>
      <c r="C34" s="36" t="s">
        <v>62</v>
      </c>
      <c r="D34" s="201" t="s">
        <v>61</v>
      </c>
      <c r="E34" s="202"/>
      <c r="F34" s="43" t="str">
        <f>VLOOKUP(C34,'[2]Acha Air Sales Price List'!$B$1:$D$65536,3,FALSE)</f>
        <v>Surgical steel belly banana, 14g (1.6m) with a 8mm and a 5mm bezel set jewel ball using original Czech Preciosa crystals.</v>
      </c>
      <c r="G34" s="147">
        <f t="shared" si="2"/>
        <v>7.17</v>
      </c>
      <c r="H34" s="147">
        <v>28.65</v>
      </c>
      <c r="I34" s="22">
        <f t="shared" si="1"/>
        <v>143.4</v>
      </c>
      <c r="J34" s="14"/>
      <c r="P34" s="136"/>
      <c r="Q34" s="137"/>
      <c r="S34" s="136"/>
    </row>
    <row r="35" spans="1:19" ht="36">
      <c r="A35" s="13"/>
      <c r="B35" s="146">
        <v>4</v>
      </c>
      <c r="C35" s="36" t="s">
        <v>62</v>
      </c>
      <c r="D35" s="201" t="s">
        <v>84</v>
      </c>
      <c r="E35" s="202"/>
      <c r="F35" s="43" t="str">
        <f>VLOOKUP(C35,'[2]Acha Air Sales Price List'!$B$1:$D$65536,3,FALSE)</f>
        <v>Surgical steel belly banana, 14g (1.6m) with a 8mm and a 5mm bezel set jewel ball using original Czech Preciosa crystals.</v>
      </c>
      <c r="G35" s="147">
        <f t="shared" si="2"/>
        <v>7.17</v>
      </c>
      <c r="H35" s="147">
        <v>28.65</v>
      </c>
      <c r="I35" s="22">
        <f t="shared" si="1"/>
        <v>28.68</v>
      </c>
      <c r="J35" s="14"/>
    </row>
    <row r="36" spans="1:19" ht="36">
      <c r="A36" s="13"/>
      <c r="B36" s="146">
        <v>4</v>
      </c>
      <c r="C36" s="36" t="s">
        <v>62</v>
      </c>
      <c r="D36" s="201" t="s">
        <v>83</v>
      </c>
      <c r="E36" s="202"/>
      <c r="F36" s="43" t="str">
        <f>VLOOKUP(C36,'[2]Acha Air Sales Price List'!$B$1:$D$65536,3,FALSE)</f>
        <v>Surgical steel belly banana, 14g (1.6m) with a 8mm and a 5mm bezel set jewel ball using original Czech Preciosa crystals.</v>
      </c>
      <c r="G36" s="147">
        <f t="shared" si="2"/>
        <v>7.17</v>
      </c>
      <c r="H36" s="147">
        <v>28.65</v>
      </c>
      <c r="I36" s="22">
        <f t="shared" si="1"/>
        <v>28.68</v>
      </c>
      <c r="J36" s="14"/>
    </row>
    <row r="37" spans="1:19" ht="24">
      <c r="A37" s="13"/>
      <c r="B37" s="146">
        <v>20</v>
      </c>
      <c r="C37" s="36" t="s">
        <v>66</v>
      </c>
      <c r="D37" s="201" t="s">
        <v>74</v>
      </c>
      <c r="E37" s="202"/>
      <c r="F37" s="43" t="str">
        <f>VLOOKUP(C37,'[2]Acha Air Sales Price List'!$B$1:$D$65536,3,FALSE)</f>
        <v>Surgical steel banana, 16g (1.2mm) with two 3mm balls , length 4-12mm</v>
      </c>
      <c r="G37" s="147">
        <f t="shared" si="2"/>
        <v>1.34</v>
      </c>
      <c r="H37" s="147">
        <v>5.33</v>
      </c>
      <c r="I37" s="22">
        <f t="shared" si="1"/>
        <v>26.8</v>
      </c>
      <c r="J37" s="14"/>
    </row>
    <row r="38" spans="1:19" ht="24">
      <c r="A38" s="13"/>
      <c r="B38" s="146">
        <v>20</v>
      </c>
      <c r="C38" s="36" t="s">
        <v>66</v>
      </c>
      <c r="D38" s="201" t="s">
        <v>73</v>
      </c>
      <c r="E38" s="202"/>
      <c r="F38" s="43" t="str">
        <f>VLOOKUP(C38,'[2]Acha Air Sales Price List'!$B$1:$D$65536,3,FALSE)</f>
        <v>Surgical steel banana, 16g (1.2mm) with two 3mm balls , length 4-12mm</v>
      </c>
      <c r="G38" s="147">
        <f t="shared" si="2"/>
        <v>1.34</v>
      </c>
      <c r="H38" s="147">
        <v>5.33</v>
      </c>
      <c r="I38" s="22">
        <f t="shared" si="1"/>
        <v>26.8</v>
      </c>
      <c r="J38" s="14"/>
    </row>
    <row r="39" spans="1:19" ht="24">
      <c r="A39" s="13"/>
      <c r="B39" s="146">
        <v>10</v>
      </c>
      <c r="C39" s="36" t="s">
        <v>66</v>
      </c>
      <c r="D39" s="201" t="s">
        <v>60</v>
      </c>
      <c r="E39" s="202"/>
      <c r="F39" s="43" t="str">
        <f>VLOOKUP(C39,'[2]Acha Air Sales Price List'!$B$1:$D$65536,3,FALSE)</f>
        <v>Surgical steel banana, 16g (1.2mm) with two 3mm balls , length 4-12mm</v>
      </c>
      <c r="G39" s="147">
        <f t="shared" si="2"/>
        <v>1.34</v>
      </c>
      <c r="H39" s="147">
        <v>5.33</v>
      </c>
      <c r="I39" s="22">
        <f t="shared" si="1"/>
        <v>13.4</v>
      </c>
      <c r="J39" s="14"/>
    </row>
    <row r="40" spans="1:19" ht="24">
      <c r="A40" s="13"/>
      <c r="B40" s="146">
        <v>10</v>
      </c>
      <c r="C40" s="36" t="s">
        <v>66</v>
      </c>
      <c r="D40" s="201" t="s">
        <v>80</v>
      </c>
      <c r="E40" s="202"/>
      <c r="F40" s="43" t="str">
        <f>VLOOKUP(C40,'[2]Acha Air Sales Price List'!$B$1:$D$65536,3,FALSE)</f>
        <v>Surgical steel banana, 16g (1.2mm) with two 3mm balls , length 4-12mm</v>
      </c>
      <c r="G40" s="147">
        <f t="shared" si="2"/>
        <v>1.34</v>
      </c>
      <c r="H40" s="147">
        <v>5.33</v>
      </c>
      <c r="I40" s="22">
        <f t="shared" si="1"/>
        <v>13.4</v>
      </c>
      <c r="J40" s="14"/>
    </row>
    <row r="41" spans="1:19" ht="24">
      <c r="A41" s="13"/>
      <c r="B41" s="146">
        <v>20</v>
      </c>
      <c r="C41" s="36" t="s">
        <v>68</v>
      </c>
      <c r="D41" s="201" t="s">
        <v>74</v>
      </c>
      <c r="E41" s="202"/>
      <c r="F41" s="43" t="str">
        <f>VLOOKUP(C41,'[2]Acha Air Sales Price List'!$B$1:$D$65536,3,FALSE)</f>
        <v>Surgical steel circular barbell, 16g (1.2mm) with two 3mm balls</v>
      </c>
      <c r="G41" s="147">
        <f t="shared" si="2"/>
        <v>2</v>
      </c>
      <c r="H41" s="147">
        <v>7.99</v>
      </c>
      <c r="I41" s="22">
        <f t="shared" si="1"/>
        <v>40</v>
      </c>
      <c r="J41" s="14"/>
      <c r="P41" s="136"/>
    </row>
    <row r="42" spans="1:19" ht="24">
      <c r="A42" s="13"/>
      <c r="B42" s="146">
        <v>20</v>
      </c>
      <c r="C42" s="36" t="s">
        <v>68</v>
      </c>
      <c r="D42" s="201" t="s">
        <v>73</v>
      </c>
      <c r="E42" s="202"/>
      <c r="F42" s="43" t="str">
        <f>VLOOKUP(C42,'[2]Acha Air Sales Price List'!$B$1:$D$65536,3,FALSE)</f>
        <v>Surgical steel circular barbell, 16g (1.2mm) with two 3mm balls</v>
      </c>
      <c r="G42" s="147">
        <f t="shared" si="2"/>
        <v>2</v>
      </c>
      <c r="H42" s="147">
        <v>7.99</v>
      </c>
      <c r="I42" s="22">
        <f t="shared" si="1"/>
        <v>40</v>
      </c>
      <c r="J42" s="14"/>
      <c r="P42" s="136"/>
    </row>
    <row r="43" spans="1:19" ht="24">
      <c r="A43" s="13"/>
      <c r="B43" s="146">
        <v>10</v>
      </c>
      <c r="C43" s="36" t="s">
        <v>68</v>
      </c>
      <c r="D43" s="201" t="s">
        <v>60</v>
      </c>
      <c r="E43" s="202"/>
      <c r="F43" s="43" t="str">
        <f>VLOOKUP(C43,'[2]Acha Air Sales Price List'!$B$1:$D$65536,3,FALSE)</f>
        <v>Surgical steel circular barbell, 16g (1.2mm) with two 3mm balls</v>
      </c>
      <c r="G43" s="147">
        <f t="shared" si="2"/>
        <v>2</v>
      </c>
      <c r="H43" s="147">
        <v>7.99</v>
      </c>
      <c r="I43" s="22">
        <f t="shared" si="1"/>
        <v>20</v>
      </c>
      <c r="J43" s="14"/>
      <c r="P43" s="136"/>
    </row>
    <row r="44" spans="1:19">
      <c r="A44" s="13"/>
      <c r="B44" s="146">
        <v>30</v>
      </c>
      <c r="C44" s="36" t="s">
        <v>86</v>
      </c>
      <c r="D44" s="201" t="s">
        <v>74</v>
      </c>
      <c r="E44" s="202"/>
      <c r="F44" s="43" t="str">
        <f>VLOOKUP(C44,'[2]Acha Air Sales Price List'!$B$1:$D$65536,3,FALSE)</f>
        <v>Surgical steel labret, 16g (1.2mm) with a 3mm ball</v>
      </c>
      <c r="G44" s="147">
        <f t="shared" si="2"/>
        <v>1.42</v>
      </c>
      <c r="H44" s="147">
        <v>5.66</v>
      </c>
      <c r="I44" s="22">
        <f t="shared" si="1"/>
        <v>42.6</v>
      </c>
      <c r="J44" s="14"/>
    </row>
    <row r="45" spans="1:19">
      <c r="A45" s="13"/>
      <c r="B45" s="146">
        <v>15</v>
      </c>
      <c r="C45" s="36" t="s">
        <v>86</v>
      </c>
      <c r="D45" s="201" t="s">
        <v>75</v>
      </c>
      <c r="E45" s="202"/>
      <c r="F45" s="43" t="str">
        <f>VLOOKUP(C45,'[2]Acha Air Sales Price List'!$B$1:$D$65536,3,FALSE)</f>
        <v>Surgical steel labret, 16g (1.2mm) with a 3mm ball</v>
      </c>
      <c r="G45" s="147">
        <f t="shared" si="2"/>
        <v>1.42</v>
      </c>
      <c r="H45" s="147">
        <v>5.66</v>
      </c>
      <c r="I45" s="22">
        <f t="shared" si="1"/>
        <v>21.3</v>
      </c>
      <c r="J45" s="14"/>
      <c r="O45" s="132"/>
    </row>
    <row r="46" spans="1:19">
      <c r="A46" s="13"/>
      <c r="B46" s="146">
        <v>30</v>
      </c>
      <c r="C46" s="36" t="s">
        <v>86</v>
      </c>
      <c r="D46" s="201" t="s">
        <v>73</v>
      </c>
      <c r="E46" s="202"/>
      <c r="F46" s="43" t="str">
        <f>VLOOKUP(C46,'[2]Acha Air Sales Price List'!$B$1:$D$65536,3,FALSE)</f>
        <v>Surgical steel labret, 16g (1.2mm) with a 3mm ball</v>
      </c>
      <c r="G46" s="147">
        <f t="shared" si="2"/>
        <v>1.42</v>
      </c>
      <c r="H46" s="147">
        <v>5.66</v>
      </c>
      <c r="I46" s="22">
        <f t="shared" si="1"/>
        <v>42.6</v>
      </c>
      <c r="J46" s="14"/>
    </row>
    <row r="47" spans="1:19">
      <c r="A47" s="13"/>
      <c r="B47" s="146">
        <v>15</v>
      </c>
      <c r="C47" s="36" t="s">
        <v>86</v>
      </c>
      <c r="D47" s="201" t="s">
        <v>60</v>
      </c>
      <c r="E47" s="202"/>
      <c r="F47" s="43" t="str">
        <f>VLOOKUP(C47,'[2]Acha Air Sales Price List'!$B$1:$D$65536,3,FALSE)</f>
        <v>Surgical steel labret, 16g (1.2mm) with a 3mm ball</v>
      </c>
      <c r="G47" s="147">
        <f t="shared" si="2"/>
        <v>1.42</v>
      </c>
      <c r="H47" s="147">
        <v>5.66</v>
      </c>
      <c r="I47" s="22">
        <f t="shared" si="1"/>
        <v>21.3</v>
      </c>
      <c r="J47" s="14"/>
    </row>
    <row r="48" spans="1:19" ht="24">
      <c r="A48" s="13"/>
      <c r="B48" s="146">
        <v>25</v>
      </c>
      <c r="C48" s="36" t="s">
        <v>58</v>
      </c>
      <c r="D48" s="201" t="s">
        <v>85</v>
      </c>
      <c r="E48" s="202"/>
      <c r="F48" s="43" t="str">
        <f>VLOOKUP(C48,'[2]Acha Air Sales Price List'!$B$1:$D$65536,3,FALSE)</f>
        <v>316L surgical steel nose screw, 18g (1mm) with a 2mm round crystal tops</v>
      </c>
      <c r="G48" s="147">
        <f t="shared" si="2"/>
        <v>2</v>
      </c>
      <c r="H48" s="147">
        <v>7.99</v>
      </c>
      <c r="I48" s="22">
        <f t="shared" si="1"/>
        <v>50</v>
      </c>
      <c r="J48" s="14"/>
    </row>
    <row r="49" spans="1:10" ht="24">
      <c r="A49" s="13"/>
      <c r="B49" s="146">
        <v>20</v>
      </c>
      <c r="C49" s="36" t="s">
        <v>67</v>
      </c>
      <c r="D49" s="201" t="s">
        <v>85</v>
      </c>
      <c r="E49" s="202"/>
      <c r="F49" s="43" t="str">
        <f>VLOOKUP(C49,'[2]Acha Air Sales Price List'!$B$1:$D$65536,3,FALSE)</f>
        <v>Surgical steel nose screw, 20g (0.8mm) with 2mm half ball shaped crystal top</v>
      </c>
      <c r="G49" s="147">
        <f t="shared" si="2"/>
        <v>2</v>
      </c>
      <c r="H49" s="147">
        <v>7.99</v>
      </c>
      <c r="I49" s="22">
        <f t="shared" si="1"/>
        <v>40</v>
      </c>
      <c r="J49" s="14"/>
    </row>
    <row r="50" spans="1:10" ht="24">
      <c r="A50" s="13"/>
      <c r="B50" s="146">
        <v>5</v>
      </c>
      <c r="C50" s="36" t="s">
        <v>67</v>
      </c>
      <c r="D50" s="201" t="s">
        <v>87</v>
      </c>
      <c r="E50" s="202"/>
      <c r="F50" s="43" t="str">
        <f>VLOOKUP(C50,'[2]Acha Air Sales Price List'!$B$1:$D$65536,3,FALSE)</f>
        <v>Surgical steel nose screw, 20g (0.8mm) with 2mm half ball shaped crystal top</v>
      </c>
      <c r="G50" s="147">
        <f t="shared" si="2"/>
        <v>2</v>
      </c>
      <c r="H50" s="147">
        <v>7.99</v>
      </c>
      <c r="I50" s="22">
        <f t="shared" si="1"/>
        <v>10</v>
      </c>
      <c r="J50" s="14"/>
    </row>
    <row r="51" spans="1:10" ht="24">
      <c r="A51" s="13"/>
      <c r="B51" s="146">
        <v>20</v>
      </c>
      <c r="C51" s="36" t="s">
        <v>70</v>
      </c>
      <c r="D51" s="201"/>
      <c r="E51" s="202"/>
      <c r="F51" s="43" t="str">
        <f>VLOOKUP(C51,'[2]Acha Air Sales Price List'!$B$1:$D$65536,3,FALSE)</f>
        <v>Clear acrylic flexible nose stud retainer, 20g (0.8mm) with 2mm flat disk shaped top</v>
      </c>
      <c r="G51" s="147">
        <f t="shared" si="2"/>
        <v>1.17</v>
      </c>
      <c r="H51" s="147">
        <v>4.66</v>
      </c>
      <c r="I51" s="22">
        <f t="shared" si="1"/>
        <v>23.4</v>
      </c>
      <c r="J51" s="14"/>
    </row>
    <row r="52" spans="1:10" ht="24">
      <c r="A52" s="13"/>
      <c r="B52" s="146">
        <v>5</v>
      </c>
      <c r="C52" s="36" t="s">
        <v>88</v>
      </c>
      <c r="D52" s="201" t="s">
        <v>74</v>
      </c>
      <c r="E52" s="202"/>
      <c r="F52" s="43" t="str">
        <f>VLOOKUP(C52,'[2]Acha Air Sales Price List'!$B$1:$D$65536,3,FALSE)</f>
        <v>High polished annealed surgical seamless steel ring, 18g (1mm)</v>
      </c>
      <c r="G52" s="147">
        <f t="shared" si="2"/>
        <v>2</v>
      </c>
      <c r="H52" s="147">
        <v>7.99</v>
      </c>
      <c r="I52" s="22">
        <f t="shared" si="1"/>
        <v>10</v>
      </c>
      <c r="J52" s="14"/>
    </row>
    <row r="53" spans="1:10" ht="24">
      <c r="A53" s="13"/>
      <c r="B53" s="146">
        <v>10</v>
      </c>
      <c r="C53" s="36" t="s">
        <v>59</v>
      </c>
      <c r="D53" s="201" t="s">
        <v>74</v>
      </c>
      <c r="E53" s="202"/>
      <c r="F53" s="43" t="str">
        <f>VLOOKUP(C53,'[2]Acha Air Sales Price List'!$B$1:$D$65536,3,FALSE)</f>
        <v>High polished annealed surgical seamless steel ring, 20g (0.8mm)</v>
      </c>
      <c r="G53" s="147">
        <f t="shared" si="2"/>
        <v>2</v>
      </c>
      <c r="H53" s="147">
        <v>7.99</v>
      </c>
      <c r="I53" s="22">
        <f t="shared" si="1"/>
        <v>20</v>
      </c>
      <c r="J53" s="14"/>
    </row>
    <row r="54" spans="1:10" ht="24">
      <c r="A54" s="13"/>
      <c r="B54" s="146">
        <v>10</v>
      </c>
      <c r="C54" s="36" t="s">
        <v>89</v>
      </c>
      <c r="D54" s="201" t="s">
        <v>74</v>
      </c>
      <c r="E54" s="202"/>
      <c r="F54" s="43" t="str">
        <f>VLOOKUP(C54,'[2]Acha Air Sales Price List'!$B$1:$D$65536,3,FALSE)</f>
        <v>High polished surgical steel hinged segment ring, 16g (1.2mm)</v>
      </c>
      <c r="G54" s="147">
        <f t="shared" si="2"/>
        <v>13.24</v>
      </c>
      <c r="H54" s="147">
        <v>52.96</v>
      </c>
      <c r="I54" s="22">
        <f t="shared" si="1"/>
        <v>132.4</v>
      </c>
      <c r="J54" s="14"/>
    </row>
    <row r="55" spans="1:10" ht="24">
      <c r="A55" s="13"/>
      <c r="B55" s="146">
        <v>3</v>
      </c>
      <c r="C55" s="36" t="s">
        <v>89</v>
      </c>
      <c r="D55" s="201" t="s">
        <v>75</v>
      </c>
      <c r="E55" s="202"/>
      <c r="F55" s="43" t="str">
        <f>VLOOKUP(C55,'[2]Acha Air Sales Price List'!$B$1:$D$65536,3,FALSE)</f>
        <v>High polished surgical steel hinged segment ring, 16g (1.2mm)</v>
      </c>
      <c r="G55" s="147">
        <f t="shared" si="2"/>
        <v>13.24</v>
      </c>
      <c r="H55" s="147">
        <v>52.96</v>
      </c>
      <c r="I55" s="22">
        <f t="shared" si="1"/>
        <v>39.72</v>
      </c>
      <c r="J55" s="14"/>
    </row>
    <row r="56" spans="1:10" ht="24">
      <c r="A56" s="13"/>
      <c r="B56" s="146">
        <v>5</v>
      </c>
      <c r="C56" s="36" t="s">
        <v>89</v>
      </c>
      <c r="D56" s="201" t="s">
        <v>73</v>
      </c>
      <c r="E56" s="202"/>
      <c r="F56" s="43" t="str">
        <f>VLOOKUP(C56,'[2]Acha Air Sales Price List'!$B$1:$D$65536,3,FALSE)</f>
        <v>High polished surgical steel hinged segment ring, 16g (1.2mm)</v>
      </c>
      <c r="G56" s="147">
        <f t="shared" si="2"/>
        <v>13.24</v>
      </c>
      <c r="H56" s="147">
        <v>52.96</v>
      </c>
      <c r="I56" s="22">
        <f t="shared" si="1"/>
        <v>66.2</v>
      </c>
      <c r="J56" s="14"/>
    </row>
    <row r="57" spans="1:10" hidden="1">
      <c r="A57" s="13"/>
      <c r="B57" s="1"/>
      <c r="C57" s="38"/>
      <c r="D57" s="119"/>
      <c r="E57" s="120"/>
      <c r="F57" s="43" t="str">
        <f>VLOOKUP(C57,'[2]Acha Air Sales Price List'!$B$1:$D$65536,3,FALSE)</f>
        <v>first line keep open</v>
      </c>
      <c r="G57" s="21">
        <f>ROUND(IF(ISBLANK(C57),0,VLOOKUP(C57,'[2]Acha Air Sales Price List'!$B$1:$X$65536,12,FALSE)*$M$14),2)</f>
        <v>0</v>
      </c>
      <c r="H57" s="21"/>
      <c r="I57" s="22">
        <f t="shared" si="1"/>
        <v>0</v>
      </c>
      <c r="J57" s="14"/>
    </row>
    <row r="58" spans="1:10" hidden="1">
      <c r="A58" s="13"/>
      <c r="B58" s="1"/>
      <c r="C58" s="36"/>
      <c r="D58" s="119"/>
      <c r="E58" s="120"/>
      <c r="F58" s="43" t="str">
        <f>VLOOKUP(C58,'[2]Acha Air Sales Price List'!$B$1:$D$65536,3,FALSE)</f>
        <v>first line keep open</v>
      </c>
      <c r="G58" s="21">
        <f>ROUND(IF(ISBLANK(C58),0,VLOOKUP(C58,'[2]Acha Air Sales Price List'!$B$1:$X$65536,12,FALSE)*$M$14),2)</f>
        <v>0</v>
      </c>
      <c r="H58" s="21"/>
      <c r="I58" s="22">
        <f t="shared" si="1"/>
        <v>0</v>
      </c>
      <c r="J58" s="14"/>
    </row>
    <row r="59" spans="1:10" hidden="1">
      <c r="A59" s="13"/>
      <c r="B59" s="1"/>
      <c r="C59" s="36"/>
      <c r="D59" s="119"/>
      <c r="E59" s="120"/>
      <c r="F59" s="43" t="str">
        <f>VLOOKUP(C59,'[2]Acha Air Sales Price List'!$B$1:$D$65536,3,FALSE)</f>
        <v>first line keep open</v>
      </c>
      <c r="G59" s="21">
        <f>ROUND(IF(ISBLANK(C59),0,VLOOKUP(C59,'[2]Acha Air Sales Price List'!$B$1:$X$65536,12,FALSE)*$M$14),2)</f>
        <v>0</v>
      </c>
      <c r="H59" s="21"/>
      <c r="I59" s="22">
        <f t="shared" si="1"/>
        <v>0</v>
      </c>
      <c r="J59" s="14"/>
    </row>
    <row r="60" spans="1:10" hidden="1">
      <c r="A60" s="13"/>
      <c r="B60" s="1"/>
      <c r="C60" s="36"/>
      <c r="D60" s="119"/>
      <c r="E60" s="120"/>
      <c r="F60" s="43" t="str">
        <f>VLOOKUP(C60,'[2]Acha Air Sales Price List'!$B$1:$D$65536,3,FALSE)</f>
        <v>first line keep open</v>
      </c>
      <c r="G60" s="21">
        <f>ROUND(IF(ISBLANK(C60),0,VLOOKUP(C60,'[2]Acha Air Sales Price List'!$B$1:$X$65536,12,FALSE)*$M$14),2)</f>
        <v>0</v>
      </c>
      <c r="H60" s="21"/>
      <c r="I60" s="22">
        <f t="shared" si="1"/>
        <v>0</v>
      </c>
      <c r="J60" s="14"/>
    </row>
    <row r="61" spans="1:10" hidden="1">
      <c r="A61" s="13"/>
      <c r="B61" s="1"/>
      <c r="C61" s="36"/>
      <c r="D61" s="119"/>
      <c r="E61" s="120"/>
      <c r="F61" s="43" t="str">
        <f>VLOOKUP(C61,'[2]Acha Air Sales Price List'!$B$1:$D$65536,3,FALSE)</f>
        <v>first line keep open</v>
      </c>
      <c r="G61" s="21">
        <f>ROUND(IF(ISBLANK(C61),0,VLOOKUP(C61,'[2]Acha Air Sales Price List'!$B$1:$X$65536,12,FALSE)*$M$14),2)</f>
        <v>0</v>
      </c>
      <c r="H61" s="21"/>
      <c r="I61" s="22">
        <f t="shared" si="1"/>
        <v>0</v>
      </c>
      <c r="J61" s="14"/>
    </row>
    <row r="62" spans="1:10" hidden="1">
      <c r="A62" s="13"/>
      <c r="B62" s="1"/>
      <c r="C62" s="36"/>
      <c r="D62" s="119"/>
      <c r="E62" s="120"/>
      <c r="F62" s="43" t="str">
        <f>VLOOKUP(C62,'[2]Acha Air Sales Price List'!$B$1:$D$65536,3,FALSE)</f>
        <v>first line keep open</v>
      </c>
      <c r="G62" s="21">
        <f>ROUND(IF(ISBLANK(C62),0,VLOOKUP(C62,'[2]Acha Air Sales Price List'!$B$1:$X$65536,12,FALSE)*$M$14),2)</f>
        <v>0</v>
      </c>
      <c r="H62" s="21"/>
      <c r="I62" s="22">
        <f t="shared" si="1"/>
        <v>0</v>
      </c>
      <c r="J62" s="14"/>
    </row>
    <row r="63" spans="1:10" hidden="1">
      <c r="A63" s="13"/>
      <c r="B63" s="1"/>
      <c r="C63" s="36"/>
      <c r="D63" s="119"/>
      <c r="E63" s="120"/>
      <c r="F63" s="43" t="str">
        <f>VLOOKUP(C63,'[2]Acha Air Sales Price List'!$B$1:$D$65536,3,FALSE)</f>
        <v>first line keep open</v>
      </c>
      <c r="G63" s="21">
        <f>ROUND(IF(ISBLANK(C63),0,VLOOKUP(C63,'[2]Acha Air Sales Price List'!$B$1:$X$65536,12,FALSE)*$M$14),2)</f>
        <v>0</v>
      </c>
      <c r="H63" s="21"/>
      <c r="I63" s="22">
        <f t="shared" si="1"/>
        <v>0</v>
      </c>
      <c r="J63" s="14"/>
    </row>
    <row r="64" spans="1:10" hidden="1">
      <c r="A64" s="13"/>
      <c r="B64" s="1"/>
      <c r="C64" s="36"/>
      <c r="D64" s="119"/>
      <c r="E64" s="120"/>
      <c r="F64" s="43" t="str">
        <f>VLOOKUP(C64,'[2]Acha Air Sales Price List'!$B$1:$D$65536,3,FALSE)</f>
        <v>first line keep open</v>
      </c>
      <c r="G64" s="21">
        <f>ROUND(IF(ISBLANK(C64),0,VLOOKUP(C64,'[2]Acha Air Sales Price List'!$B$1:$X$65536,12,FALSE)*$M$14),2)</f>
        <v>0</v>
      </c>
      <c r="H64" s="21"/>
      <c r="I64" s="22">
        <f t="shared" si="1"/>
        <v>0</v>
      </c>
      <c r="J64" s="14"/>
    </row>
    <row r="65" spans="1:10" hidden="1">
      <c r="A65" s="13"/>
      <c r="B65" s="1"/>
      <c r="C65" s="36"/>
      <c r="D65" s="119"/>
      <c r="E65" s="120"/>
      <c r="F65" s="43" t="str">
        <f>VLOOKUP(C65,'[2]Acha Air Sales Price List'!$B$1:$D$65536,3,FALSE)</f>
        <v>first line keep open</v>
      </c>
      <c r="G65" s="21">
        <f>ROUND(IF(ISBLANK(C65),0,VLOOKUP(C65,'[2]Acha Air Sales Price List'!$B$1:$X$65536,12,FALSE)*$M$14),2)</f>
        <v>0</v>
      </c>
      <c r="H65" s="21"/>
      <c r="I65" s="22">
        <f t="shared" si="1"/>
        <v>0</v>
      </c>
      <c r="J65" s="14"/>
    </row>
    <row r="66" spans="1:10" hidden="1">
      <c r="A66" s="13"/>
      <c r="B66" s="1"/>
      <c r="C66" s="36"/>
      <c r="D66" s="168"/>
      <c r="E66" s="169"/>
      <c r="F66" s="43" t="str">
        <f>VLOOKUP(C66,'[2]Acha Air Sales Price List'!$B$1:$D$65536,3,FALSE)</f>
        <v>first line keep open</v>
      </c>
      <c r="G66" s="21">
        <f>ROUND(IF(ISBLANK(C66),0,VLOOKUP(C66,'[2]Acha Air Sales Price List'!$B$1:$X$65536,12,FALSE)*$M$14),2)</f>
        <v>0</v>
      </c>
      <c r="H66" s="21"/>
      <c r="I66" s="22">
        <f t="shared" si="1"/>
        <v>0</v>
      </c>
      <c r="J66" s="14"/>
    </row>
    <row r="67" spans="1:10" hidden="1">
      <c r="A67" s="13"/>
      <c r="B67" s="1"/>
      <c r="C67" s="36"/>
      <c r="D67" s="168"/>
      <c r="E67" s="169"/>
      <c r="F67" s="43" t="str">
        <f>VLOOKUP(C67,'[2]Acha Air Sales Price List'!$B$1:$D$65536,3,FALSE)</f>
        <v>first line keep open</v>
      </c>
      <c r="G67" s="21">
        <f>ROUND(IF(ISBLANK(C67),0,VLOOKUP(C67,'[2]Acha Air Sales Price List'!$B$1:$X$65536,12,FALSE)*$M$14),2)</f>
        <v>0</v>
      </c>
      <c r="H67" s="21"/>
      <c r="I67" s="22">
        <f t="shared" si="1"/>
        <v>0</v>
      </c>
      <c r="J67" s="14"/>
    </row>
    <row r="68" spans="1:10" hidden="1">
      <c r="A68" s="13"/>
      <c r="B68" s="1"/>
      <c r="C68" s="36"/>
      <c r="D68" s="168"/>
      <c r="E68" s="169"/>
      <c r="F68" s="43" t="str">
        <f>VLOOKUP(C68,'[2]Acha Air Sales Price List'!$B$1:$D$65536,3,FALSE)</f>
        <v>first line keep open</v>
      </c>
      <c r="G68" s="21">
        <f>ROUND(IF(ISBLANK(C68),0,VLOOKUP(C68,'[2]Acha Air Sales Price List'!$B$1:$X$65536,12,FALSE)*$M$14),2)</f>
        <v>0</v>
      </c>
      <c r="H68" s="21"/>
      <c r="I68" s="22">
        <f t="shared" si="1"/>
        <v>0</v>
      </c>
      <c r="J68" s="14"/>
    </row>
    <row r="69" spans="1:10" hidden="1">
      <c r="A69" s="13"/>
      <c r="B69" s="1"/>
      <c r="C69" s="37"/>
      <c r="D69" s="168"/>
      <c r="E69" s="169"/>
      <c r="F69" s="43" t="str">
        <f>VLOOKUP(C69,'[2]Acha Air Sales Price List'!$B$1:$D$65536,3,FALSE)</f>
        <v>first line keep open</v>
      </c>
      <c r="G69" s="21">
        <f>ROUND(IF(ISBLANK(C69),0,VLOOKUP(C69,'[2]Acha Air Sales Price List'!$B$1:$X$65536,12,FALSE)*$M$14),2)</f>
        <v>0</v>
      </c>
      <c r="H69" s="21"/>
      <c r="I69" s="22">
        <f t="shared" si="1"/>
        <v>0</v>
      </c>
      <c r="J69" s="14"/>
    </row>
    <row r="70" spans="1:10" hidden="1">
      <c r="A70" s="13"/>
      <c r="B70" s="1"/>
      <c r="C70" s="36"/>
      <c r="D70" s="168"/>
      <c r="E70" s="169"/>
      <c r="F70" s="43" t="str">
        <f>VLOOKUP(C70,'[2]Acha Air Sales Price List'!$B$1:$D$65536,3,FALSE)</f>
        <v>first line keep open</v>
      </c>
      <c r="G70" s="21">
        <f>ROUND(IF(ISBLANK(C70),0,VLOOKUP(C70,'[2]Acha Air Sales Price List'!$B$1:$X$65536,12,FALSE)*$M$14),2)</f>
        <v>0</v>
      </c>
      <c r="H70" s="21"/>
      <c r="I70" s="22">
        <f t="shared" si="1"/>
        <v>0</v>
      </c>
      <c r="J70" s="14"/>
    </row>
    <row r="71" spans="1:10" hidden="1">
      <c r="A71" s="13"/>
      <c r="B71" s="1"/>
      <c r="C71" s="36"/>
      <c r="D71" s="168"/>
      <c r="E71" s="169"/>
      <c r="F71" s="43" t="str">
        <f>VLOOKUP(C71,'[2]Acha Air Sales Price List'!$B$1:$D$65536,3,FALSE)</f>
        <v>first line keep open</v>
      </c>
      <c r="G71" s="21">
        <f>ROUND(IF(ISBLANK(C71),0,VLOOKUP(C71,'[2]Acha Air Sales Price List'!$B$1:$X$65536,12,FALSE)*$M$14),2)</f>
        <v>0</v>
      </c>
      <c r="H71" s="21"/>
      <c r="I71" s="22">
        <f t="shared" si="1"/>
        <v>0</v>
      </c>
      <c r="J71" s="14"/>
    </row>
    <row r="72" spans="1:10" hidden="1">
      <c r="A72" s="13"/>
      <c r="B72" s="1"/>
      <c r="C72" s="36"/>
      <c r="D72" s="168"/>
      <c r="E72" s="169"/>
      <c r="F72" s="43" t="str">
        <f>VLOOKUP(C72,'[2]Acha Air Sales Price List'!$B$1:$D$65536,3,FALSE)</f>
        <v>first line keep open</v>
      </c>
      <c r="G72" s="21">
        <f>ROUND(IF(ISBLANK(C72),0,VLOOKUP(C72,'[2]Acha Air Sales Price List'!$B$1:$X$65536,12,FALSE)*$M$14),2)</f>
        <v>0</v>
      </c>
      <c r="H72" s="21"/>
      <c r="I72" s="22">
        <f t="shared" si="1"/>
        <v>0</v>
      </c>
      <c r="J72" s="14"/>
    </row>
    <row r="73" spans="1:10" hidden="1">
      <c r="A73" s="13"/>
      <c r="B73" s="1"/>
      <c r="C73" s="36"/>
      <c r="D73" s="168"/>
      <c r="E73" s="169"/>
      <c r="F73" s="43" t="str">
        <f>VLOOKUP(C73,'[2]Acha Air Sales Price List'!$B$1:$D$65536,3,FALSE)</f>
        <v>first line keep open</v>
      </c>
      <c r="G73" s="21">
        <f>ROUND(IF(ISBLANK(C73),0,VLOOKUP(C73,'[2]Acha Air Sales Price List'!$B$1:$X$65536,12,FALSE)*$M$14),2)</f>
        <v>0</v>
      </c>
      <c r="H73" s="21"/>
      <c r="I73" s="22">
        <f t="shared" si="1"/>
        <v>0</v>
      </c>
      <c r="J73" s="14"/>
    </row>
    <row r="74" spans="1:10" hidden="1">
      <c r="A74" s="13"/>
      <c r="B74" s="1"/>
      <c r="C74" s="36"/>
      <c r="D74" s="168"/>
      <c r="E74" s="169"/>
      <c r="F74" s="43" t="str">
        <f>VLOOKUP(C74,'[2]Acha Air Sales Price List'!$B$1:$D$65536,3,FALSE)</f>
        <v>first line keep open</v>
      </c>
      <c r="G74" s="21">
        <f>ROUND(IF(ISBLANK(C74),0,VLOOKUP(C74,'[2]Acha Air Sales Price List'!$B$1:$X$65536,12,FALSE)*$M$14),2)</f>
        <v>0</v>
      </c>
      <c r="H74" s="21"/>
      <c r="I74" s="22">
        <f t="shared" si="1"/>
        <v>0</v>
      </c>
      <c r="J74" s="14"/>
    </row>
    <row r="75" spans="1:10" hidden="1">
      <c r="A75" s="13"/>
      <c r="B75" s="1"/>
      <c r="C75" s="36"/>
      <c r="D75" s="168"/>
      <c r="E75" s="169"/>
      <c r="F75" s="43" t="str">
        <f>VLOOKUP(C75,'[2]Acha Air Sales Price List'!$B$1:$D$65536,3,FALSE)</f>
        <v>first line keep open</v>
      </c>
      <c r="G75" s="21">
        <f>ROUND(IF(ISBLANK(C75),0,VLOOKUP(C75,'[2]Acha Air Sales Price List'!$B$1:$X$65536,12,FALSE)*$M$14),2)</f>
        <v>0</v>
      </c>
      <c r="H75" s="21"/>
      <c r="I75" s="22">
        <f t="shared" si="1"/>
        <v>0</v>
      </c>
      <c r="J75" s="14"/>
    </row>
    <row r="76" spans="1:10" hidden="1">
      <c r="A76" s="13"/>
      <c r="B76" s="1"/>
      <c r="C76" s="36"/>
      <c r="D76" s="168"/>
      <c r="E76" s="169"/>
      <c r="F76" s="43" t="str">
        <f>VLOOKUP(C76,'[2]Acha Air Sales Price List'!$B$1:$D$65536,3,FALSE)</f>
        <v>first line keep open</v>
      </c>
      <c r="G76" s="21">
        <f>ROUND(IF(ISBLANK(C76),0,VLOOKUP(C76,'[2]Acha Air Sales Price List'!$B$1:$X$65536,12,FALSE)*$M$14),2)</f>
        <v>0</v>
      </c>
      <c r="H76" s="21"/>
      <c r="I76" s="22">
        <f t="shared" si="1"/>
        <v>0</v>
      </c>
      <c r="J76" s="14"/>
    </row>
    <row r="77" spans="1:10" hidden="1">
      <c r="A77" s="13"/>
      <c r="B77" s="1"/>
      <c r="C77" s="36"/>
      <c r="D77" s="168"/>
      <c r="E77" s="169"/>
      <c r="F77" s="43" t="str">
        <f>VLOOKUP(C77,'[2]Acha Air Sales Price List'!$B$1:$D$65536,3,FALSE)</f>
        <v>first line keep open</v>
      </c>
      <c r="G77" s="21">
        <f>ROUND(IF(ISBLANK(C77),0,VLOOKUP(C77,'[2]Acha Air Sales Price List'!$B$1:$X$65536,12,FALSE)*$M$14),2)</f>
        <v>0</v>
      </c>
      <c r="H77" s="21"/>
      <c r="I77" s="22">
        <f t="shared" si="1"/>
        <v>0</v>
      </c>
      <c r="J77" s="14"/>
    </row>
    <row r="78" spans="1:10" hidden="1">
      <c r="A78" s="13"/>
      <c r="B78" s="1"/>
      <c r="C78" s="36"/>
      <c r="D78" s="168"/>
      <c r="E78" s="169"/>
      <c r="F78" s="43" t="str">
        <f>VLOOKUP(C78,'[2]Acha Air Sales Price List'!$B$1:$D$65536,3,FALSE)</f>
        <v>first line keep open</v>
      </c>
      <c r="G78" s="21">
        <f>ROUND(IF(ISBLANK(C78),0,VLOOKUP(C78,'[2]Acha Air Sales Price List'!$B$1:$X$65536,12,FALSE)*$M$14),2)</f>
        <v>0</v>
      </c>
      <c r="H78" s="21"/>
      <c r="I78" s="22">
        <f t="shared" si="1"/>
        <v>0</v>
      </c>
      <c r="J78" s="14"/>
    </row>
    <row r="79" spans="1:10" hidden="1">
      <c r="A79" s="13"/>
      <c r="B79" s="1"/>
      <c r="C79" s="36"/>
      <c r="D79" s="168"/>
      <c r="E79" s="169"/>
      <c r="F79" s="43" t="str">
        <f>VLOOKUP(C79,'[2]Acha Air Sales Price List'!$B$1:$D$65536,3,FALSE)</f>
        <v>first line keep open</v>
      </c>
      <c r="G79" s="21">
        <f>ROUND(IF(ISBLANK(C79),0,VLOOKUP(C79,'[2]Acha Air Sales Price List'!$B$1:$X$65536,12,FALSE)*$M$14),2)</f>
        <v>0</v>
      </c>
      <c r="H79" s="21"/>
      <c r="I79" s="22">
        <f t="shared" si="1"/>
        <v>0</v>
      </c>
      <c r="J79" s="14"/>
    </row>
    <row r="80" spans="1:10" hidden="1">
      <c r="A80" s="13"/>
      <c r="B80" s="1"/>
      <c r="C80" s="36"/>
      <c r="D80" s="168"/>
      <c r="E80" s="169"/>
      <c r="F80" s="43" t="str">
        <f>VLOOKUP(C80,'[2]Acha Air Sales Price List'!$B$1:$D$65536,3,FALSE)</f>
        <v>first line keep open</v>
      </c>
      <c r="G80" s="21">
        <f>ROUND(IF(ISBLANK(C80),0,VLOOKUP(C80,'[2]Acha Air Sales Price List'!$B$1:$X$65536,12,FALSE)*$M$14),2)</f>
        <v>0</v>
      </c>
      <c r="H80" s="21"/>
      <c r="I80" s="22">
        <f t="shared" si="1"/>
        <v>0</v>
      </c>
      <c r="J80" s="14"/>
    </row>
    <row r="81" spans="1:10" hidden="1">
      <c r="A81" s="13"/>
      <c r="B81" s="1"/>
      <c r="C81" s="36"/>
      <c r="D81" s="168"/>
      <c r="E81" s="169"/>
      <c r="F81" s="43" t="str">
        <f>VLOOKUP(C81,'[2]Acha Air Sales Price List'!$B$1:$D$65536,3,FALSE)</f>
        <v>first line keep open</v>
      </c>
      <c r="G81" s="21">
        <f>ROUND(IF(ISBLANK(C81),0,VLOOKUP(C81,'[2]Acha Air Sales Price List'!$B$1:$X$65536,12,FALSE)*$M$14),2)</f>
        <v>0</v>
      </c>
      <c r="H81" s="21"/>
      <c r="I81" s="22">
        <f t="shared" si="1"/>
        <v>0</v>
      </c>
      <c r="J81" s="14"/>
    </row>
    <row r="82" spans="1:10" hidden="1">
      <c r="A82" s="13"/>
      <c r="B82" s="1"/>
      <c r="C82" s="36"/>
      <c r="D82" s="168"/>
      <c r="E82" s="169"/>
      <c r="F82" s="43" t="str">
        <f>VLOOKUP(C82,'[2]Acha Air Sales Price List'!$B$1:$D$65536,3,FALSE)</f>
        <v>first line keep open</v>
      </c>
      <c r="G82" s="21">
        <f>ROUND(IF(ISBLANK(C82),0,VLOOKUP(C82,'[2]Acha Air Sales Price List'!$B$1:$X$65536,12,FALSE)*$M$14),2)</f>
        <v>0</v>
      </c>
      <c r="H82" s="21"/>
      <c r="I82" s="22">
        <f t="shared" si="1"/>
        <v>0</v>
      </c>
      <c r="J82" s="14"/>
    </row>
    <row r="83" spans="1:10" hidden="1">
      <c r="A83" s="13"/>
      <c r="B83" s="1"/>
      <c r="C83" s="37"/>
      <c r="D83" s="168"/>
      <c r="E83" s="169"/>
      <c r="F83" s="43" t="str">
        <f>VLOOKUP(C83,'[2]Acha Air Sales Price List'!$B$1:$D$65536,3,FALSE)</f>
        <v>first line keep open</v>
      </c>
      <c r="G83" s="21">
        <f>ROUND(IF(ISBLANK(C83),0,VLOOKUP(C83,'[2]Acha Air Sales Price List'!$B$1:$X$65536,12,FALSE)*$M$14),2)</f>
        <v>0</v>
      </c>
      <c r="H83" s="21"/>
      <c r="I83" s="22">
        <f t="shared" si="1"/>
        <v>0</v>
      </c>
      <c r="J83" s="14"/>
    </row>
    <row r="84" spans="1:10" hidden="1">
      <c r="A84" s="13"/>
      <c r="B84" s="1"/>
      <c r="C84" s="36"/>
      <c r="D84" s="168"/>
      <c r="E84" s="169"/>
      <c r="F84" s="43" t="str">
        <f>VLOOKUP(C84,'[2]Acha Air Sales Price List'!$B$1:$D$65536,3,FALSE)</f>
        <v>first line keep open</v>
      </c>
      <c r="G84" s="21">
        <f>ROUND(IF(ISBLANK(C84),0,VLOOKUP(C84,'[2]Acha Air Sales Price List'!$B$1:$X$65536,12,FALSE)*$M$14),2)</f>
        <v>0</v>
      </c>
      <c r="H84" s="21"/>
      <c r="I84" s="22">
        <f t="shared" si="1"/>
        <v>0</v>
      </c>
      <c r="J84" s="14"/>
    </row>
    <row r="85" spans="1:10" hidden="1">
      <c r="A85" s="13"/>
      <c r="B85" s="1"/>
      <c r="C85" s="36"/>
      <c r="D85" s="168"/>
      <c r="E85" s="169"/>
      <c r="F85" s="43" t="str">
        <f>VLOOKUP(C85,'[2]Acha Air Sales Price List'!$B$1:$D$65536,3,FALSE)</f>
        <v>first line keep open</v>
      </c>
      <c r="G85" s="21">
        <f>ROUND(IF(ISBLANK(C85),0,VLOOKUP(C85,'[2]Acha Air Sales Price List'!$B$1:$X$65536,12,FALSE)*$M$14),2)</f>
        <v>0</v>
      </c>
      <c r="H85" s="21"/>
      <c r="I85" s="22">
        <f t="shared" ref="I85:I148" si="3">ROUND(IF(ISNUMBER(B85), G85*B85, 0),5)</f>
        <v>0</v>
      </c>
      <c r="J85" s="14"/>
    </row>
    <row r="86" spans="1:10" hidden="1">
      <c r="A86" s="13"/>
      <c r="B86" s="1"/>
      <c r="C86" s="36"/>
      <c r="D86" s="168"/>
      <c r="E86" s="169"/>
      <c r="F86" s="43" t="str">
        <f>VLOOKUP(C86,'[2]Acha Air Sales Price List'!$B$1:$D$65536,3,FALSE)</f>
        <v>first line keep open</v>
      </c>
      <c r="G86" s="21">
        <f>ROUND(IF(ISBLANK(C86),0,VLOOKUP(C86,'[2]Acha Air Sales Price List'!$B$1:$X$65536,12,FALSE)*$M$14),2)</f>
        <v>0</v>
      </c>
      <c r="H86" s="21"/>
      <c r="I86" s="22">
        <f t="shared" si="3"/>
        <v>0</v>
      </c>
      <c r="J86" s="14"/>
    </row>
    <row r="87" spans="1:10" hidden="1">
      <c r="A87" s="13"/>
      <c r="B87" s="1"/>
      <c r="C87" s="36"/>
      <c r="D87" s="168"/>
      <c r="E87" s="169"/>
      <c r="F87" s="43" t="str">
        <f>VLOOKUP(C87,'[2]Acha Air Sales Price List'!$B$1:$D$65536,3,FALSE)</f>
        <v>first line keep open</v>
      </c>
      <c r="G87" s="21">
        <f>ROUND(IF(ISBLANK(C87),0,VLOOKUP(C87,'[2]Acha Air Sales Price List'!$B$1:$X$65536,12,FALSE)*$M$14),2)</f>
        <v>0</v>
      </c>
      <c r="H87" s="21"/>
      <c r="I87" s="22">
        <f t="shared" si="3"/>
        <v>0</v>
      </c>
      <c r="J87" s="14"/>
    </row>
    <row r="88" spans="1:10" hidden="1">
      <c r="A88" s="13"/>
      <c r="B88" s="1"/>
      <c r="C88" s="36"/>
      <c r="D88" s="168"/>
      <c r="E88" s="169"/>
      <c r="F88" s="43" t="str">
        <f>VLOOKUP(C88,'[2]Acha Air Sales Price List'!$B$1:$D$65536,3,FALSE)</f>
        <v>first line keep open</v>
      </c>
      <c r="G88" s="21">
        <f>ROUND(IF(ISBLANK(C88),0,VLOOKUP(C88,'[2]Acha Air Sales Price List'!$B$1:$X$65536,12,FALSE)*$M$14),2)</f>
        <v>0</v>
      </c>
      <c r="H88" s="21"/>
      <c r="I88" s="22">
        <f t="shared" si="3"/>
        <v>0</v>
      </c>
      <c r="J88" s="14"/>
    </row>
    <row r="89" spans="1:10" hidden="1">
      <c r="A89" s="13"/>
      <c r="B89" s="1"/>
      <c r="C89" s="36"/>
      <c r="D89" s="168"/>
      <c r="E89" s="169"/>
      <c r="F89" s="43" t="str">
        <f>VLOOKUP(C89,'[2]Acha Air Sales Price List'!$B$1:$D$65536,3,FALSE)</f>
        <v>first line keep open</v>
      </c>
      <c r="G89" s="21">
        <f>ROUND(IF(ISBLANK(C89),0,VLOOKUP(C89,'[2]Acha Air Sales Price List'!$B$1:$X$65536,12,FALSE)*$M$14),2)</f>
        <v>0</v>
      </c>
      <c r="H89" s="21"/>
      <c r="I89" s="22">
        <f t="shared" si="3"/>
        <v>0</v>
      </c>
      <c r="J89" s="14"/>
    </row>
    <row r="90" spans="1:10" hidden="1">
      <c r="A90" s="13"/>
      <c r="B90" s="1"/>
      <c r="C90" s="36"/>
      <c r="D90" s="168"/>
      <c r="E90" s="169"/>
      <c r="F90" s="43" t="str">
        <f>VLOOKUP(C90,'[2]Acha Air Sales Price List'!$B$1:$D$65536,3,FALSE)</f>
        <v>first line keep open</v>
      </c>
      <c r="G90" s="21">
        <f>ROUND(IF(ISBLANK(C90),0,VLOOKUP(C90,'[2]Acha Air Sales Price List'!$B$1:$X$65536,12,FALSE)*$M$14),2)</f>
        <v>0</v>
      </c>
      <c r="H90" s="21"/>
      <c r="I90" s="22">
        <f t="shared" si="3"/>
        <v>0</v>
      </c>
      <c r="J90" s="14"/>
    </row>
    <row r="91" spans="1:10" hidden="1">
      <c r="A91" s="13"/>
      <c r="B91" s="1"/>
      <c r="C91" s="36"/>
      <c r="D91" s="168"/>
      <c r="E91" s="169"/>
      <c r="F91" s="43" t="str">
        <f>VLOOKUP(C91,'[2]Acha Air Sales Price List'!$B$1:$D$65536,3,FALSE)</f>
        <v>first line keep open</v>
      </c>
      <c r="G91" s="21">
        <f>ROUND(IF(ISBLANK(C91),0,VLOOKUP(C91,'[2]Acha Air Sales Price List'!$B$1:$X$65536,12,FALSE)*$M$14),2)</f>
        <v>0</v>
      </c>
      <c r="H91" s="21"/>
      <c r="I91" s="22">
        <f t="shared" si="3"/>
        <v>0</v>
      </c>
      <c r="J91" s="14"/>
    </row>
    <row r="92" spans="1:10" hidden="1">
      <c r="A92" s="13"/>
      <c r="B92" s="1"/>
      <c r="C92" s="36"/>
      <c r="D92" s="168"/>
      <c r="E92" s="169"/>
      <c r="F92" s="43" t="str">
        <f>VLOOKUP(C92,'[2]Acha Air Sales Price List'!$B$1:$D$65536,3,FALSE)</f>
        <v>first line keep open</v>
      </c>
      <c r="G92" s="21">
        <f>ROUND(IF(ISBLANK(C92),0,VLOOKUP(C92,'[2]Acha Air Sales Price List'!$B$1:$X$65536,12,FALSE)*$M$14),2)</f>
        <v>0</v>
      </c>
      <c r="H92" s="21"/>
      <c r="I92" s="22">
        <f t="shared" si="3"/>
        <v>0</v>
      </c>
      <c r="J92" s="14"/>
    </row>
    <row r="93" spans="1:10" hidden="1">
      <c r="A93" s="13"/>
      <c r="B93" s="1"/>
      <c r="C93" s="36"/>
      <c r="D93" s="168"/>
      <c r="E93" s="169"/>
      <c r="F93" s="43" t="str">
        <f>VLOOKUP(C93,'[2]Acha Air Sales Price List'!$B$1:$D$65536,3,FALSE)</f>
        <v>first line keep open</v>
      </c>
      <c r="G93" s="21">
        <f>ROUND(IF(ISBLANK(C93),0,VLOOKUP(C93,'[2]Acha Air Sales Price List'!$B$1:$X$65536,12,FALSE)*$M$14),2)</f>
        <v>0</v>
      </c>
      <c r="H93" s="21"/>
      <c r="I93" s="22">
        <f t="shared" si="3"/>
        <v>0</v>
      </c>
      <c r="J93" s="14"/>
    </row>
    <row r="94" spans="1:10" hidden="1">
      <c r="A94" s="13"/>
      <c r="B94" s="1"/>
      <c r="C94" s="36"/>
      <c r="D94" s="168"/>
      <c r="E94" s="169"/>
      <c r="F94" s="43" t="str">
        <f>VLOOKUP(C94,'[2]Acha Air Sales Price List'!$B$1:$D$65536,3,FALSE)</f>
        <v>first line keep open</v>
      </c>
      <c r="G94" s="21">
        <f>ROUND(IF(ISBLANK(C94),0,VLOOKUP(C94,'[2]Acha Air Sales Price List'!$B$1:$X$65536,12,FALSE)*$M$14),2)</f>
        <v>0</v>
      </c>
      <c r="H94" s="21"/>
      <c r="I94" s="22">
        <f t="shared" si="3"/>
        <v>0</v>
      </c>
      <c r="J94" s="14"/>
    </row>
    <row r="95" spans="1:10" hidden="1">
      <c r="A95" s="13"/>
      <c r="B95" s="1"/>
      <c r="C95" s="36"/>
      <c r="D95" s="168"/>
      <c r="E95" s="169"/>
      <c r="F95" s="43" t="str">
        <f>VLOOKUP(C95,'[2]Acha Air Sales Price List'!$B$1:$D$65536,3,FALSE)</f>
        <v>first line keep open</v>
      </c>
      <c r="G95" s="21">
        <f>ROUND(IF(ISBLANK(C95),0,VLOOKUP(C95,'[2]Acha Air Sales Price List'!$B$1:$X$65536,12,FALSE)*$M$14),2)</f>
        <v>0</v>
      </c>
      <c r="H95" s="21"/>
      <c r="I95" s="22">
        <f t="shared" si="3"/>
        <v>0</v>
      </c>
      <c r="J95" s="14"/>
    </row>
    <row r="96" spans="1:10" hidden="1">
      <c r="A96" s="13"/>
      <c r="B96" s="1"/>
      <c r="C96" s="36"/>
      <c r="D96" s="168"/>
      <c r="E96" s="169"/>
      <c r="F96" s="43" t="str">
        <f>VLOOKUP(C96,'[2]Acha Air Sales Price List'!$B$1:$D$65536,3,FALSE)</f>
        <v>first line keep open</v>
      </c>
      <c r="G96" s="21">
        <f>ROUND(IF(ISBLANK(C96),0,VLOOKUP(C96,'[2]Acha Air Sales Price List'!$B$1:$X$65536,12,FALSE)*$M$14),2)</f>
        <v>0</v>
      </c>
      <c r="H96" s="21"/>
      <c r="I96" s="22">
        <f t="shared" si="3"/>
        <v>0</v>
      </c>
      <c r="J96" s="14"/>
    </row>
    <row r="97" spans="1:10" hidden="1">
      <c r="A97" s="13"/>
      <c r="B97" s="1"/>
      <c r="C97" s="36"/>
      <c r="D97" s="168"/>
      <c r="E97" s="169"/>
      <c r="F97" s="43" t="str">
        <f>VLOOKUP(C97,'[2]Acha Air Sales Price List'!$B$1:$D$65536,3,FALSE)</f>
        <v>first line keep open</v>
      </c>
      <c r="G97" s="21">
        <f>ROUND(IF(ISBLANK(C97),0,VLOOKUP(C97,'[2]Acha Air Sales Price List'!$B$1:$X$65536,12,FALSE)*$M$14),2)</f>
        <v>0</v>
      </c>
      <c r="H97" s="21"/>
      <c r="I97" s="22">
        <f t="shared" si="3"/>
        <v>0</v>
      </c>
      <c r="J97" s="14"/>
    </row>
    <row r="98" spans="1:10" hidden="1">
      <c r="A98" s="13"/>
      <c r="B98" s="1"/>
      <c r="C98" s="36"/>
      <c r="D98" s="168"/>
      <c r="E98" s="169"/>
      <c r="F98" s="43" t="str">
        <f>VLOOKUP(C98,'[2]Acha Air Sales Price List'!$B$1:$D$65536,3,FALSE)</f>
        <v>first line keep open</v>
      </c>
      <c r="G98" s="21">
        <f>ROUND(IF(ISBLANK(C98),0,VLOOKUP(C98,'[2]Acha Air Sales Price List'!$B$1:$X$65536,12,FALSE)*$M$14),2)</f>
        <v>0</v>
      </c>
      <c r="H98" s="21"/>
      <c r="I98" s="22">
        <f t="shared" si="3"/>
        <v>0</v>
      </c>
      <c r="J98" s="14"/>
    </row>
    <row r="99" spans="1:10" hidden="1">
      <c r="A99" s="13"/>
      <c r="B99" s="1"/>
      <c r="C99" s="36"/>
      <c r="D99" s="168"/>
      <c r="E99" s="169"/>
      <c r="F99" s="43" t="str">
        <f>VLOOKUP(C99,'[2]Acha Air Sales Price List'!$B$1:$D$65536,3,FALSE)</f>
        <v>first line keep open</v>
      </c>
      <c r="G99" s="21">
        <f>ROUND(IF(ISBLANK(C99),0,VLOOKUP(C99,'[2]Acha Air Sales Price List'!$B$1:$X$65536,12,FALSE)*$M$14),2)</f>
        <v>0</v>
      </c>
      <c r="H99" s="21"/>
      <c r="I99" s="22">
        <f t="shared" si="3"/>
        <v>0</v>
      </c>
      <c r="J99" s="14"/>
    </row>
    <row r="100" spans="1:10" hidden="1">
      <c r="A100" s="13"/>
      <c r="B100" s="1"/>
      <c r="C100" s="36"/>
      <c r="D100" s="168"/>
      <c r="E100" s="169"/>
      <c r="F100" s="43" t="str">
        <f>VLOOKUP(C100,'[2]Acha Air Sales Price List'!$B$1:$D$65536,3,FALSE)</f>
        <v>first line keep open</v>
      </c>
      <c r="G100" s="21">
        <f>ROUND(IF(ISBLANK(C100),0,VLOOKUP(C100,'[2]Acha Air Sales Price List'!$B$1:$X$65536,12,FALSE)*$M$14),2)</f>
        <v>0</v>
      </c>
      <c r="H100" s="21"/>
      <c r="I100" s="22">
        <f t="shared" si="3"/>
        <v>0</v>
      </c>
      <c r="J100" s="14"/>
    </row>
    <row r="101" spans="1:10" hidden="1">
      <c r="A101" s="13"/>
      <c r="B101" s="1"/>
      <c r="C101" s="36"/>
      <c r="D101" s="168"/>
      <c r="E101" s="169"/>
      <c r="F101" s="43" t="str">
        <f>VLOOKUP(C101,'[2]Acha Air Sales Price List'!$B$1:$D$65536,3,FALSE)</f>
        <v>first line keep open</v>
      </c>
      <c r="G101" s="21">
        <f>ROUND(IF(ISBLANK(C101),0,VLOOKUP(C101,'[2]Acha Air Sales Price List'!$B$1:$X$65536,12,FALSE)*$M$14),2)</f>
        <v>0</v>
      </c>
      <c r="H101" s="21"/>
      <c r="I101" s="22">
        <f t="shared" si="3"/>
        <v>0</v>
      </c>
      <c r="J101" s="14"/>
    </row>
    <row r="102" spans="1:10" hidden="1">
      <c r="A102" s="13"/>
      <c r="B102" s="1"/>
      <c r="C102" s="36"/>
      <c r="D102" s="168"/>
      <c r="E102" s="169"/>
      <c r="F102" s="43" t="str">
        <f>VLOOKUP(C102,'[2]Acha Air Sales Price List'!$B$1:$D$65536,3,FALSE)</f>
        <v>first line keep open</v>
      </c>
      <c r="G102" s="21">
        <f>ROUND(IF(ISBLANK(C102),0,VLOOKUP(C102,'[2]Acha Air Sales Price List'!$B$1:$X$65536,12,FALSE)*$M$14),2)</f>
        <v>0</v>
      </c>
      <c r="H102" s="21"/>
      <c r="I102" s="22">
        <f t="shared" si="3"/>
        <v>0</v>
      </c>
      <c r="J102" s="14"/>
    </row>
    <row r="103" spans="1:10" hidden="1">
      <c r="A103" s="13"/>
      <c r="B103" s="1"/>
      <c r="C103" s="36"/>
      <c r="D103" s="168"/>
      <c r="E103" s="169"/>
      <c r="F103" s="43" t="str">
        <f>VLOOKUP(C103,'[2]Acha Air Sales Price List'!$B$1:$D$65536,3,FALSE)</f>
        <v>first line keep open</v>
      </c>
      <c r="G103" s="21">
        <f>ROUND(IF(ISBLANK(C103),0,VLOOKUP(C103,'[2]Acha Air Sales Price List'!$B$1:$X$65536,12,FALSE)*$M$14),2)</f>
        <v>0</v>
      </c>
      <c r="H103" s="21"/>
      <c r="I103" s="22">
        <f t="shared" si="3"/>
        <v>0</v>
      </c>
      <c r="J103" s="14"/>
    </row>
    <row r="104" spans="1:10" hidden="1">
      <c r="A104" s="13"/>
      <c r="B104" s="1"/>
      <c r="C104" s="36"/>
      <c r="D104" s="168"/>
      <c r="E104" s="169"/>
      <c r="F104" s="43" t="str">
        <f>VLOOKUP(C104,'[2]Acha Air Sales Price List'!$B$1:$D$65536,3,FALSE)</f>
        <v>first line keep open</v>
      </c>
      <c r="G104" s="21">
        <f>ROUND(IF(ISBLANK(C104),0,VLOOKUP(C104,'[2]Acha Air Sales Price List'!$B$1:$X$65536,12,FALSE)*$M$14),2)</f>
        <v>0</v>
      </c>
      <c r="H104" s="21"/>
      <c r="I104" s="22">
        <f t="shared" si="3"/>
        <v>0</v>
      </c>
      <c r="J104" s="14"/>
    </row>
    <row r="105" spans="1:10" hidden="1">
      <c r="A105" s="13"/>
      <c r="B105" s="1"/>
      <c r="C105" s="36"/>
      <c r="D105" s="168"/>
      <c r="E105" s="169"/>
      <c r="F105" s="43" t="str">
        <f>VLOOKUP(C105,'[2]Acha Air Sales Price List'!$B$1:$D$65536,3,FALSE)</f>
        <v>first line keep open</v>
      </c>
      <c r="G105" s="21">
        <f>ROUND(IF(ISBLANK(C105),0,VLOOKUP(C105,'[2]Acha Air Sales Price List'!$B$1:$X$65536,12,FALSE)*$M$14),2)</f>
        <v>0</v>
      </c>
      <c r="H105" s="21"/>
      <c r="I105" s="22">
        <f t="shared" si="3"/>
        <v>0</v>
      </c>
      <c r="J105" s="14"/>
    </row>
    <row r="106" spans="1:10" hidden="1">
      <c r="A106" s="13"/>
      <c r="B106" s="1"/>
      <c r="C106" s="36"/>
      <c r="D106" s="168"/>
      <c r="E106" s="169"/>
      <c r="F106" s="43" t="str">
        <f>VLOOKUP(C106,'[2]Acha Air Sales Price List'!$B$1:$D$65536,3,FALSE)</f>
        <v>first line keep open</v>
      </c>
      <c r="G106" s="21">
        <f>ROUND(IF(ISBLANK(C106),0,VLOOKUP(C106,'[2]Acha Air Sales Price List'!$B$1:$X$65536,12,FALSE)*$M$14),2)</f>
        <v>0</v>
      </c>
      <c r="H106" s="21"/>
      <c r="I106" s="22">
        <f t="shared" si="3"/>
        <v>0</v>
      </c>
      <c r="J106" s="14"/>
    </row>
    <row r="107" spans="1:10" hidden="1">
      <c r="A107" s="13"/>
      <c r="B107" s="1"/>
      <c r="C107" s="36"/>
      <c r="D107" s="168"/>
      <c r="E107" s="169"/>
      <c r="F107" s="43" t="str">
        <f>VLOOKUP(C107,'[2]Acha Air Sales Price List'!$B$1:$D$65536,3,FALSE)</f>
        <v>first line keep open</v>
      </c>
      <c r="G107" s="21">
        <f>ROUND(IF(ISBLANK(C107),0,VLOOKUP(C107,'[2]Acha Air Sales Price List'!$B$1:$X$65536,12,FALSE)*$M$14),2)</f>
        <v>0</v>
      </c>
      <c r="H107" s="21"/>
      <c r="I107" s="22">
        <f t="shared" si="3"/>
        <v>0</v>
      </c>
      <c r="J107" s="14"/>
    </row>
    <row r="108" spans="1:10" hidden="1">
      <c r="A108" s="13"/>
      <c r="B108" s="1"/>
      <c r="C108" s="36"/>
      <c r="D108" s="168"/>
      <c r="E108" s="169"/>
      <c r="F108" s="43" t="str">
        <f>VLOOKUP(C108,'[2]Acha Air Sales Price List'!$B$1:$D$65536,3,FALSE)</f>
        <v>first line keep open</v>
      </c>
      <c r="G108" s="21">
        <f>ROUND(IF(ISBLANK(C108),0,VLOOKUP(C108,'[2]Acha Air Sales Price List'!$B$1:$X$65536,12,FALSE)*$M$14),2)</f>
        <v>0</v>
      </c>
      <c r="H108" s="21"/>
      <c r="I108" s="22">
        <f t="shared" si="3"/>
        <v>0</v>
      </c>
      <c r="J108" s="14"/>
    </row>
    <row r="109" spans="1:10" hidden="1">
      <c r="A109" s="13"/>
      <c r="B109" s="1"/>
      <c r="C109" s="36"/>
      <c r="D109" s="168"/>
      <c r="E109" s="169"/>
      <c r="F109" s="43" t="str">
        <f>VLOOKUP(C109,'[2]Acha Air Sales Price List'!$B$1:$D$65536,3,FALSE)</f>
        <v>first line keep open</v>
      </c>
      <c r="G109" s="21">
        <f>ROUND(IF(ISBLANK(C109),0,VLOOKUP(C109,'[2]Acha Air Sales Price List'!$B$1:$X$65536,12,FALSE)*$M$14),2)</f>
        <v>0</v>
      </c>
      <c r="H109" s="21"/>
      <c r="I109" s="22">
        <f t="shared" si="3"/>
        <v>0</v>
      </c>
      <c r="J109" s="14"/>
    </row>
    <row r="110" spans="1:10" hidden="1">
      <c r="A110" s="13"/>
      <c r="B110" s="1"/>
      <c r="C110" s="36"/>
      <c r="D110" s="168"/>
      <c r="E110" s="169"/>
      <c r="F110" s="43" t="str">
        <f>VLOOKUP(C110,'[2]Acha Air Sales Price List'!$B$1:$D$65536,3,FALSE)</f>
        <v>first line keep open</v>
      </c>
      <c r="G110" s="21">
        <f>ROUND(IF(ISBLANK(C110),0,VLOOKUP(C110,'[2]Acha Air Sales Price List'!$B$1:$X$65536,12,FALSE)*$M$14),2)</f>
        <v>0</v>
      </c>
      <c r="H110" s="21"/>
      <c r="I110" s="22">
        <f t="shared" si="3"/>
        <v>0</v>
      </c>
      <c r="J110" s="14"/>
    </row>
    <row r="111" spans="1:10" hidden="1">
      <c r="A111" s="13"/>
      <c r="B111" s="1"/>
      <c r="C111" s="37"/>
      <c r="D111" s="168"/>
      <c r="E111" s="169"/>
      <c r="F111" s="43" t="str">
        <f>VLOOKUP(C111,'[2]Acha Air Sales Price List'!$B$1:$D$65536,3,FALSE)</f>
        <v>first line keep open</v>
      </c>
      <c r="G111" s="21">
        <f>ROUND(IF(ISBLANK(C111),0,VLOOKUP(C111,'[2]Acha Air Sales Price List'!$B$1:$X$65536,12,FALSE)*$M$14),2)</f>
        <v>0</v>
      </c>
      <c r="H111" s="21"/>
      <c r="I111" s="22">
        <f t="shared" si="3"/>
        <v>0</v>
      </c>
      <c r="J111" s="14"/>
    </row>
    <row r="112" spans="1:10" hidden="1">
      <c r="A112" s="13"/>
      <c r="B112" s="1"/>
      <c r="C112" s="36"/>
      <c r="D112" s="168"/>
      <c r="E112" s="169"/>
      <c r="F112" s="43" t="str">
        <f>VLOOKUP(C112,'[2]Acha Air Sales Price List'!$B$1:$D$65536,3,FALSE)</f>
        <v>first line keep open</v>
      </c>
      <c r="G112" s="21">
        <f>ROUND(IF(ISBLANK(C112),0,VLOOKUP(C112,'[2]Acha Air Sales Price List'!$B$1:$X$65536,12,FALSE)*$M$14),2)</f>
        <v>0</v>
      </c>
      <c r="H112" s="21"/>
      <c r="I112" s="22">
        <f t="shared" si="3"/>
        <v>0</v>
      </c>
      <c r="J112" s="14"/>
    </row>
    <row r="113" spans="1:10" hidden="1">
      <c r="A113" s="13"/>
      <c r="B113" s="1"/>
      <c r="C113" s="36"/>
      <c r="D113" s="168"/>
      <c r="E113" s="169"/>
      <c r="F113" s="43" t="str">
        <f>VLOOKUP(C113,'[2]Acha Air Sales Price List'!$B$1:$D$65536,3,FALSE)</f>
        <v>first line keep open</v>
      </c>
      <c r="G113" s="21">
        <f>ROUND(IF(ISBLANK(C113),0,VLOOKUP(C113,'[2]Acha Air Sales Price List'!$B$1:$X$65536,12,FALSE)*$M$14),2)</f>
        <v>0</v>
      </c>
      <c r="H113" s="21"/>
      <c r="I113" s="22">
        <f t="shared" si="3"/>
        <v>0</v>
      </c>
      <c r="J113" s="14"/>
    </row>
    <row r="114" spans="1:10" hidden="1">
      <c r="A114" s="13"/>
      <c r="B114" s="1"/>
      <c r="C114" s="36"/>
      <c r="D114" s="168"/>
      <c r="E114" s="169"/>
      <c r="F114" s="43" t="str">
        <f>VLOOKUP(C114,'[2]Acha Air Sales Price List'!$B$1:$D$65536,3,FALSE)</f>
        <v>first line keep open</v>
      </c>
      <c r="G114" s="21">
        <f>ROUND(IF(ISBLANK(C114),0,VLOOKUP(C114,'[2]Acha Air Sales Price List'!$B$1:$X$65536,12,FALSE)*$M$14),2)</f>
        <v>0</v>
      </c>
      <c r="H114" s="21"/>
      <c r="I114" s="22">
        <f t="shared" si="3"/>
        <v>0</v>
      </c>
      <c r="J114" s="14"/>
    </row>
    <row r="115" spans="1:10" hidden="1">
      <c r="A115" s="13"/>
      <c r="B115" s="1"/>
      <c r="C115" s="36"/>
      <c r="D115" s="168"/>
      <c r="E115" s="169"/>
      <c r="F115" s="43" t="str">
        <f>VLOOKUP(C115,'[2]Acha Air Sales Price List'!$B$1:$D$65536,3,FALSE)</f>
        <v>first line keep open</v>
      </c>
      <c r="G115" s="21">
        <f>ROUND(IF(ISBLANK(C115),0,VLOOKUP(C115,'[2]Acha Air Sales Price List'!$B$1:$X$65536,12,FALSE)*$M$14),2)</f>
        <v>0</v>
      </c>
      <c r="H115" s="21"/>
      <c r="I115" s="22">
        <f t="shared" si="3"/>
        <v>0</v>
      </c>
      <c r="J115" s="14"/>
    </row>
    <row r="116" spans="1:10" hidden="1">
      <c r="A116" s="13"/>
      <c r="B116" s="1"/>
      <c r="C116" s="36"/>
      <c r="D116" s="168"/>
      <c r="E116" s="169"/>
      <c r="F116" s="43" t="str">
        <f>VLOOKUP(C116,'[2]Acha Air Sales Price List'!$B$1:$D$65536,3,FALSE)</f>
        <v>first line keep open</v>
      </c>
      <c r="G116" s="21">
        <f>ROUND(IF(ISBLANK(C116),0,VLOOKUP(C116,'[2]Acha Air Sales Price List'!$B$1:$X$65536,12,FALSE)*$M$14),2)</f>
        <v>0</v>
      </c>
      <c r="H116" s="21"/>
      <c r="I116" s="22">
        <f t="shared" si="3"/>
        <v>0</v>
      </c>
      <c r="J116" s="14"/>
    </row>
    <row r="117" spans="1:10" hidden="1">
      <c r="A117" s="13"/>
      <c r="B117" s="1"/>
      <c r="C117" s="36"/>
      <c r="D117" s="168"/>
      <c r="E117" s="169"/>
      <c r="F117" s="43" t="str">
        <f>VLOOKUP(C117,'[2]Acha Air Sales Price List'!$B$1:$D$65536,3,FALSE)</f>
        <v>first line keep open</v>
      </c>
      <c r="G117" s="21">
        <f>ROUND(IF(ISBLANK(C117),0,VLOOKUP(C117,'[2]Acha Air Sales Price List'!$B$1:$X$65536,12,FALSE)*$M$14),2)</f>
        <v>0</v>
      </c>
      <c r="H117" s="21"/>
      <c r="I117" s="22">
        <f t="shared" si="3"/>
        <v>0</v>
      </c>
      <c r="J117" s="14"/>
    </row>
    <row r="118" spans="1:10" hidden="1">
      <c r="A118" s="13"/>
      <c r="B118" s="1"/>
      <c r="C118" s="36"/>
      <c r="D118" s="168"/>
      <c r="E118" s="169"/>
      <c r="F118" s="43" t="str">
        <f>VLOOKUP(C118,'[2]Acha Air Sales Price List'!$B$1:$D$65536,3,FALSE)</f>
        <v>first line keep open</v>
      </c>
      <c r="G118" s="21">
        <f>ROUND(IF(ISBLANK(C118),0,VLOOKUP(C118,'[2]Acha Air Sales Price List'!$B$1:$X$65536,12,FALSE)*$M$14),2)</f>
        <v>0</v>
      </c>
      <c r="H118" s="21"/>
      <c r="I118" s="22">
        <f t="shared" si="3"/>
        <v>0</v>
      </c>
      <c r="J118" s="14"/>
    </row>
    <row r="119" spans="1:10" hidden="1">
      <c r="A119" s="13"/>
      <c r="B119" s="1"/>
      <c r="C119" s="36"/>
      <c r="D119" s="168"/>
      <c r="E119" s="169"/>
      <c r="F119" s="43" t="str">
        <f>VLOOKUP(C119,'[2]Acha Air Sales Price List'!$B$1:$D$65536,3,FALSE)</f>
        <v>first line keep open</v>
      </c>
      <c r="G119" s="21">
        <f>ROUND(IF(ISBLANK(C119),0,VLOOKUP(C119,'[2]Acha Air Sales Price List'!$B$1:$X$65536,12,FALSE)*$M$14),2)</f>
        <v>0</v>
      </c>
      <c r="H119" s="21"/>
      <c r="I119" s="22">
        <f t="shared" si="3"/>
        <v>0</v>
      </c>
      <c r="J119" s="14"/>
    </row>
    <row r="120" spans="1:10" hidden="1">
      <c r="A120" s="13"/>
      <c r="B120" s="1"/>
      <c r="C120" s="36"/>
      <c r="D120" s="168"/>
      <c r="E120" s="169"/>
      <c r="F120" s="43" t="str">
        <f>VLOOKUP(C120,'[2]Acha Air Sales Price List'!$B$1:$D$65536,3,FALSE)</f>
        <v>first line keep open</v>
      </c>
      <c r="G120" s="21">
        <f>ROUND(IF(ISBLANK(C120),0,VLOOKUP(C120,'[2]Acha Air Sales Price List'!$B$1:$X$65536,12,FALSE)*$M$14),2)</f>
        <v>0</v>
      </c>
      <c r="H120" s="21"/>
      <c r="I120" s="22">
        <f t="shared" si="3"/>
        <v>0</v>
      </c>
      <c r="J120" s="14"/>
    </row>
    <row r="121" spans="1:10" hidden="1">
      <c r="A121" s="13"/>
      <c r="B121" s="1"/>
      <c r="C121" s="36"/>
      <c r="D121" s="168"/>
      <c r="E121" s="169"/>
      <c r="F121" s="43" t="str">
        <f>VLOOKUP(C121,'[2]Acha Air Sales Price List'!$B$1:$D$65536,3,FALSE)</f>
        <v>first line keep open</v>
      </c>
      <c r="G121" s="21">
        <f>ROUND(IF(ISBLANK(C121),0,VLOOKUP(C121,'[2]Acha Air Sales Price List'!$B$1:$X$65536,12,FALSE)*$M$14),2)</f>
        <v>0</v>
      </c>
      <c r="H121" s="21"/>
      <c r="I121" s="22">
        <f t="shared" si="3"/>
        <v>0</v>
      </c>
      <c r="J121" s="14"/>
    </row>
    <row r="122" spans="1:10" hidden="1">
      <c r="A122" s="13"/>
      <c r="B122" s="1"/>
      <c r="C122" s="36"/>
      <c r="D122" s="168"/>
      <c r="E122" s="169"/>
      <c r="F122" s="43" t="str">
        <f>VLOOKUP(C122,'[2]Acha Air Sales Price List'!$B$1:$D$65536,3,FALSE)</f>
        <v>first line keep open</v>
      </c>
      <c r="G122" s="21">
        <f>ROUND(IF(ISBLANK(C122),0,VLOOKUP(C122,'[2]Acha Air Sales Price List'!$B$1:$X$65536,12,FALSE)*$M$14),2)</f>
        <v>0</v>
      </c>
      <c r="H122" s="21"/>
      <c r="I122" s="22">
        <f t="shared" si="3"/>
        <v>0</v>
      </c>
      <c r="J122" s="14"/>
    </row>
    <row r="123" spans="1:10" hidden="1">
      <c r="A123" s="13"/>
      <c r="B123" s="1"/>
      <c r="C123" s="36"/>
      <c r="D123" s="168"/>
      <c r="E123" s="169"/>
      <c r="F123" s="43" t="str">
        <f>VLOOKUP(C123,'[2]Acha Air Sales Price List'!$B$1:$D$65536,3,FALSE)</f>
        <v>first line keep open</v>
      </c>
      <c r="G123" s="21">
        <f>ROUND(IF(ISBLANK(C123),0,VLOOKUP(C123,'[2]Acha Air Sales Price List'!$B$1:$X$65536,12,FALSE)*$M$14),2)</f>
        <v>0</v>
      </c>
      <c r="H123" s="21"/>
      <c r="I123" s="22">
        <f t="shared" si="3"/>
        <v>0</v>
      </c>
      <c r="J123" s="14"/>
    </row>
    <row r="124" spans="1:10" hidden="1">
      <c r="A124" s="13"/>
      <c r="B124" s="1"/>
      <c r="C124" s="36"/>
      <c r="D124" s="168"/>
      <c r="E124" s="169"/>
      <c r="F124" s="43" t="str">
        <f>VLOOKUP(C124,'[2]Acha Air Sales Price List'!$B$1:$D$65536,3,FALSE)</f>
        <v>first line keep open</v>
      </c>
      <c r="G124" s="21">
        <f>ROUND(IF(ISBLANK(C124),0,VLOOKUP(C124,'[2]Acha Air Sales Price List'!$B$1:$X$65536,12,FALSE)*$M$14),2)</f>
        <v>0</v>
      </c>
      <c r="H124" s="21"/>
      <c r="I124" s="22">
        <f t="shared" si="3"/>
        <v>0</v>
      </c>
      <c r="J124" s="14"/>
    </row>
    <row r="125" spans="1:10" hidden="1">
      <c r="A125" s="13"/>
      <c r="B125" s="1"/>
      <c r="C125" s="36"/>
      <c r="D125" s="168"/>
      <c r="E125" s="169"/>
      <c r="F125" s="43" t="str">
        <f>VLOOKUP(C125,'[2]Acha Air Sales Price List'!$B$1:$D$65536,3,FALSE)</f>
        <v>first line keep open</v>
      </c>
      <c r="G125" s="21">
        <f>ROUND(IF(ISBLANK(C125),0,VLOOKUP(C125,'[2]Acha Air Sales Price List'!$B$1:$X$65536,12,FALSE)*$M$14),2)</f>
        <v>0</v>
      </c>
      <c r="H125" s="21"/>
      <c r="I125" s="22">
        <f t="shared" si="3"/>
        <v>0</v>
      </c>
      <c r="J125" s="14"/>
    </row>
    <row r="126" spans="1:10" hidden="1">
      <c r="A126" s="13"/>
      <c r="B126" s="1"/>
      <c r="C126" s="36"/>
      <c r="D126" s="168"/>
      <c r="E126" s="169"/>
      <c r="F126" s="43" t="str">
        <f>VLOOKUP(C126,'[2]Acha Air Sales Price List'!$B$1:$D$65536,3,FALSE)</f>
        <v>first line keep open</v>
      </c>
      <c r="G126" s="21">
        <f>ROUND(IF(ISBLANK(C126),0,VLOOKUP(C126,'[2]Acha Air Sales Price List'!$B$1:$X$65536,12,FALSE)*$M$14),2)</f>
        <v>0</v>
      </c>
      <c r="H126" s="21"/>
      <c r="I126" s="22">
        <f t="shared" si="3"/>
        <v>0</v>
      </c>
      <c r="J126" s="14"/>
    </row>
    <row r="127" spans="1:10" hidden="1">
      <c r="A127" s="13"/>
      <c r="B127" s="1"/>
      <c r="C127" s="36"/>
      <c r="D127" s="168"/>
      <c r="E127" s="169"/>
      <c r="F127" s="43" t="str">
        <f>VLOOKUP(C127,'[2]Acha Air Sales Price List'!$B$1:$D$65536,3,FALSE)</f>
        <v>first line keep open</v>
      </c>
      <c r="G127" s="21">
        <f>ROUND(IF(ISBLANK(C127),0,VLOOKUP(C127,'[2]Acha Air Sales Price List'!$B$1:$X$65536,12,FALSE)*$M$14),2)</f>
        <v>0</v>
      </c>
      <c r="H127" s="21"/>
      <c r="I127" s="22">
        <f t="shared" si="3"/>
        <v>0</v>
      </c>
      <c r="J127" s="14"/>
    </row>
    <row r="128" spans="1:10" hidden="1">
      <c r="A128" s="13"/>
      <c r="B128" s="1"/>
      <c r="C128" s="36"/>
      <c r="D128" s="168"/>
      <c r="E128" s="169"/>
      <c r="F128" s="43" t="str">
        <f>VLOOKUP(C128,'[2]Acha Air Sales Price List'!$B$1:$D$65536,3,FALSE)</f>
        <v>first line keep open</v>
      </c>
      <c r="G128" s="21">
        <f>ROUND(IF(ISBLANK(C128),0,VLOOKUP(C128,'[2]Acha Air Sales Price List'!$B$1:$X$65536,12,FALSE)*$M$14),2)</f>
        <v>0</v>
      </c>
      <c r="H128" s="21"/>
      <c r="I128" s="22">
        <f t="shared" si="3"/>
        <v>0</v>
      </c>
      <c r="J128" s="14"/>
    </row>
    <row r="129" spans="1:10" hidden="1">
      <c r="A129" s="13"/>
      <c r="B129" s="1"/>
      <c r="C129" s="36"/>
      <c r="D129" s="168"/>
      <c r="E129" s="169"/>
      <c r="F129" s="43" t="str">
        <f>VLOOKUP(C129,'[2]Acha Air Sales Price List'!$B$1:$D$65536,3,FALSE)</f>
        <v>first line keep open</v>
      </c>
      <c r="G129" s="21">
        <f>ROUND(IF(ISBLANK(C129),0,VLOOKUP(C129,'[2]Acha Air Sales Price List'!$B$1:$X$65536,12,FALSE)*$M$14),2)</f>
        <v>0</v>
      </c>
      <c r="H129" s="21"/>
      <c r="I129" s="22">
        <f t="shared" si="3"/>
        <v>0</v>
      </c>
      <c r="J129" s="14"/>
    </row>
    <row r="130" spans="1:10" hidden="1">
      <c r="A130" s="13"/>
      <c r="B130" s="1"/>
      <c r="C130" s="36"/>
      <c r="D130" s="168"/>
      <c r="E130" s="169"/>
      <c r="F130" s="43" t="str">
        <f>VLOOKUP(C130,'[2]Acha Air Sales Price List'!$B$1:$D$65536,3,FALSE)</f>
        <v>first line keep open</v>
      </c>
      <c r="G130" s="21">
        <f>ROUND(IF(ISBLANK(C130),0,VLOOKUP(C130,'[2]Acha Air Sales Price List'!$B$1:$X$65536,12,FALSE)*$M$14),2)</f>
        <v>0</v>
      </c>
      <c r="H130" s="21"/>
      <c r="I130" s="22">
        <f t="shared" si="3"/>
        <v>0</v>
      </c>
      <c r="J130" s="14"/>
    </row>
    <row r="131" spans="1:10" hidden="1">
      <c r="A131" s="13"/>
      <c r="B131" s="1"/>
      <c r="C131" s="36"/>
      <c r="D131" s="168"/>
      <c r="E131" s="169"/>
      <c r="F131" s="43" t="str">
        <f>VLOOKUP(C131,'[2]Acha Air Sales Price List'!$B$1:$D$65536,3,FALSE)</f>
        <v>first line keep open</v>
      </c>
      <c r="G131" s="21">
        <f>ROUND(IF(ISBLANK(C131),0,VLOOKUP(C131,'[2]Acha Air Sales Price List'!$B$1:$X$65536,12,FALSE)*$M$14),2)</f>
        <v>0</v>
      </c>
      <c r="H131" s="21"/>
      <c r="I131" s="22">
        <f t="shared" si="3"/>
        <v>0</v>
      </c>
      <c r="J131" s="14"/>
    </row>
    <row r="132" spans="1:10" hidden="1">
      <c r="A132" s="13"/>
      <c r="B132" s="1"/>
      <c r="C132" s="36"/>
      <c r="D132" s="168"/>
      <c r="E132" s="169"/>
      <c r="F132" s="43" t="str">
        <f>VLOOKUP(C132,'[2]Acha Air Sales Price List'!$B$1:$D$65536,3,FALSE)</f>
        <v>first line keep open</v>
      </c>
      <c r="G132" s="21">
        <f>ROUND(IF(ISBLANK(C132),0,VLOOKUP(C132,'[2]Acha Air Sales Price List'!$B$1:$X$65536,12,FALSE)*$M$14),2)</f>
        <v>0</v>
      </c>
      <c r="H132" s="21"/>
      <c r="I132" s="22">
        <f t="shared" si="3"/>
        <v>0</v>
      </c>
      <c r="J132" s="14"/>
    </row>
    <row r="133" spans="1:10" hidden="1">
      <c r="A133" s="13"/>
      <c r="B133" s="1"/>
      <c r="C133" s="36"/>
      <c r="D133" s="168"/>
      <c r="E133" s="169"/>
      <c r="F133" s="43" t="str">
        <f>VLOOKUP(C133,'[2]Acha Air Sales Price List'!$B$1:$D$65536,3,FALSE)</f>
        <v>first line keep open</v>
      </c>
      <c r="G133" s="21">
        <f>ROUND(IF(ISBLANK(C133),0,VLOOKUP(C133,'[2]Acha Air Sales Price List'!$B$1:$X$65536,12,FALSE)*$M$14),2)</f>
        <v>0</v>
      </c>
      <c r="H133" s="21"/>
      <c r="I133" s="22">
        <f t="shared" si="3"/>
        <v>0</v>
      </c>
      <c r="J133" s="14"/>
    </row>
    <row r="134" spans="1:10" hidden="1">
      <c r="A134" s="13"/>
      <c r="B134" s="1"/>
      <c r="C134" s="36"/>
      <c r="D134" s="168"/>
      <c r="E134" s="169"/>
      <c r="F134" s="43" t="str">
        <f>VLOOKUP(C134,'[2]Acha Air Sales Price List'!$B$1:$D$65536,3,FALSE)</f>
        <v>first line keep open</v>
      </c>
      <c r="G134" s="21">
        <f>ROUND(IF(ISBLANK(C134),0,VLOOKUP(C134,'[2]Acha Air Sales Price List'!$B$1:$X$65536,12,FALSE)*$M$14),2)</f>
        <v>0</v>
      </c>
      <c r="H134" s="21"/>
      <c r="I134" s="22">
        <f t="shared" si="3"/>
        <v>0</v>
      </c>
      <c r="J134" s="14"/>
    </row>
    <row r="135" spans="1:10" hidden="1">
      <c r="A135" s="13"/>
      <c r="B135" s="1"/>
      <c r="C135" s="37"/>
      <c r="D135" s="168"/>
      <c r="E135" s="169"/>
      <c r="F135" s="43" t="str">
        <f>VLOOKUP(C135,'[2]Acha Air Sales Price List'!$B$1:$D$65536,3,FALSE)</f>
        <v>first line keep open</v>
      </c>
      <c r="G135" s="21">
        <f>ROUND(IF(ISBLANK(C135),0,VLOOKUP(C135,'[2]Acha Air Sales Price List'!$B$1:$X$65536,12,FALSE)*$M$14),2)</f>
        <v>0</v>
      </c>
      <c r="H135" s="21"/>
      <c r="I135" s="22">
        <f t="shared" si="3"/>
        <v>0</v>
      </c>
      <c r="J135" s="14"/>
    </row>
    <row r="136" spans="1:10" hidden="1">
      <c r="A136" s="13"/>
      <c r="B136" s="1"/>
      <c r="C136" s="36"/>
      <c r="D136" s="168"/>
      <c r="E136" s="169"/>
      <c r="F136" s="43" t="str">
        <f>VLOOKUP(C136,'[2]Acha Air Sales Price List'!$B$1:$D$65536,3,FALSE)</f>
        <v>first line keep open</v>
      </c>
      <c r="G136" s="21">
        <f>ROUND(IF(ISBLANK(C136),0,VLOOKUP(C136,'[2]Acha Air Sales Price List'!$B$1:$X$65536,12,FALSE)*$M$14),2)</f>
        <v>0</v>
      </c>
      <c r="H136" s="21"/>
      <c r="I136" s="22">
        <f t="shared" si="3"/>
        <v>0</v>
      </c>
      <c r="J136" s="14"/>
    </row>
    <row r="137" spans="1:10" hidden="1">
      <c r="A137" s="13"/>
      <c r="B137" s="1"/>
      <c r="C137" s="36"/>
      <c r="D137" s="168"/>
      <c r="E137" s="169"/>
      <c r="F137" s="43" t="str">
        <f>VLOOKUP(C137,'[2]Acha Air Sales Price List'!$B$1:$D$65536,3,FALSE)</f>
        <v>first line keep open</v>
      </c>
      <c r="G137" s="21">
        <f>ROUND(IF(ISBLANK(C137),0,VLOOKUP(C137,'[2]Acha Air Sales Price List'!$B$1:$X$65536,12,FALSE)*$M$14),2)</f>
        <v>0</v>
      </c>
      <c r="H137" s="21"/>
      <c r="I137" s="22">
        <f t="shared" si="3"/>
        <v>0</v>
      </c>
      <c r="J137" s="14"/>
    </row>
    <row r="138" spans="1:10" hidden="1">
      <c r="A138" s="13"/>
      <c r="B138" s="1"/>
      <c r="C138" s="36"/>
      <c r="D138" s="168"/>
      <c r="E138" s="169"/>
      <c r="F138" s="43" t="str">
        <f>VLOOKUP(C138,'[2]Acha Air Sales Price List'!$B$1:$D$65536,3,FALSE)</f>
        <v>first line keep open</v>
      </c>
      <c r="G138" s="21">
        <f>ROUND(IF(ISBLANK(C138),0,VLOOKUP(C138,'[2]Acha Air Sales Price List'!$B$1:$X$65536,12,FALSE)*$M$14),2)</f>
        <v>0</v>
      </c>
      <c r="H138" s="21"/>
      <c r="I138" s="22">
        <f t="shared" si="3"/>
        <v>0</v>
      </c>
      <c r="J138" s="14"/>
    </row>
    <row r="139" spans="1:10" hidden="1">
      <c r="A139" s="13"/>
      <c r="B139" s="1"/>
      <c r="C139" s="36"/>
      <c r="D139" s="168"/>
      <c r="E139" s="169"/>
      <c r="F139" s="43" t="str">
        <f>VLOOKUP(C139,'[2]Acha Air Sales Price List'!$B$1:$D$65536,3,FALSE)</f>
        <v>first line keep open</v>
      </c>
      <c r="G139" s="21">
        <f>ROUND(IF(ISBLANK(C139),0,VLOOKUP(C139,'[2]Acha Air Sales Price List'!$B$1:$X$65536,12,FALSE)*$M$14),2)</f>
        <v>0</v>
      </c>
      <c r="H139" s="21"/>
      <c r="I139" s="22">
        <f t="shared" si="3"/>
        <v>0</v>
      </c>
      <c r="J139" s="14"/>
    </row>
    <row r="140" spans="1:10" hidden="1">
      <c r="A140" s="13"/>
      <c r="B140" s="1"/>
      <c r="C140" s="36"/>
      <c r="D140" s="168"/>
      <c r="E140" s="169"/>
      <c r="F140" s="43" t="str">
        <f>VLOOKUP(C140,'[2]Acha Air Sales Price List'!$B$1:$D$65536,3,FALSE)</f>
        <v>first line keep open</v>
      </c>
      <c r="G140" s="21">
        <f>ROUND(IF(ISBLANK(C140),0,VLOOKUP(C140,'[2]Acha Air Sales Price List'!$B$1:$X$65536,12,FALSE)*$M$14),2)</f>
        <v>0</v>
      </c>
      <c r="H140" s="21"/>
      <c r="I140" s="22">
        <f t="shared" si="3"/>
        <v>0</v>
      </c>
      <c r="J140" s="14"/>
    </row>
    <row r="141" spans="1:10" hidden="1">
      <c r="A141" s="13"/>
      <c r="B141" s="1"/>
      <c r="C141" s="36"/>
      <c r="D141" s="168"/>
      <c r="E141" s="169"/>
      <c r="F141" s="43" t="str">
        <f>VLOOKUP(C141,'[2]Acha Air Sales Price List'!$B$1:$D$65536,3,FALSE)</f>
        <v>first line keep open</v>
      </c>
      <c r="G141" s="21">
        <f>ROUND(IF(ISBLANK(C141),0,VLOOKUP(C141,'[2]Acha Air Sales Price List'!$B$1:$X$65536,12,FALSE)*$M$14),2)</f>
        <v>0</v>
      </c>
      <c r="H141" s="21"/>
      <c r="I141" s="22">
        <f t="shared" si="3"/>
        <v>0</v>
      </c>
      <c r="J141" s="14"/>
    </row>
    <row r="142" spans="1:10" hidden="1">
      <c r="A142" s="13"/>
      <c r="B142" s="1"/>
      <c r="C142" s="36"/>
      <c r="D142" s="168"/>
      <c r="E142" s="169"/>
      <c r="F142" s="43" t="str">
        <f>VLOOKUP(C142,'[2]Acha Air Sales Price List'!$B$1:$D$65536,3,FALSE)</f>
        <v>first line keep open</v>
      </c>
      <c r="G142" s="21">
        <f>ROUND(IF(ISBLANK(C142),0,VLOOKUP(C142,'[2]Acha Air Sales Price List'!$B$1:$X$65536,12,FALSE)*$M$14),2)</f>
        <v>0</v>
      </c>
      <c r="H142" s="21"/>
      <c r="I142" s="22">
        <f t="shared" si="3"/>
        <v>0</v>
      </c>
      <c r="J142" s="14"/>
    </row>
    <row r="143" spans="1:10" hidden="1">
      <c r="A143" s="13"/>
      <c r="B143" s="1"/>
      <c r="C143" s="36"/>
      <c r="D143" s="168"/>
      <c r="E143" s="169"/>
      <c r="F143" s="43" t="str">
        <f>VLOOKUP(C143,'[2]Acha Air Sales Price List'!$B$1:$D$65536,3,FALSE)</f>
        <v>first line keep open</v>
      </c>
      <c r="G143" s="21">
        <f>ROUND(IF(ISBLANK(C143),0,VLOOKUP(C143,'[2]Acha Air Sales Price List'!$B$1:$X$65536,12,FALSE)*$M$14),2)</f>
        <v>0</v>
      </c>
      <c r="H143" s="21"/>
      <c r="I143" s="22">
        <f t="shared" si="3"/>
        <v>0</v>
      </c>
      <c r="J143" s="14"/>
    </row>
    <row r="144" spans="1:10" hidden="1">
      <c r="A144" s="13"/>
      <c r="B144" s="1"/>
      <c r="C144" s="36"/>
      <c r="D144" s="168"/>
      <c r="E144" s="169"/>
      <c r="F144" s="43" t="str">
        <f>VLOOKUP(C144,'[2]Acha Air Sales Price List'!$B$1:$D$65536,3,FALSE)</f>
        <v>first line keep open</v>
      </c>
      <c r="G144" s="21">
        <f>ROUND(IF(ISBLANK(C144),0,VLOOKUP(C144,'[2]Acha Air Sales Price List'!$B$1:$X$65536,12,FALSE)*$M$14),2)</f>
        <v>0</v>
      </c>
      <c r="H144" s="21"/>
      <c r="I144" s="22">
        <f t="shared" si="3"/>
        <v>0</v>
      </c>
      <c r="J144" s="14"/>
    </row>
    <row r="145" spans="1:10" hidden="1">
      <c r="A145" s="13"/>
      <c r="B145" s="1"/>
      <c r="C145" s="36"/>
      <c r="D145" s="168"/>
      <c r="E145" s="169"/>
      <c r="F145" s="43" t="str">
        <f>VLOOKUP(C145,'[2]Acha Air Sales Price List'!$B$1:$D$65536,3,FALSE)</f>
        <v>first line keep open</v>
      </c>
      <c r="G145" s="21">
        <f>ROUND(IF(ISBLANK(C145),0,VLOOKUP(C145,'[2]Acha Air Sales Price List'!$B$1:$X$65536,12,FALSE)*$M$14),2)</f>
        <v>0</v>
      </c>
      <c r="H145" s="21"/>
      <c r="I145" s="22">
        <f t="shared" si="3"/>
        <v>0</v>
      </c>
      <c r="J145" s="14"/>
    </row>
    <row r="146" spans="1:10" hidden="1">
      <c r="A146" s="13"/>
      <c r="B146" s="1"/>
      <c r="C146" s="36"/>
      <c r="D146" s="168"/>
      <c r="E146" s="169"/>
      <c r="F146" s="43" t="str">
        <f>VLOOKUP(C146,'[2]Acha Air Sales Price List'!$B$1:$D$65536,3,FALSE)</f>
        <v>first line keep open</v>
      </c>
      <c r="G146" s="21">
        <f>ROUND(IF(ISBLANK(C146),0,VLOOKUP(C146,'[2]Acha Air Sales Price List'!$B$1:$X$65536,12,FALSE)*$M$14),2)</f>
        <v>0</v>
      </c>
      <c r="H146" s="21"/>
      <c r="I146" s="22">
        <f t="shared" si="3"/>
        <v>0</v>
      </c>
      <c r="J146" s="14"/>
    </row>
    <row r="147" spans="1:10" hidden="1">
      <c r="A147" s="13"/>
      <c r="B147" s="1"/>
      <c r="C147" s="36"/>
      <c r="D147" s="168"/>
      <c r="E147" s="169"/>
      <c r="F147" s="43" t="str">
        <f>VLOOKUP(C147,'[2]Acha Air Sales Price List'!$B$1:$D$65536,3,FALSE)</f>
        <v>first line keep open</v>
      </c>
      <c r="G147" s="21">
        <f>ROUND(IF(ISBLANK(C147),0,VLOOKUP(C147,'[2]Acha Air Sales Price List'!$B$1:$X$65536,12,FALSE)*$M$14),2)</f>
        <v>0</v>
      </c>
      <c r="H147" s="21"/>
      <c r="I147" s="22">
        <f t="shared" si="3"/>
        <v>0</v>
      </c>
      <c r="J147" s="14"/>
    </row>
    <row r="148" spans="1:10" hidden="1">
      <c r="A148" s="13"/>
      <c r="B148" s="1"/>
      <c r="C148" s="36"/>
      <c r="D148" s="168"/>
      <c r="E148" s="169"/>
      <c r="F148" s="43" t="str">
        <f>VLOOKUP(C148,'[2]Acha Air Sales Price List'!$B$1:$D$65536,3,FALSE)</f>
        <v>first line keep open</v>
      </c>
      <c r="G148" s="21">
        <f>ROUND(IF(ISBLANK(C148),0,VLOOKUP(C148,'[2]Acha Air Sales Price List'!$B$1:$X$65536,12,FALSE)*$M$14),2)</f>
        <v>0</v>
      </c>
      <c r="H148" s="21"/>
      <c r="I148" s="22">
        <f t="shared" si="3"/>
        <v>0</v>
      </c>
      <c r="J148" s="14"/>
    </row>
    <row r="149" spans="1:10" hidden="1">
      <c r="A149" s="13"/>
      <c r="B149" s="1"/>
      <c r="C149" s="36"/>
      <c r="D149" s="168"/>
      <c r="E149" s="169"/>
      <c r="F149" s="43" t="str">
        <f>VLOOKUP(C149,'[2]Acha Air Sales Price List'!$B$1:$D$65536,3,FALSE)</f>
        <v>first line keep open</v>
      </c>
      <c r="G149" s="21">
        <f>ROUND(IF(ISBLANK(C149),0,VLOOKUP(C149,'[2]Acha Air Sales Price List'!$B$1:$X$65536,12,FALSE)*$M$14),2)</f>
        <v>0</v>
      </c>
      <c r="H149" s="21"/>
      <c r="I149" s="22">
        <f t="shared" ref="I149:I212" si="4">ROUND(IF(ISNUMBER(B149), G149*B149, 0),5)</f>
        <v>0</v>
      </c>
      <c r="J149" s="14"/>
    </row>
    <row r="150" spans="1:10" hidden="1">
      <c r="A150" s="13"/>
      <c r="B150" s="1"/>
      <c r="C150" s="36"/>
      <c r="D150" s="168"/>
      <c r="E150" s="169"/>
      <c r="F150" s="43" t="str">
        <f>VLOOKUP(C150,'[2]Acha Air Sales Price List'!$B$1:$D$65536,3,FALSE)</f>
        <v>first line keep open</v>
      </c>
      <c r="G150" s="21">
        <f>ROUND(IF(ISBLANK(C150),0,VLOOKUP(C150,'[2]Acha Air Sales Price List'!$B$1:$X$65536,12,FALSE)*$M$14),2)</f>
        <v>0</v>
      </c>
      <c r="H150" s="21"/>
      <c r="I150" s="22">
        <f t="shared" si="4"/>
        <v>0</v>
      </c>
      <c r="J150" s="14"/>
    </row>
    <row r="151" spans="1:10" hidden="1">
      <c r="A151" s="13"/>
      <c r="B151" s="1"/>
      <c r="C151" s="36"/>
      <c r="D151" s="168"/>
      <c r="E151" s="169"/>
      <c r="F151" s="43" t="str">
        <f>VLOOKUP(C151,'[2]Acha Air Sales Price List'!$B$1:$D$65536,3,FALSE)</f>
        <v>first line keep open</v>
      </c>
      <c r="G151" s="21">
        <f>ROUND(IF(ISBLANK(C151),0,VLOOKUP(C151,'[2]Acha Air Sales Price List'!$B$1:$X$65536,12,FALSE)*$M$14),2)</f>
        <v>0</v>
      </c>
      <c r="H151" s="21"/>
      <c r="I151" s="22">
        <f t="shared" si="4"/>
        <v>0</v>
      </c>
      <c r="J151" s="14"/>
    </row>
    <row r="152" spans="1:10" hidden="1">
      <c r="A152" s="13"/>
      <c r="B152" s="1"/>
      <c r="C152" s="36"/>
      <c r="D152" s="168"/>
      <c r="E152" s="169"/>
      <c r="F152" s="43" t="str">
        <f>VLOOKUP(C152,'[2]Acha Air Sales Price List'!$B$1:$D$65536,3,FALSE)</f>
        <v>first line keep open</v>
      </c>
      <c r="G152" s="21">
        <f>ROUND(IF(ISBLANK(C152),0,VLOOKUP(C152,'[2]Acha Air Sales Price List'!$B$1:$X$65536,12,FALSE)*$M$14),2)</f>
        <v>0</v>
      </c>
      <c r="H152" s="21"/>
      <c r="I152" s="22">
        <f t="shared" si="4"/>
        <v>0</v>
      </c>
      <c r="J152" s="14"/>
    </row>
    <row r="153" spans="1:10" hidden="1">
      <c r="A153" s="13"/>
      <c r="B153" s="1"/>
      <c r="C153" s="36"/>
      <c r="D153" s="168"/>
      <c r="E153" s="169"/>
      <c r="F153" s="43" t="str">
        <f>VLOOKUP(C153,'[2]Acha Air Sales Price List'!$B$1:$D$65536,3,FALSE)</f>
        <v>first line keep open</v>
      </c>
      <c r="G153" s="21">
        <f>ROUND(IF(ISBLANK(C153),0,VLOOKUP(C153,'[2]Acha Air Sales Price List'!$B$1:$X$65536,12,FALSE)*$M$14),2)</f>
        <v>0</v>
      </c>
      <c r="H153" s="21"/>
      <c r="I153" s="22">
        <f t="shared" si="4"/>
        <v>0</v>
      </c>
      <c r="J153" s="14"/>
    </row>
    <row r="154" spans="1:10" hidden="1">
      <c r="A154" s="13"/>
      <c r="B154" s="1"/>
      <c r="C154" s="36"/>
      <c r="D154" s="168"/>
      <c r="E154" s="169"/>
      <c r="F154" s="43" t="str">
        <f>VLOOKUP(C154,'[2]Acha Air Sales Price List'!$B$1:$D$65536,3,FALSE)</f>
        <v>first line keep open</v>
      </c>
      <c r="G154" s="21">
        <f>ROUND(IF(ISBLANK(C154),0,VLOOKUP(C154,'[2]Acha Air Sales Price List'!$B$1:$X$65536,12,FALSE)*$M$14),2)</f>
        <v>0</v>
      </c>
      <c r="H154" s="21"/>
      <c r="I154" s="22">
        <f t="shared" si="4"/>
        <v>0</v>
      </c>
      <c r="J154" s="14"/>
    </row>
    <row r="155" spans="1:10" hidden="1">
      <c r="A155" s="13"/>
      <c r="B155" s="1"/>
      <c r="C155" s="36"/>
      <c r="D155" s="168"/>
      <c r="E155" s="169"/>
      <c r="F155" s="43" t="str">
        <f>VLOOKUP(C155,'[2]Acha Air Sales Price List'!$B$1:$D$65536,3,FALSE)</f>
        <v>first line keep open</v>
      </c>
      <c r="G155" s="21">
        <f>ROUND(IF(ISBLANK(C155),0,VLOOKUP(C155,'[2]Acha Air Sales Price List'!$B$1:$X$65536,12,FALSE)*$M$14),2)</f>
        <v>0</v>
      </c>
      <c r="H155" s="21"/>
      <c r="I155" s="22">
        <f t="shared" si="4"/>
        <v>0</v>
      </c>
      <c r="J155" s="14"/>
    </row>
    <row r="156" spans="1:10" hidden="1">
      <c r="A156" s="13"/>
      <c r="B156" s="1"/>
      <c r="C156" s="36"/>
      <c r="D156" s="168"/>
      <c r="E156" s="169"/>
      <c r="F156" s="43" t="str">
        <f>VLOOKUP(C156,'[2]Acha Air Sales Price List'!$B$1:$D$65536,3,FALSE)</f>
        <v>first line keep open</v>
      </c>
      <c r="G156" s="21">
        <f>ROUND(IF(ISBLANK(C156),0,VLOOKUP(C156,'[2]Acha Air Sales Price List'!$B$1:$X$65536,12,FALSE)*$M$14),2)</f>
        <v>0</v>
      </c>
      <c r="H156" s="21"/>
      <c r="I156" s="22">
        <f t="shared" si="4"/>
        <v>0</v>
      </c>
      <c r="J156" s="14"/>
    </row>
    <row r="157" spans="1:10" hidden="1">
      <c r="A157" s="13"/>
      <c r="B157" s="1"/>
      <c r="C157" s="36"/>
      <c r="D157" s="168"/>
      <c r="E157" s="169"/>
      <c r="F157" s="43" t="str">
        <f>VLOOKUP(C157,'[2]Acha Air Sales Price List'!$B$1:$D$65536,3,FALSE)</f>
        <v>first line keep open</v>
      </c>
      <c r="G157" s="21">
        <f>ROUND(IF(ISBLANK(C157),0,VLOOKUP(C157,'[2]Acha Air Sales Price List'!$B$1:$X$65536,12,FALSE)*$M$14),2)</f>
        <v>0</v>
      </c>
      <c r="H157" s="21"/>
      <c r="I157" s="22">
        <f t="shared" si="4"/>
        <v>0</v>
      </c>
      <c r="J157" s="14"/>
    </row>
    <row r="158" spans="1:10" hidden="1">
      <c r="A158" s="13"/>
      <c r="B158" s="1"/>
      <c r="C158" s="36"/>
      <c r="D158" s="168"/>
      <c r="E158" s="169"/>
      <c r="F158" s="43" t="str">
        <f>VLOOKUP(C158,'[2]Acha Air Sales Price List'!$B$1:$D$65536,3,FALSE)</f>
        <v>first line keep open</v>
      </c>
      <c r="G158" s="21">
        <f>ROUND(IF(ISBLANK(C158),0,VLOOKUP(C158,'[2]Acha Air Sales Price List'!$B$1:$X$65536,12,FALSE)*$M$14),2)</f>
        <v>0</v>
      </c>
      <c r="H158" s="21"/>
      <c r="I158" s="22">
        <f t="shared" si="4"/>
        <v>0</v>
      </c>
      <c r="J158" s="14"/>
    </row>
    <row r="159" spans="1:10" hidden="1">
      <c r="A159" s="13"/>
      <c r="B159" s="1"/>
      <c r="C159" s="36"/>
      <c r="D159" s="168"/>
      <c r="E159" s="169"/>
      <c r="F159" s="43" t="str">
        <f>VLOOKUP(C159,'[2]Acha Air Sales Price List'!$B$1:$D$65536,3,FALSE)</f>
        <v>first line keep open</v>
      </c>
      <c r="G159" s="21">
        <f>ROUND(IF(ISBLANK(C159),0,VLOOKUP(C159,'[2]Acha Air Sales Price List'!$B$1:$X$65536,12,FALSE)*$M$14),2)</f>
        <v>0</v>
      </c>
      <c r="H159" s="21"/>
      <c r="I159" s="22">
        <f t="shared" si="4"/>
        <v>0</v>
      </c>
      <c r="J159" s="14"/>
    </row>
    <row r="160" spans="1:10" hidden="1">
      <c r="A160" s="13"/>
      <c r="B160" s="1"/>
      <c r="C160" s="36"/>
      <c r="D160" s="168"/>
      <c r="E160" s="169"/>
      <c r="F160" s="43" t="str">
        <f>VLOOKUP(C160,'[2]Acha Air Sales Price List'!$B$1:$D$65536,3,FALSE)</f>
        <v>first line keep open</v>
      </c>
      <c r="G160" s="21">
        <f>ROUND(IF(ISBLANK(C160),0,VLOOKUP(C160,'[2]Acha Air Sales Price List'!$B$1:$X$65536,12,FALSE)*$M$14),2)</f>
        <v>0</v>
      </c>
      <c r="H160" s="21"/>
      <c r="I160" s="22">
        <f t="shared" si="4"/>
        <v>0</v>
      </c>
      <c r="J160" s="14"/>
    </row>
    <row r="161" spans="1:10" hidden="1">
      <c r="A161" s="13"/>
      <c r="B161" s="1"/>
      <c r="C161" s="36"/>
      <c r="D161" s="168"/>
      <c r="E161" s="169"/>
      <c r="F161" s="43" t="str">
        <f>VLOOKUP(C161,'[2]Acha Air Sales Price List'!$B$1:$D$65536,3,FALSE)</f>
        <v>first line keep open</v>
      </c>
      <c r="G161" s="21">
        <f>ROUND(IF(ISBLANK(C161),0,VLOOKUP(C161,'[2]Acha Air Sales Price List'!$B$1:$X$65536,12,FALSE)*$M$14),2)</f>
        <v>0</v>
      </c>
      <c r="H161" s="21"/>
      <c r="I161" s="22">
        <f t="shared" si="4"/>
        <v>0</v>
      </c>
      <c r="J161" s="14"/>
    </row>
    <row r="162" spans="1:10" hidden="1">
      <c r="A162" s="13"/>
      <c r="B162" s="1"/>
      <c r="C162" s="36"/>
      <c r="D162" s="168"/>
      <c r="E162" s="169"/>
      <c r="F162" s="43" t="str">
        <f>VLOOKUP(C162,'[2]Acha Air Sales Price List'!$B$1:$D$65536,3,FALSE)</f>
        <v>first line keep open</v>
      </c>
      <c r="G162" s="21">
        <f>ROUND(IF(ISBLANK(C162),0,VLOOKUP(C162,'[2]Acha Air Sales Price List'!$B$1:$X$65536,12,FALSE)*$M$14),2)</f>
        <v>0</v>
      </c>
      <c r="H162" s="21"/>
      <c r="I162" s="22">
        <f t="shared" si="4"/>
        <v>0</v>
      </c>
      <c r="J162" s="14"/>
    </row>
    <row r="163" spans="1:10" hidden="1">
      <c r="A163" s="13"/>
      <c r="B163" s="1"/>
      <c r="C163" s="37"/>
      <c r="D163" s="168"/>
      <c r="E163" s="169"/>
      <c r="F163" s="43" t="str">
        <f>VLOOKUP(C163,'[2]Acha Air Sales Price List'!$B$1:$D$65536,3,FALSE)</f>
        <v>first line keep open</v>
      </c>
      <c r="G163" s="21">
        <f>ROUND(IF(ISBLANK(C163),0,VLOOKUP(C163,'[2]Acha Air Sales Price List'!$B$1:$X$65536,12,FALSE)*$M$14),2)</f>
        <v>0</v>
      </c>
      <c r="H163" s="21"/>
      <c r="I163" s="22">
        <f t="shared" si="4"/>
        <v>0</v>
      </c>
      <c r="J163" s="14"/>
    </row>
    <row r="164" spans="1:10" hidden="1">
      <c r="A164" s="13"/>
      <c r="B164" s="1"/>
      <c r="C164" s="36"/>
      <c r="D164" s="168"/>
      <c r="E164" s="169"/>
      <c r="F164" s="43" t="str">
        <f>VLOOKUP(C164,'[2]Acha Air Sales Price List'!$B$1:$D$65536,3,FALSE)</f>
        <v>first line keep open</v>
      </c>
      <c r="G164" s="21">
        <f>ROUND(IF(ISBLANK(C164),0,VLOOKUP(C164,'[2]Acha Air Sales Price List'!$B$1:$X$65536,12,FALSE)*$M$14),2)</f>
        <v>0</v>
      </c>
      <c r="H164" s="21"/>
      <c r="I164" s="22">
        <f t="shared" si="4"/>
        <v>0</v>
      </c>
      <c r="J164" s="14"/>
    </row>
    <row r="165" spans="1:10" hidden="1">
      <c r="A165" s="13"/>
      <c r="B165" s="1"/>
      <c r="C165" s="36"/>
      <c r="D165" s="168"/>
      <c r="E165" s="169"/>
      <c r="F165" s="43" t="str">
        <f>VLOOKUP(C165,'[2]Acha Air Sales Price List'!$B$1:$D$65536,3,FALSE)</f>
        <v>first line keep open</v>
      </c>
      <c r="G165" s="21">
        <f>ROUND(IF(ISBLANK(C165),0,VLOOKUP(C165,'[2]Acha Air Sales Price List'!$B$1:$X$65536,12,FALSE)*$M$14),2)</f>
        <v>0</v>
      </c>
      <c r="H165" s="21"/>
      <c r="I165" s="22">
        <f t="shared" si="4"/>
        <v>0</v>
      </c>
      <c r="J165" s="14"/>
    </row>
    <row r="166" spans="1:10" hidden="1">
      <c r="A166" s="13"/>
      <c r="B166" s="1"/>
      <c r="C166" s="36"/>
      <c r="D166" s="168"/>
      <c r="E166" s="169"/>
      <c r="F166" s="43" t="str">
        <f>VLOOKUP(C166,'[2]Acha Air Sales Price List'!$B$1:$D$65536,3,FALSE)</f>
        <v>first line keep open</v>
      </c>
      <c r="G166" s="21">
        <f>ROUND(IF(ISBLANK(C166),0,VLOOKUP(C166,'[2]Acha Air Sales Price List'!$B$1:$X$65536,12,FALSE)*$M$14),2)</f>
        <v>0</v>
      </c>
      <c r="H166" s="21"/>
      <c r="I166" s="22">
        <f t="shared" si="4"/>
        <v>0</v>
      </c>
      <c r="J166" s="14"/>
    </row>
    <row r="167" spans="1:10" hidden="1">
      <c r="A167" s="13"/>
      <c r="B167" s="1"/>
      <c r="C167" s="36"/>
      <c r="D167" s="168"/>
      <c r="E167" s="169"/>
      <c r="F167" s="43" t="str">
        <f>VLOOKUP(C167,'[2]Acha Air Sales Price List'!$B$1:$D$65536,3,FALSE)</f>
        <v>first line keep open</v>
      </c>
      <c r="G167" s="21">
        <f>ROUND(IF(ISBLANK(C167),0,VLOOKUP(C167,'[2]Acha Air Sales Price List'!$B$1:$X$65536,12,FALSE)*$M$14),2)</f>
        <v>0</v>
      </c>
      <c r="H167" s="21"/>
      <c r="I167" s="22">
        <f t="shared" si="4"/>
        <v>0</v>
      </c>
      <c r="J167" s="14"/>
    </row>
    <row r="168" spans="1:10" hidden="1">
      <c r="A168" s="13"/>
      <c r="B168" s="1"/>
      <c r="C168" s="36"/>
      <c r="D168" s="168"/>
      <c r="E168" s="169"/>
      <c r="F168" s="43" t="str">
        <f>VLOOKUP(C168,'[2]Acha Air Sales Price List'!$B$1:$D$65536,3,FALSE)</f>
        <v>first line keep open</v>
      </c>
      <c r="G168" s="21">
        <f>ROUND(IF(ISBLANK(C168),0,VLOOKUP(C168,'[2]Acha Air Sales Price List'!$B$1:$X$65536,12,FALSE)*$M$14),2)</f>
        <v>0</v>
      </c>
      <c r="H168" s="21"/>
      <c r="I168" s="22">
        <f t="shared" si="4"/>
        <v>0</v>
      </c>
      <c r="J168" s="14"/>
    </row>
    <row r="169" spans="1:10" hidden="1">
      <c r="A169" s="13"/>
      <c r="B169" s="1"/>
      <c r="C169" s="36"/>
      <c r="D169" s="168"/>
      <c r="E169" s="169"/>
      <c r="F169" s="43" t="str">
        <f>VLOOKUP(C169,'[2]Acha Air Sales Price List'!$B$1:$D$65536,3,FALSE)</f>
        <v>first line keep open</v>
      </c>
      <c r="G169" s="21">
        <f>ROUND(IF(ISBLANK(C169),0,VLOOKUP(C169,'[2]Acha Air Sales Price List'!$B$1:$X$65536,12,FALSE)*$M$14),2)</f>
        <v>0</v>
      </c>
      <c r="H169" s="21"/>
      <c r="I169" s="22">
        <f t="shared" si="4"/>
        <v>0</v>
      </c>
      <c r="J169" s="14"/>
    </row>
    <row r="170" spans="1:10" hidden="1">
      <c r="A170" s="13"/>
      <c r="B170" s="1"/>
      <c r="C170" s="36"/>
      <c r="D170" s="168"/>
      <c r="E170" s="169"/>
      <c r="F170" s="43" t="str">
        <f>VLOOKUP(C170,'[2]Acha Air Sales Price List'!$B$1:$D$65536,3,FALSE)</f>
        <v>first line keep open</v>
      </c>
      <c r="G170" s="21">
        <f>ROUND(IF(ISBLANK(C170),0,VLOOKUP(C170,'[2]Acha Air Sales Price List'!$B$1:$X$65536,12,FALSE)*$M$14),2)</f>
        <v>0</v>
      </c>
      <c r="H170" s="21"/>
      <c r="I170" s="22">
        <f t="shared" si="4"/>
        <v>0</v>
      </c>
      <c r="J170" s="14"/>
    </row>
    <row r="171" spans="1:10" hidden="1">
      <c r="A171" s="13"/>
      <c r="B171" s="1"/>
      <c r="C171" s="36"/>
      <c r="D171" s="168"/>
      <c r="E171" s="169"/>
      <c r="F171" s="43" t="str">
        <f>VLOOKUP(C171,'[2]Acha Air Sales Price List'!$B$1:$D$65536,3,FALSE)</f>
        <v>first line keep open</v>
      </c>
      <c r="G171" s="21">
        <f>ROUND(IF(ISBLANK(C171),0,VLOOKUP(C171,'[2]Acha Air Sales Price List'!$B$1:$X$65536,12,FALSE)*$M$14),2)</f>
        <v>0</v>
      </c>
      <c r="H171" s="21"/>
      <c r="I171" s="22">
        <f t="shared" si="4"/>
        <v>0</v>
      </c>
      <c r="J171" s="14"/>
    </row>
    <row r="172" spans="1:10" hidden="1">
      <c r="A172" s="13"/>
      <c r="B172" s="1"/>
      <c r="C172" s="36"/>
      <c r="D172" s="168"/>
      <c r="E172" s="169"/>
      <c r="F172" s="43" t="str">
        <f>VLOOKUP(C172,'[2]Acha Air Sales Price List'!$B$1:$D$65536,3,FALSE)</f>
        <v>first line keep open</v>
      </c>
      <c r="G172" s="21">
        <f>ROUND(IF(ISBLANK(C172),0,VLOOKUP(C172,'[2]Acha Air Sales Price List'!$B$1:$X$65536,12,FALSE)*$M$14),2)</f>
        <v>0</v>
      </c>
      <c r="H172" s="21"/>
      <c r="I172" s="22">
        <f t="shared" si="4"/>
        <v>0</v>
      </c>
      <c r="J172" s="14"/>
    </row>
    <row r="173" spans="1:10" hidden="1">
      <c r="A173" s="13"/>
      <c r="B173" s="1"/>
      <c r="C173" s="36"/>
      <c r="D173" s="168"/>
      <c r="E173" s="169"/>
      <c r="F173" s="43" t="str">
        <f>VLOOKUP(C173,'[2]Acha Air Sales Price List'!$B$1:$D$65536,3,FALSE)</f>
        <v>first line keep open</v>
      </c>
      <c r="G173" s="21">
        <f>ROUND(IF(ISBLANK(C173),0,VLOOKUP(C173,'[2]Acha Air Sales Price List'!$B$1:$X$65536,12,FALSE)*$M$14),2)</f>
        <v>0</v>
      </c>
      <c r="H173" s="21"/>
      <c r="I173" s="22">
        <f t="shared" si="4"/>
        <v>0</v>
      </c>
      <c r="J173" s="14"/>
    </row>
    <row r="174" spans="1:10" hidden="1">
      <c r="A174" s="13"/>
      <c r="B174" s="1"/>
      <c r="C174" s="36"/>
      <c r="D174" s="168"/>
      <c r="E174" s="169"/>
      <c r="F174" s="43" t="str">
        <f>VLOOKUP(C174,'[2]Acha Air Sales Price List'!$B$1:$D$65536,3,FALSE)</f>
        <v>first line keep open</v>
      </c>
      <c r="G174" s="21">
        <f>ROUND(IF(ISBLANK(C174),0,VLOOKUP(C174,'[2]Acha Air Sales Price List'!$B$1:$X$65536,12,FALSE)*$M$14),2)</f>
        <v>0</v>
      </c>
      <c r="H174" s="21"/>
      <c r="I174" s="22">
        <f t="shared" si="4"/>
        <v>0</v>
      </c>
      <c r="J174" s="14"/>
    </row>
    <row r="175" spans="1:10" hidden="1">
      <c r="A175" s="13"/>
      <c r="B175" s="1"/>
      <c r="C175" s="36"/>
      <c r="D175" s="168"/>
      <c r="E175" s="169"/>
      <c r="F175" s="43" t="str">
        <f>VLOOKUP(C175,'[2]Acha Air Sales Price List'!$B$1:$D$65536,3,FALSE)</f>
        <v>first line keep open</v>
      </c>
      <c r="G175" s="21">
        <f>ROUND(IF(ISBLANK(C175),0,VLOOKUP(C175,'[2]Acha Air Sales Price List'!$B$1:$X$65536,12,FALSE)*$M$14),2)</f>
        <v>0</v>
      </c>
      <c r="H175" s="21"/>
      <c r="I175" s="22">
        <f t="shared" si="4"/>
        <v>0</v>
      </c>
      <c r="J175" s="14"/>
    </row>
    <row r="176" spans="1:10" hidden="1">
      <c r="A176" s="13"/>
      <c r="B176" s="1"/>
      <c r="C176" s="36"/>
      <c r="D176" s="168"/>
      <c r="E176" s="169"/>
      <c r="F176" s="43" t="str">
        <f>VLOOKUP(C176,'[2]Acha Air Sales Price List'!$B$1:$D$65536,3,FALSE)</f>
        <v>first line keep open</v>
      </c>
      <c r="G176" s="21">
        <f>ROUND(IF(ISBLANK(C176),0,VLOOKUP(C176,'[2]Acha Air Sales Price List'!$B$1:$X$65536,12,FALSE)*$M$14),2)</f>
        <v>0</v>
      </c>
      <c r="H176" s="21"/>
      <c r="I176" s="22">
        <f t="shared" si="4"/>
        <v>0</v>
      </c>
      <c r="J176" s="14"/>
    </row>
    <row r="177" spans="1:10" hidden="1">
      <c r="A177" s="13"/>
      <c r="B177" s="1"/>
      <c r="C177" s="36"/>
      <c r="D177" s="168"/>
      <c r="E177" s="169"/>
      <c r="F177" s="43" t="str">
        <f>VLOOKUP(C177,'[2]Acha Air Sales Price List'!$B$1:$D$65536,3,FALSE)</f>
        <v>first line keep open</v>
      </c>
      <c r="G177" s="21">
        <f>ROUND(IF(ISBLANK(C177),0,VLOOKUP(C177,'[2]Acha Air Sales Price List'!$B$1:$X$65536,12,FALSE)*$M$14),2)</f>
        <v>0</v>
      </c>
      <c r="H177" s="21"/>
      <c r="I177" s="22">
        <f t="shared" si="4"/>
        <v>0</v>
      </c>
      <c r="J177" s="14"/>
    </row>
    <row r="178" spans="1:10" hidden="1">
      <c r="A178" s="13"/>
      <c r="B178" s="1"/>
      <c r="C178" s="36"/>
      <c r="D178" s="168"/>
      <c r="E178" s="169"/>
      <c r="F178" s="43" t="str">
        <f>VLOOKUP(C178,'[2]Acha Air Sales Price List'!$B$1:$D$65536,3,FALSE)</f>
        <v>first line keep open</v>
      </c>
      <c r="G178" s="21">
        <f>ROUND(IF(ISBLANK(C178),0,VLOOKUP(C178,'[2]Acha Air Sales Price List'!$B$1:$X$65536,12,FALSE)*$M$14),2)</f>
        <v>0</v>
      </c>
      <c r="H178" s="21"/>
      <c r="I178" s="22">
        <f t="shared" si="4"/>
        <v>0</v>
      </c>
      <c r="J178" s="14"/>
    </row>
    <row r="179" spans="1:10" hidden="1">
      <c r="A179" s="13"/>
      <c r="B179" s="1"/>
      <c r="C179" s="37"/>
      <c r="D179" s="168"/>
      <c r="E179" s="169"/>
      <c r="F179" s="43" t="str">
        <f>VLOOKUP(C179,'[2]Acha Air Sales Price List'!$B$1:$D$65536,3,FALSE)</f>
        <v>first line keep open</v>
      </c>
      <c r="G179" s="21">
        <f>ROUND(IF(ISBLANK(C179),0,VLOOKUP(C179,'[2]Acha Air Sales Price List'!$B$1:$X$65536,12,FALSE)*$M$14),2)</f>
        <v>0</v>
      </c>
      <c r="H179" s="21"/>
      <c r="I179" s="22">
        <f t="shared" si="4"/>
        <v>0</v>
      </c>
      <c r="J179" s="14"/>
    </row>
    <row r="180" spans="1:10" hidden="1">
      <c r="A180" s="13"/>
      <c r="B180" s="1"/>
      <c r="C180" s="37"/>
      <c r="D180" s="168"/>
      <c r="E180" s="169"/>
      <c r="F180" s="43" t="str">
        <f>VLOOKUP(C180,'[2]Acha Air Sales Price List'!$B$1:$D$65536,3,FALSE)</f>
        <v>first line keep open</v>
      </c>
      <c r="G180" s="21">
        <f>ROUND(IF(ISBLANK(C180),0,VLOOKUP(C180,'[2]Acha Air Sales Price List'!$B$1:$X$65536,12,FALSE)*$M$14),2)</f>
        <v>0</v>
      </c>
      <c r="H180" s="21"/>
      <c r="I180" s="22">
        <f t="shared" si="4"/>
        <v>0</v>
      </c>
      <c r="J180" s="14"/>
    </row>
    <row r="181" spans="1:10" hidden="1">
      <c r="A181" s="13"/>
      <c r="B181" s="1"/>
      <c r="C181" s="36"/>
      <c r="D181" s="168"/>
      <c r="E181" s="169"/>
      <c r="F181" s="43" t="str">
        <f>VLOOKUP(C181,'[2]Acha Air Sales Price List'!$B$1:$D$65536,3,FALSE)</f>
        <v>first line keep open</v>
      </c>
      <c r="G181" s="21">
        <f>ROUND(IF(ISBLANK(C181),0,VLOOKUP(C181,'[2]Acha Air Sales Price List'!$B$1:$X$65536,12,FALSE)*$M$14),2)</f>
        <v>0</v>
      </c>
      <c r="H181" s="21"/>
      <c r="I181" s="22">
        <f t="shared" si="4"/>
        <v>0</v>
      </c>
      <c r="J181" s="14"/>
    </row>
    <row r="182" spans="1:10" hidden="1">
      <c r="A182" s="13"/>
      <c r="B182" s="1"/>
      <c r="C182" s="36"/>
      <c r="D182" s="168"/>
      <c r="E182" s="169"/>
      <c r="F182" s="43" t="str">
        <f>VLOOKUP(C182,'[2]Acha Air Sales Price List'!$B$1:$D$65536,3,FALSE)</f>
        <v>first line keep open</v>
      </c>
      <c r="G182" s="21">
        <f>ROUND(IF(ISBLANK(C182),0,VLOOKUP(C182,'[2]Acha Air Sales Price List'!$B$1:$X$65536,12,FALSE)*$M$14),2)</f>
        <v>0</v>
      </c>
      <c r="H182" s="21"/>
      <c r="I182" s="22">
        <f t="shared" si="4"/>
        <v>0</v>
      </c>
      <c r="J182" s="14"/>
    </row>
    <row r="183" spans="1:10" hidden="1">
      <c r="A183" s="13"/>
      <c r="B183" s="1"/>
      <c r="C183" s="36"/>
      <c r="D183" s="168"/>
      <c r="E183" s="169"/>
      <c r="F183" s="43" t="str">
        <f>VLOOKUP(C183,'[2]Acha Air Sales Price List'!$B$1:$D$65536,3,FALSE)</f>
        <v>first line keep open</v>
      </c>
      <c r="G183" s="21">
        <f>ROUND(IF(ISBLANK(C183),0,VLOOKUP(C183,'[2]Acha Air Sales Price List'!$B$1:$X$65536,12,FALSE)*$M$14),2)</f>
        <v>0</v>
      </c>
      <c r="H183" s="21"/>
      <c r="I183" s="22">
        <f t="shared" si="4"/>
        <v>0</v>
      </c>
      <c r="J183" s="14"/>
    </row>
    <row r="184" spans="1:10" hidden="1">
      <c r="A184" s="13"/>
      <c r="B184" s="1"/>
      <c r="C184" s="36"/>
      <c r="D184" s="168"/>
      <c r="E184" s="169"/>
      <c r="F184" s="43" t="str">
        <f>VLOOKUP(C184,'[2]Acha Air Sales Price List'!$B$1:$D$65536,3,FALSE)</f>
        <v>first line keep open</v>
      </c>
      <c r="G184" s="21">
        <f>ROUND(IF(ISBLANK(C184),0,VLOOKUP(C184,'[2]Acha Air Sales Price List'!$B$1:$X$65536,12,FALSE)*$M$14),2)</f>
        <v>0</v>
      </c>
      <c r="H184" s="21"/>
      <c r="I184" s="22">
        <f t="shared" si="4"/>
        <v>0</v>
      </c>
      <c r="J184" s="14"/>
    </row>
    <row r="185" spans="1:10" hidden="1">
      <c r="A185" s="13"/>
      <c r="B185" s="1"/>
      <c r="C185" s="36"/>
      <c r="D185" s="168"/>
      <c r="E185" s="169"/>
      <c r="F185" s="43" t="str">
        <f>VLOOKUP(C185,'[2]Acha Air Sales Price List'!$B$1:$D$65536,3,FALSE)</f>
        <v>first line keep open</v>
      </c>
      <c r="G185" s="21">
        <f>ROUND(IF(ISBLANK(C185),0,VLOOKUP(C185,'[2]Acha Air Sales Price List'!$B$1:$X$65536,12,FALSE)*$M$14),2)</f>
        <v>0</v>
      </c>
      <c r="H185" s="21"/>
      <c r="I185" s="22">
        <f t="shared" si="4"/>
        <v>0</v>
      </c>
      <c r="J185" s="14"/>
    </row>
    <row r="186" spans="1:10" hidden="1">
      <c r="A186" s="13"/>
      <c r="B186" s="1"/>
      <c r="C186" s="36"/>
      <c r="D186" s="168"/>
      <c r="E186" s="169"/>
      <c r="F186" s="43" t="str">
        <f>VLOOKUP(C186,'[2]Acha Air Sales Price List'!$B$1:$D$65536,3,FALSE)</f>
        <v>first line keep open</v>
      </c>
      <c r="G186" s="21">
        <f>ROUND(IF(ISBLANK(C186),0,VLOOKUP(C186,'[2]Acha Air Sales Price List'!$B$1:$X$65536,12,FALSE)*$M$14),2)</f>
        <v>0</v>
      </c>
      <c r="H186" s="21"/>
      <c r="I186" s="22">
        <f t="shared" si="4"/>
        <v>0</v>
      </c>
      <c r="J186" s="14"/>
    </row>
    <row r="187" spans="1:10" hidden="1">
      <c r="A187" s="13"/>
      <c r="B187" s="1"/>
      <c r="C187" s="36"/>
      <c r="D187" s="168"/>
      <c r="E187" s="169"/>
      <c r="F187" s="43" t="str">
        <f>VLOOKUP(C187,'[2]Acha Air Sales Price List'!$B$1:$D$65536,3,FALSE)</f>
        <v>first line keep open</v>
      </c>
      <c r="G187" s="21">
        <f>ROUND(IF(ISBLANK(C187),0,VLOOKUP(C187,'[2]Acha Air Sales Price List'!$B$1:$X$65536,12,FALSE)*$M$14),2)</f>
        <v>0</v>
      </c>
      <c r="H187" s="21"/>
      <c r="I187" s="22">
        <f t="shared" si="4"/>
        <v>0</v>
      </c>
      <c r="J187" s="14"/>
    </row>
    <row r="188" spans="1:10" hidden="1">
      <c r="A188" s="13"/>
      <c r="B188" s="1"/>
      <c r="C188" s="36"/>
      <c r="D188" s="168"/>
      <c r="E188" s="169"/>
      <c r="F188" s="43" t="str">
        <f>VLOOKUP(C188,'[2]Acha Air Sales Price List'!$B$1:$D$65536,3,FALSE)</f>
        <v>first line keep open</v>
      </c>
      <c r="G188" s="21">
        <f>ROUND(IF(ISBLANK(C188),0,VLOOKUP(C188,'[2]Acha Air Sales Price List'!$B$1:$X$65536,12,FALSE)*$M$14),2)</f>
        <v>0</v>
      </c>
      <c r="H188" s="21"/>
      <c r="I188" s="22">
        <f t="shared" si="4"/>
        <v>0</v>
      </c>
      <c r="J188" s="14"/>
    </row>
    <row r="189" spans="1:10" hidden="1">
      <c r="A189" s="13"/>
      <c r="B189" s="1"/>
      <c r="C189" s="36"/>
      <c r="D189" s="168"/>
      <c r="E189" s="169"/>
      <c r="F189" s="43" t="str">
        <f>VLOOKUP(C189,'[2]Acha Air Sales Price List'!$B$1:$D$65536,3,FALSE)</f>
        <v>first line keep open</v>
      </c>
      <c r="G189" s="21">
        <f>ROUND(IF(ISBLANK(C189),0,VLOOKUP(C189,'[2]Acha Air Sales Price List'!$B$1:$X$65536,12,FALSE)*$M$14),2)</f>
        <v>0</v>
      </c>
      <c r="H189" s="21"/>
      <c r="I189" s="22">
        <f t="shared" si="4"/>
        <v>0</v>
      </c>
      <c r="J189" s="14"/>
    </row>
    <row r="190" spans="1:10" hidden="1">
      <c r="A190" s="13"/>
      <c r="B190" s="1"/>
      <c r="C190" s="36"/>
      <c r="D190" s="168"/>
      <c r="E190" s="169"/>
      <c r="F190" s="43" t="str">
        <f>VLOOKUP(C190,'[2]Acha Air Sales Price List'!$B$1:$D$65536,3,FALSE)</f>
        <v>first line keep open</v>
      </c>
      <c r="G190" s="21">
        <f>ROUND(IF(ISBLANK(C190),0,VLOOKUP(C190,'[2]Acha Air Sales Price List'!$B$1:$X$65536,12,FALSE)*$M$14),2)</f>
        <v>0</v>
      </c>
      <c r="H190" s="21"/>
      <c r="I190" s="22">
        <f t="shared" si="4"/>
        <v>0</v>
      </c>
      <c r="J190" s="14"/>
    </row>
    <row r="191" spans="1:10" hidden="1">
      <c r="A191" s="13"/>
      <c r="B191" s="1"/>
      <c r="C191" s="37"/>
      <c r="D191" s="168"/>
      <c r="E191" s="169"/>
      <c r="F191" s="43" t="str">
        <f>VLOOKUP(C191,'[2]Acha Air Sales Price List'!$B$1:$D$65536,3,FALSE)</f>
        <v>first line keep open</v>
      </c>
      <c r="G191" s="21">
        <f>ROUND(IF(ISBLANK(C191),0,VLOOKUP(C191,'[2]Acha Air Sales Price List'!$B$1:$X$65536,12,FALSE)*$M$14),2)</f>
        <v>0</v>
      </c>
      <c r="H191" s="21"/>
      <c r="I191" s="22">
        <f t="shared" si="4"/>
        <v>0</v>
      </c>
      <c r="J191" s="14"/>
    </row>
    <row r="192" spans="1:10" hidden="1">
      <c r="A192" s="13"/>
      <c r="B192" s="1"/>
      <c r="C192" s="36"/>
      <c r="D192" s="168"/>
      <c r="E192" s="169"/>
      <c r="F192" s="43" t="str">
        <f>VLOOKUP(C192,'[2]Acha Air Sales Price List'!$B$1:$D$65536,3,FALSE)</f>
        <v>first line keep open</v>
      </c>
      <c r="G192" s="21">
        <f>ROUND(IF(ISBLANK(C192),0,VLOOKUP(C192,'[2]Acha Air Sales Price List'!$B$1:$X$65536,12,FALSE)*$M$14),2)</f>
        <v>0</v>
      </c>
      <c r="H192" s="21"/>
      <c r="I192" s="22">
        <f t="shared" si="4"/>
        <v>0</v>
      </c>
      <c r="J192" s="14"/>
    </row>
    <row r="193" spans="1:10" hidden="1">
      <c r="A193" s="13"/>
      <c r="B193" s="1"/>
      <c r="C193" s="36"/>
      <c r="D193" s="168"/>
      <c r="E193" s="169"/>
      <c r="F193" s="43" t="str">
        <f>VLOOKUP(C193,'[2]Acha Air Sales Price List'!$B$1:$D$65536,3,FALSE)</f>
        <v>first line keep open</v>
      </c>
      <c r="G193" s="21">
        <f>ROUND(IF(ISBLANK(C193),0,VLOOKUP(C193,'[2]Acha Air Sales Price List'!$B$1:$X$65536,12,FALSE)*$M$14),2)</f>
        <v>0</v>
      </c>
      <c r="H193" s="21"/>
      <c r="I193" s="22">
        <f t="shared" si="4"/>
        <v>0</v>
      </c>
      <c r="J193" s="14"/>
    </row>
    <row r="194" spans="1:10" hidden="1">
      <c r="A194" s="13"/>
      <c r="B194" s="1"/>
      <c r="C194" s="36"/>
      <c r="D194" s="168"/>
      <c r="E194" s="169"/>
      <c r="F194" s="43" t="str">
        <f>VLOOKUP(C194,'[2]Acha Air Sales Price List'!$B$1:$D$65536,3,FALSE)</f>
        <v>first line keep open</v>
      </c>
      <c r="G194" s="21">
        <f>ROUND(IF(ISBLANK(C194),0,VLOOKUP(C194,'[2]Acha Air Sales Price List'!$B$1:$X$65536,12,FALSE)*$M$14),2)</f>
        <v>0</v>
      </c>
      <c r="H194" s="21"/>
      <c r="I194" s="22">
        <f t="shared" si="4"/>
        <v>0</v>
      </c>
      <c r="J194" s="14"/>
    </row>
    <row r="195" spans="1:10" hidden="1">
      <c r="A195" s="13"/>
      <c r="B195" s="1"/>
      <c r="C195" s="36"/>
      <c r="D195" s="168"/>
      <c r="E195" s="169"/>
      <c r="F195" s="43" t="str">
        <f>VLOOKUP(C195,'[2]Acha Air Sales Price List'!$B$1:$D$65536,3,FALSE)</f>
        <v>first line keep open</v>
      </c>
      <c r="G195" s="21">
        <f>ROUND(IF(ISBLANK(C195),0,VLOOKUP(C195,'[2]Acha Air Sales Price List'!$B$1:$X$65536,12,FALSE)*$M$14),2)</f>
        <v>0</v>
      </c>
      <c r="H195" s="21"/>
      <c r="I195" s="22">
        <f t="shared" si="4"/>
        <v>0</v>
      </c>
      <c r="J195" s="14"/>
    </row>
    <row r="196" spans="1:10" hidden="1">
      <c r="A196" s="13"/>
      <c r="B196" s="1"/>
      <c r="C196" s="36"/>
      <c r="D196" s="168"/>
      <c r="E196" s="169"/>
      <c r="F196" s="43" t="str">
        <f>VLOOKUP(C196,'[2]Acha Air Sales Price List'!$B$1:$D$65536,3,FALSE)</f>
        <v>first line keep open</v>
      </c>
      <c r="G196" s="21">
        <f>ROUND(IF(ISBLANK(C196),0,VLOOKUP(C196,'[2]Acha Air Sales Price List'!$B$1:$X$65536,12,FALSE)*$M$14),2)</f>
        <v>0</v>
      </c>
      <c r="H196" s="21"/>
      <c r="I196" s="22">
        <f t="shared" si="4"/>
        <v>0</v>
      </c>
      <c r="J196" s="14"/>
    </row>
    <row r="197" spans="1:10" hidden="1">
      <c r="A197" s="13"/>
      <c r="B197" s="1"/>
      <c r="C197" s="36"/>
      <c r="D197" s="168"/>
      <c r="E197" s="169"/>
      <c r="F197" s="43" t="str">
        <f>VLOOKUP(C197,'[2]Acha Air Sales Price List'!$B$1:$D$65536,3,FALSE)</f>
        <v>first line keep open</v>
      </c>
      <c r="G197" s="21">
        <f>ROUND(IF(ISBLANK(C197),0,VLOOKUP(C197,'[2]Acha Air Sales Price List'!$B$1:$X$65536,12,FALSE)*$M$14),2)</f>
        <v>0</v>
      </c>
      <c r="H197" s="21"/>
      <c r="I197" s="22">
        <f t="shared" si="4"/>
        <v>0</v>
      </c>
      <c r="J197" s="14"/>
    </row>
    <row r="198" spans="1:10" hidden="1">
      <c r="A198" s="13"/>
      <c r="B198" s="1"/>
      <c r="C198" s="36"/>
      <c r="D198" s="168"/>
      <c r="E198" s="169"/>
      <c r="F198" s="43" t="str">
        <f>VLOOKUP(C198,'[2]Acha Air Sales Price List'!$B$1:$D$65536,3,FALSE)</f>
        <v>first line keep open</v>
      </c>
      <c r="G198" s="21">
        <f>ROUND(IF(ISBLANK(C198),0,VLOOKUP(C198,'[2]Acha Air Sales Price List'!$B$1:$X$65536,12,FALSE)*$M$14),2)</f>
        <v>0</v>
      </c>
      <c r="H198" s="21"/>
      <c r="I198" s="22">
        <f t="shared" si="4"/>
        <v>0</v>
      </c>
      <c r="J198" s="14"/>
    </row>
    <row r="199" spans="1:10" hidden="1">
      <c r="A199" s="13"/>
      <c r="B199" s="1"/>
      <c r="C199" s="36"/>
      <c r="D199" s="168"/>
      <c r="E199" s="169"/>
      <c r="F199" s="43" t="str">
        <f>VLOOKUP(C199,'[2]Acha Air Sales Price List'!$B$1:$D$65536,3,FALSE)</f>
        <v>first line keep open</v>
      </c>
      <c r="G199" s="21">
        <f>ROUND(IF(ISBLANK(C199),0,VLOOKUP(C199,'[2]Acha Air Sales Price List'!$B$1:$X$65536,12,FALSE)*$M$14),2)</f>
        <v>0</v>
      </c>
      <c r="H199" s="21"/>
      <c r="I199" s="22">
        <f t="shared" si="4"/>
        <v>0</v>
      </c>
      <c r="J199" s="14"/>
    </row>
    <row r="200" spans="1:10" hidden="1">
      <c r="A200" s="13"/>
      <c r="B200" s="1"/>
      <c r="C200" s="36"/>
      <c r="D200" s="168"/>
      <c r="E200" s="169"/>
      <c r="F200" s="43" t="str">
        <f>VLOOKUP(C200,'[2]Acha Air Sales Price List'!$B$1:$D$65536,3,FALSE)</f>
        <v>first line keep open</v>
      </c>
      <c r="G200" s="21">
        <f>ROUND(IF(ISBLANK(C200),0,VLOOKUP(C200,'[2]Acha Air Sales Price List'!$B$1:$X$65536,12,FALSE)*$M$14),2)</f>
        <v>0</v>
      </c>
      <c r="H200" s="21"/>
      <c r="I200" s="22">
        <f t="shared" si="4"/>
        <v>0</v>
      </c>
      <c r="J200" s="14"/>
    </row>
    <row r="201" spans="1:10" hidden="1">
      <c r="A201" s="13"/>
      <c r="B201" s="1"/>
      <c r="C201" s="36"/>
      <c r="D201" s="168"/>
      <c r="E201" s="169"/>
      <c r="F201" s="43" t="str">
        <f>VLOOKUP(C201,'[2]Acha Air Sales Price List'!$B$1:$D$65536,3,FALSE)</f>
        <v>first line keep open</v>
      </c>
      <c r="G201" s="21">
        <f>ROUND(IF(ISBLANK(C201),0,VLOOKUP(C201,'[2]Acha Air Sales Price List'!$B$1:$X$65536,12,FALSE)*$M$14),2)</f>
        <v>0</v>
      </c>
      <c r="H201" s="21"/>
      <c r="I201" s="22">
        <f t="shared" si="4"/>
        <v>0</v>
      </c>
      <c r="J201" s="14"/>
    </row>
    <row r="202" spans="1:10" hidden="1">
      <c r="A202" s="13"/>
      <c r="B202" s="1"/>
      <c r="C202" s="36"/>
      <c r="D202" s="168"/>
      <c r="E202" s="169"/>
      <c r="F202" s="43" t="str">
        <f>VLOOKUP(C202,'[2]Acha Air Sales Price List'!$B$1:$D$65536,3,FALSE)</f>
        <v>first line keep open</v>
      </c>
      <c r="G202" s="21">
        <f>ROUND(IF(ISBLANK(C202),0,VLOOKUP(C202,'[2]Acha Air Sales Price List'!$B$1:$X$65536,12,FALSE)*$M$14),2)</f>
        <v>0</v>
      </c>
      <c r="H202" s="21"/>
      <c r="I202" s="22">
        <f t="shared" si="4"/>
        <v>0</v>
      </c>
      <c r="J202" s="14"/>
    </row>
    <row r="203" spans="1:10" hidden="1">
      <c r="A203" s="13"/>
      <c r="B203" s="1"/>
      <c r="C203" s="36"/>
      <c r="D203" s="168"/>
      <c r="E203" s="169"/>
      <c r="F203" s="43" t="str">
        <f>VLOOKUP(C203,'[2]Acha Air Sales Price List'!$B$1:$D$65536,3,FALSE)</f>
        <v>first line keep open</v>
      </c>
      <c r="G203" s="21">
        <f>ROUND(IF(ISBLANK(C203),0,VLOOKUP(C203,'[2]Acha Air Sales Price List'!$B$1:$X$65536,12,FALSE)*$M$14),2)</f>
        <v>0</v>
      </c>
      <c r="H203" s="21"/>
      <c r="I203" s="22">
        <f t="shared" si="4"/>
        <v>0</v>
      </c>
      <c r="J203" s="14"/>
    </row>
    <row r="204" spans="1:10" hidden="1">
      <c r="A204" s="13"/>
      <c r="B204" s="1"/>
      <c r="C204" s="36"/>
      <c r="D204" s="168"/>
      <c r="E204" s="169"/>
      <c r="F204" s="43" t="str">
        <f>VLOOKUP(C204,'[2]Acha Air Sales Price List'!$B$1:$D$65536,3,FALSE)</f>
        <v>first line keep open</v>
      </c>
      <c r="G204" s="21">
        <f>ROUND(IF(ISBLANK(C204),0,VLOOKUP(C204,'[2]Acha Air Sales Price List'!$B$1:$X$65536,12,FALSE)*$M$14),2)</f>
        <v>0</v>
      </c>
      <c r="H204" s="21"/>
      <c r="I204" s="22">
        <f t="shared" si="4"/>
        <v>0</v>
      </c>
      <c r="J204" s="14"/>
    </row>
    <row r="205" spans="1:10" hidden="1">
      <c r="A205" s="13"/>
      <c r="B205" s="1"/>
      <c r="C205" s="36"/>
      <c r="D205" s="168"/>
      <c r="E205" s="169"/>
      <c r="F205" s="43" t="str">
        <f>VLOOKUP(C205,'[2]Acha Air Sales Price List'!$B$1:$D$65536,3,FALSE)</f>
        <v>first line keep open</v>
      </c>
      <c r="G205" s="21">
        <f>ROUND(IF(ISBLANK(C205),0,VLOOKUP(C205,'[2]Acha Air Sales Price List'!$B$1:$X$65536,12,FALSE)*$M$14),2)</f>
        <v>0</v>
      </c>
      <c r="H205" s="21"/>
      <c r="I205" s="22">
        <f t="shared" si="4"/>
        <v>0</v>
      </c>
      <c r="J205" s="14"/>
    </row>
    <row r="206" spans="1:10" hidden="1">
      <c r="A206" s="13"/>
      <c r="B206" s="1"/>
      <c r="C206" s="36"/>
      <c r="D206" s="168"/>
      <c r="E206" s="169"/>
      <c r="F206" s="43" t="str">
        <f>VLOOKUP(C206,'[2]Acha Air Sales Price List'!$B$1:$D$65536,3,FALSE)</f>
        <v>first line keep open</v>
      </c>
      <c r="G206" s="21">
        <f>ROUND(IF(ISBLANK(C206),0,VLOOKUP(C206,'[2]Acha Air Sales Price List'!$B$1:$X$65536,12,FALSE)*$M$14),2)</f>
        <v>0</v>
      </c>
      <c r="H206" s="21"/>
      <c r="I206" s="22">
        <f t="shared" si="4"/>
        <v>0</v>
      </c>
      <c r="J206" s="14"/>
    </row>
    <row r="207" spans="1:10" hidden="1">
      <c r="A207" s="13"/>
      <c r="B207" s="1"/>
      <c r="C207" s="36"/>
      <c r="D207" s="168"/>
      <c r="E207" s="169"/>
      <c r="F207" s="43" t="str">
        <f>VLOOKUP(C207,'[2]Acha Air Sales Price List'!$B$1:$D$65536,3,FALSE)</f>
        <v>first line keep open</v>
      </c>
      <c r="G207" s="21">
        <f>ROUND(IF(ISBLANK(C207),0,VLOOKUP(C207,'[2]Acha Air Sales Price List'!$B$1:$X$65536,12,FALSE)*$M$14),2)</f>
        <v>0</v>
      </c>
      <c r="H207" s="21"/>
      <c r="I207" s="22">
        <f t="shared" si="4"/>
        <v>0</v>
      </c>
      <c r="J207" s="14"/>
    </row>
    <row r="208" spans="1:10" hidden="1">
      <c r="A208" s="13"/>
      <c r="B208" s="1"/>
      <c r="C208" s="36"/>
      <c r="D208" s="168"/>
      <c r="E208" s="169"/>
      <c r="F208" s="43" t="str">
        <f>VLOOKUP(C208,'[2]Acha Air Sales Price List'!$B$1:$D$65536,3,FALSE)</f>
        <v>first line keep open</v>
      </c>
      <c r="G208" s="21">
        <f>ROUND(IF(ISBLANK(C208),0,VLOOKUP(C208,'[2]Acha Air Sales Price List'!$B$1:$X$65536,12,FALSE)*$M$14),2)</f>
        <v>0</v>
      </c>
      <c r="H208" s="21"/>
      <c r="I208" s="22">
        <f t="shared" si="4"/>
        <v>0</v>
      </c>
      <c r="J208" s="14"/>
    </row>
    <row r="209" spans="1:10" hidden="1">
      <c r="A209" s="13"/>
      <c r="B209" s="1"/>
      <c r="C209" s="36"/>
      <c r="D209" s="168"/>
      <c r="E209" s="169"/>
      <c r="F209" s="43" t="str">
        <f>VLOOKUP(C209,'[2]Acha Air Sales Price List'!$B$1:$D$65536,3,FALSE)</f>
        <v>first line keep open</v>
      </c>
      <c r="G209" s="21">
        <f>ROUND(IF(ISBLANK(C209),0,VLOOKUP(C209,'[2]Acha Air Sales Price List'!$B$1:$X$65536,12,FALSE)*$M$14),2)</f>
        <v>0</v>
      </c>
      <c r="H209" s="21"/>
      <c r="I209" s="22">
        <f t="shared" si="4"/>
        <v>0</v>
      </c>
      <c r="J209" s="14"/>
    </row>
    <row r="210" spans="1:10" hidden="1">
      <c r="A210" s="13"/>
      <c r="B210" s="1"/>
      <c r="C210" s="36"/>
      <c r="D210" s="168"/>
      <c r="E210" s="169"/>
      <c r="F210" s="43" t="str">
        <f>VLOOKUP(C210,'[2]Acha Air Sales Price List'!$B$1:$D$65536,3,FALSE)</f>
        <v>first line keep open</v>
      </c>
      <c r="G210" s="21">
        <f>ROUND(IF(ISBLANK(C210),0,VLOOKUP(C210,'[2]Acha Air Sales Price List'!$B$1:$X$65536,12,FALSE)*$M$14),2)</f>
        <v>0</v>
      </c>
      <c r="H210" s="21"/>
      <c r="I210" s="22">
        <f t="shared" si="4"/>
        <v>0</v>
      </c>
      <c r="J210" s="14"/>
    </row>
    <row r="211" spans="1:10" hidden="1">
      <c r="A211" s="13"/>
      <c r="B211" s="1"/>
      <c r="C211" s="36"/>
      <c r="D211" s="168"/>
      <c r="E211" s="169"/>
      <c r="F211" s="43" t="str">
        <f>VLOOKUP(C211,'[2]Acha Air Sales Price List'!$B$1:$D$65536,3,FALSE)</f>
        <v>first line keep open</v>
      </c>
      <c r="G211" s="21">
        <f>ROUND(IF(ISBLANK(C211),0,VLOOKUP(C211,'[2]Acha Air Sales Price List'!$B$1:$X$65536,12,FALSE)*$M$14),2)</f>
        <v>0</v>
      </c>
      <c r="H211" s="21"/>
      <c r="I211" s="22">
        <f t="shared" si="4"/>
        <v>0</v>
      </c>
      <c r="J211" s="14"/>
    </row>
    <row r="212" spans="1:10" hidden="1">
      <c r="A212" s="13"/>
      <c r="B212" s="1"/>
      <c r="C212" s="36"/>
      <c r="D212" s="168"/>
      <c r="E212" s="169"/>
      <c r="F212" s="43" t="str">
        <f>VLOOKUP(C212,'[2]Acha Air Sales Price List'!$B$1:$D$65536,3,FALSE)</f>
        <v>first line keep open</v>
      </c>
      <c r="G212" s="21">
        <f>ROUND(IF(ISBLANK(C212),0,VLOOKUP(C212,'[2]Acha Air Sales Price List'!$B$1:$X$65536,12,FALSE)*$M$14),2)</f>
        <v>0</v>
      </c>
      <c r="H212" s="21"/>
      <c r="I212" s="22">
        <f t="shared" si="4"/>
        <v>0</v>
      </c>
      <c r="J212" s="14"/>
    </row>
    <row r="213" spans="1:10" hidden="1">
      <c r="A213" s="13"/>
      <c r="B213" s="1"/>
      <c r="C213" s="36"/>
      <c r="D213" s="168"/>
      <c r="E213" s="169"/>
      <c r="F213" s="43" t="str">
        <f>VLOOKUP(C213,'[2]Acha Air Sales Price List'!$B$1:$D$65536,3,FALSE)</f>
        <v>first line keep open</v>
      </c>
      <c r="G213" s="21">
        <f>ROUND(IF(ISBLANK(C213),0,VLOOKUP(C213,'[2]Acha Air Sales Price List'!$B$1:$X$65536,12,FALSE)*$M$14),2)</f>
        <v>0</v>
      </c>
      <c r="H213" s="21"/>
      <c r="I213" s="22">
        <f t="shared" ref="I213:I276" si="5">ROUND(IF(ISNUMBER(B213), G213*B213, 0),5)</f>
        <v>0</v>
      </c>
      <c r="J213" s="14"/>
    </row>
    <row r="214" spans="1:10" hidden="1">
      <c r="A214" s="13"/>
      <c r="B214" s="1"/>
      <c r="C214" s="36"/>
      <c r="D214" s="168"/>
      <c r="E214" s="169"/>
      <c r="F214" s="43" t="str">
        <f>VLOOKUP(C214,'[2]Acha Air Sales Price List'!$B$1:$D$65536,3,FALSE)</f>
        <v>first line keep open</v>
      </c>
      <c r="G214" s="21">
        <f>ROUND(IF(ISBLANK(C214),0,VLOOKUP(C214,'[2]Acha Air Sales Price List'!$B$1:$X$65536,12,FALSE)*$M$14),2)</f>
        <v>0</v>
      </c>
      <c r="H214" s="21"/>
      <c r="I214" s="22">
        <f t="shared" si="5"/>
        <v>0</v>
      </c>
      <c r="J214" s="14"/>
    </row>
    <row r="215" spans="1:10" hidden="1">
      <c r="A215" s="13"/>
      <c r="B215" s="1"/>
      <c r="C215" s="36"/>
      <c r="D215" s="168"/>
      <c r="E215" s="169"/>
      <c r="F215" s="43" t="str">
        <f>VLOOKUP(C215,'[2]Acha Air Sales Price List'!$B$1:$D$65536,3,FALSE)</f>
        <v>first line keep open</v>
      </c>
      <c r="G215" s="21">
        <f>ROUND(IF(ISBLANK(C215),0,VLOOKUP(C215,'[2]Acha Air Sales Price List'!$B$1:$X$65536,12,FALSE)*$M$14),2)</f>
        <v>0</v>
      </c>
      <c r="H215" s="21"/>
      <c r="I215" s="22">
        <f t="shared" si="5"/>
        <v>0</v>
      </c>
      <c r="J215" s="14"/>
    </row>
    <row r="216" spans="1:10" hidden="1">
      <c r="A216" s="13"/>
      <c r="B216" s="1"/>
      <c r="C216" s="36"/>
      <c r="D216" s="168"/>
      <c r="E216" s="169"/>
      <c r="F216" s="43" t="str">
        <f>VLOOKUP(C216,'[2]Acha Air Sales Price List'!$B$1:$D$65536,3,FALSE)</f>
        <v>first line keep open</v>
      </c>
      <c r="G216" s="21">
        <f>ROUND(IF(ISBLANK(C216),0,VLOOKUP(C216,'[2]Acha Air Sales Price List'!$B$1:$X$65536,12,FALSE)*$M$14),2)</f>
        <v>0</v>
      </c>
      <c r="H216" s="21"/>
      <c r="I216" s="22">
        <f t="shared" si="5"/>
        <v>0</v>
      </c>
      <c r="J216" s="14"/>
    </row>
    <row r="217" spans="1:10" hidden="1">
      <c r="A217" s="13"/>
      <c r="B217" s="1"/>
      <c r="C217" s="36"/>
      <c r="D217" s="168"/>
      <c r="E217" s="169"/>
      <c r="F217" s="43" t="str">
        <f>VLOOKUP(C217,'[2]Acha Air Sales Price List'!$B$1:$D$65536,3,FALSE)</f>
        <v>first line keep open</v>
      </c>
      <c r="G217" s="21">
        <f>ROUND(IF(ISBLANK(C217),0,VLOOKUP(C217,'[2]Acha Air Sales Price List'!$B$1:$X$65536,12,FALSE)*$M$14),2)</f>
        <v>0</v>
      </c>
      <c r="H217" s="21"/>
      <c r="I217" s="22">
        <f t="shared" si="5"/>
        <v>0</v>
      </c>
      <c r="J217" s="14"/>
    </row>
    <row r="218" spans="1:10" hidden="1">
      <c r="A218" s="13"/>
      <c r="B218" s="1"/>
      <c r="C218" s="36"/>
      <c r="D218" s="168"/>
      <c r="E218" s="169"/>
      <c r="F218" s="43" t="str">
        <f>VLOOKUP(C218,'[2]Acha Air Sales Price List'!$B$1:$D$65536,3,FALSE)</f>
        <v>first line keep open</v>
      </c>
      <c r="G218" s="21">
        <f>ROUND(IF(ISBLANK(C218),0,VLOOKUP(C218,'[2]Acha Air Sales Price List'!$B$1:$X$65536,12,FALSE)*$M$14),2)</f>
        <v>0</v>
      </c>
      <c r="H218" s="21"/>
      <c r="I218" s="22">
        <f t="shared" si="5"/>
        <v>0</v>
      </c>
      <c r="J218" s="14"/>
    </row>
    <row r="219" spans="1:10" hidden="1">
      <c r="A219" s="13"/>
      <c r="B219" s="1"/>
      <c r="C219" s="37"/>
      <c r="D219" s="168"/>
      <c r="E219" s="169"/>
      <c r="F219" s="43" t="str">
        <f>VLOOKUP(C219,'[2]Acha Air Sales Price List'!$B$1:$D$65536,3,FALSE)</f>
        <v>first line keep open</v>
      </c>
      <c r="G219" s="21">
        <f>ROUND(IF(ISBLANK(C219),0,VLOOKUP(C219,'[2]Acha Air Sales Price List'!$B$1:$X$65536,12,FALSE)*$M$14),2)</f>
        <v>0</v>
      </c>
      <c r="H219" s="21"/>
      <c r="I219" s="22">
        <f t="shared" si="5"/>
        <v>0</v>
      </c>
      <c r="J219" s="14"/>
    </row>
    <row r="220" spans="1:10" hidden="1">
      <c r="A220" s="13"/>
      <c r="B220" s="1"/>
      <c r="C220" s="36"/>
      <c r="D220" s="168"/>
      <c r="E220" s="169"/>
      <c r="F220" s="43" t="str">
        <f>VLOOKUP(C220,'[2]Acha Air Sales Price List'!$B$1:$D$65536,3,FALSE)</f>
        <v>first line keep open</v>
      </c>
      <c r="G220" s="21">
        <f>ROUND(IF(ISBLANK(C220),0,VLOOKUP(C220,'[2]Acha Air Sales Price List'!$B$1:$X$65536,12,FALSE)*$M$14),2)</f>
        <v>0</v>
      </c>
      <c r="H220" s="21"/>
      <c r="I220" s="22">
        <f t="shared" si="5"/>
        <v>0</v>
      </c>
      <c r="J220" s="14"/>
    </row>
    <row r="221" spans="1:10" hidden="1">
      <c r="A221" s="13"/>
      <c r="B221" s="1"/>
      <c r="C221" s="36"/>
      <c r="D221" s="168"/>
      <c r="E221" s="169"/>
      <c r="F221" s="43" t="str">
        <f>VLOOKUP(C221,'[2]Acha Air Sales Price List'!$B$1:$D$65536,3,FALSE)</f>
        <v>first line keep open</v>
      </c>
      <c r="G221" s="21">
        <f>ROUND(IF(ISBLANK(C221),0,VLOOKUP(C221,'[2]Acha Air Sales Price List'!$B$1:$X$65536,12,FALSE)*$M$14),2)</f>
        <v>0</v>
      </c>
      <c r="H221" s="21"/>
      <c r="I221" s="22">
        <f t="shared" si="5"/>
        <v>0</v>
      </c>
      <c r="J221" s="14"/>
    </row>
    <row r="222" spans="1:10" hidden="1">
      <c r="A222" s="13"/>
      <c r="B222" s="1"/>
      <c r="C222" s="36"/>
      <c r="D222" s="168"/>
      <c r="E222" s="169"/>
      <c r="F222" s="43" t="str">
        <f>VLOOKUP(C222,'[2]Acha Air Sales Price List'!$B$1:$D$65536,3,FALSE)</f>
        <v>first line keep open</v>
      </c>
      <c r="G222" s="21">
        <f>ROUND(IF(ISBLANK(C222),0,VLOOKUP(C222,'[2]Acha Air Sales Price List'!$B$1:$X$65536,12,FALSE)*$M$14),2)</f>
        <v>0</v>
      </c>
      <c r="H222" s="21"/>
      <c r="I222" s="22">
        <f t="shared" si="5"/>
        <v>0</v>
      </c>
      <c r="J222" s="14"/>
    </row>
    <row r="223" spans="1:10" hidden="1">
      <c r="A223" s="13"/>
      <c r="B223" s="1"/>
      <c r="C223" s="36"/>
      <c r="D223" s="168"/>
      <c r="E223" s="169"/>
      <c r="F223" s="43" t="str">
        <f>VLOOKUP(C223,'[2]Acha Air Sales Price List'!$B$1:$D$65536,3,FALSE)</f>
        <v>first line keep open</v>
      </c>
      <c r="G223" s="21">
        <f>ROUND(IF(ISBLANK(C223),0,VLOOKUP(C223,'[2]Acha Air Sales Price List'!$B$1:$X$65536,12,FALSE)*$M$14),2)</f>
        <v>0</v>
      </c>
      <c r="H223" s="21"/>
      <c r="I223" s="22">
        <f t="shared" si="5"/>
        <v>0</v>
      </c>
      <c r="J223" s="14"/>
    </row>
    <row r="224" spans="1:10" hidden="1">
      <c r="A224" s="13"/>
      <c r="B224" s="1"/>
      <c r="C224" s="36"/>
      <c r="D224" s="168"/>
      <c r="E224" s="169"/>
      <c r="F224" s="43" t="str">
        <f>VLOOKUP(C224,'[2]Acha Air Sales Price List'!$B$1:$D$65536,3,FALSE)</f>
        <v>first line keep open</v>
      </c>
      <c r="G224" s="21">
        <f>ROUND(IF(ISBLANK(C224),0,VLOOKUP(C224,'[2]Acha Air Sales Price List'!$B$1:$X$65536,12,FALSE)*$M$14),2)</f>
        <v>0</v>
      </c>
      <c r="H224" s="21"/>
      <c r="I224" s="22">
        <f t="shared" si="5"/>
        <v>0</v>
      </c>
      <c r="J224" s="14"/>
    </row>
    <row r="225" spans="1:10" hidden="1">
      <c r="A225" s="13"/>
      <c r="B225" s="1"/>
      <c r="C225" s="36"/>
      <c r="D225" s="168"/>
      <c r="E225" s="169"/>
      <c r="F225" s="43" t="str">
        <f>VLOOKUP(C225,'[2]Acha Air Sales Price List'!$B$1:$D$65536,3,FALSE)</f>
        <v>first line keep open</v>
      </c>
      <c r="G225" s="21">
        <f>ROUND(IF(ISBLANK(C225),0,VLOOKUP(C225,'[2]Acha Air Sales Price List'!$B$1:$X$65536,12,FALSE)*$M$14),2)</f>
        <v>0</v>
      </c>
      <c r="H225" s="21"/>
      <c r="I225" s="22">
        <f t="shared" si="5"/>
        <v>0</v>
      </c>
      <c r="J225" s="14"/>
    </row>
    <row r="226" spans="1:10" hidden="1">
      <c r="A226" s="13"/>
      <c r="B226" s="1"/>
      <c r="C226" s="36"/>
      <c r="D226" s="168"/>
      <c r="E226" s="169"/>
      <c r="F226" s="43" t="str">
        <f>VLOOKUP(C226,'[2]Acha Air Sales Price List'!$B$1:$D$65536,3,FALSE)</f>
        <v>first line keep open</v>
      </c>
      <c r="G226" s="21">
        <f>ROUND(IF(ISBLANK(C226),0,VLOOKUP(C226,'[2]Acha Air Sales Price List'!$B$1:$X$65536,12,FALSE)*$M$14),2)</f>
        <v>0</v>
      </c>
      <c r="H226" s="21"/>
      <c r="I226" s="22">
        <f t="shared" si="5"/>
        <v>0</v>
      </c>
      <c r="J226" s="14"/>
    </row>
    <row r="227" spans="1:10" hidden="1">
      <c r="A227" s="13"/>
      <c r="B227" s="1"/>
      <c r="C227" s="36"/>
      <c r="D227" s="168"/>
      <c r="E227" s="169"/>
      <c r="F227" s="43" t="str">
        <f>VLOOKUP(C227,'[2]Acha Air Sales Price List'!$B$1:$D$65536,3,FALSE)</f>
        <v>first line keep open</v>
      </c>
      <c r="G227" s="21">
        <f>ROUND(IF(ISBLANK(C227),0,VLOOKUP(C227,'[2]Acha Air Sales Price List'!$B$1:$X$65536,12,FALSE)*$M$14),2)</f>
        <v>0</v>
      </c>
      <c r="H227" s="21"/>
      <c r="I227" s="22">
        <f t="shared" si="5"/>
        <v>0</v>
      </c>
      <c r="J227" s="14"/>
    </row>
    <row r="228" spans="1:10" hidden="1">
      <c r="A228" s="13"/>
      <c r="B228" s="1"/>
      <c r="C228" s="36"/>
      <c r="D228" s="168"/>
      <c r="E228" s="169"/>
      <c r="F228" s="43" t="str">
        <f>VLOOKUP(C228,'[2]Acha Air Sales Price List'!$B$1:$D$65536,3,FALSE)</f>
        <v>first line keep open</v>
      </c>
      <c r="G228" s="21">
        <f>ROUND(IF(ISBLANK(C228),0,VLOOKUP(C228,'[2]Acha Air Sales Price List'!$B$1:$X$65536,12,FALSE)*$M$14),2)</f>
        <v>0</v>
      </c>
      <c r="H228" s="21"/>
      <c r="I228" s="22">
        <f t="shared" si="5"/>
        <v>0</v>
      </c>
      <c r="J228" s="14"/>
    </row>
    <row r="229" spans="1:10" hidden="1">
      <c r="A229" s="13"/>
      <c r="B229" s="1"/>
      <c r="C229" s="36"/>
      <c r="D229" s="168"/>
      <c r="E229" s="169"/>
      <c r="F229" s="43" t="str">
        <f>VLOOKUP(C229,'[2]Acha Air Sales Price List'!$B$1:$D$65536,3,FALSE)</f>
        <v>first line keep open</v>
      </c>
      <c r="G229" s="21">
        <f>ROUND(IF(ISBLANK(C229),0,VLOOKUP(C229,'[2]Acha Air Sales Price List'!$B$1:$X$65536,12,FALSE)*$M$14),2)</f>
        <v>0</v>
      </c>
      <c r="H229" s="21"/>
      <c r="I229" s="22">
        <f t="shared" si="5"/>
        <v>0</v>
      </c>
      <c r="J229" s="14"/>
    </row>
    <row r="230" spans="1:10" hidden="1">
      <c r="A230" s="13"/>
      <c r="B230" s="1"/>
      <c r="C230" s="36"/>
      <c r="D230" s="168"/>
      <c r="E230" s="169"/>
      <c r="F230" s="43" t="str">
        <f>VLOOKUP(C230,'[2]Acha Air Sales Price List'!$B$1:$D$65536,3,FALSE)</f>
        <v>first line keep open</v>
      </c>
      <c r="G230" s="21">
        <f>ROUND(IF(ISBLANK(C230),0,VLOOKUP(C230,'[2]Acha Air Sales Price List'!$B$1:$X$65536,12,FALSE)*$M$14),2)</f>
        <v>0</v>
      </c>
      <c r="H230" s="21"/>
      <c r="I230" s="22">
        <f t="shared" si="5"/>
        <v>0</v>
      </c>
      <c r="J230" s="14"/>
    </row>
    <row r="231" spans="1:10" hidden="1">
      <c r="A231" s="13"/>
      <c r="B231" s="1"/>
      <c r="C231" s="36"/>
      <c r="D231" s="168"/>
      <c r="E231" s="169"/>
      <c r="F231" s="43" t="str">
        <f>VLOOKUP(C231,'[2]Acha Air Sales Price List'!$B$1:$D$65536,3,FALSE)</f>
        <v>first line keep open</v>
      </c>
      <c r="G231" s="21">
        <f>ROUND(IF(ISBLANK(C231),0,VLOOKUP(C231,'[2]Acha Air Sales Price List'!$B$1:$X$65536,12,FALSE)*$M$14),2)</f>
        <v>0</v>
      </c>
      <c r="H231" s="21"/>
      <c r="I231" s="22">
        <f t="shared" si="5"/>
        <v>0</v>
      </c>
      <c r="J231" s="14"/>
    </row>
    <row r="232" spans="1:10" hidden="1">
      <c r="A232" s="13"/>
      <c r="B232" s="1"/>
      <c r="C232" s="36"/>
      <c r="D232" s="168"/>
      <c r="E232" s="169"/>
      <c r="F232" s="43" t="str">
        <f>VLOOKUP(C232,'[2]Acha Air Sales Price List'!$B$1:$D$65536,3,FALSE)</f>
        <v>first line keep open</v>
      </c>
      <c r="G232" s="21">
        <f>ROUND(IF(ISBLANK(C232),0,VLOOKUP(C232,'[2]Acha Air Sales Price List'!$B$1:$X$65536,12,FALSE)*$M$14),2)</f>
        <v>0</v>
      </c>
      <c r="H232" s="21"/>
      <c r="I232" s="22">
        <f t="shared" si="5"/>
        <v>0</v>
      </c>
      <c r="J232" s="14"/>
    </row>
    <row r="233" spans="1:10" hidden="1">
      <c r="A233" s="13"/>
      <c r="B233" s="1"/>
      <c r="C233" s="36"/>
      <c r="D233" s="168"/>
      <c r="E233" s="169"/>
      <c r="F233" s="43" t="str">
        <f>VLOOKUP(C233,'[2]Acha Air Sales Price List'!$B$1:$D$65536,3,FALSE)</f>
        <v>first line keep open</v>
      </c>
      <c r="G233" s="21">
        <f>ROUND(IF(ISBLANK(C233),0,VLOOKUP(C233,'[2]Acha Air Sales Price List'!$B$1:$X$65536,12,FALSE)*$M$14),2)</f>
        <v>0</v>
      </c>
      <c r="H233" s="21"/>
      <c r="I233" s="22">
        <f t="shared" si="5"/>
        <v>0</v>
      </c>
      <c r="J233" s="14"/>
    </row>
    <row r="234" spans="1:10" hidden="1">
      <c r="A234" s="13"/>
      <c r="B234" s="1"/>
      <c r="C234" s="36"/>
      <c r="D234" s="168"/>
      <c r="E234" s="169"/>
      <c r="F234" s="43" t="str">
        <f>VLOOKUP(C234,'[2]Acha Air Sales Price List'!$B$1:$D$65536,3,FALSE)</f>
        <v>first line keep open</v>
      </c>
      <c r="G234" s="21">
        <f>ROUND(IF(ISBLANK(C234),0,VLOOKUP(C234,'[2]Acha Air Sales Price List'!$B$1:$X$65536,12,FALSE)*$M$14),2)</f>
        <v>0</v>
      </c>
      <c r="H234" s="21"/>
      <c r="I234" s="22">
        <f t="shared" si="5"/>
        <v>0</v>
      </c>
      <c r="J234" s="14"/>
    </row>
    <row r="235" spans="1:10" hidden="1">
      <c r="A235" s="13"/>
      <c r="B235" s="1"/>
      <c r="C235" s="36"/>
      <c r="D235" s="168"/>
      <c r="E235" s="169"/>
      <c r="F235" s="43" t="str">
        <f>VLOOKUP(C235,'[2]Acha Air Sales Price List'!$B$1:$D$65536,3,FALSE)</f>
        <v>first line keep open</v>
      </c>
      <c r="G235" s="21">
        <f>ROUND(IF(ISBLANK(C235),0,VLOOKUP(C235,'[2]Acha Air Sales Price List'!$B$1:$X$65536,12,FALSE)*$M$14),2)</f>
        <v>0</v>
      </c>
      <c r="H235" s="21"/>
      <c r="I235" s="22">
        <f t="shared" si="5"/>
        <v>0</v>
      </c>
      <c r="J235" s="14"/>
    </row>
    <row r="236" spans="1:10" hidden="1">
      <c r="A236" s="13"/>
      <c r="B236" s="1"/>
      <c r="C236" s="36"/>
      <c r="D236" s="168"/>
      <c r="E236" s="169"/>
      <c r="F236" s="43" t="str">
        <f>VLOOKUP(C236,'[2]Acha Air Sales Price List'!$B$1:$D$65536,3,FALSE)</f>
        <v>first line keep open</v>
      </c>
      <c r="G236" s="21">
        <f>ROUND(IF(ISBLANK(C236),0,VLOOKUP(C236,'[2]Acha Air Sales Price List'!$B$1:$X$65536,12,FALSE)*$M$14),2)</f>
        <v>0</v>
      </c>
      <c r="H236" s="21"/>
      <c r="I236" s="22">
        <f t="shared" si="5"/>
        <v>0</v>
      </c>
      <c r="J236" s="14"/>
    </row>
    <row r="237" spans="1:10" hidden="1">
      <c r="A237" s="13"/>
      <c r="B237" s="1"/>
      <c r="C237" s="36"/>
      <c r="D237" s="168"/>
      <c r="E237" s="169"/>
      <c r="F237" s="43" t="str">
        <f>VLOOKUP(C237,'[2]Acha Air Sales Price List'!$B$1:$D$65536,3,FALSE)</f>
        <v>first line keep open</v>
      </c>
      <c r="G237" s="21">
        <f>ROUND(IF(ISBLANK(C237),0,VLOOKUP(C237,'[2]Acha Air Sales Price List'!$B$1:$X$65536,12,FALSE)*$M$14),2)</f>
        <v>0</v>
      </c>
      <c r="H237" s="21"/>
      <c r="I237" s="22">
        <f t="shared" si="5"/>
        <v>0</v>
      </c>
      <c r="J237" s="14"/>
    </row>
    <row r="238" spans="1:10" hidden="1">
      <c r="A238" s="13"/>
      <c r="B238" s="1"/>
      <c r="C238" s="36"/>
      <c r="D238" s="168"/>
      <c r="E238" s="169"/>
      <c r="F238" s="43" t="str">
        <f>VLOOKUP(C238,'[2]Acha Air Sales Price List'!$B$1:$D$65536,3,FALSE)</f>
        <v>first line keep open</v>
      </c>
      <c r="G238" s="21">
        <f>ROUND(IF(ISBLANK(C238),0,VLOOKUP(C238,'[2]Acha Air Sales Price List'!$B$1:$X$65536,12,FALSE)*$M$14),2)</f>
        <v>0</v>
      </c>
      <c r="H238" s="21"/>
      <c r="I238" s="22">
        <f t="shared" si="5"/>
        <v>0</v>
      </c>
      <c r="J238" s="14"/>
    </row>
    <row r="239" spans="1:10" hidden="1">
      <c r="A239" s="13"/>
      <c r="B239" s="1"/>
      <c r="C239" s="36"/>
      <c r="D239" s="168"/>
      <c r="E239" s="169"/>
      <c r="F239" s="43" t="str">
        <f>VLOOKUP(C239,'[2]Acha Air Sales Price List'!$B$1:$D$65536,3,FALSE)</f>
        <v>first line keep open</v>
      </c>
      <c r="G239" s="21">
        <f>ROUND(IF(ISBLANK(C239),0,VLOOKUP(C239,'[2]Acha Air Sales Price List'!$B$1:$X$65536,12,FALSE)*$M$14),2)</f>
        <v>0</v>
      </c>
      <c r="H239" s="21"/>
      <c r="I239" s="22">
        <f t="shared" si="5"/>
        <v>0</v>
      </c>
      <c r="J239" s="14"/>
    </row>
    <row r="240" spans="1:10" hidden="1">
      <c r="A240" s="13"/>
      <c r="B240" s="1"/>
      <c r="C240" s="36"/>
      <c r="D240" s="168"/>
      <c r="E240" s="169"/>
      <c r="F240" s="43" t="str">
        <f>VLOOKUP(C240,'[2]Acha Air Sales Price List'!$B$1:$D$65536,3,FALSE)</f>
        <v>first line keep open</v>
      </c>
      <c r="G240" s="21">
        <f>ROUND(IF(ISBLANK(C240),0,VLOOKUP(C240,'[2]Acha Air Sales Price List'!$B$1:$X$65536,12,FALSE)*$M$14),2)</f>
        <v>0</v>
      </c>
      <c r="H240" s="21"/>
      <c r="I240" s="22">
        <f t="shared" si="5"/>
        <v>0</v>
      </c>
      <c r="J240" s="14"/>
    </row>
    <row r="241" spans="1:10" hidden="1">
      <c r="A241" s="13"/>
      <c r="B241" s="1"/>
      <c r="C241" s="36"/>
      <c r="D241" s="168"/>
      <c r="E241" s="169"/>
      <c r="F241" s="43" t="str">
        <f>VLOOKUP(C241,'[2]Acha Air Sales Price List'!$B$1:$D$65536,3,FALSE)</f>
        <v>first line keep open</v>
      </c>
      <c r="G241" s="21">
        <f>ROUND(IF(ISBLANK(C241),0,VLOOKUP(C241,'[2]Acha Air Sales Price List'!$B$1:$X$65536,12,FALSE)*$M$14),2)</f>
        <v>0</v>
      </c>
      <c r="H241" s="21"/>
      <c r="I241" s="22">
        <f t="shared" si="5"/>
        <v>0</v>
      </c>
      <c r="J241" s="14"/>
    </row>
    <row r="242" spans="1:10" hidden="1">
      <c r="A242" s="13"/>
      <c r="B242" s="1"/>
      <c r="C242" s="36"/>
      <c r="D242" s="168"/>
      <c r="E242" s="169"/>
      <c r="F242" s="43" t="str">
        <f>VLOOKUP(C242,'[2]Acha Air Sales Price List'!$B$1:$D$65536,3,FALSE)</f>
        <v>first line keep open</v>
      </c>
      <c r="G242" s="21">
        <f>ROUND(IF(ISBLANK(C242),0,VLOOKUP(C242,'[2]Acha Air Sales Price List'!$B$1:$X$65536,12,FALSE)*$M$14),2)</f>
        <v>0</v>
      </c>
      <c r="H242" s="21"/>
      <c r="I242" s="22">
        <f t="shared" si="5"/>
        <v>0</v>
      </c>
      <c r="J242" s="14"/>
    </row>
    <row r="243" spans="1:10" hidden="1">
      <c r="A243" s="13"/>
      <c r="B243" s="1"/>
      <c r="C243" s="37"/>
      <c r="D243" s="168"/>
      <c r="E243" s="169"/>
      <c r="F243" s="43" t="str">
        <f>VLOOKUP(C243,'[2]Acha Air Sales Price List'!$B$1:$D$65536,3,FALSE)</f>
        <v>first line keep open</v>
      </c>
      <c r="G243" s="21">
        <f>ROUND(IF(ISBLANK(C243),0,VLOOKUP(C243,'[2]Acha Air Sales Price List'!$B$1:$X$65536,12,FALSE)*$M$14),2)</f>
        <v>0</v>
      </c>
      <c r="H243" s="21"/>
      <c r="I243" s="22">
        <f t="shared" si="5"/>
        <v>0</v>
      </c>
      <c r="J243" s="14"/>
    </row>
    <row r="244" spans="1:10" hidden="1">
      <c r="A244" s="13"/>
      <c r="B244" s="1"/>
      <c r="C244" s="36"/>
      <c r="D244" s="168"/>
      <c r="E244" s="169"/>
      <c r="F244" s="43" t="str">
        <f>VLOOKUP(C244,'[2]Acha Air Sales Price List'!$B$1:$D$65536,3,FALSE)</f>
        <v>first line keep open</v>
      </c>
      <c r="G244" s="21">
        <f>ROUND(IF(ISBLANK(C244),0,VLOOKUP(C244,'[2]Acha Air Sales Price List'!$B$1:$X$65536,12,FALSE)*$M$14),2)</f>
        <v>0</v>
      </c>
      <c r="H244" s="21"/>
      <c r="I244" s="22">
        <f t="shared" si="5"/>
        <v>0</v>
      </c>
      <c r="J244" s="14"/>
    </row>
    <row r="245" spans="1:10" hidden="1">
      <c r="A245" s="13"/>
      <c r="B245" s="1"/>
      <c r="C245" s="36"/>
      <c r="D245" s="168"/>
      <c r="E245" s="169"/>
      <c r="F245" s="43" t="str">
        <f>VLOOKUP(C245,'[2]Acha Air Sales Price List'!$B$1:$D$65536,3,FALSE)</f>
        <v>first line keep open</v>
      </c>
      <c r="G245" s="21">
        <f>ROUND(IF(ISBLANK(C245),0,VLOOKUP(C245,'[2]Acha Air Sales Price List'!$B$1:$X$65536,12,FALSE)*$M$14),2)</f>
        <v>0</v>
      </c>
      <c r="H245" s="21"/>
      <c r="I245" s="22">
        <f t="shared" si="5"/>
        <v>0</v>
      </c>
      <c r="J245" s="14"/>
    </row>
    <row r="246" spans="1:10" hidden="1">
      <c r="A246" s="13"/>
      <c r="B246" s="1"/>
      <c r="C246" s="36"/>
      <c r="D246" s="168"/>
      <c r="E246" s="169"/>
      <c r="F246" s="43" t="str">
        <f>VLOOKUP(C246,'[2]Acha Air Sales Price List'!$B$1:$D$65536,3,FALSE)</f>
        <v>first line keep open</v>
      </c>
      <c r="G246" s="21">
        <f>ROUND(IF(ISBLANK(C246),0,VLOOKUP(C246,'[2]Acha Air Sales Price List'!$B$1:$X$65536,12,FALSE)*$M$14),2)</f>
        <v>0</v>
      </c>
      <c r="H246" s="21"/>
      <c r="I246" s="22">
        <f t="shared" si="5"/>
        <v>0</v>
      </c>
      <c r="J246" s="14"/>
    </row>
    <row r="247" spans="1:10" hidden="1">
      <c r="A247" s="13"/>
      <c r="B247" s="1"/>
      <c r="C247" s="36"/>
      <c r="D247" s="168"/>
      <c r="E247" s="169"/>
      <c r="F247" s="43" t="str">
        <f>VLOOKUP(C247,'[2]Acha Air Sales Price List'!$B$1:$D$65536,3,FALSE)</f>
        <v>first line keep open</v>
      </c>
      <c r="G247" s="21">
        <f>ROUND(IF(ISBLANK(C247),0,VLOOKUP(C247,'[2]Acha Air Sales Price List'!$B$1:$X$65536,12,FALSE)*$M$14),2)</f>
        <v>0</v>
      </c>
      <c r="H247" s="21"/>
      <c r="I247" s="22">
        <f t="shared" si="5"/>
        <v>0</v>
      </c>
      <c r="J247" s="14"/>
    </row>
    <row r="248" spans="1:10" hidden="1">
      <c r="A248" s="13"/>
      <c r="B248" s="1"/>
      <c r="C248" s="36"/>
      <c r="D248" s="168"/>
      <c r="E248" s="169"/>
      <c r="F248" s="43" t="str">
        <f>VLOOKUP(C248,'[2]Acha Air Sales Price List'!$B$1:$D$65536,3,FALSE)</f>
        <v>first line keep open</v>
      </c>
      <c r="G248" s="21">
        <f>ROUND(IF(ISBLANK(C248),0,VLOOKUP(C248,'[2]Acha Air Sales Price List'!$B$1:$X$65536,12,FALSE)*$M$14),2)</f>
        <v>0</v>
      </c>
      <c r="H248" s="21"/>
      <c r="I248" s="22">
        <f t="shared" si="5"/>
        <v>0</v>
      </c>
      <c r="J248" s="14"/>
    </row>
    <row r="249" spans="1:10" hidden="1">
      <c r="A249" s="13"/>
      <c r="B249" s="1"/>
      <c r="C249" s="36"/>
      <c r="D249" s="168"/>
      <c r="E249" s="169"/>
      <c r="F249" s="43" t="str">
        <f>VLOOKUP(C249,'[2]Acha Air Sales Price List'!$B$1:$D$65536,3,FALSE)</f>
        <v>first line keep open</v>
      </c>
      <c r="G249" s="21">
        <f>ROUND(IF(ISBLANK(C249),0,VLOOKUP(C249,'[2]Acha Air Sales Price List'!$B$1:$X$65536,12,FALSE)*$M$14),2)</f>
        <v>0</v>
      </c>
      <c r="H249" s="21"/>
      <c r="I249" s="22">
        <f t="shared" si="5"/>
        <v>0</v>
      </c>
      <c r="J249" s="14"/>
    </row>
    <row r="250" spans="1:10" hidden="1">
      <c r="A250" s="13"/>
      <c r="B250" s="1"/>
      <c r="C250" s="36"/>
      <c r="D250" s="168"/>
      <c r="E250" s="169"/>
      <c r="F250" s="43" t="str">
        <f>VLOOKUP(C250,'[2]Acha Air Sales Price List'!$B$1:$D$65536,3,FALSE)</f>
        <v>first line keep open</v>
      </c>
      <c r="G250" s="21">
        <f>ROUND(IF(ISBLANK(C250),0,VLOOKUP(C250,'[2]Acha Air Sales Price List'!$B$1:$X$65536,12,FALSE)*$M$14),2)</f>
        <v>0</v>
      </c>
      <c r="H250" s="21"/>
      <c r="I250" s="22">
        <f t="shared" si="5"/>
        <v>0</v>
      </c>
      <c r="J250" s="14"/>
    </row>
    <row r="251" spans="1:10" hidden="1">
      <c r="A251" s="13"/>
      <c r="B251" s="1"/>
      <c r="C251" s="36"/>
      <c r="D251" s="168"/>
      <c r="E251" s="169"/>
      <c r="F251" s="43" t="str">
        <f>VLOOKUP(C251,'[2]Acha Air Sales Price List'!$B$1:$D$65536,3,FALSE)</f>
        <v>first line keep open</v>
      </c>
      <c r="G251" s="21">
        <f>ROUND(IF(ISBLANK(C251),0,VLOOKUP(C251,'[2]Acha Air Sales Price List'!$B$1:$X$65536,12,FALSE)*$M$14),2)</f>
        <v>0</v>
      </c>
      <c r="H251" s="21"/>
      <c r="I251" s="22">
        <f t="shared" si="5"/>
        <v>0</v>
      </c>
      <c r="J251" s="14"/>
    </row>
    <row r="252" spans="1:10" hidden="1">
      <c r="A252" s="13"/>
      <c r="B252" s="1"/>
      <c r="C252" s="36"/>
      <c r="D252" s="168"/>
      <c r="E252" s="169"/>
      <c r="F252" s="43" t="str">
        <f>VLOOKUP(C252,'[2]Acha Air Sales Price List'!$B$1:$D$65536,3,FALSE)</f>
        <v>first line keep open</v>
      </c>
      <c r="G252" s="21">
        <f>ROUND(IF(ISBLANK(C252),0,VLOOKUP(C252,'[2]Acha Air Sales Price List'!$B$1:$X$65536,12,FALSE)*$M$14),2)</f>
        <v>0</v>
      </c>
      <c r="H252" s="21"/>
      <c r="I252" s="22">
        <f t="shared" si="5"/>
        <v>0</v>
      </c>
      <c r="J252" s="14"/>
    </row>
    <row r="253" spans="1:10" hidden="1">
      <c r="A253" s="13"/>
      <c r="B253" s="1"/>
      <c r="C253" s="36"/>
      <c r="D253" s="168"/>
      <c r="E253" s="169"/>
      <c r="F253" s="43" t="str">
        <f>VLOOKUP(C253,'[2]Acha Air Sales Price List'!$B$1:$D$65536,3,FALSE)</f>
        <v>first line keep open</v>
      </c>
      <c r="G253" s="21">
        <f>ROUND(IF(ISBLANK(C253),0,VLOOKUP(C253,'[2]Acha Air Sales Price List'!$B$1:$X$65536,12,FALSE)*$M$14),2)</f>
        <v>0</v>
      </c>
      <c r="H253" s="21"/>
      <c r="I253" s="22">
        <f t="shared" si="5"/>
        <v>0</v>
      </c>
      <c r="J253" s="14"/>
    </row>
    <row r="254" spans="1:10" hidden="1">
      <c r="A254" s="13"/>
      <c r="B254" s="1"/>
      <c r="C254" s="36"/>
      <c r="D254" s="168"/>
      <c r="E254" s="169"/>
      <c r="F254" s="43" t="str">
        <f>VLOOKUP(C254,'[2]Acha Air Sales Price List'!$B$1:$D$65536,3,FALSE)</f>
        <v>first line keep open</v>
      </c>
      <c r="G254" s="21">
        <f>ROUND(IF(ISBLANK(C254),0,VLOOKUP(C254,'[2]Acha Air Sales Price List'!$B$1:$X$65536,12,FALSE)*$M$14),2)</f>
        <v>0</v>
      </c>
      <c r="H254" s="21"/>
      <c r="I254" s="22">
        <f t="shared" si="5"/>
        <v>0</v>
      </c>
      <c r="J254" s="14"/>
    </row>
    <row r="255" spans="1:10" hidden="1">
      <c r="A255" s="13"/>
      <c r="B255" s="1"/>
      <c r="C255" s="36"/>
      <c r="D255" s="168"/>
      <c r="E255" s="169"/>
      <c r="F255" s="43" t="str">
        <f>VLOOKUP(C255,'[2]Acha Air Sales Price List'!$B$1:$D$65536,3,FALSE)</f>
        <v>first line keep open</v>
      </c>
      <c r="G255" s="21">
        <f>ROUND(IF(ISBLANK(C255),0,VLOOKUP(C255,'[2]Acha Air Sales Price List'!$B$1:$X$65536,12,FALSE)*$M$14),2)</f>
        <v>0</v>
      </c>
      <c r="H255" s="21"/>
      <c r="I255" s="22">
        <f t="shared" si="5"/>
        <v>0</v>
      </c>
      <c r="J255" s="14"/>
    </row>
    <row r="256" spans="1:10" hidden="1">
      <c r="A256" s="13"/>
      <c r="B256" s="1"/>
      <c r="C256" s="36"/>
      <c r="D256" s="168"/>
      <c r="E256" s="169"/>
      <c r="F256" s="43" t="str">
        <f>VLOOKUP(C256,'[2]Acha Air Sales Price List'!$B$1:$D$65536,3,FALSE)</f>
        <v>first line keep open</v>
      </c>
      <c r="G256" s="21">
        <f>ROUND(IF(ISBLANK(C256),0,VLOOKUP(C256,'[2]Acha Air Sales Price List'!$B$1:$X$65536,12,FALSE)*$M$14),2)</f>
        <v>0</v>
      </c>
      <c r="H256" s="21"/>
      <c r="I256" s="22">
        <f t="shared" si="5"/>
        <v>0</v>
      </c>
      <c r="J256" s="14"/>
    </row>
    <row r="257" spans="1:10" hidden="1">
      <c r="A257" s="13"/>
      <c r="B257" s="1"/>
      <c r="C257" s="36"/>
      <c r="D257" s="168"/>
      <c r="E257" s="169"/>
      <c r="F257" s="43" t="str">
        <f>VLOOKUP(C257,'[2]Acha Air Sales Price List'!$B$1:$D$65536,3,FALSE)</f>
        <v>first line keep open</v>
      </c>
      <c r="G257" s="21">
        <f>ROUND(IF(ISBLANK(C257),0,VLOOKUP(C257,'[2]Acha Air Sales Price List'!$B$1:$X$65536,12,FALSE)*$M$14),2)</f>
        <v>0</v>
      </c>
      <c r="H257" s="21"/>
      <c r="I257" s="22">
        <f t="shared" si="5"/>
        <v>0</v>
      </c>
      <c r="J257" s="14"/>
    </row>
    <row r="258" spans="1:10" hidden="1">
      <c r="A258" s="13"/>
      <c r="B258" s="1"/>
      <c r="C258" s="36"/>
      <c r="D258" s="168"/>
      <c r="E258" s="169"/>
      <c r="F258" s="43" t="str">
        <f>VLOOKUP(C258,'[2]Acha Air Sales Price List'!$B$1:$D$65536,3,FALSE)</f>
        <v>first line keep open</v>
      </c>
      <c r="G258" s="21">
        <f>ROUND(IF(ISBLANK(C258),0,VLOOKUP(C258,'[2]Acha Air Sales Price List'!$B$1:$X$65536,12,FALSE)*$M$14),2)</f>
        <v>0</v>
      </c>
      <c r="H258" s="21"/>
      <c r="I258" s="22">
        <f t="shared" si="5"/>
        <v>0</v>
      </c>
      <c r="J258" s="14"/>
    </row>
    <row r="259" spans="1:10" hidden="1">
      <c r="A259" s="13"/>
      <c r="B259" s="1"/>
      <c r="C259" s="36"/>
      <c r="D259" s="168"/>
      <c r="E259" s="169"/>
      <c r="F259" s="43" t="str">
        <f>VLOOKUP(C259,'[2]Acha Air Sales Price List'!$B$1:$D$65536,3,FALSE)</f>
        <v>first line keep open</v>
      </c>
      <c r="G259" s="21">
        <f>ROUND(IF(ISBLANK(C259),0,VLOOKUP(C259,'[2]Acha Air Sales Price List'!$B$1:$X$65536,12,FALSE)*$M$14),2)</f>
        <v>0</v>
      </c>
      <c r="H259" s="21"/>
      <c r="I259" s="22">
        <f t="shared" si="5"/>
        <v>0</v>
      </c>
      <c r="J259" s="14"/>
    </row>
    <row r="260" spans="1:10" hidden="1">
      <c r="A260" s="13"/>
      <c r="B260" s="1"/>
      <c r="C260" s="36"/>
      <c r="D260" s="168"/>
      <c r="E260" s="169"/>
      <c r="F260" s="43" t="str">
        <f>VLOOKUP(C260,'[2]Acha Air Sales Price List'!$B$1:$D$65536,3,FALSE)</f>
        <v>first line keep open</v>
      </c>
      <c r="G260" s="21">
        <f>ROUND(IF(ISBLANK(C260),0,VLOOKUP(C260,'[2]Acha Air Sales Price List'!$B$1:$X$65536,12,FALSE)*$M$14),2)</f>
        <v>0</v>
      </c>
      <c r="H260" s="21"/>
      <c r="I260" s="22">
        <f t="shared" si="5"/>
        <v>0</v>
      </c>
      <c r="J260" s="14"/>
    </row>
    <row r="261" spans="1:10" hidden="1">
      <c r="A261" s="13"/>
      <c r="B261" s="1"/>
      <c r="C261" s="36"/>
      <c r="D261" s="168"/>
      <c r="E261" s="169"/>
      <c r="F261" s="43" t="str">
        <f>VLOOKUP(C261,'[2]Acha Air Sales Price List'!$B$1:$D$65536,3,FALSE)</f>
        <v>first line keep open</v>
      </c>
      <c r="G261" s="21">
        <f>ROUND(IF(ISBLANK(C261),0,VLOOKUP(C261,'[2]Acha Air Sales Price List'!$B$1:$X$65536,12,FALSE)*$M$14),2)</f>
        <v>0</v>
      </c>
      <c r="H261" s="21"/>
      <c r="I261" s="22">
        <f t="shared" si="5"/>
        <v>0</v>
      </c>
      <c r="J261" s="14"/>
    </row>
    <row r="262" spans="1:10" hidden="1">
      <c r="A262" s="13"/>
      <c r="B262" s="1"/>
      <c r="C262" s="36"/>
      <c r="D262" s="168"/>
      <c r="E262" s="169"/>
      <c r="F262" s="43" t="str">
        <f>VLOOKUP(C262,'[2]Acha Air Sales Price List'!$B$1:$D$65536,3,FALSE)</f>
        <v>first line keep open</v>
      </c>
      <c r="G262" s="21">
        <f>ROUND(IF(ISBLANK(C262),0,VLOOKUP(C262,'[2]Acha Air Sales Price List'!$B$1:$X$65536,12,FALSE)*$M$14),2)</f>
        <v>0</v>
      </c>
      <c r="H262" s="21"/>
      <c r="I262" s="22">
        <f t="shared" si="5"/>
        <v>0</v>
      </c>
      <c r="J262" s="14"/>
    </row>
    <row r="263" spans="1:10" hidden="1">
      <c r="A263" s="13"/>
      <c r="B263" s="1"/>
      <c r="C263" s="36"/>
      <c r="D263" s="168"/>
      <c r="E263" s="169"/>
      <c r="F263" s="43" t="str">
        <f>VLOOKUP(C263,'[2]Acha Air Sales Price List'!$B$1:$D$65536,3,FALSE)</f>
        <v>first line keep open</v>
      </c>
      <c r="G263" s="21">
        <f>ROUND(IF(ISBLANK(C263),0,VLOOKUP(C263,'[2]Acha Air Sales Price List'!$B$1:$X$65536,12,FALSE)*$M$14),2)</f>
        <v>0</v>
      </c>
      <c r="H263" s="21"/>
      <c r="I263" s="22">
        <f t="shared" si="5"/>
        <v>0</v>
      </c>
      <c r="J263" s="14"/>
    </row>
    <row r="264" spans="1:10" hidden="1">
      <c r="A264" s="13"/>
      <c r="B264" s="1"/>
      <c r="C264" s="36"/>
      <c r="D264" s="168"/>
      <c r="E264" s="169"/>
      <c r="F264" s="43" t="str">
        <f>VLOOKUP(C264,'[2]Acha Air Sales Price List'!$B$1:$D$65536,3,FALSE)</f>
        <v>first line keep open</v>
      </c>
      <c r="G264" s="21">
        <f>ROUND(IF(ISBLANK(C264),0,VLOOKUP(C264,'[2]Acha Air Sales Price List'!$B$1:$X$65536,12,FALSE)*$M$14),2)</f>
        <v>0</v>
      </c>
      <c r="H264" s="21"/>
      <c r="I264" s="22">
        <f t="shared" si="5"/>
        <v>0</v>
      </c>
      <c r="J264" s="14"/>
    </row>
    <row r="265" spans="1:10" hidden="1">
      <c r="A265" s="13"/>
      <c r="B265" s="1"/>
      <c r="C265" s="36"/>
      <c r="D265" s="168"/>
      <c r="E265" s="169"/>
      <c r="F265" s="43" t="str">
        <f>VLOOKUP(C265,'[2]Acha Air Sales Price List'!$B$1:$D$65536,3,FALSE)</f>
        <v>first line keep open</v>
      </c>
      <c r="G265" s="21">
        <f>ROUND(IF(ISBLANK(C265),0,VLOOKUP(C265,'[2]Acha Air Sales Price List'!$B$1:$X$65536,12,FALSE)*$M$14),2)</f>
        <v>0</v>
      </c>
      <c r="H265" s="21"/>
      <c r="I265" s="22">
        <f t="shared" si="5"/>
        <v>0</v>
      </c>
      <c r="J265" s="14"/>
    </row>
    <row r="266" spans="1:10" hidden="1">
      <c r="A266" s="13"/>
      <c r="B266" s="1"/>
      <c r="C266" s="36"/>
      <c r="D266" s="168"/>
      <c r="E266" s="169"/>
      <c r="F266" s="43" t="str">
        <f>VLOOKUP(C266,'[2]Acha Air Sales Price List'!$B$1:$D$65536,3,FALSE)</f>
        <v>first line keep open</v>
      </c>
      <c r="G266" s="21">
        <f>ROUND(IF(ISBLANK(C266),0,VLOOKUP(C266,'[2]Acha Air Sales Price List'!$B$1:$X$65536,12,FALSE)*$M$14),2)</f>
        <v>0</v>
      </c>
      <c r="H266" s="21"/>
      <c r="I266" s="22">
        <f t="shared" si="5"/>
        <v>0</v>
      </c>
      <c r="J266" s="14"/>
    </row>
    <row r="267" spans="1:10" hidden="1">
      <c r="A267" s="13"/>
      <c r="B267" s="1"/>
      <c r="C267" s="36"/>
      <c r="D267" s="168"/>
      <c r="E267" s="169"/>
      <c r="F267" s="43" t="str">
        <f>VLOOKUP(C267,'[2]Acha Air Sales Price List'!$B$1:$D$65536,3,FALSE)</f>
        <v>first line keep open</v>
      </c>
      <c r="G267" s="21">
        <f>ROUND(IF(ISBLANK(C267),0,VLOOKUP(C267,'[2]Acha Air Sales Price List'!$B$1:$X$65536,12,FALSE)*$M$14),2)</f>
        <v>0</v>
      </c>
      <c r="H267" s="21"/>
      <c r="I267" s="22">
        <f t="shared" si="5"/>
        <v>0</v>
      </c>
      <c r="J267" s="14"/>
    </row>
    <row r="268" spans="1:10" hidden="1">
      <c r="A268" s="13"/>
      <c r="B268" s="1"/>
      <c r="C268" s="36"/>
      <c r="D268" s="168"/>
      <c r="E268" s="169"/>
      <c r="F268" s="43" t="str">
        <f>VLOOKUP(C268,'[2]Acha Air Sales Price List'!$B$1:$D$65536,3,FALSE)</f>
        <v>first line keep open</v>
      </c>
      <c r="G268" s="21">
        <f>ROUND(IF(ISBLANK(C268),0,VLOOKUP(C268,'[2]Acha Air Sales Price List'!$B$1:$X$65536,12,FALSE)*$M$14),2)</f>
        <v>0</v>
      </c>
      <c r="H268" s="21"/>
      <c r="I268" s="22">
        <f t="shared" si="5"/>
        <v>0</v>
      </c>
      <c r="J268" s="14"/>
    </row>
    <row r="269" spans="1:10" hidden="1">
      <c r="A269" s="13"/>
      <c r="B269" s="1"/>
      <c r="C269" s="36"/>
      <c r="D269" s="168"/>
      <c r="E269" s="169"/>
      <c r="F269" s="43" t="str">
        <f>VLOOKUP(C269,'[2]Acha Air Sales Price List'!$B$1:$D$65536,3,FALSE)</f>
        <v>first line keep open</v>
      </c>
      <c r="G269" s="21">
        <f>ROUND(IF(ISBLANK(C269),0,VLOOKUP(C269,'[2]Acha Air Sales Price List'!$B$1:$X$65536,12,FALSE)*$M$14),2)</f>
        <v>0</v>
      </c>
      <c r="H269" s="21"/>
      <c r="I269" s="22">
        <f t="shared" si="5"/>
        <v>0</v>
      </c>
      <c r="J269" s="14"/>
    </row>
    <row r="270" spans="1:10" hidden="1">
      <c r="A270" s="13"/>
      <c r="B270" s="1"/>
      <c r="C270" s="36"/>
      <c r="D270" s="168"/>
      <c r="E270" s="169"/>
      <c r="F270" s="43" t="str">
        <f>VLOOKUP(C270,'[2]Acha Air Sales Price List'!$B$1:$D$65536,3,FALSE)</f>
        <v>first line keep open</v>
      </c>
      <c r="G270" s="21">
        <f>ROUND(IF(ISBLANK(C270),0,VLOOKUP(C270,'[2]Acha Air Sales Price List'!$B$1:$X$65536,12,FALSE)*$M$14),2)</f>
        <v>0</v>
      </c>
      <c r="H270" s="21"/>
      <c r="I270" s="22">
        <f t="shared" si="5"/>
        <v>0</v>
      </c>
      <c r="J270" s="14"/>
    </row>
    <row r="271" spans="1:10" hidden="1">
      <c r="A271" s="13"/>
      <c r="B271" s="1"/>
      <c r="C271" s="37"/>
      <c r="D271" s="168"/>
      <c r="E271" s="169"/>
      <c r="F271" s="43" t="str">
        <f>VLOOKUP(C271,'[2]Acha Air Sales Price List'!$B$1:$D$65536,3,FALSE)</f>
        <v>first line keep open</v>
      </c>
      <c r="G271" s="21">
        <f>ROUND(IF(ISBLANK(C271),0,VLOOKUP(C271,'[2]Acha Air Sales Price List'!$B$1:$X$65536,12,FALSE)*$M$14),2)</f>
        <v>0</v>
      </c>
      <c r="H271" s="21"/>
      <c r="I271" s="22">
        <f t="shared" si="5"/>
        <v>0</v>
      </c>
      <c r="J271" s="14"/>
    </row>
    <row r="272" spans="1:10" hidden="1">
      <c r="A272" s="13"/>
      <c r="B272" s="1"/>
      <c r="C272" s="36"/>
      <c r="D272" s="168"/>
      <c r="E272" s="169"/>
      <c r="F272" s="43" t="str">
        <f>VLOOKUP(C272,'[2]Acha Air Sales Price List'!$B$1:$D$65536,3,FALSE)</f>
        <v>first line keep open</v>
      </c>
      <c r="G272" s="21">
        <f>ROUND(IF(ISBLANK(C272),0,VLOOKUP(C272,'[2]Acha Air Sales Price List'!$B$1:$X$65536,12,FALSE)*$M$14),2)</f>
        <v>0</v>
      </c>
      <c r="H272" s="21"/>
      <c r="I272" s="22">
        <f t="shared" si="5"/>
        <v>0</v>
      </c>
      <c r="J272" s="14"/>
    </row>
    <row r="273" spans="1:10" hidden="1">
      <c r="A273" s="13"/>
      <c r="B273" s="1"/>
      <c r="C273" s="36"/>
      <c r="D273" s="168"/>
      <c r="E273" s="169"/>
      <c r="F273" s="43" t="str">
        <f>VLOOKUP(C273,'[2]Acha Air Sales Price List'!$B$1:$D$65536,3,FALSE)</f>
        <v>first line keep open</v>
      </c>
      <c r="G273" s="21">
        <f>ROUND(IF(ISBLANK(C273),0,VLOOKUP(C273,'[2]Acha Air Sales Price List'!$B$1:$X$65536,12,FALSE)*$M$14),2)</f>
        <v>0</v>
      </c>
      <c r="H273" s="21"/>
      <c r="I273" s="22">
        <f t="shared" si="5"/>
        <v>0</v>
      </c>
      <c r="J273" s="14"/>
    </row>
    <row r="274" spans="1:10" hidden="1">
      <c r="A274" s="13"/>
      <c r="B274" s="1"/>
      <c r="C274" s="36"/>
      <c r="D274" s="168"/>
      <c r="E274" s="169"/>
      <c r="F274" s="43" t="str">
        <f>VLOOKUP(C274,'[2]Acha Air Sales Price List'!$B$1:$D$65536,3,FALSE)</f>
        <v>first line keep open</v>
      </c>
      <c r="G274" s="21">
        <f>ROUND(IF(ISBLANK(C274),0,VLOOKUP(C274,'[2]Acha Air Sales Price List'!$B$1:$X$65536,12,FALSE)*$M$14),2)</f>
        <v>0</v>
      </c>
      <c r="H274" s="21"/>
      <c r="I274" s="22">
        <f t="shared" si="5"/>
        <v>0</v>
      </c>
      <c r="J274" s="14"/>
    </row>
    <row r="275" spans="1:10" hidden="1">
      <c r="A275" s="13"/>
      <c r="B275" s="1"/>
      <c r="C275" s="36"/>
      <c r="D275" s="168"/>
      <c r="E275" s="169"/>
      <c r="F275" s="43" t="str">
        <f>VLOOKUP(C275,'[2]Acha Air Sales Price List'!$B$1:$D$65536,3,FALSE)</f>
        <v>first line keep open</v>
      </c>
      <c r="G275" s="21">
        <f>ROUND(IF(ISBLANK(C275),0,VLOOKUP(C275,'[2]Acha Air Sales Price List'!$B$1:$X$65536,12,FALSE)*$M$14),2)</f>
        <v>0</v>
      </c>
      <c r="H275" s="21"/>
      <c r="I275" s="22">
        <f t="shared" si="5"/>
        <v>0</v>
      </c>
      <c r="J275" s="14"/>
    </row>
    <row r="276" spans="1:10" hidden="1">
      <c r="A276" s="13"/>
      <c r="B276" s="1"/>
      <c r="C276" s="36"/>
      <c r="D276" s="168"/>
      <c r="E276" s="169"/>
      <c r="F276" s="43" t="str">
        <f>VLOOKUP(C276,'[2]Acha Air Sales Price List'!$B$1:$D$65536,3,FALSE)</f>
        <v>first line keep open</v>
      </c>
      <c r="G276" s="21">
        <f>ROUND(IF(ISBLANK(C276),0,VLOOKUP(C276,'[2]Acha Air Sales Price List'!$B$1:$X$65536,12,FALSE)*$M$14),2)</f>
        <v>0</v>
      </c>
      <c r="H276" s="21"/>
      <c r="I276" s="22">
        <f t="shared" si="5"/>
        <v>0</v>
      </c>
      <c r="J276" s="14"/>
    </row>
    <row r="277" spans="1:10" hidden="1">
      <c r="A277" s="13"/>
      <c r="B277" s="1"/>
      <c r="C277" s="36"/>
      <c r="D277" s="168"/>
      <c r="E277" s="169"/>
      <c r="F277" s="43" t="str">
        <f>VLOOKUP(C277,'[2]Acha Air Sales Price List'!$B$1:$D$65536,3,FALSE)</f>
        <v>first line keep open</v>
      </c>
      <c r="G277" s="21">
        <f>ROUND(IF(ISBLANK(C277),0,VLOOKUP(C277,'[2]Acha Air Sales Price List'!$B$1:$X$65536,12,FALSE)*$M$14),2)</f>
        <v>0</v>
      </c>
      <c r="H277" s="21"/>
      <c r="I277" s="22">
        <f t="shared" ref="I277:I340" si="6">ROUND(IF(ISNUMBER(B277), G277*B277, 0),5)</f>
        <v>0</v>
      </c>
      <c r="J277" s="14"/>
    </row>
    <row r="278" spans="1:10" hidden="1">
      <c r="A278" s="13"/>
      <c r="B278" s="1"/>
      <c r="C278" s="36"/>
      <c r="D278" s="168"/>
      <c r="E278" s="169"/>
      <c r="F278" s="43" t="str">
        <f>VLOOKUP(C278,'[2]Acha Air Sales Price List'!$B$1:$D$65536,3,FALSE)</f>
        <v>first line keep open</v>
      </c>
      <c r="G278" s="21">
        <f>ROUND(IF(ISBLANK(C278),0,VLOOKUP(C278,'[2]Acha Air Sales Price List'!$B$1:$X$65536,12,FALSE)*$M$14),2)</f>
        <v>0</v>
      </c>
      <c r="H278" s="21"/>
      <c r="I278" s="22">
        <f t="shared" si="6"/>
        <v>0</v>
      </c>
      <c r="J278" s="14"/>
    </row>
    <row r="279" spans="1:10" hidden="1">
      <c r="A279" s="13"/>
      <c r="B279" s="1"/>
      <c r="C279" s="36"/>
      <c r="D279" s="168"/>
      <c r="E279" s="169"/>
      <c r="F279" s="43" t="str">
        <f>VLOOKUP(C279,'[2]Acha Air Sales Price List'!$B$1:$D$65536,3,FALSE)</f>
        <v>first line keep open</v>
      </c>
      <c r="G279" s="21">
        <f>ROUND(IF(ISBLANK(C279),0,VLOOKUP(C279,'[2]Acha Air Sales Price List'!$B$1:$X$65536,12,FALSE)*$M$14),2)</f>
        <v>0</v>
      </c>
      <c r="H279" s="21"/>
      <c r="I279" s="22">
        <f t="shared" si="6"/>
        <v>0</v>
      </c>
      <c r="J279" s="14"/>
    </row>
    <row r="280" spans="1:10" hidden="1">
      <c r="A280" s="13"/>
      <c r="B280" s="1"/>
      <c r="C280" s="36"/>
      <c r="D280" s="168"/>
      <c r="E280" s="169"/>
      <c r="F280" s="43" t="str">
        <f>VLOOKUP(C280,'[2]Acha Air Sales Price List'!$B$1:$D$65536,3,FALSE)</f>
        <v>first line keep open</v>
      </c>
      <c r="G280" s="21">
        <f>ROUND(IF(ISBLANK(C280),0,VLOOKUP(C280,'[2]Acha Air Sales Price List'!$B$1:$X$65536,12,FALSE)*$M$14),2)</f>
        <v>0</v>
      </c>
      <c r="H280" s="21"/>
      <c r="I280" s="22">
        <f t="shared" si="6"/>
        <v>0</v>
      </c>
      <c r="J280" s="14"/>
    </row>
    <row r="281" spans="1:10" hidden="1">
      <c r="A281" s="13"/>
      <c r="B281" s="1"/>
      <c r="C281" s="36"/>
      <c r="D281" s="168"/>
      <c r="E281" s="169"/>
      <c r="F281" s="43" t="str">
        <f>VLOOKUP(C281,'[2]Acha Air Sales Price List'!$B$1:$D$65536,3,FALSE)</f>
        <v>first line keep open</v>
      </c>
      <c r="G281" s="21">
        <f>ROUND(IF(ISBLANK(C281),0,VLOOKUP(C281,'[2]Acha Air Sales Price List'!$B$1:$X$65536,12,FALSE)*$M$14),2)</f>
        <v>0</v>
      </c>
      <c r="H281" s="21"/>
      <c r="I281" s="22">
        <f t="shared" si="6"/>
        <v>0</v>
      </c>
      <c r="J281" s="14"/>
    </row>
    <row r="282" spans="1:10" hidden="1">
      <c r="A282" s="13"/>
      <c r="B282" s="1"/>
      <c r="C282" s="36"/>
      <c r="D282" s="168"/>
      <c r="E282" s="169"/>
      <c r="F282" s="43" t="str">
        <f>VLOOKUP(C282,'[2]Acha Air Sales Price List'!$B$1:$D$65536,3,FALSE)</f>
        <v>first line keep open</v>
      </c>
      <c r="G282" s="21">
        <f>ROUND(IF(ISBLANK(C282),0,VLOOKUP(C282,'[2]Acha Air Sales Price List'!$B$1:$X$65536,12,FALSE)*$M$14),2)</f>
        <v>0</v>
      </c>
      <c r="H282" s="21"/>
      <c r="I282" s="22">
        <f t="shared" si="6"/>
        <v>0</v>
      </c>
      <c r="J282" s="14"/>
    </row>
    <row r="283" spans="1:10" hidden="1">
      <c r="A283" s="13"/>
      <c r="B283" s="1"/>
      <c r="C283" s="36"/>
      <c r="D283" s="168"/>
      <c r="E283" s="169"/>
      <c r="F283" s="43" t="str">
        <f>VLOOKUP(C283,'[2]Acha Air Sales Price List'!$B$1:$D$65536,3,FALSE)</f>
        <v>first line keep open</v>
      </c>
      <c r="G283" s="21">
        <f>ROUND(IF(ISBLANK(C283),0,VLOOKUP(C283,'[2]Acha Air Sales Price List'!$B$1:$X$65536,12,FALSE)*$M$14),2)</f>
        <v>0</v>
      </c>
      <c r="H283" s="21"/>
      <c r="I283" s="22">
        <f t="shared" si="6"/>
        <v>0</v>
      </c>
      <c r="J283" s="14"/>
    </row>
    <row r="284" spans="1:10" hidden="1">
      <c r="A284" s="13"/>
      <c r="B284" s="1"/>
      <c r="C284" s="36"/>
      <c r="D284" s="168"/>
      <c r="E284" s="169"/>
      <c r="F284" s="43" t="str">
        <f>VLOOKUP(C284,'[2]Acha Air Sales Price List'!$B$1:$D$65536,3,FALSE)</f>
        <v>first line keep open</v>
      </c>
      <c r="G284" s="21">
        <f>ROUND(IF(ISBLANK(C284),0,VLOOKUP(C284,'[2]Acha Air Sales Price List'!$B$1:$X$65536,12,FALSE)*$M$14),2)</f>
        <v>0</v>
      </c>
      <c r="H284" s="21"/>
      <c r="I284" s="22">
        <f t="shared" si="6"/>
        <v>0</v>
      </c>
      <c r="J284" s="14"/>
    </row>
    <row r="285" spans="1:10" hidden="1">
      <c r="A285" s="13"/>
      <c r="B285" s="1"/>
      <c r="C285" s="36"/>
      <c r="D285" s="168"/>
      <c r="E285" s="169"/>
      <c r="F285" s="43" t="str">
        <f>VLOOKUP(C285,'[2]Acha Air Sales Price List'!$B$1:$D$65536,3,FALSE)</f>
        <v>first line keep open</v>
      </c>
      <c r="G285" s="21">
        <f>ROUND(IF(ISBLANK(C285),0,VLOOKUP(C285,'[2]Acha Air Sales Price List'!$B$1:$X$65536,12,FALSE)*$M$14),2)</f>
        <v>0</v>
      </c>
      <c r="H285" s="21"/>
      <c r="I285" s="22">
        <f t="shared" si="6"/>
        <v>0</v>
      </c>
      <c r="J285" s="14"/>
    </row>
    <row r="286" spans="1:10" hidden="1">
      <c r="A286" s="13"/>
      <c r="B286" s="1"/>
      <c r="C286" s="36"/>
      <c r="D286" s="168"/>
      <c r="E286" s="169"/>
      <c r="F286" s="43" t="str">
        <f>VLOOKUP(C286,'[2]Acha Air Sales Price List'!$B$1:$D$65536,3,FALSE)</f>
        <v>first line keep open</v>
      </c>
      <c r="G286" s="21">
        <f>ROUND(IF(ISBLANK(C286),0,VLOOKUP(C286,'[2]Acha Air Sales Price List'!$B$1:$X$65536,12,FALSE)*$M$14),2)</f>
        <v>0</v>
      </c>
      <c r="H286" s="21"/>
      <c r="I286" s="22">
        <f t="shared" si="6"/>
        <v>0</v>
      </c>
      <c r="J286" s="14"/>
    </row>
    <row r="287" spans="1:10" hidden="1">
      <c r="A287" s="13"/>
      <c r="B287" s="1"/>
      <c r="C287" s="37"/>
      <c r="D287" s="168"/>
      <c r="E287" s="169"/>
      <c r="F287" s="43" t="str">
        <f>VLOOKUP(C287,'[2]Acha Air Sales Price List'!$B$1:$D$65536,3,FALSE)</f>
        <v>first line keep open</v>
      </c>
      <c r="G287" s="21">
        <f>ROUND(IF(ISBLANK(C287),0,VLOOKUP(C287,'[2]Acha Air Sales Price List'!$B$1:$X$65536,12,FALSE)*$M$14),2)</f>
        <v>0</v>
      </c>
      <c r="H287" s="21"/>
      <c r="I287" s="22">
        <f t="shared" si="6"/>
        <v>0</v>
      </c>
      <c r="J287" s="14"/>
    </row>
    <row r="288" spans="1:10" hidden="1">
      <c r="A288" s="13"/>
      <c r="B288" s="1"/>
      <c r="C288" s="37"/>
      <c r="D288" s="168"/>
      <c r="E288" s="169"/>
      <c r="F288" s="43" t="str">
        <f>VLOOKUP(C288,'[2]Acha Air Sales Price List'!$B$1:$D$65536,3,FALSE)</f>
        <v>first line keep open</v>
      </c>
      <c r="G288" s="21">
        <f>ROUND(IF(ISBLANK(C288),0,VLOOKUP(C288,'[2]Acha Air Sales Price List'!$B$1:$X$65536,12,FALSE)*$M$14),2)</f>
        <v>0</v>
      </c>
      <c r="H288" s="21"/>
      <c r="I288" s="22">
        <f t="shared" si="6"/>
        <v>0</v>
      </c>
      <c r="J288" s="14"/>
    </row>
    <row r="289" spans="1:10" hidden="1">
      <c r="A289" s="13"/>
      <c r="B289" s="1"/>
      <c r="C289" s="36"/>
      <c r="D289" s="168"/>
      <c r="E289" s="169"/>
      <c r="F289" s="43" t="str">
        <f>VLOOKUP(C289,'[2]Acha Air Sales Price List'!$B$1:$D$65536,3,FALSE)</f>
        <v>first line keep open</v>
      </c>
      <c r="G289" s="21">
        <f>ROUND(IF(ISBLANK(C289),0,VLOOKUP(C289,'[2]Acha Air Sales Price List'!$B$1:$X$65536,12,FALSE)*$M$14),2)</f>
        <v>0</v>
      </c>
      <c r="H289" s="21"/>
      <c r="I289" s="22">
        <f t="shared" si="6"/>
        <v>0</v>
      </c>
      <c r="J289" s="14"/>
    </row>
    <row r="290" spans="1:10" hidden="1">
      <c r="A290" s="13"/>
      <c r="B290" s="1"/>
      <c r="C290" s="36"/>
      <c r="D290" s="168"/>
      <c r="E290" s="169"/>
      <c r="F290" s="43" t="str">
        <f>VLOOKUP(C290,'[2]Acha Air Sales Price List'!$B$1:$D$65536,3,FALSE)</f>
        <v>first line keep open</v>
      </c>
      <c r="G290" s="21">
        <f>ROUND(IF(ISBLANK(C290),0,VLOOKUP(C290,'[2]Acha Air Sales Price List'!$B$1:$X$65536,12,FALSE)*$M$14),2)</f>
        <v>0</v>
      </c>
      <c r="H290" s="21"/>
      <c r="I290" s="22">
        <f t="shared" si="6"/>
        <v>0</v>
      </c>
      <c r="J290" s="14"/>
    </row>
    <row r="291" spans="1:10" hidden="1">
      <c r="A291" s="13"/>
      <c r="B291" s="1"/>
      <c r="C291" s="36"/>
      <c r="D291" s="168"/>
      <c r="E291" s="169"/>
      <c r="F291" s="43" t="str">
        <f>VLOOKUP(C291,'[2]Acha Air Sales Price List'!$B$1:$D$65536,3,FALSE)</f>
        <v>first line keep open</v>
      </c>
      <c r="G291" s="21">
        <f>ROUND(IF(ISBLANK(C291),0,VLOOKUP(C291,'[2]Acha Air Sales Price List'!$B$1:$X$65536,12,FALSE)*$M$14),2)</f>
        <v>0</v>
      </c>
      <c r="H291" s="21"/>
      <c r="I291" s="22">
        <f t="shared" si="6"/>
        <v>0</v>
      </c>
      <c r="J291" s="14"/>
    </row>
    <row r="292" spans="1:10" hidden="1">
      <c r="A292" s="13"/>
      <c r="B292" s="1"/>
      <c r="C292" s="36"/>
      <c r="D292" s="168"/>
      <c r="E292" s="169"/>
      <c r="F292" s="43" t="str">
        <f>VLOOKUP(C292,'[2]Acha Air Sales Price List'!$B$1:$D$65536,3,FALSE)</f>
        <v>first line keep open</v>
      </c>
      <c r="G292" s="21">
        <f>ROUND(IF(ISBLANK(C292),0,VLOOKUP(C292,'[2]Acha Air Sales Price List'!$B$1:$X$65536,12,FALSE)*$M$14),2)</f>
        <v>0</v>
      </c>
      <c r="H292" s="21"/>
      <c r="I292" s="22">
        <f t="shared" si="6"/>
        <v>0</v>
      </c>
      <c r="J292" s="14"/>
    </row>
    <row r="293" spans="1:10" hidden="1">
      <c r="A293" s="13"/>
      <c r="B293" s="1"/>
      <c r="C293" s="36"/>
      <c r="D293" s="168"/>
      <c r="E293" s="169"/>
      <c r="F293" s="43" t="str">
        <f>VLOOKUP(C293,'[2]Acha Air Sales Price List'!$B$1:$D$65536,3,FALSE)</f>
        <v>first line keep open</v>
      </c>
      <c r="G293" s="21">
        <f>ROUND(IF(ISBLANK(C293),0,VLOOKUP(C293,'[2]Acha Air Sales Price List'!$B$1:$X$65536,12,FALSE)*$M$14),2)</f>
        <v>0</v>
      </c>
      <c r="H293" s="21"/>
      <c r="I293" s="22">
        <f t="shared" si="6"/>
        <v>0</v>
      </c>
      <c r="J293" s="14"/>
    </row>
    <row r="294" spans="1:10" hidden="1">
      <c r="A294" s="13"/>
      <c r="B294" s="1"/>
      <c r="C294" s="36"/>
      <c r="D294" s="168"/>
      <c r="E294" s="169"/>
      <c r="F294" s="43" t="str">
        <f>VLOOKUP(C294,'[2]Acha Air Sales Price List'!$B$1:$D$65536,3,FALSE)</f>
        <v>first line keep open</v>
      </c>
      <c r="G294" s="21">
        <f>ROUND(IF(ISBLANK(C294),0,VLOOKUP(C294,'[2]Acha Air Sales Price List'!$B$1:$X$65536,12,FALSE)*$M$14),2)</f>
        <v>0</v>
      </c>
      <c r="H294" s="21"/>
      <c r="I294" s="22">
        <f t="shared" si="6"/>
        <v>0</v>
      </c>
      <c r="J294" s="14"/>
    </row>
    <row r="295" spans="1:10" hidden="1">
      <c r="A295" s="13"/>
      <c r="B295" s="1"/>
      <c r="C295" s="36"/>
      <c r="D295" s="168"/>
      <c r="E295" s="169"/>
      <c r="F295" s="43" t="str">
        <f>VLOOKUP(C295,'[2]Acha Air Sales Price List'!$B$1:$D$65536,3,FALSE)</f>
        <v>first line keep open</v>
      </c>
      <c r="G295" s="21">
        <f>ROUND(IF(ISBLANK(C295),0,VLOOKUP(C295,'[2]Acha Air Sales Price List'!$B$1:$X$65536,12,FALSE)*$M$14),2)</f>
        <v>0</v>
      </c>
      <c r="H295" s="21"/>
      <c r="I295" s="22">
        <f t="shared" si="6"/>
        <v>0</v>
      </c>
      <c r="J295" s="14"/>
    </row>
    <row r="296" spans="1:10" hidden="1">
      <c r="A296" s="13"/>
      <c r="B296" s="1"/>
      <c r="C296" s="36"/>
      <c r="D296" s="168"/>
      <c r="E296" s="169"/>
      <c r="F296" s="43" t="str">
        <f>VLOOKUP(C296,'[2]Acha Air Sales Price List'!$B$1:$D$65536,3,FALSE)</f>
        <v>first line keep open</v>
      </c>
      <c r="G296" s="21">
        <f>ROUND(IF(ISBLANK(C296),0,VLOOKUP(C296,'[2]Acha Air Sales Price List'!$B$1:$X$65536,12,FALSE)*$M$14),2)</f>
        <v>0</v>
      </c>
      <c r="H296" s="21"/>
      <c r="I296" s="22">
        <f t="shared" si="6"/>
        <v>0</v>
      </c>
      <c r="J296" s="14"/>
    </row>
    <row r="297" spans="1:10" hidden="1">
      <c r="A297" s="13"/>
      <c r="B297" s="1"/>
      <c r="C297" s="36"/>
      <c r="D297" s="168"/>
      <c r="E297" s="169"/>
      <c r="F297" s="43" t="str">
        <f>VLOOKUP(C297,'[2]Acha Air Sales Price List'!$B$1:$D$65536,3,FALSE)</f>
        <v>first line keep open</v>
      </c>
      <c r="G297" s="21">
        <f>ROUND(IF(ISBLANK(C297),0,VLOOKUP(C297,'[2]Acha Air Sales Price List'!$B$1:$X$65536,12,FALSE)*$M$14),2)</f>
        <v>0</v>
      </c>
      <c r="H297" s="21"/>
      <c r="I297" s="22">
        <f t="shared" si="6"/>
        <v>0</v>
      </c>
      <c r="J297" s="14"/>
    </row>
    <row r="298" spans="1:10" hidden="1">
      <c r="A298" s="13"/>
      <c r="B298" s="1"/>
      <c r="C298" s="36"/>
      <c r="D298" s="168"/>
      <c r="E298" s="169"/>
      <c r="F298" s="43" t="str">
        <f>VLOOKUP(C298,'[2]Acha Air Sales Price List'!$B$1:$D$65536,3,FALSE)</f>
        <v>first line keep open</v>
      </c>
      <c r="G298" s="21">
        <f>ROUND(IF(ISBLANK(C298),0,VLOOKUP(C298,'[2]Acha Air Sales Price List'!$B$1:$X$65536,12,FALSE)*$M$14),2)</f>
        <v>0</v>
      </c>
      <c r="H298" s="21"/>
      <c r="I298" s="22">
        <f t="shared" si="6"/>
        <v>0</v>
      </c>
      <c r="J298" s="14"/>
    </row>
    <row r="299" spans="1:10" hidden="1">
      <c r="A299" s="13"/>
      <c r="B299" s="1"/>
      <c r="C299" s="36"/>
      <c r="D299" s="168"/>
      <c r="E299" s="169"/>
      <c r="F299" s="43" t="str">
        <f>VLOOKUP(C299,'[2]Acha Air Sales Price List'!$B$1:$D$65536,3,FALSE)</f>
        <v>first line keep open</v>
      </c>
      <c r="G299" s="21">
        <f>ROUND(IF(ISBLANK(C299),0,VLOOKUP(C299,'[2]Acha Air Sales Price List'!$B$1:$X$65536,12,FALSE)*$M$14),2)</f>
        <v>0</v>
      </c>
      <c r="H299" s="21"/>
      <c r="I299" s="22">
        <f t="shared" si="6"/>
        <v>0</v>
      </c>
      <c r="J299" s="14"/>
    </row>
    <row r="300" spans="1:10" hidden="1">
      <c r="A300" s="13"/>
      <c r="B300" s="1"/>
      <c r="C300" s="37"/>
      <c r="D300" s="168"/>
      <c r="E300" s="169"/>
      <c r="F300" s="43" t="str">
        <f>VLOOKUP(C300,'[2]Acha Air Sales Price List'!$B$1:$D$65536,3,FALSE)</f>
        <v>first line keep open</v>
      </c>
      <c r="G300" s="21">
        <f>ROUND(IF(ISBLANK(C300),0,VLOOKUP(C300,'[2]Acha Air Sales Price List'!$B$1:$X$65536,12,FALSE)*$M$14),2)</f>
        <v>0</v>
      </c>
      <c r="H300" s="21"/>
      <c r="I300" s="22">
        <f t="shared" si="6"/>
        <v>0</v>
      </c>
      <c r="J300" s="14"/>
    </row>
    <row r="301" spans="1:10" hidden="1">
      <c r="A301" s="13"/>
      <c r="B301" s="1"/>
      <c r="C301" s="36"/>
      <c r="D301" s="168"/>
      <c r="E301" s="169"/>
      <c r="F301" s="43" t="str">
        <f>VLOOKUP(C301,'[2]Acha Air Sales Price List'!$B$1:$D$65536,3,FALSE)</f>
        <v>first line keep open</v>
      </c>
      <c r="G301" s="21">
        <f>ROUND(IF(ISBLANK(C301),0,VLOOKUP(C301,'[2]Acha Air Sales Price List'!$B$1:$X$65536,12,FALSE)*$M$14),2)</f>
        <v>0</v>
      </c>
      <c r="H301" s="21"/>
      <c r="I301" s="22">
        <f t="shared" si="6"/>
        <v>0</v>
      </c>
      <c r="J301" s="14"/>
    </row>
    <row r="302" spans="1:10" hidden="1">
      <c r="A302" s="13"/>
      <c r="B302" s="1"/>
      <c r="C302" s="36"/>
      <c r="D302" s="168"/>
      <c r="E302" s="169"/>
      <c r="F302" s="43" t="str">
        <f>VLOOKUP(C302,'[2]Acha Air Sales Price List'!$B$1:$D$65536,3,FALSE)</f>
        <v>first line keep open</v>
      </c>
      <c r="G302" s="21">
        <f>ROUND(IF(ISBLANK(C302),0,VLOOKUP(C302,'[2]Acha Air Sales Price List'!$B$1:$X$65536,12,FALSE)*$M$14),2)</f>
        <v>0</v>
      </c>
      <c r="H302" s="21"/>
      <c r="I302" s="22">
        <f t="shared" si="6"/>
        <v>0</v>
      </c>
      <c r="J302" s="14"/>
    </row>
    <row r="303" spans="1:10" hidden="1">
      <c r="A303" s="13"/>
      <c r="B303" s="1"/>
      <c r="C303" s="36"/>
      <c r="D303" s="168"/>
      <c r="E303" s="169"/>
      <c r="F303" s="43" t="str">
        <f>VLOOKUP(C303,'[2]Acha Air Sales Price List'!$B$1:$D$65536,3,FALSE)</f>
        <v>first line keep open</v>
      </c>
      <c r="G303" s="21">
        <f>ROUND(IF(ISBLANK(C303),0,VLOOKUP(C303,'[2]Acha Air Sales Price List'!$B$1:$X$65536,12,FALSE)*$M$14),2)</f>
        <v>0</v>
      </c>
      <c r="H303" s="21"/>
      <c r="I303" s="22">
        <f t="shared" si="6"/>
        <v>0</v>
      </c>
      <c r="J303" s="14"/>
    </row>
    <row r="304" spans="1:10" hidden="1">
      <c r="A304" s="13"/>
      <c r="B304" s="1"/>
      <c r="C304" s="36"/>
      <c r="D304" s="168"/>
      <c r="E304" s="169"/>
      <c r="F304" s="43" t="str">
        <f>VLOOKUP(C304,'[2]Acha Air Sales Price List'!$B$1:$D$65536,3,FALSE)</f>
        <v>first line keep open</v>
      </c>
      <c r="G304" s="21">
        <f>ROUND(IF(ISBLANK(C304),0,VLOOKUP(C304,'[2]Acha Air Sales Price List'!$B$1:$X$65536,12,FALSE)*$M$14),2)</f>
        <v>0</v>
      </c>
      <c r="H304" s="21"/>
      <c r="I304" s="22">
        <f t="shared" si="6"/>
        <v>0</v>
      </c>
      <c r="J304" s="14"/>
    </row>
    <row r="305" spans="1:10" hidden="1">
      <c r="A305" s="13"/>
      <c r="B305" s="1"/>
      <c r="C305" s="36"/>
      <c r="D305" s="168"/>
      <c r="E305" s="169"/>
      <c r="F305" s="43" t="str">
        <f>VLOOKUP(C305,'[2]Acha Air Sales Price List'!$B$1:$D$65536,3,FALSE)</f>
        <v>first line keep open</v>
      </c>
      <c r="G305" s="21">
        <f>ROUND(IF(ISBLANK(C305),0,VLOOKUP(C305,'[2]Acha Air Sales Price List'!$B$1:$X$65536,12,FALSE)*$M$14),2)</f>
        <v>0</v>
      </c>
      <c r="H305" s="21"/>
      <c r="I305" s="22">
        <f t="shared" si="6"/>
        <v>0</v>
      </c>
      <c r="J305" s="14"/>
    </row>
    <row r="306" spans="1:10" hidden="1">
      <c r="A306" s="13"/>
      <c r="B306" s="1"/>
      <c r="C306" s="36"/>
      <c r="D306" s="168"/>
      <c r="E306" s="169"/>
      <c r="F306" s="43" t="str">
        <f>VLOOKUP(C306,'[2]Acha Air Sales Price List'!$B$1:$D$65536,3,FALSE)</f>
        <v>first line keep open</v>
      </c>
      <c r="G306" s="21">
        <f>ROUND(IF(ISBLANK(C306),0,VLOOKUP(C306,'[2]Acha Air Sales Price List'!$B$1:$X$65536,12,FALSE)*$M$14),2)</f>
        <v>0</v>
      </c>
      <c r="H306" s="21"/>
      <c r="I306" s="22">
        <f t="shared" si="6"/>
        <v>0</v>
      </c>
      <c r="J306" s="14"/>
    </row>
    <row r="307" spans="1:10" hidden="1">
      <c r="A307" s="13"/>
      <c r="B307" s="1"/>
      <c r="C307" s="36"/>
      <c r="D307" s="168"/>
      <c r="E307" s="169"/>
      <c r="F307" s="43" t="str">
        <f>VLOOKUP(C307,'[2]Acha Air Sales Price List'!$B$1:$D$65536,3,FALSE)</f>
        <v>first line keep open</v>
      </c>
      <c r="G307" s="21">
        <f>ROUND(IF(ISBLANK(C307),0,VLOOKUP(C307,'[2]Acha Air Sales Price List'!$B$1:$X$65536,12,FALSE)*$M$14),2)</f>
        <v>0</v>
      </c>
      <c r="H307" s="21"/>
      <c r="I307" s="22">
        <f t="shared" si="6"/>
        <v>0</v>
      </c>
      <c r="J307" s="14"/>
    </row>
    <row r="308" spans="1:10" hidden="1">
      <c r="A308" s="13"/>
      <c r="B308" s="1"/>
      <c r="C308" s="36"/>
      <c r="D308" s="168"/>
      <c r="E308" s="169"/>
      <c r="F308" s="43" t="str">
        <f>VLOOKUP(C308,'[2]Acha Air Sales Price List'!$B$1:$D$65536,3,FALSE)</f>
        <v>first line keep open</v>
      </c>
      <c r="G308" s="21">
        <f>ROUND(IF(ISBLANK(C308),0,VLOOKUP(C308,'[2]Acha Air Sales Price List'!$B$1:$X$65536,12,FALSE)*$M$14),2)</f>
        <v>0</v>
      </c>
      <c r="H308" s="21"/>
      <c r="I308" s="22">
        <f t="shared" si="6"/>
        <v>0</v>
      </c>
      <c r="J308" s="14"/>
    </row>
    <row r="309" spans="1:10" hidden="1">
      <c r="A309" s="13"/>
      <c r="B309" s="1"/>
      <c r="C309" s="36"/>
      <c r="D309" s="168"/>
      <c r="E309" s="169"/>
      <c r="F309" s="43" t="str">
        <f>VLOOKUP(C309,'[2]Acha Air Sales Price List'!$B$1:$D$65536,3,FALSE)</f>
        <v>first line keep open</v>
      </c>
      <c r="G309" s="21">
        <f>ROUND(IF(ISBLANK(C309),0,VLOOKUP(C309,'[2]Acha Air Sales Price List'!$B$1:$X$65536,12,FALSE)*$M$14),2)</f>
        <v>0</v>
      </c>
      <c r="H309" s="21"/>
      <c r="I309" s="22">
        <f t="shared" si="6"/>
        <v>0</v>
      </c>
      <c r="J309" s="14"/>
    </row>
    <row r="310" spans="1:10" hidden="1">
      <c r="A310" s="13"/>
      <c r="B310" s="1"/>
      <c r="C310" s="36"/>
      <c r="D310" s="168"/>
      <c r="E310" s="169"/>
      <c r="F310" s="43" t="str">
        <f>VLOOKUP(C310,'[2]Acha Air Sales Price List'!$B$1:$D$65536,3,FALSE)</f>
        <v>first line keep open</v>
      </c>
      <c r="G310" s="21">
        <f>ROUND(IF(ISBLANK(C310),0,VLOOKUP(C310,'[2]Acha Air Sales Price List'!$B$1:$X$65536,12,FALSE)*$M$14),2)</f>
        <v>0</v>
      </c>
      <c r="H310" s="21"/>
      <c r="I310" s="22">
        <f t="shared" si="6"/>
        <v>0</v>
      </c>
      <c r="J310" s="14"/>
    </row>
    <row r="311" spans="1:10" hidden="1">
      <c r="A311" s="13"/>
      <c r="B311" s="1"/>
      <c r="C311" s="36"/>
      <c r="D311" s="168"/>
      <c r="E311" s="169"/>
      <c r="F311" s="43" t="str">
        <f>VLOOKUP(C311,'[2]Acha Air Sales Price List'!$B$1:$D$65536,3,FALSE)</f>
        <v>first line keep open</v>
      </c>
      <c r="G311" s="21">
        <f>ROUND(IF(ISBLANK(C311),0,VLOOKUP(C311,'[2]Acha Air Sales Price List'!$B$1:$X$65536,12,FALSE)*$M$14),2)</f>
        <v>0</v>
      </c>
      <c r="H311" s="21"/>
      <c r="I311" s="22">
        <f t="shared" si="6"/>
        <v>0</v>
      </c>
      <c r="J311" s="14"/>
    </row>
    <row r="312" spans="1:10" hidden="1">
      <c r="A312" s="13"/>
      <c r="B312" s="1"/>
      <c r="C312" s="36"/>
      <c r="D312" s="168"/>
      <c r="E312" s="169"/>
      <c r="F312" s="43" t="str">
        <f>VLOOKUP(C312,'[2]Acha Air Sales Price List'!$B$1:$D$65536,3,FALSE)</f>
        <v>first line keep open</v>
      </c>
      <c r="G312" s="21">
        <f>ROUND(IF(ISBLANK(C312),0,VLOOKUP(C312,'[2]Acha Air Sales Price List'!$B$1:$X$65536,12,FALSE)*$M$14),2)</f>
        <v>0</v>
      </c>
      <c r="H312" s="21"/>
      <c r="I312" s="22">
        <f t="shared" si="6"/>
        <v>0</v>
      </c>
      <c r="J312" s="14"/>
    </row>
    <row r="313" spans="1:10" hidden="1">
      <c r="A313" s="13"/>
      <c r="B313" s="1"/>
      <c r="C313" s="36"/>
      <c r="D313" s="168"/>
      <c r="E313" s="169"/>
      <c r="F313" s="43" t="str">
        <f>VLOOKUP(C313,'[2]Acha Air Sales Price List'!$B$1:$D$65536,3,FALSE)</f>
        <v>first line keep open</v>
      </c>
      <c r="G313" s="21">
        <f>ROUND(IF(ISBLANK(C313),0,VLOOKUP(C313,'[2]Acha Air Sales Price List'!$B$1:$X$65536,12,FALSE)*$M$14),2)</f>
        <v>0</v>
      </c>
      <c r="H313" s="21"/>
      <c r="I313" s="22">
        <f t="shared" si="6"/>
        <v>0</v>
      </c>
      <c r="J313" s="14"/>
    </row>
    <row r="314" spans="1:10" hidden="1">
      <c r="A314" s="13"/>
      <c r="B314" s="1"/>
      <c r="C314" s="36"/>
      <c r="D314" s="168"/>
      <c r="E314" s="169"/>
      <c r="F314" s="43" t="str">
        <f>VLOOKUP(C314,'[2]Acha Air Sales Price List'!$B$1:$D$65536,3,FALSE)</f>
        <v>first line keep open</v>
      </c>
      <c r="G314" s="21">
        <f>ROUND(IF(ISBLANK(C314),0,VLOOKUP(C314,'[2]Acha Air Sales Price List'!$B$1:$X$65536,12,FALSE)*$M$14),2)</f>
        <v>0</v>
      </c>
      <c r="H314" s="21"/>
      <c r="I314" s="22">
        <f t="shared" si="6"/>
        <v>0</v>
      </c>
      <c r="J314" s="14"/>
    </row>
    <row r="315" spans="1:10" hidden="1">
      <c r="A315" s="13"/>
      <c r="B315" s="1"/>
      <c r="C315" s="36"/>
      <c r="D315" s="168"/>
      <c r="E315" s="169"/>
      <c r="F315" s="43" t="str">
        <f>VLOOKUP(C315,'[2]Acha Air Sales Price List'!$B$1:$D$65536,3,FALSE)</f>
        <v>first line keep open</v>
      </c>
      <c r="G315" s="21">
        <f>ROUND(IF(ISBLANK(C315),0,VLOOKUP(C315,'[2]Acha Air Sales Price List'!$B$1:$X$65536,12,FALSE)*$M$14),2)</f>
        <v>0</v>
      </c>
      <c r="H315" s="21"/>
      <c r="I315" s="22">
        <f t="shared" si="6"/>
        <v>0</v>
      </c>
      <c r="J315" s="14"/>
    </row>
    <row r="316" spans="1:10" hidden="1">
      <c r="A316" s="13"/>
      <c r="B316" s="1"/>
      <c r="C316" s="36"/>
      <c r="D316" s="168"/>
      <c r="E316" s="169"/>
      <c r="F316" s="43" t="str">
        <f>VLOOKUP(C316,'[2]Acha Air Sales Price List'!$B$1:$D$65536,3,FALSE)</f>
        <v>first line keep open</v>
      </c>
      <c r="G316" s="21">
        <f>ROUND(IF(ISBLANK(C316),0,VLOOKUP(C316,'[2]Acha Air Sales Price List'!$B$1:$X$65536,12,FALSE)*$M$14),2)</f>
        <v>0</v>
      </c>
      <c r="H316" s="21"/>
      <c r="I316" s="22">
        <f t="shared" si="6"/>
        <v>0</v>
      </c>
      <c r="J316" s="14"/>
    </row>
    <row r="317" spans="1:10" hidden="1">
      <c r="A317" s="13"/>
      <c r="B317" s="1"/>
      <c r="C317" s="36"/>
      <c r="D317" s="168"/>
      <c r="E317" s="169"/>
      <c r="F317" s="43" t="str">
        <f>VLOOKUP(C317,'[2]Acha Air Sales Price List'!$B$1:$D$65536,3,FALSE)</f>
        <v>first line keep open</v>
      </c>
      <c r="G317" s="21">
        <f>ROUND(IF(ISBLANK(C317),0,VLOOKUP(C317,'[2]Acha Air Sales Price List'!$B$1:$X$65536,12,FALSE)*$M$14),2)</f>
        <v>0</v>
      </c>
      <c r="H317" s="21"/>
      <c r="I317" s="22">
        <f t="shared" si="6"/>
        <v>0</v>
      </c>
      <c r="J317" s="14"/>
    </row>
    <row r="318" spans="1:10" hidden="1">
      <c r="A318" s="13"/>
      <c r="B318" s="1"/>
      <c r="C318" s="36"/>
      <c r="D318" s="168"/>
      <c r="E318" s="169"/>
      <c r="F318" s="43" t="str">
        <f>VLOOKUP(C318,'[2]Acha Air Sales Price List'!$B$1:$D$65536,3,FALSE)</f>
        <v>first line keep open</v>
      </c>
      <c r="G318" s="21">
        <f>ROUND(IF(ISBLANK(C318),0,VLOOKUP(C318,'[2]Acha Air Sales Price List'!$B$1:$X$65536,12,FALSE)*$M$14),2)</f>
        <v>0</v>
      </c>
      <c r="H318" s="21"/>
      <c r="I318" s="22">
        <f t="shared" si="6"/>
        <v>0</v>
      </c>
      <c r="J318" s="14"/>
    </row>
    <row r="319" spans="1:10" hidden="1">
      <c r="A319" s="13"/>
      <c r="B319" s="1"/>
      <c r="C319" s="36"/>
      <c r="D319" s="168"/>
      <c r="E319" s="169"/>
      <c r="F319" s="43" t="str">
        <f>VLOOKUP(C319,'[2]Acha Air Sales Price List'!$B$1:$D$65536,3,FALSE)</f>
        <v>first line keep open</v>
      </c>
      <c r="G319" s="21">
        <f>ROUND(IF(ISBLANK(C319),0,VLOOKUP(C319,'[2]Acha Air Sales Price List'!$B$1:$X$65536,12,FALSE)*$M$14),2)</f>
        <v>0</v>
      </c>
      <c r="H319" s="21"/>
      <c r="I319" s="22">
        <f t="shared" si="6"/>
        <v>0</v>
      </c>
      <c r="J319" s="14"/>
    </row>
    <row r="320" spans="1:10" hidden="1">
      <c r="A320" s="13"/>
      <c r="B320" s="1"/>
      <c r="C320" s="36"/>
      <c r="D320" s="168"/>
      <c r="E320" s="169"/>
      <c r="F320" s="43" t="str">
        <f>VLOOKUP(C320,'[2]Acha Air Sales Price List'!$B$1:$D$65536,3,FALSE)</f>
        <v>first line keep open</v>
      </c>
      <c r="G320" s="21">
        <f>ROUND(IF(ISBLANK(C320),0,VLOOKUP(C320,'[2]Acha Air Sales Price List'!$B$1:$X$65536,12,FALSE)*$M$14),2)</f>
        <v>0</v>
      </c>
      <c r="H320" s="21"/>
      <c r="I320" s="22">
        <f t="shared" si="6"/>
        <v>0</v>
      </c>
      <c r="J320" s="14"/>
    </row>
    <row r="321" spans="1:10" hidden="1">
      <c r="A321" s="13"/>
      <c r="B321" s="1"/>
      <c r="C321" s="36"/>
      <c r="D321" s="168"/>
      <c r="E321" s="169"/>
      <c r="F321" s="43" t="str">
        <f>VLOOKUP(C321,'[2]Acha Air Sales Price List'!$B$1:$D$65536,3,FALSE)</f>
        <v>first line keep open</v>
      </c>
      <c r="G321" s="21">
        <f>ROUND(IF(ISBLANK(C321),0,VLOOKUP(C321,'[2]Acha Air Sales Price List'!$B$1:$X$65536,12,FALSE)*$M$14),2)</f>
        <v>0</v>
      </c>
      <c r="H321" s="21"/>
      <c r="I321" s="22">
        <f t="shared" si="6"/>
        <v>0</v>
      </c>
      <c r="J321" s="14"/>
    </row>
    <row r="322" spans="1:10" hidden="1">
      <c r="A322" s="13"/>
      <c r="B322" s="1"/>
      <c r="C322" s="36"/>
      <c r="D322" s="168"/>
      <c r="E322" s="169"/>
      <c r="F322" s="43" t="str">
        <f>VLOOKUP(C322,'[2]Acha Air Sales Price List'!$B$1:$D$65536,3,FALSE)</f>
        <v>first line keep open</v>
      </c>
      <c r="G322" s="21">
        <f>ROUND(IF(ISBLANK(C322),0,VLOOKUP(C322,'[2]Acha Air Sales Price List'!$B$1:$X$65536,12,FALSE)*$M$14),2)</f>
        <v>0</v>
      </c>
      <c r="H322" s="21"/>
      <c r="I322" s="22">
        <f t="shared" si="6"/>
        <v>0</v>
      </c>
      <c r="J322" s="14"/>
    </row>
    <row r="323" spans="1:10" hidden="1">
      <c r="A323" s="13"/>
      <c r="B323" s="1"/>
      <c r="C323" s="36"/>
      <c r="D323" s="168"/>
      <c r="E323" s="169"/>
      <c r="F323" s="43" t="str">
        <f>VLOOKUP(C323,'[2]Acha Air Sales Price List'!$B$1:$D$65536,3,FALSE)</f>
        <v>first line keep open</v>
      </c>
      <c r="G323" s="21">
        <f>ROUND(IF(ISBLANK(C323),0,VLOOKUP(C323,'[2]Acha Air Sales Price List'!$B$1:$X$65536,12,FALSE)*$M$14),2)</f>
        <v>0</v>
      </c>
      <c r="H323" s="21"/>
      <c r="I323" s="22">
        <f t="shared" si="6"/>
        <v>0</v>
      </c>
      <c r="J323" s="14"/>
    </row>
    <row r="324" spans="1:10" hidden="1">
      <c r="A324" s="13"/>
      <c r="B324" s="1"/>
      <c r="C324" s="36"/>
      <c r="D324" s="168"/>
      <c r="E324" s="169"/>
      <c r="F324" s="43" t="str">
        <f>VLOOKUP(C324,'[2]Acha Air Sales Price List'!$B$1:$D$65536,3,FALSE)</f>
        <v>first line keep open</v>
      </c>
      <c r="G324" s="21">
        <f>ROUND(IF(ISBLANK(C324),0,VLOOKUP(C324,'[2]Acha Air Sales Price List'!$B$1:$X$65536,12,FALSE)*$M$14),2)</f>
        <v>0</v>
      </c>
      <c r="H324" s="21"/>
      <c r="I324" s="22">
        <f t="shared" si="6"/>
        <v>0</v>
      </c>
      <c r="J324" s="14"/>
    </row>
    <row r="325" spans="1:10" hidden="1">
      <c r="A325" s="13"/>
      <c r="B325" s="1"/>
      <c r="C325" s="36"/>
      <c r="D325" s="168"/>
      <c r="E325" s="169"/>
      <c r="F325" s="43" t="str">
        <f>VLOOKUP(C325,'[2]Acha Air Sales Price List'!$B$1:$D$65536,3,FALSE)</f>
        <v>first line keep open</v>
      </c>
      <c r="G325" s="21">
        <f>ROUND(IF(ISBLANK(C325),0,VLOOKUP(C325,'[2]Acha Air Sales Price List'!$B$1:$X$65536,12,FALSE)*$M$14),2)</f>
        <v>0</v>
      </c>
      <c r="H325" s="21"/>
      <c r="I325" s="22">
        <f t="shared" si="6"/>
        <v>0</v>
      </c>
      <c r="J325" s="14"/>
    </row>
    <row r="326" spans="1:10" hidden="1">
      <c r="A326" s="13"/>
      <c r="B326" s="1"/>
      <c r="C326" s="36"/>
      <c r="D326" s="168"/>
      <c r="E326" s="169"/>
      <c r="F326" s="43" t="str">
        <f>VLOOKUP(C326,'[2]Acha Air Sales Price List'!$B$1:$D$65536,3,FALSE)</f>
        <v>first line keep open</v>
      </c>
      <c r="G326" s="21">
        <f>ROUND(IF(ISBLANK(C326),0,VLOOKUP(C326,'[2]Acha Air Sales Price List'!$B$1:$X$65536,12,FALSE)*$M$14),2)</f>
        <v>0</v>
      </c>
      <c r="H326" s="21"/>
      <c r="I326" s="22">
        <f t="shared" si="6"/>
        <v>0</v>
      </c>
      <c r="J326" s="14"/>
    </row>
    <row r="327" spans="1:10" hidden="1">
      <c r="A327" s="13"/>
      <c r="B327" s="1"/>
      <c r="C327" s="36"/>
      <c r="D327" s="168"/>
      <c r="E327" s="169"/>
      <c r="F327" s="43" t="str">
        <f>VLOOKUP(C327,'[2]Acha Air Sales Price List'!$B$1:$D$65536,3,FALSE)</f>
        <v>first line keep open</v>
      </c>
      <c r="G327" s="21">
        <f>ROUND(IF(ISBLANK(C327),0,VLOOKUP(C327,'[2]Acha Air Sales Price List'!$B$1:$X$65536,12,FALSE)*$M$14),2)</f>
        <v>0</v>
      </c>
      <c r="H327" s="21"/>
      <c r="I327" s="22">
        <f t="shared" si="6"/>
        <v>0</v>
      </c>
      <c r="J327" s="14"/>
    </row>
    <row r="328" spans="1:10" hidden="1">
      <c r="A328" s="13"/>
      <c r="B328" s="1"/>
      <c r="C328" s="37"/>
      <c r="D328" s="168"/>
      <c r="E328" s="169"/>
      <c r="F328" s="43" t="str">
        <f>VLOOKUP(C328,'[2]Acha Air Sales Price List'!$B$1:$D$65536,3,FALSE)</f>
        <v>first line keep open</v>
      </c>
      <c r="G328" s="21">
        <f>ROUND(IF(ISBLANK(C328),0,VLOOKUP(C328,'[2]Acha Air Sales Price List'!$B$1:$X$65536,12,FALSE)*$M$14),2)</f>
        <v>0</v>
      </c>
      <c r="H328" s="21"/>
      <c r="I328" s="22">
        <f t="shared" si="6"/>
        <v>0</v>
      </c>
      <c r="J328" s="14"/>
    </row>
    <row r="329" spans="1:10" hidden="1">
      <c r="A329" s="13"/>
      <c r="B329" s="1"/>
      <c r="C329" s="36"/>
      <c r="D329" s="168"/>
      <c r="E329" s="169"/>
      <c r="F329" s="43" t="str">
        <f>VLOOKUP(C329,'[2]Acha Air Sales Price List'!$B$1:$D$65536,3,FALSE)</f>
        <v>first line keep open</v>
      </c>
      <c r="G329" s="21">
        <f>ROUND(IF(ISBLANK(C329),0,VLOOKUP(C329,'[2]Acha Air Sales Price List'!$B$1:$X$65536,12,FALSE)*$M$14),2)</f>
        <v>0</v>
      </c>
      <c r="H329" s="21"/>
      <c r="I329" s="22">
        <f t="shared" si="6"/>
        <v>0</v>
      </c>
      <c r="J329" s="14"/>
    </row>
    <row r="330" spans="1:10" hidden="1">
      <c r="A330" s="13"/>
      <c r="B330" s="1"/>
      <c r="C330" s="36"/>
      <c r="D330" s="168"/>
      <c r="E330" s="169"/>
      <c r="F330" s="43" t="str">
        <f>VLOOKUP(C330,'[2]Acha Air Sales Price List'!$B$1:$D$65536,3,FALSE)</f>
        <v>first line keep open</v>
      </c>
      <c r="G330" s="21">
        <f>ROUND(IF(ISBLANK(C330),0,VLOOKUP(C330,'[2]Acha Air Sales Price List'!$B$1:$X$65536,12,FALSE)*$M$14),2)</f>
        <v>0</v>
      </c>
      <c r="H330" s="21"/>
      <c r="I330" s="22">
        <f t="shared" si="6"/>
        <v>0</v>
      </c>
      <c r="J330" s="14"/>
    </row>
    <row r="331" spans="1:10" hidden="1">
      <c r="A331" s="13"/>
      <c r="B331" s="1"/>
      <c r="C331" s="36"/>
      <c r="D331" s="168"/>
      <c r="E331" s="169"/>
      <c r="F331" s="43" t="str">
        <f>VLOOKUP(C331,'[2]Acha Air Sales Price List'!$B$1:$D$65536,3,FALSE)</f>
        <v>first line keep open</v>
      </c>
      <c r="G331" s="21">
        <f>ROUND(IF(ISBLANK(C331),0,VLOOKUP(C331,'[2]Acha Air Sales Price List'!$B$1:$X$65536,12,FALSE)*$M$14),2)</f>
        <v>0</v>
      </c>
      <c r="H331" s="21"/>
      <c r="I331" s="22">
        <f t="shared" si="6"/>
        <v>0</v>
      </c>
      <c r="J331" s="14"/>
    </row>
    <row r="332" spans="1:10" hidden="1">
      <c r="A332" s="13"/>
      <c r="B332" s="1"/>
      <c r="C332" s="36"/>
      <c r="D332" s="168"/>
      <c r="E332" s="169"/>
      <c r="F332" s="43" t="str">
        <f>VLOOKUP(C332,'[2]Acha Air Sales Price List'!$B$1:$D$65536,3,FALSE)</f>
        <v>first line keep open</v>
      </c>
      <c r="G332" s="21">
        <f>ROUND(IF(ISBLANK(C332),0,VLOOKUP(C332,'[2]Acha Air Sales Price List'!$B$1:$X$65536,12,FALSE)*$M$14),2)</f>
        <v>0</v>
      </c>
      <c r="H332" s="21"/>
      <c r="I332" s="22">
        <f t="shared" si="6"/>
        <v>0</v>
      </c>
      <c r="J332" s="14"/>
    </row>
    <row r="333" spans="1:10" hidden="1">
      <c r="A333" s="13"/>
      <c r="B333" s="1"/>
      <c r="C333" s="36"/>
      <c r="D333" s="168"/>
      <c r="E333" s="169"/>
      <c r="F333" s="43" t="str">
        <f>VLOOKUP(C333,'[2]Acha Air Sales Price List'!$B$1:$D$65536,3,FALSE)</f>
        <v>first line keep open</v>
      </c>
      <c r="G333" s="21">
        <f>ROUND(IF(ISBLANK(C333),0,VLOOKUP(C333,'[2]Acha Air Sales Price List'!$B$1:$X$65536,12,FALSE)*$M$14),2)</f>
        <v>0</v>
      </c>
      <c r="H333" s="21"/>
      <c r="I333" s="22">
        <f t="shared" si="6"/>
        <v>0</v>
      </c>
      <c r="J333" s="14"/>
    </row>
    <row r="334" spans="1:10" hidden="1">
      <c r="A334" s="13"/>
      <c r="B334" s="1"/>
      <c r="C334" s="36"/>
      <c r="D334" s="168"/>
      <c r="E334" s="169"/>
      <c r="F334" s="43" t="str">
        <f>VLOOKUP(C334,'[2]Acha Air Sales Price List'!$B$1:$D$65536,3,FALSE)</f>
        <v>first line keep open</v>
      </c>
      <c r="G334" s="21">
        <f>ROUND(IF(ISBLANK(C334),0,VLOOKUP(C334,'[2]Acha Air Sales Price List'!$B$1:$X$65536,12,FALSE)*$M$14),2)</f>
        <v>0</v>
      </c>
      <c r="H334" s="21"/>
      <c r="I334" s="22">
        <f t="shared" si="6"/>
        <v>0</v>
      </c>
      <c r="J334" s="14"/>
    </row>
    <row r="335" spans="1:10" hidden="1">
      <c r="A335" s="13"/>
      <c r="B335" s="1"/>
      <c r="C335" s="36"/>
      <c r="D335" s="168"/>
      <c r="E335" s="169"/>
      <c r="F335" s="43" t="str">
        <f>VLOOKUP(C335,'[2]Acha Air Sales Price List'!$B$1:$D$65536,3,FALSE)</f>
        <v>first line keep open</v>
      </c>
      <c r="G335" s="21">
        <f>ROUND(IF(ISBLANK(C335),0,VLOOKUP(C335,'[2]Acha Air Sales Price List'!$B$1:$X$65536,12,FALSE)*$M$14),2)</f>
        <v>0</v>
      </c>
      <c r="H335" s="21"/>
      <c r="I335" s="22">
        <f t="shared" si="6"/>
        <v>0</v>
      </c>
      <c r="J335" s="14"/>
    </row>
    <row r="336" spans="1:10" hidden="1">
      <c r="A336" s="13"/>
      <c r="B336" s="1"/>
      <c r="C336" s="36"/>
      <c r="D336" s="168"/>
      <c r="E336" s="169"/>
      <c r="F336" s="43" t="str">
        <f>VLOOKUP(C336,'[2]Acha Air Sales Price List'!$B$1:$D$65536,3,FALSE)</f>
        <v>first line keep open</v>
      </c>
      <c r="G336" s="21">
        <f>ROUND(IF(ISBLANK(C336),0,VLOOKUP(C336,'[2]Acha Air Sales Price List'!$B$1:$X$65536,12,FALSE)*$M$14),2)</f>
        <v>0</v>
      </c>
      <c r="H336" s="21"/>
      <c r="I336" s="22">
        <f t="shared" si="6"/>
        <v>0</v>
      </c>
      <c r="J336" s="14"/>
    </row>
    <row r="337" spans="1:10" hidden="1">
      <c r="A337" s="13"/>
      <c r="B337" s="1"/>
      <c r="C337" s="36"/>
      <c r="D337" s="168"/>
      <c r="E337" s="169"/>
      <c r="F337" s="43" t="str">
        <f>VLOOKUP(C337,'[2]Acha Air Sales Price List'!$B$1:$D$65536,3,FALSE)</f>
        <v>first line keep open</v>
      </c>
      <c r="G337" s="21">
        <f>ROUND(IF(ISBLANK(C337),0,VLOOKUP(C337,'[2]Acha Air Sales Price List'!$B$1:$X$65536,12,FALSE)*$M$14),2)</f>
        <v>0</v>
      </c>
      <c r="H337" s="21"/>
      <c r="I337" s="22">
        <f t="shared" si="6"/>
        <v>0</v>
      </c>
      <c r="J337" s="14"/>
    </row>
    <row r="338" spans="1:10" hidden="1">
      <c r="A338" s="13"/>
      <c r="B338" s="1"/>
      <c r="C338" s="36"/>
      <c r="D338" s="168"/>
      <c r="E338" s="169"/>
      <c r="F338" s="43" t="str">
        <f>VLOOKUP(C338,'[2]Acha Air Sales Price List'!$B$1:$D$65536,3,FALSE)</f>
        <v>first line keep open</v>
      </c>
      <c r="G338" s="21">
        <f>ROUND(IF(ISBLANK(C338),0,VLOOKUP(C338,'[2]Acha Air Sales Price List'!$B$1:$X$65536,12,FALSE)*$M$14),2)</f>
        <v>0</v>
      </c>
      <c r="H338" s="21"/>
      <c r="I338" s="22">
        <f t="shared" si="6"/>
        <v>0</v>
      </c>
      <c r="J338" s="14"/>
    </row>
    <row r="339" spans="1:10" hidden="1">
      <c r="A339" s="13"/>
      <c r="B339" s="1"/>
      <c r="C339" s="36"/>
      <c r="D339" s="168"/>
      <c r="E339" s="169"/>
      <c r="F339" s="43" t="str">
        <f>VLOOKUP(C339,'[2]Acha Air Sales Price List'!$B$1:$D$65536,3,FALSE)</f>
        <v>first line keep open</v>
      </c>
      <c r="G339" s="21">
        <f>ROUND(IF(ISBLANK(C339),0,VLOOKUP(C339,'[2]Acha Air Sales Price List'!$B$1:$X$65536,12,FALSE)*$M$14),2)</f>
        <v>0</v>
      </c>
      <c r="H339" s="21"/>
      <c r="I339" s="22">
        <f t="shared" si="6"/>
        <v>0</v>
      </c>
      <c r="J339" s="14"/>
    </row>
    <row r="340" spans="1:10" hidden="1">
      <c r="A340" s="13"/>
      <c r="B340" s="1"/>
      <c r="C340" s="36"/>
      <c r="D340" s="168"/>
      <c r="E340" s="169"/>
      <c r="F340" s="43" t="str">
        <f>VLOOKUP(C340,'[2]Acha Air Sales Price List'!$B$1:$D$65536,3,FALSE)</f>
        <v>first line keep open</v>
      </c>
      <c r="G340" s="21">
        <f>ROUND(IF(ISBLANK(C340),0,VLOOKUP(C340,'[2]Acha Air Sales Price List'!$B$1:$X$65536,12,FALSE)*$M$14),2)</f>
        <v>0</v>
      </c>
      <c r="H340" s="21"/>
      <c r="I340" s="22">
        <f t="shared" si="6"/>
        <v>0</v>
      </c>
      <c r="J340" s="14"/>
    </row>
    <row r="341" spans="1:10" hidden="1">
      <c r="A341" s="13"/>
      <c r="B341" s="1"/>
      <c r="C341" s="36"/>
      <c r="D341" s="168"/>
      <c r="E341" s="169"/>
      <c r="F341" s="43" t="str">
        <f>VLOOKUP(C341,'[2]Acha Air Sales Price List'!$B$1:$D$65536,3,FALSE)</f>
        <v>first line keep open</v>
      </c>
      <c r="G341" s="21">
        <f>ROUND(IF(ISBLANK(C341),0,VLOOKUP(C341,'[2]Acha Air Sales Price List'!$B$1:$X$65536,12,FALSE)*$M$14),2)</f>
        <v>0</v>
      </c>
      <c r="H341" s="21"/>
      <c r="I341" s="22">
        <f t="shared" ref="I341:I404" si="7">ROUND(IF(ISNUMBER(B341), G341*B341, 0),5)</f>
        <v>0</v>
      </c>
      <c r="J341" s="14"/>
    </row>
    <row r="342" spans="1:10" hidden="1">
      <c r="A342" s="13"/>
      <c r="B342" s="1"/>
      <c r="C342" s="36"/>
      <c r="D342" s="168"/>
      <c r="E342" s="169"/>
      <c r="F342" s="43" t="str">
        <f>VLOOKUP(C342,'[2]Acha Air Sales Price List'!$B$1:$D$65536,3,FALSE)</f>
        <v>first line keep open</v>
      </c>
      <c r="G342" s="21">
        <f>ROUND(IF(ISBLANK(C342),0,VLOOKUP(C342,'[2]Acha Air Sales Price List'!$B$1:$X$65536,12,FALSE)*$M$14),2)</f>
        <v>0</v>
      </c>
      <c r="H342" s="21"/>
      <c r="I342" s="22">
        <f t="shared" si="7"/>
        <v>0</v>
      </c>
      <c r="J342" s="14"/>
    </row>
    <row r="343" spans="1:10" hidden="1">
      <c r="A343" s="13"/>
      <c r="B343" s="1"/>
      <c r="C343" s="36"/>
      <c r="D343" s="168"/>
      <c r="E343" s="169"/>
      <c r="F343" s="43" t="str">
        <f>VLOOKUP(C343,'[2]Acha Air Sales Price List'!$B$1:$D$65536,3,FALSE)</f>
        <v>first line keep open</v>
      </c>
      <c r="G343" s="21">
        <f>ROUND(IF(ISBLANK(C343),0,VLOOKUP(C343,'[2]Acha Air Sales Price List'!$B$1:$X$65536,12,FALSE)*$M$14),2)</f>
        <v>0</v>
      </c>
      <c r="H343" s="21"/>
      <c r="I343" s="22">
        <f t="shared" si="7"/>
        <v>0</v>
      </c>
      <c r="J343" s="14"/>
    </row>
    <row r="344" spans="1:10" hidden="1">
      <c r="A344" s="13"/>
      <c r="B344" s="1"/>
      <c r="C344" s="36"/>
      <c r="D344" s="168"/>
      <c r="E344" s="169"/>
      <c r="F344" s="43" t="str">
        <f>VLOOKUP(C344,'[2]Acha Air Sales Price List'!$B$1:$D$65536,3,FALSE)</f>
        <v>first line keep open</v>
      </c>
      <c r="G344" s="21">
        <f>ROUND(IF(ISBLANK(C344),0,VLOOKUP(C344,'[2]Acha Air Sales Price List'!$B$1:$X$65536,12,FALSE)*$M$14),2)</f>
        <v>0</v>
      </c>
      <c r="H344" s="21"/>
      <c r="I344" s="22">
        <f t="shared" si="7"/>
        <v>0</v>
      </c>
      <c r="J344" s="14"/>
    </row>
    <row r="345" spans="1:10" hidden="1">
      <c r="A345" s="13"/>
      <c r="B345" s="1"/>
      <c r="C345" s="36"/>
      <c r="D345" s="168"/>
      <c r="E345" s="169"/>
      <c r="F345" s="43" t="str">
        <f>VLOOKUP(C345,'[2]Acha Air Sales Price List'!$B$1:$D$65536,3,FALSE)</f>
        <v>first line keep open</v>
      </c>
      <c r="G345" s="21">
        <f>ROUND(IF(ISBLANK(C345),0,VLOOKUP(C345,'[2]Acha Air Sales Price List'!$B$1:$X$65536,12,FALSE)*$M$14),2)</f>
        <v>0</v>
      </c>
      <c r="H345" s="21"/>
      <c r="I345" s="22">
        <f t="shared" si="7"/>
        <v>0</v>
      </c>
      <c r="J345" s="14"/>
    </row>
    <row r="346" spans="1:10" hidden="1">
      <c r="A346" s="13"/>
      <c r="B346" s="1"/>
      <c r="C346" s="36"/>
      <c r="D346" s="168"/>
      <c r="E346" s="169"/>
      <c r="F346" s="43" t="str">
        <f>VLOOKUP(C346,'[2]Acha Air Sales Price List'!$B$1:$D$65536,3,FALSE)</f>
        <v>first line keep open</v>
      </c>
      <c r="G346" s="21">
        <f>ROUND(IF(ISBLANK(C346),0,VLOOKUP(C346,'[2]Acha Air Sales Price List'!$B$1:$X$65536,12,FALSE)*$M$14),2)</f>
        <v>0</v>
      </c>
      <c r="H346" s="21"/>
      <c r="I346" s="22">
        <f t="shared" si="7"/>
        <v>0</v>
      </c>
      <c r="J346" s="14"/>
    </row>
    <row r="347" spans="1:10" hidden="1">
      <c r="A347" s="13"/>
      <c r="B347" s="1"/>
      <c r="C347" s="36"/>
      <c r="D347" s="168"/>
      <c r="E347" s="169"/>
      <c r="F347" s="43" t="str">
        <f>VLOOKUP(C347,'[2]Acha Air Sales Price List'!$B$1:$D$65536,3,FALSE)</f>
        <v>first line keep open</v>
      </c>
      <c r="G347" s="21">
        <f>ROUND(IF(ISBLANK(C347),0,VLOOKUP(C347,'[2]Acha Air Sales Price List'!$B$1:$X$65536,12,FALSE)*$M$14),2)</f>
        <v>0</v>
      </c>
      <c r="H347" s="21"/>
      <c r="I347" s="22">
        <f t="shared" si="7"/>
        <v>0</v>
      </c>
      <c r="J347" s="14"/>
    </row>
    <row r="348" spans="1:10" hidden="1">
      <c r="A348" s="13"/>
      <c r="B348" s="1"/>
      <c r="C348" s="36"/>
      <c r="D348" s="168"/>
      <c r="E348" s="169"/>
      <c r="F348" s="43" t="str">
        <f>VLOOKUP(C348,'[2]Acha Air Sales Price List'!$B$1:$D$65536,3,FALSE)</f>
        <v>first line keep open</v>
      </c>
      <c r="G348" s="21">
        <f>ROUND(IF(ISBLANK(C348),0,VLOOKUP(C348,'[2]Acha Air Sales Price List'!$B$1:$X$65536,12,FALSE)*$M$14),2)</f>
        <v>0</v>
      </c>
      <c r="H348" s="21"/>
      <c r="I348" s="22">
        <f t="shared" si="7"/>
        <v>0</v>
      </c>
      <c r="J348" s="14"/>
    </row>
    <row r="349" spans="1:10" hidden="1">
      <c r="A349" s="13"/>
      <c r="B349" s="1"/>
      <c r="C349" s="36"/>
      <c r="D349" s="168"/>
      <c r="E349" s="169"/>
      <c r="F349" s="43" t="str">
        <f>VLOOKUP(C349,'[2]Acha Air Sales Price List'!$B$1:$D$65536,3,FALSE)</f>
        <v>first line keep open</v>
      </c>
      <c r="G349" s="21">
        <f>ROUND(IF(ISBLANK(C349),0,VLOOKUP(C349,'[2]Acha Air Sales Price List'!$B$1:$X$65536,12,FALSE)*$M$14),2)</f>
        <v>0</v>
      </c>
      <c r="H349" s="21"/>
      <c r="I349" s="22">
        <f t="shared" si="7"/>
        <v>0</v>
      </c>
      <c r="J349" s="14"/>
    </row>
    <row r="350" spans="1:10" hidden="1">
      <c r="A350" s="13"/>
      <c r="B350" s="1"/>
      <c r="C350" s="36"/>
      <c r="D350" s="168"/>
      <c r="E350" s="169"/>
      <c r="F350" s="43" t="str">
        <f>VLOOKUP(C350,'[2]Acha Air Sales Price List'!$B$1:$D$65536,3,FALSE)</f>
        <v>first line keep open</v>
      </c>
      <c r="G350" s="21">
        <f>ROUND(IF(ISBLANK(C350),0,VLOOKUP(C350,'[2]Acha Air Sales Price List'!$B$1:$X$65536,12,FALSE)*$M$14),2)</f>
        <v>0</v>
      </c>
      <c r="H350" s="21"/>
      <c r="I350" s="22">
        <f t="shared" si="7"/>
        <v>0</v>
      </c>
      <c r="J350" s="14"/>
    </row>
    <row r="351" spans="1:10" hidden="1">
      <c r="A351" s="13"/>
      <c r="B351" s="1"/>
      <c r="C351" s="36"/>
      <c r="D351" s="168"/>
      <c r="E351" s="169"/>
      <c r="F351" s="43" t="str">
        <f>VLOOKUP(C351,'[2]Acha Air Sales Price List'!$B$1:$D$65536,3,FALSE)</f>
        <v>first line keep open</v>
      </c>
      <c r="G351" s="21">
        <f>ROUND(IF(ISBLANK(C351),0,VLOOKUP(C351,'[2]Acha Air Sales Price List'!$B$1:$X$65536,12,FALSE)*$M$14),2)</f>
        <v>0</v>
      </c>
      <c r="H351" s="21"/>
      <c r="I351" s="22">
        <f t="shared" si="7"/>
        <v>0</v>
      </c>
      <c r="J351" s="14"/>
    </row>
    <row r="352" spans="1:10" hidden="1">
      <c r="A352" s="13"/>
      <c r="B352" s="1"/>
      <c r="C352" s="37"/>
      <c r="D352" s="168"/>
      <c r="E352" s="169"/>
      <c r="F352" s="43" t="str">
        <f>VLOOKUP(C352,'[2]Acha Air Sales Price List'!$B$1:$D$65536,3,FALSE)</f>
        <v>first line keep open</v>
      </c>
      <c r="G352" s="21">
        <f>ROUND(IF(ISBLANK(C352),0,VLOOKUP(C352,'[2]Acha Air Sales Price List'!$B$1:$X$65536,12,FALSE)*$M$14),2)</f>
        <v>0</v>
      </c>
      <c r="H352" s="21"/>
      <c r="I352" s="22">
        <f t="shared" si="7"/>
        <v>0</v>
      </c>
      <c r="J352" s="14"/>
    </row>
    <row r="353" spans="1:10" hidden="1">
      <c r="A353" s="13"/>
      <c r="B353" s="1"/>
      <c r="C353" s="36"/>
      <c r="D353" s="168"/>
      <c r="E353" s="169"/>
      <c r="F353" s="43" t="str">
        <f>VLOOKUP(C353,'[2]Acha Air Sales Price List'!$B$1:$D$65536,3,FALSE)</f>
        <v>first line keep open</v>
      </c>
      <c r="G353" s="21">
        <f>ROUND(IF(ISBLANK(C353),0,VLOOKUP(C353,'[2]Acha Air Sales Price List'!$B$1:$X$65536,12,FALSE)*$M$14),2)</f>
        <v>0</v>
      </c>
      <c r="H353" s="21"/>
      <c r="I353" s="22">
        <f t="shared" si="7"/>
        <v>0</v>
      </c>
      <c r="J353" s="14"/>
    </row>
    <row r="354" spans="1:10" hidden="1">
      <c r="A354" s="13"/>
      <c r="B354" s="1"/>
      <c r="C354" s="36"/>
      <c r="D354" s="168"/>
      <c r="E354" s="169"/>
      <c r="F354" s="43" t="str">
        <f>VLOOKUP(C354,'[2]Acha Air Sales Price List'!$B$1:$D$65536,3,FALSE)</f>
        <v>first line keep open</v>
      </c>
      <c r="G354" s="21">
        <f>ROUND(IF(ISBLANK(C354),0,VLOOKUP(C354,'[2]Acha Air Sales Price List'!$B$1:$X$65536,12,FALSE)*$M$14),2)</f>
        <v>0</v>
      </c>
      <c r="H354" s="21"/>
      <c r="I354" s="22">
        <f t="shared" si="7"/>
        <v>0</v>
      </c>
      <c r="J354" s="14"/>
    </row>
    <row r="355" spans="1:10" hidden="1">
      <c r="A355" s="13"/>
      <c r="B355" s="1"/>
      <c r="C355" s="36"/>
      <c r="D355" s="168"/>
      <c r="E355" s="169"/>
      <c r="F355" s="43" t="str">
        <f>VLOOKUP(C355,'[2]Acha Air Sales Price List'!$B$1:$D$65536,3,FALSE)</f>
        <v>first line keep open</v>
      </c>
      <c r="G355" s="21">
        <f>ROUND(IF(ISBLANK(C355),0,VLOOKUP(C355,'[2]Acha Air Sales Price List'!$B$1:$X$65536,12,FALSE)*$M$14),2)</f>
        <v>0</v>
      </c>
      <c r="H355" s="21"/>
      <c r="I355" s="22">
        <f t="shared" si="7"/>
        <v>0</v>
      </c>
      <c r="J355" s="14"/>
    </row>
    <row r="356" spans="1:10" hidden="1">
      <c r="A356" s="13"/>
      <c r="B356" s="1"/>
      <c r="C356" s="36"/>
      <c r="D356" s="168"/>
      <c r="E356" s="169"/>
      <c r="F356" s="43" t="str">
        <f>VLOOKUP(C356,'[2]Acha Air Sales Price List'!$B$1:$D$65536,3,FALSE)</f>
        <v>first line keep open</v>
      </c>
      <c r="G356" s="21">
        <f>ROUND(IF(ISBLANK(C356),0,VLOOKUP(C356,'[2]Acha Air Sales Price List'!$B$1:$X$65536,12,FALSE)*$M$14),2)</f>
        <v>0</v>
      </c>
      <c r="H356" s="21"/>
      <c r="I356" s="22">
        <f t="shared" si="7"/>
        <v>0</v>
      </c>
      <c r="J356" s="14"/>
    </row>
    <row r="357" spans="1:10" hidden="1">
      <c r="A357" s="13"/>
      <c r="B357" s="1"/>
      <c r="C357" s="36"/>
      <c r="D357" s="168"/>
      <c r="E357" s="169"/>
      <c r="F357" s="43" t="str">
        <f>VLOOKUP(C357,'[2]Acha Air Sales Price List'!$B$1:$D$65536,3,FALSE)</f>
        <v>first line keep open</v>
      </c>
      <c r="G357" s="21">
        <f>ROUND(IF(ISBLANK(C357),0,VLOOKUP(C357,'[2]Acha Air Sales Price List'!$B$1:$X$65536,12,FALSE)*$M$14),2)</f>
        <v>0</v>
      </c>
      <c r="H357" s="21"/>
      <c r="I357" s="22">
        <f t="shared" si="7"/>
        <v>0</v>
      </c>
      <c r="J357" s="14"/>
    </row>
    <row r="358" spans="1:10" hidden="1">
      <c r="A358" s="13"/>
      <c r="B358" s="1"/>
      <c r="C358" s="36"/>
      <c r="D358" s="168"/>
      <c r="E358" s="169"/>
      <c r="F358" s="43" t="str">
        <f>VLOOKUP(C358,'[2]Acha Air Sales Price List'!$B$1:$D$65536,3,FALSE)</f>
        <v>first line keep open</v>
      </c>
      <c r="G358" s="21">
        <f>ROUND(IF(ISBLANK(C358),0,VLOOKUP(C358,'[2]Acha Air Sales Price List'!$B$1:$X$65536,12,FALSE)*$M$14),2)</f>
        <v>0</v>
      </c>
      <c r="H358" s="21"/>
      <c r="I358" s="22">
        <f t="shared" si="7"/>
        <v>0</v>
      </c>
      <c r="J358" s="14"/>
    </row>
    <row r="359" spans="1:10" hidden="1">
      <c r="A359" s="13"/>
      <c r="B359" s="1"/>
      <c r="C359" s="36"/>
      <c r="D359" s="168"/>
      <c r="E359" s="169"/>
      <c r="F359" s="43" t="str">
        <f>VLOOKUP(C359,'[2]Acha Air Sales Price List'!$B$1:$D$65536,3,FALSE)</f>
        <v>first line keep open</v>
      </c>
      <c r="G359" s="21">
        <f>ROUND(IF(ISBLANK(C359),0,VLOOKUP(C359,'[2]Acha Air Sales Price List'!$B$1:$X$65536,12,FALSE)*$M$14),2)</f>
        <v>0</v>
      </c>
      <c r="H359" s="21"/>
      <c r="I359" s="22">
        <f t="shared" si="7"/>
        <v>0</v>
      </c>
      <c r="J359" s="14"/>
    </row>
    <row r="360" spans="1:10" hidden="1">
      <c r="A360" s="13"/>
      <c r="B360" s="1"/>
      <c r="C360" s="36"/>
      <c r="D360" s="168"/>
      <c r="E360" s="169"/>
      <c r="F360" s="43" t="str">
        <f>VLOOKUP(C360,'[2]Acha Air Sales Price List'!$B$1:$D$65536,3,FALSE)</f>
        <v>first line keep open</v>
      </c>
      <c r="G360" s="21">
        <f>ROUND(IF(ISBLANK(C360),0,VLOOKUP(C360,'[2]Acha Air Sales Price List'!$B$1:$X$65536,12,FALSE)*$M$14),2)</f>
        <v>0</v>
      </c>
      <c r="H360" s="21"/>
      <c r="I360" s="22">
        <f t="shared" si="7"/>
        <v>0</v>
      </c>
      <c r="J360" s="14"/>
    </row>
    <row r="361" spans="1:10" hidden="1">
      <c r="A361" s="13"/>
      <c r="B361" s="1"/>
      <c r="C361" s="36"/>
      <c r="D361" s="168"/>
      <c r="E361" s="169"/>
      <c r="F361" s="43" t="str">
        <f>VLOOKUP(C361,'[2]Acha Air Sales Price List'!$B$1:$D$65536,3,FALSE)</f>
        <v>first line keep open</v>
      </c>
      <c r="G361" s="21">
        <f>ROUND(IF(ISBLANK(C361),0,VLOOKUP(C361,'[2]Acha Air Sales Price List'!$B$1:$X$65536,12,FALSE)*$M$14),2)</f>
        <v>0</v>
      </c>
      <c r="H361" s="21"/>
      <c r="I361" s="22">
        <f t="shared" si="7"/>
        <v>0</v>
      </c>
      <c r="J361" s="14"/>
    </row>
    <row r="362" spans="1:10" hidden="1">
      <c r="A362" s="13"/>
      <c r="B362" s="1"/>
      <c r="C362" s="36"/>
      <c r="D362" s="168"/>
      <c r="E362" s="169"/>
      <c r="F362" s="43" t="str">
        <f>VLOOKUP(C362,'[2]Acha Air Sales Price List'!$B$1:$D$65536,3,FALSE)</f>
        <v>first line keep open</v>
      </c>
      <c r="G362" s="21">
        <f>ROUND(IF(ISBLANK(C362),0,VLOOKUP(C362,'[2]Acha Air Sales Price List'!$B$1:$X$65536,12,FALSE)*$M$14),2)</f>
        <v>0</v>
      </c>
      <c r="H362" s="21"/>
      <c r="I362" s="22">
        <f t="shared" si="7"/>
        <v>0</v>
      </c>
      <c r="J362" s="14"/>
    </row>
    <row r="363" spans="1:10" hidden="1">
      <c r="A363" s="13"/>
      <c r="B363" s="1"/>
      <c r="C363" s="36"/>
      <c r="D363" s="168"/>
      <c r="E363" s="169"/>
      <c r="F363" s="43" t="str">
        <f>VLOOKUP(C363,'[2]Acha Air Sales Price List'!$B$1:$D$65536,3,FALSE)</f>
        <v>first line keep open</v>
      </c>
      <c r="G363" s="21">
        <f>ROUND(IF(ISBLANK(C363),0,VLOOKUP(C363,'[2]Acha Air Sales Price List'!$B$1:$X$65536,12,FALSE)*$M$14),2)</f>
        <v>0</v>
      </c>
      <c r="H363" s="21"/>
      <c r="I363" s="22">
        <f t="shared" si="7"/>
        <v>0</v>
      </c>
      <c r="J363" s="14"/>
    </row>
    <row r="364" spans="1:10" hidden="1">
      <c r="A364" s="13"/>
      <c r="B364" s="1"/>
      <c r="C364" s="36"/>
      <c r="D364" s="168"/>
      <c r="E364" s="169"/>
      <c r="F364" s="43" t="str">
        <f>VLOOKUP(C364,'[2]Acha Air Sales Price List'!$B$1:$D$65536,3,FALSE)</f>
        <v>first line keep open</v>
      </c>
      <c r="G364" s="21">
        <f>ROUND(IF(ISBLANK(C364),0,VLOOKUP(C364,'[2]Acha Air Sales Price List'!$B$1:$X$65536,12,FALSE)*$M$14),2)</f>
        <v>0</v>
      </c>
      <c r="H364" s="21"/>
      <c r="I364" s="22">
        <f t="shared" si="7"/>
        <v>0</v>
      </c>
      <c r="J364" s="14"/>
    </row>
    <row r="365" spans="1:10" hidden="1">
      <c r="A365" s="13"/>
      <c r="B365" s="1"/>
      <c r="C365" s="36"/>
      <c r="D365" s="168"/>
      <c r="E365" s="169"/>
      <c r="F365" s="43" t="str">
        <f>VLOOKUP(C365,'[2]Acha Air Sales Price List'!$B$1:$D$65536,3,FALSE)</f>
        <v>first line keep open</v>
      </c>
      <c r="G365" s="21">
        <f>ROUND(IF(ISBLANK(C365),0,VLOOKUP(C365,'[2]Acha Air Sales Price List'!$B$1:$X$65536,12,FALSE)*$M$14),2)</f>
        <v>0</v>
      </c>
      <c r="H365" s="21"/>
      <c r="I365" s="22">
        <f t="shared" si="7"/>
        <v>0</v>
      </c>
      <c r="J365" s="14"/>
    </row>
    <row r="366" spans="1:10" hidden="1">
      <c r="A366" s="13"/>
      <c r="B366" s="1"/>
      <c r="C366" s="36"/>
      <c r="D366" s="168"/>
      <c r="E366" s="169"/>
      <c r="F366" s="43" t="str">
        <f>VLOOKUP(C366,'[2]Acha Air Sales Price List'!$B$1:$D$65536,3,FALSE)</f>
        <v>first line keep open</v>
      </c>
      <c r="G366" s="21">
        <f>ROUND(IF(ISBLANK(C366),0,VLOOKUP(C366,'[2]Acha Air Sales Price List'!$B$1:$X$65536,12,FALSE)*$M$14),2)</f>
        <v>0</v>
      </c>
      <c r="H366" s="21"/>
      <c r="I366" s="22">
        <f t="shared" si="7"/>
        <v>0</v>
      </c>
      <c r="J366" s="14"/>
    </row>
    <row r="367" spans="1:10" hidden="1">
      <c r="A367" s="13"/>
      <c r="B367" s="1"/>
      <c r="C367" s="36"/>
      <c r="D367" s="168"/>
      <c r="E367" s="169"/>
      <c r="F367" s="43" t="str">
        <f>VLOOKUP(C367,'[2]Acha Air Sales Price List'!$B$1:$D$65536,3,FALSE)</f>
        <v>first line keep open</v>
      </c>
      <c r="G367" s="21">
        <f>ROUND(IF(ISBLANK(C367),0,VLOOKUP(C367,'[2]Acha Air Sales Price List'!$B$1:$X$65536,12,FALSE)*$M$14),2)</f>
        <v>0</v>
      </c>
      <c r="H367" s="21"/>
      <c r="I367" s="22">
        <f t="shared" si="7"/>
        <v>0</v>
      </c>
      <c r="J367" s="14"/>
    </row>
    <row r="368" spans="1:10" hidden="1">
      <c r="A368" s="13"/>
      <c r="B368" s="1"/>
      <c r="C368" s="36"/>
      <c r="D368" s="168"/>
      <c r="E368" s="169"/>
      <c r="F368" s="43" t="str">
        <f>VLOOKUP(C368,'[2]Acha Air Sales Price List'!$B$1:$D$65536,3,FALSE)</f>
        <v>first line keep open</v>
      </c>
      <c r="G368" s="21">
        <f>ROUND(IF(ISBLANK(C368),0,VLOOKUP(C368,'[2]Acha Air Sales Price List'!$B$1:$X$65536,12,FALSE)*$M$14),2)</f>
        <v>0</v>
      </c>
      <c r="H368" s="21"/>
      <c r="I368" s="22">
        <f t="shared" si="7"/>
        <v>0</v>
      </c>
      <c r="J368" s="14"/>
    </row>
    <row r="369" spans="1:10" hidden="1">
      <c r="A369" s="13"/>
      <c r="B369" s="1"/>
      <c r="C369" s="36"/>
      <c r="D369" s="168"/>
      <c r="E369" s="169"/>
      <c r="F369" s="43" t="str">
        <f>VLOOKUP(C369,'[2]Acha Air Sales Price List'!$B$1:$D$65536,3,FALSE)</f>
        <v>first line keep open</v>
      </c>
      <c r="G369" s="21">
        <f>ROUND(IF(ISBLANK(C369),0,VLOOKUP(C369,'[2]Acha Air Sales Price List'!$B$1:$X$65536,12,FALSE)*$M$14),2)</f>
        <v>0</v>
      </c>
      <c r="H369" s="21"/>
      <c r="I369" s="22">
        <f t="shared" si="7"/>
        <v>0</v>
      </c>
      <c r="J369" s="14"/>
    </row>
    <row r="370" spans="1:10" hidden="1">
      <c r="A370" s="13"/>
      <c r="B370" s="1"/>
      <c r="C370" s="36"/>
      <c r="D370" s="168"/>
      <c r="E370" s="169"/>
      <c r="F370" s="43" t="str">
        <f>VLOOKUP(C370,'[2]Acha Air Sales Price List'!$B$1:$D$65536,3,FALSE)</f>
        <v>first line keep open</v>
      </c>
      <c r="G370" s="21">
        <f>ROUND(IF(ISBLANK(C370),0,VLOOKUP(C370,'[2]Acha Air Sales Price List'!$B$1:$X$65536,12,FALSE)*$M$14),2)</f>
        <v>0</v>
      </c>
      <c r="H370" s="21"/>
      <c r="I370" s="22">
        <f t="shared" si="7"/>
        <v>0</v>
      </c>
      <c r="J370" s="14"/>
    </row>
    <row r="371" spans="1:10" hidden="1">
      <c r="A371" s="13"/>
      <c r="B371" s="1"/>
      <c r="C371" s="36"/>
      <c r="D371" s="168"/>
      <c r="E371" s="169"/>
      <c r="F371" s="43" t="str">
        <f>VLOOKUP(C371,'[2]Acha Air Sales Price List'!$B$1:$D$65536,3,FALSE)</f>
        <v>first line keep open</v>
      </c>
      <c r="G371" s="21">
        <f>ROUND(IF(ISBLANK(C371),0,VLOOKUP(C371,'[2]Acha Air Sales Price List'!$B$1:$X$65536,12,FALSE)*$M$14),2)</f>
        <v>0</v>
      </c>
      <c r="H371" s="21"/>
      <c r="I371" s="22">
        <f t="shared" si="7"/>
        <v>0</v>
      </c>
      <c r="J371" s="14"/>
    </row>
    <row r="372" spans="1:10" hidden="1">
      <c r="A372" s="13"/>
      <c r="B372" s="1"/>
      <c r="C372" s="36"/>
      <c r="D372" s="168"/>
      <c r="E372" s="169"/>
      <c r="F372" s="43" t="str">
        <f>VLOOKUP(C372,'[2]Acha Air Sales Price List'!$B$1:$D$65536,3,FALSE)</f>
        <v>first line keep open</v>
      </c>
      <c r="G372" s="21">
        <f>ROUND(IF(ISBLANK(C372),0,VLOOKUP(C372,'[2]Acha Air Sales Price List'!$B$1:$X$65536,12,FALSE)*$M$14),2)</f>
        <v>0</v>
      </c>
      <c r="H372" s="21"/>
      <c r="I372" s="22">
        <f t="shared" si="7"/>
        <v>0</v>
      </c>
      <c r="J372" s="14"/>
    </row>
    <row r="373" spans="1:10" hidden="1">
      <c r="A373" s="13"/>
      <c r="B373" s="1"/>
      <c r="C373" s="36"/>
      <c r="D373" s="168"/>
      <c r="E373" s="169"/>
      <c r="F373" s="43" t="str">
        <f>VLOOKUP(C373,'[2]Acha Air Sales Price List'!$B$1:$D$65536,3,FALSE)</f>
        <v>first line keep open</v>
      </c>
      <c r="G373" s="21">
        <f>ROUND(IF(ISBLANK(C373),0,VLOOKUP(C373,'[2]Acha Air Sales Price List'!$B$1:$X$65536,12,FALSE)*$M$14),2)</f>
        <v>0</v>
      </c>
      <c r="H373" s="21"/>
      <c r="I373" s="22">
        <f t="shared" si="7"/>
        <v>0</v>
      </c>
      <c r="J373" s="14"/>
    </row>
    <row r="374" spans="1:10" hidden="1">
      <c r="A374" s="13"/>
      <c r="B374" s="1"/>
      <c r="C374" s="36"/>
      <c r="D374" s="168"/>
      <c r="E374" s="169"/>
      <c r="F374" s="43" t="str">
        <f>VLOOKUP(C374,'[2]Acha Air Sales Price List'!$B$1:$D$65536,3,FALSE)</f>
        <v>first line keep open</v>
      </c>
      <c r="G374" s="21">
        <f>ROUND(IF(ISBLANK(C374),0,VLOOKUP(C374,'[2]Acha Air Sales Price List'!$B$1:$X$65536,12,FALSE)*$M$14),2)</f>
        <v>0</v>
      </c>
      <c r="H374" s="21"/>
      <c r="I374" s="22">
        <f t="shared" si="7"/>
        <v>0</v>
      </c>
      <c r="J374" s="14"/>
    </row>
    <row r="375" spans="1:10" hidden="1">
      <c r="A375" s="13"/>
      <c r="B375" s="1"/>
      <c r="C375" s="36"/>
      <c r="D375" s="168"/>
      <c r="E375" s="169"/>
      <c r="F375" s="43" t="str">
        <f>VLOOKUP(C375,'[2]Acha Air Sales Price List'!$B$1:$D$65536,3,FALSE)</f>
        <v>first line keep open</v>
      </c>
      <c r="G375" s="21">
        <f>ROUND(IF(ISBLANK(C375),0,VLOOKUP(C375,'[2]Acha Air Sales Price List'!$B$1:$X$65536,12,FALSE)*$M$14),2)</f>
        <v>0</v>
      </c>
      <c r="H375" s="21"/>
      <c r="I375" s="22">
        <f t="shared" si="7"/>
        <v>0</v>
      </c>
      <c r="J375" s="14"/>
    </row>
    <row r="376" spans="1:10" hidden="1">
      <c r="A376" s="13"/>
      <c r="B376" s="1"/>
      <c r="C376" s="36"/>
      <c r="D376" s="168"/>
      <c r="E376" s="169"/>
      <c r="F376" s="43" t="str">
        <f>VLOOKUP(C376,'[2]Acha Air Sales Price List'!$B$1:$D$65536,3,FALSE)</f>
        <v>first line keep open</v>
      </c>
      <c r="G376" s="21">
        <f>ROUND(IF(ISBLANK(C376),0,VLOOKUP(C376,'[2]Acha Air Sales Price List'!$B$1:$X$65536,12,FALSE)*$M$14),2)</f>
        <v>0</v>
      </c>
      <c r="H376" s="21"/>
      <c r="I376" s="22">
        <f t="shared" si="7"/>
        <v>0</v>
      </c>
      <c r="J376" s="14"/>
    </row>
    <row r="377" spans="1:10" hidden="1">
      <c r="A377" s="13"/>
      <c r="B377" s="1"/>
      <c r="C377" s="36"/>
      <c r="D377" s="168"/>
      <c r="E377" s="169"/>
      <c r="F377" s="43" t="str">
        <f>VLOOKUP(C377,'[2]Acha Air Sales Price List'!$B$1:$D$65536,3,FALSE)</f>
        <v>first line keep open</v>
      </c>
      <c r="G377" s="21">
        <f>ROUND(IF(ISBLANK(C377),0,VLOOKUP(C377,'[2]Acha Air Sales Price List'!$B$1:$X$65536,12,FALSE)*$M$14),2)</f>
        <v>0</v>
      </c>
      <c r="H377" s="21"/>
      <c r="I377" s="22">
        <f t="shared" si="7"/>
        <v>0</v>
      </c>
      <c r="J377" s="14"/>
    </row>
    <row r="378" spans="1:10" hidden="1">
      <c r="A378" s="13"/>
      <c r="B378" s="1"/>
      <c r="C378" s="36"/>
      <c r="D378" s="168"/>
      <c r="E378" s="169"/>
      <c r="F378" s="43" t="str">
        <f>VLOOKUP(C378,'[2]Acha Air Sales Price List'!$B$1:$D$65536,3,FALSE)</f>
        <v>first line keep open</v>
      </c>
      <c r="G378" s="21">
        <f>ROUND(IF(ISBLANK(C378),0,VLOOKUP(C378,'[2]Acha Air Sales Price List'!$B$1:$X$65536,12,FALSE)*$M$14),2)</f>
        <v>0</v>
      </c>
      <c r="H378" s="21"/>
      <c r="I378" s="22">
        <f t="shared" si="7"/>
        <v>0</v>
      </c>
      <c r="J378" s="14"/>
    </row>
    <row r="379" spans="1:10" hidden="1">
      <c r="A379" s="13"/>
      <c r="B379" s="1"/>
      <c r="C379" s="36"/>
      <c r="D379" s="168"/>
      <c r="E379" s="169"/>
      <c r="F379" s="43" t="str">
        <f>VLOOKUP(C379,'[2]Acha Air Sales Price List'!$B$1:$D$65536,3,FALSE)</f>
        <v>first line keep open</v>
      </c>
      <c r="G379" s="21">
        <f>ROUND(IF(ISBLANK(C379),0,VLOOKUP(C379,'[2]Acha Air Sales Price List'!$B$1:$X$65536,12,FALSE)*$M$14),2)</f>
        <v>0</v>
      </c>
      <c r="H379" s="21"/>
      <c r="I379" s="22">
        <f t="shared" si="7"/>
        <v>0</v>
      </c>
      <c r="J379" s="14"/>
    </row>
    <row r="380" spans="1:10" hidden="1">
      <c r="A380" s="13"/>
      <c r="B380" s="1"/>
      <c r="C380" s="37"/>
      <c r="D380" s="168"/>
      <c r="E380" s="169"/>
      <c r="F380" s="43" t="str">
        <f>VLOOKUP(C380,'[2]Acha Air Sales Price List'!$B$1:$D$65536,3,FALSE)</f>
        <v>first line keep open</v>
      </c>
      <c r="G380" s="21">
        <f>ROUND(IF(ISBLANK(C380),0,VLOOKUP(C380,'[2]Acha Air Sales Price List'!$B$1:$X$65536,12,FALSE)*$M$14),2)</f>
        <v>0</v>
      </c>
      <c r="H380" s="21"/>
      <c r="I380" s="22">
        <f t="shared" si="7"/>
        <v>0</v>
      </c>
      <c r="J380" s="14"/>
    </row>
    <row r="381" spans="1:10" hidden="1">
      <c r="A381" s="13"/>
      <c r="B381" s="1"/>
      <c r="C381" s="36"/>
      <c r="D381" s="168"/>
      <c r="E381" s="169"/>
      <c r="F381" s="43" t="str">
        <f>VLOOKUP(C381,'[2]Acha Air Sales Price List'!$B$1:$D$65536,3,FALSE)</f>
        <v>first line keep open</v>
      </c>
      <c r="G381" s="21">
        <f>ROUND(IF(ISBLANK(C381),0,VLOOKUP(C381,'[2]Acha Air Sales Price List'!$B$1:$X$65536,12,FALSE)*$M$14),2)</f>
        <v>0</v>
      </c>
      <c r="H381" s="21"/>
      <c r="I381" s="22">
        <f t="shared" si="7"/>
        <v>0</v>
      </c>
      <c r="J381" s="14"/>
    </row>
    <row r="382" spans="1:10" hidden="1">
      <c r="A382" s="13"/>
      <c r="B382" s="1"/>
      <c r="C382" s="36"/>
      <c r="D382" s="168"/>
      <c r="E382" s="169"/>
      <c r="F382" s="43" t="str">
        <f>VLOOKUP(C382,'[2]Acha Air Sales Price List'!$B$1:$D$65536,3,FALSE)</f>
        <v>first line keep open</v>
      </c>
      <c r="G382" s="21">
        <f>ROUND(IF(ISBLANK(C382),0,VLOOKUP(C382,'[2]Acha Air Sales Price List'!$B$1:$X$65536,12,FALSE)*$M$14),2)</f>
        <v>0</v>
      </c>
      <c r="H382" s="21"/>
      <c r="I382" s="22">
        <f t="shared" si="7"/>
        <v>0</v>
      </c>
      <c r="J382" s="14"/>
    </row>
    <row r="383" spans="1:10" hidden="1">
      <c r="A383" s="13"/>
      <c r="B383" s="1"/>
      <c r="C383" s="36"/>
      <c r="D383" s="168"/>
      <c r="E383" s="169"/>
      <c r="F383" s="43" t="str">
        <f>VLOOKUP(C383,'[2]Acha Air Sales Price List'!$B$1:$D$65536,3,FALSE)</f>
        <v>first line keep open</v>
      </c>
      <c r="G383" s="21">
        <f>ROUND(IF(ISBLANK(C383),0,VLOOKUP(C383,'[2]Acha Air Sales Price List'!$B$1:$X$65536,12,FALSE)*$M$14),2)</f>
        <v>0</v>
      </c>
      <c r="H383" s="21"/>
      <c r="I383" s="22">
        <f t="shared" si="7"/>
        <v>0</v>
      </c>
      <c r="J383" s="14"/>
    </row>
    <row r="384" spans="1:10" hidden="1">
      <c r="A384" s="13"/>
      <c r="B384" s="1"/>
      <c r="C384" s="36"/>
      <c r="D384" s="168"/>
      <c r="E384" s="169"/>
      <c r="F384" s="43" t="str">
        <f>VLOOKUP(C384,'[2]Acha Air Sales Price List'!$B$1:$D$65536,3,FALSE)</f>
        <v>first line keep open</v>
      </c>
      <c r="G384" s="21">
        <f>ROUND(IF(ISBLANK(C384),0,VLOOKUP(C384,'[2]Acha Air Sales Price List'!$B$1:$X$65536,12,FALSE)*$M$14),2)</f>
        <v>0</v>
      </c>
      <c r="H384" s="21"/>
      <c r="I384" s="22">
        <f t="shared" si="7"/>
        <v>0</v>
      </c>
      <c r="J384" s="14"/>
    </row>
    <row r="385" spans="1:10" hidden="1">
      <c r="A385" s="13"/>
      <c r="B385" s="1"/>
      <c r="C385" s="36"/>
      <c r="D385" s="168"/>
      <c r="E385" s="169"/>
      <c r="F385" s="43" t="str">
        <f>VLOOKUP(C385,'[2]Acha Air Sales Price List'!$B$1:$D$65536,3,FALSE)</f>
        <v>first line keep open</v>
      </c>
      <c r="G385" s="21">
        <f>ROUND(IF(ISBLANK(C385),0,VLOOKUP(C385,'[2]Acha Air Sales Price List'!$B$1:$X$65536,12,FALSE)*$M$14),2)</f>
        <v>0</v>
      </c>
      <c r="H385" s="21"/>
      <c r="I385" s="22">
        <f t="shared" si="7"/>
        <v>0</v>
      </c>
      <c r="J385" s="14"/>
    </row>
    <row r="386" spans="1:10" hidden="1">
      <c r="A386" s="13"/>
      <c r="B386" s="1"/>
      <c r="C386" s="36"/>
      <c r="D386" s="168"/>
      <c r="E386" s="169"/>
      <c r="F386" s="43" t="str">
        <f>VLOOKUP(C386,'[2]Acha Air Sales Price List'!$B$1:$D$65536,3,FALSE)</f>
        <v>first line keep open</v>
      </c>
      <c r="G386" s="21">
        <f>ROUND(IF(ISBLANK(C386),0,VLOOKUP(C386,'[2]Acha Air Sales Price List'!$B$1:$X$65536,12,FALSE)*$M$14),2)</f>
        <v>0</v>
      </c>
      <c r="H386" s="21"/>
      <c r="I386" s="22">
        <f t="shared" si="7"/>
        <v>0</v>
      </c>
      <c r="J386" s="14"/>
    </row>
    <row r="387" spans="1:10" hidden="1">
      <c r="A387" s="13"/>
      <c r="B387" s="1"/>
      <c r="C387" s="36"/>
      <c r="D387" s="168"/>
      <c r="E387" s="169"/>
      <c r="F387" s="43" t="str">
        <f>VLOOKUP(C387,'[2]Acha Air Sales Price List'!$B$1:$D$65536,3,FALSE)</f>
        <v>first line keep open</v>
      </c>
      <c r="G387" s="21">
        <f>ROUND(IF(ISBLANK(C387),0,VLOOKUP(C387,'[2]Acha Air Sales Price List'!$B$1:$X$65536,12,FALSE)*$M$14),2)</f>
        <v>0</v>
      </c>
      <c r="H387" s="21"/>
      <c r="I387" s="22">
        <f t="shared" si="7"/>
        <v>0</v>
      </c>
      <c r="J387" s="14"/>
    </row>
    <row r="388" spans="1:10" hidden="1">
      <c r="A388" s="13"/>
      <c r="B388" s="1"/>
      <c r="C388" s="36"/>
      <c r="D388" s="168"/>
      <c r="E388" s="169"/>
      <c r="F388" s="43" t="str">
        <f>VLOOKUP(C388,'[2]Acha Air Sales Price List'!$B$1:$D$65536,3,FALSE)</f>
        <v>first line keep open</v>
      </c>
      <c r="G388" s="21">
        <f>ROUND(IF(ISBLANK(C388),0,VLOOKUP(C388,'[2]Acha Air Sales Price List'!$B$1:$X$65536,12,FALSE)*$M$14),2)</f>
        <v>0</v>
      </c>
      <c r="H388" s="21"/>
      <c r="I388" s="22">
        <f t="shared" si="7"/>
        <v>0</v>
      </c>
      <c r="J388" s="14"/>
    </row>
    <row r="389" spans="1:10" hidden="1">
      <c r="A389" s="13"/>
      <c r="B389" s="1"/>
      <c r="C389" s="36"/>
      <c r="D389" s="168"/>
      <c r="E389" s="169"/>
      <c r="F389" s="43" t="str">
        <f>VLOOKUP(C389,'[2]Acha Air Sales Price List'!$B$1:$D$65536,3,FALSE)</f>
        <v>first line keep open</v>
      </c>
      <c r="G389" s="21">
        <f>ROUND(IF(ISBLANK(C389),0,VLOOKUP(C389,'[2]Acha Air Sales Price List'!$B$1:$X$65536,12,FALSE)*$M$14),2)</f>
        <v>0</v>
      </c>
      <c r="H389" s="21"/>
      <c r="I389" s="22">
        <f t="shared" si="7"/>
        <v>0</v>
      </c>
      <c r="J389" s="14"/>
    </row>
    <row r="390" spans="1:10" hidden="1">
      <c r="A390" s="13"/>
      <c r="B390" s="1"/>
      <c r="C390" s="36"/>
      <c r="D390" s="168"/>
      <c r="E390" s="169"/>
      <c r="F390" s="43" t="str">
        <f>VLOOKUP(C390,'[2]Acha Air Sales Price List'!$B$1:$D$65536,3,FALSE)</f>
        <v>first line keep open</v>
      </c>
      <c r="G390" s="21">
        <f>ROUND(IF(ISBLANK(C390),0,VLOOKUP(C390,'[2]Acha Air Sales Price List'!$B$1:$X$65536,12,FALSE)*$M$14),2)</f>
        <v>0</v>
      </c>
      <c r="H390" s="21"/>
      <c r="I390" s="22">
        <f t="shared" si="7"/>
        <v>0</v>
      </c>
      <c r="J390" s="14"/>
    </row>
    <row r="391" spans="1:10" hidden="1">
      <c r="A391" s="13"/>
      <c r="B391" s="1"/>
      <c r="C391" s="36"/>
      <c r="D391" s="168"/>
      <c r="E391" s="169"/>
      <c r="F391" s="43" t="str">
        <f>VLOOKUP(C391,'[2]Acha Air Sales Price List'!$B$1:$D$65536,3,FALSE)</f>
        <v>first line keep open</v>
      </c>
      <c r="G391" s="21">
        <f>ROUND(IF(ISBLANK(C391),0,VLOOKUP(C391,'[2]Acha Air Sales Price List'!$B$1:$X$65536,12,FALSE)*$M$14),2)</f>
        <v>0</v>
      </c>
      <c r="H391" s="21"/>
      <c r="I391" s="22">
        <f t="shared" si="7"/>
        <v>0</v>
      </c>
      <c r="J391" s="14"/>
    </row>
    <row r="392" spans="1:10" hidden="1">
      <c r="A392" s="13"/>
      <c r="B392" s="1"/>
      <c r="C392" s="36"/>
      <c r="D392" s="168"/>
      <c r="E392" s="169"/>
      <c r="F392" s="43" t="str">
        <f>VLOOKUP(C392,'[2]Acha Air Sales Price List'!$B$1:$D$65536,3,FALSE)</f>
        <v>first line keep open</v>
      </c>
      <c r="G392" s="21">
        <f>ROUND(IF(ISBLANK(C392),0,VLOOKUP(C392,'[2]Acha Air Sales Price List'!$B$1:$X$65536,12,FALSE)*$M$14),2)</f>
        <v>0</v>
      </c>
      <c r="H392" s="21"/>
      <c r="I392" s="22">
        <f t="shared" si="7"/>
        <v>0</v>
      </c>
      <c r="J392" s="14"/>
    </row>
    <row r="393" spans="1:10" hidden="1">
      <c r="A393" s="13"/>
      <c r="B393" s="1"/>
      <c r="C393" s="36"/>
      <c r="D393" s="168"/>
      <c r="E393" s="169"/>
      <c r="F393" s="43" t="str">
        <f>VLOOKUP(C393,'[2]Acha Air Sales Price List'!$B$1:$D$65536,3,FALSE)</f>
        <v>first line keep open</v>
      </c>
      <c r="G393" s="21">
        <f>ROUND(IF(ISBLANK(C393),0,VLOOKUP(C393,'[2]Acha Air Sales Price List'!$B$1:$X$65536,12,FALSE)*$M$14),2)</f>
        <v>0</v>
      </c>
      <c r="H393" s="21"/>
      <c r="I393" s="22">
        <f t="shared" si="7"/>
        <v>0</v>
      </c>
      <c r="J393" s="14"/>
    </row>
    <row r="394" spans="1:10" hidden="1">
      <c r="A394" s="13"/>
      <c r="B394" s="1"/>
      <c r="C394" s="36"/>
      <c r="D394" s="168"/>
      <c r="E394" s="169"/>
      <c r="F394" s="43" t="str">
        <f>VLOOKUP(C394,'[2]Acha Air Sales Price List'!$B$1:$D$65536,3,FALSE)</f>
        <v>first line keep open</v>
      </c>
      <c r="G394" s="21">
        <f>ROUND(IF(ISBLANK(C394),0,VLOOKUP(C394,'[2]Acha Air Sales Price List'!$B$1:$X$65536,12,FALSE)*$M$14),2)</f>
        <v>0</v>
      </c>
      <c r="H394" s="21"/>
      <c r="I394" s="22">
        <f t="shared" si="7"/>
        <v>0</v>
      </c>
      <c r="J394" s="14"/>
    </row>
    <row r="395" spans="1:10" hidden="1">
      <c r="A395" s="13"/>
      <c r="B395" s="1"/>
      <c r="C395" s="36"/>
      <c r="D395" s="168"/>
      <c r="E395" s="169"/>
      <c r="F395" s="43" t="str">
        <f>VLOOKUP(C395,'[2]Acha Air Sales Price List'!$B$1:$D$65536,3,FALSE)</f>
        <v>first line keep open</v>
      </c>
      <c r="G395" s="21">
        <f>ROUND(IF(ISBLANK(C395),0,VLOOKUP(C395,'[2]Acha Air Sales Price List'!$B$1:$X$65536,12,FALSE)*$M$14),2)</f>
        <v>0</v>
      </c>
      <c r="H395" s="21"/>
      <c r="I395" s="22">
        <f t="shared" si="7"/>
        <v>0</v>
      </c>
      <c r="J395" s="14"/>
    </row>
    <row r="396" spans="1:10" hidden="1">
      <c r="A396" s="13"/>
      <c r="B396" s="1"/>
      <c r="C396" s="37"/>
      <c r="D396" s="168"/>
      <c r="E396" s="169"/>
      <c r="F396" s="43" t="str">
        <f>VLOOKUP(C396,'[2]Acha Air Sales Price List'!$B$1:$D$65536,3,FALSE)</f>
        <v>first line keep open</v>
      </c>
      <c r="G396" s="21">
        <f>ROUND(IF(ISBLANK(C396),0,VLOOKUP(C396,'[2]Acha Air Sales Price List'!$B$1:$X$65536,12,FALSE)*$M$14),2)</f>
        <v>0</v>
      </c>
      <c r="H396" s="21"/>
      <c r="I396" s="22">
        <f t="shared" si="7"/>
        <v>0</v>
      </c>
      <c r="J396" s="14"/>
    </row>
    <row r="397" spans="1:10" hidden="1">
      <c r="A397" s="13"/>
      <c r="B397" s="1"/>
      <c r="C397" s="37"/>
      <c r="D397" s="168"/>
      <c r="E397" s="169"/>
      <c r="F397" s="43" t="str">
        <f>VLOOKUP(C397,'[2]Acha Air Sales Price List'!$B$1:$D$65536,3,FALSE)</f>
        <v>first line keep open</v>
      </c>
      <c r="G397" s="21">
        <f>ROUND(IF(ISBLANK(C397),0,VLOOKUP(C397,'[2]Acha Air Sales Price List'!$B$1:$X$65536,12,FALSE)*$M$14),2)</f>
        <v>0</v>
      </c>
      <c r="H397" s="21"/>
      <c r="I397" s="22">
        <f t="shared" si="7"/>
        <v>0</v>
      </c>
      <c r="J397" s="14"/>
    </row>
    <row r="398" spans="1:10" hidden="1">
      <c r="A398" s="13"/>
      <c r="B398" s="1"/>
      <c r="C398" s="36"/>
      <c r="D398" s="168"/>
      <c r="E398" s="169"/>
      <c r="F398" s="43" t="str">
        <f>VLOOKUP(C398,'[2]Acha Air Sales Price List'!$B$1:$D$65536,3,FALSE)</f>
        <v>first line keep open</v>
      </c>
      <c r="G398" s="21">
        <f>ROUND(IF(ISBLANK(C398),0,VLOOKUP(C398,'[2]Acha Air Sales Price List'!$B$1:$X$65536,12,FALSE)*$M$14),2)</f>
        <v>0</v>
      </c>
      <c r="H398" s="21"/>
      <c r="I398" s="22">
        <f t="shared" si="7"/>
        <v>0</v>
      </c>
      <c r="J398" s="14"/>
    </row>
    <row r="399" spans="1:10" hidden="1">
      <c r="A399" s="13"/>
      <c r="B399" s="1"/>
      <c r="C399" s="36"/>
      <c r="D399" s="168"/>
      <c r="E399" s="169"/>
      <c r="F399" s="43" t="str">
        <f>VLOOKUP(C399,'[2]Acha Air Sales Price List'!$B$1:$D$65536,3,FALSE)</f>
        <v>first line keep open</v>
      </c>
      <c r="G399" s="21">
        <f>ROUND(IF(ISBLANK(C399),0,VLOOKUP(C399,'[2]Acha Air Sales Price List'!$B$1:$X$65536,12,FALSE)*$M$14),2)</f>
        <v>0</v>
      </c>
      <c r="H399" s="21"/>
      <c r="I399" s="22">
        <f t="shared" si="7"/>
        <v>0</v>
      </c>
      <c r="J399" s="14"/>
    </row>
    <row r="400" spans="1:10" hidden="1">
      <c r="A400" s="13"/>
      <c r="B400" s="1"/>
      <c r="C400" s="36"/>
      <c r="D400" s="168"/>
      <c r="E400" s="169"/>
      <c r="F400" s="43" t="str">
        <f>VLOOKUP(C400,'[2]Acha Air Sales Price List'!$B$1:$D$65536,3,FALSE)</f>
        <v>first line keep open</v>
      </c>
      <c r="G400" s="21">
        <f>ROUND(IF(ISBLANK(C400),0,VLOOKUP(C400,'[2]Acha Air Sales Price List'!$B$1:$X$65536,12,FALSE)*$M$14),2)</f>
        <v>0</v>
      </c>
      <c r="H400" s="21"/>
      <c r="I400" s="22">
        <f t="shared" si="7"/>
        <v>0</v>
      </c>
      <c r="J400" s="14"/>
    </row>
    <row r="401" spans="1:10" hidden="1">
      <c r="A401" s="13"/>
      <c r="B401" s="1"/>
      <c r="C401" s="36"/>
      <c r="D401" s="168"/>
      <c r="E401" s="169"/>
      <c r="F401" s="43" t="str">
        <f>VLOOKUP(C401,'[2]Acha Air Sales Price List'!$B$1:$D$65536,3,FALSE)</f>
        <v>first line keep open</v>
      </c>
      <c r="G401" s="21">
        <f>ROUND(IF(ISBLANK(C401),0,VLOOKUP(C401,'[2]Acha Air Sales Price List'!$B$1:$X$65536,12,FALSE)*$M$14),2)</f>
        <v>0</v>
      </c>
      <c r="H401" s="21"/>
      <c r="I401" s="22">
        <f t="shared" si="7"/>
        <v>0</v>
      </c>
      <c r="J401" s="14"/>
    </row>
    <row r="402" spans="1:10" hidden="1">
      <c r="A402" s="13"/>
      <c r="B402" s="1"/>
      <c r="C402" s="36"/>
      <c r="D402" s="168"/>
      <c r="E402" s="169"/>
      <c r="F402" s="43" t="str">
        <f>VLOOKUP(C402,'[2]Acha Air Sales Price List'!$B$1:$D$65536,3,FALSE)</f>
        <v>first line keep open</v>
      </c>
      <c r="G402" s="21">
        <f>ROUND(IF(ISBLANK(C402),0,VLOOKUP(C402,'[2]Acha Air Sales Price List'!$B$1:$X$65536,12,FALSE)*$M$14),2)</f>
        <v>0</v>
      </c>
      <c r="H402" s="21"/>
      <c r="I402" s="22">
        <f t="shared" si="7"/>
        <v>0</v>
      </c>
      <c r="J402" s="14"/>
    </row>
    <row r="403" spans="1:10" hidden="1">
      <c r="A403" s="13"/>
      <c r="B403" s="1"/>
      <c r="C403" s="36"/>
      <c r="D403" s="168"/>
      <c r="E403" s="169"/>
      <c r="F403" s="43" t="str">
        <f>VLOOKUP(C403,'[2]Acha Air Sales Price List'!$B$1:$D$65536,3,FALSE)</f>
        <v>first line keep open</v>
      </c>
      <c r="G403" s="21">
        <f>ROUND(IF(ISBLANK(C403),0,VLOOKUP(C403,'[2]Acha Air Sales Price List'!$B$1:$X$65536,12,FALSE)*$M$14),2)</f>
        <v>0</v>
      </c>
      <c r="H403" s="21"/>
      <c r="I403" s="22">
        <f t="shared" si="7"/>
        <v>0</v>
      </c>
      <c r="J403" s="14"/>
    </row>
    <row r="404" spans="1:10" hidden="1">
      <c r="A404" s="13"/>
      <c r="B404" s="1"/>
      <c r="C404" s="36"/>
      <c r="D404" s="168"/>
      <c r="E404" s="169"/>
      <c r="F404" s="43" t="str">
        <f>VLOOKUP(C404,'[2]Acha Air Sales Price List'!$B$1:$D$65536,3,FALSE)</f>
        <v>first line keep open</v>
      </c>
      <c r="G404" s="21">
        <f>ROUND(IF(ISBLANK(C404),0,VLOOKUP(C404,'[2]Acha Air Sales Price List'!$B$1:$X$65536,12,FALSE)*$M$14),2)</f>
        <v>0</v>
      </c>
      <c r="H404" s="21"/>
      <c r="I404" s="22">
        <f t="shared" si="7"/>
        <v>0</v>
      </c>
      <c r="J404" s="14"/>
    </row>
    <row r="405" spans="1:10" hidden="1">
      <c r="A405" s="13"/>
      <c r="B405" s="1"/>
      <c r="C405" s="36"/>
      <c r="D405" s="168"/>
      <c r="E405" s="169"/>
      <c r="F405" s="43" t="str">
        <f>VLOOKUP(C405,'[2]Acha Air Sales Price List'!$B$1:$D$65536,3,FALSE)</f>
        <v>first line keep open</v>
      </c>
      <c r="G405" s="21">
        <f>ROUND(IF(ISBLANK(C405),0,VLOOKUP(C405,'[2]Acha Air Sales Price List'!$B$1:$X$65536,12,FALSE)*$M$14),2)</f>
        <v>0</v>
      </c>
      <c r="H405" s="21"/>
      <c r="I405" s="22">
        <f t="shared" ref="I405:I468" si="8">ROUND(IF(ISNUMBER(B405), G405*B405, 0),5)</f>
        <v>0</v>
      </c>
      <c r="J405" s="14"/>
    </row>
    <row r="406" spans="1:10" hidden="1">
      <c r="A406" s="13"/>
      <c r="B406" s="1"/>
      <c r="C406" s="36"/>
      <c r="D406" s="168"/>
      <c r="E406" s="169"/>
      <c r="F406" s="43" t="str">
        <f>VLOOKUP(C406,'[2]Acha Air Sales Price List'!$B$1:$D$65536,3,FALSE)</f>
        <v>first line keep open</v>
      </c>
      <c r="G406" s="21">
        <f>ROUND(IF(ISBLANK(C406),0,VLOOKUP(C406,'[2]Acha Air Sales Price List'!$B$1:$X$65536,12,FALSE)*$M$14),2)</f>
        <v>0</v>
      </c>
      <c r="H406" s="21"/>
      <c r="I406" s="22">
        <f t="shared" si="8"/>
        <v>0</v>
      </c>
      <c r="J406" s="14"/>
    </row>
    <row r="407" spans="1:10" hidden="1">
      <c r="A407" s="13"/>
      <c r="B407" s="1"/>
      <c r="C407" s="36"/>
      <c r="D407" s="168"/>
      <c r="E407" s="169"/>
      <c r="F407" s="43" t="str">
        <f>VLOOKUP(C407,'[2]Acha Air Sales Price List'!$B$1:$D$65536,3,FALSE)</f>
        <v>first line keep open</v>
      </c>
      <c r="G407" s="21">
        <f>ROUND(IF(ISBLANK(C407),0,VLOOKUP(C407,'[2]Acha Air Sales Price List'!$B$1:$X$65536,12,FALSE)*$M$14),2)</f>
        <v>0</v>
      </c>
      <c r="H407" s="21"/>
      <c r="I407" s="22">
        <f t="shared" si="8"/>
        <v>0</v>
      </c>
      <c r="J407" s="14"/>
    </row>
    <row r="408" spans="1:10" hidden="1">
      <c r="A408" s="13"/>
      <c r="B408" s="1"/>
      <c r="C408" s="37"/>
      <c r="D408" s="168"/>
      <c r="E408" s="169"/>
      <c r="F408" s="43" t="str">
        <f>VLOOKUP(C408,'[2]Acha Air Sales Price List'!$B$1:$D$65536,3,FALSE)</f>
        <v>first line keep open</v>
      </c>
      <c r="G408" s="21">
        <f>ROUND(IF(ISBLANK(C408),0,VLOOKUP(C408,'[2]Acha Air Sales Price List'!$B$1:$X$65536,12,FALSE)*$M$14),2)</f>
        <v>0</v>
      </c>
      <c r="H408" s="21"/>
      <c r="I408" s="22">
        <f t="shared" si="8"/>
        <v>0</v>
      </c>
      <c r="J408" s="14"/>
    </row>
    <row r="409" spans="1:10" hidden="1">
      <c r="A409" s="13"/>
      <c r="B409" s="1"/>
      <c r="C409" s="36"/>
      <c r="D409" s="168"/>
      <c r="E409" s="169"/>
      <c r="F409" s="43" t="str">
        <f>VLOOKUP(C409,'[2]Acha Air Sales Price List'!$B$1:$D$65536,3,FALSE)</f>
        <v>first line keep open</v>
      </c>
      <c r="G409" s="21">
        <f>ROUND(IF(ISBLANK(C409),0,VLOOKUP(C409,'[2]Acha Air Sales Price List'!$B$1:$X$65536,12,FALSE)*$M$14),2)</f>
        <v>0</v>
      </c>
      <c r="H409" s="21"/>
      <c r="I409" s="22">
        <f t="shared" si="8"/>
        <v>0</v>
      </c>
      <c r="J409" s="14"/>
    </row>
    <row r="410" spans="1:10" hidden="1">
      <c r="A410" s="13"/>
      <c r="B410" s="1"/>
      <c r="C410" s="36"/>
      <c r="D410" s="168"/>
      <c r="E410" s="169"/>
      <c r="F410" s="43" t="str">
        <f>VLOOKUP(C410,'[2]Acha Air Sales Price List'!$B$1:$D$65536,3,FALSE)</f>
        <v>first line keep open</v>
      </c>
      <c r="G410" s="21">
        <f>ROUND(IF(ISBLANK(C410),0,VLOOKUP(C410,'[2]Acha Air Sales Price List'!$B$1:$X$65536,12,FALSE)*$M$14),2)</f>
        <v>0</v>
      </c>
      <c r="H410" s="21"/>
      <c r="I410" s="22">
        <f t="shared" si="8"/>
        <v>0</v>
      </c>
      <c r="J410" s="14"/>
    </row>
    <row r="411" spans="1:10" hidden="1">
      <c r="A411" s="13"/>
      <c r="B411" s="1"/>
      <c r="C411" s="36"/>
      <c r="D411" s="168"/>
      <c r="E411" s="169"/>
      <c r="F411" s="43" t="str">
        <f>VLOOKUP(C411,'[2]Acha Air Sales Price List'!$B$1:$D$65536,3,FALSE)</f>
        <v>first line keep open</v>
      </c>
      <c r="G411" s="21">
        <f>ROUND(IF(ISBLANK(C411),0,VLOOKUP(C411,'[2]Acha Air Sales Price List'!$B$1:$X$65536,12,FALSE)*$M$14),2)</f>
        <v>0</v>
      </c>
      <c r="H411" s="21"/>
      <c r="I411" s="22">
        <f t="shared" si="8"/>
        <v>0</v>
      </c>
      <c r="J411" s="14"/>
    </row>
    <row r="412" spans="1:10" hidden="1">
      <c r="A412" s="13"/>
      <c r="B412" s="1"/>
      <c r="C412" s="36"/>
      <c r="D412" s="168"/>
      <c r="E412" s="169"/>
      <c r="F412" s="43" t="str">
        <f>VLOOKUP(C412,'[2]Acha Air Sales Price List'!$B$1:$D$65536,3,FALSE)</f>
        <v>first line keep open</v>
      </c>
      <c r="G412" s="21">
        <f>ROUND(IF(ISBLANK(C412),0,VLOOKUP(C412,'[2]Acha Air Sales Price List'!$B$1:$X$65536,12,FALSE)*$M$14),2)</f>
        <v>0</v>
      </c>
      <c r="H412" s="21"/>
      <c r="I412" s="22">
        <f t="shared" si="8"/>
        <v>0</v>
      </c>
      <c r="J412" s="14"/>
    </row>
    <row r="413" spans="1:10" hidden="1">
      <c r="A413" s="13"/>
      <c r="B413" s="1"/>
      <c r="C413" s="36"/>
      <c r="D413" s="168"/>
      <c r="E413" s="169"/>
      <c r="F413" s="43" t="str">
        <f>VLOOKUP(C413,'[2]Acha Air Sales Price List'!$B$1:$D$65536,3,FALSE)</f>
        <v>first line keep open</v>
      </c>
      <c r="G413" s="21">
        <f>ROUND(IF(ISBLANK(C413),0,VLOOKUP(C413,'[2]Acha Air Sales Price List'!$B$1:$X$65536,12,FALSE)*$M$14),2)</f>
        <v>0</v>
      </c>
      <c r="H413" s="21"/>
      <c r="I413" s="22">
        <f t="shared" si="8"/>
        <v>0</v>
      </c>
      <c r="J413" s="14"/>
    </row>
    <row r="414" spans="1:10" hidden="1">
      <c r="A414" s="13"/>
      <c r="B414" s="1"/>
      <c r="C414" s="36"/>
      <c r="D414" s="168"/>
      <c r="E414" s="169"/>
      <c r="F414" s="43" t="str">
        <f>VLOOKUP(C414,'[2]Acha Air Sales Price List'!$B$1:$D$65536,3,FALSE)</f>
        <v>first line keep open</v>
      </c>
      <c r="G414" s="21">
        <f>ROUND(IF(ISBLANK(C414),0,VLOOKUP(C414,'[2]Acha Air Sales Price List'!$B$1:$X$65536,12,FALSE)*$M$14),2)</f>
        <v>0</v>
      </c>
      <c r="H414" s="21"/>
      <c r="I414" s="22">
        <f t="shared" si="8"/>
        <v>0</v>
      </c>
      <c r="J414" s="14"/>
    </row>
    <row r="415" spans="1:10" hidden="1">
      <c r="A415" s="13"/>
      <c r="B415" s="1"/>
      <c r="C415" s="36"/>
      <c r="D415" s="168"/>
      <c r="E415" s="169"/>
      <c r="F415" s="43" t="str">
        <f>VLOOKUP(C415,'[2]Acha Air Sales Price List'!$B$1:$D$65536,3,FALSE)</f>
        <v>first line keep open</v>
      </c>
      <c r="G415" s="21">
        <f>ROUND(IF(ISBLANK(C415),0,VLOOKUP(C415,'[2]Acha Air Sales Price List'!$B$1:$X$65536,12,FALSE)*$M$14),2)</f>
        <v>0</v>
      </c>
      <c r="H415" s="21"/>
      <c r="I415" s="22">
        <f t="shared" si="8"/>
        <v>0</v>
      </c>
      <c r="J415" s="14"/>
    </row>
    <row r="416" spans="1:10" hidden="1">
      <c r="A416" s="13"/>
      <c r="B416" s="1"/>
      <c r="C416" s="36"/>
      <c r="D416" s="168"/>
      <c r="E416" s="169"/>
      <c r="F416" s="43" t="str">
        <f>VLOOKUP(C416,'[2]Acha Air Sales Price List'!$B$1:$D$65536,3,FALSE)</f>
        <v>first line keep open</v>
      </c>
      <c r="G416" s="21">
        <f>ROUND(IF(ISBLANK(C416),0,VLOOKUP(C416,'[2]Acha Air Sales Price List'!$B$1:$X$65536,12,FALSE)*$M$14),2)</f>
        <v>0</v>
      </c>
      <c r="H416" s="21"/>
      <c r="I416" s="22">
        <f t="shared" si="8"/>
        <v>0</v>
      </c>
      <c r="J416" s="14"/>
    </row>
    <row r="417" spans="1:10" hidden="1">
      <c r="A417" s="13"/>
      <c r="B417" s="1"/>
      <c r="C417" s="36"/>
      <c r="D417" s="168"/>
      <c r="E417" s="169"/>
      <c r="F417" s="43" t="str">
        <f>VLOOKUP(C417,'[2]Acha Air Sales Price List'!$B$1:$D$65536,3,FALSE)</f>
        <v>first line keep open</v>
      </c>
      <c r="G417" s="21">
        <f>ROUND(IF(ISBLANK(C417),0,VLOOKUP(C417,'[2]Acha Air Sales Price List'!$B$1:$X$65536,12,FALSE)*$M$14),2)</f>
        <v>0</v>
      </c>
      <c r="H417" s="21"/>
      <c r="I417" s="22">
        <f t="shared" si="8"/>
        <v>0</v>
      </c>
      <c r="J417" s="14"/>
    </row>
    <row r="418" spans="1:10" hidden="1">
      <c r="A418" s="13"/>
      <c r="B418" s="1"/>
      <c r="C418" s="36"/>
      <c r="D418" s="168"/>
      <c r="E418" s="169"/>
      <c r="F418" s="43" t="str">
        <f>VLOOKUP(C418,'[2]Acha Air Sales Price List'!$B$1:$D$65536,3,FALSE)</f>
        <v>first line keep open</v>
      </c>
      <c r="G418" s="21">
        <f>ROUND(IF(ISBLANK(C418),0,VLOOKUP(C418,'[2]Acha Air Sales Price List'!$B$1:$X$65536,12,FALSE)*$M$14),2)</f>
        <v>0</v>
      </c>
      <c r="H418" s="21"/>
      <c r="I418" s="22">
        <f t="shared" si="8"/>
        <v>0</v>
      </c>
      <c r="J418" s="14"/>
    </row>
    <row r="419" spans="1:10" hidden="1">
      <c r="A419" s="13"/>
      <c r="B419" s="1"/>
      <c r="C419" s="36"/>
      <c r="D419" s="168"/>
      <c r="E419" s="169"/>
      <c r="F419" s="43" t="str">
        <f>VLOOKUP(C419,'[2]Acha Air Sales Price List'!$B$1:$D$65536,3,FALSE)</f>
        <v>first line keep open</v>
      </c>
      <c r="G419" s="21">
        <f>ROUND(IF(ISBLANK(C419),0,VLOOKUP(C419,'[2]Acha Air Sales Price List'!$B$1:$X$65536,12,FALSE)*$M$14),2)</f>
        <v>0</v>
      </c>
      <c r="H419" s="21"/>
      <c r="I419" s="22">
        <f t="shared" si="8"/>
        <v>0</v>
      </c>
      <c r="J419" s="14"/>
    </row>
    <row r="420" spans="1:10" hidden="1">
      <c r="A420" s="13"/>
      <c r="B420" s="1"/>
      <c r="C420" s="36"/>
      <c r="D420" s="168"/>
      <c r="E420" s="169"/>
      <c r="F420" s="43" t="str">
        <f>VLOOKUP(C420,'[2]Acha Air Sales Price List'!$B$1:$D$65536,3,FALSE)</f>
        <v>first line keep open</v>
      </c>
      <c r="G420" s="21">
        <f>ROUND(IF(ISBLANK(C420),0,VLOOKUP(C420,'[2]Acha Air Sales Price List'!$B$1:$X$65536,12,FALSE)*$M$14),2)</f>
        <v>0</v>
      </c>
      <c r="H420" s="21"/>
      <c r="I420" s="22">
        <f t="shared" si="8"/>
        <v>0</v>
      </c>
      <c r="J420" s="14"/>
    </row>
    <row r="421" spans="1:10" hidden="1">
      <c r="A421" s="13"/>
      <c r="B421" s="1"/>
      <c r="C421" s="36"/>
      <c r="D421" s="168"/>
      <c r="E421" s="169"/>
      <c r="F421" s="43" t="str">
        <f>VLOOKUP(C421,'[2]Acha Air Sales Price List'!$B$1:$D$65536,3,FALSE)</f>
        <v>first line keep open</v>
      </c>
      <c r="G421" s="21">
        <f>ROUND(IF(ISBLANK(C421),0,VLOOKUP(C421,'[2]Acha Air Sales Price List'!$B$1:$X$65536,12,FALSE)*$M$14),2)</f>
        <v>0</v>
      </c>
      <c r="H421" s="21"/>
      <c r="I421" s="22">
        <f t="shared" si="8"/>
        <v>0</v>
      </c>
      <c r="J421" s="14"/>
    </row>
    <row r="422" spans="1:10" hidden="1">
      <c r="A422" s="13"/>
      <c r="B422" s="1"/>
      <c r="C422" s="36"/>
      <c r="D422" s="168"/>
      <c r="E422" s="169"/>
      <c r="F422" s="43" t="str">
        <f>VLOOKUP(C422,'[2]Acha Air Sales Price List'!$B$1:$D$65536,3,FALSE)</f>
        <v>first line keep open</v>
      </c>
      <c r="G422" s="21">
        <f>ROUND(IF(ISBLANK(C422),0,VLOOKUP(C422,'[2]Acha Air Sales Price List'!$B$1:$X$65536,12,FALSE)*$M$14),2)</f>
        <v>0</v>
      </c>
      <c r="H422" s="21"/>
      <c r="I422" s="22">
        <f t="shared" si="8"/>
        <v>0</v>
      </c>
      <c r="J422" s="14"/>
    </row>
    <row r="423" spans="1:10" hidden="1">
      <c r="A423" s="13"/>
      <c r="B423" s="1"/>
      <c r="C423" s="36"/>
      <c r="D423" s="168"/>
      <c r="E423" s="169"/>
      <c r="F423" s="43" t="str">
        <f>VLOOKUP(C423,'[2]Acha Air Sales Price List'!$B$1:$D$65536,3,FALSE)</f>
        <v>first line keep open</v>
      </c>
      <c r="G423" s="21">
        <f>ROUND(IF(ISBLANK(C423),0,VLOOKUP(C423,'[2]Acha Air Sales Price List'!$B$1:$X$65536,12,FALSE)*$M$14),2)</f>
        <v>0</v>
      </c>
      <c r="H423" s="21"/>
      <c r="I423" s="22">
        <f t="shared" si="8"/>
        <v>0</v>
      </c>
      <c r="J423" s="14"/>
    </row>
    <row r="424" spans="1:10" hidden="1">
      <c r="A424" s="13"/>
      <c r="B424" s="1"/>
      <c r="C424" s="36"/>
      <c r="D424" s="168"/>
      <c r="E424" s="169"/>
      <c r="F424" s="43" t="str">
        <f>VLOOKUP(C424,'[2]Acha Air Sales Price List'!$B$1:$D$65536,3,FALSE)</f>
        <v>first line keep open</v>
      </c>
      <c r="G424" s="21">
        <f>ROUND(IF(ISBLANK(C424),0,VLOOKUP(C424,'[2]Acha Air Sales Price List'!$B$1:$X$65536,12,FALSE)*$M$14),2)</f>
        <v>0</v>
      </c>
      <c r="H424" s="21"/>
      <c r="I424" s="22">
        <f t="shared" si="8"/>
        <v>0</v>
      </c>
      <c r="J424" s="14"/>
    </row>
    <row r="425" spans="1:10" hidden="1">
      <c r="A425" s="13"/>
      <c r="B425" s="1"/>
      <c r="C425" s="36"/>
      <c r="D425" s="168"/>
      <c r="E425" s="169"/>
      <c r="F425" s="43" t="str">
        <f>VLOOKUP(C425,'[2]Acha Air Sales Price List'!$B$1:$D$65536,3,FALSE)</f>
        <v>first line keep open</v>
      </c>
      <c r="G425" s="21">
        <f>ROUND(IF(ISBLANK(C425),0,VLOOKUP(C425,'[2]Acha Air Sales Price List'!$B$1:$X$65536,12,FALSE)*$M$14),2)</f>
        <v>0</v>
      </c>
      <c r="H425" s="21"/>
      <c r="I425" s="22">
        <f t="shared" si="8"/>
        <v>0</v>
      </c>
      <c r="J425" s="14"/>
    </row>
    <row r="426" spans="1:10" hidden="1">
      <c r="A426" s="13"/>
      <c r="B426" s="1"/>
      <c r="C426" s="36"/>
      <c r="D426" s="168"/>
      <c r="E426" s="169"/>
      <c r="F426" s="43" t="str">
        <f>VLOOKUP(C426,'[2]Acha Air Sales Price List'!$B$1:$D$65536,3,FALSE)</f>
        <v>first line keep open</v>
      </c>
      <c r="G426" s="21">
        <f>ROUND(IF(ISBLANK(C426),0,VLOOKUP(C426,'[2]Acha Air Sales Price List'!$B$1:$X$65536,12,FALSE)*$M$14),2)</f>
        <v>0</v>
      </c>
      <c r="H426" s="21"/>
      <c r="I426" s="22">
        <f t="shared" si="8"/>
        <v>0</v>
      </c>
      <c r="J426" s="14"/>
    </row>
    <row r="427" spans="1:10" hidden="1">
      <c r="A427" s="13"/>
      <c r="B427" s="1"/>
      <c r="C427" s="36"/>
      <c r="D427" s="168"/>
      <c r="E427" s="169"/>
      <c r="F427" s="43" t="str">
        <f>VLOOKUP(C427,'[2]Acha Air Sales Price List'!$B$1:$D$65536,3,FALSE)</f>
        <v>first line keep open</v>
      </c>
      <c r="G427" s="21">
        <f>ROUND(IF(ISBLANK(C427),0,VLOOKUP(C427,'[2]Acha Air Sales Price List'!$B$1:$X$65536,12,FALSE)*$M$14),2)</f>
        <v>0</v>
      </c>
      <c r="H427" s="21"/>
      <c r="I427" s="22">
        <f t="shared" si="8"/>
        <v>0</v>
      </c>
      <c r="J427" s="14"/>
    </row>
    <row r="428" spans="1:10" hidden="1">
      <c r="A428" s="13"/>
      <c r="B428" s="1"/>
      <c r="C428" s="36"/>
      <c r="D428" s="168"/>
      <c r="E428" s="169"/>
      <c r="F428" s="43" t="str">
        <f>VLOOKUP(C428,'[2]Acha Air Sales Price List'!$B$1:$D$65536,3,FALSE)</f>
        <v>first line keep open</v>
      </c>
      <c r="G428" s="21">
        <f>ROUND(IF(ISBLANK(C428),0,VLOOKUP(C428,'[2]Acha Air Sales Price List'!$B$1:$X$65536,12,FALSE)*$M$14),2)</f>
        <v>0</v>
      </c>
      <c r="H428" s="21"/>
      <c r="I428" s="22">
        <f t="shared" si="8"/>
        <v>0</v>
      </c>
      <c r="J428" s="14"/>
    </row>
    <row r="429" spans="1:10" hidden="1">
      <c r="A429" s="13"/>
      <c r="B429" s="1"/>
      <c r="C429" s="36"/>
      <c r="D429" s="168"/>
      <c r="E429" s="169"/>
      <c r="F429" s="43" t="str">
        <f>VLOOKUP(C429,'[2]Acha Air Sales Price List'!$B$1:$D$65536,3,FALSE)</f>
        <v>first line keep open</v>
      </c>
      <c r="G429" s="21">
        <f>ROUND(IF(ISBLANK(C429),0,VLOOKUP(C429,'[2]Acha Air Sales Price List'!$B$1:$X$65536,12,FALSE)*$M$14),2)</f>
        <v>0</v>
      </c>
      <c r="H429" s="21"/>
      <c r="I429" s="22">
        <f t="shared" si="8"/>
        <v>0</v>
      </c>
      <c r="J429" s="14"/>
    </row>
    <row r="430" spans="1:10" hidden="1">
      <c r="A430" s="13"/>
      <c r="B430" s="1"/>
      <c r="C430" s="36"/>
      <c r="D430" s="168"/>
      <c r="E430" s="169"/>
      <c r="F430" s="43" t="str">
        <f>VLOOKUP(C430,'[2]Acha Air Sales Price List'!$B$1:$D$65536,3,FALSE)</f>
        <v>first line keep open</v>
      </c>
      <c r="G430" s="21">
        <f>ROUND(IF(ISBLANK(C430),0,VLOOKUP(C430,'[2]Acha Air Sales Price List'!$B$1:$X$65536,12,FALSE)*$M$14),2)</f>
        <v>0</v>
      </c>
      <c r="H430" s="21"/>
      <c r="I430" s="22">
        <f t="shared" si="8"/>
        <v>0</v>
      </c>
      <c r="J430" s="14"/>
    </row>
    <row r="431" spans="1:10" hidden="1">
      <c r="A431" s="13"/>
      <c r="B431" s="1"/>
      <c r="C431" s="36"/>
      <c r="D431" s="168"/>
      <c r="E431" s="169"/>
      <c r="F431" s="43" t="str">
        <f>VLOOKUP(C431,'[2]Acha Air Sales Price List'!$B$1:$D$65536,3,FALSE)</f>
        <v>first line keep open</v>
      </c>
      <c r="G431" s="21">
        <f>ROUND(IF(ISBLANK(C431),0,VLOOKUP(C431,'[2]Acha Air Sales Price List'!$B$1:$X$65536,12,FALSE)*$M$14),2)</f>
        <v>0</v>
      </c>
      <c r="H431" s="21"/>
      <c r="I431" s="22">
        <f t="shared" si="8"/>
        <v>0</v>
      </c>
      <c r="J431" s="14"/>
    </row>
    <row r="432" spans="1:10" hidden="1">
      <c r="A432" s="13"/>
      <c r="B432" s="1"/>
      <c r="C432" s="36"/>
      <c r="D432" s="168"/>
      <c r="E432" s="169"/>
      <c r="F432" s="43" t="str">
        <f>VLOOKUP(C432,'[2]Acha Air Sales Price List'!$B$1:$D$65536,3,FALSE)</f>
        <v>first line keep open</v>
      </c>
      <c r="G432" s="21">
        <f>ROUND(IF(ISBLANK(C432),0,VLOOKUP(C432,'[2]Acha Air Sales Price List'!$B$1:$X$65536,12,FALSE)*$M$14),2)</f>
        <v>0</v>
      </c>
      <c r="H432" s="21"/>
      <c r="I432" s="22">
        <f t="shared" si="8"/>
        <v>0</v>
      </c>
      <c r="J432" s="14"/>
    </row>
    <row r="433" spans="1:10" hidden="1">
      <c r="A433" s="13"/>
      <c r="B433" s="1"/>
      <c r="C433" s="36"/>
      <c r="D433" s="168"/>
      <c r="E433" s="169"/>
      <c r="F433" s="43" t="str">
        <f>VLOOKUP(C433,'[2]Acha Air Sales Price List'!$B$1:$D$65536,3,FALSE)</f>
        <v>first line keep open</v>
      </c>
      <c r="G433" s="21">
        <f>ROUND(IF(ISBLANK(C433),0,VLOOKUP(C433,'[2]Acha Air Sales Price List'!$B$1:$X$65536,12,FALSE)*$M$14),2)</f>
        <v>0</v>
      </c>
      <c r="H433" s="21"/>
      <c r="I433" s="22">
        <f t="shared" si="8"/>
        <v>0</v>
      </c>
      <c r="J433" s="14"/>
    </row>
    <row r="434" spans="1:10" hidden="1">
      <c r="A434" s="13"/>
      <c r="B434" s="1"/>
      <c r="C434" s="36"/>
      <c r="D434" s="168"/>
      <c r="E434" s="169"/>
      <c r="F434" s="43" t="str">
        <f>VLOOKUP(C434,'[2]Acha Air Sales Price List'!$B$1:$D$65536,3,FALSE)</f>
        <v>first line keep open</v>
      </c>
      <c r="G434" s="21">
        <f>ROUND(IF(ISBLANK(C434),0,VLOOKUP(C434,'[2]Acha Air Sales Price List'!$B$1:$X$65536,12,FALSE)*$M$14),2)</f>
        <v>0</v>
      </c>
      <c r="H434" s="21"/>
      <c r="I434" s="22">
        <f t="shared" si="8"/>
        <v>0</v>
      </c>
      <c r="J434" s="14"/>
    </row>
    <row r="435" spans="1:10" hidden="1">
      <c r="A435" s="13"/>
      <c r="B435" s="1"/>
      <c r="C435" s="36"/>
      <c r="D435" s="168"/>
      <c r="E435" s="169"/>
      <c r="F435" s="43" t="str">
        <f>VLOOKUP(C435,'[2]Acha Air Sales Price List'!$B$1:$D$65536,3,FALSE)</f>
        <v>first line keep open</v>
      </c>
      <c r="G435" s="21">
        <f>ROUND(IF(ISBLANK(C435),0,VLOOKUP(C435,'[2]Acha Air Sales Price List'!$B$1:$X$65536,12,FALSE)*$M$14),2)</f>
        <v>0</v>
      </c>
      <c r="H435" s="21"/>
      <c r="I435" s="22">
        <f t="shared" si="8"/>
        <v>0</v>
      </c>
      <c r="J435" s="14"/>
    </row>
    <row r="436" spans="1:10" hidden="1">
      <c r="A436" s="13"/>
      <c r="B436" s="1"/>
      <c r="C436" s="37"/>
      <c r="D436" s="168"/>
      <c r="E436" s="169"/>
      <c r="F436" s="43" t="str">
        <f>VLOOKUP(C436,'[2]Acha Air Sales Price List'!$B$1:$D$65536,3,FALSE)</f>
        <v>first line keep open</v>
      </c>
      <c r="G436" s="21">
        <f>ROUND(IF(ISBLANK(C436),0,VLOOKUP(C436,'[2]Acha Air Sales Price List'!$B$1:$X$65536,12,FALSE)*$M$14),2)</f>
        <v>0</v>
      </c>
      <c r="H436" s="21"/>
      <c r="I436" s="22">
        <f t="shared" si="8"/>
        <v>0</v>
      </c>
      <c r="J436" s="14"/>
    </row>
    <row r="437" spans="1:10" hidden="1">
      <c r="A437" s="13"/>
      <c r="B437" s="1"/>
      <c r="C437" s="36"/>
      <c r="D437" s="168"/>
      <c r="E437" s="169"/>
      <c r="F437" s="43" t="str">
        <f>VLOOKUP(C437,'[2]Acha Air Sales Price List'!$B$1:$D$65536,3,FALSE)</f>
        <v>first line keep open</v>
      </c>
      <c r="G437" s="21">
        <f>ROUND(IF(ISBLANK(C437),0,VLOOKUP(C437,'[2]Acha Air Sales Price List'!$B$1:$X$65536,12,FALSE)*$M$14),2)</f>
        <v>0</v>
      </c>
      <c r="H437" s="21"/>
      <c r="I437" s="22">
        <f t="shared" si="8"/>
        <v>0</v>
      </c>
      <c r="J437" s="14"/>
    </row>
    <row r="438" spans="1:10" hidden="1">
      <c r="A438" s="13"/>
      <c r="B438" s="1"/>
      <c r="C438" s="36"/>
      <c r="D438" s="168"/>
      <c r="E438" s="169"/>
      <c r="F438" s="43" t="str">
        <f>VLOOKUP(C438,'[2]Acha Air Sales Price List'!$B$1:$D$65536,3,FALSE)</f>
        <v>first line keep open</v>
      </c>
      <c r="G438" s="21">
        <f>ROUND(IF(ISBLANK(C438),0,VLOOKUP(C438,'[2]Acha Air Sales Price List'!$B$1:$X$65536,12,FALSE)*$M$14),2)</f>
        <v>0</v>
      </c>
      <c r="H438" s="21"/>
      <c r="I438" s="22">
        <f t="shared" si="8"/>
        <v>0</v>
      </c>
      <c r="J438" s="14"/>
    </row>
    <row r="439" spans="1:10" hidden="1">
      <c r="A439" s="13"/>
      <c r="B439" s="1"/>
      <c r="C439" s="36"/>
      <c r="D439" s="168"/>
      <c r="E439" s="169"/>
      <c r="F439" s="43" t="str">
        <f>VLOOKUP(C439,'[2]Acha Air Sales Price List'!$B$1:$D$65536,3,FALSE)</f>
        <v>first line keep open</v>
      </c>
      <c r="G439" s="21">
        <f>ROUND(IF(ISBLANK(C439),0,VLOOKUP(C439,'[2]Acha Air Sales Price List'!$B$1:$X$65536,12,FALSE)*$M$14),2)</f>
        <v>0</v>
      </c>
      <c r="H439" s="21"/>
      <c r="I439" s="22">
        <f t="shared" si="8"/>
        <v>0</v>
      </c>
      <c r="J439" s="14"/>
    </row>
    <row r="440" spans="1:10" hidden="1">
      <c r="A440" s="13"/>
      <c r="B440" s="1"/>
      <c r="C440" s="36"/>
      <c r="D440" s="168"/>
      <c r="E440" s="169"/>
      <c r="F440" s="43" t="str">
        <f>VLOOKUP(C440,'[2]Acha Air Sales Price List'!$B$1:$D$65536,3,FALSE)</f>
        <v>first line keep open</v>
      </c>
      <c r="G440" s="21">
        <f>ROUND(IF(ISBLANK(C440),0,VLOOKUP(C440,'[2]Acha Air Sales Price List'!$B$1:$X$65536,12,FALSE)*$M$14),2)</f>
        <v>0</v>
      </c>
      <c r="H440" s="21"/>
      <c r="I440" s="22">
        <f t="shared" si="8"/>
        <v>0</v>
      </c>
      <c r="J440" s="14"/>
    </row>
    <row r="441" spans="1:10" hidden="1">
      <c r="A441" s="13"/>
      <c r="B441" s="1"/>
      <c r="C441" s="36"/>
      <c r="D441" s="168"/>
      <c r="E441" s="169"/>
      <c r="F441" s="43" t="str">
        <f>VLOOKUP(C441,'[2]Acha Air Sales Price List'!$B$1:$D$65536,3,FALSE)</f>
        <v>first line keep open</v>
      </c>
      <c r="G441" s="21">
        <f>ROUND(IF(ISBLANK(C441),0,VLOOKUP(C441,'[2]Acha Air Sales Price List'!$B$1:$X$65536,12,FALSE)*$M$14),2)</f>
        <v>0</v>
      </c>
      <c r="H441" s="21"/>
      <c r="I441" s="22">
        <f t="shared" si="8"/>
        <v>0</v>
      </c>
      <c r="J441" s="14"/>
    </row>
    <row r="442" spans="1:10" hidden="1">
      <c r="A442" s="13"/>
      <c r="B442" s="1"/>
      <c r="C442" s="36"/>
      <c r="D442" s="168"/>
      <c r="E442" s="169"/>
      <c r="F442" s="43" t="str">
        <f>VLOOKUP(C442,'[2]Acha Air Sales Price List'!$B$1:$D$65536,3,FALSE)</f>
        <v>first line keep open</v>
      </c>
      <c r="G442" s="21">
        <f>ROUND(IF(ISBLANK(C442),0,VLOOKUP(C442,'[2]Acha Air Sales Price List'!$B$1:$X$65536,12,FALSE)*$M$14),2)</f>
        <v>0</v>
      </c>
      <c r="H442" s="21"/>
      <c r="I442" s="22">
        <f t="shared" si="8"/>
        <v>0</v>
      </c>
      <c r="J442" s="14"/>
    </row>
    <row r="443" spans="1:10" hidden="1">
      <c r="A443" s="13"/>
      <c r="B443" s="1"/>
      <c r="C443" s="36"/>
      <c r="D443" s="168"/>
      <c r="E443" s="169"/>
      <c r="F443" s="43" t="str">
        <f>VLOOKUP(C443,'[2]Acha Air Sales Price List'!$B$1:$D$65536,3,FALSE)</f>
        <v>first line keep open</v>
      </c>
      <c r="G443" s="21">
        <f>ROUND(IF(ISBLANK(C443),0,VLOOKUP(C443,'[2]Acha Air Sales Price List'!$B$1:$X$65536,12,FALSE)*$M$14),2)</f>
        <v>0</v>
      </c>
      <c r="H443" s="21"/>
      <c r="I443" s="22">
        <f t="shared" si="8"/>
        <v>0</v>
      </c>
      <c r="J443" s="14"/>
    </row>
    <row r="444" spans="1:10" hidden="1">
      <c r="A444" s="13"/>
      <c r="B444" s="1"/>
      <c r="C444" s="36"/>
      <c r="D444" s="168"/>
      <c r="E444" s="169"/>
      <c r="F444" s="43" t="str">
        <f>VLOOKUP(C444,'[2]Acha Air Sales Price List'!$B$1:$D$65536,3,FALSE)</f>
        <v>first line keep open</v>
      </c>
      <c r="G444" s="21">
        <f>ROUND(IF(ISBLANK(C444),0,VLOOKUP(C444,'[2]Acha Air Sales Price List'!$B$1:$X$65536,12,FALSE)*$M$14),2)</f>
        <v>0</v>
      </c>
      <c r="H444" s="21"/>
      <c r="I444" s="22">
        <f t="shared" si="8"/>
        <v>0</v>
      </c>
      <c r="J444" s="14"/>
    </row>
    <row r="445" spans="1:10" hidden="1">
      <c r="A445" s="13"/>
      <c r="B445" s="1"/>
      <c r="C445" s="36"/>
      <c r="D445" s="168"/>
      <c r="E445" s="169"/>
      <c r="F445" s="43" t="str">
        <f>VLOOKUP(C445,'[2]Acha Air Sales Price List'!$B$1:$D$65536,3,FALSE)</f>
        <v>first line keep open</v>
      </c>
      <c r="G445" s="21">
        <f>ROUND(IF(ISBLANK(C445),0,VLOOKUP(C445,'[2]Acha Air Sales Price List'!$B$1:$X$65536,12,FALSE)*$M$14),2)</f>
        <v>0</v>
      </c>
      <c r="H445" s="21"/>
      <c r="I445" s="22">
        <f t="shared" si="8"/>
        <v>0</v>
      </c>
      <c r="J445" s="14"/>
    </row>
    <row r="446" spans="1:10" hidden="1">
      <c r="A446" s="13"/>
      <c r="B446" s="1"/>
      <c r="C446" s="36"/>
      <c r="D446" s="168"/>
      <c r="E446" s="169"/>
      <c r="F446" s="43" t="str">
        <f>VLOOKUP(C446,'[2]Acha Air Sales Price List'!$B$1:$D$65536,3,FALSE)</f>
        <v>first line keep open</v>
      </c>
      <c r="G446" s="21">
        <f>ROUND(IF(ISBLANK(C446),0,VLOOKUP(C446,'[2]Acha Air Sales Price List'!$B$1:$X$65536,12,FALSE)*$M$14),2)</f>
        <v>0</v>
      </c>
      <c r="H446" s="21"/>
      <c r="I446" s="22">
        <f t="shared" si="8"/>
        <v>0</v>
      </c>
      <c r="J446" s="14"/>
    </row>
    <row r="447" spans="1:10" hidden="1">
      <c r="A447" s="13"/>
      <c r="B447" s="1"/>
      <c r="C447" s="36"/>
      <c r="D447" s="168"/>
      <c r="E447" s="169"/>
      <c r="F447" s="43" t="str">
        <f>VLOOKUP(C447,'[2]Acha Air Sales Price List'!$B$1:$D$65536,3,FALSE)</f>
        <v>first line keep open</v>
      </c>
      <c r="G447" s="21">
        <f>ROUND(IF(ISBLANK(C447),0,VLOOKUP(C447,'[2]Acha Air Sales Price List'!$B$1:$X$65536,12,FALSE)*$M$14),2)</f>
        <v>0</v>
      </c>
      <c r="H447" s="21"/>
      <c r="I447" s="22">
        <f t="shared" si="8"/>
        <v>0</v>
      </c>
      <c r="J447" s="14"/>
    </row>
    <row r="448" spans="1:10" hidden="1">
      <c r="A448" s="13"/>
      <c r="B448" s="1"/>
      <c r="C448" s="36"/>
      <c r="D448" s="168"/>
      <c r="E448" s="169"/>
      <c r="F448" s="43" t="str">
        <f>VLOOKUP(C448,'[2]Acha Air Sales Price List'!$B$1:$D$65536,3,FALSE)</f>
        <v>first line keep open</v>
      </c>
      <c r="G448" s="21">
        <f>ROUND(IF(ISBLANK(C448),0,VLOOKUP(C448,'[2]Acha Air Sales Price List'!$B$1:$X$65536,12,FALSE)*$M$14),2)</f>
        <v>0</v>
      </c>
      <c r="H448" s="21"/>
      <c r="I448" s="22">
        <f t="shared" si="8"/>
        <v>0</v>
      </c>
      <c r="J448" s="14"/>
    </row>
    <row r="449" spans="1:10" hidden="1">
      <c r="A449" s="13"/>
      <c r="B449" s="1"/>
      <c r="C449" s="36"/>
      <c r="D449" s="168"/>
      <c r="E449" s="169"/>
      <c r="F449" s="43" t="str">
        <f>VLOOKUP(C449,'[2]Acha Air Sales Price List'!$B$1:$D$65536,3,FALSE)</f>
        <v>first line keep open</v>
      </c>
      <c r="G449" s="21">
        <f>ROUND(IF(ISBLANK(C449),0,VLOOKUP(C449,'[2]Acha Air Sales Price List'!$B$1:$X$65536,12,FALSE)*$M$14),2)</f>
        <v>0</v>
      </c>
      <c r="H449" s="21"/>
      <c r="I449" s="22">
        <f t="shared" si="8"/>
        <v>0</v>
      </c>
      <c r="J449" s="14"/>
    </row>
    <row r="450" spans="1:10" hidden="1">
      <c r="A450" s="13"/>
      <c r="B450" s="1"/>
      <c r="C450" s="36"/>
      <c r="D450" s="168"/>
      <c r="E450" s="169"/>
      <c r="F450" s="43" t="str">
        <f>VLOOKUP(C450,'[2]Acha Air Sales Price List'!$B$1:$D$65536,3,FALSE)</f>
        <v>first line keep open</v>
      </c>
      <c r="G450" s="21">
        <f>ROUND(IF(ISBLANK(C450),0,VLOOKUP(C450,'[2]Acha Air Sales Price List'!$B$1:$X$65536,12,FALSE)*$M$14),2)</f>
        <v>0</v>
      </c>
      <c r="H450" s="21"/>
      <c r="I450" s="22">
        <f t="shared" si="8"/>
        <v>0</v>
      </c>
      <c r="J450" s="14"/>
    </row>
    <row r="451" spans="1:10" hidden="1">
      <c r="A451" s="13"/>
      <c r="B451" s="1"/>
      <c r="C451" s="36"/>
      <c r="D451" s="168"/>
      <c r="E451" s="169"/>
      <c r="F451" s="43" t="str">
        <f>VLOOKUP(C451,'[2]Acha Air Sales Price List'!$B$1:$D$65536,3,FALSE)</f>
        <v>first line keep open</v>
      </c>
      <c r="G451" s="21">
        <f>ROUND(IF(ISBLANK(C451),0,VLOOKUP(C451,'[2]Acha Air Sales Price List'!$B$1:$X$65536,12,FALSE)*$M$14),2)</f>
        <v>0</v>
      </c>
      <c r="H451" s="21"/>
      <c r="I451" s="22">
        <f t="shared" si="8"/>
        <v>0</v>
      </c>
      <c r="J451" s="14"/>
    </row>
    <row r="452" spans="1:10" hidden="1">
      <c r="A452" s="13"/>
      <c r="B452" s="1"/>
      <c r="C452" s="36"/>
      <c r="D452" s="168"/>
      <c r="E452" s="169"/>
      <c r="F452" s="43" t="str">
        <f>VLOOKUP(C452,'[2]Acha Air Sales Price List'!$B$1:$D$65536,3,FALSE)</f>
        <v>first line keep open</v>
      </c>
      <c r="G452" s="21">
        <f>ROUND(IF(ISBLANK(C452),0,VLOOKUP(C452,'[2]Acha Air Sales Price List'!$B$1:$X$65536,12,FALSE)*$M$14),2)</f>
        <v>0</v>
      </c>
      <c r="H452" s="21"/>
      <c r="I452" s="22">
        <f t="shared" si="8"/>
        <v>0</v>
      </c>
      <c r="J452" s="14"/>
    </row>
    <row r="453" spans="1:10" hidden="1">
      <c r="A453" s="13"/>
      <c r="B453" s="1"/>
      <c r="C453" s="36"/>
      <c r="D453" s="168"/>
      <c r="E453" s="169"/>
      <c r="F453" s="43" t="str">
        <f>VLOOKUP(C453,'[2]Acha Air Sales Price List'!$B$1:$D$65536,3,FALSE)</f>
        <v>first line keep open</v>
      </c>
      <c r="G453" s="21">
        <f>ROUND(IF(ISBLANK(C453),0,VLOOKUP(C453,'[2]Acha Air Sales Price List'!$B$1:$X$65536,12,FALSE)*$M$14),2)</f>
        <v>0</v>
      </c>
      <c r="H453" s="21"/>
      <c r="I453" s="22">
        <f t="shared" si="8"/>
        <v>0</v>
      </c>
      <c r="J453" s="14"/>
    </row>
    <row r="454" spans="1:10" hidden="1">
      <c r="A454" s="13"/>
      <c r="B454" s="1"/>
      <c r="C454" s="36"/>
      <c r="D454" s="168"/>
      <c r="E454" s="169"/>
      <c r="F454" s="43" t="str">
        <f>VLOOKUP(C454,'[2]Acha Air Sales Price List'!$B$1:$D$65536,3,FALSE)</f>
        <v>first line keep open</v>
      </c>
      <c r="G454" s="21">
        <f>ROUND(IF(ISBLANK(C454),0,VLOOKUP(C454,'[2]Acha Air Sales Price List'!$B$1:$X$65536,12,FALSE)*$M$14),2)</f>
        <v>0</v>
      </c>
      <c r="H454" s="21"/>
      <c r="I454" s="22">
        <f t="shared" si="8"/>
        <v>0</v>
      </c>
      <c r="J454" s="14"/>
    </row>
    <row r="455" spans="1:10" hidden="1">
      <c r="A455" s="13"/>
      <c r="B455" s="1"/>
      <c r="C455" s="36"/>
      <c r="D455" s="168"/>
      <c r="E455" s="169"/>
      <c r="F455" s="43" t="str">
        <f>VLOOKUP(C455,'[2]Acha Air Sales Price List'!$B$1:$D$65536,3,FALSE)</f>
        <v>first line keep open</v>
      </c>
      <c r="G455" s="21">
        <f>ROUND(IF(ISBLANK(C455),0,VLOOKUP(C455,'[2]Acha Air Sales Price List'!$B$1:$X$65536,12,FALSE)*$M$14),2)</f>
        <v>0</v>
      </c>
      <c r="H455" s="21"/>
      <c r="I455" s="22">
        <f t="shared" si="8"/>
        <v>0</v>
      </c>
      <c r="J455" s="14"/>
    </row>
    <row r="456" spans="1:10" hidden="1">
      <c r="A456" s="13"/>
      <c r="B456" s="1"/>
      <c r="C456" s="36"/>
      <c r="D456" s="168"/>
      <c r="E456" s="169"/>
      <c r="F456" s="43" t="str">
        <f>VLOOKUP(C456,'[2]Acha Air Sales Price List'!$B$1:$D$65536,3,FALSE)</f>
        <v>first line keep open</v>
      </c>
      <c r="G456" s="21">
        <f>ROUND(IF(ISBLANK(C456),0,VLOOKUP(C456,'[2]Acha Air Sales Price List'!$B$1:$X$65536,12,FALSE)*$M$14),2)</f>
        <v>0</v>
      </c>
      <c r="H456" s="21"/>
      <c r="I456" s="22">
        <f t="shared" si="8"/>
        <v>0</v>
      </c>
      <c r="J456" s="14"/>
    </row>
    <row r="457" spans="1:10" hidden="1">
      <c r="A457" s="13"/>
      <c r="B457" s="1"/>
      <c r="C457" s="36"/>
      <c r="D457" s="168"/>
      <c r="E457" s="169"/>
      <c r="F457" s="43" t="str">
        <f>VLOOKUP(C457,'[2]Acha Air Sales Price List'!$B$1:$D$65536,3,FALSE)</f>
        <v>first line keep open</v>
      </c>
      <c r="G457" s="21">
        <f>ROUND(IF(ISBLANK(C457),0,VLOOKUP(C457,'[2]Acha Air Sales Price List'!$B$1:$X$65536,12,FALSE)*$M$14),2)</f>
        <v>0</v>
      </c>
      <c r="H457" s="21"/>
      <c r="I457" s="22">
        <f t="shared" si="8"/>
        <v>0</v>
      </c>
      <c r="J457" s="14"/>
    </row>
    <row r="458" spans="1:10" hidden="1">
      <c r="A458" s="13"/>
      <c r="B458" s="1"/>
      <c r="C458" s="36"/>
      <c r="D458" s="168"/>
      <c r="E458" s="169"/>
      <c r="F458" s="43" t="str">
        <f>VLOOKUP(C458,'[2]Acha Air Sales Price List'!$B$1:$D$65536,3,FALSE)</f>
        <v>first line keep open</v>
      </c>
      <c r="G458" s="21">
        <f>ROUND(IF(ISBLANK(C458),0,VLOOKUP(C458,'[2]Acha Air Sales Price List'!$B$1:$X$65536,12,FALSE)*$M$14),2)</f>
        <v>0</v>
      </c>
      <c r="H458" s="21"/>
      <c r="I458" s="22">
        <f t="shared" si="8"/>
        <v>0</v>
      </c>
      <c r="J458" s="14"/>
    </row>
    <row r="459" spans="1:10" hidden="1">
      <c r="A459" s="13"/>
      <c r="B459" s="1"/>
      <c r="C459" s="36"/>
      <c r="D459" s="168"/>
      <c r="E459" s="169"/>
      <c r="F459" s="43" t="str">
        <f>VLOOKUP(C459,'[2]Acha Air Sales Price List'!$B$1:$D$65536,3,FALSE)</f>
        <v>first line keep open</v>
      </c>
      <c r="G459" s="21">
        <f>ROUND(IF(ISBLANK(C459),0,VLOOKUP(C459,'[2]Acha Air Sales Price List'!$B$1:$X$65536,12,FALSE)*$M$14),2)</f>
        <v>0</v>
      </c>
      <c r="H459" s="21"/>
      <c r="I459" s="22">
        <f t="shared" si="8"/>
        <v>0</v>
      </c>
      <c r="J459" s="14"/>
    </row>
    <row r="460" spans="1:10" hidden="1">
      <c r="A460" s="13"/>
      <c r="B460" s="1"/>
      <c r="C460" s="37"/>
      <c r="D460" s="168"/>
      <c r="E460" s="169"/>
      <c r="F460" s="43" t="str">
        <f>VLOOKUP(C460,'[2]Acha Air Sales Price List'!$B$1:$D$65536,3,FALSE)</f>
        <v>first line keep open</v>
      </c>
      <c r="G460" s="21">
        <f>ROUND(IF(ISBLANK(C460),0,VLOOKUP(C460,'[2]Acha Air Sales Price List'!$B$1:$X$65536,12,FALSE)*$M$14),2)</f>
        <v>0</v>
      </c>
      <c r="H460" s="21"/>
      <c r="I460" s="22">
        <f t="shared" si="8"/>
        <v>0</v>
      </c>
      <c r="J460" s="14"/>
    </row>
    <row r="461" spans="1:10" hidden="1">
      <c r="A461" s="13"/>
      <c r="B461" s="1"/>
      <c r="C461" s="36"/>
      <c r="D461" s="168"/>
      <c r="E461" s="169"/>
      <c r="F461" s="43" t="str">
        <f>VLOOKUP(C461,'[2]Acha Air Sales Price List'!$B$1:$D$65536,3,FALSE)</f>
        <v>first line keep open</v>
      </c>
      <c r="G461" s="21">
        <f>ROUND(IF(ISBLANK(C461),0,VLOOKUP(C461,'[2]Acha Air Sales Price List'!$B$1:$X$65536,12,FALSE)*$M$14),2)</f>
        <v>0</v>
      </c>
      <c r="H461" s="21"/>
      <c r="I461" s="22">
        <f t="shared" si="8"/>
        <v>0</v>
      </c>
      <c r="J461" s="14"/>
    </row>
    <row r="462" spans="1:10" hidden="1">
      <c r="A462" s="13"/>
      <c r="B462" s="1"/>
      <c r="C462" s="36"/>
      <c r="D462" s="168"/>
      <c r="E462" s="169"/>
      <c r="F462" s="43" t="str">
        <f>VLOOKUP(C462,'[2]Acha Air Sales Price List'!$B$1:$D$65536,3,FALSE)</f>
        <v>first line keep open</v>
      </c>
      <c r="G462" s="21">
        <f>ROUND(IF(ISBLANK(C462),0,VLOOKUP(C462,'[2]Acha Air Sales Price List'!$B$1:$X$65536,12,FALSE)*$M$14),2)</f>
        <v>0</v>
      </c>
      <c r="H462" s="21"/>
      <c r="I462" s="22">
        <f t="shared" si="8"/>
        <v>0</v>
      </c>
      <c r="J462" s="14"/>
    </row>
    <row r="463" spans="1:10" hidden="1">
      <c r="A463" s="13"/>
      <c r="B463" s="1"/>
      <c r="C463" s="36"/>
      <c r="D463" s="168"/>
      <c r="E463" s="169"/>
      <c r="F463" s="43" t="str">
        <f>VLOOKUP(C463,'[2]Acha Air Sales Price List'!$B$1:$D$65536,3,FALSE)</f>
        <v>first line keep open</v>
      </c>
      <c r="G463" s="21">
        <f>ROUND(IF(ISBLANK(C463),0,VLOOKUP(C463,'[2]Acha Air Sales Price List'!$B$1:$X$65536,12,FALSE)*$M$14),2)</f>
        <v>0</v>
      </c>
      <c r="H463" s="21"/>
      <c r="I463" s="22">
        <f t="shared" si="8"/>
        <v>0</v>
      </c>
      <c r="J463" s="14"/>
    </row>
    <row r="464" spans="1:10" hidden="1">
      <c r="A464" s="13"/>
      <c r="B464" s="1"/>
      <c r="C464" s="36"/>
      <c r="D464" s="168"/>
      <c r="E464" s="169"/>
      <c r="F464" s="43" t="str">
        <f>VLOOKUP(C464,'[2]Acha Air Sales Price List'!$B$1:$D$65536,3,FALSE)</f>
        <v>first line keep open</v>
      </c>
      <c r="G464" s="21">
        <f>ROUND(IF(ISBLANK(C464),0,VLOOKUP(C464,'[2]Acha Air Sales Price List'!$B$1:$X$65536,12,FALSE)*$M$14),2)</f>
        <v>0</v>
      </c>
      <c r="H464" s="21"/>
      <c r="I464" s="22">
        <f t="shared" si="8"/>
        <v>0</v>
      </c>
      <c r="J464" s="14"/>
    </row>
    <row r="465" spans="1:10" hidden="1">
      <c r="A465" s="13"/>
      <c r="B465" s="1"/>
      <c r="C465" s="36"/>
      <c r="D465" s="168"/>
      <c r="E465" s="169"/>
      <c r="F465" s="43" t="str">
        <f>VLOOKUP(C465,'[2]Acha Air Sales Price List'!$B$1:$D$65536,3,FALSE)</f>
        <v>first line keep open</v>
      </c>
      <c r="G465" s="21">
        <f>ROUND(IF(ISBLANK(C465),0,VLOOKUP(C465,'[2]Acha Air Sales Price List'!$B$1:$X$65536,12,FALSE)*$M$14),2)</f>
        <v>0</v>
      </c>
      <c r="H465" s="21"/>
      <c r="I465" s="22">
        <f t="shared" si="8"/>
        <v>0</v>
      </c>
      <c r="J465" s="14"/>
    </row>
    <row r="466" spans="1:10" hidden="1">
      <c r="A466" s="13"/>
      <c r="B466" s="1"/>
      <c r="C466" s="36"/>
      <c r="D466" s="168"/>
      <c r="E466" s="169"/>
      <c r="F466" s="43" t="str">
        <f>VLOOKUP(C466,'[2]Acha Air Sales Price List'!$B$1:$D$65536,3,FALSE)</f>
        <v>first line keep open</v>
      </c>
      <c r="G466" s="21">
        <f>ROUND(IF(ISBLANK(C466),0,VLOOKUP(C466,'[2]Acha Air Sales Price List'!$B$1:$X$65536,12,FALSE)*$M$14),2)</f>
        <v>0</v>
      </c>
      <c r="H466" s="21"/>
      <c r="I466" s="22">
        <f t="shared" si="8"/>
        <v>0</v>
      </c>
      <c r="J466" s="14"/>
    </row>
    <row r="467" spans="1:10" hidden="1">
      <c r="A467" s="13"/>
      <c r="B467" s="1"/>
      <c r="C467" s="36"/>
      <c r="D467" s="168"/>
      <c r="E467" s="169"/>
      <c r="F467" s="43" t="str">
        <f>VLOOKUP(C467,'[2]Acha Air Sales Price List'!$B$1:$D$65536,3,FALSE)</f>
        <v>first line keep open</v>
      </c>
      <c r="G467" s="21">
        <f>ROUND(IF(ISBLANK(C467),0,VLOOKUP(C467,'[2]Acha Air Sales Price List'!$B$1:$X$65536,12,FALSE)*$M$14),2)</f>
        <v>0</v>
      </c>
      <c r="H467" s="21"/>
      <c r="I467" s="22">
        <f t="shared" si="8"/>
        <v>0</v>
      </c>
      <c r="J467" s="14"/>
    </row>
    <row r="468" spans="1:10" hidden="1">
      <c r="A468" s="13"/>
      <c r="B468" s="1"/>
      <c r="C468" s="36"/>
      <c r="D468" s="168"/>
      <c r="E468" s="169"/>
      <c r="F468" s="43" t="str">
        <f>VLOOKUP(C468,'[2]Acha Air Sales Price List'!$B$1:$D$65536,3,FALSE)</f>
        <v>first line keep open</v>
      </c>
      <c r="G468" s="21">
        <f>ROUND(IF(ISBLANK(C468),0,VLOOKUP(C468,'[2]Acha Air Sales Price List'!$B$1:$X$65536,12,FALSE)*$M$14),2)</f>
        <v>0</v>
      </c>
      <c r="H468" s="21"/>
      <c r="I468" s="22">
        <f t="shared" si="8"/>
        <v>0</v>
      </c>
      <c r="J468" s="14"/>
    </row>
    <row r="469" spans="1:10" hidden="1">
      <c r="A469" s="13"/>
      <c r="B469" s="1"/>
      <c r="C469" s="36"/>
      <c r="D469" s="168"/>
      <c r="E469" s="169"/>
      <c r="F469" s="43" t="str">
        <f>VLOOKUP(C469,'[2]Acha Air Sales Price List'!$B$1:$D$65536,3,FALSE)</f>
        <v>first line keep open</v>
      </c>
      <c r="G469" s="21">
        <f>ROUND(IF(ISBLANK(C469),0,VLOOKUP(C469,'[2]Acha Air Sales Price List'!$B$1:$X$65536,12,FALSE)*$M$14),2)</f>
        <v>0</v>
      </c>
      <c r="H469" s="21"/>
      <c r="I469" s="22">
        <f t="shared" ref="I469:I532" si="9">ROUND(IF(ISNUMBER(B469), G469*B469, 0),5)</f>
        <v>0</v>
      </c>
      <c r="J469" s="14"/>
    </row>
    <row r="470" spans="1:10" hidden="1">
      <c r="A470" s="13"/>
      <c r="B470" s="1"/>
      <c r="C470" s="36"/>
      <c r="D470" s="168"/>
      <c r="E470" s="169"/>
      <c r="F470" s="43" t="str">
        <f>VLOOKUP(C470,'[2]Acha Air Sales Price List'!$B$1:$D$65536,3,FALSE)</f>
        <v>first line keep open</v>
      </c>
      <c r="G470" s="21">
        <f>ROUND(IF(ISBLANK(C470),0,VLOOKUP(C470,'[2]Acha Air Sales Price List'!$B$1:$X$65536,12,FALSE)*$M$14),2)</f>
        <v>0</v>
      </c>
      <c r="H470" s="21"/>
      <c r="I470" s="22">
        <f t="shared" si="9"/>
        <v>0</v>
      </c>
      <c r="J470" s="14"/>
    </row>
    <row r="471" spans="1:10" hidden="1">
      <c r="A471" s="13"/>
      <c r="B471" s="1"/>
      <c r="C471" s="36"/>
      <c r="D471" s="168"/>
      <c r="E471" s="169"/>
      <c r="F471" s="43" t="str">
        <f>VLOOKUP(C471,'[2]Acha Air Sales Price List'!$B$1:$D$65536,3,FALSE)</f>
        <v>first line keep open</v>
      </c>
      <c r="G471" s="21">
        <f>ROUND(IF(ISBLANK(C471),0,VLOOKUP(C471,'[2]Acha Air Sales Price List'!$B$1:$X$65536,12,FALSE)*$M$14),2)</f>
        <v>0</v>
      </c>
      <c r="H471" s="21"/>
      <c r="I471" s="22">
        <f t="shared" si="9"/>
        <v>0</v>
      </c>
      <c r="J471" s="14"/>
    </row>
    <row r="472" spans="1:10" hidden="1">
      <c r="A472" s="13"/>
      <c r="B472" s="1"/>
      <c r="C472" s="36"/>
      <c r="D472" s="168"/>
      <c r="E472" s="169"/>
      <c r="F472" s="43" t="str">
        <f>VLOOKUP(C472,'[2]Acha Air Sales Price List'!$B$1:$D$65536,3,FALSE)</f>
        <v>first line keep open</v>
      </c>
      <c r="G472" s="21">
        <f>ROUND(IF(ISBLANK(C472),0,VLOOKUP(C472,'[2]Acha Air Sales Price List'!$B$1:$X$65536,12,FALSE)*$M$14),2)</f>
        <v>0</v>
      </c>
      <c r="H472" s="21"/>
      <c r="I472" s="22">
        <f t="shared" si="9"/>
        <v>0</v>
      </c>
      <c r="J472" s="14"/>
    </row>
    <row r="473" spans="1:10" hidden="1">
      <c r="A473" s="13"/>
      <c r="B473" s="1"/>
      <c r="C473" s="36"/>
      <c r="D473" s="168"/>
      <c r="E473" s="169"/>
      <c r="F473" s="43" t="str">
        <f>VLOOKUP(C473,'[2]Acha Air Sales Price List'!$B$1:$D$65536,3,FALSE)</f>
        <v>first line keep open</v>
      </c>
      <c r="G473" s="21">
        <f>ROUND(IF(ISBLANK(C473),0,VLOOKUP(C473,'[2]Acha Air Sales Price List'!$B$1:$X$65536,12,FALSE)*$M$14),2)</f>
        <v>0</v>
      </c>
      <c r="H473" s="21"/>
      <c r="I473" s="22">
        <f t="shared" si="9"/>
        <v>0</v>
      </c>
      <c r="J473" s="14"/>
    </row>
    <row r="474" spans="1:10" hidden="1">
      <c r="A474" s="13"/>
      <c r="B474" s="1"/>
      <c r="C474" s="36"/>
      <c r="D474" s="168"/>
      <c r="E474" s="169"/>
      <c r="F474" s="43" t="str">
        <f>VLOOKUP(C474,'[2]Acha Air Sales Price List'!$B$1:$D$65536,3,FALSE)</f>
        <v>first line keep open</v>
      </c>
      <c r="G474" s="21">
        <f>ROUND(IF(ISBLANK(C474),0,VLOOKUP(C474,'[2]Acha Air Sales Price List'!$B$1:$X$65536,12,FALSE)*$M$14),2)</f>
        <v>0</v>
      </c>
      <c r="H474" s="21"/>
      <c r="I474" s="22">
        <f t="shared" si="9"/>
        <v>0</v>
      </c>
      <c r="J474" s="14"/>
    </row>
    <row r="475" spans="1:10" hidden="1">
      <c r="A475" s="13"/>
      <c r="B475" s="1"/>
      <c r="C475" s="36"/>
      <c r="D475" s="168"/>
      <c r="E475" s="169"/>
      <c r="F475" s="43" t="str">
        <f>VLOOKUP(C475,'[2]Acha Air Sales Price List'!$B$1:$D$65536,3,FALSE)</f>
        <v>first line keep open</v>
      </c>
      <c r="G475" s="21">
        <f>ROUND(IF(ISBLANK(C475),0,VLOOKUP(C475,'[2]Acha Air Sales Price List'!$B$1:$X$65536,12,FALSE)*$M$14),2)</f>
        <v>0</v>
      </c>
      <c r="H475" s="21"/>
      <c r="I475" s="22">
        <f t="shared" si="9"/>
        <v>0</v>
      </c>
      <c r="J475" s="14"/>
    </row>
    <row r="476" spans="1:10" hidden="1">
      <c r="A476" s="13"/>
      <c r="B476" s="1"/>
      <c r="C476" s="36"/>
      <c r="D476" s="168"/>
      <c r="E476" s="169"/>
      <c r="F476" s="43" t="str">
        <f>VLOOKUP(C476,'[2]Acha Air Sales Price List'!$B$1:$D$65536,3,FALSE)</f>
        <v>first line keep open</v>
      </c>
      <c r="G476" s="21">
        <f>ROUND(IF(ISBLANK(C476),0,VLOOKUP(C476,'[2]Acha Air Sales Price List'!$B$1:$X$65536,12,FALSE)*$M$14),2)</f>
        <v>0</v>
      </c>
      <c r="H476" s="21"/>
      <c r="I476" s="22">
        <f t="shared" si="9"/>
        <v>0</v>
      </c>
      <c r="J476" s="14"/>
    </row>
    <row r="477" spans="1:10" hidden="1">
      <c r="A477" s="13"/>
      <c r="B477" s="1"/>
      <c r="C477" s="36"/>
      <c r="D477" s="168"/>
      <c r="E477" s="169"/>
      <c r="F477" s="43" t="str">
        <f>VLOOKUP(C477,'[2]Acha Air Sales Price List'!$B$1:$D$65536,3,FALSE)</f>
        <v>first line keep open</v>
      </c>
      <c r="G477" s="21">
        <f>ROUND(IF(ISBLANK(C477),0,VLOOKUP(C477,'[2]Acha Air Sales Price List'!$B$1:$X$65536,12,FALSE)*$M$14),2)</f>
        <v>0</v>
      </c>
      <c r="H477" s="21"/>
      <c r="I477" s="22">
        <f t="shared" si="9"/>
        <v>0</v>
      </c>
      <c r="J477" s="14"/>
    </row>
    <row r="478" spans="1:10" hidden="1">
      <c r="A478" s="13"/>
      <c r="B478" s="1"/>
      <c r="C478" s="36"/>
      <c r="D478" s="168"/>
      <c r="E478" s="169"/>
      <c r="F478" s="43" t="str">
        <f>VLOOKUP(C478,'[2]Acha Air Sales Price List'!$B$1:$D$65536,3,FALSE)</f>
        <v>first line keep open</v>
      </c>
      <c r="G478" s="21">
        <f>ROUND(IF(ISBLANK(C478),0,VLOOKUP(C478,'[2]Acha Air Sales Price List'!$B$1:$X$65536,12,FALSE)*$M$14),2)</f>
        <v>0</v>
      </c>
      <c r="H478" s="21"/>
      <c r="I478" s="22">
        <f t="shared" si="9"/>
        <v>0</v>
      </c>
      <c r="J478" s="14"/>
    </row>
    <row r="479" spans="1:10" hidden="1">
      <c r="A479" s="13"/>
      <c r="B479" s="1"/>
      <c r="C479" s="36"/>
      <c r="D479" s="168"/>
      <c r="E479" s="169"/>
      <c r="F479" s="43" t="str">
        <f>VLOOKUP(C479,'[2]Acha Air Sales Price List'!$B$1:$D$65536,3,FALSE)</f>
        <v>first line keep open</v>
      </c>
      <c r="G479" s="21">
        <f>ROUND(IF(ISBLANK(C479),0,VLOOKUP(C479,'[2]Acha Air Sales Price List'!$B$1:$X$65536,12,FALSE)*$M$14),2)</f>
        <v>0</v>
      </c>
      <c r="H479" s="21"/>
      <c r="I479" s="22">
        <f t="shared" si="9"/>
        <v>0</v>
      </c>
      <c r="J479" s="14"/>
    </row>
    <row r="480" spans="1:10" hidden="1">
      <c r="A480" s="13"/>
      <c r="B480" s="1"/>
      <c r="C480" s="36"/>
      <c r="D480" s="168"/>
      <c r="E480" s="169"/>
      <c r="F480" s="43" t="str">
        <f>VLOOKUP(C480,'[2]Acha Air Sales Price List'!$B$1:$D$65536,3,FALSE)</f>
        <v>first line keep open</v>
      </c>
      <c r="G480" s="21">
        <f>ROUND(IF(ISBLANK(C480),0,VLOOKUP(C480,'[2]Acha Air Sales Price List'!$B$1:$X$65536,12,FALSE)*$M$14),2)</f>
        <v>0</v>
      </c>
      <c r="H480" s="21"/>
      <c r="I480" s="22">
        <f t="shared" si="9"/>
        <v>0</v>
      </c>
      <c r="J480" s="14"/>
    </row>
    <row r="481" spans="1:10" hidden="1">
      <c r="A481" s="13"/>
      <c r="B481" s="1"/>
      <c r="C481" s="36"/>
      <c r="D481" s="168"/>
      <c r="E481" s="169"/>
      <c r="F481" s="43" t="str">
        <f>VLOOKUP(C481,'[2]Acha Air Sales Price List'!$B$1:$D$65536,3,FALSE)</f>
        <v>first line keep open</v>
      </c>
      <c r="G481" s="21">
        <f>ROUND(IF(ISBLANK(C481),0,VLOOKUP(C481,'[2]Acha Air Sales Price List'!$B$1:$X$65536,12,FALSE)*$M$14),2)</f>
        <v>0</v>
      </c>
      <c r="H481" s="21"/>
      <c r="I481" s="22">
        <f t="shared" si="9"/>
        <v>0</v>
      </c>
      <c r="J481" s="14"/>
    </row>
    <row r="482" spans="1:10" hidden="1">
      <c r="A482" s="13"/>
      <c r="B482" s="1"/>
      <c r="C482" s="36"/>
      <c r="D482" s="168"/>
      <c r="E482" s="169"/>
      <c r="F482" s="43" t="str">
        <f>VLOOKUP(C482,'[2]Acha Air Sales Price List'!$B$1:$D$65536,3,FALSE)</f>
        <v>first line keep open</v>
      </c>
      <c r="G482" s="21">
        <f>ROUND(IF(ISBLANK(C482),0,VLOOKUP(C482,'[2]Acha Air Sales Price List'!$B$1:$X$65536,12,FALSE)*$M$14),2)</f>
        <v>0</v>
      </c>
      <c r="H482" s="21"/>
      <c r="I482" s="22">
        <f t="shared" si="9"/>
        <v>0</v>
      </c>
      <c r="J482" s="14"/>
    </row>
    <row r="483" spans="1:10" hidden="1">
      <c r="A483" s="13"/>
      <c r="B483" s="1"/>
      <c r="C483" s="36"/>
      <c r="D483" s="168"/>
      <c r="E483" s="169"/>
      <c r="F483" s="43" t="str">
        <f>VLOOKUP(C483,'[2]Acha Air Sales Price List'!$B$1:$D$65536,3,FALSE)</f>
        <v>first line keep open</v>
      </c>
      <c r="G483" s="21">
        <f>ROUND(IF(ISBLANK(C483),0,VLOOKUP(C483,'[2]Acha Air Sales Price List'!$B$1:$X$65536,12,FALSE)*$M$14),2)</f>
        <v>0</v>
      </c>
      <c r="H483" s="21"/>
      <c r="I483" s="22">
        <f t="shared" si="9"/>
        <v>0</v>
      </c>
      <c r="J483" s="14"/>
    </row>
    <row r="484" spans="1:10" hidden="1">
      <c r="A484" s="13"/>
      <c r="B484" s="1"/>
      <c r="C484" s="36"/>
      <c r="D484" s="168"/>
      <c r="E484" s="169"/>
      <c r="F484" s="43" t="str">
        <f>VLOOKUP(C484,'[2]Acha Air Sales Price List'!$B$1:$D$65536,3,FALSE)</f>
        <v>first line keep open</v>
      </c>
      <c r="G484" s="21">
        <f>ROUND(IF(ISBLANK(C484),0,VLOOKUP(C484,'[2]Acha Air Sales Price List'!$B$1:$X$65536,12,FALSE)*$M$14),2)</f>
        <v>0</v>
      </c>
      <c r="H484" s="21"/>
      <c r="I484" s="22">
        <f t="shared" si="9"/>
        <v>0</v>
      </c>
      <c r="J484" s="14"/>
    </row>
    <row r="485" spans="1:10" hidden="1">
      <c r="A485" s="13"/>
      <c r="B485" s="1"/>
      <c r="C485" s="36"/>
      <c r="D485" s="168"/>
      <c r="E485" s="169"/>
      <c r="F485" s="43" t="str">
        <f>VLOOKUP(C485,'[2]Acha Air Sales Price List'!$B$1:$D$65536,3,FALSE)</f>
        <v>first line keep open</v>
      </c>
      <c r="G485" s="21">
        <f>ROUND(IF(ISBLANK(C485),0,VLOOKUP(C485,'[2]Acha Air Sales Price List'!$B$1:$X$65536,12,FALSE)*$M$14),2)</f>
        <v>0</v>
      </c>
      <c r="H485" s="21"/>
      <c r="I485" s="22">
        <f t="shared" si="9"/>
        <v>0</v>
      </c>
      <c r="J485" s="14"/>
    </row>
    <row r="486" spans="1:10" hidden="1">
      <c r="A486" s="13"/>
      <c r="B486" s="1"/>
      <c r="C486" s="36"/>
      <c r="D486" s="168"/>
      <c r="E486" s="169"/>
      <c r="F486" s="43" t="str">
        <f>VLOOKUP(C486,'[2]Acha Air Sales Price List'!$B$1:$D$65536,3,FALSE)</f>
        <v>first line keep open</v>
      </c>
      <c r="G486" s="21">
        <f>ROUND(IF(ISBLANK(C486),0,VLOOKUP(C486,'[2]Acha Air Sales Price List'!$B$1:$X$65536,12,FALSE)*$M$14),2)</f>
        <v>0</v>
      </c>
      <c r="H486" s="21"/>
      <c r="I486" s="22">
        <f t="shared" si="9"/>
        <v>0</v>
      </c>
      <c r="J486" s="14"/>
    </row>
    <row r="487" spans="1:10" hidden="1">
      <c r="A487" s="13"/>
      <c r="B487" s="1"/>
      <c r="C487" s="36"/>
      <c r="D487" s="168"/>
      <c r="E487" s="169"/>
      <c r="F487" s="43" t="str">
        <f>VLOOKUP(C487,'[2]Acha Air Sales Price List'!$B$1:$D$65536,3,FALSE)</f>
        <v>first line keep open</v>
      </c>
      <c r="G487" s="21">
        <f>ROUND(IF(ISBLANK(C487),0,VLOOKUP(C487,'[2]Acha Air Sales Price List'!$B$1:$X$65536,12,FALSE)*$M$14),2)</f>
        <v>0</v>
      </c>
      <c r="H487" s="21"/>
      <c r="I487" s="22">
        <f t="shared" si="9"/>
        <v>0</v>
      </c>
      <c r="J487" s="14"/>
    </row>
    <row r="488" spans="1:10" hidden="1">
      <c r="A488" s="13"/>
      <c r="B488" s="1"/>
      <c r="C488" s="37"/>
      <c r="D488" s="168"/>
      <c r="E488" s="169"/>
      <c r="F488" s="43" t="str">
        <f>VLOOKUP(C488,'[2]Acha Air Sales Price List'!$B$1:$D$65536,3,FALSE)</f>
        <v>first line keep open</v>
      </c>
      <c r="G488" s="21">
        <f>ROUND(IF(ISBLANK(C488),0,VLOOKUP(C488,'[2]Acha Air Sales Price List'!$B$1:$X$65536,12,FALSE)*$M$14),2)</f>
        <v>0</v>
      </c>
      <c r="H488" s="21"/>
      <c r="I488" s="22">
        <f t="shared" si="9"/>
        <v>0</v>
      </c>
      <c r="J488" s="14"/>
    </row>
    <row r="489" spans="1:10" hidden="1">
      <c r="A489" s="13"/>
      <c r="B489" s="1"/>
      <c r="C489" s="36"/>
      <c r="D489" s="168"/>
      <c r="E489" s="169"/>
      <c r="F489" s="43" t="str">
        <f>VLOOKUP(C489,'[2]Acha Air Sales Price List'!$B$1:$D$65536,3,FALSE)</f>
        <v>first line keep open</v>
      </c>
      <c r="G489" s="21">
        <f>ROUND(IF(ISBLANK(C489),0,VLOOKUP(C489,'[2]Acha Air Sales Price List'!$B$1:$X$65536,12,FALSE)*$M$14),2)</f>
        <v>0</v>
      </c>
      <c r="H489" s="21"/>
      <c r="I489" s="22">
        <f t="shared" si="9"/>
        <v>0</v>
      </c>
      <c r="J489" s="14"/>
    </row>
    <row r="490" spans="1:10" hidden="1">
      <c r="A490" s="13"/>
      <c r="B490" s="1"/>
      <c r="C490" s="36"/>
      <c r="D490" s="168"/>
      <c r="E490" s="169"/>
      <c r="F490" s="43" t="str">
        <f>VLOOKUP(C490,'[2]Acha Air Sales Price List'!$B$1:$D$65536,3,FALSE)</f>
        <v>first line keep open</v>
      </c>
      <c r="G490" s="21">
        <f>ROUND(IF(ISBLANK(C490),0,VLOOKUP(C490,'[2]Acha Air Sales Price List'!$B$1:$X$65536,12,FALSE)*$M$14),2)</f>
        <v>0</v>
      </c>
      <c r="H490" s="21"/>
      <c r="I490" s="22">
        <f t="shared" si="9"/>
        <v>0</v>
      </c>
      <c r="J490" s="14"/>
    </row>
    <row r="491" spans="1:10" hidden="1">
      <c r="A491" s="13"/>
      <c r="B491" s="1"/>
      <c r="C491" s="36"/>
      <c r="D491" s="168"/>
      <c r="E491" s="169"/>
      <c r="F491" s="43" t="str">
        <f>VLOOKUP(C491,'[2]Acha Air Sales Price List'!$B$1:$D$65536,3,FALSE)</f>
        <v>first line keep open</v>
      </c>
      <c r="G491" s="21">
        <f>ROUND(IF(ISBLANK(C491),0,VLOOKUP(C491,'[2]Acha Air Sales Price List'!$B$1:$X$65536,12,FALSE)*$M$14),2)</f>
        <v>0</v>
      </c>
      <c r="H491" s="21"/>
      <c r="I491" s="22">
        <f t="shared" si="9"/>
        <v>0</v>
      </c>
      <c r="J491" s="14"/>
    </row>
    <row r="492" spans="1:10" hidden="1">
      <c r="A492" s="13"/>
      <c r="B492" s="1"/>
      <c r="C492" s="36"/>
      <c r="D492" s="168"/>
      <c r="E492" s="169"/>
      <c r="F492" s="43" t="str">
        <f>VLOOKUP(C492,'[2]Acha Air Sales Price List'!$B$1:$D$65536,3,FALSE)</f>
        <v>first line keep open</v>
      </c>
      <c r="G492" s="21">
        <f>ROUND(IF(ISBLANK(C492),0,VLOOKUP(C492,'[2]Acha Air Sales Price List'!$B$1:$X$65536,12,FALSE)*$M$14),2)</f>
        <v>0</v>
      </c>
      <c r="H492" s="21"/>
      <c r="I492" s="22">
        <f t="shared" si="9"/>
        <v>0</v>
      </c>
      <c r="J492" s="14"/>
    </row>
    <row r="493" spans="1:10" hidden="1">
      <c r="A493" s="13"/>
      <c r="B493" s="1"/>
      <c r="C493" s="36"/>
      <c r="D493" s="168"/>
      <c r="E493" s="169"/>
      <c r="F493" s="43" t="str">
        <f>VLOOKUP(C493,'[2]Acha Air Sales Price List'!$B$1:$D$65536,3,FALSE)</f>
        <v>first line keep open</v>
      </c>
      <c r="G493" s="21">
        <f>ROUND(IF(ISBLANK(C493),0,VLOOKUP(C493,'[2]Acha Air Sales Price List'!$B$1:$X$65536,12,FALSE)*$M$14),2)</f>
        <v>0</v>
      </c>
      <c r="H493" s="21"/>
      <c r="I493" s="22">
        <f t="shared" si="9"/>
        <v>0</v>
      </c>
      <c r="J493" s="14"/>
    </row>
    <row r="494" spans="1:10" hidden="1">
      <c r="A494" s="13"/>
      <c r="B494" s="1"/>
      <c r="C494" s="36"/>
      <c r="D494" s="168"/>
      <c r="E494" s="169"/>
      <c r="F494" s="43" t="str">
        <f>VLOOKUP(C494,'[2]Acha Air Sales Price List'!$B$1:$D$65536,3,FALSE)</f>
        <v>first line keep open</v>
      </c>
      <c r="G494" s="21">
        <f>ROUND(IF(ISBLANK(C494),0,VLOOKUP(C494,'[2]Acha Air Sales Price List'!$B$1:$X$65536,12,FALSE)*$M$14),2)</f>
        <v>0</v>
      </c>
      <c r="H494" s="21"/>
      <c r="I494" s="22">
        <f t="shared" si="9"/>
        <v>0</v>
      </c>
      <c r="J494" s="14"/>
    </row>
    <row r="495" spans="1:10" hidden="1">
      <c r="A495" s="13"/>
      <c r="B495" s="1"/>
      <c r="C495" s="36"/>
      <c r="D495" s="168"/>
      <c r="E495" s="169"/>
      <c r="F495" s="43" t="str">
        <f>VLOOKUP(C495,'[2]Acha Air Sales Price List'!$B$1:$D$65536,3,FALSE)</f>
        <v>first line keep open</v>
      </c>
      <c r="G495" s="21">
        <f>ROUND(IF(ISBLANK(C495),0,VLOOKUP(C495,'[2]Acha Air Sales Price List'!$B$1:$X$65536,12,FALSE)*$M$14),2)</f>
        <v>0</v>
      </c>
      <c r="H495" s="21"/>
      <c r="I495" s="22">
        <f t="shared" si="9"/>
        <v>0</v>
      </c>
      <c r="J495" s="14"/>
    </row>
    <row r="496" spans="1:10" hidden="1">
      <c r="A496" s="13"/>
      <c r="B496" s="1"/>
      <c r="C496" s="36"/>
      <c r="D496" s="168"/>
      <c r="E496" s="169"/>
      <c r="F496" s="43" t="str">
        <f>VLOOKUP(C496,'[2]Acha Air Sales Price List'!$B$1:$D$65536,3,FALSE)</f>
        <v>first line keep open</v>
      </c>
      <c r="G496" s="21">
        <f>ROUND(IF(ISBLANK(C496),0,VLOOKUP(C496,'[2]Acha Air Sales Price List'!$B$1:$X$65536,12,FALSE)*$M$14),2)</f>
        <v>0</v>
      </c>
      <c r="H496" s="21"/>
      <c r="I496" s="22">
        <f t="shared" si="9"/>
        <v>0</v>
      </c>
      <c r="J496" s="14"/>
    </row>
    <row r="497" spans="1:10" hidden="1">
      <c r="A497" s="13"/>
      <c r="B497" s="1"/>
      <c r="C497" s="36"/>
      <c r="D497" s="168"/>
      <c r="E497" s="169"/>
      <c r="F497" s="43" t="str">
        <f>VLOOKUP(C497,'[2]Acha Air Sales Price List'!$B$1:$D$65536,3,FALSE)</f>
        <v>first line keep open</v>
      </c>
      <c r="G497" s="21">
        <f>ROUND(IF(ISBLANK(C497),0,VLOOKUP(C497,'[2]Acha Air Sales Price List'!$B$1:$X$65536,12,FALSE)*$M$14),2)</f>
        <v>0</v>
      </c>
      <c r="H497" s="21"/>
      <c r="I497" s="22">
        <f t="shared" si="9"/>
        <v>0</v>
      </c>
      <c r="J497" s="14"/>
    </row>
    <row r="498" spans="1:10" hidden="1">
      <c r="A498" s="13"/>
      <c r="B498" s="1"/>
      <c r="C498" s="36"/>
      <c r="D498" s="168"/>
      <c r="E498" s="169"/>
      <c r="F498" s="43" t="str">
        <f>VLOOKUP(C498,'[2]Acha Air Sales Price List'!$B$1:$D$65536,3,FALSE)</f>
        <v>first line keep open</v>
      </c>
      <c r="G498" s="21">
        <f>ROUND(IF(ISBLANK(C498),0,VLOOKUP(C498,'[2]Acha Air Sales Price List'!$B$1:$X$65536,12,FALSE)*$M$14),2)</f>
        <v>0</v>
      </c>
      <c r="H498" s="21"/>
      <c r="I498" s="22">
        <f t="shared" si="9"/>
        <v>0</v>
      </c>
      <c r="J498" s="14"/>
    </row>
    <row r="499" spans="1:10" hidden="1">
      <c r="A499" s="13"/>
      <c r="B499" s="1"/>
      <c r="C499" s="36"/>
      <c r="D499" s="168"/>
      <c r="E499" s="169"/>
      <c r="F499" s="43" t="str">
        <f>VLOOKUP(C499,'[2]Acha Air Sales Price List'!$B$1:$D$65536,3,FALSE)</f>
        <v>first line keep open</v>
      </c>
      <c r="G499" s="21">
        <f>ROUND(IF(ISBLANK(C499),0,VLOOKUP(C499,'[2]Acha Air Sales Price List'!$B$1:$X$65536,12,FALSE)*$M$14),2)</f>
        <v>0</v>
      </c>
      <c r="H499" s="21"/>
      <c r="I499" s="22">
        <f t="shared" si="9"/>
        <v>0</v>
      </c>
      <c r="J499" s="14"/>
    </row>
    <row r="500" spans="1:10" hidden="1">
      <c r="A500" s="13"/>
      <c r="B500" s="1"/>
      <c r="C500" s="36"/>
      <c r="D500" s="168"/>
      <c r="E500" s="169"/>
      <c r="F500" s="43" t="str">
        <f>VLOOKUP(C500,'[2]Acha Air Sales Price List'!$B$1:$D$65536,3,FALSE)</f>
        <v>first line keep open</v>
      </c>
      <c r="G500" s="21">
        <f>ROUND(IF(ISBLANK(C500),0,VLOOKUP(C500,'[2]Acha Air Sales Price List'!$B$1:$X$65536,12,FALSE)*$M$14),2)</f>
        <v>0</v>
      </c>
      <c r="H500" s="21"/>
      <c r="I500" s="22">
        <f t="shared" si="9"/>
        <v>0</v>
      </c>
      <c r="J500" s="14"/>
    </row>
    <row r="501" spans="1:10" hidden="1">
      <c r="A501" s="13"/>
      <c r="B501" s="1"/>
      <c r="C501" s="36"/>
      <c r="D501" s="168"/>
      <c r="E501" s="169"/>
      <c r="F501" s="43" t="str">
        <f>VLOOKUP(C501,'[2]Acha Air Sales Price List'!$B$1:$D$65536,3,FALSE)</f>
        <v>first line keep open</v>
      </c>
      <c r="G501" s="21">
        <f>ROUND(IF(ISBLANK(C501),0,VLOOKUP(C501,'[2]Acha Air Sales Price List'!$B$1:$X$65536,12,FALSE)*$M$14),2)</f>
        <v>0</v>
      </c>
      <c r="H501" s="21"/>
      <c r="I501" s="22">
        <f t="shared" si="9"/>
        <v>0</v>
      </c>
      <c r="J501" s="14"/>
    </row>
    <row r="502" spans="1:10" hidden="1">
      <c r="A502" s="13"/>
      <c r="B502" s="1"/>
      <c r="C502" s="36"/>
      <c r="D502" s="168"/>
      <c r="E502" s="169"/>
      <c r="F502" s="43" t="str">
        <f>VLOOKUP(C502,'[2]Acha Air Sales Price List'!$B$1:$D$65536,3,FALSE)</f>
        <v>first line keep open</v>
      </c>
      <c r="G502" s="21">
        <f>ROUND(IF(ISBLANK(C502),0,VLOOKUP(C502,'[2]Acha Air Sales Price List'!$B$1:$X$65536,12,FALSE)*$M$14),2)</f>
        <v>0</v>
      </c>
      <c r="H502" s="21"/>
      <c r="I502" s="22">
        <f t="shared" si="9"/>
        <v>0</v>
      </c>
      <c r="J502" s="14"/>
    </row>
    <row r="503" spans="1:10" hidden="1">
      <c r="A503" s="13"/>
      <c r="B503" s="1"/>
      <c r="C503" s="36"/>
      <c r="D503" s="168"/>
      <c r="E503" s="169"/>
      <c r="F503" s="43" t="str">
        <f>VLOOKUP(C503,'[2]Acha Air Sales Price List'!$B$1:$D$65536,3,FALSE)</f>
        <v>first line keep open</v>
      </c>
      <c r="G503" s="21">
        <f>ROUND(IF(ISBLANK(C503),0,VLOOKUP(C503,'[2]Acha Air Sales Price List'!$B$1:$X$65536,12,FALSE)*$M$14),2)</f>
        <v>0</v>
      </c>
      <c r="H503" s="21"/>
      <c r="I503" s="22">
        <f t="shared" si="9"/>
        <v>0</v>
      </c>
      <c r="J503" s="14"/>
    </row>
    <row r="504" spans="1:10" hidden="1">
      <c r="A504" s="13"/>
      <c r="B504" s="1"/>
      <c r="C504" s="37"/>
      <c r="D504" s="168"/>
      <c r="E504" s="169"/>
      <c r="F504" s="43" t="str">
        <f>VLOOKUP(C504,'[2]Acha Air Sales Price List'!$B$1:$D$65536,3,FALSE)</f>
        <v>first line keep open</v>
      </c>
      <c r="G504" s="21">
        <f>ROUND(IF(ISBLANK(C504),0,VLOOKUP(C504,'[2]Acha Air Sales Price List'!$B$1:$X$65536,12,FALSE)*$M$14),2)</f>
        <v>0</v>
      </c>
      <c r="H504" s="21"/>
      <c r="I504" s="22">
        <f t="shared" si="9"/>
        <v>0</v>
      </c>
      <c r="J504" s="14"/>
    </row>
    <row r="505" spans="1:10" hidden="1">
      <c r="A505" s="13"/>
      <c r="B505" s="1"/>
      <c r="C505" s="37"/>
      <c r="D505" s="168"/>
      <c r="E505" s="169"/>
      <c r="F505" s="43" t="str">
        <f>VLOOKUP(C505,'[2]Acha Air Sales Price List'!$B$1:$D$65536,3,FALSE)</f>
        <v>first line keep open</v>
      </c>
      <c r="G505" s="21">
        <f>ROUND(IF(ISBLANK(C505),0,VLOOKUP(C505,'[2]Acha Air Sales Price List'!$B$1:$X$65536,12,FALSE)*$M$14),2)</f>
        <v>0</v>
      </c>
      <c r="H505" s="21"/>
      <c r="I505" s="22">
        <f t="shared" si="9"/>
        <v>0</v>
      </c>
      <c r="J505" s="14"/>
    </row>
    <row r="506" spans="1:10" hidden="1">
      <c r="A506" s="13"/>
      <c r="B506" s="1"/>
      <c r="C506" s="36"/>
      <c r="D506" s="168"/>
      <c r="E506" s="169"/>
      <c r="F506" s="43" t="str">
        <f>VLOOKUP(C506,'[2]Acha Air Sales Price List'!$B$1:$D$65536,3,FALSE)</f>
        <v>first line keep open</v>
      </c>
      <c r="G506" s="21">
        <f>ROUND(IF(ISBLANK(C506),0,VLOOKUP(C506,'[2]Acha Air Sales Price List'!$B$1:$X$65536,12,FALSE)*$M$14),2)</f>
        <v>0</v>
      </c>
      <c r="H506" s="21"/>
      <c r="I506" s="22">
        <f t="shared" si="9"/>
        <v>0</v>
      </c>
      <c r="J506" s="14"/>
    </row>
    <row r="507" spans="1:10" hidden="1">
      <c r="A507" s="13"/>
      <c r="B507" s="1"/>
      <c r="C507" s="36"/>
      <c r="D507" s="168"/>
      <c r="E507" s="169"/>
      <c r="F507" s="43" t="str">
        <f>VLOOKUP(C507,'[2]Acha Air Sales Price List'!$B$1:$D$65536,3,FALSE)</f>
        <v>first line keep open</v>
      </c>
      <c r="G507" s="21">
        <f>ROUND(IF(ISBLANK(C507),0,VLOOKUP(C507,'[2]Acha Air Sales Price List'!$B$1:$X$65536,12,FALSE)*$M$14),2)</f>
        <v>0</v>
      </c>
      <c r="H507" s="21"/>
      <c r="I507" s="22">
        <f t="shared" si="9"/>
        <v>0</v>
      </c>
      <c r="J507" s="14"/>
    </row>
    <row r="508" spans="1:10" hidden="1">
      <c r="A508" s="13"/>
      <c r="B508" s="1"/>
      <c r="C508" s="36"/>
      <c r="D508" s="168"/>
      <c r="E508" s="169"/>
      <c r="F508" s="43" t="str">
        <f>VLOOKUP(C508,'[2]Acha Air Sales Price List'!$B$1:$D$65536,3,FALSE)</f>
        <v>first line keep open</v>
      </c>
      <c r="G508" s="21">
        <f>ROUND(IF(ISBLANK(C508),0,VLOOKUP(C508,'[2]Acha Air Sales Price List'!$B$1:$X$65536,12,FALSE)*$M$14),2)</f>
        <v>0</v>
      </c>
      <c r="H508" s="21"/>
      <c r="I508" s="22">
        <f t="shared" si="9"/>
        <v>0</v>
      </c>
      <c r="J508" s="14"/>
    </row>
    <row r="509" spans="1:10" hidden="1">
      <c r="A509" s="13"/>
      <c r="B509" s="1"/>
      <c r="C509" s="36"/>
      <c r="D509" s="168"/>
      <c r="E509" s="169"/>
      <c r="F509" s="43" t="str">
        <f>VLOOKUP(C509,'[2]Acha Air Sales Price List'!$B$1:$D$65536,3,FALSE)</f>
        <v>first line keep open</v>
      </c>
      <c r="G509" s="21">
        <f>ROUND(IF(ISBLANK(C509),0,VLOOKUP(C509,'[2]Acha Air Sales Price List'!$B$1:$X$65536,12,FALSE)*$M$14),2)</f>
        <v>0</v>
      </c>
      <c r="H509" s="21"/>
      <c r="I509" s="22">
        <f t="shared" si="9"/>
        <v>0</v>
      </c>
      <c r="J509" s="14"/>
    </row>
    <row r="510" spans="1:10" hidden="1">
      <c r="A510" s="13"/>
      <c r="B510" s="1"/>
      <c r="C510" s="36"/>
      <c r="D510" s="168"/>
      <c r="E510" s="169"/>
      <c r="F510" s="43" t="str">
        <f>VLOOKUP(C510,'[2]Acha Air Sales Price List'!$B$1:$D$65536,3,FALSE)</f>
        <v>first line keep open</v>
      </c>
      <c r="G510" s="21">
        <f>ROUND(IF(ISBLANK(C510),0,VLOOKUP(C510,'[2]Acha Air Sales Price List'!$B$1:$X$65536,12,FALSE)*$M$14),2)</f>
        <v>0</v>
      </c>
      <c r="H510" s="21"/>
      <c r="I510" s="22">
        <f t="shared" si="9"/>
        <v>0</v>
      </c>
      <c r="J510" s="14"/>
    </row>
    <row r="511" spans="1:10" hidden="1">
      <c r="A511" s="13"/>
      <c r="B511" s="1"/>
      <c r="C511" s="36"/>
      <c r="D511" s="168"/>
      <c r="E511" s="169"/>
      <c r="F511" s="43" t="str">
        <f>VLOOKUP(C511,'[2]Acha Air Sales Price List'!$B$1:$D$65536,3,FALSE)</f>
        <v>first line keep open</v>
      </c>
      <c r="G511" s="21">
        <f>ROUND(IF(ISBLANK(C511),0,VLOOKUP(C511,'[2]Acha Air Sales Price List'!$B$1:$X$65536,12,FALSE)*$M$14),2)</f>
        <v>0</v>
      </c>
      <c r="H511" s="21"/>
      <c r="I511" s="22">
        <f t="shared" si="9"/>
        <v>0</v>
      </c>
      <c r="J511" s="14"/>
    </row>
    <row r="512" spans="1:10" hidden="1">
      <c r="A512" s="13"/>
      <c r="B512" s="1"/>
      <c r="C512" s="36"/>
      <c r="D512" s="168"/>
      <c r="E512" s="169"/>
      <c r="F512" s="43" t="str">
        <f>VLOOKUP(C512,'[2]Acha Air Sales Price List'!$B$1:$D$65536,3,FALSE)</f>
        <v>first line keep open</v>
      </c>
      <c r="G512" s="21">
        <f>ROUND(IF(ISBLANK(C512),0,VLOOKUP(C512,'[2]Acha Air Sales Price List'!$B$1:$X$65536,12,FALSE)*$M$14),2)</f>
        <v>0</v>
      </c>
      <c r="H512" s="21"/>
      <c r="I512" s="22">
        <f t="shared" si="9"/>
        <v>0</v>
      </c>
      <c r="J512" s="14"/>
    </row>
    <row r="513" spans="1:10" hidden="1">
      <c r="A513" s="13"/>
      <c r="B513" s="1"/>
      <c r="C513" s="36"/>
      <c r="D513" s="168"/>
      <c r="E513" s="169"/>
      <c r="F513" s="43" t="str">
        <f>VLOOKUP(C513,'[2]Acha Air Sales Price List'!$B$1:$D$65536,3,FALSE)</f>
        <v>first line keep open</v>
      </c>
      <c r="G513" s="21">
        <f>ROUND(IF(ISBLANK(C513),0,VLOOKUP(C513,'[2]Acha Air Sales Price List'!$B$1:$X$65536,12,FALSE)*$M$14),2)</f>
        <v>0</v>
      </c>
      <c r="H513" s="21"/>
      <c r="I513" s="22">
        <f t="shared" si="9"/>
        <v>0</v>
      </c>
      <c r="J513" s="14"/>
    </row>
    <row r="514" spans="1:10" hidden="1">
      <c r="A514" s="13"/>
      <c r="B514" s="1"/>
      <c r="C514" s="36"/>
      <c r="D514" s="168"/>
      <c r="E514" s="169"/>
      <c r="F514" s="43" t="str">
        <f>VLOOKUP(C514,'[2]Acha Air Sales Price List'!$B$1:$D$65536,3,FALSE)</f>
        <v>first line keep open</v>
      </c>
      <c r="G514" s="21">
        <f>ROUND(IF(ISBLANK(C514),0,VLOOKUP(C514,'[2]Acha Air Sales Price List'!$B$1:$X$65536,12,FALSE)*$M$14),2)</f>
        <v>0</v>
      </c>
      <c r="H514" s="21"/>
      <c r="I514" s="22">
        <f t="shared" si="9"/>
        <v>0</v>
      </c>
      <c r="J514" s="14"/>
    </row>
    <row r="515" spans="1:10" hidden="1">
      <c r="A515" s="13"/>
      <c r="B515" s="1"/>
      <c r="C515" s="36"/>
      <c r="D515" s="168"/>
      <c r="E515" s="169"/>
      <c r="F515" s="43" t="str">
        <f>VLOOKUP(C515,'[2]Acha Air Sales Price List'!$B$1:$D$65536,3,FALSE)</f>
        <v>first line keep open</v>
      </c>
      <c r="G515" s="21">
        <f>ROUND(IF(ISBLANK(C515),0,VLOOKUP(C515,'[2]Acha Air Sales Price List'!$B$1:$X$65536,12,FALSE)*$M$14),2)</f>
        <v>0</v>
      </c>
      <c r="H515" s="21"/>
      <c r="I515" s="22">
        <f t="shared" si="9"/>
        <v>0</v>
      </c>
      <c r="J515" s="14"/>
    </row>
    <row r="516" spans="1:10" hidden="1">
      <c r="A516" s="13"/>
      <c r="B516" s="1"/>
      <c r="C516" s="36"/>
      <c r="D516" s="168"/>
      <c r="E516" s="169"/>
      <c r="F516" s="43" t="str">
        <f>VLOOKUP(C516,'[2]Acha Air Sales Price List'!$B$1:$D$65536,3,FALSE)</f>
        <v>first line keep open</v>
      </c>
      <c r="G516" s="21">
        <f>ROUND(IF(ISBLANK(C516),0,VLOOKUP(C516,'[2]Acha Air Sales Price List'!$B$1:$X$65536,12,FALSE)*$M$14),2)</f>
        <v>0</v>
      </c>
      <c r="H516" s="21"/>
      <c r="I516" s="22">
        <f t="shared" si="9"/>
        <v>0</v>
      </c>
      <c r="J516" s="14"/>
    </row>
    <row r="517" spans="1:10" hidden="1">
      <c r="A517" s="13"/>
      <c r="B517" s="1"/>
      <c r="C517" s="37"/>
      <c r="D517" s="168"/>
      <c r="E517" s="169"/>
      <c r="F517" s="43" t="str">
        <f>VLOOKUP(C517,'[2]Acha Air Sales Price List'!$B$1:$D$65536,3,FALSE)</f>
        <v>first line keep open</v>
      </c>
      <c r="G517" s="21">
        <f>ROUND(IF(ISBLANK(C517),0,VLOOKUP(C517,'[2]Acha Air Sales Price List'!$B$1:$X$65536,12,FALSE)*$M$14),2)</f>
        <v>0</v>
      </c>
      <c r="H517" s="21"/>
      <c r="I517" s="22">
        <f t="shared" si="9"/>
        <v>0</v>
      </c>
      <c r="J517" s="14"/>
    </row>
    <row r="518" spans="1:10" hidden="1">
      <c r="A518" s="13"/>
      <c r="B518" s="1"/>
      <c r="C518" s="36"/>
      <c r="D518" s="168"/>
      <c r="E518" s="169"/>
      <c r="F518" s="43" t="str">
        <f>VLOOKUP(C518,'[2]Acha Air Sales Price List'!$B$1:$D$65536,3,FALSE)</f>
        <v>first line keep open</v>
      </c>
      <c r="G518" s="21">
        <f>ROUND(IF(ISBLANK(C518),0,VLOOKUP(C518,'[2]Acha Air Sales Price List'!$B$1:$X$65536,12,FALSE)*$M$14),2)</f>
        <v>0</v>
      </c>
      <c r="H518" s="21"/>
      <c r="I518" s="22">
        <f t="shared" si="9"/>
        <v>0</v>
      </c>
      <c r="J518" s="14"/>
    </row>
    <row r="519" spans="1:10" hidden="1">
      <c r="A519" s="13"/>
      <c r="B519" s="1"/>
      <c r="C519" s="36"/>
      <c r="D519" s="168"/>
      <c r="E519" s="169"/>
      <c r="F519" s="43" t="str">
        <f>VLOOKUP(C519,'[2]Acha Air Sales Price List'!$B$1:$D$65536,3,FALSE)</f>
        <v>first line keep open</v>
      </c>
      <c r="G519" s="21">
        <f>ROUND(IF(ISBLANK(C519),0,VLOOKUP(C519,'[2]Acha Air Sales Price List'!$B$1:$X$65536,12,FALSE)*$M$14),2)</f>
        <v>0</v>
      </c>
      <c r="H519" s="21"/>
      <c r="I519" s="22">
        <f t="shared" si="9"/>
        <v>0</v>
      </c>
      <c r="J519" s="14"/>
    </row>
    <row r="520" spans="1:10" hidden="1">
      <c r="A520" s="13"/>
      <c r="B520" s="1"/>
      <c r="C520" s="36"/>
      <c r="D520" s="168"/>
      <c r="E520" s="169"/>
      <c r="F520" s="43" t="str">
        <f>VLOOKUP(C520,'[2]Acha Air Sales Price List'!$B$1:$D$65536,3,FALSE)</f>
        <v>first line keep open</v>
      </c>
      <c r="G520" s="21">
        <f>ROUND(IF(ISBLANK(C520),0,VLOOKUP(C520,'[2]Acha Air Sales Price List'!$B$1:$X$65536,12,FALSE)*$M$14),2)</f>
        <v>0</v>
      </c>
      <c r="H520" s="21"/>
      <c r="I520" s="22">
        <f t="shared" si="9"/>
        <v>0</v>
      </c>
      <c r="J520" s="14"/>
    </row>
    <row r="521" spans="1:10" hidden="1">
      <c r="A521" s="13"/>
      <c r="B521" s="1"/>
      <c r="C521" s="36"/>
      <c r="D521" s="168"/>
      <c r="E521" s="169"/>
      <c r="F521" s="43" t="str">
        <f>VLOOKUP(C521,'[2]Acha Air Sales Price List'!$B$1:$D$65536,3,FALSE)</f>
        <v>first line keep open</v>
      </c>
      <c r="G521" s="21">
        <f>ROUND(IF(ISBLANK(C521),0,VLOOKUP(C521,'[2]Acha Air Sales Price List'!$B$1:$X$65536,12,FALSE)*$M$14),2)</f>
        <v>0</v>
      </c>
      <c r="H521" s="21"/>
      <c r="I521" s="22">
        <f t="shared" si="9"/>
        <v>0</v>
      </c>
      <c r="J521" s="14"/>
    </row>
    <row r="522" spans="1:10" hidden="1">
      <c r="A522" s="13"/>
      <c r="B522" s="1"/>
      <c r="C522" s="36"/>
      <c r="D522" s="168"/>
      <c r="E522" s="169"/>
      <c r="F522" s="43" t="str">
        <f>VLOOKUP(C522,'[2]Acha Air Sales Price List'!$B$1:$D$65536,3,FALSE)</f>
        <v>first line keep open</v>
      </c>
      <c r="G522" s="21">
        <f>ROUND(IF(ISBLANK(C522),0,VLOOKUP(C522,'[2]Acha Air Sales Price List'!$B$1:$X$65536,12,FALSE)*$M$14),2)</f>
        <v>0</v>
      </c>
      <c r="H522" s="21"/>
      <c r="I522" s="22">
        <f t="shared" si="9"/>
        <v>0</v>
      </c>
      <c r="J522" s="14"/>
    </row>
    <row r="523" spans="1:10" hidden="1">
      <c r="A523" s="13"/>
      <c r="B523" s="1"/>
      <c r="C523" s="36"/>
      <c r="D523" s="168"/>
      <c r="E523" s="169"/>
      <c r="F523" s="43" t="str">
        <f>VLOOKUP(C523,'[2]Acha Air Sales Price List'!$B$1:$D$65536,3,FALSE)</f>
        <v>first line keep open</v>
      </c>
      <c r="G523" s="21">
        <f>ROUND(IF(ISBLANK(C523),0,VLOOKUP(C523,'[2]Acha Air Sales Price List'!$B$1:$X$65536,12,FALSE)*$M$14),2)</f>
        <v>0</v>
      </c>
      <c r="H523" s="21"/>
      <c r="I523" s="22">
        <f t="shared" si="9"/>
        <v>0</v>
      </c>
      <c r="J523" s="14"/>
    </row>
    <row r="524" spans="1:10" hidden="1">
      <c r="A524" s="13"/>
      <c r="B524" s="1"/>
      <c r="C524" s="36"/>
      <c r="D524" s="168"/>
      <c r="E524" s="169"/>
      <c r="F524" s="43" t="str">
        <f>VLOOKUP(C524,'[2]Acha Air Sales Price List'!$B$1:$D$65536,3,FALSE)</f>
        <v>first line keep open</v>
      </c>
      <c r="G524" s="21">
        <f>ROUND(IF(ISBLANK(C524),0,VLOOKUP(C524,'[2]Acha Air Sales Price List'!$B$1:$X$65536,12,FALSE)*$M$14),2)</f>
        <v>0</v>
      </c>
      <c r="H524" s="21"/>
      <c r="I524" s="22">
        <f t="shared" si="9"/>
        <v>0</v>
      </c>
      <c r="J524" s="14"/>
    </row>
    <row r="525" spans="1:10" hidden="1">
      <c r="A525" s="13"/>
      <c r="B525" s="1"/>
      <c r="C525" s="36"/>
      <c r="D525" s="168"/>
      <c r="E525" s="169"/>
      <c r="F525" s="43" t="str">
        <f>VLOOKUP(C525,'[2]Acha Air Sales Price List'!$B$1:$D$65536,3,FALSE)</f>
        <v>first line keep open</v>
      </c>
      <c r="G525" s="21">
        <f>ROUND(IF(ISBLANK(C525),0,VLOOKUP(C525,'[2]Acha Air Sales Price List'!$B$1:$X$65536,12,FALSE)*$M$14),2)</f>
        <v>0</v>
      </c>
      <c r="H525" s="21"/>
      <c r="I525" s="22">
        <f t="shared" si="9"/>
        <v>0</v>
      </c>
      <c r="J525" s="14"/>
    </row>
    <row r="526" spans="1:10" hidden="1">
      <c r="A526" s="13"/>
      <c r="B526" s="1"/>
      <c r="C526" s="36"/>
      <c r="D526" s="168"/>
      <c r="E526" s="169"/>
      <c r="F526" s="43" t="str">
        <f>VLOOKUP(C526,'[2]Acha Air Sales Price List'!$B$1:$D$65536,3,FALSE)</f>
        <v>first line keep open</v>
      </c>
      <c r="G526" s="21">
        <f>ROUND(IF(ISBLANK(C526),0,VLOOKUP(C526,'[2]Acha Air Sales Price List'!$B$1:$X$65536,12,FALSE)*$M$14),2)</f>
        <v>0</v>
      </c>
      <c r="H526" s="21"/>
      <c r="I526" s="22">
        <f t="shared" si="9"/>
        <v>0</v>
      </c>
      <c r="J526" s="14"/>
    </row>
    <row r="527" spans="1:10" hidden="1">
      <c r="A527" s="13"/>
      <c r="B527" s="1"/>
      <c r="C527" s="36"/>
      <c r="D527" s="168"/>
      <c r="E527" s="169"/>
      <c r="F527" s="43" t="str">
        <f>VLOOKUP(C527,'[2]Acha Air Sales Price List'!$B$1:$D$65536,3,FALSE)</f>
        <v>first line keep open</v>
      </c>
      <c r="G527" s="21">
        <f>ROUND(IF(ISBLANK(C527),0,VLOOKUP(C527,'[2]Acha Air Sales Price List'!$B$1:$X$65536,12,FALSE)*$M$14),2)</f>
        <v>0</v>
      </c>
      <c r="H527" s="21"/>
      <c r="I527" s="22">
        <f t="shared" si="9"/>
        <v>0</v>
      </c>
      <c r="J527" s="14"/>
    </row>
    <row r="528" spans="1:10" hidden="1">
      <c r="A528" s="13"/>
      <c r="B528" s="1"/>
      <c r="C528" s="36"/>
      <c r="D528" s="168"/>
      <c r="E528" s="169"/>
      <c r="F528" s="43" t="str">
        <f>VLOOKUP(C528,'[2]Acha Air Sales Price List'!$B$1:$D$65536,3,FALSE)</f>
        <v>first line keep open</v>
      </c>
      <c r="G528" s="21">
        <f>ROUND(IF(ISBLANK(C528),0,VLOOKUP(C528,'[2]Acha Air Sales Price List'!$B$1:$X$65536,12,FALSE)*$M$14),2)</f>
        <v>0</v>
      </c>
      <c r="H528" s="21"/>
      <c r="I528" s="22">
        <f t="shared" si="9"/>
        <v>0</v>
      </c>
      <c r="J528" s="14"/>
    </row>
    <row r="529" spans="1:10" hidden="1">
      <c r="A529" s="13"/>
      <c r="B529" s="1"/>
      <c r="C529" s="36"/>
      <c r="D529" s="168"/>
      <c r="E529" s="169"/>
      <c r="F529" s="43" t="str">
        <f>VLOOKUP(C529,'[2]Acha Air Sales Price List'!$B$1:$D$65536,3,FALSE)</f>
        <v>first line keep open</v>
      </c>
      <c r="G529" s="21">
        <f>ROUND(IF(ISBLANK(C529),0,VLOOKUP(C529,'[2]Acha Air Sales Price List'!$B$1:$X$65536,12,FALSE)*$M$14),2)</f>
        <v>0</v>
      </c>
      <c r="H529" s="21"/>
      <c r="I529" s="22">
        <f t="shared" si="9"/>
        <v>0</v>
      </c>
      <c r="J529" s="14"/>
    </row>
    <row r="530" spans="1:10" hidden="1">
      <c r="A530" s="13"/>
      <c r="B530" s="1"/>
      <c r="C530" s="36"/>
      <c r="D530" s="168"/>
      <c r="E530" s="169"/>
      <c r="F530" s="43" t="str">
        <f>VLOOKUP(C530,'[2]Acha Air Sales Price List'!$B$1:$D$65536,3,FALSE)</f>
        <v>first line keep open</v>
      </c>
      <c r="G530" s="21">
        <f>ROUND(IF(ISBLANK(C530),0,VLOOKUP(C530,'[2]Acha Air Sales Price List'!$B$1:$X$65536,12,FALSE)*$M$14),2)</f>
        <v>0</v>
      </c>
      <c r="H530" s="21"/>
      <c r="I530" s="22">
        <f t="shared" si="9"/>
        <v>0</v>
      </c>
      <c r="J530" s="14"/>
    </row>
    <row r="531" spans="1:10" hidden="1">
      <c r="A531" s="13"/>
      <c r="B531" s="1"/>
      <c r="C531" s="36"/>
      <c r="D531" s="168"/>
      <c r="E531" s="169"/>
      <c r="F531" s="43" t="str">
        <f>VLOOKUP(C531,'[2]Acha Air Sales Price List'!$B$1:$D$65536,3,FALSE)</f>
        <v>first line keep open</v>
      </c>
      <c r="G531" s="21">
        <f>ROUND(IF(ISBLANK(C531),0,VLOOKUP(C531,'[2]Acha Air Sales Price List'!$B$1:$X$65536,12,FALSE)*$M$14),2)</f>
        <v>0</v>
      </c>
      <c r="H531" s="21"/>
      <c r="I531" s="22">
        <f t="shared" si="9"/>
        <v>0</v>
      </c>
      <c r="J531" s="14"/>
    </row>
    <row r="532" spans="1:10" hidden="1">
      <c r="A532" s="13"/>
      <c r="B532" s="1"/>
      <c r="C532" s="36"/>
      <c r="D532" s="168"/>
      <c r="E532" s="169"/>
      <c r="F532" s="43" t="str">
        <f>VLOOKUP(C532,'[2]Acha Air Sales Price List'!$B$1:$D$65536,3,FALSE)</f>
        <v>first line keep open</v>
      </c>
      <c r="G532" s="21">
        <f>ROUND(IF(ISBLANK(C532),0,VLOOKUP(C532,'[2]Acha Air Sales Price List'!$B$1:$X$65536,12,FALSE)*$M$14),2)</f>
        <v>0</v>
      </c>
      <c r="H532" s="21"/>
      <c r="I532" s="22">
        <f t="shared" si="9"/>
        <v>0</v>
      </c>
      <c r="J532" s="14"/>
    </row>
    <row r="533" spans="1:10" hidden="1">
      <c r="A533" s="13"/>
      <c r="B533" s="1"/>
      <c r="C533" s="36"/>
      <c r="D533" s="168"/>
      <c r="E533" s="169"/>
      <c r="F533" s="43" t="str">
        <f>VLOOKUP(C533,'[2]Acha Air Sales Price List'!$B$1:$D$65536,3,FALSE)</f>
        <v>first line keep open</v>
      </c>
      <c r="G533" s="21">
        <f>ROUND(IF(ISBLANK(C533),0,VLOOKUP(C533,'[2]Acha Air Sales Price List'!$B$1:$X$65536,12,FALSE)*$M$14),2)</f>
        <v>0</v>
      </c>
      <c r="H533" s="21"/>
      <c r="I533" s="22">
        <f t="shared" ref="I533:I596" si="10">ROUND(IF(ISNUMBER(B533), G533*B533, 0),5)</f>
        <v>0</v>
      </c>
      <c r="J533" s="14"/>
    </row>
    <row r="534" spans="1:10" hidden="1">
      <c r="A534" s="13"/>
      <c r="B534" s="1"/>
      <c r="C534" s="36"/>
      <c r="D534" s="168"/>
      <c r="E534" s="169"/>
      <c r="F534" s="43" t="str">
        <f>VLOOKUP(C534,'[2]Acha Air Sales Price List'!$B$1:$D$65536,3,FALSE)</f>
        <v>first line keep open</v>
      </c>
      <c r="G534" s="21">
        <f>ROUND(IF(ISBLANK(C534),0,VLOOKUP(C534,'[2]Acha Air Sales Price List'!$B$1:$X$65536,12,FALSE)*$M$14),2)</f>
        <v>0</v>
      </c>
      <c r="H534" s="21"/>
      <c r="I534" s="22">
        <f t="shared" si="10"/>
        <v>0</v>
      </c>
      <c r="J534" s="14"/>
    </row>
    <row r="535" spans="1:10" hidden="1">
      <c r="A535" s="13"/>
      <c r="B535" s="1"/>
      <c r="C535" s="36"/>
      <c r="D535" s="168"/>
      <c r="E535" s="169"/>
      <c r="F535" s="43" t="str">
        <f>VLOOKUP(C535,'[2]Acha Air Sales Price List'!$B$1:$D$65536,3,FALSE)</f>
        <v>first line keep open</v>
      </c>
      <c r="G535" s="21">
        <f>ROUND(IF(ISBLANK(C535),0,VLOOKUP(C535,'[2]Acha Air Sales Price List'!$B$1:$X$65536,12,FALSE)*$M$14),2)</f>
        <v>0</v>
      </c>
      <c r="H535" s="21"/>
      <c r="I535" s="22">
        <f t="shared" si="10"/>
        <v>0</v>
      </c>
      <c r="J535" s="14"/>
    </row>
    <row r="536" spans="1:10" hidden="1">
      <c r="A536" s="13"/>
      <c r="B536" s="1"/>
      <c r="C536" s="36"/>
      <c r="D536" s="168"/>
      <c r="E536" s="169"/>
      <c r="F536" s="43" t="str">
        <f>VLOOKUP(C536,'[2]Acha Air Sales Price List'!$B$1:$D$65536,3,FALSE)</f>
        <v>first line keep open</v>
      </c>
      <c r="G536" s="21">
        <f>ROUND(IF(ISBLANK(C536),0,VLOOKUP(C536,'[2]Acha Air Sales Price List'!$B$1:$X$65536,12,FALSE)*$M$14),2)</f>
        <v>0</v>
      </c>
      <c r="H536" s="21"/>
      <c r="I536" s="22">
        <f t="shared" si="10"/>
        <v>0</v>
      </c>
      <c r="J536" s="14"/>
    </row>
    <row r="537" spans="1:10" hidden="1">
      <c r="A537" s="13"/>
      <c r="B537" s="1"/>
      <c r="C537" s="36"/>
      <c r="D537" s="168"/>
      <c r="E537" s="169"/>
      <c r="F537" s="43" t="str">
        <f>VLOOKUP(C537,'[2]Acha Air Sales Price List'!$B$1:$D$65536,3,FALSE)</f>
        <v>first line keep open</v>
      </c>
      <c r="G537" s="21">
        <f>ROUND(IF(ISBLANK(C537),0,VLOOKUP(C537,'[2]Acha Air Sales Price List'!$B$1:$X$65536,12,FALSE)*$M$14),2)</f>
        <v>0</v>
      </c>
      <c r="H537" s="21"/>
      <c r="I537" s="22">
        <f t="shared" si="10"/>
        <v>0</v>
      </c>
      <c r="J537" s="14"/>
    </row>
    <row r="538" spans="1:10" hidden="1">
      <c r="A538" s="13"/>
      <c r="B538" s="1"/>
      <c r="C538" s="36"/>
      <c r="D538" s="168"/>
      <c r="E538" s="169"/>
      <c r="F538" s="43" t="str">
        <f>VLOOKUP(C538,'[2]Acha Air Sales Price List'!$B$1:$D$65536,3,FALSE)</f>
        <v>first line keep open</v>
      </c>
      <c r="G538" s="21">
        <f>ROUND(IF(ISBLANK(C538),0,VLOOKUP(C538,'[2]Acha Air Sales Price List'!$B$1:$X$65536,12,FALSE)*$M$14),2)</f>
        <v>0</v>
      </c>
      <c r="H538" s="21"/>
      <c r="I538" s="22">
        <f t="shared" si="10"/>
        <v>0</v>
      </c>
      <c r="J538" s="14"/>
    </row>
    <row r="539" spans="1:10" hidden="1">
      <c r="A539" s="13"/>
      <c r="B539" s="1"/>
      <c r="C539" s="36"/>
      <c r="D539" s="168"/>
      <c r="E539" s="169"/>
      <c r="F539" s="43" t="str">
        <f>VLOOKUP(C539,'[2]Acha Air Sales Price List'!$B$1:$D$65536,3,FALSE)</f>
        <v>first line keep open</v>
      </c>
      <c r="G539" s="21">
        <f>ROUND(IF(ISBLANK(C539),0,VLOOKUP(C539,'[2]Acha Air Sales Price List'!$B$1:$X$65536,12,FALSE)*$M$14),2)</f>
        <v>0</v>
      </c>
      <c r="H539" s="21"/>
      <c r="I539" s="22">
        <f t="shared" si="10"/>
        <v>0</v>
      </c>
      <c r="J539" s="14"/>
    </row>
    <row r="540" spans="1:10" hidden="1">
      <c r="A540" s="13"/>
      <c r="B540" s="1"/>
      <c r="C540" s="36"/>
      <c r="D540" s="168"/>
      <c r="E540" s="169"/>
      <c r="F540" s="43" t="str">
        <f>VLOOKUP(C540,'[2]Acha Air Sales Price List'!$B$1:$D$65536,3,FALSE)</f>
        <v>first line keep open</v>
      </c>
      <c r="G540" s="21">
        <f>ROUND(IF(ISBLANK(C540),0,VLOOKUP(C540,'[2]Acha Air Sales Price List'!$B$1:$X$65536,12,FALSE)*$M$14),2)</f>
        <v>0</v>
      </c>
      <c r="H540" s="21"/>
      <c r="I540" s="22">
        <f t="shared" si="10"/>
        <v>0</v>
      </c>
      <c r="J540" s="14"/>
    </row>
    <row r="541" spans="1:10" hidden="1">
      <c r="A541" s="13"/>
      <c r="B541" s="1"/>
      <c r="C541" s="36"/>
      <c r="D541" s="168"/>
      <c r="E541" s="169"/>
      <c r="F541" s="43" t="str">
        <f>VLOOKUP(C541,'[2]Acha Air Sales Price List'!$B$1:$D$65536,3,FALSE)</f>
        <v>first line keep open</v>
      </c>
      <c r="G541" s="21">
        <f>ROUND(IF(ISBLANK(C541),0,VLOOKUP(C541,'[2]Acha Air Sales Price List'!$B$1:$X$65536,12,FALSE)*$M$14),2)</f>
        <v>0</v>
      </c>
      <c r="H541" s="21"/>
      <c r="I541" s="22">
        <f t="shared" si="10"/>
        <v>0</v>
      </c>
      <c r="J541" s="14"/>
    </row>
    <row r="542" spans="1:10" hidden="1">
      <c r="A542" s="13"/>
      <c r="B542" s="1"/>
      <c r="C542" s="36"/>
      <c r="D542" s="168"/>
      <c r="E542" s="169"/>
      <c r="F542" s="43" t="str">
        <f>VLOOKUP(C542,'[2]Acha Air Sales Price List'!$B$1:$D$65536,3,FALSE)</f>
        <v>first line keep open</v>
      </c>
      <c r="G542" s="21">
        <f>ROUND(IF(ISBLANK(C542),0,VLOOKUP(C542,'[2]Acha Air Sales Price List'!$B$1:$X$65536,12,FALSE)*$M$14),2)</f>
        <v>0</v>
      </c>
      <c r="H542" s="21"/>
      <c r="I542" s="22">
        <f t="shared" si="10"/>
        <v>0</v>
      </c>
      <c r="J542" s="14"/>
    </row>
    <row r="543" spans="1:10" hidden="1">
      <c r="A543" s="13"/>
      <c r="B543" s="1"/>
      <c r="C543" s="36"/>
      <c r="D543" s="168"/>
      <c r="E543" s="169"/>
      <c r="F543" s="43" t="str">
        <f>VLOOKUP(C543,'[2]Acha Air Sales Price List'!$B$1:$D$65536,3,FALSE)</f>
        <v>first line keep open</v>
      </c>
      <c r="G543" s="21">
        <f>ROUND(IF(ISBLANK(C543),0,VLOOKUP(C543,'[2]Acha Air Sales Price List'!$B$1:$X$65536,12,FALSE)*$M$14),2)</f>
        <v>0</v>
      </c>
      <c r="H543" s="21"/>
      <c r="I543" s="22">
        <f t="shared" si="10"/>
        <v>0</v>
      </c>
      <c r="J543" s="14"/>
    </row>
    <row r="544" spans="1:10" hidden="1">
      <c r="A544" s="13"/>
      <c r="B544" s="1"/>
      <c r="C544" s="36"/>
      <c r="D544" s="168"/>
      <c r="E544" s="169"/>
      <c r="F544" s="43" t="str">
        <f>VLOOKUP(C544,'[2]Acha Air Sales Price List'!$B$1:$D$65536,3,FALSE)</f>
        <v>first line keep open</v>
      </c>
      <c r="G544" s="21">
        <f>ROUND(IF(ISBLANK(C544),0,VLOOKUP(C544,'[2]Acha Air Sales Price List'!$B$1:$X$65536,12,FALSE)*$M$14),2)</f>
        <v>0</v>
      </c>
      <c r="H544" s="21"/>
      <c r="I544" s="22">
        <f t="shared" si="10"/>
        <v>0</v>
      </c>
      <c r="J544" s="14"/>
    </row>
    <row r="545" spans="1:10" hidden="1">
      <c r="A545" s="13"/>
      <c r="B545" s="1"/>
      <c r="C545" s="37"/>
      <c r="D545" s="168"/>
      <c r="E545" s="169"/>
      <c r="F545" s="43" t="str">
        <f>VLOOKUP(C545,'[2]Acha Air Sales Price List'!$B$1:$D$65536,3,FALSE)</f>
        <v>first line keep open</v>
      </c>
      <c r="G545" s="21">
        <f>ROUND(IF(ISBLANK(C545),0,VLOOKUP(C545,'[2]Acha Air Sales Price List'!$B$1:$X$65536,12,FALSE)*$M$14),2)</f>
        <v>0</v>
      </c>
      <c r="H545" s="21"/>
      <c r="I545" s="22">
        <f t="shared" si="10"/>
        <v>0</v>
      </c>
      <c r="J545" s="14"/>
    </row>
    <row r="546" spans="1:10" hidden="1">
      <c r="A546" s="13"/>
      <c r="B546" s="1"/>
      <c r="C546" s="36"/>
      <c r="D546" s="168"/>
      <c r="E546" s="169"/>
      <c r="F546" s="43" t="str">
        <f>VLOOKUP(C546,'[2]Acha Air Sales Price List'!$B$1:$D$65536,3,FALSE)</f>
        <v>first line keep open</v>
      </c>
      <c r="G546" s="21">
        <f>ROUND(IF(ISBLANK(C546),0,VLOOKUP(C546,'[2]Acha Air Sales Price List'!$B$1:$X$65536,12,FALSE)*$M$14),2)</f>
        <v>0</v>
      </c>
      <c r="H546" s="21"/>
      <c r="I546" s="22">
        <f t="shared" si="10"/>
        <v>0</v>
      </c>
      <c r="J546" s="14"/>
    </row>
    <row r="547" spans="1:10" hidden="1">
      <c r="A547" s="13"/>
      <c r="B547" s="1"/>
      <c r="C547" s="36"/>
      <c r="D547" s="168"/>
      <c r="E547" s="169"/>
      <c r="F547" s="43" t="str">
        <f>VLOOKUP(C547,'[2]Acha Air Sales Price List'!$B$1:$D$65536,3,FALSE)</f>
        <v>first line keep open</v>
      </c>
      <c r="G547" s="21">
        <f>ROUND(IF(ISBLANK(C547),0,VLOOKUP(C547,'[2]Acha Air Sales Price List'!$B$1:$X$65536,12,FALSE)*$M$14),2)</f>
        <v>0</v>
      </c>
      <c r="H547" s="21"/>
      <c r="I547" s="22">
        <f t="shared" si="10"/>
        <v>0</v>
      </c>
      <c r="J547" s="14"/>
    </row>
    <row r="548" spans="1:10" hidden="1">
      <c r="A548" s="13"/>
      <c r="B548" s="1"/>
      <c r="C548" s="36"/>
      <c r="D548" s="168"/>
      <c r="E548" s="169"/>
      <c r="F548" s="43" t="str">
        <f>VLOOKUP(C548,'[2]Acha Air Sales Price List'!$B$1:$D$65536,3,FALSE)</f>
        <v>first line keep open</v>
      </c>
      <c r="G548" s="21">
        <f>ROUND(IF(ISBLANK(C548),0,VLOOKUP(C548,'[2]Acha Air Sales Price List'!$B$1:$X$65536,12,FALSE)*$M$14),2)</f>
        <v>0</v>
      </c>
      <c r="H548" s="21"/>
      <c r="I548" s="22">
        <f t="shared" si="10"/>
        <v>0</v>
      </c>
      <c r="J548" s="14"/>
    </row>
    <row r="549" spans="1:10" hidden="1">
      <c r="A549" s="13"/>
      <c r="B549" s="1"/>
      <c r="C549" s="36"/>
      <c r="D549" s="168"/>
      <c r="E549" s="169"/>
      <c r="F549" s="43" t="str">
        <f>VLOOKUP(C549,'[2]Acha Air Sales Price List'!$B$1:$D$65536,3,FALSE)</f>
        <v>first line keep open</v>
      </c>
      <c r="G549" s="21">
        <f>ROUND(IF(ISBLANK(C549),0,VLOOKUP(C549,'[2]Acha Air Sales Price List'!$B$1:$X$65536,12,FALSE)*$M$14),2)</f>
        <v>0</v>
      </c>
      <c r="H549" s="21"/>
      <c r="I549" s="22">
        <f t="shared" si="10"/>
        <v>0</v>
      </c>
      <c r="J549" s="14"/>
    </row>
    <row r="550" spans="1:10" hidden="1">
      <c r="A550" s="13"/>
      <c r="B550" s="1"/>
      <c r="C550" s="36"/>
      <c r="D550" s="168"/>
      <c r="E550" s="169"/>
      <c r="F550" s="43" t="str">
        <f>VLOOKUP(C550,'[2]Acha Air Sales Price List'!$B$1:$D$65536,3,FALSE)</f>
        <v>first line keep open</v>
      </c>
      <c r="G550" s="21">
        <f>ROUND(IF(ISBLANK(C550),0,VLOOKUP(C550,'[2]Acha Air Sales Price List'!$B$1:$X$65536,12,FALSE)*$M$14),2)</f>
        <v>0</v>
      </c>
      <c r="H550" s="21"/>
      <c r="I550" s="22">
        <f t="shared" si="10"/>
        <v>0</v>
      </c>
      <c r="J550" s="14"/>
    </row>
    <row r="551" spans="1:10" hidden="1">
      <c r="A551" s="13"/>
      <c r="B551" s="1"/>
      <c r="C551" s="36"/>
      <c r="D551" s="168"/>
      <c r="E551" s="169"/>
      <c r="F551" s="43" t="str">
        <f>VLOOKUP(C551,'[2]Acha Air Sales Price List'!$B$1:$D$65536,3,FALSE)</f>
        <v>first line keep open</v>
      </c>
      <c r="G551" s="21">
        <f>ROUND(IF(ISBLANK(C551),0,VLOOKUP(C551,'[2]Acha Air Sales Price List'!$B$1:$X$65536,12,FALSE)*$M$14),2)</f>
        <v>0</v>
      </c>
      <c r="H551" s="21"/>
      <c r="I551" s="22">
        <f t="shared" si="10"/>
        <v>0</v>
      </c>
      <c r="J551" s="14"/>
    </row>
    <row r="552" spans="1:10" hidden="1">
      <c r="A552" s="13"/>
      <c r="B552" s="1"/>
      <c r="C552" s="36"/>
      <c r="D552" s="168"/>
      <c r="E552" s="169"/>
      <c r="F552" s="43" t="str">
        <f>VLOOKUP(C552,'[2]Acha Air Sales Price List'!$B$1:$D$65536,3,FALSE)</f>
        <v>first line keep open</v>
      </c>
      <c r="G552" s="21">
        <f>ROUND(IF(ISBLANK(C552),0,VLOOKUP(C552,'[2]Acha Air Sales Price List'!$B$1:$X$65536,12,FALSE)*$M$14),2)</f>
        <v>0</v>
      </c>
      <c r="H552" s="21"/>
      <c r="I552" s="22">
        <f t="shared" si="10"/>
        <v>0</v>
      </c>
      <c r="J552" s="14"/>
    </row>
    <row r="553" spans="1:10" hidden="1">
      <c r="A553" s="13"/>
      <c r="B553" s="1"/>
      <c r="C553" s="36"/>
      <c r="D553" s="168"/>
      <c r="E553" s="169"/>
      <c r="F553" s="43" t="str">
        <f>VLOOKUP(C553,'[2]Acha Air Sales Price List'!$B$1:$D$65536,3,FALSE)</f>
        <v>first line keep open</v>
      </c>
      <c r="G553" s="21">
        <f>ROUND(IF(ISBLANK(C553),0,VLOOKUP(C553,'[2]Acha Air Sales Price List'!$B$1:$X$65536,12,FALSE)*$M$14),2)</f>
        <v>0</v>
      </c>
      <c r="H553" s="21"/>
      <c r="I553" s="22">
        <f t="shared" si="10"/>
        <v>0</v>
      </c>
      <c r="J553" s="14"/>
    </row>
    <row r="554" spans="1:10" hidden="1">
      <c r="A554" s="13"/>
      <c r="B554" s="1"/>
      <c r="C554" s="36"/>
      <c r="D554" s="168"/>
      <c r="E554" s="169"/>
      <c r="F554" s="43" t="str">
        <f>VLOOKUP(C554,'[2]Acha Air Sales Price List'!$B$1:$D$65536,3,FALSE)</f>
        <v>first line keep open</v>
      </c>
      <c r="G554" s="21">
        <f>ROUND(IF(ISBLANK(C554),0,VLOOKUP(C554,'[2]Acha Air Sales Price List'!$B$1:$X$65536,12,FALSE)*$M$14),2)</f>
        <v>0</v>
      </c>
      <c r="H554" s="21"/>
      <c r="I554" s="22">
        <f t="shared" si="10"/>
        <v>0</v>
      </c>
      <c r="J554" s="14"/>
    </row>
    <row r="555" spans="1:10" hidden="1">
      <c r="A555" s="13"/>
      <c r="B555" s="1"/>
      <c r="C555" s="36"/>
      <c r="D555" s="168"/>
      <c r="E555" s="169"/>
      <c r="F555" s="43" t="str">
        <f>VLOOKUP(C555,'[2]Acha Air Sales Price List'!$B$1:$D$65536,3,FALSE)</f>
        <v>first line keep open</v>
      </c>
      <c r="G555" s="21">
        <f>ROUND(IF(ISBLANK(C555),0,VLOOKUP(C555,'[2]Acha Air Sales Price List'!$B$1:$X$65536,12,FALSE)*$M$14),2)</f>
        <v>0</v>
      </c>
      <c r="H555" s="21"/>
      <c r="I555" s="22">
        <f t="shared" si="10"/>
        <v>0</v>
      </c>
      <c r="J555" s="14"/>
    </row>
    <row r="556" spans="1:10" hidden="1">
      <c r="A556" s="13"/>
      <c r="B556" s="1"/>
      <c r="C556" s="36"/>
      <c r="D556" s="168"/>
      <c r="E556" s="169"/>
      <c r="F556" s="43" t="str">
        <f>VLOOKUP(C556,'[2]Acha Air Sales Price List'!$B$1:$D$65536,3,FALSE)</f>
        <v>first line keep open</v>
      </c>
      <c r="G556" s="21">
        <f>ROUND(IF(ISBLANK(C556),0,VLOOKUP(C556,'[2]Acha Air Sales Price List'!$B$1:$X$65536,12,FALSE)*$M$14),2)</f>
        <v>0</v>
      </c>
      <c r="H556" s="21"/>
      <c r="I556" s="22">
        <f t="shared" si="10"/>
        <v>0</v>
      </c>
      <c r="J556" s="14"/>
    </row>
    <row r="557" spans="1:10" hidden="1">
      <c r="A557" s="13"/>
      <c r="B557" s="1"/>
      <c r="C557" s="36"/>
      <c r="D557" s="168"/>
      <c r="E557" s="169"/>
      <c r="F557" s="43" t="str">
        <f>VLOOKUP(C557,'[2]Acha Air Sales Price List'!$B$1:$D$65536,3,FALSE)</f>
        <v>first line keep open</v>
      </c>
      <c r="G557" s="21">
        <f>ROUND(IF(ISBLANK(C557),0,VLOOKUP(C557,'[2]Acha Air Sales Price List'!$B$1:$X$65536,12,FALSE)*$M$14),2)</f>
        <v>0</v>
      </c>
      <c r="H557" s="21"/>
      <c r="I557" s="22">
        <f t="shared" si="10"/>
        <v>0</v>
      </c>
      <c r="J557" s="14"/>
    </row>
    <row r="558" spans="1:10" hidden="1">
      <c r="A558" s="13"/>
      <c r="B558" s="1"/>
      <c r="C558" s="36"/>
      <c r="D558" s="168"/>
      <c r="E558" s="169"/>
      <c r="F558" s="43" t="str">
        <f>VLOOKUP(C558,'[2]Acha Air Sales Price List'!$B$1:$D$65536,3,FALSE)</f>
        <v>first line keep open</v>
      </c>
      <c r="G558" s="21">
        <f>ROUND(IF(ISBLANK(C558),0,VLOOKUP(C558,'[2]Acha Air Sales Price List'!$B$1:$X$65536,12,FALSE)*$M$14),2)</f>
        <v>0</v>
      </c>
      <c r="H558" s="21"/>
      <c r="I558" s="22">
        <f t="shared" si="10"/>
        <v>0</v>
      </c>
      <c r="J558" s="14"/>
    </row>
    <row r="559" spans="1:10" hidden="1">
      <c r="A559" s="13"/>
      <c r="B559" s="1"/>
      <c r="C559" s="36"/>
      <c r="D559" s="168"/>
      <c r="E559" s="169"/>
      <c r="F559" s="43" t="str">
        <f>VLOOKUP(C559,'[2]Acha Air Sales Price List'!$B$1:$D$65536,3,FALSE)</f>
        <v>first line keep open</v>
      </c>
      <c r="G559" s="21">
        <f>ROUND(IF(ISBLANK(C559),0,VLOOKUP(C559,'[2]Acha Air Sales Price List'!$B$1:$X$65536,12,FALSE)*$M$14),2)</f>
        <v>0</v>
      </c>
      <c r="H559" s="21"/>
      <c r="I559" s="22">
        <f t="shared" si="10"/>
        <v>0</v>
      </c>
      <c r="J559" s="14"/>
    </row>
    <row r="560" spans="1:10" hidden="1">
      <c r="A560" s="13"/>
      <c r="B560" s="1"/>
      <c r="C560" s="36"/>
      <c r="D560" s="168"/>
      <c r="E560" s="169"/>
      <c r="F560" s="43" t="str">
        <f>VLOOKUP(C560,'[2]Acha Air Sales Price List'!$B$1:$D$65536,3,FALSE)</f>
        <v>first line keep open</v>
      </c>
      <c r="G560" s="21">
        <f>ROUND(IF(ISBLANK(C560),0,VLOOKUP(C560,'[2]Acha Air Sales Price List'!$B$1:$X$65536,12,FALSE)*$M$14),2)</f>
        <v>0</v>
      </c>
      <c r="H560" s="21"/>
      <c r="I560" s="22">
        <f t="shared" si="10"/>
        <v>0</v>
      </c>
      <c r="J560" s="14"/>
    </row>
    <row r="561" spans="1:10" hidden="1">
      <c r="A561" s="13"/>
      <c r="B561" s="1"/>
      <c r="C561" s="36"/>
      <c r="D561" s="168"/>
      <c r="E561" s="169"/>
      <c r="F561" s="43" t="str">
        <f>VLOOKUP(C561,'[2]Acha Air Sales Price List'!$B$1:$D$65536,3,FALSE)</f>
        <v>first line keep open</v>
      </c>
      <c r="G561" s="21">
        <f>ROUND(IF(ISBLANK(C561),0,VLOOKUP(C561,'[2]Acha Air Sales Price List'!$B$1:$X$65536,12,FALSE)*$M$14),2)</f>
        <v>0</v>
      </c>
      <c r="H561" s="21"/>
      <c r="I561" s="22">
        <f t="shared" si="10"/>
        <v>0</v>
      </c>
      <c r="J561" s="14"/>
    </row>
    <row r="562" spans="1:10" hidden="1">
      <c r="A562" s="13"/>
      <c r="B562" s="1"/>
      <c r="C562" s="36"/>
      <c r="D562" s="168"/>
      <c r="E562" s="169"/>
      <c r="F562" s="43" t="str">
        <f>VLOOKUP(C562,'[2]Acha Air Sales Price List'!$B$1:$D$65536,3,FALSE)</f>
        <v>first line keep open</v>
      </c>
      <c r="G562" s="21">
        <f>ROUND(IF(ISBLANK(C562),0,VLOOKUP(C562,'[2]Acha Air Sales Price List'!$B$1:$X$65536,12,FALSE)*$M$14),2)</f>
        <v>0</v>
      </c>
      <c r="H562" s="21"/>
      <c r="I562" s="22">
        <f t="shared" si="10"/>
        <v>0</v>
      </c>
      <c r="J562" s="14"/>
    </row>
    <row r="563" spans="1:10" hidden="1">
      <c r="A563" s="13"/>
      <c r="B563" s="1"/>
      <c r="C563" s="36"/>
      <c r="D563" s="168"/>
      <c r="E563" s="169"/>
      <c r="F563" s="43" t="str">
        <f>VLOOKUP(C563,'[2]Acha Air Sales Price List'!$B$1:$D$65536,3,FALSE)</f>
        <v>first line keep open</v>
      </c>
      <c r="G563" s="21">
        <f>ROUND(IF(ISBLANK(C563),0,VLOOKUP(C563,'[2]Acha Air Sales Price List'!$B$1:$X$65536,12,FALSE)*$M$14),2)</f>
        <v>0</v>
      </c>
      <c r="H563" s="21"/>
      <c r="I563" s="22">
        <f t="shared" si="10"/>
        <v>0</v>
      </c>
      <c r="J563" s="14"/>
    </row>
    <row r="564" spans="1:10" hidden="1">
      <c r="A564" s="13"/>
      <c r="B564" s="1"/>
      <c r="C564" s="36"/>
      <c r="D564" s="168"/>
      <c r="E564" s="169"/>
      <c r="F564" s="43" t="str">
        <f>VLOOKUP(C564,'[2]Acha Air Sales Price List'!$B$1:$D$65536,3,FALSE)</f>
        <v>first line keep open</v>
      </c>
      <c r="G564" s="21">
        <f>ROUND(IF(ISBLANK(C564),0,VLOOKUP(C564,'[2]Acha Air Sales Price List'!$B$1:$X$65536,12,FALSE)*$M$14),2)</f>
        <v>0</v>
      </c>
      <c r="H564" s="21"/>
      <c r="I564" s="22">
        <f t="shared" si="10"/>
        <v>0</v>
      </c>
      <c r="J564" s="14"/>
    </row>
    <row r="565" spans="1:10" hidden="1">
      <c r="A565" s="13"/>
      <c r="B565" s="1"/>
      <c r="C565" s="36"/>
      <c r="D565" s="168"/>
      <c r="E565" s="169"/>
      <c r="F565" s="43" t="str">
        <f>VLOOKUP(C565,'[2]Acha Air Sales Price List'!$B$1:$D$65536,3,FALSE)</f>
        <v>first line keep open</v>
      </c>
      <c r="G565" s="21">
        <f>ROUND(IF(ISBLANK(C565),0,VLOOKUP(C565,'[2]Acha Air Sales Price List'!$B$1:$X$65536,12,FALSE)*$M$14),2)</f>
        <v>0</v>
      </c>
      <c r="H565" s="21"/>
      <c r="I565" s="22">
        <f t="shared" si="10"/>
        <v>0</v>
      </c>
      <c r="J565" s="14"/>
    </row>
    <row r="566" spans="1:10" hidden="1">
      <c r="A566" s="13"/>
      <c r="B566" s="1"/>
      <c r="C566" s="36"/>
      <c r="D566" s="168"/>
      <c r="E566" s="169"/>
      <c r="F566" s="43" t="str">
        <f>VLOOKUP(C566,'[2]Acha Air Sales Price List'!$B$1:$D$65536,3,FALSE)</f>
        <v>first line keep open</v>
      </c>
      <c r="G566" s="21">
        <f>ROUND(IF(ISBLANK(C566),0,VLOOKUP(C566,'[2]Acha Air Sales Price List'!$B$1:$X$65536,12,FALSE)*$M$14),2)</f>
        <v>0</v>
      </c>
      <c r="H566" s="21"/>
      <c r="I566" s="22">
        <f t="shared" si="10"/>
        <v>0</v>
      </c>
      <c r="J566" s="14"/>
    </row>
    <row r="567" spans="1:10" hidden="1">
      <c r="A567" s="13"/>
      <c r="B567" s="1"/>
      <c r="C567" s="36"/>
      <c r="D567" s="168"/>
      <c r="E567" s="169"/>
      <c r="F567" s="43" t="str">
        <f>VLOOKUP(C567,'[2]Acha Air Sales Price List'!$B$1:$D$65536,3,FALSE)</f>
        <v>first line keep open</v>
      </c>
      <c r="G567" s="21">
        <f>ROUND(IF(ISBLANK(C567),0,VLOOKUP(C567,'[2]Acha Air Sales Price List'!$B$1:$X$65536,12,FALSE)*$M$14),2)</f>
        <v>0</v>
      </c>
      <c r="H567" s="21"/>
      <c r="I567" s="22">
        <f t="shared" si="10"/>
        <v>0</v>
      </c>
      <c r="J567" s="14"/>
    </row>
    <row r="568" spans="1:10" hidden="1">
      <c r="A568" s="13"/>
      <c r="B568" s="1"/>
      <c r="C568" s="36"/>
      <c r="D568" s="168"/>
      <c r="E568" s="169"/>
      <c r="F568" s="43" t="str">
        <f>VLOOKUP(C568,'[2]Acha Air Sales Price List'!$B$1:$D$65536,3,FALSE)</f>
        <v>first line keep open</v>
      </c>
      <c r="G568" s="21">
        <f>ROUND(IF(ISBLANK(C568),0,VLOOKUP(C568,'[2]Acha Air Sales Price List'!$B$1:$X$65536,12,FALSE)*$M$14),2)</f>
        <v>0</v>
      </c>
      <c r="H568" s="21"/>
      <c r="I568" s="22">
        <f t="shared" si="10"/>
        <v>0</v>
      </c>
      <c r="J568" s="14"/>
    </row>
    <row r="569" spans="1:10" hidden="1">
      <c r="A569" s="13"/>
      <c r="B569" s="1"/>
      <c r="C569" s="37"/>
      <c r="D569" s="168"/>
      <c r="E569" s="169"/>
      <c r="F569" s="43" t="str">
        <f>VLOOKUP(C569,'[2]Acha Air Sales Price List'!$B$1:$D$65536,3,FALSE)</f>
        <v>first line keep open</v>
      </c>
      <c r="G569" s="21">
        <f>ROUND(IF(ISBLANK(C569),0,VLOOKUP(C569,'[2]Acha Air Sales Price List'!$B$1:$X$65536,12,FALSE)*$M$14),2)</f>
        <v>0</v>
      </c>
      <c r="H569" s="21"/>
      <c r="I569" s="22">
        <f t="shared" si="10"/>
        <v>0</v>
      </c>
      <c r="J569" s="14"/>
    </row>
    <row r="570" spans="1:10" hidden="1">
      <c r="A570" s="13"/>
      <c r="B570" s="1"/>
      <c r="C570" s="36"/>
      <c r="D570" s="168"/>
      <c r="E570" s="169"/>
      <c r="F570" s="43" t="str">
        <f>VLOOKUP(C570,'[2]Acha Air Sales Price List'!$B$1:$D$65536,3,FALSE)</f>
        <v>first line keep open</v>
      </c>
      <c r="G570" s="21">
        <f>ROUND(IF(ISBLANK(C570),0,VLOOKUP(C570,'[2]Acha Air Sales Price List'!$B$1:$X$65536,12,FALSE)*$M$14),2)</f>
        <v>0</v>
      </c>
      <c r="H570" s="21"/>
      <c r="I570" s="22">
        <f t="shared" si="10"/>
        <v>0</v>
      </c>
      <c r="J570" s="14"/>
    </row>
    <row r="571" spans="1:10" hidden="1">
      <c r="A571" s="13"/>
      <c r="B571" s="1"/>
      <c r="C571" s="36"/>
      <c r="D571" s="168"/>
      <c r="E571" s="169"/>
      <c r="F571" s="43" t="str">
        <f>VLOOKUP(C571,'[2]Acha Air Sales Price List'!$B$1:$D$65536,3,FALSE)</f>
        <v>first line keep open</v>
      </c>
      <c r="G571" s="21">
        <f>ROUND(IF(ISBLANK(C571),0,VLOOKUP(C571,'[2]Acha Air Sales Price List'!$B$1:$X$65536,12,FALSE)*$M$14),2)</f>
        <v>0</v>
      </c>
      <c r="H571" s="21"/>
      <c r="I571" s="22">
        <f t="shared" si="10"/>
        <v>0</v>
      </c>
      <c r="J571" s="14"/>
    </row>
    <row r="572" spans="1:10" hidden="1">
      <c r="A572" s="13"/>
      <c r="B572" s="1"/>
      <c r="C572" s="36"/>
      <c r="D572" s="168"/>
      <c r="E572" s="169"/>
      <c r="F572" s="43" t="str">
        <f>VLOOKUP(C572,'[2]Acha Air Sales Price List'!$B$1:$D$65536,3,FALSE)</f>
        <v>first line keep open</v>
      </c>
      <c r="G572" s="21">
        <f>ROUND(IF(ISBLANK(C572),0,VLOOKUP(C572,'[2]Acha Air Sales Price List'!$B$1:$X$65536,12,FALSE)*$M$14),2)</f>
        <v>0</v>
      </c>
      <c r="H572" s="21"/>
      <c r="I572" s="22">
        <f t="shared" si="10"/>
        <v>0</v>
      </c>
      <c r="J572" s="14"/>
    </row>
    <row r="573" spans="1:10" hidden="1">
      <c r="A573" s="13"/>
      <c r="B573" s="1"/>
      <c r="C573" s="36"/>
      <c r="D573" s="168"/>
      <c r="E573" s="169"/>
      <c r="F573" s="43" t="str">
        <f>VLOOKUP(C573,'[2]Acha Air Sales Price List'!$B$1:$D$65536,3,FALSE)</f>
        <v>first line keep open</v>
      </c>
      <c r="G573" s="21">
        <f>ROUND(IF(ISBLANK(C573),0,VLOOKUP(C573,'[2]Acha Air Sales Price List'!$B$1:$X$65536,12,FALSE)*$M$14),2)</f>
        <v>0</v>
      </c>
      <c r="H573" s="21"/>
      <c r="I573" s="22">
        <f t="shared" si="10"/>
        <v>0</v>
      </c>
      <c r="J573" s="14"/>
    </row>
    <row r="574" spans="1:10" hidden="1">
      <c r="A574" s="13"/>
      <c r="B574" s="1"/>
      <c r="C574" s="36"/>
      <c r="D574" s="168"/>
      <c r="E574" s="169"/>
      <c r="F574" s="43" t="str">
        <f>VLOOKUP(C574,'[2]Acha Air Sales Price List'!$B$1:$D$65536,3,FALSE)</f>
        <v>first line keep open</v>
      </c>
      <c r="G574" s="21">
        <f>ROUND(IF(ISBLANK(C574),0,VLOOKUP(C574,'[2]Acha Air Sales Price List'!$B$1:$X$65536,12,FALSE)*$M$14),2)</f>
        <v>0</v>
      </c>
      <c r="H574" s="21"/>
      <c r="I574" s="22">
        <f t="shared" si="10"/>
        <v>0</v>
      </c>
      <c r="J574" s="14"/>
    </row>
    <row r="575" spans="1:10" hidden="1">
      <c r="A575" s="13"/>
      <c r="B575" s="1"/>
      <c r="C575" s="36"/>
      <c r="D575" s="168"/>
      <c r="E575" s="169"/>
      <c r="F575" s="43" t="str">
        <f>VLOOKUP(C575,'[2]Acha Air Sales Price List'!$B$1:$D$65536,3,FALSE)</f>
        <v>first line keep open</v>
      </c>
      <c r="G575" s="21">
        <f>ROUND(IF(ISBLANK(C575),0,VLOOKUP(C575,'[2]Acha Air Sales Price List'!$B$1:$X$65536,12,FALSE)*$M$14),2)</f>
        <v>0</v>
      </c>
      <c r="H575" s="21"/>
      <c r="I575" s="22">
        <f t="shared" si="10"/>
        <v>0</v>
      </c>
      <c r="J575" s="14"/>
    </row>
    <row r="576" spans="1:10" hidden="1">
      <c r="A576" s="13"/>
      <c r="B576" s="1"/>
      <c r="C576" s="36"/>
      <c r="D576" s="168"/>
      <c r="E576" s="169"/>
      <c r="F576" s="43" t="str">
        <f>VLOOKUP(C576,'[2]Acha Air Sales Price List'!$B$1:$D$65536,3,FALSE)</f>
        <v>first line keep open</v>
      </c>
      <c r="G576" s="21">
        <f>ROUND(IF(ISBLANK(C576),0,VLOOKUP(C576,'[2]Acha Air Sales Price List'!$B$1:$X$65536,12,FALSE)*$M$14),2)</f>
        <v>0</v>
      </c>
      <c r="H576" s="21"/>
      <c r="I576" s="22">
        <f t="shared" si="10"/>
        <v>0</v>
      </c>
      <c r="J576" s="14"/>
    </row>
    <row r="577" spans="1:10" hidden="1">
      <c r="A577" s="13"/>
      <c r="B577" s="1"/>
      <c r="C577" s="36"/>
      <c r="D577" s="168"/>
      <c r="E577" s="169"/>
      <c r="F577" s="43" t="str">
        <f>VLOOKUP(C577,'[2]Acha Air Sales Price List'!$B$1:$D$65536,3,FALSE)</f>
        <v>first line keep open</v>
      </c>
      <c r="G577" s="21">
        <f>ROUND(IF(ISBLANK(C577),0,VLOOKUP(C577,'[2]Acha Air Sales Price List'!$B$1:$X$65536,12,FALSE)*$M$14),2)</f>
        <v>0</v>
      </c>
      <c r="H577" s="21"/>
      <c r="I577" s="22">
        <f t="shared" si="10"/>
        <v>0</v>
      </c>
      <c r="J577" s="14"/>
    </row>
    <row r="578" spans="1:10" hidden="1">
      <c r="A578" s="13"/>
      <c r="B578" s="1"/>
      <c r="C578" s="36"/>
      <c r="D578" s="168"/>
      <c r="E578" s="169"/>
      <c r="F578" s="43" t="str">
        <f>VLOOKUP(C578,'[2]Acha Air Sales Price List'!$B$1:$D$65536,3,FALSE)</f>
        <v>first line keep open</v>
      </c>
      <c r="G578" s="21">
        <f>ROUND(IF(ISBLANK(C578),0,VLOOKUP(C578,'[2]Acha Air Sales Price List'!$B$1:$X$65536,12,FALSE)*$M$14),2)</f>
        <v>0</v>
      </c>
      <c r="H578" s="21"/>
      <c r="I578" s="22">
        <f t="shared" si="10"/>
        <v>0</v>
      </c>
      <c r="J578" s="14"/>
    </row>
    <row r="579" spans="1:10" hidden="1">
      <c r="A579" s="13"/>
      <c r="B579" s="1"/>
      <c r="C579" s="36"/>
      <c r="D579" s="168"/>
      <c r="E579" s="169"/>
      <c r="F579" s="43" t="str">
        <f>VLOOKUP(C579,'[2]Acha Air Sales Price List'!$B$1:$D$65536,3,FALSE)</f>
        <v>first line keep open</v>
      </c>
      <c r="G579" s="21">
        <f>ROUND(IF(ISBLANK(C579),0,VLOOKUP(C579,'[2]Acha Air Sales Price List'!$B$1:$X$65536,12,FALSE)*$M$14),2)</f>
        <v>0</v>
      </c>
      <c r="H579" s="21"/>
      <c r="I579" s="22">
        <f t="shared" si="10"/>
        <v>0</v>
      </c>
      <c r="J579" s="14"/>
    </row>
    <row r="580" spans="1:10" hidden="1">
      <c r="A580" s="13"/>
      <c r="B580" s="1"/>
      <c r="C580" s="36"/>
      <c r="D580" s="168"/>
      <c r="E580" s="169"/>
      <c r="F580" s="43" t="str">
        <f>VLOOKUP(C580,'[2]Acha Air Sales Price List'!$B$1:$D$65536,3,FALSE)</f>
        <v>first line keep open</v>
      </c>
      <c r="G580" s="21">
        <f>ROUND(IF(ISBLANK(C580),0,VLOOKUP(C580,'[2]Acha Air Sales Price List'!$B$1:$X$65536,12,FALSE)*$M$14),2)</f>
        <v>0</v>
      </c>
      <c r="H580" s="21"/>
      <c r="I580" s="22">
        <f t="shared" si="10"/>
        <v>0</v>
      </c>
      <c r="J580" s="14"/>
    </row>
    <row r="581" spans="1:10" hidden="1">
      <c r="A581" s="13"/>
      <c r="B581" s="1"/>
      <c r="C581" s="36"/>
      <c r="D581" s="168"/>
      <c r="E581" s="169"/>
      <c r="F581" s="43" t="str">
        <f>VLOOKUP(C581,'[2]Acha Air Sales Price List'!$B$1:$D$65536,3,FALSE)</f>
        <v>first line keep open</v>
      </c>
      <c r="G581" s="21">
        <f>ROUND(IF(ISBLANK(C581),0,VLOOKUP(C581,'[2]Acha Air Sales Price List'!$B$1:$X$65536,12,FALSE)*$M$14),2)</f>
        <v>0</v>
      </c>
      <c r="H581" s="21"/>
      <c r="I581" s="22">
        <f t="shared" si="10"/>
        <v>0</v>
      </c>
      <c r="J581" s="14"/>
    </row>
    <row r="582" spans="1:10" hidden="1">
      <c r="A582" s="13"/>
      <c r="B582" s="1"/>
      <c r="C582" s="36"/>
      <c r="D582" s="168"/>
      <c r="E582" s="169"/>
      <c r="F582" s="43" t="str">
        <f>VLOOKUP(C582,'[2]Acha Air Sales Price List'!$B$1:$D$65536,3,FALSE)</f>
        <v>first line keep open</v>
      </c>
      <c r="G582" s="21">
        <f>ROUND(IF(ISBLANK(C582),0,VLOOKUP(C582,'[2]Acha Air Sales Price List'!$B$1:$X$65536,12,FALSE)*$M$14),2)</f>
        <v>0</v>
      </c>
      <c r="H582" s="21"/>
      <c r="I582" s="22">
        <f t="shared" si="10"/>
        <v>0</v>
      </c>
      <c r="J582" s="14"/>
    </row>
    <row r="583" spans="1:10" hidden="1">
      <c r="A583" s="13"/>
      <c r="B583" s="1"/>
      <c r="C583" s="36"/>
      <c r="D583" s="168"/>
      <c r="E583" s="169"/>
      <c r="F583" s="43" t="str">
        <f>VLOOKUP(C583,'[2]Acha Air Sales Price List'!$B$1:$D$65536,3,FALSE)</f>
        <v>first line keep open</v>
      </c>
      <c r="G583" s="21">
        <f>ROUND(IF(ISBLANK(C583),0,VLOOKUP(C583,'[2]Acha Air Sales Price List'!$B$1:$X$65536,12,FALSE)*$M$14),2)</f>
        <v>0</v>
      </c>
      <c r="H583" s="21"/>
      <c r="I583" s="22">
        <f t="shared" si="10"/>
        <v>0</v>
      </c>
      <c r="J583" s="14"/>
    </row>
    <row r="584" spans="1:10" hidden="1">
      <c r="A584" s="13"/>
      <c r="B584" s="1"/>
      <c r="C584" s="36"/>
      <c r="D584" s="168"/>
      <c r="E584" s="169"/>
      <c r="F584" s="43" t="str">
        <f>VLOOKUP(C584,'[2]Acha Air Sales Price List'!$B$1:$D$65536,3,FALSE)</f>
        <v>first line keep open</v>
      </c>
      <c r="G584" s="21">
        <f>ROUND(IF(ISBLANK(C584),0,VLOOKUP(C584,'[2]Acha Air Sales Price List'!$B$1:$X$65536,12,FALSE)*$M$14),2)</f>
        <v>0</v>
      </c>
      <c r="H584" s="21"/>
      <c r="I584" s="22">
        <f t="shared" si="10"/>
        <v>0</v>
      </c>
      <c r="J584" s="14"/>
    </row>
    <row r="585" spans="1:10" hidden="1">
      <c r="A585" s="13"/>
      <c r="B585" s="1"/>
      <c r="C585" s="36"/>
      <c r="D585" s="168"/>
      <c r="E585" s="169"/>
      <c r="F585" s="43" t="str">
        <f>VLOOKUP(C585,'[2]Acha Air Sales Price List'!$B$1:$D$65536,3,FALSE)</f>
        <v>first line keep open</v>
      </c>
      <c r="G585" s="21">
        <f>ROUND(IF(ISBLANK(C585),0,VLOOKUP(C585,'[2]Acha Air Sales Price List'!$B$1:$X$65536,12,FALSE)*$M$14),2)</f>
        <v>0</v>
      </c>
      <c r="H585" s="21"/>
      <c r="I585" s="22">
        <f t="shared" si="10"/>
        <v>0</v>
      </c>
      <c r="J585" s="14"/>
    </row>
    <row r="586" spans="1:10" hidden="1">
      <c r="A586" s="13"/>
      <c r="B586" s="1"/>
      <c r="C586" s="36"/>
      <c r="D586" s="168"/>
      <c r="E586" s="169"/>
      <c r="F586" s="43" t="str">
        <f>VLOOKUP(C586,'[2]Acha Air Sales Price List'!$B$1:$D$65536,3,FALSE)</f>
        <v>first line keep open</v>
      </c>
      <c r="G586" s="21">
        <f>ROUND(IF(ISBLANK(C586),0,VLOOKUP(C586,'[2]Acha Air Sales Price List'!$B$1:$X$65536,12,FALSE)*$M$14),2)</f>
        <v>0</v>
      </c>
      <c r="H586" s="21"/>
      <c r="I586" s="22">
        <f t="shared" si="10"/>
        <v>0</v>
      </c>
      <c r="J586" s="14"/>
    </row>
    <row r="587" spans="1:10" hidden="1">
      <c r="A587" s="13"/>
      <c r="B587" s="1"/>
      <c r="C587" s="36"/>
      <c r="D587" s="168"/>
      <c r="E587" s="169"/>
      <c r="F587" s="43" t="str">
        <f>VLOOKUP(C587,'[2]Acha Air Sales Price List'!$B$1:$D$65536,3,FALSE)</f>
        <v>first line keep open</v>
      </c>
      <c r="G587" s="21">
        <f>ROUND(IF(ISBLANK(C587),0,VLOOKUP(C587,'[2]Acha Air Sales Price List'!$B$1:$X$65536,12,FALSE)*$M$14),2)</f>
        <v>0</v>
      </c>
      <c r="H587" s="21"/>
      <c r="I587" s="22">
        <f t="shared" si="10"/>
        <v>0</v>
      </c>
      <c r="J587" s="14"/>
    </row>
    <row r="588" spans="1:10" hidden="1">
      <c r="A588" s="13"/>
      <c r="B588" s="1"/>
      <c r="C588" s="36"/>
      <c r="D588" s="168"/>
      <c r="E588" s="169"/>
      <c r="F588" s="43" t="str">
        <f>VLOOKUP(C588,'[2]Acha Air Sales Price List'!$B$1:$D$65536,3,FALSE)</f>
        <v>first line keep open</v>
      </c>
      <c r="G588" s="21">
        <f>ROUND(IF(ISBLANK(C588),0,VLOOKUP(C588,'[2]Acha Air Sales Price List'!$B$1:$X$65536,12,FALSE)*$M$14),2)</f>
        <v>0</v>
      </c>
      <c r="H588" s="21"/>
      <c r="I588" s="22">
        <f t="shared" si="10"/>
        <v>0</v>
      </c>
      <c r="J588" s="14"/>
    </row>
    <row r="589" spans="1:10" hidden="1">
      <c r="A589" s="13"/>
      <c r="B589" s="1"/>
      <c r="C589" s="36"/>
      <c r="D589" s="168"/>
      <c r="E589" s="169"/>
      <c r="F589" s="43" t="str">
        <f>VLOOKUP(C589,'[2]Acha Air Sales Price List'!$B$1:$D$65536,3,FALSE)</f>
        <v>first line keep open</v>
      </c>
      <c r="G589" s="21">
        <f>ROUND(IF(ISBLANK(C589),0,VLOOKUP(C589,'[2]Acha Air Sales Price List'!$B$1:$X$65536,12,FALSE)*$M$14),2)</f>
        <v>0</v>
      </c>
      <c r="H589" s="21"/>
      <c r="I589" s="22">
        <f t="shared" si="10"/>
        <v>0</v>
      </c>
      <c r="J589" s="14"/>
    </row>
    <row r="590" spans="1:10" hidden="1">
      <c r="A590" s="13"/>
      <c r="B590" s="1"/>
      <c r="C590" s="36"/>
      <c r="D590" s="168"/>
      <c r="E590" s="169"/>
      <c r="F590" s="43" t="str">
        <f>VLOOKUP(C590,'[2]Acha Air Sales Price List'!$B$1:$D$65536,3,FALSE)</f>
        <v>first line keep open</v>
      </c>
      <c r="G590" s="21">
        <f>ROUND(IF(ISBLANK(C590),0,VLOOKUP(C590,'[2]Acha Air Sales Price List'!$B$1:$X$65536,12,FALSE)*$M$14),2)</f>
        <v>0</v>
      </c>
      <c r="H590" s="21"/>
      <c r="I590" s="22">
        <f t="shared" si="10"/>
        <v>0</v>
      </c>
      <c r="J590" s="14"/>
    </row>
    <row r="591" spans="1:10" hidden="1">
      <c r="A591" s="13"/>
      <c r="B591" s="1"/>
      <c r="C591" s="36"/>
      <c r="D591" s="168"/>
      <c r="E591" s="169"/>
      <c r="F591" s="43" t="str">
        <f>VLOOKUP(C591,'[2]Acha Air Sales Price List'!$B$1:$D$65536,3,FALSE)</f>
        <v>first line keep open</v>
      </c>
      <c r="G591" s="21">
        <f>ROUND(IF(ISBLANK(C591),0,VLOOKUP(C591,'[2]Acha Air Sales Price List'!$B$1:$X$65536,12,FALSE)*$M$14),2)</f>
        <v>0</v>
      </c>
      <c r="H591" s="21"/>
      <c r="I591" s="22">
        <f t="shared" si="10"/>
        <v>0</v>
      </c>
      <c r="J591" s="14"/>
    </row>
    <row r="592" spans="1:10" hidden="1">
      <c r="A592" s="13"/>
      <c r="B592" s="1"/>
      <c r="C592" s="36"/>
      <c r="D592" s="168"/>
      <c r="E592" s="169"/>
      <c r="F592" s="43" t="str">
        <f>VLOOKUP(C592,'[2]Acha Air Sales Price List'!$B$1:$D$65536,3,FALSE)</f>
        <v>first line keep open</v>
      </c>
      <c r="G592" s="21">
        <f>ROUND(IF(ISBLANK(C592),0,VLOOKUP(C592,'[2]Acha Air Sales Price List'!$B$1:$X$65536,12,FALSE)*$M$14),2)</f>
        <v>0</v>
      </c>
      <c r="H592" s="21"/>
      <c r="I592" s="22">
        <f t="shared" si="10"/>
        <v>0</v>
      </c>
      <c r="J592" s="14"/>
    </row>
    <row r="593" spans="1:10" hidden="1">
      <c r="A593" s="13"/>
      <c r="B593" s="1"/>
      <c r="C593" s="36"/>
      <c r="D593" s="168"/>
      <c r="E593" s="169"/>
      <c r="F593" s="43" t="str">
        <f>VLOOKUP(C593,'[2]Acha Air Sales Price List'!$B$1:$D$65536,3,FALSE)</f>
        <v>first line keep open</v>
      </c>
      <c r="G593" s="21">
        <f>ROUND(IF(ISBLANK(C593),0,VLOOKUP(C593,'[2]Acha Air Sales Price List'!$B$1:$X$65536,12,FALSE)*$M$14),2)</f>
        <v>0</v>
      </c>
      <c r="H593" s="21"/>
      <c r="I593" s="22">
        <f t="shared" si="10"/>
        <v>0</v>
      </c>
      <c r="J593" s="14"/>
    </row>
    <row r="594" spans="1:10" hidden="1">
      <c r="A594" s="13"/>
      <c r="B594" s="1"/>
      <c r="C594" s="36"/>
      <c r="D594" s="168"/>
      <c r="E594" s="169"/>
      <c r="F594" s="43" t="str">
        <f>VLOOKUP(C594,'[2]Acha Air Sales Price List'!$B$1:$D$65536,3,FALSE)</f>
        <v>first line keep open</v>
      </c>
      <c r="G594" s="21">
        <f>ROUND(IF(ISBLANK(C594),0,VLOOKUP(C594,'[2]Acha Air Sales Price List'!$B$1:$X$65536,12,FALSE)*$M$14),2)</f>
        <v>0</v>
      </c>
      <c r="H594" s="21"/>
      <c r="I594" s="22">
        <f t="shared" si="10"/>
        <v>0</v>
      </c>
      <c r="J594" s="14"/>
    </row>
    <row r="595" spans="1:10" hidden="1">
      <c r="A595" s="13"/>
      <c r="B595" s="1"/>
      <c r="C595" s="36"/>
      <c r="D595" s="168"/>
      <c r="E595" s="169"/>
      <c r="F595" s="43" t="str">
        <f>VLOOKUP(C595,'[2]Acha Air Sales Price List'!$B$1:$D$65536,3,FALSE)</f>
        <v>first line keep open</v>
      </c>
      <c r="G595" s="21">
        <f>ROUND(IF(ISBLANK(C595),0,VLOOKUP(C595,'[2]Acha Air Sales Price List'!$B$1:$X$65536,12,FALSE)*$M$14),2)</f>
        <v>0</v>
      </c>
      <c r="H595" s="21"/>
      <c r="I595" s="22">
        <f t="shared" si="10"/>
        <v>0</v>
      </c>
      <c r="J595" s="14"/>
    </row>
    <row r="596" spans="1:10" hidden="1">
      <c r="A596" s="13"/>
      <c r="B596" s="1"/>
      <c r="C596" s="36"/>
      <c r="D596" s="168"/>
      <c r="E596" s="169"/>
      <c r="F596" s="43" t="str">
        <f>VLOOKUP(C596,'[2]Acha Air Sales Price List'!$B$1:$D$65536,3,FALSE)</f>
        <v>first line keep open</v>
      </c>
      <c r="G596" s="21">
        <f>ROUND(IF(ISBLANK(C596),0,VLOOKUP(C596,'[2]Acha Air Sales Price List'!$B$1:$X$65536,12,FALSE)*$M$14),2)</f>
        <v>0</v>
      </c>
      <c r="H596" s="21"/>
      <c r="I596" s="22">
        <f t="shared" si="10"/>
        <v>0</v>
      </c>
      <c r="J596" s="14"/>
    </row>
    <row r="597" spans="1:10" hidden="1">
      <c r="A597" s="13"/>
      <c r="B597" s="1"/>
      <c r="C597" s="37"/>
      <c r="D597" s="168"/>
      <c r="E597" s="169"/>
      <c r="F597" s="43" t="str">
        <f>VLOOKUP(C597,'[2]Acha Air Sales Price List'!$B$1:$D$65536,3,FALSE)</f>
        <v>first line keep open</v>
      </c>
      <c r="G597" s="21">
        <f>ROUND(IF(ISBLANK(C597),0,VLOOKUP(C597,'[2]Acha Air Sales Price List'!$B$1:$X$65536,12,FALSE)*$M$14),2)</f>
        <v>0</v>
      </c>
      <c r="H597" s="21"/>
      <c r="I597" s="22">
        <f t="shared" ref="I597:I660" si="11">ROUND(IF(ISNUMBER(B597), G597*B597, 0),5)</f>
        <v>0</v>
      </c>
      <c r="J597" s="14"/>
    </row>
    <row r="598" spans="1:10" hidden="1">
      <c r="A598" s="13"/>
      <c r="B598" s="1"/>
      <c r="C598" s="36"/>
      <c r="D598" s="168"/>
      <c r="E598" s="169"/>
      <c r="F598" s="43" t="str">
        <f>VLOOKUP(C598,'[2]Acha Air Sales Price List'!$B$1:$D$65536,3,FALSE)</f>
        <v>first line keep open</v>
      </c>
      <c r="G598" s="21">
        <f>ROUND(IF(ISBLANK(C598),0,VLOOKUP(C598,'[2]Acha Air Sales Price List'!$B$1:$X$65536,12,FALSE)*$M$14),2)</f>
        <v>0</v>
      </c>
      <c r="H598" s="21"/>
      <c r="I598" s="22">
        <f t="shared" si="11"/>
        <v>0</v>
      </c>
      <c r="J598" s="14"/>
    </row>
    <row r="599" spans="1:10" hidden="1">
      <c r="A599" s="13"/>
      <c r="B599" s="1"/>
      <c r="C599" s="36"/>
      <c r="D599" s="168"/>
      <c r="E599" s="169"/>
      <c r="F599" s="43" t="str">
        <f>VLOOKUP(C599,'[2]Acha Air Sales Price List'!$B$1:$D$65536,3,FALSE)</f>
        <v>first line keep open</v>
      </c>
      <c r="G599" s="21">
        <f>ROUND(IF(ISBLANK(C599),0,VLOOKUP(C599,'[2]Acha Air Sales Price List'!$B$1:$X$65536,12,FALSE)*$M$14),2)</f>
        <v>0</v>
      </c>
      <c r="H599" s="21"/>
      <c r="I599" s="22">
        <f t="shared" si="11"/>
        <v>0</v>
      </c>
      <c r="J599" s="14"/>
    </row>
    <row r="600" spans="1:10" hidden="1">
      <c r="A600" s="13"/>
      <c r="B600" s="1"/>
      <c r="C600" s="36"/>
      <c r="D600" s="168"/>
      <c r="E600" s="169"/>
      <c r="F600" s="43" t="str">
        <f>VLOOKUP(C600,'[2]Acha Air Sales Price List'!$B$1:$D$65536,3,FALSE)</f>
        <v>first line keep open</v>
      </c>
      <c r="G600" s="21">
        <f>ROUND(IF(ISBLANK(C600),0,VLOOKUP(C600,'[2]Acha Air Sales Price List'!$B$1:$X$65536,12,FALSE)*$M$14),2)</f>
        <v>0</v>
      </c>
      <c r="H600" s="21"/>
      <c r="I600" s="22">
        <f t="shared" si="11"/>
        <v>0</v>
      </c>
      <c r="J600" s="14"/>
    </row>
    <row r="601" spans="1:10" hidden="1">
      <c r="A601" s="13"/>
      <c r="B601" s="1"/>
      <c r="C601" s="36"/>
      <c r="D601" s="168"/>
      <c r="E601" s="169"/>
      <c r="F601" s="43" t="str">
        <f>VLOOKUP(C601,'[2]Acha Air Sales Price List'!$B$1:$D$65536,3,FALSE)</f>
        <v>first line keep open</v>
      </c>
      <c r="G601" s="21">
        <f>ROUND(IF(ISBLANK(C601),0,VLOOKUP(C601,'[2]Acha Air Sales Price List'!$B$1:$X$65536,12,FALSE)*$M$14),2)</f>
        <v>0</v>
      </c>
      <c r="H601" s="21"/>
      <c r="I601" s="22">
        <f t="shared" si="11"/>
        <v>0</v>
      </c>
      <c r="J601" s="14"/>
    </row>
    <row r="602" spans="1:10" hidden="1">
      <c r="A602" s="13"/>
      <c r="B602" s="1"/>
      <c r="C602" s="36"/>
      <c r="D602" s="168"/>
      <c r="E602" s="169"/>
      <c r="F602" s="43" t="str">
        <f>VLOOKUP(C602,'[2]Acha Air Sales Price List'!$B$1:$D$65536,3,FALSE)</f>
        <v>first line keep open</v>
      </c>
      <c r="G602" s="21">
        <f>ROUND(IF(ISBLANK(C602),0,VLOOKUP(C602,'[2]Acha Air Sales Price List'!$B$1:$X$65536,12,FALSE)*$M$14),2)</f>
        <v>0</v>
      </c>
      <c r="H602" s="21"/>
      <c r="I602" s="22">
        <f t="shared" si="11"/>
        <v>0</v>
      </c>
      <c r="J602" s="14"/>
    </row>
    <row r="603" spans="1:10" hidden="1">
      <c r="A603" s="13"/>
      <c r="B603" s="1"/>
      <c r="C603" s="36"/>
      <c r="D603" s="168"/>
      <c r="E603" s="169"/>
      <c r="F603" s="43" t="str">
        <f>VLOOKUP(C603,'[2]Acha Air Sales Price List'!$B$1:$D$65536,3,FALSE)</f>
        <v>first line keep open</v>
      </c>
      <c r="G603" s="21">
        <f>ROUND(IF(ISBLANK(C603),0,VLOOKUP(C603,'[2]Acha Air Sales Price List'!$B$1:$X$65536,12,FALSE)*$M$14),2)</f>
        <v>0</v>
      </c>
      <c r="H603" s="21"/>
      <c r="I603" s="22">
        <f t="shared" si="11"/>
        <v>0</v>
      </c>
      <c r="J603" s="14"/>
    </row>
    <row r="604" spans="1:10" hidden="1">
      <c r="A604" s="13"/>
      <c r="B604" s="1"/>
      <c r="C604" s="36"/>
      <c r="D604" s="168"/>
      <c r="E604" s="169"/>
      <c r="F604" s="43" t="str">
        <f>VLOOKUP(C604,'[2]Acha Air Sales Price List'!$B$1:$D$65536,3,FALSE)</f>
        <v>first line keep open</v>
      </c>
      <c r="G604" s="21">
        <f>ROUND(IF(ISBLANK(C604),0,VLOOKUP(C604,'[2]Acha Air Sales Price List'!$B$1:$X$65536,12,FALSE)*$M$14),2)</f>
        <v>0</v>
      </c>
      <c r="H604" s="21"/>
      <c r="I604" s="22">
        <f t="shared" si="11"/>
        <v>0</v>
      </c>
      <c r="J604" s="14"/>
    </row>
    <row r="605" spans="1:10" hidden="1">
      <c r="A605" s="13"/>
      <c r="B605" s="1"/>
      <c r="C605" s="36"/>
      <c r="D605" s="168"/>
      <c r="E605" s="169"/>
      <c r="F605" s="43" t="str">
        <f>VLOOKUP(C605,'[2]Acha Air Sales Price List'!$B$1:$D$65536,3,FALSE)</f>
        <v>first line keep open</v>
      </c>
      <c r="G605" s="21">
        <f>ROUND(IF(ISBLANK(C605),0,VLOOKUP(C605,'[2]Acha Air Sales Price List'!$B$1:$X$65536,12,FALSE)*$M$14),2)</f>
        <v>0</v>
      </c>
      <c r="H605" s="21"/>
      <c r="I605" s="22">
        <f t="shared" si="11"/>
        <v>0</v>
      </c>
      <c r="J605" s="14"/>
    </row>
    <row r="606" spans="1:10" hidden="1">
      <c r="A606" s="13"/>
      <c r="B606" s="1"/>
      <c r="C606" s="36"/>
      <c r="D606" s="168"/>
      <c r="E606" s="169"/>
      <c r="F606" s="43" t="str">
        <f>VLOOKUP(C606,'[2]Acha Air Sales Price List'!$B$1:$D$65536,3,FALSE)</f>
        <v>first line keep open</v>
      </c>
      <c r="G606" s="21">
        <f>ROUND(IF(ISBLANK(C606),0,VLOOKUP(C606,'[2]Acha Air Sales Price List'!$B$1:$X$65536,12,FALSE)*$M$14),2)</f>
        <v>0</v>
      </c>
      <c r="H606" s="21"/>
      <c r="I606" s="22">
        <f t="shared" si="11"/>
        <v>0</v>
      </c>
      <c r="J606" s="14"/>
    </row>
    <row r="607" spans="1:10" hidden="1">
      <c r="A607" s="13"/>
      <c r="B607" s="1"/>
      <c r="C607" s="36"/>
      <c r="D607" s="168"/>
      <c r="E607" s="169"/>
      <c r="F607" s="43" t="str">
        <f>VLOOKUP(C607,'[2]Acha Air Sales Price List'!$B$1:$D$65536,3,FALSE)</f>
        <v>first line keep open</v>
      </c>
      <c r="G607" s="21">
        <f>ROUND(IF(ISBLANK(C607),0,VLOOKUP(C607,'[2]Acha Air Sales Price List'!$B$1:$X$65536,12,FALSE)*$M$14),2)</f>
        <v>0</v>
      </c>
      <c r="H607" s="21"/>
      <c r="I607" s="22">
        <f t="shared" si="11"/>
        <v>0</v>
      </c>
      <c r="J607" s="14"/>
    </row>
    <row r="608" spans="1:10" hidden="1">
      <c r="A608" s="13"/>
      <c r="B608" s="1"/>
      <c r="C608" s="36"/>
      <c r="D608" s="168"/>
      <c r="E608" s="169"/>
      <c r="F608" s="43" t="str">
        <f>VLOOKUP(C608,'[2]Acha Air Sales Price List'!$B$1:$D$65536,3,FALSE)</f>
        <v>first line keep open</v>
      </c>
      <c r="G608" s="21">
        <f>ROUND(IF(ISBLANK(C608),0,VLOOKUP(C608,'[2]Acha Air Sales Price List'!$B$1:$X$65536,12,FALSE)*$M$14),2)</f>
        <v>0</v>
      </c>
      <c r="H608" s="21"/>
      <c r="I608" s="22">
        <f t="shared" si="11"/>
        <v>0</v>
      </c>
      <c r="J608" s="14"/>
    </row>
    <row r="609" spans="1:10" hidden="1">
      <c r="A609" s="13"/>
      <c r="B609" s="1"/>
      <c r="C609" s="36"/>
      <c r="D609" s="168"/>
      <c r="E609" s="169"/>
      <c r="F609" s="43" t="str">
        <f>VLOOKUP(C609,'[2]Acha Air Sales Price List'!$B$1:$D$65536,3,FALSE)</f>
        <v>first line keep open</v>
      </c>
      <c r="G609" s="21">
        <f>ROUND(IF(ISBLANK(C609),0,VLOOKUP(C609,'[2]Acha Air Sales Price List'!$B$1:$X$65536,12,FALSE)*$M$14),2)</f>
        <v>0</v>
      </c>
      <c r="H609" s="21"/>
      <c r="I609" s="22">
        <f t="shared" si="11"/>
        <v>0</v>
      </c>
      <c r="J609" s="14"/>
    </row>
    <row r="610" spans="1:10" hidden="1">
      <c r="A610" s="13"/>
      <c r="B610" s="1"/>
      <c r="C610" s="36"/>
      <c r="D610" s="168"/>
      <c r="E610" s="169"/>
      <c r="F610" s="43" t="str">
        <f>VLOOKUP(C610,'[2]Acha Air Sales Price List'!$B$1:$D$65536,3,FALSE)</f>
        <v>first line keep open</v>
      </c>
      <c r="G610" s="21">
        <f>ROUND(IF(ISBLANK(C610),0,VLOOKUP(C610,'[2]Acha Air Sales Price List'!$B$1:$X$65536,12,FALSE)*$M$14),2)</f>
        <v>0</v>
      </c>
      <c r="H610" s="21"/>
      <c r="I610" s="22">
        <f t="shared" si="11"/>
        <v>0</v>
      </c>
      <c r="J610" s="14"/>
    </row>
    <row r="611" spans="1:10" hidden="1">
      <c r="A611" s="13"/>
      <c r="B611" s="1"/>
      <c r="C611" s="36"/>
      <c r="D611" s="168"/>
      <c r="E611" s="169"/>
      <c r="F611" s="43" t="str">
        <f>VLOOKUP(C611,'[2]Acha Air Sales Price List'!$B$1:$D$65536,3,FALSE)</f>
        <v>first line keep open</v>
      </c>
      <c r="G611" s="21">
        <f>ROUND(IF(ISBLANK(C611),0,VLOOKUP(C611,'[2]Acha Air Sales Price List'!$B$1:$X$65536,12,FALSE)*$M$14),2)</f>
        <v>0</v>
      </c>
      <c r="H611" s="21"/>
      <c r="I611" s="22">
        <f t="shared" si="11"/>
        <v>0</v>
      </c>
      <c r="J611" s="14"/>
    </row>
    <row r="612" spans="1:10" hidden="1">
      <c r="A612" s="13"/>
      <c r="B612" s="1"/>
      <c r="C612" s="36"/>
      <c r="D612" s="168"/>
      <c r="E612" s="169"/>
      <c r="F612" s="43" t="str">
        <f>VLOOKUP(C612,'[2]Acha Air Sales Price List'!$B$1:$D$65536,3,FALSE)</f>
        <v>first line keep open</v>
      </c>
      <c r="G612" s="21">
        <f>ROUND(IF(ISBLANK(C612),0,VLOOKUP(C612,'[2]Acha Air Sales Price List'!$B$1:$X$65536,12,FALSE)*$M$14),2)</f>
        <v>0</v>
      </c>
      <c r="H612" s="21"/>
      <c r="I612" s="22">
        <f t="shared" si="11"/>
        <v>0</v>
      </c>
      <c r="J612" s="14"/>
    </row>
    <row r="613" spans="1:10" hidden="1">
      <c r="A613" s="13"/>
      <c r="B613" s="1"/>
      <c r="C613" s="37"/>
      <c r="D613" s="168"/>
      <c r="E613" s="169"/>
      <c r="F613" s="43" t="str">
        <f>VLOOKUP(C613,'[2]Acha Air Sales Price List'!$B$1:$D$65536,3,FALSE)</f>
        <v>first line keep open</v>
      </c>
      <c r="G613" s="21">
        <f>ROUND(IF(ISBLANK(C613),0,VLOOKUP(C613,'[2]Acha Air Sales Price List'!$B$1:$X$65536,12,FALSE)*$M$14),2)</f>
        <v>0</v>
      </c>
      <c r="H613" s="21"/>
      <c r="I613" s="22">
        <f t="shared" si="11"/>
        <v>0</v>
      </c>
      <c r="J613" s="14"/>
    </row>
    <row r="614" spans="1:10" hidden="1">
      <c r="A614" s="13"/>
      <c r="B614" s="1"/>
      <c r="C614" s="37"/>
      <c r="D614" s="168"/>
      <c r="E614" s="169"/>
      <c r="F614" s="43" t="str">
        <f>VLOOKUP(C614,'[2]Acha Air Sales Price List'!$B$1:$D$65536,3,FALSE)</f>
        <v>first line keep open</v>
      </c>
      <c r="G614" s="21">
        <f>ROUND(IF(ISBLANK(C614),0,VLOOKUP(C614,'[2]Acha Air Sales Price List'!$B$1:$X$65536,12,FALSE)*$M$14),2)</f>
        <v>0</v>
      </c>
      <c r="H614" s="21"/>
      <c r="I614" s="22">
        <f t="shared" si="11"/>
        <v>0</v>
      </c>
      <c r="J614" s="14"/>
    </row>
    <row r="615" spans="1:10" hidden="1">
      <c r="A615" s="13"/>
      <c r="B615" s="1"/>
      <c r="C615" s="36"/>
      <c r="D615" s="168"/>
      <c r="E615" s="169"/>
      <c r="F615" s="43" t="str">
        <f>VLOOKUP(C615,'[2]Acha Air Sales Price List'!$B$1:$D$65536,3,FALSE)</f>
        <v>first line keep open</v>
      </c>
      <c r="G615" s="21">
        <f>ROUND(IF(ISBLANK(C615),0,VLOOKUP(C615,'[2]Acha Air Sales Price List'!$B$1:$X$65536,12,FALSE)*$M$14),2)</f>
        <v>0</v>
      </c>
      <c r="H615" s="21"/>
      <c r="I615" s="22">
        <f t="shared" si="11"/>
        <v>0</v>
      </c>
      <c r="J615" s="14"/>
    </row>
    <row r="616" spans="1:10" hidden="1">
      <c r="A616" s="13"/>
      <c r="B616" s="1"/>
      <c r="C616" s="36"/>
      <c r="D616" s="168"/>
      <c r="E616" s="169"/>
      <c r="F616" s="43" t="str">
        <f>VLOOKUP(C616,'[2]Acha Air Sales Price List'!$B$1:$D$65536,3,FALSE)</f>
        <v>first line keep open</v>
      </c>
      <c r="G616" s="21">
        <f>ROUND(IF(ISBLANK(C616),0,VLOOKUP(C616,'[2]Acha Air Sales Price List'!$B$1:$X$65536,12,FALSE)*$M$14),2)</f>
        <v>0</v>
      </c>
      <c r="H616" s="21"/>
      <c r="I616" s="22">
        <f t="shared" si="11"/>
        <v>0</v>
      </c>
      <c r="J616" s="14"/>
    </row>
    <row r="617" spans="1:10" hidden="1">
      <c r="A617" s="13"/>
      <c r="B617" s="1"/>
      <c r="C617" s="36"/>
      <c r="D617" s="168"/>
      <c r="E617" s="169"/>
      <c r="F617" s="43" t="str">
        <f>VLOOKUP(C617,'[2]Acha Air Sales Price List'!$B$1:$D$65536,3,FALSE)</f>
        <v>first line keep open</v>
      </c>
      <c r="G617" s="21">
        <f>ROUND(IF(ISBLANK(C617),0,VLOOKUP(C617,'[2]Acha Air Sales Price List'!$B$1:$X$65536,12,FALSE)*$M$14),2)</f>
        <v>0</v>
      </c>
      <c r="H617" s="21"/>
      <c r="I617" s="22">
        <f t="shared" si="11"/>
        <v>0</v>
      </c>
      <c r="J617" s="14"/>
    </row>
    <row r="618" spans="1:10" hidden="1">
      <c r="A618" s="13"/>
      <c r="B618" s="1"/>
      <c r="C618" s="36"/>
      <c r="D618" s="168"/>
      <c r="E618" s="169"/>
      <c r="F618" s="43" t="str">
        <f>VLOOKUP(C618,'[2]Acha Air Sales Price List'!$B$1:$D$65536,3,FALSE)</f>
        <v>first line keep open</v>
      </c>
      <c r="G618" s="21">
        <f>ROUND(IF(ISBLANK(C618),0,VLOOKUP(C618,'[2]Acha Air Sales Price List'!$B$1:$X$65536,12,FALSE)*$M$14),2)</f>
        <v>0</v>
      </c>
      <c r="H618" s="21"/>
      <c r="I618" s="22">
        <f t="shared" si="11"/>
        <v>0</v>
      </c>
      <c r="J618" s="14"/>
    </row>
    <row r="619" spans="1:10" hidden="1">
      <c r="A619" s="13"/>
      <c r="B619" s="1"/>
      <c r="C619" s="36"/>
      <c r="D619" s="168"/>
      <c r="E619" s="169"/>
      <c r="F619" s="43" t="str">
        <f>VLOOKUP(C619,'[2]Acha Air Sales Price List'!$B$1:$D$65536,3,FALSE)</f>
        <v>first line keep open</v>
      </c>
      <c r="G619" s="21">
        <f>ROUND(IF(ISBLANK(C619),0,VLOOKUP(C619,'[2]Acha Air Sales Price List'!$B$1:$X$65536,12,FALSE)*$M$14),2)</f>
        <v>0</v>
      </c>
      <c r="H619" s="21"/>
      <c r="I619" s="22">
        <f t="shared" si="11"/>
        <v>0</v>
      </c>
      <c r="J619" s="14"/>
    </row>
    <row r="620" spans="1:10" hidden="1">
      <c r="A620" s="13"/>
      <c r="B620" s="1"/>
      <c r="C620" s="36"/>
      <c r="D620" s="168"/>
      <c r="E620" s="169"/>
      <c r="F620" s="43" t="str">
        <f>VLOOKUP(C620,'[2]Acha Air Sales Price List'!$B$1:$D$65536,3,FALSE)</f>
        <v>first line keep open</v>
      </c>
      <c r="G620" s="21">
        <f>ROUND(IF(ISBLANK(C620),0,VLOOKUP(C620,'[2]Acha Air Sales Price List'!$B$1:$X$65536,12,FALSE)*$M$14),2)</f>
        <v>0</v>
      </c>
      <c r="H620" s="21"/>
      <c r="I620" s="22">
        <f t="shared" si="11"/>
        <v>0</v>
      </c>
      <c r="J620" s="14"/>
    </row>
    <row r="621" spans="1:10" hidden="1">
      <c r="A621" s="13"/>
      <c r="B621" s="1"/>
      <c r="C621" s="36"/>
      <c r="D621" s="168"/>
      <c r="E621" s="169"/>
      <c r="F621" s="43" t="str">
        <f>VLOOKUP(C621,'[2]Acha Air Sales Price List'!$B$1:$D$65536,3,FALSE)</f>
        <v>first line keep open</v>
      </c>
      <c r="G621" s="21">
        <f>ROUND(IF(ISBLANK(C621),0,VLOOKUP(C621,'[2]Acha Air Sales Price List'!$B$1:$X$65536,12,FALSE)*$M$14),2)</f>
        <v>0</v>
      </c>
      <c r="H621" s="21"/>
      <c r="I621" s="22">
        <f t="shared" si="11"/>
        <v>0</v>
      </c>
      <c r="J621" s="14"/>
    </row>
    <row r="622" spans="1:10" hidden="1">
      <c r="A622" s="13"/>
      <c r="B622" s="1"/>
      <c r="C622" s="36"/>
      <c r="D622" s="168"/>
      <c r="E622" s="169"/>
      <c r="F622" s="43" t="str">
        <f>VLOOKUP(C622,'[2]Acha Air Sales Price List'!$B$1:$D$65536,3,FALSE)</f>
        <v>first line keep open</v>
      </c>
      <c r="G622" s="21">
        <f>ROUND(IF(ISBLANK(C622),0,VLOOKUP(C622,'[2]Acha Air Sales Price List'!$B$1:$X$65536,12,FALSE)*$M$14),2)</f>
        <v>0</v>
      </c>
      <c r="H622" s="21"/>
      <c r="I622" s="22">
        <f t="shared" si="11"/>
        <v>0</v>
      </c>
      <c r="J622" s="14"/>
    </row>
    <row r="623" spans="1:10" hidden="1">
      <c r="A623" s="13"/>
      <c r="B623" s="1"/>
      <c r="C623" s="36"/>
      <c r="D623" s="168"/>
      <c r="E623" s="169"/>
      <c r="F623" s="43" t="str">
        <f>VLOOKUP(C623,'[2]Acha Air Sales Price List'!$B$1:$D$65536,3,FALSE)</f>
        <v>first line keep open</v>
      </c>
      <c r="G623" s="21">
        <f>ROUND(IF(ISBLANK(C623),0,VLOOKUP(C623,'[2]Acha Air Sales Price List'!$B$1:$X$65536,12,FALSE)*$M$14),2)</f>
        <v>0</v>
      </c>
      <c r="H623" s="21"/>
      <c r="I623" s="22">
        <f t="shared" si="11"/>
        <v>0</v>
      </c>
      <c r="J623" s="14"/>
    </row>
    <row r="624" spans="1:10" hidden="1">
      <c r="A624" s="13"/>
      <c r="B624" s="1"/>
      <c r="C624" s="36"/>
      <c r="D624" s="168"/>
      <c r="E624" s="169"/>
      <c r="F624" s="43" t="str">
        <f>VLOOKUP(C624,'[2]Acha Air Sales Price List'!$B$1:$D$65536,3,FALSE)</f>
        <v>first line keep open</v>
      </c>
      <c r="G624" s="21">
        <f>ROUND(IF(ISBLANK(C624),0,VLOOKUP(C624,'[2]Acha Air Sales Price List'!$B$1:$X$65536,12,FALSE)*$M$14),2)</f>
        <v>0</v>
      </c>
      <c r="H624" s="21"/>
      <c r="I624" s="22">
        <f t="shared" si="11"/>
        <v>0</v>
      </c>
      <c r="J624" s="14"/>
    </row>
    <row r="625" spans="1:10" hidden="1">
      <c r="A625" s="13"/>
      <c r="B625" s="1"/>
      <c r="C625" s="37"/>
      <c r="D625" s="168"/>
      <c r="E625" s="169"/>
      <c r="F625" s="43" t="str">
        <f>VLOOKUP(C625,'[2]Acha Air Sales Price List'!$B$1:$D$65536,3,FALSE)</f>
        <v>first line keep open</v>
      </c>
      <c r="G625" s="21">
        <f>ROUND(IF(ISBLANK(C625),0,VLOOKUP(C625,'[2]Acha Air Sales Price List'!$B$1:$X$65536,12,FALSE)*$M$14),2)</f>
        <v>0</v>
      </c>
      <c r="H625" s="21"/>
      <c r="I625" s="22">
        <f t="shared" si="11"/>
        <v>0</v>
      </c>
      <c r="J625" s="14"/>
    </row>
    <row r="626" spans="1:10" hidden="1">
      <c r="A626" s="13"/>
      <c r="B626" s="1"/>
      <c r="C626" s="36"/>
      <c r="D626" s="168"/>
      <c r="E626" s="169"/>
      <c r="F626" s="43" t="str">
        <f>VLOOKUP(C626,'[2]Acha Air Sales Price List'!$B$1:$D$65536,3,FALSE)</f>
        <v>first line keep open</v>
      </c>
      <c r="G626" s="21">
        <f>ROUND(IF(ISBLANK(C626),0,VLOOKUP(C626,'[2]Acha Air Sales Price List'!$B$1:$X$65536,12,FALSE)*$M$14),2)</f>
        <v>0</v>
      </c>
      <c r="H626" s="21"/>
      <c r="I626" s="22">
        <f t="shared" si="11"/>
        <v>0</v>
      </c>
      <c r="J626" s="14"/>
    </row>
    <row r="627" spans="1:10" hidden="1">
      <c r="A627" s="13"/>
      <c r="B627" s="1"/>
      <c r="C627" s="36"/>
      <c r="D627" s="168"/>
      <c r="E627" s="169"/>
      <c r="F627" s="43" t="str">
        <f>VLOOKUP(C627,'[2]Acha Air Sales Price List'!$B$1:$D$65536,3,FALSE)</f>
        <v>first line keep open</v>
      </c>
      <c r="G627" s="21">
        <f>ROUND(IF(ISBLANK(C627),0,VLOOKUP(C627,'[2]Acha Air Sales Price List'!$B$1:$X$65536,12,FALSE)*$M$14),2)</f>
        <v>0</v>
      </c>
      <c r="H627" s="21"/>
      <c r="I627" s="22">
        <f t="shared" si="11"/>
        <v>0</v>
      </c>
      <c r="J627" s="14"/>
    </row>
    <row r="628" spans="1:10" hidden="1">
      <c r="A628" s="13"/>
      <c r="B628" s="1"/>
      <c r="C628" s="36"/>
      <c r="D628" s="168"/>
      <c r="E628" s="169"/>
      <c r="F628" s="43" t="str">
        <f>VLOOKUP(C628,'[2]Acha Air Sales Price List'!$B$1:$D$65536,3,FALSE)</f>
        <v>first line keep open</v>
      </c>
      <c r="G628" s="21">
        <f>ROUND(IF(ISBLANK(C628),0,VLOOKUP(C628,'[2]Acha Air Sales Price List'!$B$1:$X$65536,12,FALSE)*$M$14),2)</f>
        <v>0</v>
      </c>
      <c r="H628" s="21"/>
      <c r="I628" s="22">
        <f t="shared" si="11"/>
        <v>0</v>
      </c>
      <c r="J628" s="14"/>
    </row>
    <row r="629" spans="1:10" hidden="1">
      <c r="A629" s="13"/>
      <c r="B629" s="1"/>
      <c r="C629" s="36"/>
      <c r="D629" s="168"/>
      <c r="E629" s="169"/>
      <c r="F629" s="43" t="str">
        <f>VLOOKUP(C629,'[2]Acha Air Sales Price List'!$B$1:$D$65536,3,FALSE)</f>
        <v>first line keep open</v>
      </c>
      <c r="G629" s="21">
        <f>ROUND(IF(ISBLANK(C629),0,VLOOKUP(C629,'[2]Acha Air Sales Price List'!$B$1:$X$65536,12,FALSE)*$M$14),2)</f>
        <v>0</v>
      </c>
      <c r="H629" s="21"/>
      <c r="I629" s="22">
        <f t="shared" si="11"/>
        <v>0</v>
      </c>
      <c r="J629" s="14"/>
    </row>
    <row r="630" spans="1:10" hidden="1">
      <c r="A630" s="13"/>
      <c r="B630" s="1"/>
      <c r="C630" s="36"/>
      <c r="D630" s="168"/>
      <c r="E630" s="169"/>
      <c r="F630" s="43" t="str">
        <f>VLOOKUP(C630,'[2]Acha Air Sales Price List'!$B$1:$D$65536,3,FALSE)</f>
        <v>first line keep open</v>
      </c>
      <c r="G630" s="21">
        <f>ROUND(IF(ISBLANK(C630),0,VLOOKUP(C630,'[2]Acha Air Sales Price List'!$B$1:$X$65536,12,FALSE)*$M$14),2)</f>
        <v>0</v>
      </c>
      <c r="H630" s="21"/>
      <c r="I630" s="22">
        <f t="shared" si="11"/>
        <v>0</v>
      </c>
      <c r="J630" s="14"/>
    </row>
    <row r="631" spans="1:10" hidden="1">
      <c r="A631" s="13"/>
      <c r="B631" s="1"/>
      <c r="C631" s="36"/>
      <c r="D631" s="168"/>
      <c r="E631" s="169"/>
      <c r="F631" s="43" t="str">
        <f>VLOOKUP(C631,'[2]Acha Air Sales Price List'!$B$1:$D$65536,3,FALSE)</f>
        <v>first line keep open</v>
      </c>
      <c r="G631" s="21">
        <f>ROUND(IF(ISBLANK(C631),0,VLOOKUP(C631,'[2]Acha Air Sales Price List'!$B$1:$X$65536,12,FALSE)*$M$14),2)</f>
        <v>0</v>
      </c>
      <c r="H631" s="21"/>
      <c r="I631" s="22">
        <f t="shared" si="11"/>
        <v>0</v>
      </c>
      <c r="J631" s="14"/>
    </row>
    <row r="632" spans="1:10" hidden="1">
      <c r="A632" s="13"/>
      <c r="B632" s="1"/>
      <c r="C632" s="36"/>
      <c r="D632" s="168"/>
      <c r="E632" s="169"/>
      <c r="F632" s="43" t="str">
        <f>VLOOKUP(C632,'[2]Acha Air Sales Price List'!$B$1:$D$65536,3,FALSE)</f>
        <v>first line keep open</v>
      </c>
      <c r="G632" s="21">
        <f>ROUND(IF(ISBLANK(C632),0,VLOOKUP(C632,'[2]Acha Air Sales Price List'!$B$1:$X$65536,12,FALSE)*$M$14),2)</f>
        <v>0</v>
      </c>
      <c r="H632" s="21"/>
      <c r="I632" s="22">
        <f t="shared" si="11"/>
        <v>0</v>
      </c>
      <c r="J632" s="14"/>
    </row>
    <row r="633" spans="1:10" hidden="1">
      <c r="A633" s="13"/>
      <c r="B633" s="1"/>
      <c r="C633" s="36"/>
      <c r="D633" s="168"/>
      <c r="E633" s="169"/>
      <c r="F633" s="43" t="str">
        <f>VLOOKUP(C633,'[2]Acha Air Sales Price List'!$B$1:$D$65536,3,FALSE)</f>
        <v>first line keep open</v>
      </c>
      <c r="G633" s="21">
        <f>ROUND(IF(ISBLANK(C633),0,VLOOKUP(C633,'[2]Acha Air Sales Price List'!$B$1:$X$65536,12,FALSE)*$M$14),2)</f>
        <v>0</v>
      </c>
      <c r="H633" s="21"/>
      <c r="I633" s="22">
        <f t="shared" si="11"/>
        <v>0</v>
      </c>
      <c r="J633" s="14"/>
    </row>
    <row r="634" spans="1:10" hidden="1">
      <c r="A634" s="13"/>
      <c r="B634" s="1"/>
      <c r="C634" s="36"/>
      <c r="D634" s="168"/>
      <c r="E634" s="169"/>
      <c r="F634" s="43" t="str">
        <f>VLOOKUP(C634,'[2]Acha Air Sales Price List'!$B$1:$D$65536,3,FALSE)</f>
        <v>first line keep open</v>
      </c>
      <c r="G634" s="21">
        <f>ROUND(IF(ISBLANK(C634),0,VLOOKUP(C634,'[2]Acha Air Sales Price List'!$B$1:$X$65536,12,FALSE)*$M$14),2)</f>
        <v>0</v>
      </c>
      <c r="H634" s="21"/>
      <c r="I634" s="22">
        <f t="shared" si="11"/>
        <v>0</v>
      </c>
      <c r="J634" s="14"/>
    </row>
    <row r="635" spans="1:10" hidden="1">
      <c r="A635" s="13"/>
      <c r="B635" s="1"/>
      <c r="C635" s="36"/>
      <c r="D635" s="168"/>
      <c r="E635" s="169"/>
      <c r="F635" s="43" t="str">
        <f>VLOOKUP(C635,'[2]Acha Air Sales Price List'!$B$1:$D$65536,3,FALSE)</f>
        <v>first line keep open</v>
      </c>
      <c r="G635" s="21">
        <f>ROUND(IF(ISBLANK(C635),0,VLOOKUP(C635,'[2]Acha Air Sales Price List'!$B$1:$X$65536,12,FALSE)*$M$14),2)</f>
        <v>0</v>
      </c>
      <c r="H635" s="21"/>
      <c r="I635" s="22">
        <f t="shared" si="11"/>
        <v>0</v>
      </c>
      <c r="J635" s="14"/>
    </row>
    <row r="636" spans="1:10" hidden="1">
      <c r="A636" s="13"/>
      <c r="B636" s="1"/>
      <c r="C636" s="36"/>
      <c r="D636" s="168"/>
      <c r="E636" s="169"/>
      <c r="F636" s="43" t="str">
        <f>VLOOKUP(C636,'[2]Acha Air Sales Price List'!$B$1:$D$65536,3,FALSE)</f>
        <v>first line keep open</v>
      </c>
      <c r="G636" s="21">
        <f>ROUND(IF(ISBLANK(C636),0,VLOOKUP(C636,'[2]Acha Air Sales Price List'!$B$1:$X$65536,12,FALSE)*$M$14),2)</f>
        <v>0</v>
      </c>
      <c r="H636" s="21"/>
      <c r="I636" s="22">
        <f t="shared" si="11"/>
        <v>0</v>
      </c>
      <c r="J636" s="14"/>
    </row>
    <row r="637" spans="1:10" hidden="1">
      <c r="A637" s="13"/>
      <c r="B637" s="1"/>
      <c r="C637" s="36"/>
      <c r="D637" s="168"/>
      <c r="E637" s="169"/>
      <c r="F637" s="43" t="str">
        <f>VLOOKUP(C637,'[2]Acha Air Sales Price List'!$B$1:$D$65536,3,FALSE)</f>
        <v>first line keep open</v>
      </c>
      <c r="G637" s="21">
        <f>ROUND(IF(ISBLANK(C637),0,VLOOKUP(C637,'[2]Acha Air Sales Price List'!$B$1:$X$65536,12,FALSE)*$M$14),2)</f>
        <v>0</v>
      </c>
      <c r="H637" s="21"/>
      <c r="I637" s="22">
        <f t="shared" si="11"/>
        <v>0</v>
      </c>
      <c r="J637" s="14"/>
    </row>
    <row r="638" spans="1:10" hidden="1">
      <c r="A638" s="13"/>
      <c r="B638" s="1"/>
      <c r="C638" s="36"/>
      <c r="D638" s="168"/>
      <c r="E638" s="169"/>
      <c r="F638" s="43" t="str">
        <f>VLOOKUP(C638,'[2]Acha Air Sales Price List'!$B$1:$D$65536,3,FALSE)</f>
        <v>first line keep open</v>
      </c>
      <c r="G638" s="21">
        <f>ROUND(IF(ISBLANK(C638),0,VLOOKUP(C638,'[2]Acha Air Sales Price List'!$B$1:$X$65536,12,FALSE)*$M$14),2)</f>
        <v>0</v>
      </c>
      <c r="H638" s="21"/>
      <c r="I638" s="22">
        <f t="shared" si="11"/>
        <v>0</v>
      </c>
      <c r="J638" s="14"/>
    </row>
    <row r="639" spans="1:10" hidden="1">
      <c r="A639" s="13"/>
      <c r="B639" s="1"/>
      <c r="C639" s="36"/>
      <c r="D639" s="168"/>
      <c r="E639" s="169"/>
      <c r="F639" s="43" t="str">
        <f>VLOOKUP(C639,'[2]Acha Air Sales Price List'!$B$1:$D$65536,3,FALSE)</f>
        <v>first line keep open</v>
      </c>
      <c r="G639" s="21">
        <f>ROUND(IF(ISBLANK(C639),0,VLOOKUP(C639,'[2]Acha Air Sales Price List'!$B$1:$X$65536,12,FALSE)*$M$14),2)</f>
        <v>0</v>
      </c>
      <c r="H639" s="21"/>
      <c r="I639" s="22">
        <f t="shared" si="11"/>
        <v>0</v>
      </c>
      <c r="J639" s="14"/>
    </row>
    <row r="640" spans="1:10" hidden="1">
      <c r="A640" s="13"/>
      <c r="B640" s="1"/>
      <c r="C640" s="36"/>
      <c r="D640" s="168"/>
      <c r="E640" s="169"/>
      <c r="F640" s="43" t="str">
        <f>VLOOKUP(C640,'[2]Acha Air Sales Price List'!$B$1:$D$65536,3,FALSE)</f>
        <v>first line keep open</v>
      </c>
      <c r="G640" s="21">
        <f>ROUND(IF(ISBLANK(C640),0,VLOOKUP(C640,'[2]Acha Air Sales Price List'!$B$1:$X$65536,12,FALSE)*$M$14),2)</f>
        <v>0</v>
      </c>
      <c r="H640" s="21"/>
      <c r="I640" s="22">
        <f t="shared" si="11"/>
        <v>0</v>
      </c>
      <c r="J640" s="14"/>
    </row>
    <row r="641" spans="1:10" hidden="1">
      <c r="A641" s="13"/>
      <c r="B641" s="1"/>
      <c r="C641" s="36"/>
      <c r="D641" s="168"/>
      <c r="E641" s="169"/>
      <c r="F641" s="43" t="str">
        <f>VLOOKUP(C641,'[2]Acha Air Sales Price List'!$B$1:$D$65536,3,FALSE)</f>
        <v>first line keep open</v>
      </c>
      <c r="G641" s="21">
        <f>ROUND(IF(ISBLANK(C641),0,VLOOKUP(C641,'[2]Acha Air Sales Price List'!$B$1:$X$65536,12,FALSE)*$M$14),2)</f>
        <v>0</v>
      </c>
      <c r="H641" s="21"/>
      <c r="I641" s="22">
        <f t="shared" si="11"/>
        <v>0</v>
      </c>
      <c r="J641" s="14"/>
    </row>
    <row r="642" spans="1:10" hidden="1">
      <c r="A642" s="13"/>
      <c r="B642" s="1"/>
      <c r="C642" s="36"/>
      <c r="D642" s="168"/>
      <c r="E642" s="169"/>
      <c r="F642" s="43" t="str">
        <f>VLOOKUP(C642,'[2]Acha Air Sales Price List'!$B$1:$D$65536,3,FALSE)</f>
        <v>first line keep open</v>
      </c>
      <c r="G642" s="21">
        <f>ROUND(IF(ISBLANK(C642),0,VLOOKUP(C642,'[2]Acha Air Sales Price List'!$B$1:$X$65536,12,FALSE)*$M$14),2)</f>
        <v>0</v>
      </c>
      <c r="H642" s="21"/>
      <c r="I642" s="22">
        <f t="shared" si="11"/>
        <v>0</v>
      </c>
      <c r="J642" s="14"/>
    </row>
    <row r="643" spans="1:10" hidden="1">
      <c r="A643" s="13"/>
      <c r="B643" s="1"/>
      <c r="C643" s="36"/>
      <c r="D643" s="168"/>
      <c r="E643" s="169"/>
      <c r="F643" s="43" t="str">
        <f>VLOOKUP(C643,'[2]Acha Air Sales Price List'!$B$1:$D$65536,3,FALSE)</f>
        <v>first line keep open</v>
      </c>
      <c r="G643" s="21">
        <f>ROUND(IF(ISBLANK(C643),0,VLOOKUP(C643,'[2]Acha Air Sales Price List'!$B$1:$X$65536,12,FALSE)*$M$14),2)</f>
        <v>0</v>
      </c>
      <c r="H643" s="21"/>
      <c r="I643" s="22">
        <f t="shared" si="11"/>
        <v>0</v>
      </c>
      <c r="J643" s="14"/>
    </row>
    <row r="644" spans="1:10" hidden="1">
      <c r="A644" s="13"/>
      <c r="B644" s="1"/>
      <c r="C644" s="36"/>
      <c r="D644" s="168"/>
      <c r="E644" s="169"/>
      <c r="F644" s="43" t="str">
        <f>VLOOKUP(C644,'[2]Acha Air Sales Price List'!$B$1:$D$65536,3,FALSE)</f>
        <v>first line keep open</v>
      </c>
      <c r="G644" s="21">
        <f>ROUND(IF(ISBLANK(C644),0,VLOOKUP(C644,'[2]Acha Air Sales Price List'!$B$1:$X$65536,12,FALSE)*$M$14),2)</f>
        <v>0</v>
      </c>
      <c r="H644" s="21"/>
      <c r="I644" s="22">
        <f t="shared" si="11"/>
        <v>0</v>
      </c>
      <c r="J644" s="14"/>
    </row>
    <row r="645" spans="1:10" hidden="1">
      <c r="A645" s="13"/>
      <c r="B645" s="1"/>
      <c r="C645" s="36"/>
      <c r="D645" s="168"/>
      <c r="E645" s="169"/>
      <c r="F645" s="43" t="str">
        <f>VLOOKUP(C645,'[2]Acha Air Sales Price List'!$B$1:$D$65536,3,FALSE)</f>
        <v>first line keep open</v>
      </c>
      <c r="G645" s="21">
        <f>ROUND(IF(ISBLANK(C645),0,VLOOKUP(C645,'[2]Acha Air Sales Price List'!$B$1:$X$65536,12,FALSE)*$M$14),2)</f>
        <v>0</v>
      </c>
      <c r="H645" s="21"/>
      <c r="I645" s="22">
        <f t="shared" si="11"/>
        <v>0</v>
      </c>
      <c r="J645" s="14"/>
    </row>
    <row r="646" spans="1:10" hidden="1">
      <c r="A646" s="13"/>
      <c r="B646" s="1"/>
      <c r="C646" s="36"/>
      <c r="D646" s="168"/>
      <c r="E646" s="169"/>
      <c r="F646" s="43" t="str">
        <f>VLOOKUP(C646,'[2]Acha Air Sales Price List'!$B$1:$D$65536,3,FALSE)</f>
        <v>first line keep open</v>
      </c>
      <c r="G646" s="21">
        <f>ROUND(IF(ISBLANK(C646),0,VLOOKUP(C646,'[2]Acha Air Sales Price List'!$B$1:$X$65536,12,FALSE)*$M$14),2)</f>
        <v>0</v>
      </c>
      <c r="H646" s="21"/>
      <c r="I646" s="22">
        <f t="shared" si="11"/>
        <v>0</v>
      </c>
      <c r="J646" s="14"/>
    </row>
    <row r="647" spans="1:10" hidden="1">
      <c r="A647" s="13"/>
      <c r="B647" s="1"/>
      <c r="C647" s="36"/>
      <c r="D647" s="168"/>
      <c r="E647" s="169"/>
      <c r="F647" s="43" t="str">
        <f>VLOOKUP(C647,'[2]Acha Air Sales Price List'!$B$1:$D$65536,3,FALSE)</f>
        <v>first line keep open</v>
      </c>
      <c r="G647" s="21">
        <f>ROUND(IF(ISBLANK(C647),0,VLOOKUP(C647,'[2]Acha Air Sales Price List'!$B$1:$X$65536,12,FALSE)*$M$14),2)</f>
        <v>0</v>
      </c>
      <c r="H647" s="21"/>
      <c r="I647" s="22">
        <f t="shared" si="11"/>
        <v>0</v>
      </c>
      <c r="J647" s="14"/>
    </row>
    <row r="648" spans="1:10" hidden="1">
      <c r="A648" s="13"/>
      <c r="B648" s="1"/>
      <c r="C648" s="36"/>
      <c r="D648" s="168"/>
      <c r="E648" s="169"/>
      <c r="F648" s="43" t="str">
        <f>VLOOKUP(C648,'[2]Acha Air Sales Price List'!$B$1:$D$65536,3,FALSE)</f>
        <v>first line keep open</v>
      </c>
      <c r="G648" s="21">
        <f>ROUND(IF(ISBLANK(C648),0,VLOOKUP(C648,'[2]Acha Air Sales Price List'!$B$1:$X$65536,12,FALSE)*$M$14),2)</f>
        <v>0</v>
      </c>
      <c r="H648" s="21"/>
      <c r="I648" s="22">
        <f t="shared" si="11"/>
        <v>0</v>
      </c>
      <c r="J648" s="14"/>
    </row>
    <row r="649" spans="1:10" hidden="1">
      <c r="A649" s="13"/>
      <c r="B649" s="1"/>
      <c r="C649" s="36"/>
      <c r="D649" s="168"/>
      <c r="E649" s="169"/>
      <c r="F649" s="43" t="str">
        <f>VLOOKUP(C649,'[2]Acha Air Sales Price List'!$B$1:$D$65536,3,FALSE)</f>
        <v>first line keep open</v>
      </c>
      <c r="G649" s="21">
        <f>ROUND(IF(ISBLANK(C649),0,VLOOKUP(C649,'[2]Acha Air Sales Price List'!$B$1:$X$65536,12,FALSE)*$M$14),2)</f>
        <v>0</v>
      </c>
      <c r="H649" s="21"/>
      <c r="I649" s="22">
        <f t="shared" si="11"/>
        <v>0</v>
      </c>
      <c r="J649" s="14"/>
    </row>
    <row r="650" spans="1:10" hidden="1">
      <c r="A650" s="13"/>
      <c r="B650" s="1"/>
      <c r="C650" s="36"/>
      <c r="D650" s="168"/>
      <c r="E650" s="169"/>
      <c r="F650" s="43" t="str">
        <f>VLOOKUP(C650,'[2]Acha Air Sales Price List'!$B$1:$D$65536,3,FALSE)</f>
        <v>first line keep open</v>
      </c>
      <c r="G650" s="21">
        <f>ROUND(IF(ISBLANK(C650),0,VLOOKUP(C650,'[2]Acha Air Sales Price List'!$B$1:$X$65536,12,FALSE)*$M$14),2)</f>
        <v>0</v>
      </c>
      <c r="H650" s="21"/>
      <c r="I650" s="22">
        <f t="shared" si="11"/>
        <v>0</v>
      </c>
      <c r="J650" s="14"/>
    </row>
    <row r="651" spans="1:10" hidden="1">
      <c r="A651" s="13"/>
      <c r="B651" s="1"/>
      <c r="C651" s="36"/>
      <c r="D651" s="168"/>
      <c r="E651" s="169"/>
      <c r="F651" s="43" t="str">
        <f>VLOOKUP(C651,'[2]Acha Air Sales Price List'!$B$1:$D$65536,3,FALSE)</f>
        <v>first line keep open</v>
      </c>
      <c r="G651" s="21">
        <f>ROUND(IF(ISBLANK(C651),0,VLOOKUP(C651,'[2]Acha Air Sales Price List'!$B$1:$X$65536,12,FALSE)*$M$14),2)</f>
        <v>0</v>
      </c>
      <c r="H651" s="21"/>
      <c r="I651" s="22">
        <f t="shared" si="11"/>
        <v>0</v>
      </c>
      <c r="J651" s="14"/>
    </row>
    <row r="652" spans="1:10" hidden="1">
      <c r="A652" s="13"/>
      <c r="B652" s="1"/>
      <c r="C652" s="36"/>
      <c r="D652" s="168"/>
      <c r="E652" s="169"/>
      <c r="F652" s="43" t="str">
        <f>VLOOKUP(C652,'[2]Acha Air Sales Price List'!$B$1:$D$65536,3,FALSE)</f>
        <v>first line keep open</v>
      </c>
      <c r="G652" s="21">
        <f>ROUND(IF(ISBLANK(C652),0,VLOOKUP(C652,'[2]Acha Air Sales Price List'!$B$1:$X$65536,12,FALSE)*$M$14),2)</f>
        <v>0</v>
      </c>
      <c r="H652" s="21"/>
      <c r="I652" s="22">
        <f t="shared" si="11"/>
        <v>0</v>
      </c>
      <c r="J652" s="14"/>
    </row>
    <row r="653" spans="1:10" hidden="1">
      <c r="A653" s="13"/>
      <c r="B653" s="1"/>
      <c r="C653" s="37"/>
      <c r="D653" s="168"/>
      <c r="E653" s="169"/>
      <c r="F653" s="43" t="str">
        <f>VLOOKUP(C653,'[2]Acha Air Sales Price List'!$B$1:$D$65536,3,FALSE)</f>
        <v>first line keep open</v>
      </c>
      <c r="G653" s="21">
        <f>ROUND(IF(ISBLANK(C653),0,VLOOKUP(C653,'[2]Acha Air Sales Price List'!$B$1:$X$65536,12,FALSE)*$M$14),2)</f>
        <v>0</v>
      </c>
      <c r="H653" s="21"/>
      <c r="I653" s="22">
        <f t="shared" si="11"/>
        <v>0</v>
      </c>
      <c r="J653" s="14"/>
    </row>
    <row r="654" spans="1:10" hidden="1">
      <c r="A654" s="13"/>
      <c r="B654" s="1"/>
      <c r="C654" s="36"/>
      <c r="D654" s="168"/>
      <c r="E654" s="169"/>
      <c r="F654" s="43" t="str">
        <f>VLOOKUP(C654,'[2]Acha Air Sales Price List'!$B$1:$D$65536,3,FALSE)</f>
        <v>first line keep open</v>
      </c>
      <c r="G654" s="21">
        <f>ROUND(IF(ISBLANK(C654),0,VLOOKUP(C654,'[2]Acha Air Sales Price List'!$B$1:$X$65536,12,FALSE)*$M$14),2)</f>
        <v>0</v>
      </c>
      <c r="H654" s="21"/>
      <c r="I654" s="22">
        <f t="shared" si="11"/>
        <v>0</v>
      </c>
      <c r="J654" s="14"/>
    </row>
    <row r="655" spans="1:10" hidden="1">
      <c r="A655" s="13"/>
      <c r="B655" s="1"/>
      <c r="C655" s="36"/>
      <c r="D655" s="168"/>
      <c r="E655" s="169"/>
      <c r="F655" s="43" t="str">
        <f>VLOOKUP(C655,'[2]Acha Air Sales Price List'!$B$1:$D$65536,3,FALSE)</f>
        <v>first line keep open</v>
      </c>
      <c r="G655" s="21">
        <f>ROUND(IF(ISBLANK(C655),0,VLOOKUP(C655,'[2]Acha Air Sales Price List'!$B$1:$X$65536,12,FALSE)*$M$14),2)</f>
        <v>0</v>
      </c>
      <c r="H655" s="21"/>
      <c r="I655" s="22">
        <f t="shared" si="11"/>
        <v>0</v>
      </c>
      <c r="J655" s="14"/>
    </row>
    <row r="656" spans="1:10" hidden="1">
      <c r="A656" s="13"/>
      <c r="B656" s="1"/>
      <c r="C656" s="36"/>
      <c r="D656" s="168"/>
      <c r="E656" s="169"/>
      <c r="F656" s="43" t="str">
        <f>VLOOKUP(C656,'[2]Acha Air Sales Price List'!$B$1:$D$65536,3,FALSE)</f>
        <v>first line keep open</v>
      </c>
      <c r="G656" s="21">
        <f>ROUND(IF(ISBLANK(C656),0,VLOOKUP(C656,'[2]Acha Air Sales Price List'!$B$1:$X$65536,12,FALSE)*$M$14),2)</f>
        <v>0</v>
      </c>
      <c r="H656" s="21"/>
      <c r="I656" s="22">
        <f t="shared" si="11"/>
        <v>0</v>
      </c>
      <c r="J656" s="14"/>
    </row>
    <row r="657" spans="1:10" hidden="1">
      <c r="A657" s="13"/>
      <c r="B657" s="1"/>
      <c r="C657" s="36"/>
      <c r="D657" s="168"/>
      <c r="E657" s="169"/>
      <c r="F657" s="43" t="str">
        <f>VLOOKUP(C657,'[2]Acha Air Sales Price List'!$B$1:$D$65536,3,FALSE)</f>
        <v>first line keep open</v>
      </c>
      <c r="G657" s="21">
        <f>ROUND(IF(ISBLANK(C657),0,VLOOKUP(C657,'[2]Acha Air Sales Price List'!$B$1:$X$65536,12,FALSE)*$M$14),2)</f>
        <v>0</v>
      </c>
      <c r="H657" s="21"/>
      <c r="I657" s="22">
        <f t="shared" si="11"/>
        <v>0</v>
      </c>
      <c r="J657" s="14"/>
    </row>
    <row r="658" spans="1:10" hidden="1">
      <c r="A658" s="13"/>
      <c r="B658" s="1"/>
      <c r="C658" s="36"/>
      <c r="D658" s="168"/>
      <c r="E658" s="169"/>
      <c r="F658" s="43" t="str">
        <f>VLOOKUP(C658,'[2]Acha Air Sales Price List'!$B$1:$D$65536,3,FALSE)</f>
        <v>first line keep open</v>
      </c>
      <c r="G658" s="21">
        <f>ROUND(IF(ISBLANK(C658),0,VLOOKUP(C658,'[2]Acha Air Sales Price List'!$B$1:$X$65536,12,FALSE)*$M$14),2)</f>
        <v>0</v>
      </c>
      <c r="H658" s="21"/>
      <c r="I658" s="22">
        <f t="shared" si="11"/>
        <v>0</v>
      </c>
      <c r="J658" s="14"/>
    </row>
    <row r="659" spans="1:10" hidden="1">
      <c r="A659" s="13"/>
      <c r="B659" s="1"/>
      <c r="C659" s="36"/>
      <c r="D659" s="168"/>
      <c r="E659" s="169"/>
      <c r="F659" s="43" t="str">
        <f>VLOOKUP(C659,'[2]Acha Air Sales Price List'!$B$1:$D$65536,3,FALSE)</f>
        <v>first line keep open</v>
      </c>
      <c r="G659" s="21">
        <f>ROUND(IF(ISBLANK(C659),0,VLOOKUP(C659,'[2]Acha Air Sales Price List'!$B$1:$X$65536,12,FALSE)*$M$14),2)</f>
        <v>0</v>
      </c>
      <c r="H659" s="21"/>
      <c r="I659" s="22">
        <f t="shared" si="11"/>
        <v>0</v>
      </c>
      <c r="J659" s="14"/>
    </row>
    <row r="660" spans="1:10" hidden="1">
      <c r="A660" s="13"/>
      <c r="B660" s="1"/>
      <c r="C660" s="36"/>
      <c r="D660" s="168"/>
      <c r="E660" s="169"/>
      <c r="F660" s="43" t="str">
        <f>VLOOKUP(C660,'[2]Acha Air Sales Price List'!$B$1:$D$65536,3,FALSE)</f>
        <v>first line keep open</v>
      </c>
      <c r="G660" s="21">
        <f>ROUND(IF(ISBLANK(C660),0,VLOOKUP(C660,'[2]Acha Air Sales Price List'!$B$1:$X$65536,12,FALSE)*$M$14),2)</f>
        <v>0</v>
      </c>
      <c r="H660" s="21"/>
      <c r="I660" s="22">
        <f t="shared" si="11"/>
        <v>0</v>
      </c>
      <c r="J660" s="14"/>
    </row>
    <row r="661" spans="1:10" hidden="1">
      <c r="A661" s="13"/>
      <c r="B661" s="1"/>
      <c r="C661" s="36"/>
      <c r="D661" s="168"/>
      <c r="E661" s="169"/>
      <c r="F661" s="43" t="str">
        <f>VLOOKUP(C661,'[2]Acha Air Sales Price List'!$B$1:$D$65536,3,FALSE)</f>
        <v>first line keep open</v>
      </c>
      <c r="G661" s="21">
        <f>ROUND(IF(ISBLANK(C661),0,VLOOKUP(C661,'[2]Acha Air Sales Price List'!$B$1:$X$65536,12,FALSE)*$M$14),2)</f>
        <v>0</v>
      </c>
      <c r="H661" s="21"/>
      <c r="I661" s="22">
        <f t="shared" ref="I661:I724" si="12">ROUND(IF(ISNUMBER(B661), G661*B661, 0),5)</f>
        <v>0</v>
      </c>
      <c r="J661" s="14"/>
    </row>
    <row r="662" spans="1:10" hidden="1">
      <c r="A662" s="13"/>
      <c r="B662" s="1"/>
      <c r="C662" s="36"/>
      <c r="D662" s="168"/>
      <c r="E662" s="169"/>
      <c r="F662" s="43" t="str">
        <f>VLOOKUP(C662,'[2]Acha Air Sales Price List'!$B$1:$D$65536,3,FALSE)</f>
        <v>first line keep open</v>
      </c>
      <c r="G662" s="21">
        <f>ROUND(IF(ISBLANK(C662),0,VLOOKUP(C662,'[2]Acha Air Sales Price List'!$B$1:$X$65536,12,FALSE)*$M$14),2)</f>
        <v>0</v>
      </c>
      <c r="H662" s="21"/>
      <c r="I662" s="22">
        <f t="shared" si="12"/>
        <v>0</v>
      </c>
      <c r="J662" s="14"/>
    </row>
    <row r="663" spans="1:10" hidden="1">
      <c r="A663" s="13"/>
      <c r="B663" s="1"/>
      <c r="C663" s="36"/>
      <c r="D663" s="168"/>
      <c r="E663" s="169"/>
      <c r="F663" s="43" t="str">
        <f>VLOOKUP(C663,'[2]Acha Air Sales Price List'!$B$1:$D$65536,3,FALSE)</f>
        <v>first line keep open</v>
      </c>
      <c r="G663" s="21">
        <f>ROUND(IF(ISBLANK(C663),0,VLOOKUP(C663,'[2]Acha Air Sales Price List'!$B$1:$X$65536,12,FALSE)*$M$14),2)</f>
        <v>0</v>
      </c>
      <c r="H663" s="21"/>
      <c r="I663" s="22">
        <f t="shared" si="12"/>
        <v>0</v>
      </c>
      <c r="J663" s="14"/>
    </row>
    <row r="664" spans="1:10" hidden="1">
      <c r="A664" s="13"/>
      <c r="B664" s="1"/>
      <c r="C664" s="36"/>
      <c r="D664" s="168"/>
      <c r="E664" s="169"/>
      <c r="F664" s="43" t="str">
        <f>VLOOKUP(C664,'[2]Acha Air Sales Price List'!$B$1:$D$65536,3,FALSE)</f>
        <v>first line keep open</v>
      </c>
      <c r="G664" s="21">
        <f>ROUND(IF(ISBLANK(C664),0,VLOOKUP(C664,'[2]Acha Air Sales Price List'!$B$1:$X$65536,12,FALSE)*$M$14),2)</f>
        <v>0</v>
      </c>
      <c r="H664" s="21"/>
      <c r="I664" s="22">
        <f t="shared" si="12"/>
        <v>0</v>
      </c>
      <c r="J664" s="14"/>
    </row>
    <row r="665" spans="1:10" hidden="1">
      <c r="A665" s="13"/>
      <c r="B665" s="1"/>
      <c r="C665" s="36"/>
      <c r="D665" s="168"/>
      <c r="E665" s="169"/>
      <c r="F665" s="43" t="str">
        <f>VLOOKUP(C665,'[2]Acha Air Sales Price List'!$B$1:$D$65536,3,FALSE)</f>
        <v>first line keep open</v>
      </c>
      <c r="G665" s="21">
        <f>ROUND(IF(ISBLANK(C665),0,VLOOKUP(C665,'[2]Acha Air Sales Price List'!$B$1:$X$65536,12,FALSE)*$M$14),2)</f>
        <v>0</v>
      </c>
      <c r="H665" s="21"/>
      <c r="I665" s="22">
        <f t="shared" si="12"/>
        <v>0</v>
      </c>
      <c r="J665" s="14"/>
    </row>
    <row r="666" spans="1:10" hidden="1">
      <c r="A666" s="13"/>
      <c r="B666" s="1"/>
      <c r="C666" s="36"/>
      <c r="D666" s="168"/>
      <c r="E666" s="169"/>
      <c r="F666" s="43" t="str">
        <f>VLOOKUP(C666,'[2]Acha Air Sales Price List'!$B$1:$D$65536,3,FALSE)</f>
        <v>first line keep open</v>
      </c>
      <c r="G666" s="21">
        <f>ROUND(IF(ISBLANK(C666),0,VLOOKUP(C666,'[2]Acha Air Sales Price List'!$B$1:$X$65536,12,FALSE)*$M$14),2)</f>
        <v>0</v>
      </c>
      <c r="H666" s="21"/>
      <c r="I666" s="22">
        <f t="shared" si="12"/>
        <v>0</v>
      </c>
      <c r="J666" s="14"/>
    </row>
    <row r="667" spans="1:10" hidden="1">
      <c r="A667" s="13"/>
      <c r="B667" s="1"/>
      <c r="C667" s="36"/>
      <c r="D667" s="168"/>
      <c r="E667" s="169"/>
      <c r="F667" s="43" t="str">
        <f>VLOOKUP(C667,'[2]Acha Air Sales Price List'!$B$1:$D$65536,3,FALSE)</f>
        <v>first line keep open</v>
      </c>
      <c r="G667" s="21">
        <f>ROUND(IF(ISBLANK(C667),0,VLOOKUP(C667,'[2]Acha Air Sales Price List'!$B$1:$X$65536,12,FALSE)*$M$14),2)</f>
        <v>0</v>
      </c>
      <c r="H667" s="21"/>
      <c r="I667" s="22">
        <f t="shared" si="12"/>
        <v>0</v>
      </c>
      <c r="J667" s="14"/>
    </row>
    <row r="668" spans="1:10" hidden="1">
      <c r="A668" s="13"/>
      <c r="B668" s="1"/>
      <c r="C668" s="36"/>
      <c r="D668" s="168"/>
      <c r="E668" s="169"/>
      <c r="F668" s="43" t="str">
        <f>VLOOKUP(C668,'[2]Acha Air Sales Price List'!$B$1:$D$65536,3,FALSE)</f>
        <v>first line keep open</v>
      </c>
      <c r="G668" s="21">
        <f>ROUND(IF(ISBLANK(C668),0,VLOOKUP(C668,'[2]Acha Air Sales Price List'!$B$1:$X$65536,12,FALSE)*$M$14),2)</f>
        <v>0</v>
      </c>
      <c r="H668" s="21"/>
      <c r="I668" s="22">
        <f t="shared" si="12"/>
        <v>0</v>
      </c>
      <c r="J668" s="14"/>
    </row>
    <row r="669" spans="1:10" hidden="1">
      <c r="A669" s="13"/>
      <c r="B669" s="1"/>
      <c r="C669" s="36"/>
      <c r="D669" s="168"/>
      <c r="E669" s="169"/>
      <c r="F669" s="43" t="str">
        <f>VLOOKUP(C669,'[2]Acha Air Sales Price List'!$B$1:$D$65536,3,FALSE)</f>
        <v>first line keep open</v>
      </c>
      <c r="G669" s="21">
        <f>ROUND(IF(ISBLANK(C669),0,VLOOKUP(C669,'[2]Acha Air Sales Price List'!$B$1:$X$65536,12,FALSE)*$M$14),2)</f>
        <v>0</v>
      </c>
      <c r="H669" s="21"/>
      <c r="I669" s="22">
        <f t="shared" si="12"/>
        <v>0</v>
      </c>
      <c r="J669" s="14"/>
    </row>
    <row r="670" spans="1:10" hidden="1">
      <c r="A670" s="13"/>
      <c r="B670" s="1"/>
      <c r="C670" s="36"/>
      <c r="D670" s="168"/>
      <c r="E670" s="169"/>
      <c r="F670" s="43" t="str">
        <f>VLOOKUP(C670,'[2]Acha Air Sales Price List'!$B$1:$D$65536,3,FALSE)</f>
        <v>first line keep open</v>
      </c>
      <c r="G670" s="21">
        <f>ROUND(IF(ISBLANK(C670),0,VLOOKUP(C670,'[2]Acha Air Sales Price List'!$B$1:$X$65536,12,FALSE)*$M$14),2)</f>
        <v>0</v>
      </c>
      <c r="H670" s="21"/>
      <c r="I670" s="22">
        <f t="shared" si="12"/>
        <v>0</v>
      </c>
      <c r="J670" s="14"/>
    </row>
    <row r="671" spans="1:10" hidden="1">
      <c r="A671" s="13"/>
      <c r="B671" s="1"/>
      <c r="C671" s="36"/>
      <c r="D671" s="168"/>
      <c r="E671" s="169"/>
      <c r="F671" s="43" t="str">
        <f>VLOOKUP(C671,'[2]Acha Air Sales Price List'!$B$1:$D$65536,3,FALSE)</f>
        <v>first line keep open</v>
      </c>
      <c r="G671" s="21">
        <f>ROUND(IF(ISBLANK(C671),0,VLOOKUP(C671,'[2]Acha Air Sales Price List'!$B$1:$X$65536,12,FALSE)*$M$14),2)</f>
        <v>0</v>
      </c>
      <c r="H671" s="21"/>
      <c r="I671" s="22">
        <f t="shared" si="12"/>
        <v>0</v>
      </c>
      <c r="J671" s="14"/>
    </row>
    <row r="672" spans="1:10" hidden="1">
      <c r="A672" s="13"/>
      <c r="B672" s="1"/>
      <c r="C672" s="36"/>
      <c r="D672" s="168"/>
      <c r="E672" s="169"/>
      <c r="F672" s="43" t="str">
        <f>VLOOKUP(C672,'[2]Acha Air Sales Price List'!$B$1:$D$65536,3,FALSE)</f>
        <v>first line keep open</v>
      </c>
      <c r="G672" s="21">
        <f>ROUND(IF(ISBLANK(C672),0,VLOOKUP(C672,'[2]Acha Air Sales Price List'!$B$1:$X$65536,12,FALSE)*$M$14),2)</f>
        <v>0</v>
      </c>
      <c r="H672" s="21"/>
      <c r="I672" s="22">
        <f t="shared" si="12"/>
        <v>0</v>
      </c>
      <c r="J672" s="14"/>
    </row>
    <row r="673" spans="1:10" hidden="1">
      <c r="A673" s="13"/>
      <c r="B673" s="1"/>
      <c r="C673" s="36"/>
      <c r="D673" s="168"/>
      <c r="E673" s="169"/>
      <c r="F673" s="43" t="str">
        <f>VLOOKUP(C673,'[2]Acha Air Sales Price List'!$B$1:$D$65536,3,FALSE)</f>
        <v>first line keep open</v>
      </c>
      <c r="G673" s="21">
        <f>ROUND(IF(ISBLANK(C673),0,VLOOKUP(C673,'[2]Acha Air Sales Price List'!$B$1:$X$65536,12,FALSE)*$M$14),2)</f>
        <v>0</v>
      </c>
      <c r="H673" s="21"/>
      <c r="I673" s="22">
        <f t="shared" si="12"/>
        <v>0</v>
      </c>
      <c r="J673" s="14"/>
    </row>
    <row r="674" spans="1:10" hidden="1">
      <c r="A674" s="13"/>
      <c r="B674" s="1"/>
      <c r="C674" s="36"/>
      <c r="D674" s="168"/>
      <c r="E674" s="169"/>
      <c r="F674" s="43" t="str">
        <f>VLOOKUP(C674,'[2]Acha Air Sales Price List'!$B$1:$D$65536,3,FALSE)</f>
        <v>first line keep open</v>
      </c>
      <c r="G674" s="21">
        <f>ROUND(IF(ISBLANK(C674),0,VLOOKUP(C674,'[2]Acha Air Sales Price List'!$B$1:$X$65536,12,FALSE)*$M$14),2)</f>
        <v>0</v>
      </c>
      <c r="H674" s="21"/>
      <c r="I674" s="22">
        <f t="shared" si="12"/>
        <v>0</v>
      </c>
      <c r="J674" s="14"/>
    </row>
    <row r="675" spans="1:10" hidden="1">
      <c r="A675" s="13"/>
      <c r="B675" s="1"/>
      <c r="C675" s="36"/>
      <c r="D675" s="168"/>
      <c r="E675" s="169"/>
      <c r="F675" s="43" t="str">
        <f>VLOOKUP(C675,'[2]Acha Air Sales Price List'!$B$1:$D$65536,3,FALSE)</f>
        <v>first line keep open</v>
      </c>
      <c r="G675" s="21">
        <f>ROUND(IF(ISBLANK(C675),0,VLOOKUP(C675,'[2]Acha Air Sales Price List'!$B$1:$X$65536,12,FALSE)*$M$14),2)</f>
        <v>0</v>
      </c>
      <c r="H675" s="21"/>
      <c r="I675" s="22">
        <f t="shared" si="12"/>
        <v>0</v>
      </c>
      <c r="J675" s="14"/>
    </row>
    <row r="676" spans="1:10" hidden="1">
      <c r="A676" s="13"/>
      <c r="B676" s="1"/>
      <c r="C676" s="36"/>
      <c r="D676" s="168"/>
      <c r="E676" s="169"/>
      <c r="F676" s="43" t="str">
        <f>VLOOKUP(C676,'[2]Acha Air Sales Price List'!$B$1:$D$65536,3,FALSE)</f>
        <v>first line keep open</v>
      </c>
      <c r="G676" s="21">
        <f>ROUND(IF(ISBLANK(C676),0,VLOOKUP(C676,'[2]Acha Air Sales Price List'!$B$1:$X$65536,12,FALSE)*$M$14),2)</f>
        <v>0</v>
      </c>
      <c r="H676" s="21"/>
      <c r="I676" s="22">
        <f t="shared" si="12"/>
        <v>0</v>
      </c>
      <c r="J676" s="14"/>
    </row>
    <row r="677" spans="1:10" hidden="1">
      <c r="A677" s="13"/>
      <c r="B677" s="1"/>
      <c r="C677" s="37"/>
      <c r="D677" s="168"/>
      <c r="E677" s="169"/>
      <c r="F677" s="43" t="str">
        <f>VLOOKUP(C677,'[2]Acha Air Sales Price List'!$B$1:$D$65536,3,FALSE)</f>
        <v>first line keep open</v>
      </c>
      <c r="G677" s="21">
        <f>ROUND(IF(ISBLANK(C677),0,VLOOKUP(C677,'[2]Acha Air Sales Price List'!$B$1:$X$65536,12,FALSE)*$M$14),2)</f>
        <v>0</v>
      </c>
      <c r="H677" s="21"/>
      <c r="I677" s="22">
        <f t="shared" si="12"/>
        <v>0</v>
      </c>
      <c r="J677" s="14"/>
    </row>
    <row r="678" spans="1:10" hidden="1">
      <c r="A678" s="13"/>
      <c r="B678" s="1"/>
      <c r="C678" s="36"/>
      <c r="D678" s="168"/>
      <c r="E678" s="169"/>
      <c r="F678" s="43" t="str">
        <f>VLOOKUP(C678,'[2]Acha Air Sales Price List'!$B$1:$D$65536,3,FALSE)</f>
        <v>first line keep open</v>
      </c>
      <c r="G678" s="21">
        <f>ROUND(IF(ISBLANK(C678),0,VLOOKUP(C678,'[2]Acha Air Sales Price List'!$B$1:$X$65536,12,FALSE)*$M$14),2)</f>
        <v>0</v>
      </c>
      <c r="H678" s="21"/>
      <c r="I678" s="22">
        <f t="shared" si="12"/>
        <v>0</v>
      </c>
      <c r="J678" s="14"/>
    </row>
    <row r="679" spans="1:10" hidden="1">
      <c r="A679" s="13"/>
      <c r="B679" s="1"/>
      <c r="C679" s="36"/>
      <c r="D679" s="168"/>
      <c r="E679" s="169"/>
      <c r="F679" s="43" t="str">
        <f>VLOOKUP(C679,'[2]Acha Air Sales Price List'!$B$1:$D$65536,3,FALSE)</f>
        <v>first line keep open</v>
      </c>
      <c r="G679" s="21">
        <f>ROUND(IF(ISBLANK(C679),0,VLOOKUP(C679,'[2]Acha Air Sales Price List'!$B$1:$X$65536,12,FALSE)*$M$14),2)</f>
        <v>0</v>
      </c>
      <c r="H679" s="21"/>
      <c r="I679" s="22">
        <f t="shared" si="12"/>
        <v>0</v>
      </c>
      <c r="J679" s="14"/>
    </row>
    <row r="680" spans="1:10" hidden="1">
      <c r="A680" s="13"/>
      <c r="B680" s="1"/>
      <c r="C680" s="36"/>
      <c r="D680" s="168"/>
      <c r="E680" s="169"/>
      <c r="F680" s="43" t="str">
        <f>VLOOKUP(C680,'[2]Acha Air Sales Price List'!$B$1:$D$65536,3,FALSE)</f>
        <v>first line keep open</v>
      </c>
      <c r="G680" s="21">
        <f>ROUND(IF(ISBLANK(C680),0,VLOOKUP(C680,'[2]Acha Air Sales Price List'!$B$1:$X$65536,12,FALSE)*$M$14),2)</f>
        <v>0</v>
      </c>
      <c r="H680" s="21"/>
      <c r="I680" s="22">
        <f t="shared" si="12"/>
        <v>0</v>
      </c>
      <c r="J680" s="14"/>
    </row>
    <row r="681" spans="1:10" hidden="1">
      <c r="A681" s="13"/>
      <c r="B681" s="1"/>
      <c r="C681" s="36"/>
      <c r="D681" s="168"/>
      <c r="E681" s="169"/>
      <c r="F681" s="43" t="str">
        <f>VLOOKUP(C681,'[2]Acha Air Sales Price List'!$B$1:$D$65536,3,FALSE)</f>
        <v>first line keep open</v>
      </c>
      <c r="G681" s="21">
        <f>ROUND(IF(ISBLANK(C681),0,VLOOKUP(C681,'[2]Acha Air Sales Price List'!$B$1:$X$65536,12,FALSE)*$M$14),2)</f>
        <v>0</v>
      </c>
      <c r="H681" s="21"/>
      <c r="I681" s="22">
        <f t="shared" si="12"/>
        <v>0</v>
      </c>
      <c r="J681" s="14"/>
    </row>
    <row r="682" spans="1:10" hidden="1">
      <c r="A682" s="13"/>
      <c r="B682" s="1"/>
      <c r="C682" s="36"/>
      <c r="D682" s="168"/>
      <c r="E682" s="169"/>
      <c r="F682" s="43" t="str">
        <f>VLOOKUP(C682,'[2]Acha Air Sales Price List'!$B$1:$D$65536,3,FALSE)</f>
        <v>first line keep open</v>
      </c>
      <c r="G682" s="21">
        <f>ROUND(IF(ISBLANK(C682),0,VLOOKUP(C682,'[2]Acha Air Sales Price List'!$B$1:$X$65536,12,FALSE)*$M$14),2)</f>
        <v>0</v>
      </c>
      <c r="H682" s="21"/>
      <c r="I682" s="22">
        <f t="shared" si="12"/>
        <v>0</v>
      </c>
      <c r="J682" s="14"/>
    </row>
    <row r="683" spans="1:10" hidden="1">
      <c r="A683" s="13"/>
      <c r="B683" s="1"/>
      <c r="C683" s="36"/>
      <c r="D683" s="168"/>
      <c r="E683" s="169"/>
      <c r="F683" s="43" t="str">
        <f>VLOOKUP(C683,'[2]Acha Air Sales Price List'!$B$1:$D$65536,3,FALSE)</f>
        <v>first line keep open</v>
      </c>
      <c r="G683" s="21">
        <f>ROUND(IF(ISBLANK(C683),0,VLOOKUP(C683,'[2]Acha Air Sales Price List'!$B$1:$X$65536,12,FALSE)*$M$14),2)</f>
        <v>0</v>
      </c>
      <c r="H683" s="21"/>
      <c r="I683" s="22">
        <f t="shared" si="12"/>
        <v>0</v>
      </c>
      <c r="J683" s="14"/>
    </row>
    <row r="684" spans="1:10" hidden="1">
      <c r="A684" s="13"/>
      <c r="B684" s="1"/>
      <c r="C684" s="36"/>
      <c r="D684" s="168"/>
      <c r="E684" s="169"/>
      <c r="F684" s="43" t="str">
        <f>VLOOKUP(C684,'[2]Acha Air Sales Price List'!$B$1:$D$65536,3,FALSE)</f>
        <v>first line keep open</v>
      </c>
      <c r="G684" s="21">
        <f>ROUND(IF(ISBLANK(C684),0,VLOOKUP(C684,'[2]Acha Air Sales Price List'!$B$1:$X$65536,12,FALSE)*$M$14),2)</f>
        <v>0</v>
      </c>
      <c r="H684" s="21"/>
      <c r="I684" s="22">
        <f t="shared" si="12"/>
        <v>0</v>
      </c>
      <c r="J684" s="14"/>
    </row>
    <row r="685" spans="1:10" hidden="1">
      <c r="A685" s="13"/>
      <c r="B685" s="1"/>
      <c r="C685" s="36"/>
      <c r="D685" s="168"/>
      <c r="E685" s="169"/>
      <c r="F685" s="43" t="str">
        <f>VLOOKUP(C685,'[2]Acha Air Sales Price List'!$B$1:$D$65536,3,FALSE)</f>
        <v>first line keep open</v>
      </c>
      <c r="G685" s="21">
        <f>ROUND(IF(ISBLANK(C685),0,VLOOKUP(C685,'[2]Acha Air Sales Price List'!$B$1:$X$65536,12,FALSE)*$M$14),2)</f>
        <v>0</v>
      </c>
      <c r="H685" s="21"/>
      <c r="I685" s="22">
        <f t="shared" si="12"/>
        <v>0</v>
      </c>
      <c r="J685" s="14"/>
    </row>
    <row r="686" spans="1:10" hidden="1">
      <c r="A686" s="13"/>
      <c r="B686" s="1"/>
      <c r="C686" s="36"/>
      <c r="D686" s="168"/>
      <c r="E686" s="169"/>
      <c r="F686" s="43" t="str">
        <f>VLOOKUP(C686,'[2]Acha Air Sales Price List'!$B$1:$D$65536,3,FALSE)</f>
        <v>first line keep open</v>
      </c>
      <c r="G686" s="21">
        <f>ROUND(IF(ISBLANK(C686),0,VLOOKUP(C686,'[2]Acha Air Sales Price List'!$B$1:$X$65536,12,FALSE)*$M$14),2)</f>
        <v>0</v>
      </c>
      <c r="H686" s="21"/>
      <c r="I686" s="22">
        <f t="shared" si="12"/>
        <v>0</v>
      </c>
      <c r="J686" s="14"/>
    </row>
    <row r="687" spans="1:10" hidden="1">
      <c r="A687" s="13"/>
      <c r="B687" s="1"/>
      <c r="C687" s="36"/>
      <c r="D687" s="168"/>
      <c r="E687" s="169"/>
      <c r="F687" s="43" t="str">
        <f>VLOOKUP(C687,'[2]Acha Air Sales Price List'!$B$1:$D$65536,3,FALSE)</f>
        <v>first line keep open</v>
      </c>
      <c r="G687" s="21">
        <f>ROUND(IF(ISBLANK(C687),0,VLOOKUP(C687,'[2]Acha Air Sales Price List'!$B$1:$X$65536,12,FALSE)*$M$14),2)</f>
        <v>0</v>
      </c>
      <c r="H687" s="21"/>
      <c r="I687" s="22">
        <f t="shared" si="12"/>
        <v>0</v>
      </c>
      <c r="J687" s="14"/>
    </row>
    <row r="688" spans="1:10" hidden="1">
      <c r="A688" s="13"/>
      <c r="B688" s="1"/>
      <c r="C688" s="36"/>
      <c r="D688" s="168"/>
      <c r="E688" s="169"/>
      <c r="F688" s="43" t="str">
        <f>VLOOKUP(C688,'[2]Acha Air Sales Price List'!$B$1:$D$65536,3,FALSE)</f>
        <v>first line keep open</v>
      </c>
      <c r="G688" s="21">
        <f>ROUND(IF(ISBLANK(C688),0,VLOOKUP(C688,'[2]Acha Air Sales Price List'!$B$1:$X$65536,12,FALSE)*$M$14),2)</f>
        <v>0</v>
      </c>
      <c r="H688" s="21"/>
      <c r="I688" s="22">
        <f t="shared" si="12"/>
        <v>0</v>
      </c>
      <c r="J688" s="14"/>
    </row>
    <row r="689" spans="1:10" hidden="1">
      <c r="A689" s="13"/>
      <c r="B689" s="1"/>
      <c r="C689" s="36"/>
      <c r="D689" s="168"/>
      <c r="E689" s="169"/>
      <c r="F689" s="43" t="str">
        <f>VLOOKUP(C689,'[2]Acha Air Sales Price List'!$B$1:$D$65536,3,FALSE)</f>
        <v>first line keep open</v>
      </c>
      <c r="G689" s="21">
        <f>ROUND(IF(ISBLANK(C689),0,VLOOKUP(C689,'[2]Acha Air Sales Price List'!$B$1:$X$65536,12,FALSE)*$M$14),2)</f>
        <v>0</v>
      </c>
      <c r="H689" s="21"/>
      <c r="I689" s="22">
        <f t="shared" si="12"/>
        <v>0</v>
      </c>
      <c r="J689" s="14"/>
    </row>
    <row r="690" spans="1:10" hidden="1">
      <c r="A690" s="13"/>
      <c r="B690" s="1"/>
      <c r="C690" s="36"/>
      <c r="D690" s="168"/>
      <c r="E690" s="169"/>
      <c r="F690" s="43" t="str">
        <f>VLOOKUP(C690,'[2]Acha Air Sales Price List'!$B$1:$D$65536,3,FALSE)</f>
        <v>first line keep open</v>
      </c>
      <c r="G690" s="21">
        <f>ROUND(IF(ISBLANK(C690),0,VLOOKUP(C690,'[2]Acha Air Sales Price List'!$B$1:$X$65536,12,FALSE)*$M$14),2)</f>
        <v>0</v>
      </c>
      <c r="H690" s="21"/>
      <c r="I690" s="22">
        <f t="shared" si="12"/>
        <v>0</v>
      </c>
      <c r="J690" s="14"/>
    </row>
    <row r="691" spans="1:10" hidden="1">
      <c r="A691" s="13"/>
      <c r="B691" s="1"/>
      <c r="C691" s="36"/>
      <c r="D691" s="168"/>
      <c r="E691" s="169"/>
      <c r="F691" s="43" t="str">
        <f>VLOOKUP(C691,'[2]Acha Air Sales Price List'!$B$1:$D$65536,3,FALSE)</f>
        <v>first line keep open</v>
      </c>
      <c r="G691" s="21">
        <f>ROUND(IF(ISBLANK(C691),0,VLOOKUP(C691,'[2]Acha Air Sales Price List'!$B$1:$X$65536,12,FALSE)*$M$14),2)</f>
        <v>0</v>
      </c>
      <c r="H691" s="21"/>
      <c r="I691" s="22">
        <f t="shared" si="12"/>
        <v>0</v>
      </c>
      <c r="J691" s="14"/>
    </row>
    <row r="692" spans="1:10" hidden="1">
      <c r="A692" s="13"/>
      <c r="B692" s="1"/>
      <c r="C692" s="36"/>
      <c r="D692" s="168"/>
      <c r="E692" s="169"/>
      <c r="F692" s="43" t="str">
        <f>VLOOKUP(C692,'[2]Acha Air Sales Price List'!$B$1:$D$65536,3,FALSE)</f>
        <v>first line keep open</v>
      </c>
      <c r="G692" s="21">
        <f>ROUND(IF(ISBLANK(C692),0,VLOOKUP(C692,'[2]Acha Air Sales Price List'!$B$1:$X$65536,12,FALSE)*$M$14),2)</f>
        <v>0</v>
      </c>
      <c r="H692" s="21"/>
      <c r="I692" s="22">
        <f t="shared" si="12"/>
        <v>0</v>
      </c>
      <c r="J692" s="14"/>
    </row>
    <row r="693" spans="1:10" hidden="1">
      <c r="A693" s="13"/>
      <c r="B693" s="1"/>
      <c r="C693" s="36"/>
      <c r="D693" s="168"/>
      <c r="E693" s="169"/>
      <c r="F693" s="43" t="str">
        <f>VLOOKUP(C693,'[2]Acha Air Sales Price List'!$B$1:$D$65536,3,FALSE)</f>
        <v>first line keep open</v>
      </c>
      <c r="G693" s="21">
        <f>ROUND(IF(ISBLANK(C693),0,VLOOKUP(C693,'[2]Acha Air Sales Price List'!$B$1:$X$65536,12,FALSE)*$M$14),2)</f>
        <v>0</v>
      </c>
      <c r="H693" s="21"/>
      <c r="I693" s="22">
        <f t="shared" si="12"/>
        <v>0</v>
      </c>
      <c r="J693" s="14"/>
    </row>
    <row r="694" spans="1:10" hidden="1">
      <c r="A694" s="13"/>
      <c r="B694" s="1"/>
      <c r="C694" s="36"/>
      <c r="D694" s="168"/>
      <c r="E694" s="169"/>
      <c r="F694" s="43" t="str">
        <f>VLOOKUP(C694,'[2]Acha Air Sales Price List'!$B$1:$D$65536,3,FALSE)</f>
        <v>first line keep open</v>
      </c>
      <c r="G694" s="21">
        <f>ROUND(IF(ISBLANK(C694),0,VLOOKUP(C694,'[2]Acha Air Sales Price List'!$B$1:$X$65536,12,FALSE)*$M$14),2)</f>
        <v>0</v>
      </c>
      <c r="H694" s="21"/>
      <c r="I694" s="22">
        <f t="shared" si="12"/>
        <v>0</v>
      </c>
      <c r="J694" s="14"/>
    </row>
    <row r="695" spans="1:10" hidden="1">
      <c r="A695" s="13"/>
      <c r="B695" s="1"/>
      <c r="C695" s="36"/>
      <c r="D695" s="168"/>
      <c r="E695" s="169"/>
      <c r="F695" s="43" t="str">
        <f>VLOOKUP(C695,'[2]Acha Air Sales Price List'!$B$1:$D$65536,3,FALSE)</f>
        <v>first line keep open</v>
      </c>
      <c r="G695" s="21">
        <f>ROUND(IF(ISBLANK(C695),0,VLOOKUP(C695,'[2]Acha Air Sales Price List'!$B$1:$X$65536,12,FALSE)*$M$14),2)</f>
        <v>0</v>
      </c>
      <c r="H695" s="21"/>
      <c r="I695" s="22">
        <f t="shared" si="12"/>
        <v>0</v>
      </c>
      <c r="J695" s="14"/>
    </row>
    <row r="696" spans="1:10" hidden="1">
      <c r="A696" s="13"/>
      <c r="B696" s="1"/>
      <c r="C696" s="36"/>
      <c r="D696" s="168"/>
      <c r="E696" s="169"/>
      <c r="F696" s="43" t="str">
        <f>VLOOKUP(C696,'[2]Acha Air Sales Price List'!$B$1:$D$65536,3,FALSE)</f>
        <v>first line keep open</v>
      </c>
      <c r="G696" s="21">
        <f>ROUND(IF(ISBLANK(C696),0,VLOOKUP(C696,'[2]Acha Air Sales Price List'!$B$1:$X$65536,12,FALSE)*$M$14),2)</f>
        <v>0</v>
      </c>
      <c r="H696" s="21"/>
      <c r="I696" s="22">
        <f t="shared" si="12"/>
        <v>0</v>
      </c>
      <c r="J696" s="14"/>
    </row>
    <row r="697" spans="1:10" hidden="1">
      <c r="A697" s="13"/>
      <c r="B697" s="1"/>
      <c r="C697" s="36"/>
      <c r="D697" s="168"/>
      <c r="E697" s="169"/>
      <c r="F697" s="43" t="str">
        <f>VLOOKUP(C697,'[2]Acha Air Sales Price List'!$B$1:$D$65536,3,FALSE)</f>
        <v>first line keep open</v>
      </c>
      <c r="G697" s="21">
        <f>ROUND(IF(ISBLANK(C697),0,VLOOKUP(C697,'[2]Acha Air Sales Price List'!$B$1:$X$65536,12,FALSE)*$M$14),2)</f>
        <v>0</v>
      </c>
      <c r="H697" s="21"/>
      <c r="I697" s="22">
        <f t="shared" si="12"/>
        <v>0</v>
      </c>
      <c r="J697" s="14"/>
    </row>
    <row r="698" spans="1:10" hidden="1">
      <c r="A698" s="13"/>
      <c r="B698" s="1"/>
      <c r="C698" s="36"/>
      <c r="D698" s="168"/>
      <c r="E698" s="169"/>
      <c r="F698" s="43" t="str">
        <f>VLOOKUP(C698,'[2]Acha Air Sales Price List'!$B$1:$D$65536,3,FALSE)</f>
        <v>first line keep open</v>
      </c>
      <c r="G698" s="21">
        <f>ROUND(IF(ISBLANK(C698),0,VLOOKUP(C698,'[2]Acha Air Sales Price List'!$B$1:$X$65536,12,FALSE)*$M$14),2)</f>
        <v>0</v>
      </c>
      <c r="H698" s="21"/>
      <c r="I698" s="22">
        <f t="shared" si="12"/>
        <v>0</v>
      </c>
      <c r="J698" s="14"/>
    </row>
    <row r="699" spans="1:10" hidden="1">
      <c r="A699" s="13"/>
      <c r="B699" s="1"/>
      <c r="C699" s="36"/>
      <c r="D699" s="168"/>
      <c r="E699" s="169"/>
      <c r="F699" s="43" t="str">
        <f>VLOOKUP(C699,'[2]Acha Air Sales Price List'!$B$1:$D$65536,3,FALSE)</f>
        <v>first line keep open</v>
      </c>
      <c r="G699" s="21">
        <f>ROUND(IF(ISBLANK(C699),0,VLOOKUP(C699,'[2]Acha Air Sales Price List'!$B$1:$X$65536,12,FALSE)*$M$14),2)</f>
        <v>0</v>
      </c>
      <c r="H699" s="21"/>
      <c r="I699" s="22">
        <f t="shared" si="12"/>
        <v>0</v>
      </c>
      <c r="J699" s="14"/>
    </row>
    <row r="700" spans="1:10" hidden="1">
      <c r="A700" s="13"/>
      <c r="B700" s="1"/>
      <c r="C700" s="36"/>
      <c r="D700" s="168"/>
      <c r="E700" s="169"/>
      <c r="F700" s="43" t="str">
        <f>VLOOKUP(C700,'[2]Acha Air Sales Price List'!$B$1:$D$65536,3,FALSE)</f>
        <v>first line keep open</v>
      </c>
      <c r="G700" s="21">
        <f>ROUND(IF(ISBLANK(C700),0,VLOOKUP(C700,'[2]Acha Air Sales Price List'!$B$1:$X$65536,12,FALSE)*$M$14),2)</f>
        <v>0</v>
      </c>
      <c r="H700" s="21"/>
      <c r="I700" s="22">
        <f t="shared" si="12"/>
        <v>0</v>
      </c>
      <c r="J700" s="14"/>
    </row>
    <row r="701" spans="1:10" hidden="1">
      <c r="A701" s="13"/>
      <c r="B701" s="1"/>
      <c r="C701" s="36"/>
      <c r="D701" s="168"/>
      <c r="E701" s="169"/>
      <c r="F701" s="43" t="str">
        <f>VLOOKUP(C701,'[2]Acha Air Sales Price List'!$B$1:$D$65536,3,FALSE)</f>
        <v>first line keep open</v>
      </c>
      <c r="G701" s="21">
        <f>ROUND(IF(ISBLANK(C701),0,VLOOKUP(C701,'[2]Acha Air Sales Price List'!$B$1:$X$65536,12,FALSE)*$M$14),2)</f>
        <v>0</v>
      </c>
      <c r="H701" s="21"/>
      <c r="I701" s="22">
        <f t="shared" si="12"/>
        <v>0</v>
      </c>
      <c r="J701" s="14"/>
    </row>
    <row r="702" spans="1:10" hidden="1">
      <c r="A702" s="13"/>
      <c r="B702" s="1"/>
      <c r="C702" s="36"/>
      <c r="D702" s="168"/>
      <c r="E702" s="169"/>
      <c r="F702" s="43" t="str">
        <f>VLOOKUP(C702,'[2]Acha Air Sales Price List'!$B$1:$D$65536,3,FALSE)</f>
        <v>first line keep open</v>
      </c>
      <c r="G702" s="21">
        <f>ROUND(IF(ISBLANK(C702),0,VLOOKUP(C702,'[2]Acha Air Sales Price List'!$B$1:$X$65536,12,FALSE)*$M$14),2)</f>
        <v>0</v>
      </c>
      <c r="H702" s="21"/>
      <c r="I702" s="22">
        <f t="shared" si="12"/>
        <v>0</v>
      </c>
      <c r="J702" s="14"/>
    </row>
    <row r="703" spans="1:10" hidden="1">
      <c r="A703" s="13"/>
      <c r="B703" s="1"/>
      <c r="C703" s="36"/>
      <c r="D703" s="168"/>
      <c r="E703" s="169"/>
      <c r="F703" s="43" t="str">
        <f>VLOOKUP(C703,'[2]Acha Air Sales Price List'!$B$1:$D$65536,3,FALSE)</f>
        <v>first line keep open</v>
      </c>
      <c r="G703" s="21">
        <f>ROUND(IF(ISBLANK(C703),0,VLOOKUP(C703,'[2]Acha Air Sales Price List'!$B$1:$X$65536,12,FALSE)*$M$14),2)</f>
        <v>0</v>
      </c>
      <c r="H703" s="21"/>
      <c r="I703" s="22">
        <f t="shared" si="12"/>
        <v>0</v>
      </c>
      <c r="J703" s="14"/>
    </row>
    <row r="704" spans="1:10" hidden="1">
      <c r="A704" s="13"/>
      <c r="B704" s="1"/>
      <c r="C704" s="36"/>
      <c r="D704" s="168"/>
      <c r="E704" s="169"/>
      <c r="F704" s="43" t="str">
        <f>VLOOKUP(C704,'[2]Acha Air Sales Price List'!$B$1:$D$65536,3,FALSE)</f>
        <v>first line keep open</v>
      </c>
      <c r="G704" s="21">
        <f>ROUND(IF(ISBLANK(C704),0,VLOOKUP(C704,'[2]Acha Air Sales Price List'!$B$1:$X$65536,12,FALSE)*$M$14),2)</f>
        <v>0</v>
      </c>
      <c r="H704" s="21"/>
      <c r="I704" s="22">
        <f t="shared" si="12"/>
        <v>0</v>
      </c>
      <c r="J704" s="14"/>
    </row>
    <row r="705" spans="1:10" hidden="1">
      <c r="A705" s="13"/>
      <c r="B705" s="1"/>
      <c r="C705" s="37"/>
      <c r="D705" s="168"/>
      <c r="E705" s="169"/>
      <c r="F705" s="43" t="str">
        <f>VLOOKUP(C705,'[2]Acha Air Sales Price List'!$B$1:$D$65536,3,FALSE)</f>
        <v>first line keep open</v>
      </c>
      <c r="G705" s="21">
        <f>ROUND(IF(ISBLANK(C705),0,VLOOKUP(C705,'[2]Acha Air Sales Price List'!$B$1:$X$65536,12,FALSE)*$M$14),2)</f>
        <v>0</v>
      </c>
      <c r="H705" s="21"/>
      <c r="I705" s="22">
        <f t="shared" si="12"/>
        <v>0</v>
      </c>
      <c r="J705" s="14"/>
    </row>
    <row r="706" spans="1:10" hidden="1">
      <c r="A706" s="13"/>
      <c r="B706" s="1"/>
      <c r="C706" s="36"/>
      <c r="D706" s="168"/>
      <c r="E706" s="169"/>
      <c r="F706" s="43" t="str">
        <f>VLOOKUP(C706,'[2]Acha Air Sales Price List'!$B$1:$D$65536,3,FALSE)</f>
        <v>first line keep open</v>
      </c>
      <c r="G706" s="21">
        <f>ROUND(IF(ISBLANK(C706),0,VLOOKUP(C706,'[2]Acha Air Sales Price List'!$B$1:$X$65536,12,FALSE)*$M$14),2)</f>
        <v>0</v>
      </c>
      <c r="H706" s="21"/>
      <c r="I706" s="22">
        <f t="shared" si="12"/>
        <v>0</v>
      </c>
      <c r="J706" s="14"/>
    </row>
    <row r="707" spans="1:10" hidden="1">
      <c r="A707" s="13"/>
      <c r="B707" s="1"/>
      <c r="C707" s="36"/>
      <c r="D707" s="168"/>
      <c r="E707" s="169"/>
      <c r="F707" s="43" t="str">
        <f>VLOOKUP(C707,'[2]Acha Air Sales Price List'!$B$1:$D$65536,3,FALSE)</f>
        <v>first line keep open</v>
      </c>
      <c r="G707" s="21">
        <f>ROUND(IF(ISBLANK(C707),0,VLOOKUP(C707,'[2]Acha Air Sales Price List'!$B$1:$X$65536,12,FALSE)*$M$14),2)</f>
        <v>0</v>
      </c>
      <c r="H707" s="21"/>
      <c r="I707" s="22">
        <f t="shared" si="12"/>
        <v>0</v>
      </c>
      <c r="J707" s="14"/>
    </row>
    <row r="708" spans="1:10" hidden="1">
      <c r="A708" s="13"/>
      <c r="B708" s="1"/>
      <c r="C708" s="36"/>
      <c r="D708" s="168"/>
      <c r="E708" s="169"/>
      <c r="F708" s="43" t="str">
        <f>VLOOKUP(C708,'[2]Acha Air Sales Price List'!$B$1:$D$65536,3,FALSE)</f>
        <v>first line keep open</v>
      </c>
      <c r="G708" s="21">
        <f>ROUND(IF(ISBLANK(C708),0,VLOOKUP(C708,'[2]Acha Air Sales Price List'!$B$1:$X$65536,12,FALSE)*$M$14),2)</f>
        <v>0</v>
      </c>
      <c r="H708" s="21"/>
      <c r="I708" s="22">
        <f t="shared" si="12"/>
        <v>0</v>
      </c>
      <c r="J708" s="14"/>
    </row>
    <row r="709" spans="1:10" hidden="1">
      <c r="A709" s="13"/>
      <c r="B709" s="1"/>
      <c r="C709" s="36"/>
      <c r="D709" s="168"/>
      <c r="E709" s="169"/>
      <c r="F709" s="43" t="str">
        <f>VLOOKUP(C709,'[2]Acha Air Sales Price List'!$B$1:$D$65536,3,FALSE)</f>
        <v>first line keep open</v>
      </c>
      <c r="G709" s="21">
        <f>ROUND(IF(ISBLANK(C709),0,VLOOKUP(C709,'[2]Acha Air Sales Price List'!$B$1:$X$65536,12,FALSE)*$M$14),2)</f>
        <v>0</v>
      </c>
      <c r="H709" s="21"/>
      <c r="I709" s="22">
        <f t="shared" si="12"/>
        <v>0</v>
      </c>
      <c r="J709" s="14"/>
    </row>
    <row r="710" spans="1:10" hidden="1">
      <c r="A710" s="13"/>
      <c r="B710" s="1"/>
      <c r="C710" s="36"/>
      <c r="D710" s="168"/>
      <c r="E710" s="169"/>
      <c r="F710" s="43" t="str">
        <f>VLOOKUP(C710,'[2]Acha Air Sales Price List'!$B$1:$D$65536,3,FALSE)</f>
        <v>first line keep open</v>
      </c>
      <c r="G710" s="21">
        <f>ROUND(IF(ISBLANK(C710),0,VLOOKUP(C710,'[2]Acha Air Sales Price List'!$B$1:$X$65536,12,FALSE)*$M$14),2)</f>
        <v>0</v>
      </c>
      <c r="H710" s="21"/>
      <c r="I710" s="22">
        <f t="shared" si="12"/>
        <v>0</v>
      </c>
      <c r="J710" s="14"/>
    </row>
    <row r="711" spans="1:10" hidden="1">
      <c r="A711" s="13"/>
      <c r="B711" s="1"/>
      <c r="C711" s="36"/>
      <c r="D711" s="168"/>
      <c r="E711" s="169"/>
      <c r="F711" s="43" t="str">
        <f>VLOOKUP(C711,'[2]Acha Air Sales Price List'!$B$1:$D$65536,3,FALSE)</f>
        <v>first line keep open</v>
      </c>
      <c r="G711" s="21">
        <f>ROUND(IF(ISBLANK(C711),0,VLOOKUP(C711,'[2]Acha Air Sales Price List'!$B$1:$X$65536,12,FALSE)*$M$14),2)</f>
        <v>0</v>
      </c>
      <c r="H711" s="21"/>
      <c r="I711" s="22">
        <f t="shared" si="12"/>
        <v>0</v>
      </c>
      <c r="J711" s="14"/>
    </row>
    <row r="712" spans="1:10" hidden="1">
      <c r="A712" s="13"/>
      <c r="B712" s="1"/>
      <c r="C712" s="36"/>
      <c r="D712" s="168"/>
      <c r="E712" s="169"/>
      <c r="F712" s="43" t="str">
        <f>VLOOKUP(C712,'[2]Acha Air Sales Price List'!$B$1:$D$65536,3,FALSE)</f>
        <v>first line keep open</v>
      </c>
      <c r="G712" s="21">
        <f>ROUND(IF(ISBLANK(C712),0,VLOOKUP(C712,'[2]Acha Air Sales Price List'!$B$1:$X$65536,12,FALSE)*$M$14),2)</f>
        <v>0</v>
      </c>
      <c r="H712" s="21"/>
      <c r="I712" s="22">
        <f t="shared" si="12"/>
        <v>0</v>
      </c>
      <c r="J712" s="14"/>
    </row>
    <row r="713" spans="1:10" hidden="1">
      <c r="A713" s="13"/>
      <c r="B713" s="1"/>
      <c r="C713" s="36"/>
      <c r="D713" s="168"/>
      <c r="E713" s="169"/>
      <c r="F713" s="43" t="str">
        <f>VLOOKUP(C713,'[2]Acha Air Sales Price List'!$B$1:$D$65536,3,FALSE)</f>
        <v>first line keep open</v>
      </c>
      <c r="G713" s="21">
        <f>ROUND(IF(ISBLANK(C713),0,VLOOKUP(C713,'[2]Acha Air Sales Price List'!$B$1:$X$65536,12,FALSE)*$M$14),2)</f>
        <v>0</v>
      </c>
      <c r="H713" s="21"/>
      <c r="I713" s="22">
        <f t="shared" si="12"/>
        <v>0</v>
      </c>
      <c r="J713" s="14"/>
    </row>
    <row r="714" spans="1:10" hidden="1">
      <c r="A714" s="13"/>
      <c r="B714" s="1"/>
      <c r="C714" s="36"/>
      <c r="D714" s="168"/>
      <c r="E714" s="169"/>
      <c r="F714" s="43" t="str">
        <f>VLOOKUP(C714,'[2]Acha Air Sales Price List'!$B$1:$D$65536,3,FALSE)</f>
        <v>first line keep open</v>
      </c>
      <c r="G714" s="21">
        <f>ROUND(IF(ISBLANK(C714),0,VLOOKUP(C714,'[2]Acha Air Sales Price List'!$B$1:$X$65536,12,FALSE)*$M$14),2)</f>
        <v>0</v>
      </c>
      <c r="H714" s="21"/>
      <c r="I714" s="22">
        <f t="shared" si="12"/>
        <v>0</v>
      </c>
      <c r="J714" s="14"/>
    </row>
    <row r="715" spans="1:10" hidden="1">
      <c r="A715" s="13"/>
      <c r="B715" s="1"/>
      <c r="C715" s="36"/>
      <c r="D715" s="168"/>
      <c r="E715" s="169"/>
      <c r="F715" s="43" t="str">
        <f>VLOOKUP(C715,'[2]Acha Air Sales Price List'!$B$1:$D$65536,3,FALSE)</f>
        <v>first line keep open</v>
      </c>
      <c r="G715" s="21">
        <f>ROUND(IF(ISBLANK(C715),0,VLOOKUP(C715,'[2]Acha Air Sales Price List'!$B$1:$X$65536,12,FALSE)*$M$14),2)</f>
        <v>0</v>
      </c>
      <c r="H715" s="21"/>
      <c r="I715" s="22">
        <f t="shared" si="12"/>
        <v>0</v>
      </c>
      <c r="J715" s="14"/>
    </row>
    <row r="716" spans="1:10" hidden="1">
      <c r="A716" s="13"/>
      <c r="B716" s="1"/>
      <c r="C716" s="36"/>
      <c r="D716" s="168"/>
      <c r="E716" s="169"/>
      <c r="F716" s="43" t="str">
        <f>VLOOKUP(C716,'[2]Acha Air Sales Price List'!$B$1:$D$65536,3,FALSE)</f>
        <v>first line keep open</v>
      </c>
      <c r="G716" s="21">
        <f>ROUND(IF(ISBLANK(C716),0,VLOOKUP(C716,'[2]Acha Air Sales Price List'!$B$1:$X$65536,12,FALSE)*$M$14),2)</f>
        <v>0</v>
      </c>
      <c r="H716" s="21"/>
      <c r="I716" s="22">
        <f t="shared" si="12"/>
        <v>0</v>
      </c>
      <c r="J716" s="14"/>
    </row>
    <row r="717" spans="1:10" hidden="1">
      <c r="A717" s="13"/>
      <c r="B717" s="1"/>
      <c r="C717" s="36"/>
      <c r="D717" s="168"/>
      <c r="E717" s="169"/>
      <c r="F717" s="43" t="str">
        <f>VLOOKUP(C717,'[2]Acha Air Sales Price List'!$B$1:$D$65536,3,FALSE)</f>
        <v>first line keep open</v>
      </c>
      <c r="G717" s="21">
        <f>ROUND(IF(ISBLANK(C717),0,VLOOKUP(C717,'[2]Acha Air Sales Price List'!$B$1:$X$65536,12,FALSE)*$M$14),2)</f>
        <v>0</v>
      </c>
      <c r="H717" s="21"/>
      <c r="I717" s="22">
        <f t="shared" si="12"/>
        <v>0</v>
      </c>
      <c r="J717" s="14"/>
    </row>
    <row r="718" spans="1:10" hidden="1">
      <c r="A718" s="13"/>
      <c r="B718" s="1"/>
      <c r="C718" s="36"/>
      <c r="D718" s="168"/>
      <c r="E718" s="169"/>
      <c r="F718" s="43" t="str">
        <f>VLOOKUP(C718,'[2]Acha Air Sales Price List'!$B$1:$D$65536,3,FALSE)</f>
        <v>first line keep open</v>
      </c>
      <c r="G718" s="21">
        <f>ROUND(IF(ISBLANK(C718),0,VLOOKUP(C718,'[2]Acha Air Sales Price List'!$B$1:$X$65536,12,FALSE)*$M$14),2)</f>
        <v>0</v>
      </c>
      <c r="H718" s="21"/>
      <c r="I718" s="22">
        <f t="shared" si="12"/>
        <v>0</v>
      </c>
      <c r="J718" s="14"/>
    </row>
    <row r="719" spans="1:10" hidden="1">
      <c r="A719" s="13"/>
      <c r="B719" s="1"/>
      <c r="C719" s="36"/>
      <c r="D719" s="168"/>
      <c r="E719" s="169"/>
      <c r="F719" s="43" t="str">
        <f>VLOOKUP(C719,'[2]Acha Air Sales Price List'!$B$1:$D$65536,3,FALSE)</f>
        <v>first line keep open</v>
      </c>
      <c r="G719" s="21">
        <f>ROUND(IF(ISBLANK(C719),0,VLOOKUP(C719,'[2]Acha Air Sales Price List'!$B$1:$X$65536,12,FALSE)*$M$14),2)</f>
        <v>0</v>
      </c>
      <c r="H719" s="21"/>
      <c r="I719" s="22">
        <f t="shared" si="12"/>
        <v>0</v>
      </c>
      <c r="J719" s="14"/>
    </row>
    <row r="720" spans="1:10" hidden="1">
      <c r="A720" s="13"/>
      <c r="B720" s="1"/>
      <c r="C720" s="36"/>
      <c r="D720" s="168"/>
      <c r="E720" s="169"/>
      <c r="F720" s="43" t="str">
        <f>VLOOKUP(C720,'[2]Acha Air Sales Price List'!$B$1:$D$65536,3,FALSE)</f>
        <v>first line keep open</v>
      </c>
      <c r="G720" s="21">
        <f>ROUND(IF(ISBLANK(C720),0,VLOOKUP(C720,'[2]Acha Air Sales Price List'!$B$1:$X$65536,12,FALSE)*$M$14),2)</f>
        <v>0</v>
      </c>
      <c r="H720" s="21"/>
      <c r="I720" s="22">
        <f t="shared" si="12"/>
        <v>0</v>
      </c>
      <c r="J720" s="14"/>
    </row>
    <row r="721" spans="1:10" hidden="1">
      <c r="A721" s="13"/>
      <c r="B721" s="1"/>
      <c r="C721" s="37"/>
      <c r="D721" s="168"/>
      <c r="E721" s="169"/>
      <c r="F721" s="43" t="str">
        <f>VLOOKUP(C721,'[2]Acha Air Sales Price List'!$B$1:$D$65536,3,FALSE)</f>
        <v>first line keep open</v>
      </c>
      <c r="G721" s="21">
        <f>ROUND(IF(ISBLANK(C721),0,VLOOKUP(C721,'[2]Acha Air Sales Price List'!$B$1:$X$65536,12,FALSE)*$M$14),2)</f>
        <v>0</v>
      </c>
      <c r="H721" s="21"/>
      <c r="I721" s="22">
        <f t="shared" si="12"/>
        <v>0</v>
      </c>
      <c r="J721" s="14"/>
    </row>
    <row r="722" spans="1:10" hidden="1">
      <c r="A722" s="13"/>
      <c r="B722" s="1"/>
      <c r="C722" s="37"/>
      <c r="D722" s="168"/>
      <c r="E722" s="169"/>
      <c r="F722" s="43" t="str">
        <f>VLOOKUP(C722,'[2]Acha Air Sales Price List'!$B$1:$D$65536,3,FALSE)</f>
        <v>first line keep open</v>
      </c>
      <c r="G722" s="21">
        <f>ROUND(IF(ISBLANK(C722),0,VLOOKUP(C722,'[2]Acha Air Sales Price List'!$B$1:$X$65536,12,FALSE)*$M$14),2)</f>
        <v>0</v>
      </c>
      <c r="H722" s="21"/>
      <c r="I722" s="22">
        <f t="shared" si="12"/>
        <v>0</v>
      </c>
      <c r="J722" s="14"/>
    </row>
    <row r="723" spans="1:10" hidden="1">
      <c r="A723" s="13"/>
      <c r="B723" s="1"/>
      <c r="C723" s="36"/>
      <c r="D723" s="168"/>
      <c r="E723" s="169"/>
      <c r="F723" s="43" t="str">
        <f>VLOOKUP(C723,'[2]Acha Air Sales Price List'!$B$1:$D$65536,3,FALSE)</f>
        <v>first line keep open</v>
      </c>
      <c r="G723" s="21">
        <f>ROUND(IF(ISBLANK(C723),0,VLOOKUP(C723,'[2]Acha Air Sales Price List'!$B$1:$X$65536,12,FALSE)*$M$14),2)</f>
        <v>0</v>
      </c>
      <c r="H723" s="21"/>
      <c r="I723" s="22">
        <f t="shared" si="12"/>
        <v>0</v>
      </c>
      <c r="J723" s="14"/>
    </row>
    <row r="724" spans="1:10" hidden="1">
      <c r="A724" s="13"/>
      <c r="B724" s="1"/>
      <c r="C724" s="36"/>
      <c r="D724" s="168"/>
      <c r="E724" s="169"/>
      <c r="F724" s="43" t="str">
        <f>VLOOKUP(C724,'[2]Acha Air Sales Price List'!$B$1:$D$65536,3,FALSE)</f>
        <v>first line keep open</v>
      </c>
      <c r="G724" s="21">
        <f>ROUND(IF(ISBLANK(C724),0,VLOOKUP(C724,'[2]Acha Air Sales Price List'!$B$1:$X$65536,12,FALSE)*$M$14),2)</f>
        <v>0</v>
      </c>
      <c r="H724" s="21"/>
      <c r="I724" s="22">
        <f t="shared" si="12"/>
        <v>0</v>
      </c>
      <c r="J724" s="14"/>
    </row>
    <row r="725" spans="1:10" hidden="1">
      <c r="A725" s="13"/>
      <c r="B725" s="1"/>
      <c r="C725" s="36"/>
      <c r="D725" s="168"/>
      <c r="E725" s="169"/>
      <c r="F725" s="43" t="str">
        <f>VLOOKUP(C725,'[2]Acha Air Sales Price List'!$B$1:$D$65536,3,FALSE)</f>
        <v>first line keep open</v>
      </c>
      <c r="G725" s="21">
        <f>ROUND(IF(ISBLANK(C725),0,VLOOKUP(C725,'[2]Acha Air Sales Price List'!$B$1:$X$65536,12,FALSE)*$M$14),2)</f>
        <v>0</v>
      </c>
      <c r="H725" s="21"/>
      <c r="I725" s="22">
        <f t="shared" ref="I725:I788" si="13">ROUND(IF(ISNUMBER(B725), G725*B725, 0),5)</f>
        <v>0</v>
      </c>
      <c r="J725" s="14"/>
    </row>
    <row r="726" spans="1:10" hidden="1">
      <c r="A726" s="13"/>
      <c r="B726" s="1"/>
      <c r="C726" s="36"/>
      <c r="D726" s="168"/>
      <c r="E726" s="169"/>
      <c r="F726" s="43" t="str">
        <f>VLOOKUP(C726,'[2]Acha Air Sales Price List'!$B$1:$D$65536,3,FALSE)</f>
        <v>first line keep open</v>
      </c>
      <c r="G726" s="21">
        <f>ROUND(IF(ISBLANK(C726),0,VLOOKUP(C726,'[2]Acha Air Sales Price List'!$B$1:$X$65536,12,FALSE)*$M$14),2)</f>
        <v>0</v>
      </c>
      <c r="H726" s="21"/>
      <c r="I726" s="22">
        <f t="shared" si="13"/>
        <v>0</v>
      </c>
      <c r="J726" s="14"/>
    </row>
    <row r="727" spans="1:10" hidden="1">
      <c r="A727" s="13"/>
      <c r="B727" s="1"/>
      <c r="C727" s="36"/>
      <c r="D727" s="168"/>
      <c r="E727" s="169"/>
      <c r="F727" s="43" t="str">
        <f>VLOOKUP(C727,'[2]Acha Air Sales Price List'!$B$1:$D$65536,3,FALSE)</f>
        <v>first line keep open</v>
      </c>
      <c r="G727" s="21">
        <f>ROUND(IF(ISBLANK(C727),0,VLOOKUP(C727,'[2]Acha Air Sales Price List'!$B$1:$X$65536,12,FALSE)*$M$14),2)</f>
        <v>0</v>
      </c>
      <c r="H727" s="21"/>
      <c r="I727" s="22">
        <f t="shared" si="13"/>
        <v>0</v>
      </c>
      <c r="J727" s="14"/>
    </row>
    <row r="728" spans="1:10" hidden="1">
      <c r="A728" s="13"/>
      <c r="B728" s="1"/>
      <c r="C728" s="36"/>
      <c r="D728" s="168"/>
      <c r="E728" s="169"/>
      <c r="F728" s="43" t="str">
        <f>VLOOKUP(C728,'[2]Acha Air Sales Price List'!$B$1:$D$65536,3,FALSE)</f>
        <v>first line keep open</v>
      </c>
      <c r="G728" s="21">
        <f>ROUND(IF(ISBLANK(C728),0,VLOOKUP(C728,'[2]Acha Air Sales Price List'!$B$1:$X$65536,12,FALSE)*$M$14),2)</f>
        <v>0</v>
      </c>
      <c r="H728" s="21"/>
      <c r="I728" s="22">
        <f t="shared" si="13"/>
        <v>0</v>
      </c>
      <c r="J728" s="14"/>
    </row>
    <row r="729" spans="1:10" hidden="1">
      <c r="A729" s="13"/>
      <c r="B729" s="1"/>
      <c r="C729" s="36"/>
      <c r="D729" s="168"/>
      <c r="E729" s="169"/>
      <c r="F729" s="43" t="str">
        <f>VLOOKUP(C729,'[2]Acha Air Sales Price List'!$B$1:$D$65536,3,FALSE)</f>
        <v>first line keep open</v>
      </c>
      <c r="G729" s="21">
        <f>ROUND(IF(ISBLANK(C729),0,VLOOKUP(C729,'[2]Acha Air Sales Price List'!$B$1:$X$65536,12,FALSE)*$M$14),2)</f>
        <v>0</v>
      </c>
      <c r="H729" s="21"/>
      <c r="I729" s="22">
        <f t="shared" si="13"/>
        <v>0</v>
      </c>
      <c r="J729" s="14"/>
    </row>
    <row r="730" spans="1:10" hidden="1">
      <c r="A730" s="13"/>
      <c r="B730" s="1"/>
      <c r="C730" s="36"/>
      <c r="D730" s="168"/>
      <c r="E730" s="169"/>
      <c r="F730" s="43" t="str">
        <f>VLOOKUP(C730,'[2]Acha Air Sales Price List'!$B$1:$D$65536,3,FALSE)</f>
        <v>first line keep open</v>
      </c>
      <c r="G730" s="21">
        <f>ROUND(IF(ISBLANK(C730),0,VLOOKUP(C730,'[2]Acha Air Sales Price List'!$B$1:$X$65536,12,FALSE)*$M$14),2)</f>
        <v>0</v>
      </c>
      <c r="H730" s="21"/>
      <c r="I730" s="22">
        <f t="shared" si="13"/>
        <v>0</v>
      </c>
      <c r="J730" s="14"/>
    </row>
    <row r="731" spans="1:10" hidden="1">
      <c r="A731" s="13"/>
      <c r="B731" s="1"/>
      <c r="C731" s="36"/>
      <c r="D731" s="168"/>
      <c r="E731" s="169"/>
      <c r="F731" s="43" t="str">
        <f>VLOOKUP(C731,'[2]Acha Air Sales Price List'!$B$1:$D$65536,3,FALSE)</f>
        <v>first line keep open</v>
      </c>
      <c r="G731" s="21">
        <f>ROUND(IF(ISBLANK(C731),0,VLOOKUP(C731,'[2]Acha Air Sales Price List'!$B$1:$X$65536,12,FALSE)*$M$14),2)</f>
        <v>0</v>
      </c>
      <c r="H731" s="21"/>
      <c r="I731" s="22">
        <f t="shared" si="13"/>
        <v>0</v>
      </c>
      <c r="J731" s="14"/>
    </row>
    <row r="732" spans="1:10" hidden="1">
      <c r="A732" s="13"/>
      <c r="B732" s="1"/>
      <c r="C732" s="36"/>
      <c r="D732" s="168"/>
      <c r="E732" s="169"/>
      <c r="F732" s="43" t="str">
        <f>VLOOKUP(C732,'[2]Acha Air Sales Price List'!$B$1:$D$65536,3,FALSE)</f>
        <v>first line keep open</v>
      </c>
      <c r="G732" s="21">
        <f>ROUND(IF(ISBLANK(C732),0,VLOOKUP(C732,'[2]Acha Air Sales Price List'!$B$1:$X$65536,12,FALSE)*$M$14),2)</f>
        <v>0</v>
      </c>
      <c r="H732" s="21"/>
      <c r="I732" s="22">
        <f t="shared" si="13"/>
        <v>0</v>
      </c>
      <c r="J732" s="14"/>
    </row>
    <row r="733" spans="1:10" hidden="1">
      <c r="A733" s="13"/>
      <c r="B733" s="1"/>
      <c r="C733" s="36"/>
      <c r="D733" s="168"/>
      <c r="E733" s="169"/>
      <c r="F733" s="43" t="str">
        <f>VLOOKUP(C733,'[2]Acha Air Sales Price List'!$B$1:$D$65536,3,FALSE)</f>
        <v>first line keep open</v>
      </c>
      <c r="G733" s="21">
        <f>ROUND(IF(ISBLANK(C733),0,VLOOKUP(C733,'[2]Acha Air Sales Price List'!$B$1:$X$65536,12,FALSE)*$M$14),2)</f>
        <v>0</v>
      </c>
      <c r="H733" s="21"/>
      <c r="I733" s="22">
        <f t="shared" si="13"/>
        <v>0</v>
      </c>
      <c r="J733" s="14"/>
    </row>
    <row r="734" spans="1:10" hidden="1">
      <c r="A734" s="13"/>
      <c r="B734" s="1"/>
      <c r="C734" s="37"/>
      <c r="D734" s="168"/>
      <c r="E734" s="169"/>
      <c r="F734" s="43" t="str">
        <f>VLOOKUP(C734,'[2]Acha Air Sales Price List'!$B$1:$D$65536,3,FALSE)</f>
        <v>first line keep open</v>
      </c>
      <c r="G734" s="21">
        <f>ROUND(IF(ISBLANK(C734),0,VLOOKUP(C734,'[2]Acha Air Sales Price List'!$B$1:$X$65536,12,FALSE)*$M$14),2)</f>
        <v>0</v>
      </c>
      <c r="H734" s="21"/>
      <c r="I734" s="22">
        <f t="shared" si="13"/>
        <v>0</v>
      </c>
      <c r="J734" s="14"/>
    </row>
    <row r="735" spans="1:10" hidden="1">
      <c r="A735" s="13"/>
      <c r="B735" s="1"/>
      <c r="C735" s="36"/>
      <c r="D735" s="168"/>
      <c r="E735" s="169"/>
      <c r="F735" s="43" t="str">
        <f>VLOOKUP(C735,'[2]Acha Air Sales Price List'!$B$1:$D$65536,3,FALSE)</f>
        <v>first line keep open</v>
      </c>
      <c r="G735" s="21">
        <f>ROUND(IF(ISBLANK(C735),0,VLOOKUP(C735,'[2]Acha Air Sales Price List'!$B$1:$X$65536,12,FALSE)*$M$14),2)</f>
        <v>0</v>
      </c>
      <c r="H735" s="21"/>
      <c r="I735" s="22">
        <f t="shared" si="13"/>
        <v>0</v>
      </c>
      <c r="J735" s="14"/>
    </row>
    <row r="736" spans="1:10" hidden="1">
      <c r="A736" s="13"/>
      <c r="B736" s="1"/>
      <c r="C736" s="36"/>
      <c r="D736" s="168"/>
      <c r="E736" s="169"/>
      <c r="F736" s="43" t="str">
        <f>VLOOKUP(C736,'[2]Acha Air Sales Price List'!$B$1:$D$65536,3,FALSE)</f>
        <v>first line keep open</v>
      </c>
      <c r="G736" s="21">
        <f>ROUND(IF(ISBLANK(C736),0,VLOOKUP(C736,'[2]Acha Air Sales Price List'!$B$1:$X$65536,12,FALSE)*$M$14),2)</f>
        <v>0</v>
      </c>
      <c r="H736" s="21"/>
      <c r="I736" s="22">
        <f t="shared" si="13"/>
        <v>0</v>
      </c>
      <c r="J736" s="14"/>
    </row>
    <row r="737" spans="1:10" hidden="1">
      <c r="A737" s="13"/>
      <c r="B737" s="1"/>
      <c r="C737" s="36"/>
      <c r="D737" s="168"/>
      <c r="E737" s="169"/>
      <c r="F737" s="43" t="str">
        <f>VLOOKUP(C737,'[2]Acha Air Sales Price List'!$B$1:$D$65536,3,FALSE)</f>
        <v>first line keep open</v>
      </c>
      <c r="G737" s="21">
        <f>ROUND(IF(ISBLANK(C737),0,VLOOKUP(C737,'[2]Acha Air Sales Price List'!$B$1:$X$65536,12,FALSE)*$M$14),2)</f>
        <v>0</v>
      </c>
      <c r="H737" s="21"/>
      <c r="I737" s="22">
        <f t="shared" si="13"/>
        <v>0</v>
      </c>
      <c r="J737" s="14"/>
    </row>
    <row r="738" spans="1:10" hidden="1">
      <c r="A738" s="13"/>
      <c r="B738" s="1"/>
      <c r="C738" s="36"/>
      <c r="D738" s="168"/>
      <c r="E738" s="169"/>
      <c r="F738" s="43" t="str">
        <f>VLOOKUP(C738,'[2]Acha Air Sales Price List'!$B$1:$D$65536,3,FALSE)</f>
        <v>first line keep open</v>
      </c>
      <c r="G738" s="21">
        <f>ROUND(IF(ISBLANK(C738),0,VLOOKUP(C738,'[2]Acha Air Sales Price List'!$B$1:$X$65536,12,FALSE)*$M$14),2)</f>
        <v>0</v>
      </c>
      <c r="H738" s="21"/>
      <c r="I738" s="22">
        <f t="shared" si="13"/>
        <v>0</v>
      </c>
      <c r="J738" s="14"/>
    </row>
    <row r="739" spans="1:10" hidden="1">
      <c r="A739" s="13"/>
      <c r="B739" s="1"/>
      <c r="C739" s="36"/>
      <c r="D739" s="168"/>
      <c r="E739" s="169"/>
      <c r="F739" s="43" t="str">
        <f>VLOOKUP(C739,'[2]Acha Air Sales Price List'!$B$1:$D$65536,3,FALSE)</f>
        <v>first line keep open</v>
      </c>
      <c r="G739" s="21">
        <f>ROUND(IF(ISBLANK(C739),0,VLOOKUP(C739,'[2]Acha Air Sales Price List'!$B$1:$X$65536,12,FALSE)*$M$14),2)</f>
        <v>0</v>
      </c>
      <c r="H739" s="21"/>
      <c r="I739" s="22">
        <f t="shared" si="13"/>
        <v>0</v>
      </c>
      <c r="J739" s="14"/>
    </row>
    <row r="740" spans="1:10" hidden="1">
      <c r="A740" s="13"/>
      <c r="B740" s="1"/>
      <c r="C740" s="36"/>
      <c r="D740" s="168"/>
      <c r="E740" s="169"/>
      <c r="F740" s="43" t="str">
        <f>VLOOKUP(C740,'[2]Acha Air Sales Price List'!$B$1:$D$65536,3,FALSE)</f>
        <v>first line keep open</v>
      </c>
      <c r="G740" s="21">
        <f>ROUND(IF(ISBLANK(C740),0,VLOOKUP(C740,'[2]Acha Air Sales Price List'!$B$1:$X$65536,12,FALSE)*$M$14),2)</f>
        <v>0</v>
      </c>
      <c r="H740" s="21"/>
      <c r="I740" s="22">
        <f t="shared" si="13"/>
        <v>0</v>
      </c>
      <c r="J740" s="14"/>
    </row>
    <row r="741" spans="1:10" hidden="1">
      <c r="A741" s="13"/>
      <c r="B741" s="1"/>
      <c r="C741" s="36"/>
      <c r="D741" s="168"/>
      <c r="E741" s="169"/>
      <c r="F741" s="43" t="str">
        <f>VLOOKUP(C741,'[2]Acha Air Sales Price List'!$B$1:$D$65536,3,FALSE)</f>
        <v>first line keep open</v>
      </c>
      <c r="G741" s="21">
        <f>ROUND(IF(ISBLANK(C741),0,VLOOKUP(C741,'[2]Acha Air Sales Price List'!$B$1:$X$65536,12,FALSE)*$M$14),2)</f>
        <v>0</v>
      </c>
      <c r="H741" s="21"/>
      <c r="I741" s="22">
        <f t="shared" si="13"/>
        <v>0</v>
      </c>
      <c r="J741" s="14"/>
    </row>
    <row r="742" spans="1:10" hidden="1">
      <c r="A742" s="13"/>
      <c r="B742" s="1"/>
      <c r="C742" s="36"/>
      <c r="D742" s="168"/>
      <c r="E742" s="169"/>
      <c r="F742" s="43" t="str">
        <f>VLOOKUP(C742,'[2]Acha Air Sales Price List'!$B$1:$D$65536,3,FALSE)</f>
        <v>first line keep open</v>
      </c>
      <c r="G742" s="21">
        <f>ROUND(IF(ISBLANK(C742),0,VLOOKUP(C742,'[2]Acha Air Sales Price List'!$B$1:$X$65536,12,FALSE)*$M$14),2)</f>
        <v>0</v>
      </c>
      <c r="H742" s="21"/>
      <c r="I742" s="22">
        <f t="shared" si="13"/>
        <v>0</v>
      </c>
      <c r="J742" s="14"/>
    </row>
    <row r="743" spans="1:10" hidden="1">
      <c r="A743" s="13"/>
      <c r="B743" s="1"/>
      <c r="C743" s="36"/>
      <c r="D743" s="168"/>
      <c r="E743" s="169"/>
      <c r="F743" s="43" t="str">
        <f>VLOOKUP(C743,'[2]Acha Air Sales Price List'!$B$1:$D$65536,3,FALSE)</f>
        <v>first line keep open</v>
      </c>
      <c r="G743" s="21">
        <f>ROUND(IF(ISBLANK(C743),0,VLOOKUP(C743,'[2]Acha Air Sales Price List'!$B$1:$X$65536,12,FALSE)*$M$14),2)</f>
        <v>0</v>
      </c>
      <c r="H743" s="21"/>
      <c r="I743" s="22">
        <f t="shared" si="13"/>
        <v>0</v>
      </c>
      <c r="J743" s="14"/>
    </row>
    <row r="744" spans="1:10" hidden="1">
      <c r="A744" s="13"/>
      <c r="B744" s="1"/>
      <c r="C744" s="36"/>
      <c r="D744" s="168"/>
      <c r="E744" s="169"/>
      <c r="F744" s="43" t="str">
        <f>VLOOKUP(C744,'[2]Acha Air Sales Price List'!$B$1:$D$65536,3,FALSE)</f>
        <v>first line keep open</v>
      </c>
      <c r="G744" s="21">
        <f>ROUND(IF(ISBLANK(C744),0,VLOOKUP(C744,'[2]Acha Air Sales Price List'!$B$1:$X$65536,12,FALSE)*$M$14),2)</f>
        <v>0</v>
      </c>
      <c r="H744" s="21"/>
      <c r="I744" s="22">
        <f t="shared" si="13"/>
        <v>0</v>
      </c>
      <c r="J744" s="14"/>
    </row>
    <row r="745" spans="1:10" hidden="1">
      <c r="A745" s="13"/>
      <c r="B745" s="1"/>
      <c r="C745" s="36"/>
      <c r="D745" s="168"/>
      <c r="E745" s="169"/>
      <c r="F745" s="43" t="str">
        <f>VLOOKUP(C745,'[2]Acha Air Sales Price List'!$B$1:$D$65536,3,FALSE)</f>
        <v>first line keep open</v>
      </c>
      <c r="G745" s="21">
        <f>ROUND(IF(ISBLANK(C745),0,VLOOKUP(C745,'[2]Acha Air Sales Price List'!$B$1:$X$65536,12,FALSE)*$M$14),2)</f>
        <v>0</v>
      </c>
      <c r="H745" s="21"/>
      <c r="I745" s="22">
        <f t="shared" si="13"/>
        <v>0</v>
      </c>
      <c r="J745" s="14"/>
    </row>
    <row r="746" spans="1:10" hidden="1">
      <c r="A746" s="13"/>
      <c r="B746" s="1"/>
      <c r="C746" s="36"/>
      <c r="D746" s="168"/>
      <c r="E746" s="169"/>
      <c r="F746" s="43" t="str">
        <f>VLOOKUP(C746,'[2]Acha Air Sales Price List'!$B$1:$D$65536,3,FALSE)</f>
        <v>first line keep open</v>
      </c>
      <c r="G746" s="21">
        <f>ROUND(IF(ISBLANK(C746),0,VLOOKUP(C746,'[2]Acha Air Sales Price List'!$B$1:$X$65536,12,FALSE)*$M$14),2)</f>
        <v>0</v>
      </c>
      <c r="H746" s="21"/>
      <c r="I746" s="22">
        <f t="shared" si="13"/>
        <v>0</v>
      </c>
      <c r="J746" s="14"/>
    </row>
    <row r="747" spans="1:10" hidden="1">
      <c r="A747" s="13"/>
      <c r="B747" s="1"/>
      <c r="C747" s="36"/>
      <c r="D747" s="168"/>
      <c r="E747" s="169"/>
      <c r="F747" s="43" t="str">
        <f>VLOOKUP(C747,'[2]Acha Air Sales Price List'!$B$1:$D$65536,3,FALSE)</f>
        <v>first line keep open</v>
      </c>
      <c r="G747" s="21">
        <f>ROUND(IF(ISBLANK(C747),0,VLOOKUP(C747,'[2]Acha Air Sales Price List'!$B$1:$X$65536,12,FALSE)*$M$14),2)</f>
        <v>0</v>
      </c>
      <c r="H747" s="21"/>
      <c r="I747" s="22">
        <f t="shared" si="13"/>
        <v>0</v>
      </c>
      <c r="J747" s="14"/>
    </row>
    <row r="748" spans="1:10" hidden="1">
      <c r="A748" s="13"/>
      <c r="B748" s="1"/>
      <c r="C748" s="36"/>
      <c r="D748" s="168"/>
      <c r="E748" s="169"/>
      <c r="F748" s="43" t="str">
        <f>VLOOKUP(C748,'[2]Acha Air Sales Price List'!$B$1:$D$65536,3,FALSE)</f>
        <v>first line keep open</v>
      </c>
      <c r="G748" s="21">
        <f>ROUND(IF(ISBLANK(C748),0,VLOOKUP(C748,'[2]Acha Air Sales Price List'!$B$1:$X$65536,12,FALSE)*$M$14),2)</f>
        <v>0</v>
      </c>
      <c r="H748" s="21"/>
      <c r="I748" s="22">
        <f t="shared" si="13"/>
        <v>0</v>
      </c>
      <c r="J748" s="14"/>
    </row>
    <row r="749" spans="1:10" hidden="1">
      <c r="A749" s="13"/>
      <c r="B749" s="1"/>
      <c r="C749" s="36"/>
      <c r="D749" s="168"/>
      <c r="E749" s="169"/>
      <c r="F749" s="43" t="str">
        <f>VLOOKUP(C749,'[2]Acha Air Sales Price List'!$B$1:$D$65536,3,FALSE)</f>
        <v>first line keep open</v>
      </c>
      <c r="G749" s="21">
        <f>ROUND(IF(ISBLANK(C749),0,VLOOKUP(C749,'[2]Acha Air Sales Price List'!$B$1:$X$65536,12,FALSE)*$M$14),2)</f>
        <v>0</v>
      </c>
      <c r="H749" s="21"/>
      <c r="I749" s="22">
        <f t="shared" si="13"/>
        <v>0</v>
      </c>
      <c r="J749" s="14"/>
    </row>
    <row r="750" spans="1:10" hidden="1">
      <c r="A750" s="13"/>
      <c r="B750" s="1"/>
      <c r="C750" s="36"/>
      <c r="D750" s="168"/>
      <c r="E750" s="169"/>
      <c r="F750" s="43" t="str">
        <f>VLOOKUP(C750,'[2]Acha Air Sales Price List'!$B$1:$D$65536,3,FALSE)</f>
        <v>first line keep open</v>
      </c>
      <c r="G750" s="21">
        <f>ROUND(IF(ISBLANK(C750),0,VLOOKUP(C750,'[2]Acha Air Sales Price List'!$B$1:$X$65536,12,FALSE)*$M$14),2)</f>
        <v>0</v>
      </c>
      <c r="H750" s="21"/>
      <c r="I750" s="22">
        <f t="shared" si="13"/>
        <v>0</v>
      </c>
      <c r="J750" s="14"/>
    </row>
    <row r="751" spans="1:10" hidden="1">
      <c r="A751" s="13"/>
      <c r="B751" s="1"/>
      <c r="C751" s="36"/>
      <c r="D751" s="168"/>
      <c r="E751" s="169"/>
      <c r="F751" s="43" t="str">
        <f>VLOOKUP(C751,'[2]Acha Air Sales Price List'!$B$1:$D$65536,3,FALSE)</f>
        <v>first line keep open</v>
      </c>
      <c r="G751" s="21">
        <f>ROUND(IF(ISBLANK(C751),0,VLOOKUP(C751,'[2]Acha Air Sales Price List'!$B$1:$X$65536,12,FALSE)*$M$14),2)</f>
        <v>0</v>
      </c>
      <c r="H751" s="21"/>
      <c r="I751" s="22">
        <f t="shared" si="13"/>
        <v>0</v>
      </c>
      <c r="J751" s="14"/>
    </row>
    <row r="752" spans="1:10" hidden="1">
      <c r="A752" s="13"/>
      <c r="B752" s="1"/>
      <c r="C752" s="36"/>
      <c r="D752" s="168"/>
      <c r="E752" s="169"/>
      <c r="F752" s="43" t="str">
        <f>VLOOKUP(C752,'[2]Acha Air Sales Price List'!$B$1:$D$65536,3,FALSE)</f>
        <v>first line keep open</v>
      </c>
      <c r="G752" s="21">
        <f>ROUND(IF(ISBLANK(C752),0,VLOOKUP(C752,'[2]Acha Air Sales Price List'!$B$1:$X$65536,12,FALSE)*$M$14),2)</f>
        <v>0</v>
      </c>
      <c r="H752" s="21"/>
      <c r="I752" s="22">
        <f t="shared" si="13"/>
        <v>0</v>
      </c>
      <c r="J752" s="14"/>
    </row>
    <row r="753" spans="1:10" hidden="1">
      <c r="A753" s="13"/>
      <c r="B753" s="1"/>
      <c r="C753" s="36"/>
      <c r="D753" s="168"/>
      <c r="E753" s="169"/>
      <c r="F753" s="43" t="str">
        <f>VLOOKUP(C753,'[2]Acha Air Sales Price List'!$B$1:$D$65536,3,FALSE)</f>
        <v>first line keep open</v>
      </c>
      <c r="G753" s="21">
        <f>ROUND(IF(ISBLANK(C753),0,VLOOKUP(C753,'[2]Acha Air Sales Price List'!$B$1:$X$65536,12,FALSE)*$M$14),2)</f>
        <v>0</v>
      </c>
      <c r="H753" s="21"/>
      <c r="I753" s="22">
        <f t="shared" si="13"/>
        <v>0</v>
      </c>
      <c r="J753" s="14"/>
    </row>
    <row r="754" spans="1:10" hidden="1">
      <c r="A754" s="13"/>
      <c r="B754" s="1"/>
      <c r="C754" s="36"/>
      <c r="D754" s="168"/>
      <c r="E754" s="169"/>
      <c r="F754" s="43" t="str">
        <f>VLOOKUP(C754,'[2]Acha Air Sales Price List'!$B$1:$D$65536,3,FALSE)</f>
        <v>first line keep open</v>
      </c>
      <c r="G754" s="21">
        <f>ROUND(IF(ISBLANK(C754),0,VLOOKUP(C754,'[2]Acha Air Sales Price List'!$B$1:$X$65536,12,FALSE)*$M$14),2)</f>
        <v>0</v>
      </c>
      <c r="H754" s="21"/>
      <c r="I754" s="22">
        <f t="shared" si="13"/>
        <v>0</v>
      </c>
      <c r="J754" s="14"/>
    </row>
    <row r="755" spans="1:10" hidden="1">
      <c r="A755" s="13"/>
      <c r="B755" s="1"/>
      <c r="C755" s="36"/>
      <c r="D755" s="168"/>
      <c r="E755" s="169"/>
      <c r="F755" s="43" t="str">
        <f>VLOOKUP(C755,'[2]Acha Air Sales Price List'!$B$1:$D$65536,3,FALSE)</f>
        <v>first line keep open</v>
      </c>
      <c r="G755" s="21">
        <f>ROUND(IF(ISBLANK(C755),0,VLOOKUP(C755,'[2]Acha Air Sales Price List'!$B$1:$X$65536,12,FALSE)*$M$14),2)</f>
        <v>0</v>
      </c>
      <c r="H755" s="21"/>
      <c r="I755" s="22">
        <f t="shared" si="13"/>
        <v>0</v>
      </c>
      <c r="J755" s="14"/>
    </row>
    <row r="756" spans="1:10" hidden="1">
      <c r="A756" s="13"/>
      <c r="B756" s="1"/>
      <c r="C756" s="36"/>
      <c r="D756" s="168"/>
      <c r="E756" s="169"/>
      <c r="F756" s="43" t="str">
        <f>VLOOKUP(C756,'[2]Acha Air Sales Price List'!$B$1:$D$65536,3,FALSE)</f>
        <v>first line keep open</v>
      </c>
      <c r="G756" s="21">
        <f>ROUND(IF(ISBLANK(C756),0,VLOOKUP(C756,'[2]Acha Air Sales Price List'!$B$1:$X$65536,12,FALSE)*$M$14),2)</f>
        <v>0</v>
      </c>
      <c r="H756" s="21"/>
      <c r="I756" s="22">
        <f t="shared" si="13"/>
        <v>0</v>
      </c>
      <c r="J756" s="14"/>
    </row>
    <row r="757" spans="1:10" hidden="1">
      <c r="A757" s="13"/>
      <c r="B757" s="1"/>
      <c r="C757" s="36"/>
      <c r="D757" s="168"/>
      <c r="E757" s="169"/>
      <c r="F757" s="43" t="str">
        <f>VLOOKUP(C757,'[2]Acha Air Sales Price List'!$B$1:$D$65536,3,FALSE)</f>
        <v>first line keep open</v>
      </c>
      <c r="G757" s="21">
        <f>ROUND(IF(ISBLANK(C757),0,VLOOKUP(C757,'[2]Acha Air Sales Price List'!$B$1:$X$65536,12,FALSE)*$M$14),2)</f>
        <v>0</v>
      </c>
      <c r="H757" s="21"/>
      <c r="I757" s="22">
        <f t="shared" si="13"/>
        <v>0</v>
      </c>
      <c r="J757" s="14"/>
    </row>
    <row r="758" spans="1:10" hidden="1">
      <c r="A758" s="13"/>
      <c r="B758" s="1"/>
      <c r="C758" s="36"/>
      <c r="D758" s="168"/>
      <c r="E758" s="169"/>
      <c r="F758" s="43" t="str">
        <f>VLOOKUP(C758,'[2]Acha Air Sales Price List'!$B$1:$D$65536,3,FALSE)</f>
        <v>first line keep open</v>
      </c>
      <c r="G758" s="21">
        <f>ROUND(IF(ISBLANK(C758),0,VLOOKUP(C758,'[2]Acha Air Sales Price List'!$B$1:$X$65536,12,FALSE)*$M$14),2)</f>
        <v>0</v>
      </c>
      <c r="H758" s="21"/>
      <c r="I758" s="22">
        <f t="shared" si="13"/>
        <v>0</v>
      </c>
      <c r="J758" s="14"/>
    </row>
    <row r="759" spans="1:10" hidden="1">
      <c r="A759" s="13"/>
      <c r="B759" s="1"/>
      <c r="C759" s="36"/>
      <c r="D759" s="168"/>
      <c r="E759" s="169"/>
      <c r="F759" s="43" t="str">
        <f>VLOOKUP(C759,'[2]Acha Air Sales Price List'!$B$1:$D$65536,3,FALSE)</f>
        <v>first line keep open</v>
      </c>
      <c r="G759" s="21">
        <f>ROUND(IF(ISBLANK(C759),0,VLOOKUP(C759,'[2]Acha Air Sales Price List'!$B$1:$X$65536,12,FALSE)*$M$14),2)</f>
        <v>0</v>
      </c>
      <c r="H759" s="21"/>
      <c r="I759" s="22">
        <f t="shared" si="13"/>
        <v>0</v>
      </c>
      <c r="J759" s="14"/>
    </row>
    <row r="760" spans="1:10" hidden="1">
      <c r="A760" s="13"/>
      <c r="B760" s="1"/>
      <c r="C760" s="36"/>
      <c r="D760" s="168"/>
      <c r="E760" s="169"/>
      <c r="F760" s="43" t="str">
        <f>VLOOKUP(C760,'[2]Acha Air Sales Price List'!$B$1:$D$65536,3,FALSE)</f>
        <v>first line keep open</v>
      </c>
      <c r="G760" s="21">
        <f>ROUND(IF(ISBLANK(C760),0,VLOOKUP(C760,'[2]Acha Air Sales Price List'!$B$1:$X$65536,12,FALSE)*$M$14),2)</f>
        <v>0</v>
      </c>
      <c r="H760" s="21"/>
      <c r="I760" s="22">
        <f t="shared" si="13"/>
        <v>0</v>
      </c>
      <c r="J760" s="14"/>
    </row>
    <row r="761" spans="1:10" hidden="1">
      <c r="A761" s="13"/>
      <c r="B761" s="1"/>
      <c r="C761" s="36"/>
      <c r="D761" s="168"/>
      <c r="E761" s="169"/>
      <c r="F761" s="43" t="str">
        <f>VLOOKUP(C761,'[2]Acha Air Sales Price List'!$B$1:$D$65536,3,FALSE)</f>
        <v>first line keep open</v>
      </c>
      <c r="G761" s="21">
        <f>ROUND(IF(ISBLANK(C761),0,VLOOKUP(C761,'[2]Acha Air Sales Price List'!$B$1:$X$65536,12,FALSE)*$M$14),2)</f>
        <v>0</v>
      </c>
      <c r="H761" s="21"/>
      <c r="I761" s="22">
        <f t="shared" si="13"/>
        <v>0</v>
      </c>
      <c r="J761" s="14"/>
    </row>
    <row r="762" spans="1:10" hidden="1">
      <c r="A762" s="13"/>
      <c r="B762" s="1"/>
      <c r="C762" s="37"/>
      <c r="D762" s="168"/>
      <c r="E762" s="169"/>
      <c r="F762" s="43" t="str">
        <f>VLOOKUP(C762,'[2]Acha Air Sales Price List'!$B$1:$D$65536,3,FALSE)</f>
        <v>first line keep open</v>
      </c>
      <c r="G762" s="21">
        <f>ROUND(IF(ISBLANK(C762),0,VLOOKUP(C762,'[2]Acha Air Sales Price List'!$B$1:$X$65536,12,FALSE)*$M$14),2)</f>
        <v>0</v>
      </c>
      <c r="H762" s="21"/>
      <c r="I762" s="22">
        <f t="shared" si="13"/>
        <v>0</v>
      </c>
      <c r="J762" s="14"/>
    </row>
    <row r="763" spans="1:10" hidden="1">
      <c r="A763" s="13"/>
      <c r="B763" s="1"/>
      <c r="C763" s="36"/>
      <c r="D763" s="168"/>
      <c r="E763" s="169"/>
      <c r="F763" s="43" t="str">
        <f>VLOOKUP(C763,'[2]Acha Air Sales Price List'!$B$1:$D$65536,3,FALSE)</f>
        <v>first line keep open</v>
      </c>
      <c r="G763" s="21">
        <f>ROUND(IF(ISBLANK(C763),0,VLOOKUP(C763,'[2]Acha Air Sales Price List'!$B$1:$X$65536,12,FALSE)*$M$14),2)</f>
        <v>0</v>
      </c>
      <c r="H763" s="21"/>
      <c r="I763" s="22">
        <f t="shared" si="13"/>
        <v>0</v>
      </c>
      <c r="J763" s="14"/>
    </row>
    <row r="764" spans="1:10" hidden="1">
      <c r="A764" s="13"/>
      <c r="B764" s="1"/>
      <c r="C764" s="36"/>
      <c r="D764" s="168"/>
      <c r="E764" s="169"/>
      <c r="F764" s="43" t="str">
        <f>VLOOKUP(C764,'[2]Acha Air Sales Price List'!$B$1:$D$65536,3,FALSE)</f>
        <v>first line keep open</v>
      </c>
      <c r="G764" s="21">
        <f>ROUND(IF(ISBLANK(C764),0,VLOOKUP(C764,'[2]Acha Air Sales Price List'!$B$1:$X$65536,12,FALSE)*$M$14),2)</f>
        <v>0</v>
      </c>
      <c r="H764" s="21"/>
      <c r="I764" s="22">
        <f t="shared" si="13"/>
        <v>0</v>
      </c>
      <c r="J764" s="14"/>
    </row>
    <row r="765" spans="1:10" hidden="1">
      <c r="A765" s="13"/>
      <c r="B765" s="1"/>
      <c r="C765" s="36"/>
      <c r="D765" s="168"/>
      <c r="E765" s="169"/>
      <c r="F765" s="43" t="str">
        <f>VLOOKUP(C765,'[2]Acha Air Sales Price List'!$B$1:$D$65536,3,FALSE)</f>
        <v>first line keep open</v>
      </c>
      <c r="G765" s="21">
        <f>ROUND(IF(ISBLANK(C765),0,VLOOKUP(C765,'[2]Acha Air Sales Price List'!$B$1:$X$65536,12,FALSE)*$M$14),2)</f>
        <v>0</v>
      </c>
      <c r="H765" s="21"/>
      <c r="I765" s="22">
        <f t="shared" si="13"/>
        <v>0</v>
      </c>
      <c r="J765" s="14"/>
    </row>
    <row r="766" spans="1:10" hidden="1">
      <c r="A766" s="13"/>
      <c r="B766" s="1"/>
      <c r="C766" s="36"/>
      <c r="D766" s="168"/>
      <c r="E766" s="169"/>
      <c r="F766" s="43" t="str">
        <f>VLOOKUP(C766,'[2]Acha Air Sales Price List'!$B$1:$D$65536,3,FALSE)</f>
        <v>first line keep open</v>
      </c>
      <c r="G766" s="21">
        <f>ROUND(IF(ISBLANK(C766),0,VLOOKUP(C766,'[2]Acha Air Sales Price List'!$B$1:$X$65536,12,FALSE)*$M$14),2)</f>
        <v>0</v>
      </c>
      <c r="H766" s="21"/>
      <c r="I766" s="22">
        <f t="shared" si="13"/>
        <v>0</v>
      </c>
      <c r="J766" s="14"/>
    </row>
    <row r="767" spans="1:10" hidden="1">
      <c r="A767" s="13"/>
      <c r="B767" s="1"/>
      <c r="C767" s="36"/>
      <c r="D767" s="168"/>
      <c r="E767" s="169"/>
      <c r="F767" s="43" t="str">
        <f>VLOOKUP(C767,'[2]Acha Air Sales Price List'!$B$1:$D$65536,3,FALSE)</f>
        <v>first line keep open</v>
      </c>
      <c r="G767" s="21">
        <f>ROUND(IF(ISBLANK(C767),0,VLOOKUP(C767,'[2]Acha Air Sales Price List'!$B$1:$X$65536,12,FALSE)*$M$14),2)</f>
        <v>0</v>
      </c>
      <c r="H767" s="21"/>
      <c r="I767" s="22">
        <f t="shared" si="13"/>
        <v>0</v>
      </c>
      <c r="J767" s="14"/>
    </row>
    <row r="768" spans="1:10" hidden="1">
      <c r="A768" s="13"/>
      <c r="B768" s="1"/>
      <c r="C768" s="36"/>
      <c r="D768" s="168"/>
      <c r="E768" s="169"/>
      <c r="F768" s="43" t="str">
        <f>VLOOKUP(C768,'[2]Acha Air Sales Price List'!$B$1:$D$65536,3,FALSE)</f>
        <v>first line keep open</v>
      </c>
      <c r="G768" s="21">
        <f>ROUND(IF(ISBLANK(C768),0,VLOOKUP(C768,'[2]Acha Air Sales Price List'!$B$1:$X$65536,12,FALSE)*$M$14),2)</f>
        <v>0</v>
      </c>
      <c r="H768" s="21"/>
      <c r="I768" s="22">
        <f t="shared" si="13"/>
        <v>0</v>
      </c>
      <c r="J768" s="14"/>
    </row>
    <row r="769" spans="1:10" hidden="1">
      <c r="A769" s="13"/>
      <c r="B769" s="1"/>
      <c r="C769" s="36"/>
      <c r="D769" s="168"/>
      <c r="E769" s="169"/>
      <c r="F769" s="43" t="str">
        <f>VLOOKUP(C769,'[2]Acha Air Sales Price List'!$B$1:$D$65536,3,FALSE)</f>
        <v>first line keep open</v>
      </c>
      <c r="G769" s="21">
        <f>ROUND(IF(ISBLANK(C769),0,VLOOKUP(C769,'[2]Acha Air Sales Price List'!$B$1:$X$65536,12,FALSE)*$M$14),2)</f>
        <v>0</v>
      </c>
      <c r="H769" s="21"/>
      <c r="I769" s="22">
        <f t="shared" si="13"/>
        <v>0</v>
      </c>
      <c r="J769" s="14"/>
    </row>
    <row r="770" spans="1:10" hidden="1">
      <c r="A770" s="13"/>
      <c r="B770" s="1"/>
      <c r="C770" s="36"/>
      <c r="D770" s="168"/>
      <c r="E770" s="169"/>
      <c r="F770" s="43" t="str">
        <f>VLOOKUP(C770,'[2]Acha Air Sales Price List'!$B$1:$D$65536,3,FALSE)</f>
        <v>first line keep open</v>
      </c>
      <c r="G770" s="21">
        <f>ROUND(IF(ISBLANK(C770),0,VLOOKUP(C770,'[2]Acha Air Sales Price List'!$B$1:$X$65536,12,FALSE)*$M$14),2)</f>
        <v>0</v>
      </c>
      <c r="H770" s="21"/>
      <c r="I770" s="22">
        <f t="shared" si="13"/>
        <v>0</v>
      </c>
      <c r="J770" s="14"/>
    </row>
    <row r="771" spans="1:10" hidden="1">
      <c r="A771" s="13"/>
      <c r="B771" s="1"/>
      <c r="C771" s="36"/>
      <c r="D771" s="168"/>
      <c r="E771" s="169"/>
      <c r="F771" s="43" t="str">
        <f>VLOOKUP(C771,'[2]Acha Air Sales Price List'!$B$1:$D$65536,3,FALSE)</f>
        <v>first line keep open</v>
      </c>
      <c r="G771" s="21">
        <f>ROUND(IF(ISBLANK(C771),0,VLOOKUP(C771,'[2]Acha Air Sales Price List'!$B$1:$X$65536,12,FALSE)*$M$14),2)</f>
        <v>0</v>
      </c>
      <c r="H771" s="21"/>
      <c r="I771" s="22">
        <f t="shared" si="13"/>
        <v>0</v>
      </c>
      <c r="J771" s="14"/>
    </row>
    <row r="772" spans="1:10" hidden="1">
      <c r="A772" s="13"/>
      <c r="B772" s="1"/>
      <c r="C772" s="36"/>
      <c r="D772" s="168"/>
      <c r="E772" s="169"/>
      <c r="F772" s="43" t="str">
        <f>VLOOKUP(C772,'[2]Acha Air Sales Price List'!$B$1:$D$65536,3,FALSE)</f>
        <v>first line keep open</v>
      </c>
      <c r="G772" s="21">
        <f>ROUND(IF(ISBLANK(C772),0,VLOOKUP(C772,'[2]Acha Air Sales Price List'!$B$1:$X$65536,12,FALSE)*$M$14),2)</f>
        <v>0</v>
      </c>
      <c r="H772" s="21"/>
      <c r="I772" s="22">
        <f t="shared" si="13"/>
        <v>0</v>
      </c>
      <c r="J772" s="14"/>
    </row>
    <row r="773" spans="1:10" hidden="1">
      <c r="A773" s="13"/>
      <c r="B773" s="1"/>
      <c r="C773" s="36"/>
      <c r="D773" s="168"/>
      <c r="E773" s="169"/>
      <c r="F773" s="43" t="str">
        <f>VLOOKUP(C773,'[2]Acha Air Sales Price List'!$B$1:$D$65536,3,FALSE)</f>
        <v>first line keep open</v>
      </c>
      <c r="G773" s="21">
        <f>ROUND(IF(ISBLANK(C773),0,VLOOKUP(C773,'[2]Acha Air Sales Price List'!$B$1:$X$65536,12,FALSE)*$M$14),2)</f>
        <v>0</v>
      </c>
      <c r="H773" s="21"/>
      <c r="I773" s="22">
        <f t="shared" si="13"/>
        <v>0</v>
      </c>
      <c r="J773" s="14"/>
    </row>
    <row r="774" spans="1:10" hidden="1">
      <c r="A774" s="13"/>
      <c r="B774" s="1"/>
      <c r="C774" s="36"/>
      <c r="D774" s="168"/>
      <c r="E774" s="169"/>
      <c r="F774" s="43" t="str">
        <f>VLOOKUP(C774,'[2]Acha Air Sales Price List'!$B$1:$D$65536,3,FALSE)</f>
        <v>first line keep open</v>
      </c>
      <c r="G774" s="21">
        <f>ROUND(IF(ISBLANK(C774),0,VLOOKUP(C774,'[2]Acha Air Sales Price List'!$B$1:$X$65536,12,FALSE)*$M$14),2)</f>
        <v>0</v>
      </c>
      <c r="H774" s="21"/>
      <c r="I774" s="22">
        <f t="shared" si="13"/>
        <v>0</v>
      </c>
      <c r="J774" s="14"/>
    </row>
    <row r="775" spans="1:10" hidden="1">
      <c r="A775" s="13"/>
      <c r="B775" s="1"/>
      <c r="C775" s="36"/>
      <c r="D775" s="168"/>
      <c r="E775" s="169"/>
      <c r="F775" s="43" t="str">
        <f>VLOOKUP(C775,'[2]Acha Air Sales Price List'!$B$1:$D$65536,3,FALSE)</f>
        <v>first line keep open</v>
      </c>
      <c r="G775" s="21">
        <f>ROUND(IF(ISBLANK(C775),0,VLOOKUP(C775,'[2]Acha Air Sales Price List'!$B$1:$X$65536,12,FALSE)*$M$14),2)</f>
        <v>0</v>
      </c>
      <c r="H775" s="21"/>
      <c r="I775" s="22">
        <f t="shared" si="13"/>
        <v>0</v>
      </c>
      <c r="J775" s="14"/>
    </row>
    <row r="776" spans="1:10" hidden="1">
      <c r="A776" s="13"/>
      <c r="B776" s="1"/>
      <c r="C776" s="36"/>
      <c r="D776" s="168"/>
      <c r="E776" s="169"/>
      <c r="F776" s="43" t="str">
        <f>VLOOKUP(C776,'[2]Acha Air Sales Price List'!$B$1:$D$65536,3,FALSE)</f>
        <v>first line keep open</v>
      </c>
      <c r="G776" s="21">
        <f>ROUND(IF(ISBLANK(C776),0,VLOOKUP(C776,'[2]Acha Air Sales Price List'!$B$1:$X$65536,12,FALSE)*$M$14),2)</f>
        <v>0</v>
      </c>
      <c r="H776" s="21"/>
      <c r="I776" s="22">
        <f t="shared" si="13"/>
        <v>0</v>
      </c>
      <c r="J776" s="14"/>
    </row>
    <row r="777" spans="1:10" hidden="1">
      <c r="A777" s="13"/>
      <c r="B777" s="1"/>
      <c r="C777" s="36"/>
      <c r="D777" s="168"/>
      <c r="E777" s="169"/>
      <c r="F777" s="43" t="str">
        <f>VLOOKUP(C777,'[2]Acha Air Sales Price List'!$B$1:$D$65536,3,FALSE)</f>
        <v>first line keep open</v>
      </c>
      <c r="G777" s="21">
        <f>ROUND(IF(ISBLANK(C777),0,VLOOKUP(C777,'[2]Acha Air Sales Price List'!$B$1:$X$65536,12,FALSE)*$M$14),2)</f>
        <v>0</v>
      </c>
      <c r="H777" s="21"/>
      <c r="I777" s="22">
        <f t="shared" si="13"/>
        <v>0</v>
      </c>
      <c r="J777" s="14"/>
    </row>
    <row r="778" spans="1:10" hidden="1">
      <c r="A778" s="13"/>
      <c r="B778" s="1"/>
      <c r="C778" s="36"/>
      <c r="D778" s="168"/>
      <c r="E778" s="169"/>
      <c r="F778" s="43" t="str">
        <f>VLOOKUP(C778,'[2]Acha Air Sales Price List'!$B$1:$D$65536,3,FALSE)</f>
        <v>first line keep open</v>
      </c>
      <c r="G778" s="21">
        <f>ROUND(IF(ISBLANK(C778),0,VLOOKUP(C778,'[2]Acha Air Sales Price List'!$B$1:$X$65536,12,FALSE)*$M$14),2)</f>
        <v>0</v>
      </c>
      <c r="H778" s="21"/>
      <c r="I778" s="22">
        <f t="shared" si="13"/>
        <v>0</v>
      </c>
      <c r="J778" s="14"/>
    </row>
    <row r="779" spans="1:10" hidden="1">
      <c r="A779" s="13"/>
      <c r="B779" s="1"/>
      <c r="C779" s="36"/>
      <c r="D779" s="168"/>
      <c r="E779" s="169"/>
      <c r="F779" s="43" t="str">
        <f>VLOOKUP(C779,'[2]Acha Air Sales Price List'!$B$1:$D$65536,3,FALSE)</f>
        <v>first line keep open</v>
      </c>
      <c r="G779" s="21">
        <f>ROUND(IF(ISBLANK(C779),0,VLOOKUP(C779,'[2]Acha Air Sales Price List'!$B$1:$X$65536,12,FALSE)*$M$14),2)</f>
        <v>0</v>
      </c>
      <c r="H779" s="21"/>
      <c r="I779" s="22">
        <f t="shared" si="13"/>
        <v>0</v>
      </c>
      <c r="J779" s="14"/>
    </row>
    <row r="780" spans="1:10" hidden="1">
      <c r="A780" s="13"/>
      <c r="B780" s="1"/>
      <c r="C780" s="36"/>
      <c r="D780" s="168"/>
      <c r="E780" s="169"/>
      <c r="F780" s="43" t="str">
        <f>VLOOKUP(C780,'[2]Acha Air Sales Price List'!$B$1:$D$65536,3,FALSE)</f>
        <v>first line keep open</v>
      </c>
      <c r="G780" s="21">
        <f>ROUND(IF(ISBLANK(C780),0,VLOOKUP(C780,'[2]Acha Air Sales Price List'!$B$1:$X$65536,12,FALSE)*$M$14),2)</f>
        <v>0</v>
      </c>
      <c r="H780" s="21"/>
      <c r="I780" s="22">
        <f t="shared" si="13"/>
        <v>0</v>
      </c>
      <c r="J780" s="14"/>
    </row>
    <row r="781" spans="1:10" hidden="1">
      <c r="A781" s="13"/>
      <c r="B781" s="1"/>
      <c r="C781" s="36"/>
      <c r="D781" s="168"/>
      <c r="E781" s="169"/>
      <c r="F781" s="43" t="str">
        <f>VLOOKUP(C781,'[2]Acha Air Sales Price List'!$B$1:$D$65536,3,FALSE)</f>
        <v>first line keep open</v>
      </c>
      <c r="G781" s="21">
        <f>ROUND(IF(ISBLANK(C781),0,VLOOKUP(C781,'[2]Acha Air Sales Price List'!$B$1:$X$65536,12,FALSE)*$M$14),2)</f>
        <v>0</v>
      </c>
      <c r="H781" s="21"/>
      <c r="I781" s="22">
        <f t="shared" si="13"/>
        <v>0</v>
      </c>
      <c r="J781" s="14"/>
    </row>
    <row r="782" spans="1:10" hidden="1">
      <c r="A782" s="13"/>
      <c r="B782" s="1"/>
      <c r="C782" s="36"/>
      <c r="D782" s="168"/>
      <c r="E782" s="169"/>
      <c r="F782" s="43" t="str">
        <f>VLOOKUP(C782,'[2]Acha Air Sales Price List'!$B$1:$D$65536,3,FALSE)</f>
        <v>first line keep open</v>
      </c>
      <c r="G782" s="21">
        <f>ROUND(IF(ISBLANK(C782),0,VLOOKUP(C782,'[2]Acha Air Sales Price List'!$B$1:$X$65536,12,FALSE)*$M$14),2)</f>
        <v>0</v>
      </c>
      <c r="H782" s="21"/>
      <c r="I782" s="22">
        <f t="shared" si="13"/>
        <v>0</v>
      </c>
      <c r="J782" s="14"/>
    </row>
    <row r="783" spans="1:10" hidden="1">
      <c r="A783" s="13"/>
      <c r="B783" s="1"/>
      <c r="C783" s="36"/>
      <c r="D783" s="168"/>
      <c r="E783" s="169"/>
      <c r="F783" s="43" t="str">
        <f>VLOOKUP(C783,'[2]Acha Air Sales Price List'!$B$1:$D$65536,3,FALSE)</f>
        <v>first line keep open</v>
      </c>
      <c r="G783" s="21">
        <f>ROUND(IF(ISBLANK(C783),0,VLOOKUP(C783,'[2]Acha Air Sales Price List'!$B$1:$X$65536,12,FALSE)*$M$14),2)</f>
        <v>0</v>
      </c>
      <c r="H783" s="21"/>
      <c r="I783" s="22">
        <f t="shared" si="13"/>
        <v>0</v>
      </c>
      <c r="J783" s="14"/>
    </row>
    <row r="784" spans="1:10" hidden="1">
      <c r="A784" s="13"/>
      <c r="B784" s="1"/>
      <c r="C784" s="36"/>
      <c r="D784" s="168"/>
      <c r="E784" s="169"/>
      <c r="F784" s="43" t="str">
        <f>VLOOKUP(C784,'[2]Acha Air Sales Price List'!$B$1:$D$65536,3,FALSE)</f>
        <v>first line keep open</v>
      </c>
      <c r="G784" s="21">
        <f>ROUND(IF(ISBLANK(C784),0,VLOOKUP(C784,'[2]Acha Air Sales Price List'!$B$1:$X$65536,12,FALSE)*$M$14),2)</f>
        <v>0</v>
      </c>
      <c r="H784" s="21"/>
      <c r="I784" s="22">
        <f t="shared" si="13"/>
        <v>0</v>
      </c>
      <c r="J784" s="14"/>
    </row>
    <row r="785" spans="1:10" hidden="1">
      <c r="A785" s="13"/>
      <c r="B785" s="1"/>
      <c r="C785" s="36"/>
      <c r="D785" s="168"/>
      <c r="E785" s="169"/>
      <c r="F785" s="43" t="str">
        <f>VLOOKUP(C785,'[2]Acha Air Sales Price List'!$B$1:$D$65536,3,FALSE)</f>
        <v>first line keep open</v>
      </c>
      <c r="G785" s="21">
        <f>ROUND(IF(ISBLANK(C785),0,VLOOKUP(C785,'[2]Acha Air Sales Price List'!$B$1:$X$65536,12,FALSE)*$M$14),2)</f>
        <v>0</v>
      </c>
      <c r="H785" s="21"/>
      <c r="I785" s="22">
        <f t="shared" si="13"/>
        <v>0</v>
      </c>
      <c r="J785" s="14"/>
    </row>
    <row r="786" spans="1:10" hidden="1">
      <c r="A786" s="13"/>
      <c r="B786" s="1"/>
      <c r="C786" s="37"/>
      <c r="D786" s="168"/>
      <c r="E786" s="169"/>
      <c r="F786" s="43" t="str">
        <f>VLOOKUP(C786,'[2]Acha Air Sales Price List'!$B$1:$D$65536,3,FALSE)</f>
        <v>first line keep open</v>
      </c>
      <c r="G786" s="21">
        <f>ROUND(IF(ISBLANK(C786),0,VLOOKUP(C786,'[2]Acha Air Sales Price List'!$B$1:$X$65536,12,FALSE)*$M$14),2)</f>
        <v>0</v>
      </c>
      <c r="H786" s="21"/>
      <c r="I786" s="22">
        <f t="shared" si="13"/>
        <v>0</v>
      </c>
      <c r="J786" s="14"/>
    </row>
    <row r="787" spans="1:10" hidden="1">
      <c r="A787" s="13"/>
      <c r="B787" s="1"/>
      <c r="C787" s="36"/>
      <c r="D787" s="168"/>
      <c r="E787" s="169"/>
      <c r="F787" s="43" t="str">
        <f>VLOOKUP(C787,'[2]Acha Air Sales Price List'!$B$1:$D$65536,3,FALSE)</f>
        <v>first line keep open</v>
      </c>
      <c r="G787" s="21">
        <f>ROUND(IF(ISBLANK(C787),0,VLOOKUP(C787,'[2]Acha Air Sales Price List'!$B$1:$X$65536,12,FALSE)*$M$14),2)</f>
        <v>0</v>
      </c>
      <c r="H787" s="21"/>
      <c r="I787" s="22">
        <f t="shared" si="13"/>
        <v>0</v>
      </c>
      <c r="J787" s="14"/>
    </row>
    <row r="788" spans="1:10" hidden="1">
      <c r="A788" s="13"/>
      <c r="B788" s="1"/>
      <c r="C788" s="36"/>
      <c r="D788" s="168"/>
      <c r="E788" s="169"/>
      <c r="F788" s="43" t="str">
        <f>VLOOKUP(C788,'[2]Acha Air Sales Price List'!$B$1:$D$65536,3,FALSE)</f>
        <v>first line keep open</v>
      </c>
      <c r="G788" s="21">
        <f>ROUND(IF(ISBLANK(C788),0,VLOOKUP(C788,'[2]Acha Air Sales Price List'!$B$1:$X$65536,12,FALSE)*$M$14),2)</f>
        <v>0</v>
      </c>
      <c r="H788" s="21"/>
      <c r="I788" s="22">
        <f t="shared" si="13"/>
        <v>0</v>
      </c>
      <c r="J788" s="14"/>
    </row>
    <row r="789" spans="1:10" hidden="1">
      <c r="A789" s="13"/>
      <c r="B789" s="1"/>
      <c r="C789" s="36"/>
      <c r="D789" s="168"/>
      <c r="E789" s="169"/>
      <c r="F789" s="43" t="str">
        <f>VLOOKUP(C789,'[2]Acha Air Sales Price List'!$B$1:$D$65536,3,FALSE)</f>
        <v>first line keep open</v>
      </c>
      <c r="G789" s="21">
        <f>ROUND(IF(ISBLANK(C789),0,VLOOKUP(C789,'[2]Acha Air Sales Price List'!$B$1:$X$65536,12,FALSE)*$M$14),2)</f>
        <v>0</v>
      </c>
      <c r="H789" s="21"/>
      <c r="I789" s="22">
        <f t="shared" ref="I789:I852" si="14">ROUND(IF(ISNUMBER(B789), G789*B789, 0),5)</f>
        <v>0</v>
      </c>
      <c r="J789" s="14"/>
    </row>
    <row r="790" spans="1:10" hidden="1">
      <c r="A790" s="13"/>
      <c r="B790" s="1"/>
      <c r="C790" s="36"/>
      <c r="D790" s="168"/>
      <c r="E790" s="169"/>
      <c r="F790" s="43" t="str">
        <f>VLOOKUP(C790,'[2]Acha Air Sales Price List'!$B$1:$D$65536,3,FALSE)</f>
        <v>first line keep open</v>
      </c>
      <c r="G790" s="21">
        <f>ROUND(IF(ISBLANK(C790),0,VLOOKUP(C790,'[2]Acha Air Sales Price List'!$B$1:$X$65536,12,FALSE)*$M$14),2)</f>
        <v>0</v>
      </c>
      <c r="H790" s="21"/>
      <c r="I790" s="22">
        <f t="shared" si="14"/>
        <v>0</v>
      </c>
      <c r="J790" s="14"/>
    </row>
    <row r="791" spans="1:10" hidden="1">
      <c r="A791" s="13"/>
      <c r="B791" s="1"/>
      <c r="C791" s="36"/>
      <c r="D791" s="168"/>
      <c r="E791" s="169"/>
      <c r="F791" s="43" t="str">
        <f>VLOOKUP(C791,'[2]Acha Air Sales Price List'!$B$1:$D$65536,3,FALSE)</f>
        <v>first line keep open</v>
      </c>
      <c r="G791" s="21">
        <f>ROUND(IF(ISBLANK(C791),0,VLOOKUP(C791,'[2]Acha Air Sales Price List'!$B$1:$X$65536,12,FALSE)*$M$14),2)</f>
        <v>0</v>
      </c>
      <c r="H791" s="21"/>
      <c r="I791" s="22">
        <f t="shared" si="14"/>
        <v>0</v>
      </c>
      <c r="J791" s="14"/>
    </row>
    <row r="792" spans="1:10" hidden="1">
      <c r="A792" s="13"/>
      <c r="B792" s="1"/>
      <c r="C792" s="36"/>
      <c r="D792" s="168"/>
      <c r="E792" s="169"/>
      <c r="F792" s="43" t="str">
        <f>VLOOKUP(C792,'[2]Acha Air Sales Price List'!$B$1:$D$65536,3,FALSE)</f>
        <v>first line keep open</v>
      </c>
      <c r="G792" s="21">
        <f>ROUND(IF(ISBLANK(C792),0,VLOOKUP(C792,'[2]Acha Air Sales Price List'!$B$1:$X$65536,12,FALSE)*$M$14),2)</f>
        <v>0</v>
      </c>
      <c r="H792" s="21"/>
      <c r="I792" s="22">
        <f t="shared" si="14"/>
        <v>0</v>
      </c>
      <c r="J792" s="14"/>
    </row>
    <row r="793" spans="1:10" hidden="1">
      <c r="A793" s="13"/>
      <c r="B793" s="1"/>
      <c r="C793" s="36"/>
      <c r="D793" s="168"/>
      <c r="E793" s="169"/>
      <c r="F793" s="43" t="str">
        <f>VLOOKUP(C793,'[2]Acha Air Sales Price List'!$B$1:$D$65536,3,FALSE)</f>
        <v>first line keep open</v>
      </c>
      <c r="G793" s="21">
        <f>ROUND(IF(ISBLANK(C793),0,VLOOKUP(C793,'[2]Acha Air Sales Price List'!$B$1:$X$65536,12,FALSE)*$M$14),2)</f>
        <v>0</v>
      </c>
      <c r="H793" s="21"/>
      <c r="I793" s="22">
        <f t="shared" si="14"/>
        <v>0</v>
      </c>
      <c r="J793" s="14"/>
    </row>
    <row r="794" spans="1:10" hidden="1">
      <c r="A794" s="13"/>
      <c r="B794" s="1"/>
      <c r="C794" s="36"/>
      <c r="D794" s="168"/>
      <c r="E794" s="169"/>
      <c r="F794" s="43" t="str">
        <f>VLOOKUP(C794,'[2]Acha Air Sales Price List'!$B$1:$D$65536,3,FALSE)</f>
        <v>first line keep open</v>
      </c>
      <c r="G794" s="21">
        <f>ROUND(IF(ISBLANK(C794),0,VLOOKUP(C794,'[2]Acha Air Sales Price List'!$B$1:$X$65536,12,FALSE)*$M$14),2)</f>
        <v>0</v>
      </c>
      <c r="H794" s="21"/>
      <c r="I794" s="22">
        <f t="shared" si="14"/>
        <v>0</v>
      </c>
      <c r="J794" s="14"/>
    </row>
    <row r="795" spans="1:10" hidden="1">
      <c r="A795" s="13"/>
      <c r="B795" s="1"/>
      <c r="C795" s="36"/>
      <c r="D795" s="168"/>
      <c r="E795" s="169"/>
      <c r="F795" s="43" t="str">
        <f>VLOOKUP(C795,'[2]Acha Air Sales Price List'!$B$1:$D$65536,3,FALSE)</f>
        <v>first line keep open</v>
      </c>
      <c r="G795" s="21">
        <f>ROUND(IF(ISBLANK(C795),0,VLOOKUP(C795,'[2]Acha Air Sales Price List'!$B$1:$X$65536,12,FALSE)*$M$14),2)</f>
        <v>0</v>
      </c>
      <c r="H795" s="21"/>
      <c r="I795" s="22">
        <f t="shared" si="14"/>
        <v>0</v>
      </c>
      <c r="J795" s="14"/>
    </row>
    <row r="796" spans="1:10" hidden="1">
      <c r="A796" s="13"/>
      <c r="B796" s="1"/>
      <c r="C796" s="36"/>
      <c r="D796" s="168"/>
      <c r="E796" s="169"/>
      <c r="F796" s="43" t="str">
        <f>VLOOKUP(C796,'[2]Acha Air Sales Price List'!$B$1:$D$65536,3,FALSE)</f>
        <v>first line keep open</v>
      </c>
      <c r="G796" s="21">
        <f>ROUND(IF(ISBLANK(C796),0,VLOOKUP(C796,'[2]Acha Air Sales Price List'!$B$1:$X$65536,12,FALSE)*$M$14),2)</f>
        <v>0</v>
      </c>
      <c r="H796" s="21"/>
      <c r="I796" s="22">
        <f t="shared" si="14"/>
        <v>0</v>
      </c>
      <c r="J796" s="14"/>
    </row>
    <row r="797" spans="1:10" hidden="1">
      <c r="A797" s="13"/>
      <c r="B797" s="1"/>
      <c r="C797" s="36"/>
      <c r="D797" s="168"/>
      <c r="E797" s="169"/>
      <c r="F797" s="43" t="str">
        <f>VLOOKUP(C797,'[2]Acha Air Sales Price List'!$B$1:$D$65536,3,FALSE)</f>
        <v>first line keep open</v>
      </c>
      <c r="G797" s="21">
        <f>ROUND(IF(ISBLANK(C797),0,VLOOKUP(C797,'[2]Acha Air Sales Price List'!$B$1:$X$65536,12,FALSE)*$M$14),2)</f>
        <v>0</v>
      </c>
      <c r="H797" s="21"/>
      <c r="I797" s="22">
        <f t="shared" si="14"/>
        <v>0</v>
      </c>
      <c r="J797" s="14"/>
    </row>
    <row r="798" spans="1:10" hidden="1">
      <c r="A798" s="13"/>
      <c r="B798" s="1"/>
      <c r="C798" s="36"/>
      <c r="D798" s="168"/>
      <c r="E798" s="169"/>
      <c r="F798" s="43" t="str">
        <f>VLOOKUP(C798,'[2]Acha Air Sales Price List'!$B$1:$D$65536,3,FALSE)</f>
        <v>first line keep open</v>
      </c>
      <c r="G798" s="21">
        <f>ROUND(IF(ISBLANK(C798),0,VLOOKUP(C798,'[2]Acha Air Sales Price List'!$B$1:$X$65536,12,FALSE)*$M$14),2)</f>
        <v>0</v>
      </c>
      <c r="H798" s="21"/>
      <c r="I798" s="22">
        <f t="shared" si="14"/>
        <v>0</v>
      </c>
      <c r="J798" s="14"/>
    </row>
    <row r="799" spans="1:10" hidden="1">
      <c r="A799" s="13"/>
      <c r="B799" s="1"/>
      <c r="C799" s="36"/>
      <c r="D799" s="168"/>
      <c r="E799" s="169"/>
      <c r="F799" s="43" t="str">
        <f>VLOOKUP(C799,'[2]Acha Air Sales Price List'!$B$1:$D$65536,3,FALSE)</f>
        <v>first line keep open</v>
      </c>
      <c r="G799" s="21">
        <f>ROUND(IF(ISBLANK(C799),0,VLOOKUP(C799,'[2]Acha Air Sales Price List'!$B$1:$X$65536,12,FALSE)*$M$14),2)</f>
        <v>0</v>
      </c>
      <c r="H799" s="21"/>
      <c r="I799" s="22">
        <f t="shared" si="14"/>
        <v>0</v>
      </c>
      <c r="J799" s="14"/>
    </row>
    <row r="800" spans="1:10" hidden="1">
      <c r="A800" s="13"/>
      <c r="B800" s="1"/>
      <c r="C800" s="36"/>
      <c r="D800" s="168"/>
      <c r="E800" s="169"/>
      <c r="F800" s="43" t="str">
        <f>VLOOKUP(C800,'[2]Acha Air Sales Price List'!$B$1:$D$65536,3,FALSE)</f>
        <v>first line keep open</v>
      </c>
      <c r="G800" s="21">
        <f>ROUND(IF(ISBLANK(C800),0,VLOOKUP(C800,'[2]Acha Air Sales Price List'!$B$1:$X$65536,12,FALSE)*$M$14),2)</f>
        <v>0</v>
      </c>
      <c r="H800" s="21"/>
      <c r="I800" s="22">
        <f t="shared" si="14"/>
        <v>0</v>
      </c>
      <c r="J800" s="14"/>
    </row>
    <row r="801" spans="1:10" hidden="1">
      <c r="A801" s="13"/>
      <c r="B801" s="1"/>
      <c r="C801" s="36"/>
      <c r="D801" s="168"/>
      <c r="E801" s="169"/>
      <c r="F801" s="43" t="str">
        <f>VLOOKUP(C801,'[2]Acha Air Sales Price List'!$B$1:$D$65536,3,FALSE)</f>
        <v>first line keep open</v>
      </c>
      <c r="G801" s="21">
        <f>ROUND(IF(ISBLANK(C801),0,VLOOKUP(C801,'[2]Acha Air Sales Price List'!$B$1:$X$65536,12,FALSE)*$M$14),2)</f>
        <v>0</v>
      </c>
      <c r="H801" s="21"/>
      <c r="I801" s="22">
        <f t="shared" si="14"/>
        <v>0</v>
      </c>
      <c r="J801" s="14"/>
    </row>
    <row r="802" spans="1:10" hidden="1">
      <c r="A802" s="13"/>
      <c r="B802" s="1"/>
      <c r="C802" s="36"/>
      <c r="D802" s="168"/>
      <c r="E802" s="169"/>
      <c r="F802" s="43" t="str">
        <f>VLOOKUP(C802,'[2]Acha Air Sales Price List'!$B$1:$D$65536,3,FALSE)</f>
        <v>first line keep open</v>
      </c>
      <c r="G802" s="21">
        <f>ROUND(IF(ISBLANK(C802),0,VLOOKUP(C802,'[2]Acha Air Sales Price List'!$B$1:$X$65536,12,FALSE)*$M$14),2)</f>
        <v>0</v>
      </c>
      <c r="H802" s="21"/>
      <c r="I802" s="22">
        <f t="shared" si="14"/>
        <v>0</v>
      </c>
      <c r="J802" s="14"/>
    </row>
    <row r="803" spans="1:10" hidden="1">
      <c r="A803" s="13"/>
      <c r="B803" s="1"/>
      <c r="C803" s="36"/>
      <c r="D803" s="168"/>
      <c r="E803" s="169"/>
      <c r="F803" s="43" t="str">
        <f>VLOOKUP(C803,'[2]Acha Air Sales Price List'!$B$1:$D$65536,3,FALSE)</f>
        <v>first line keep open</v>
      </c>
      <c r="G803" s="21">
        <f>ROUND(IF(ISBLANK(C803),0,VLOOKUP(C803,'[2]Acha Air Sales Price List'!$B$1:$X$65536,12,FALSE)*$M$14),2)</f>
        <v>0</v>
      </c>
      <c r="H803" s="21"/>
      <c r="I803" s="22">
        <f t="shared" si="14"/>
        <v>0</v>
      </c>
      <c r="J803" s="14"/>
    </row>
    <row r="804" spans="1:10" hidden="1">
      <c r="A804" s="13"/>
      <c r="B804" s="1"/>
      <c r="C804" s="36"/>
      <c r="D804" s="168"/>
      <c r="E804" s="169"/>
      <c r="F804" s="43" t="str">
        <f>VLOOKUP(C804,'[2]Acha Air Sales Price List'!$B$1:$D$65536,3,FALSE)</f>
        <v>first line keep open</v>
      </c>
      <c r="G804" s="21">
        <f>ROUND(IF(ISBLANK(C804),0,VLOOKUP(C804,'[2]Acha Air Sales Price List'!$B$1:$X$65536,12,FALSE)*$M$14),2)</f>
        <v>0</v>
      </c>
      <c r="H804" s="21"/>
      <c r="I804" s="22">
        <f t="shared" si="14"/>
        <v>0</v>
      </c>
      <c r="J804" s="14"/>
    </row>
    <row r="805" spans="1:10" hidden="1">
      <c r="A805" s="13"/>
      <c r="B805" s="1"/>
      <c r="C805" s="36"/>
      <c r="D805" s="168"/>
      <c r="E805" s="169"/>
      <c r="F805" s="43" t="str">
        <f>VLOOKUP(C805,'[2]Acha Air Sales Price List'!$B$1:$D$65536,3,FALSE)</f>
        <v>first line keep open</v>
      </c>
      <c r="G805" s="21">
        <f>ROUND(IF(ISBLANK(C805),0,VLOOKUP(C805,'[2]Acha Air Sales Price List'!$B$1:$X$65536,12,FALSE)*$M$14),2)</f>
        <v>0</v>
      </c>
      <c r="H805" s="21"/>
      <c r="I805" s="22">
        <f t="shared" si="14"/>
        <v>0</v>
      </c>
      <c r="J805" s="14"/>
    </row>
    <row r="806" spans="1:10" hidden="1">
      <c r="A806" s="13"/>
      <c r="B806" s="1"/>
      <c r="C806" s="36"/>
      <c r="D806" s="168"/>
      <c r="E806" s="169"/>
      <c r="F806" s="43" t="str">
        <f>VLOOKUP(C806,'[2]Acha Air Sales Price List'!$B$1:$D$65536,3,FALSE)</f>
        <v>first line keep open</v>
      </c>
      <c r="G806" s="21">
        <f>ROUND(IF(ISBLANK(C806),0,VLOOKUP(C806,'[2]Acha Air Sales Price List'!$B$1:$X$65536,12,FALSE)*$M$14),2)</f>
        <v>0</v>
      </c>
      <c r="H806" s="21"/>
      <c r="I806" s="22">
        <f t="shared" si="14"/>
        <v>0</v>
      </c>
      <c r="J806" s="14"/>
    </row>
    <row r="807" spans="1:10" hidden="1">
      <c r="A807" s="13"/>
      <c r="B807" s="1"/>
      <c r="C807" s="36"/>
      <c r="D807" s="168"/>
      <c r="E807" s="169"/>
      <c r="F807" s="43" t="str">
        <f>VLOOKUP(C807,'[2]Acha Air Sales Price List'!$B$1:$D$65536,3,FALSE)</f>
        <v>first line keep open</v>
      </c>
      <c r="G807" s="21">
        <f>ROUND(IF(ISBLANK(C807),0,VLOOKUP(C807,'[2]Acha Air Sales Price List'!$B$1:$X$65536,12,FALSE)*$M$14),2)</f>
        <v>0</v>
      </c>
      <c r="H807" s="21"/>
      <c r="I807" s="22">
        <f t="shared" si="14"/>
        <v>0</v>
      </c>
      <c r="J807" s="14"/>
    </row>
    <row r="808" spans="1:10" hidden="1">
      <c r="A808" s="13"/>
      <c r="B808" s="1"/>
      <c r="C808" s="36"/>
      <c r="D808" s="168"/>
      <c r="E808" s="169"/>
      <c r="F808" s="43" t="str">
        <f>VLOOKUP(C808,'[2]Acha Air Sales Price List'!$B$1:$D$65536,3,FALSE)</f>
        <v>first line keep open</v>
      </c>
      <c r="G808" s="21">
        <f>ROUND(IF(ISBLANK(C808),0,VLOOKUP(C808,'[2]Acha Air Sales Price List'!$B$1:$X$65536,12,FALSE)*$M$14),2)</f>
        <v>0</v>
      </c>
      <c r="H808" s="21"/>
      <c r="I808" s="22">
        <f t="shared" si="14"/>
        <v>0</v>
      </c>
      <c r="J808" s="14"/>
    </row>
    <row r="809" spans="1:10" hidden="1">
      <c r="A809" s="13"/>
      <c r="B809" s="1"/>
      <c r="C809" s="36"/>
      <c r="D809" s="168"/>
      <c r="E809" s="169"/>
      <c r="F809" s="43" t="str">
        <f>VLOOKUP(C809,'[2]Acha Air Sales Price List'!$B$1:$D$65536,3,FALSE)</f>
        <v>first line keep open</v>
      </c>
      <c r="G809" s="21">
        <f>ROUND(IF(ISBLANK(C809),0,VLOOKUP(C809,'[2]Acha Air Sales Price List'!$B$1:$X$65536,12,FALSE)*$M$14),2)</f>
        <v>0</v>
      </c>
      <c r="H809" s="21"/>
      <c r="I809" s="22">
        <f t="shared" si="14"/>
        <v>0</v>
      </c>
      <c r="J809" s="14"/>
    </row>
    <row r="810" spans="1:10" hidden="1">
      <c r="A810" s="13"/>
      <c r="B810" s="1"/>
      <c r="C810" s="36"/>
      <c r="D810" s="168"/>
      <c r="E810" s="169"/>
      <c r="F810" s="43" t="str">
        <f>VLOOKUP(C810,'[2]Acha Air Sales Price List'!$B$1:$D$65536,3,FALSE)</f>
        <v>first line keep open</v>
      </c>
      <c r="G810" s="21">
        <f>ROUND(IF(ISBLANK(C810),0,VLOOKUP(C810,'[2]Acha Air Sales Price List'!$B$1:$X$65536,12,FALSE)*$M$14),2)</f>
        <v>0</v>
      </c>
      <c r="H810" s="21"/>
      <c r="I810" s="22">
        <f t="shared" si="14"/>
        <v>0</v>
      </c>
      <c r="J810" s="14"/>
    </row>
    <row r="811" spans="1:10" hidden="1">
      <c r="A811" s="13"/>
      <c r="B811" s="1"/>
      <c r="C811" s="36"/>
      <c r="D811" s="168"/>
      <c r="E811" s="169"/>
      <c r="F811" s="43" t="str">
        <f>VLOOKUP(C811,'[2]Acha Air Sales Price List'!$B$1:$D$65536,3,FALSE)</f>
        <v>first line keep open</v>
      </c>
      <c r="G811" s="21">
        <f>ROUND(IF(ISBLANK(C811),0,VLOOKUP(C811,'[2]Acha Air Sales Price List'!$B$1:$X$65536,12,FALSE)*$M$14),2)</f>
        <v>0</v>
      </c>
      <c r="H811" s="21"/>
      <c r="I811" s="22">
        <f t="shared" si="14"/>
        <v>0</v>
      </c>
      <c r="J811" s="14"/>
    </row>
    <row r="812" spans="1:10" hidden="1">
      <c r="A812" s="13"/>
      <c r="B812" s="1"/>
      <c r="C812" s="36"/>
      <c r="D812" s="168"/>
      <c r="E812" s="169"/>
      <c r="F812" s="43" t="str">
        <f>VLOOKUP(C812,'[2]Acha Air Sales Price List'!$B$1:$D$65536,3,FALSE)</f>
        <v>first line keep open</v>
      </c>
      <c r="G812" s="21">
        <f>ROUND(IF(ISBLANK(C812),0,VLOOKUP(C812,'[2]Acha Air Sales Price List'!$B$1:$X$65536,12,FALSE)*$M$14),2)</f>
        <v>0</v>
      </c>
      <c r="H812" s="21"/>
      <c r="I812" s="22">
        <f t="shared" si="14"/>
        <v>0</v>
      </c>
      <c r="J812" s="14"/>
    </row>
    <row r="813" spans="1:10" hidden="1">
      <c r="A813" s="13"/>
      <c r="B813" s="1"/>
      <c r="C813" s="36"/>
      <c r="D813" s="168"/>
      <c r="E813" s="169"/>
      <c r="F813" s="43" t="str">
        <f>VLOOKUP(C813,'[2]Acha Air Sales Price List'!$B$1:$D$65536,3,FALSE)</f>
        <v>first line keep open</v>
      </c>
      <c r="G813" s="21">
        <f>ROUND(IF(ISBLANK(C813),0,VLOOKUP(C813,'[2]Acha Air Sales Price List'!$B$1:$X$65536,12,FALSE)*$M$14),2)</f>
        <v>0</v>
      </c>
      <c r="H813" s="21"/>
      <c r="I813" s="22">
        <f t="shared" si="14"/>
        <v>0</v>
      </c>
      <c r="J813" s="14"/>
    </row>
    <row r="814" spans="1:10" hidden="1">
      <c r="A814" s="13"/>
      <c r="B814" s="1"/>
      <c r="C814" s="37"/>
      <c r="D814" s="168"/>
      <c r="E814" s="169"/>
      <c r="F814" s="43" t="str">
        <f>VLOOKUP(C814,'[2]Acha Air Sales Price List'!$B$1:$D$65536,3,FALSE)</f>
        <v>first line keep open</v>
      </c>
      <c r="G814" s="21">
        <f>ROUND(IF(ISBLANK(C814),0,VLOOKUP(C814,'[2]Acha Air Sales Price List'!$B$1:$X$65536,12,FALSE)*$M$14),2)</f>
        <v>0</v>
      </c>
      <c r="H814" s="21"/>
      <c r="I814" s="22">
        <f t="shared" si="14"/>
        <v>0</v>
      </c>
      <c r="J814" s="14"/>
    </row>
    <row r="815" spans="1:10" hidden="1">
      <c r="A815" s="13"/>
      <c r="B815" s="1"/>
      <c r="C815" s="36"/>
      <c r="D815" s="168"/>
      <c r="E815" s="169"/>
      <c r="F815" s="43" t="str">
        <f>VLOOKUP(C815,'[2]Acha Air Sales Price List'!$B$1:$D$65536,3,FALSE)</f>
        <v>first line keep open</v>
      </c>
      <c r="G815" s="21">
        <f>ROUND(IF(ISBLANK(C815),0,VLOOKUP(C815,'[2]Acha Air Sales Price List'!$B$1:$X$65536,12,FALSE)*$M$14),2)</f>
        <v>0</v>
      </c>
      <c r="H815" s="21"/>
      <c r="I815" s="22">
        <f t="shared" si="14"/>
        <v>0</v>
      </c>
      <c r="J815" s="14"/>
    </row>
    <row r="816" spans="1:10" hidden="1">
      <c r="A816" s="13"/>
      <c r="B816" s="1"/>
      <c r="C816" s="36"/>
      <c r="D816" s="168"/>
      <c r="E816" s="169"/>
      <c r="F816" s="43" t="str">
        <f>VLOOKUP(C816,'[2]Acha Air Sales Price List'!$B$1:$D$65536,3,FALSE)</f>
        <v>first line keep open</v>
      </c>
      <c r="G816" s="21">
        <f>ROUND(IF(ISBLANK(C816),0,VLOOKUP(C816,'[2]Acha Air Sales Price List'!$B$1:$X$65536,12,FALSE)*$M$14),2)</f>
        <v>0</v>
      </c>
      <c r="H816" s="21"/>
      <c r="I816" s="22">
        <f t="shared" si="14"/>
        <v>0</v>
      </c>
      <c r="J816" s="14"/>
    </row>
    <row r="817" spans="1:10" hidden="1">
      <c r="A817" s="13"/>
      <c r="B817" s="1"/>
      <c r="C817" s="36"/>
      <c r="D817" s="168"/>
      <c r="E817" s="169"/>
      <c r="F817" s="43" t="str">
        <f>VLOOKUP(C817,'[2]Acha Air Sales Price List'!$B$1:$D$65536,3,FALSE)</f>
        <v>first line keep open</v>
      </c>
      <c r="G817" s="21">
        <f>ROUND(IF(ISBLANK(C817),0,VLOOKUP(C817,'[2]Acha Air Sales Price List'!$B$1:$X$65536,12,FALSE)*$M$14),2)</f>
        <v>0</v>
      </c>
      <c r="H817" s="21"/>
      <c r="I817" s="22">
        <f t="shared" si="14"/>
        <v>0</v>
      </c>
      <c r="J817" s="14"/>
    </row>
    <row r="818" spans="1:10" hidden="1">
      <c r="A818" s="13"/>
      <c r="B818" s="1"/>
      <c r="C818" s="36"/>
      <c r="D818" s="168"/>
      <c r="E818" s="169"/>
      <c r="F818" s="43" t="str">
        <f>VLOOKUP(C818,'[2]Acha Air Sales Price List'!$B$1:$D$65536,3,FALSE)</f>
        <v>first line keep open</v>
      </c>
      <c r="G818" s="21">
        <f>ROUND(IF(ISBLANK(C818),0,VLOOKUP(C818,'[2]Acha Air Sales Price List'!$B$1:$X$65536,12,FALSE)*$M$14),2)</f>
        <v>0</v>
      </c>
      <c r="H818" s="21"/>
      <c r="I818" s="22">
        <f t="shared" si="14"/>
        <v>0</v>
      </c>
      <c r="J818" s="14"/>
    </row>
    <row r="819" spans="1:10" hidden="1">
      <c r="A819" s="13"/>
      <c r="B819" s="1"/>
      <c r="C819" s="36"/>
      <c r="D819" s="168"/>
      <c r="E819" s="169"/>
      <c r="F819" s="43" t="str">
        <f>VLOOKUP(C819,'[2]Acha Air Sales Price List'!$B$1:$D$65536,3,FALSE)</f>
        <v>first line keep open</v>
      </c>
      <c r="G819" s="21">
        <f>ROUND(IF(ISBLANK(C819),0,VLOOKUP(C819,'[2]Acha Air Sales Price List'!$B$1:$X$65536,12,FALSE)*$M$14),2)</f>
        <v>0</v>
      </c>
      <c r="H819" s="21"/>
      <c r="I819" s="22">
        <f t="shared" si="14"/>
        <v>0</v>
      </c>
      <c r="J819" s="14"/>
    </row>
    <row r="820" spans="1:10" hidden="1">
      <c r="A820" s="13"/>
      <c r="B820" s="1"/>
      <c r="C820" s="36"/>
      <c r="D820" s="168"/>
      <c r="E820" s="169"/>
      <c r="F820" s="43" t="str">
        <f>VLOOKUP(C820,'[2]Acha Air Sales Price List'!$B$1:$D$65536,3,FALSE)</f>
        <v>first line keep open</v>
      </c>
      <c r="G820" s="21">
        <f>ROUND(IF(ISBLANK(C820),0,VLOOKUP(C820,'[2]Acha Air Sales Price List'!$B$1:$X$65536,12,FALSE)*$M$14),2)</f>
        <v>0</v>
      </c>
      <c r="H820" s="21"/>
      <c r="I820" s="22">
        <f t="shared" si="14"/>
        <v>0</v>
      </c>
      <c r="J820" s="14"/>
    </row>
    <row r="821" spans="1:10" hidden="1">
      <c r="A821" s="13"/>
      <c r="B821" s="1"/>
      <c r="C821" s="36"/>
      <c r="D821" s="168"/>
      <c r="E821" s="169"/>
      <c r="F821" s="43" t="str">
        <f>VLOOKUP(C821,'[2]Acha Air Sales Price List'!$B$1:$D$65536,3,FALSE)</f>
        <v>first line keep open</v>
      </c>
      <c r="G821" s="21">
        <f>ROUND(IF(ISBLANK(C821),0,VLOOKUP(C821,'[2]Acha Air Sales Price List'!$B$1:$X$65536,12,FALSE)*$M$14),2)</f>
        <v>0</v>
      </c>
      <c r="H821" s="21"/>
      <c r="I821" s="22">
        <f t="shared" si="14"/>
        <v>0</v>
      </c>
      <c r="J821" s="14"/>
    </row>
    <row r="822" spans="1:10" hidden="1">
      <c r="A822" s="13"/>
      <c r="B822" s="1"/>
      <c r="C822" s="36"/>
      <c r="D822" s="168"/>
      <c r="E822" s="169"/>
      <c r="F822" s="43" t="str">
        <f>VLOOKUP(C822,'[2]Acha Air Sales Price List'!$B$1:$D$65536,3,FALSE)</f>
        <v>first line keep open</v>
      </c>
      <c r="G822" s="21">
        <f>ROUND(IF(ISBLANK(C822),0,VLOOKUP(C822,'[2]Acha Air Sales Price List'!$B$1:$X$65536,12,FALSE)*$M$14),2)</f>
        <v>0</v>
      </c>
      <c r="H822" s="21"/>
      <c r="I822" s="22">
        <f t="shared" si="14"/>
        <v>0</v>
      </c>
      <c r="J822" s="14"/>
    </row>
    <row r="823" spans="1:10" hidden="1">
      <c r="A823" s="13"/>
      <c r="B823" s="1"/>
      <c r="C823" s="36"/>
      <c r="D823" s="168"/>
      <c r="E823" s="169"/>
      <c r="F823" s="43" t="str">
        <f>VLOOKUP(C823,'[2]Acha Air Sales Price List'!$B$1:$D$65536,3,FALSE)</f>
        <v>first line keep open</v>
      </c>
      <c r="G823" s="21">
        <f>ROUND(IF(ISBLANK(C823),0,VLOOKUP(C823,'[2]Acha Air Sales Price List'!$B$1:$X$65536,12,FALSE)*$M$14),2)</f>
        <v>0</v>
      </c>
      <c r="H823" s="21"/>
      <c r="I823" s="22">
        <f t="shared" si="14"/>
        <v>0</v>
      </c>
      <c r="J823" s="14"/>
    </row>
    <row r="824" spans="1:10" hidden="1">
      <c r="A824" s="13"/>
      <c r="B824" s="1"/>
      <c r="C824" s="36"/>
      <c r="D824" s="168"/>
      <c r="E824" s="169"/>
      <c r="F824" s="43" t="str">
        <f>VLOOKUP(C824,'[2]Acha Air Sales Price List'!$B$1:$D$65536,3,FALSE)</f>
        <v>first line keep open</v>
      </c>
      <c r="G824" s="21">
        <f>ROUND(IF(ISBLANK(C824),0,VLOOKUP(C824,'[2]Acha Air Sales Price List'!$B$1:$X$65536,12,FALSE)*$M$14),2)</f>
        <v>0</v>
      </c>
      <c r="H824" s="21"/>
      <c r="I824" s="22">
        <f t="shared" si="14"/>
        <v>0</v>
      </c>
      <c r="J824" s="14"/>
    </row>
    <row r="825" spans="1:10" hidden="1">
      <c r="A825" s="13"/>
      <c r="B825" s="1"/>
      <c r="C825" s="36"/>
      <c r="D825" s="168"/>
      <c r="E825" s="169"/>
      <c r="F825" s="43" t="str">
        <f>VLOOKUP(C825,'[2]Acha Air Sales Price List'!$B$1:$D$65536,3,FALSE)</f>
        <v>first line keep open</v>
      </c>
      <c r="G825" s="21">
        <f>ROUND(IF(ISBLANK(C825),0,VLOOKUP(C825,'[2]Acha Air Sales Price List'!$B$1:$X$65536,12,FALSE)*$M$14),2)</f>
        <v>0</v>
      </c>
      <c r="H825" s="21"/>
      <c r="I825" s="22">
        <f t="shared" si="14"/>
        <v>0</v>
      </c>
      <c r="J825" s="14"/>
    </row>
    <row r="826" spans="1:10" hidden="1">
      <c r="A826" s="13"/>
      <c r="B826" s="1"/>
      <c r="C826" s="36"/>
      <c r="D826" s="168"/>
      <c r="E826" s="169"/>
      <c r="F826" s="43" t="str">
        <f>VLOOKUP(C826,'[2]Acha Air Sales Price List'!$B$1:$D$65536,3,FALSE)</f>
        <v>first line keep open</v>
      </c>
      <c r="G826" s="21">
        <f>ROUND(IF(ISBLANK(C826),0,VLOOKUP(C826,'[2]Acha Air Sales Price List'!$B$1:$X$65536,12,FALSE)*$M$14),2)</f>
        <v>0</v>
      </c>
      <c r="H826" s="21"/>
      <c r="I826" s="22">
        <f t="shared" si="14"/>
        <v>0</v>
      </c>
      <c r="J826" s="14"/>
    </row>
    <row r="827" spans="1:10" hidden="1">
      <c r="A827" s="13"/>
      <c r="B827" s="1"/>
      <c r="C827" s="36"/>
      <c r="D827" s="168"/>
      <c r="E827" s="169"/>
      <c r="F827" s="43" t="str">
        <f>VLOOKUP(C827,'[2]Acha Air Sales Price List'!$B$1:$D$65536,3,FALSE)</f>
        <v>first line keep open</v>
      </c>
      <c r="G827" s="21">
        <f>ROUND(IF(ISBLANK(C827),0,VLOOKUP(C827,'[2]Acha Air Sales Price List'!$B$1:$X$65536,12,FALSE)*$M$14),2)</f>
        <v>0</v>
      </c>
      <c r="H827" s="21"/>
      <c r="I827" s="22">
        <f t="shared" si="14"/>
        <v>0</v>
      </c>
      <c r="J827" s="14"/>
    </row>
    <row r="828" spans="1:10" hidden="1">
      <c r="A828" s="13"/>
      <c r="B828" s="1"/>
      <c r="C828" s="36"/>
      <c r="D828" s="168"/>
      <c r="E828" s="169"/>
      <c r="F828" s="43" t="str">
        <f>VLOOKUP(C828,'[2]Acha Air Sales Price List'!$B$1:$D$65536,3,FALSE)</f>
        <v>first line keep open</v>
      </c>
      <c r="G828" s="21">
        <f>ROUND(IF(ISBLANK(C828),0,VLOOKUP(C828,'[2]Acha Air Sales Price List'!$B$1:$X$65536,12,FALSE)*$M$14),2)</f>
        <v>0</v>
      </c>
      <c r="H828" s="21"/>
      <c r="I828" s="22">
        <f t="shared" si="14"/>
        <v>0</v>
      </c>
      <c r="J828" s="14"/>
    </row>
    <row r="829" spans="1:10" hidden="1">
      <c r="A829" s="13"/>
      <c r="B829" s="1"/>
      <c r="C829" s="36"/>
      <c r="D829" s="168"/>
      <c r="E829" s="169"/>
      <c r="F829" s="43" t="str">
        <f>VLOOKUP(C829,'[2]Acha Air Sales Price List'!$B$1:$D$65536,3,FALSE)</f>
        <v>first line keep open</v>
      </c>
      <c r="G829" s="21">
        <f>ROUND(IF(ISBLANK(C829),0,VLOOKUP(C829,'[2]Acha Air Sales Price List'!$B$1:$X$65536,12,FALSE)*$M$14),2)</f>
        <v>0</v>
      </c>
      <c r="H829" s="21"/>
      <c r="I829" s="22">
        <f t="shared" si="14"/>
        <v>0</v>
      </c>
      <c r="J829" s="14"/>
    </row>
    <row r="830" spans="1:10" hidden="1">
      <c r="A830" s="13"/>
      <c r="B830" s="1"/>
      <c r="C830" s="37"/>
      <c r="D830" s="168"/>
      <c r="E830" s="169"/>
      <c r="F830" s="43" t="str">
        <f>VLOOKUP(C830,'[2]Acha Air Sales Price List'!$B$1:$D$65536,3,FALSE)</f>
        <v>first line keep open</v>
      </c>
      <c r="G830" s="21">
        <f>ROUND(IF(ISBLANK(C830),0,VLOOKUP(C830,'[2]Acha Air Sales Price List'!$B$1:$X$65536,12,FALSE)*$M$14),2)</f>
        <v>0</v>
      </c>
      <c r="H830" s="21"/>
      <c r="I830" s="22">
        <f t="shared" si="14"/>
        <v>0</v>
      </c>
      <c r="J830" s="14"/>
    </row>
    <row r="831" spans="1:10" hidden="1">
      <c r="A831" s="13"/>
      <c r="B831" s="1"/>
      <c r="C831" s="37"/>
      <c r="D831" s="168"/>
      <c r="E831" s="169"/>
      <c r="F831" s="43" t="str">
        <f>VLOOKUP(C831,'[2]Acha Air Sales Price List'!$B$1:$D$65536,3,FALSE)</f>
        <v>first line keep open</v>
      </c>
      <c r="G831" s="21">
        <f>ROUND(IF(ISBLANK(C831),0,VLOOKUP(C831,'[2]Acha Air Sales Price List'!$B$1:$X$65536,12,FALSE)*$M$14),2)</f>
        <v>0</v>
      </c>
      <c r="H831" s="21"/>
      <c r="I831" s="22">
        <f t="shared" si="14"/>
        <v>0</v>
      </c>
      <c r="J831" s="14"/>
    </row>
    <row r="832" spans="1:10" hidden="1">
      <c r="A832" s="13"/>
      <c r="B832" s="1"/>
      <c r="C832" s="36"/>
      <c r="D832" s="168"/>
      <c r="E832" s="169"/>
      <c r="F832" s="43" t="str">
        <f>VLOOKUP(C832,'[2]Acha Air Sales Price List'!$B$1:$D$65536,3,FALSE)</f>
        <v>first line keep open</v>
      </c>
      <c r="G832" s="21">
        <f>ROUND(IF(ISBLANK(C832),0,VLOOKUP(C832,'[2]Acha Air Sales Price List'!$B$1:$X$65536,12,FALSE)*$M$14),2)</f>
        <v>0</v>
      </c>
      <c r="H832" s="21"/>
      <c r="I832" s="22">
        <f t="shared" si="14"/>
        <v>0</v>
      </c>
      <c r="J832" s="14"/>
    </row>
    <row r="833" spans="1:10" hidden="1">
      <c r="A833" s="13"/>
      <c r="B833" s="1"/>
      <c r="C833" s="36"/>
      <c r="D833" s="168"/>
      <c r="E833" s="169"/>
      <c r="F833" s="43" t="str">
        <f>VLOOKUP(C833,'[2]Acha Air Sales Price List'!$B$1:$D$65536,3,FALSE)</f>
        <v>first line keep open</v>
      </c>
      <c r="G833" s="21">
        <f>ROUND(IF(ISBLANK(C833),0,VLOOKUP(C833,'[2]Acha Air Sales Price List'!$B$1:$X$65536,12,FALSE)*$M$14),2)</f>
        <v>0</v>
      </c>
      <c r="H833" s="21"/>
      <c r="I833" s="22">
        <f t="shared" si="14"/>
        <v>0</v>
      </c>
      <c r="J833" s="14"/>
    </row>
    <row r="834" spans="1:10" hidden="1">
      <c r="A834" s="13"/>
      <c r="B834" s="1"/>
      <c r="C834" s="36"/>
      <c r="D834" s="168"/>
      <c r="E834" s="169"/>
      <c r="F834" s="43" t="str">
        <f>VLOOKUP(C834,'[2]Acha Air Sales Price List'!$B$1:$D$65536,3,FALSE)</f>
        <v>first line keep open</v>
      </c>
      <c r="G834" s="21">
        <f>ROUND(IF(ISBLANK(C834),0,VLOOKUP(C834,'[2]Acha Air Sales Price List'!$B$1:$X$65536,12,FALSE)*$M$14),2)</f>
        <v>0</v>
      </c>
      <c r="H834" s="21"/>
      <c r="I834" s="22">
        <f t="shared" si="14"/>
        <v>0</v>
      </c>
      <c r="J834" s="14"/>
    </row>
    <row r="835" spans="1:10" hidden="1">
      <c r="A835" s="13"/>
      <c r="B835" s="1"/>
      <c r="C835" s="36"/>
      <c r="D835" s="168"/>
      <c r="E835" s="169"/>
      <c r="F835" s="43" t="str">
        <f>VLOOKUP(C835,'[2]Acha Air Sales Price List'!$B$1:$D$65536,3,FALSE)</f>
        <v>first line keep open</v>
      </c>
      <c r="G835" s="21">
        <f>ROUND(IF(ISBLANK(C835),0,VLOOKUP(C835,'[2]Acha Air Sales Price List'!$B$1:$X$65536,12,FALSE)*$M$14),2)</f>
        <v>0</v>
      </c>
      <c r="H835" s="21"/>
      <c r="I835" s="22">
        <f t="shared" si="14"/>
        <v>0</v>
      </c>
      <c r="J835" s="14"/>
    </row>
    <row r="836" spans="1:10" hidden="1">
      <c r="A836" s="13"/>
      <c r="B836" s="1"/>
      <c r="C836" s="36"/>
      <c r="D836" s="168"/>
      <c r="E836" s="169"/>
      <c r="F836" s="43" t="str">
        <f>VLOOKUP(C836,'[2]Acha Air Sales Price List'!$B$1:$D$65536,3,FALSE)</f>
        <v>first line keep open</v>
      </c>
      <c r="G836" s="21">
        <f>ROUND(IF(ISBLANK(C836),0,VLOOKUP(C836,'[2]Acha Air Sales Price List'!$B$1:$X$65536,12,FALSE)*$M$14),2)</f>
        <v>0</v>
      </c>
      <c r="H836" s="21"/>
      <c r="I836" s="22">
        <f t="shared" si="14"/>
        <v>0</v>
      </c>
      <c r="J836" s="14"/>
    </row>
    <row r="837" spans="1:10" hidden="1">
      <c r="A837" s="13"/>
      <c r="B837" s="1"/>
      <c r="C837" s="36"/>
      <c r="D837" s="168"/>
      <c r="E837" s="169"/>
      <c r="F837" s="43" t="str">
        <f>VLOOKUP(C837,'[2]Acha Air Sales Price List'!$B$1:$D$65536,3,FALSE)</f>
        <v>first line keep open</v>
      </c>
      <c r="G837" s="21">
        <f>ROUND(IF(ISBLANK(C837),0,VLOOKUP(C837,'[2]Acha Air Sales Price List'!$B$1:$X$65536,12,FALSE)*$M$14),2)</f>
        <v>0</v>
      </c>
      <c r="H837" s="21"/>
      <c r="I837" s="22">
        <f t="shared" si="14"/>
        <v>0</v>
      </c>
      <c r="J837" s="14"/>
    </row>
    <row r="838" spans="1:10" hidden="1">
      <c r="A838" s="13"/>
      <c r="B838" s="1"/>
      <c r="C838" s="36"/>
      <c r="D838" s="168"/>
      <c r="E838" s="169"/>
      <c r="F838" s="43" t="str">
        <f>VLOOKUP(C838,'[2]Acha Air Sales Price List'!$B$1:$D$65536,3,FALSE)</f>
        <v>first line keep open</v>
      </c>
      <c r="G838" s="21">
        <f>ROUND(IF(ISBLANK(C838),0,VLOOKUP(C838,'[2]Acha Air Sales Price List'!$B$1:$X$65536,12,FALSE)*$M$14),2)</f>
        <v>0</v>
      </c>
      <c r="H838" s="21"/>
      <c r="I838" s="22">
        <f t="shared" si="14"/>
        <v>0</v>
      </c>
      <c r="J838" s="14"/>
    </row>
    <row r="839" spans="1:10" hidden="1">
      <c r="A839" s="13"/>
      <c r="B839" s="1"/>
      <c r="C839" s="36"/>
      <c r="D839" s="168"/>
      <c r="E839" s="169"/>
      <c r="F839" s="43" t="str">
        <f>VLOOKUP(C839,'[2]Acha Air Sales Price List'!$B$1:$D$65536,3,FALSE)</f>
        <v>first line keep open</v>
      </c>
      <c r="G839" s="21">
        <f>ROUND(IF(ISBLANK(C839),0,VLOOKUP(C839,'[2]Acha Air Sales Price List'!$B$1:$X$65536,12,FALSE)*$M$14),2)</f>
        <v>0</v>
      </c>
      <c r="H839" s="21"/>
      <c r="I839" s="22">
        <f t="shared" si="14"/>
        <v>0</v>
      </c>
      <c r="J839" s="14"/>
    </row>
    <row r="840" spans="1:10" hidden="1">
      <c r="A840" s="13"/>
      <c r="B840" s="1"/>
      <c r="C840" s="36"/>
      <c r="D840" s="168"/>
      <c r="E840" s="169"/>
      <c r="F840" s="43" t="str">
        <f>VLOOKUP(C840,'[2]Acha Air Sales Price List'!$B$1:$D$65536,3,FALSE)</f>
        <v>first line keep open</v>
      </c>
      <c r="G840" s="21">
        <f>ROUND(IF(ISBLANK(C840),0,VLOOKUP(C840,'[2]Acha Air Sales Price List'!$B$1:$X$65536,12,FALSE)*$M$14),2)</f>
        <v>0</v>
      </c>
      <c r="H840" s="21"/>
      <c r="I840" s="22">
        <f t="shared" si="14"/>
        <v>0</v>
      </c>
      <c r="J840" s="14"/>
    </row>
    <row r="841" spans="1:10" hidden="1">
      <c r="A841" s="13"/>
      <c r="B841" s="1"/>
      <c r="C841" s="36"/>
      <c r="D841" s="168"/>
      <c r="E841" s="169"/>
      <c r="F841" s="43" t="str">
        <f>VLOOKUP(C841,'[2]Acha Air Sales Price List'!$B$1:$D$65536,3,FALSE)</f>
        <v>first line keep open</v>
      </c>
      <c r="G841" s="21">
        <f>ROUND(IF(ISBLANK(C841),0,VLOOKUP(C841,'[2]Acha Air Sales Price List'!$B$1:$X$65536,12,FALSE)*$M$14),2)</f>
        <v>0</v>
      </c>
      <c r="H841" s="21"/>
      <c r="I841" s="22">
        <f t="shared" si="14"/>
        <v>0</v>
      </c>
      <c r="J841" s="14"/>
    </row>
    <row r="842" spans="1:10" hidden="1">
      <c r="A842" s="13"/>
      <c r="B842" s="1"/>
      <c r="C842" s="37"/>
      <c r="D842" s="168"/>
      <c r="E842" s="169"/>
      <c r="F842" s="43" t="str">
        <f>VLOOKUP(C842,'[2]Acha Air Sales Price List'!$B$1:$D$65536,3,FALSE)</f>
        <v>first line keep open</v>
      </c>
      <c r="G842" s="21">
        <f>ROUND(IF(ISBLANK(C842),0,VLOOKUP(C842,'[2]Acha Air Sales Price List'!$B$1:$X$65536,12,FALSE)*$M$14),2)</f>
        <v>0</v>
      </c>
      <c r="H842" s="21"/>
      <c r="I842" s="22">
        <f t="shared" si="14"/>
        <v>0</v>
      </c>
      <c r="J842" s="14"/>
    </row>
    <row r="843" spans="1:10" hidden="1">
      <c r="A843" s="13"/>
      <c r="B843" s="1"/>
      <c r="C843" s="36"/>
      <c r="D843" s="168"/>
      <c r="E843" s="169"/>
      <c r="F843" s="43" t="str">
        <f>VLOOKUP(C843,'[2]Acha Air Sales Price List'!$B$1:$D$65536,3,FALSE)</f>
        <v>first line keep open</v>
      </c>
      <c r="G843" s="21">
        <f>ROUND(IF(ISBLANK(C843),0,VLOOKUP(C843,'[2]Acha Air Sales Price List'!$B$1:$X$65536,12,FALSE)*$M$14),2)</f>
        <v>0</v>
      </c>
      <c r="H843" s="21"/>
      <c r="I843" s="22">
        <f t="shared" si="14"/>
        <v>0</v>
      </c>
      <c r="J843" s="14"/>
    </row>
    <row r="844" spans="1:10" hidden="1">
      <c r="A844" s="13"/>
      <c r="B844" s="1"/>
      <c r="C844" s="36"/>
      <c r="D844" s="168"/>
      <c r="E844" s="169"/>
      <c r="F844" s="43" t="str">
        <f>VLOOKUP(C844,'[2]Acha Air Sales Price List'!$B$1:$D$65536,3,FALSE)</f>
        <v>first line keep open</v>
      </c>
      <c r="G844" s="21">
        <f>ROUND(IF(ISBLANK(C844),0,VLOOKUP(C844,'[2]Acha Air Sales Price List'!$B$1:$X$65536,12,FALSE)*$M$14),2)</f>
        <v>0</v>
      </c>
      <c r="H844" s="21"/>
      <c r="I844" s="22">
        <f t="shared" si="14"/>
        <v>0</v>
      </c>
      <c r="J844" s="14"/>
    </row>
    <row r="845" spans="1:10" hidden="1">
      <c r="A845" s="13"/>
      <c r="B845" s="1"/>
      <c r="C845" s="36"/>
      <c r="D845" s="168"/>
      <c r="E845" s="169"/>
      <c r="F845" s="43" t="str">
        <f>VLOOKUP(C845,'[2]Acha Air Sales Price List'!$B$1:$D$65536,3,FALSE)</f>
        <v>first line keep open</v>
      </c>
      <c r="G845" s="21">
        <f>ROUND(IF(ISBLANK(C845),0,VLOOKUP(C845,'[2]Acha Air Sales Price List'!$B$1:$X$65536,12,FALSE)*$M$14),2)</f>
        <v>0</v>
      </c>
      <c r="H845" s="21"/>
      <c r="I845" s="22">
        <f t="shared" si="14"/>
        <v>0</v>
      </c>
      <c r="J845" s="14"/>
    </row>
    <row r="846" spans="1:10" hidden="1">
      <c r="A846" s="13"/>
      <c r="B846" s="1"/>
      <c r="C846" s="36"/>
      <c r="D846" s="168"/>
      <c r="E846" s="169"/>
      <c r="F846" s="43" t="str">
        <f>VLOOKUP(C846,'[2]Acha Air Sales Price List'!$B$1:$D$65536,3,FALSE)</f>
        <v>first line keep open</v>
      </c>
      <c r="G846" s="21">
        <f>ROUND(IF(ISBLANK(C846),0,VLOOKUP(C846,'[2]Acha Air Sales Price List'!$B$1:$X$65536,12,FALSE)*$M$14),2)</f>
        <v>0</v>
      </c>
      <c r="H846" s="21"/>
      <c r="I846" s="22">
        <f t="shared" si="14"/>
        <v>0</v>
      </c>
      <c r="J846" s="14"/>
    </row>
    <row r="847" spans="1:10" hidden="1">
      <c r="A847" s="13"/>
      <c r="B847" s="1"/>
      <c r="C847" s="36"/>
      <c r="D847" s="168"/>
      <c r="E847" s="169"/>
      <c r="F847" s="43" t="str">
        <f>VLOOKUP(C847,'[2]Acha Air Sales Price List'!$B$1:$D$65536,3,FALSE)</f>
        <v>first line keep open</v>
      </c>
      <c r="G847" s="21">
        <f>ROUND(IF(ISBLANK(C847),0,VLOOKUP(C847,'[2]Acha Air Sales Price List'!$B$1:$X$65536,12,FALSE)*$M$14),2)</f>
        <v>0</v>
      </c>
      <c r="H847" s="21"/>
      <c r="I847" s="22">
        <f t="shared" si="14"/>
        <v>0</v>
      </c>
      <c r="J847" s="14"/>
    </row>
    <row r="848" spans="1:10" hidden="1">
      <c r="A848" s="13"/>
      <c r="B848" s="1"/>
      <c r="C848" s="36"/>
      <c r="D848" s="168"/>
      <c r="E848" s="169"/>
      <c r="F848" s="43" t="str">
        <f>VLOOKUP(C848,'[2]Acha Air Sales Price List'!$B$1:$D$65536,3,FALSE)</f>
        <v>first line keep open</v>
      </c>
      <c r="G848" s="21">
        <f>ROUND(IF(ISBLANK(C848),0,VLOOKUP(C848,'[2]Acha Air Sales Price List'!$B$1:$X$65536,12,FALSE)*$M$14),2)</f>
        <v>0</v>
      </c>
      <c r="H848" s="21"/>
      <c r="I848" s="22">
        <f t="shared" si="14"/>
        <v>0</v>
      </c>
      <c r="J848" s="14"/>
    </row>
    <row r="849" spans="1:10" hidden="1">
      <c r="A849" s="13"/>
      <c r="B849" s="1"/>
      <c r="C849" s="36"/>
      <c r="D849" s="168"/>
      <c r="E849" s="169"/>
      <c r="F849" s="43" t="str">
        <f>VLOOKUP(C849,'[2]Acha Air Sales Price List'!$B$1:$D$65536,3,FALSE)</f>
        <v>first line keep open</v>
      </c>
      <c r="G849" s="21">
        <f>ROUND(IF(ISBLANK(C849),0,VLOOKUP(C849,'[2]Acha Air Sales Price List'!$B$1:$X$65536,12,FALSE)*$M$14),2)</f>
        <v>0</v>
      </c>
      <c r="H849" s="21"/>
      <c r="I849" s="22">
        <f t="shared" si="14"/>
        <v>0</v>
      </c>
      <c r="J849" s="14"/>
    </row>
    <row r="850" spans="1:10" hidden="1">
      <c r="A850" s="13"/>
      <c r="B850" s="1"/>
      <c r="C850" s="36"/>
      <c r="D850" s="168"/>
      <c r="E850" s="169"/>
      <c r="F850" s="43" t="str">
        <f>VLOOKUP(C850,'[2]Acha Air Sales Price List'!$B$1:$D$65536,3,FALSE)</f>
        <v>first line keep open</v>
      </c>
      <c r="G850" s="21">
        <f>ROUND(IF(ISBLANK(C850),0,VLOOKUP(C850,'[2]Acha Air Sales Price List'!$B$1:$X$65536,12,FALSE)*$M$14),2)</f>
        <v>0</v>
      </c>
      <c r="H850" s="21"/>
      <c r="I850" s="22">
        <f t="shared" si="14"/>
        <v>0</v>
      </c>
      <c r="J850" s="14"/>
    </row>
    <row r="851" spans="1:10" hidden="1">
      <c r="A851" s="13"/>
      <c r="B851" s="1"/>
      <c r="C851" s="36"/>
      <c r="D851" s="168"/>
      <c r="E851" s="169"/>
      <c r="F851" s="43" t="str">
        <f>VLOOKUP(C851,'[2]Acha Air Sales Price List'!$B$1:$D$65536,3,FALSE)</f>
        <v>first line keep open</v>
      </c>
      <c r="G851" s="21">
        <f>ROUND(IF(ISBLANK(C851),0,VLOOKUP(C851,'[2]Acha Air Sales Price List'!$B$1:$X$65536,12,FALSE)*$M$14),2)</f>
        <v>0</v>
      </c>
      <c r="H851" s="21"/>
      <c r="I851" s="22">
        <f t="shared" si="14"/>
        <v>0</v>
      </c>
      <c r="J851" s="14"/>
    </row>
    <row r="852" spans="1:10" hidden="1">
      <c r="A852" s="13"/>
      <c r="B852" s="1"/>
      <c r="C852" s="36"/>
      <c r="D852" s="168"/>
      <c r="E852" s="169"/>
      <c r="F852" s="43" t="str">
        <f>VLOOKUP(C852,'[2]Acha Air Sales Price List'!$B$1:$D$65536,3,FALSE)</f>
        <v>first line keep open</v>
      </c>
      <c r="G852" s="21">
        <f>ROUND(IF(ISBLANK(C852),0,VLOOKUP(C852,'[2]Acha Air Sales Price List'!$B$1:$X$65536,12,FALSE)*$M$14),2)</f>
        <v>0</v>
      </c>
      <c r="H852" s="21"/>
      <c r="I852" s="22">
        <f t="shared" si="14"/>
        <v>0</v>
      </c>
      <c r="J852" s="14"/>
    </row>
    <row r="853" spans="1:10" hidden="1">
      <c r="A853" s="13"/>
      <c r="B853" s="1"/>
      <c r="C853" s="36"/>
      <c r="D853" s="168"/>
      <c r="E853" s="169"/>
      <c r="F853" s="43" t="str">
        <f>VLOOKUP(C853,'[2]Acha Air Sales Price List'!$B$1:$D$65536,3,FALSE)</f>
        <v>first line keep open</v>
      </c>
      <c r="G853" s="21">
        <f>ROUND(IF(ISBLANK(C853),0,VLOOKUP(C853,'[2]Acha Air Sales Price List'!$B$1:$X$65536,12,FALSE)*$M$14),2)</f>
        <v>0</v>
      </c>
      <c r="H853" s="21"/>
      <c r="I853" s="22">
        <f t="shared" ref="I853:I916" si="15">ROUND(IF(ISNUMBER(B853), G853*B853, 0),5)</f>
        <v>0</v>
      </c>
      <c r="J853" s="14"/>
    </row>
    <row r="854" spans="1:10" hidden="1">
      <c r="A854" s="13"/>
      <c r="B854" s="1"/>
      <c r="C854" s="36"/>
      <c r="D854" s="168"/>
      <c r="E854" s="169"/>
      <c r="F854" s="43" t="str">
        <f>VLOOKUP(C854,'[2]Acha Air Sales Price List'!$B$1:$D$65536,3,FALSE)</f>
        <v>first line keep open</v>
      </c>
      <c r="G854" s="21">
        <f>ROUND(IF(ISBLANK(C854),0,VLOOKUP(C854,'[2]Acha Air Sales Price List'!$B$1:$X$65536,12,FALSE)*$M$14),2)</f>
        <v>0</v>
      </c>
      <c r="H854" s="21"/>
      <c r="I854" s="22">
        <f t="shared" si="15"/>
        <v>0</v>
      </c>
      <c r="J854" s="14"/>
    </row>
    <row r="855" spans="1:10" hidden="1">
      <c r="A855" s="13"/>
      <c r="B855" s="1"/>
      <c r="C855" s="36"/>
      <c r="D855" s="168"/>
      <c r="E855" s="169"/>
      <c r="F855" s="43" t="str">
        <f>VLOOKUP(C855,'[2]Acha Air Sales Price List'!$B$1:$D$65536,3,FALSE)</f>
        <v>first line keep open</v>
      </c>
      <c r="G855" s="21">
        <f>ROUND(IF(ISBLANK(C855),0,VLOOKUP(C855,'[2]Acha Air Sales Price List'!$B$1:$X$65536,12,FALSE)*$M$14),2)</f>
        <v>0</v>
      </c>
      <c r="H855" s="21"/>
      <c r="I855" s="22">
        <f t="shared" si="15"/>
        <v>0</v>
      </c>
      <c r="J855" s="14"/>
    </row>
    <row r="856" spans="1:10" hidden="1">
      <c r="A856" s="13"/>
      <c r="B856" s="1"/>
      <c r="C856" s="36"/>
      <c r="D856" s="168"/>
      <c r="E856" s="169"/>
      <c r="F856" s="43" t="str">
        <f>VLOOKUP(C856,'[2]Acha Air Sales Price List'!$B$1:$D$65536,3,FALSE)</f>
        <v>first line keep open</v>
      </c>
      <c r="G856" s="21">
        <f>ROUND(IF(ISBLANK(C856),0,VLOOKUP(C856,'[2]Acha Air Sales Price List'!$B$1:$X$65536,12,FALSE)*$M$14),2)</f>
        <v>0</v>
      </c>
      <c r="H856" s="21"/>
      <c r="I856" s="22">
        <f t="shared" si="15"/>
        <v>0</v>
      </c>
      <c r="J856" s="14"/>
    </row>
    <row r="857" spans="1:10" hidden="1">
      <c r="A857" s="13"/>
      <c r="B857" s="1"/>
      <c r="C857" s="36"/>
      <c r="D857" s="168"/>
      <c r="E857" s="169"/>
      <c r="F857" s="43" t="str">
        <f>VLOOKUP(C857,'[2]Acha Air Sales Price List'!$B$1:$D$65536,3,FALSE)</f>
        <v>first line keep open</v>
      </c>
      <c r="G857" s="21">
        <f>ROUND(IF(ISBLANK(C857),0,VLOOKUP(C857,'[2]Acha Air Sales Price List'!$B$1:$X$65536,12,FALSE)*$M$14),2)</f>
        <v>0</v>
      </c>
      <c r="H857" s="21"/>
      <c r="I857" s="22">
        <f t="shared" si="15"/>
        <v>0</v>
      </c>
      <c r="J857" s="14"/>
    </row>
    <row r="858" spans="1:10" hidden="1">
      <c r="A858" s="13"/>
      <c r="B858" s="1"/>
      <c r="C858" s="36"/>
      <c r="D858" s="168"/>
      <c r="E858" s="169"/>
      <c r="F858" s="43" t="str">
        <f>VLOOKUP(C858,'[2]Acha Air Sales Price List'!$B$1:$D$65536,3,FALSE)</f>
        <v>first line keep open</v>
      </c>
      <c r="G858" s="21">
        <f>ROUND(IF(ISBLANK(C858),0,VLOOKUP(C858,'[2]Acha Air Sales Price List'!$B$1:$X$65536,12,FALSE)*$M$14),2)</f>
        <v>0</v>
      </c>
      <c r="H858" s="21"/>
      <c r="I858" s="22">
        <f t="shared" si="15"/>
        <v>0</v>
      </c>
      <c r="J858" s="14"/>
    </row>
    <row r="859" spans="1:10" hidden="1">
      <c r="A859" s="13"/>
      <c r="B859" s="1"/>
      <c r="C859" s="36"/>
      <c r="D859" s="168"/>
      <c r="E859" s="169"/>
      <c r="F859" s="43" t="str">
        <f>VLOOKUP(C859,'[2]Acha Air Sales Price List'!$B$1:$D$65536,3,FALSE)</f>
        <v>first line keep open</v>
      </c>
      <c r="G859" s="21">
        <f>ROUND(IF(ISBLANK(C859),0,VLOOKUP(C859,'[2]Acha Air Sales Price List'!$B$1:$X$65536,12,FALSE)*$M$14),2)</f>
        <v>0</v>
      </c>
      <c r="H859" s="21"/>
      <c r="I859" s="22">
        <f t="shared" si="15"/>
        <v>0</v>
      </c>
      <c r="J859" s="14"/>
    </row>
    <row r="860" spans="1:10" hidden="1">
      <c r="A860" s="13"/>
      <c r="B860" s="1"/>
      <c r="C860" s="36"/>
      <c r="D860" s="168"/>
      <c r="E860" s="169"/>
      <c r="F860" s="43" t="str">
        <f>VLOOKUP(C860,'[2]Acha Air Sales Price List'!$B$1:$D$65536,3,FALSE)</f>
        <v>first line keep open</v>
      </c>
      <c r="G860" s="21">
        <f>ROUND(IF(ISBLANK(C860),0,VLOOKUP(C860,'[2]Acha Air Sales Price List'!$B$1:$X$65536,12,FALSE)*$M$14),2)</f>
        <v>0</v>
      </c>
      <c r="H860" s="21"/>
      <c r="I860" s="22">
        <f t="shared" si="15"/>
        <v>0</v>
      </c>
      <c r="J860" s="14"/>
    </row>
    <row r="861" spans="1:10" hidden="1">
      <c r="A861" s="13"/>
      <c r="B861" s="1"/>
      <c r="C861" s="36"/>
      <c r="D861" s="168"/>
      <c r="E861" s="169"/>
      <c r="F861" s="43" t="str">
        <f>VLOOKUP(C861,'[2]Acha Air Sales Price List'!$B$1:$D$65536,3,FALSE)</f>
        <v>first line keep open</v>
      </c>
      <c r="G861" s="21">
        <f>ROUND(IF(ISBLANK(C861),0,VLOOKUP(C861,'[2]Acha Air Sales Price List'!$B$1:$X$65536,12,FALSE)*$M$14),2)</f>
        <v>0</v>
      </c>
      <c r="H861" s="21"/>
      <c r="I861" s="22">
        <f t="shared" si="15"/>
        <v>0</v>
      </c>
      <c r="J861" s="14"/>
    </row>
    <row r="862" spans="1:10" hidden="1">
      <c r="A862" s="13"/>
      <c r="B862" s="1"/>
      <c r="C862" s="36"/>
      <c r="D862" s="168"/>
      <c r="E862" s="169"/>
      <c r="F862" s="43" t="str">
        <f>VLOOKUP(C862,'[2]Acha Air Sales Price List'!$B$1:$D$65536,3,FALSE)</f>
        <v>first line keep open</v>
      </c>
      <c r="G862" s="21">
        <f>ROUND(IF(ISBLANK(C862),0,VLOOKUP(C862,'[2]Acha Air Sales Price List'!$B$1:$X$65536,12,FALSE)*$M$14),2)</f>
        <v>0</v>
      </c>
      <c r="H862" s="21"/>
      <c r="I862" s="22">
        <f t="shared" si="15"/>
        <v>0</v>
      </c>
      <c r="J862" s="14"/>
    </row>
    <row r="863" spans="1:10" hidden="1">
      <c r="A863" s="13"/>
      <c r="B863" s="1"/>
      <c r="C863" s="36"/>
      <c r="D863" s="168"/>
      <c r="E863" s="169"/>
      <c r="F863" s="43" t="str">
        <f>VLOOKUP(C863,'[2]Acha Air Sales Price List'!$B$1:$D$65536,3,FALSE)</f>
        <v>first line keep open</v>
      </c>
      <c r="G863" s="21">
        <f>ROUND(IF(ISBLANK(C863),0,VLOOKUP(C863,'[2]Acha Air Sales Price List'!$B$1:$X$65536,12,FALSE)*$M$14),2)</f>
        <v>0</v>
      </c>
      <c r="H863" s="21"/>
      <c r="I863" s="22">
        <f t="shared" si="15"/>
        <v>0</v>
      </c>
      <c r="J863" s="14"/>
    </row>
    <row r="864" spans="1:10" hidden="1">
      <c r="A864" s="13"/>
      <c r="B864" s="1"/>
      <c r="C864" s="36"/>
      <c r="D864" s="168"/>
      <c r="E864" s="169"/>
      <c r="F864" s="43" t="str">
        <f>VLOOKUP(C864,'[2]Acha Air Sales Price List'!$B$1:$D$65536,3,FALSE)</f>
        <v>first line keep open</v>
      </c>
      <c r="G864" s="21">
        <f>ROUND(IF(ISBLANK(C864),0,VLOOKUP(C864,'[2]Acha Air Sales Price List'!$B$1:$X$65536,12,FALSE)*$M$14),2)</f>
        <v>0</v>
      </c>
      <c r="H864" s="21"/>
      <c r="I864" s="22">
        <f t="shared" si="15"/>
        <v>0</v>
      </c>
      <c r="J864" s="14"/>
    </row>
    <row r="865" spans="1:10" hidden="1">
      <c r="A865" s="13"/>
      <c r="B865" s="1"/>
      <c r="C865" s="36"/>
      <c r="D865" s="168"/>
      <c r="E865" s="169"/>
      <c r="F865" s="43" t="str">
        <f>VLOOKUP(C865,'[2]Acha Air Sales Price List'!$B$1:$D$65536,3,FALSE)</f>
        <v>first line keep open</v>
      </c>
      <c r="G865" s="21">
        <f>ROUND(IF(ISBLANK(C865),0,VLOOKUP(C865,'[2]Acha Air Sales Price List'!$B$1:$X$65536,12,FALSE)*$M$14),2)</f>
        <v>0</v>
      </c>
      <c r="H865" s="21"/>
      <c r="I865" s="22">
        <f t="shared" si="15"/>
        <v>0</v>
      </c>
      <c r="J865" s="14"/>
    </row>
    <row r="866" spans="1:10" hidden="1">
      <c r="A866" s="13"/>
      <c r="B866" s="1"/>
      <c r="C866" s="36"/>
      <c r="D866" s="168"/>
      <c r="E866" s="169"/>
      <c r="F866" s="43" t="str">
        <f>VLOOKUP(C866,'[2]Acha Air Sales Price List'!$B$1:$D$65536,3,FALSE)</f>
        <v>first line keep open</v>
      </c>
      <c r="G866" s="21">
        <f>ROUND(IF(ISBLANK(C866),0,VLOOKUP(C866,'[2]Acha Air Sales Price List'!$B$1:$X$65536,12,FALSE)*$M$14),2)</f>
        <v>0</v>
      </c>
      <c r="H866" s="21"/>
      <c r="I866" s="22">
        <f t="shared" si="15"/>
        <v>0</v>
      </c>
      <c r="J866" s="14"/>
    </row>
    <row r="867" spans="1:10" hidden="1">
      <c r="A867" s="13"/>
      <c r="B867" s="1"/>
      <c r="C867" s="36"/>
      <c r="D867" s="168"/>
      <c r="E867" s="169"/>
      <c r="F867" s="43" t="str">
        <f>VLOOKUP(C867,'[2]Acha Air Sales Price List'!$B$1:$D$65536,3,FALSE)</f>
        <v>first line keep open</v>
      </c>
      <c r="G867" s="21">
        <f>ROUND(IF(ISBLANK(C867),0,VLOOKUP(C867,'[2]Acha Air Sales Price List'!$B$1:$X$65536,12,FALSE)*$M$14),2)</f>
        <v>0</v>
      </c>
      <c r="H867" s="21"/>
      <c r="I867" s="22">
        <f t="shared" si="15"/>
        <v>0</v>
      </c>
      <c r="J867" s="14"/>
    </row>
    <row r="868" spans="1:10" hidden="1">
      <c r="A868" s="13"/>
      <c r="B868" s="1"/>
      <c r="C868" s="36"/>
      <c r="D868" s="168"/>
      <c r="E868" s="169"/>
      <c r="F868" s="43" t="str">
        <f>VLOOKUP(C868,'[2]Acha Air Sales Price List'!$B$1:$D$65536,3,FALSE)</f>
        <v>first line keep open</v>
      </c>
      <c r="G868" s="21">
        <f>ROUND(IF(ISBLANK(C868),0,VLOOKUP(C868,'[2]Acha Air Sales Price List'!$B$1:$X$65536,12,FALSE)*$M$14),2)</f>
        <v>0</v>
      </c>
      <c r="H868" s="21"/>
      <c r="I868" s="22">
        <f t="shared" si="15"/>
        <v>0</v>
      </c>
      <c r="J868" s="14"/>
    </row>
    <row r="869" spans="1:10" hidden="1">
      <c r="A869" s="13"/>
      <c r="B869" s="1"/>
      <c r="C869" s="36"/>
      <c r="D869" s="168"/>
      <c r="E869" s="169"/>
      <c r="F869" s="43" t="str">
        <f>VLOOKUP(C869,'[2]Acha Air Sales Price List'!$B$1:$D$65536,3,FALSE)</f>
        <v>first line keep open</v>
      </c>
      <c r="G869" s="21">
        <f>ROUND(IF(ISBLANK(C869),0,VLOOKUP(C869,'[2]Acha Air Sales Price List'!$B$1:$X$65536,12,FALSE)*$M$14),2)</f>
        <v>0</v>
      </c>
      <c r="H869" s="21"/>
      <c r="I869" s="22">
        <f t="shared" si="15"/>
        <v>0</v>
      </c>
      <c r="J869" s="14"/>
    </row>
    <row r="870" spans="1:10" hidden="1">
      <c r="A870" s="13"/>
      <c r="B870" s="1"/>
      <c r="C870" s="37"/>
      <c r="D870" s="168"/>
      <c r="E870" s="169"/>
      <c r="F870" s="43" t="str">
        <f>VLOOKUP(C870,'[2]Acha Air Sales Price List'!$B$1:$D$65536,3,FALSE)</f>
        <v>first line keep open</v>
      </c>
      <c r="G870" s="21">
        <f>ROUND(IF(ISBLANK(C870),0,VLOOKUP(C870,'[2]Acha Air Sales Price List'!$B$1:$X$65536,12,FALSE)*$M$14),2)</f>
        <v>0</v>
      </c>
      <c r="H870" s="21"/>
      <c r="I870" s="22">
        <f t="shared" si="15"/>
        <v>0</v>
      </c>
      <c r="J870" s="14"/>
    </row>
    <row r="871" spans="1:10" hidden="1">
      <c r="A871" s="13"/>
      <c r="B871" s="1"/>
      <c r="C871" s="36"/>
      <c r="D871" s="168"/>
      <c r="E871" s="169"/>
      <c r="F871" s="43" t="str">
        <f>VLOOKUP(C871,'[2]Acha Air Sales Price List'!$B$1:$D$65536,3,FALSE)</f>
        <v>first line keep open</v>
      </c>
      <c r="G871" s="21">
        <f>ROUND(IF(ISBLANK(C871),0,VLOOKUP(C871,'[2]Acha Air Sales Price List'!$B$1:$X$65536,12,FALSE)*$M$14),2)</f>
        <v>0</v>
      </c>
      <c r="H871" s="21"/>
      <c r="I871" s="22">
        <f t="shared" si="15"/>
        <v>0</v>
      </c>
      <c r="J871" s="14"/>
    </row>
    <row r="872" spans="1:10" hidden="1">
      <c r="A872" s="13"/>
      <c r="B872" s="1"/>
      <c r="C872" s="36"/>
      <c r="D872" s="168"/>
      <c r="E872" s="169"/>
      <c r="F872" s="43" t="str">
        <f>VLOOKUP(C872,'[2]Acha Air Sales Price List'!$B$1:$D$65536,3,FALSE)</f>
        <v>first line keep open</v>
      </c>
      <c r="G872" s="21">
        <f>ROUND(IF(ISBLANK(C872),0,VLOOKUP(C872,'[2]Acha Air Sales Price List'!$B$1:$X$65536,12,FALSE)*$M$14),2)</f>
        <v>0</v>
      </c>
      <c r="H872" s="21"/>
      <c r="I872" s="22">
        <f t="shared" si="15"/>
        <v>0</v>
      </c>
      <c r="J872" s="14"/>
    </row>
    <row r="873" spans="1:10" hidden="1">
      <c r="A873" s="13"/>
      <c r="B873" s="1"/>
      <c r="C873" s="36"/>
      <c r="D873" s="168"/>
      <c r="E873" s="169"/>
      <c r="F873" s="43" t="str">
        <f>VLOOKUP(C873,'[2]Acha Air Sales Price List'!$B$1:$D$65536,3,FALSE)</f>
        <v>first line keep open</v>
      </c>
      <c r="G873" s="21">
        <f>ROUND(IF(ISBLANK(C873),0,VLOOKUP(C873,'[2]Acha Air Sales Price List'!$B$1:$X$65536,12,FALSE)*$M$14),2)</f>
        <v>0</v>
      </c>
      <c r="H873" s="21"/>
      <c r="I873" s="22">
        <f t="shared" si="15"/>
        <v>0</v>
      </c>
      <c r="J873" s="14"/>
    </row>
    <row r="874" spans="1:10" hidden="1">
      <c r="A874" s="13"/>
      <c r="B874" s="1"/>
      <c r="C874" s="36"/>
      <c r="D874" s="168"/>
      <c r="E874" s="169"/>
      <c r="F874" s="43" t="str">
        <f>VLOOKUP(C874,'[2]Acha Air Sales Price List'!$B$1:$D$65536,3,FALSE)</f>
        <v>first line keep open</v>
      </c>
      <c r="G874" s="21">
        <f>ROUND(IF(ISBLANK(C874),0,VLOOKUP(C874,'[2]Acha Air Sales Price List'!$B$1:$X$65536,12,FALSE)*$M$14),2)</f>
        <v>0</v>
      </c>
      <c r="H874" s="21"/>
      <c r="I874" s="22">
        <f t="shared" si="15"/>
        <v>0</v>
      </c>
      <c r="J874" s="14"/>
    </row>
    <row r="875" spans="1:10" hidden="1">
      <c r="A875" s="13"/>
      <c r="B875" s="1"/>
      <c r="C875" s="36"/>
      <c r="D875" s="168"/>
      <c r="E875" s="169"/>
      <c r="F875" s="43" t="str">
        <f>VLOOKUP(C875,'[2]Acha Air Sales Price List'!$B$1:$D$65536,3,FALSE)</f>
        <v>first line keep open</v>
      </c>
      <c r="G875" s="21">
        <f>ROUND(IF(ISBLANK(C875),0,VLOOKUP(C875,'[2]Acha Air Sales Price List'!$B$1:$X$65536,12,FALSE)*$M$14),2)</f>
        <v>0</v>
      </c>
      <c r="H875" s="21"/>
      <c r="I875" s="22">
        <f t="shared" si="15"/>
        <v>0</v>
      </c>
      <c r="J875" s="14"/>
    </row>
    <row r="876" spans="1:10" hidden="1">
      <c r="A876" s="13"/>
      <c r="B876" s="1"/>
      <c r="C876" s="36"/>
      <c r="D876" s="168"/>
      <c r="E876" s="169"/>
      <c r="F876" s="43" t="str">
        <f>VLOOKUP(C876,'[2]Acha Air Sales Price List'!$B$1:$D$65536,3,FALSE)</f>
        <v>first line keep open</v>
      </c>
      <c r="G876" s="21">
        <f>ROUND(IF(ISBLANK(C876),0,VLOOKUP(C876,'[2]Acha Air Sales Price List'!$B$1:$X$65536,12,FALSE)*$M$14),2)</f>
        <v>0</v>
      </c>
      <c r="H876" s="21"/>
      <c r="I876" s="22">
        <f t="shared" si="15"/>
        <v>0</v>
      </c>
      <c r="J876" s="14"/>
    </row>
    <row r="877" spans="1:10" hidden="1">
      <c r="A877" s="13"/>
      <c r="B877" s="1"/>
      <c r="C877" s="36"/>
      <c r="D877" s="168"/>
      <c r="E877" s="169"/>
      <c r="F877" s="43" t="str">
        <f>VLOOKUP(C877,'[2]Acha Air Sales Price List'!$B$1:$D$65536,3,FALSE)</f>
        <v>first line keep open</v>
      </c>
      <c r="G877" s="21">
        <f>ROUND(IF(ISBLANK(C877),0,VLOOKUP(C877,'[2]Acha Air Sales Price List'!$B$1:$X$65536,12,FALSE)*$M$14),2)</f>
        <v>0</v>
      </c>
      <c r="H877" s="21"/>
      <c r="I877" s="22">
        <f t="shared" si="15"/>
        <v>0</v>
      </c>
      <c r="J877" s="14"/>
    </row>
    <row r="878" spans="1:10" hidden="1">
      <c r="A878" s="13"/>
      <c r="B878" s="1"/>
      <c r="C878" s="36"/>
      <c r="D878" s="168"/>
      <c r="E878" s="169"/>
      <c r="F878" s="43" t="str">
        <f>VLOOKUP(C878,'[2]Acha Air Sales Price List'!$B$1:$D$65536,3,FALSE)</f>
        <v>first line keep open</v>
      </c>
      <c r="G878" s="21">
        <f>ROUND(IF(ISBLANK(C878),0,VLOOKUP(C878,'[2]Acha Air Sales Price List'!$B$1:$X$65536,12,FALSE)*$M$14),2)</f>
        <v>0</v>
      </c>
      <c r="H878" s="21"/>
      <c r="I878" s="22">
        <f t="shared" si="15"/>
        <v>0</v>
      </c>
      <c r="J878" s="14"/>
    </row>
    <row r="879" spans="1:10" hidden="1">
      <c r="A879" s="13"/>
      <c r="B879" s="1"/>
      <c r="C879" s="36"/>
      <c r="D879" s="168"/>
      <c r="E879" s="169"/>
      <c r="F879" s="43" t="str">
        <f>VLOOKUP(C879,'[2]Acha Air Sales Price List'!$B$1:$D$65536,3,FALSE)</f>
        <v>first line keep open</v>
      </c>
      <c r="G879" s="21">
        <f>ROUND(IF(ISBLANK(C879),0,VLOOKUP(C879,'[2]Acha Air Sales Price List'!$B$1:$X$65536,12,FALSE)*$M$14),2)</f>
        <v>0</v>
      </c>
      <c r="H879" s="21"/>
      <c r="I879" s="22">
        <f t="shared" si="15"/>
        <v>0</v>
      </c>
      <c r="J879" s="14"/>
    </row>
    <row r="880" spans="1:10" hidden="1">
      <c r="A880" s="13"/>
      <c r="B880" s="1"/>
      <c r="C880" s="36"/>
      <c r="D880" s="168"/>
      <c r="E880" s="169"/>
      <c r="F880" s="43" t="str">
        <f>VLOOKUP(C880,'[2]Acha Air Sales Price List'!$B$1:$D$65536,3,FALSE)</f>
        <v>first line keep open</v>
      </c>
      <c r="G880" s="21">
        <f>ROUND(IF(ISBLANK(C880),0,VLOOKUP(C880,'[2]Acha Air Sales Price List'!$B$1:$X$65536,12,FALSE)*$M$14),2)</f>
        <v>0</v>
      </c>
      <c r="H880" s="21"/>
      <c r="I880" s="22">
        <f t="shared" si="15"/>
        <v>0</v>
      </c>
      <c r="J880" s="14"/>
    </row>
    <row r="881" spans="1:10" hidden="1">
      <c r="A881" s="13"/>
      <c r="B881" s="1"/>
      <c r="C881" s="36"/>
      <c r="D881" s="168"/>
      <c r="E881" s="169"/>
      <c r="F881" s="43" t="str">
        <f>VLOOKUP(C881,'[2]Acha Air Sales Price List'!$B$1:$D$65536,3,FALSE)</f>
        <v>first line keep open</v>
      </c>
      <c r="G881" s="21">
        <f>ROUND(IF(ISBLANK(C881),0,VLOOKUP(C881,'[2]Acha Air Sales Price List'!$B$1:$X$65536,12,FALSE)*$M$14),2)</f>
        <v>0</v>
      </c>
      <c r="H881" s="21"/>
      <c r="I881" s="22">
        <f t="shared" si="15"/>
        <v>0</v>
      </c>
      <c r="J881" s="14"/>
    </row>
    <row r="882" spans="1:10" hidden="1">
      <c r="A882" s="13"/>
      <c r="B882" s="1"/>
      <c r="C882" s="36"/>
      <c r="D882" s="168"/>
      <c r="E882" s="169"/>
      <c r="F882" s="43" t="str">
        <f>VLOOKUP(C882,'[2]Acha Air Sales Price List'!$B$1:$D$65536,3,FALSE)</f>
        <v>first line keep open</v>
      </c>
      <c r="G882" s="21">
        <f>ROUND(IF(ISBLANK(C882),0,VLOOKUP(C882,'[2]Acha Air Sales Price List'!$B$1:$X$65536,12,FALSE)*$M$14),2)</f>
        <v>0</v>
      </c>
      <c r="H882" s="21"/>
      <c r="I882" s="22">
        <f t="shared" si="15"/>
        <v>0</v>
      </c>
      <c r="J882" s="14"/>
    </row>
    <row r="883" spans="1:10" hidden="1">
      <c r="A883" s="13"/>
      <c r="B883" s="1"/>
      <c r="C883" s="36"/>
      <c r="D883" s="168"/>
      <c r="E883" s="169"/>
      <c r="F883" s="43" t="str">
        <f>VLOOKUP(C883,'[2]Acha Air Sales Price List'!$B$1:$D$65536,3,FALSE)</f>
        <v>first line keep open</v>
      </c>
      <c r="G883" s="21">
        <f>ROUND(IF(ISBLANK(C883),0,VLOOKUP(C883,'[2]Acha Air Sales Price List'!$B$1:$X$65536,12,FALSE)*$M$14),2)</f>
        <v>0</v>
      </c>
      <c r="H883" s="21"/>
      <c r="I883" s="22">
        <f t="shared" si="15"/>
        <v>0</v>
      </c>
      <c r="J883" s="14"/>
    </row>
    <row r="884" spans="1:10" hidden="1">
      <c r="A884" s="13"/>
      <c r="B884" s="1"/>
      <c r="C884" s="36"/>
      <c r="D884" s="168"/>
      <c r="E884" s="169"/>
      <c r="F884" s="43" t="str">
        <f>VLOOKUP(C884,'[2]Acha Air Sales Price List'!$B$1:$D$65536,3,FALSE)</f>
        <v>first line keep open</v>
      </c>
      <c r="G884" s="21">
        <f>ROUND(IF(ISBLANK(C884),0,VLOOKUP(C884,'[2]Acha Air Sales Price List'!$B$1:$X$65536,12,FALSE)*$M$14),2)</f>
        <v>0</v>
      </c>
      <c r="H884" s="21"/>
      <c r="I884" s="22">
        <f t="shared" si="15"/>
        <v>0</v>
      </c>
      <c r="J884" s="14"/>
    </row>
    <row r="885" spans="1:10" hidden="1">
      <c r="A885" s="13"/>
      <c r="B885" s="1"/>
      <c r="C885" s="36"/>
      <c r="D885" s="168"/>
      <c r="E885" s="169"/>
      <c r="F885" s="43" t="str">
        <f>VLOOKUP(C885,'[2]Acha Air Sales Price List'!$B$1:$D$65536,3,FALSE)</f>
        <v>first line keep open</v>
      </c>
      <c r="G885" s="21">
        <f>ROUND(IF(ISBLANK(C885),0,VLOOKUP(C885,'[2]Acha Air Sales Price List'!$B$1:$X$65536,12,FALSE)*$M$14),2)</f>
        <v>0</v>
      </c>
      <c r="H885" s="21"/>
      <c r="I885" s="22">
        <f t="shared" si="15"/>
        <v>0</v>
      </c>
      <c r="J885" s="14"/>
    </row>
    <row r="886" spans="1:10" hidden="1">
      <c r="A886" s="13"/>
      <c r="B886" s="1"/>
      <c r="C886" s="36"/>
      <c r="D886" s="168"/>
      <c r="E886" s="169"/>
      <c r="F886" s="43" t="str">
        <f>VLOOKUP(C886,'[2]Acha Air Sales Price List'!$B$1:$D$65536,3,FALSE)</f>
        <v>first line keep open</v>
      </c>
      <c r="G886" s="21">
        <f>ROUND(IF(ISBLANK(C886),0,VLOOKUP(C886,'[2]Acha Air Sales Price List'!$B$1:$X$65536,12,FALSE)*$M$14),2)</f>
        <v>0</v>
      </c>
      <c r="H886" s="21"/>
      <c r="I886" s="22">
        <f t="shared" si="15"/>
        <v>0</v>
      </c>
      <c r="J886" s="14"/>
    </row>
    <row r="887" spans="1:10" hidden="1">
      <c r="A887" s="13"/>
      <c r="B887" s="1"/>
      <c r="C887" s="36"/>
      <c r="D887" s="168"/>
      <c r="E887" s="169"/>
      <c r="F887" s="43" t="str">
        <f>VLOOKUP(C887,'[2]Acha Air Sales Price List'!$B$1:$D$65536,3,FALSE)</f>
        <v>first line keep open</v>
      </c>
      <c r="G887" s="21">
        <f>ROUND(IF(ISBLANK(C887),0,VLOOKUP(C887,'[2]Acha Air Sales Price List'!$B$1:$X$65536,12,FALSE)*$M$14),2)</f>
        <v>0</v>
      </c>
      <c r="H887" s="21"/>
      <c r="I887" s="22">
        <f t="shared" si="15"/>
        <v>0</v>
      </c>
      <c r="J887" s="14"/>
    </row>
    <row r="888" spans="1:10" hidden="1">
      <c r="A888" s="13"/>
      <c r="B888" s="1"/>
      <c r="C888" s="36"/>
      <c r="D888" s="168"/>
      <c r="E888" s="169"/>
      <c r="F888" s="43" t="str">
        <f>VLOOKUP(C888,'[2]Acha Air Sales Price List'!$B$1:$D$65536,3,FALSE)</f>
        <v>first line keep open</v>
      </c>
      <c r="G888" s="21">
        <f>ROUND(IF(ISBLANK(C888),0,VLOOKUP(C888,'[2]Acha Air Sales Price List'!$B$1:$X$65536,12,FALSE)*$M$14),2)</f>
        <v>0</v>
      </c>
      <c r="H888" s="21"/>
      <c r="I888" s="22">
        <f t="shared" si="15"/>
        <v>0</v>
      </c>
      <c r="J888" s="14"/>
    </row>
    <row r="889" spans="1:10" hidden="1">
      <c r="A889" s="13"/>
      <c r="B889" s="1"/>
      <c r="C889" s="36"/>
      <c r="D889" s="168"/>
      <c r="E889" s="169"/>
      <c r="F889" s="43" t="str">
        <f>VLOOKUP(C889,'[2]Acha Air Sales Price List'!$B$1:$D$65536,3,FALSE)</f>
        <v>first line keep open</v>
      </c>
      <c r="G889" s="21">
        <f>ROUND(IF(ISBLANK(C889),0,VLOOKUP(C889,'[2]Acha Air Sales Price List'!$B$1:$X$65536,12,FALSE)*$M$14),2)</f>
        <v>0</v>
      </c>
      <c r="H889" s="21"/>
      <c r="I889" s="22">
        <f t="shared" si="15"/>
        <v>0</v>
      </c>
      <c r="J889" s="14"/>
    </row>
    <row r="890" spans="1:10" hidden="1">
      <c r="A890" s="13"/>
      <c r="B890" s="1"/>
      <c r="C890" s="36"/>
      <c r="D890" s="168"/>
      <c r="E890" s="169"/>
      <c r="F890" s="43" t="str">
        <f>VLOOKUP(C890,'[2]Acha Air Sales Price List'!$B$1:$D$65536,3,FALSE)</f>
        <v>first line keep open</v>
      </c>
      <c r="G890" s="21">
        <f>ROUND(IF(ISBLANK(C890),0,VLOOKUP(C890,'[2]Acha Air Sales Price List'!$B$1:$X$65536,12,FALSE)*$M$14),2)</f>
        <v>0</v>
      </c>
      <c r="H890" s="21"/>
      <c r="I890" s="22">
        <f t="shared" si="15"/>
        <v>0</v>
      </c>
      <c r="J890" s="14"/>
    </row>
    <row r="891" spans="1:10" hidden="1">
      <c r="A891" s="13"/>
      <c r="B891" s="1"/>
      <c r="C891" s="36"/>
      <c r="D891" s="168"/>
      <c r="E891" s="169"/>
      <c r="F891" s="43" t="str">
        <f>VLOOKUP(C891,'[2]Acha Air Sales Price List'!$B$1:$D$65536,3,FALSE)</f>
        <v>first line keep open</v>
      </c>
      <c r="G891" s="21">
        <f>ROUND(IF(ISBLANK(C891),0,VLOOKUP(C891,'[2]Acha Air Sales Price List'!$B$1:$X$65536,12,FALSE)*$M$14),2)</f>
        <v>0</v>
      </c>
      <c r="H891" s="21"/>
      <c r="I891" s="22">
        <f t="shared" si="15"/>
        <v>0</v>
      </c>
      <c r="J891" s="14"/>
    </row>
    <row r="892" spans="1:10" hidden="1">
      <c r="A892" s="13"/>
      <c r="B892" s="1"/>
      <c r="C892" s="36"/>
      <c r="D892" s="168"/>
      <c r="E892" s="169"/>
      <c r="F892" s="43" t="str">
        <f>VLOOKUP(C892,'[2]Acha Air Sales Price List'!$B$1:$D$65536,3,FALSE)</f>
        <v>first line keep open</v>
      </c>
      <c r="G892" s="21">
        <f>ROUND(IF(ISBLANK(C892),0,VLOOKUP(C892,'[2]Acha Air Sales Price List'!$B$1:$X$65536,12,FALSE)*$M$14),2)</f>
        <v>0</v>
      </c>
      <c r="H892" s="21"/>
      <c r="I892" s="22">
        <f t="shared" si="15"/>
        <v>0</v>
      </c>
      <c r="J892" s="14"/>
    </row>
    <row r="893" spans="1:10" hidden="1">
      <c r="A893" s="13"/>
      <c r="B893" s="1"/>
      <c r="C893" s="36"/>
      <c r="D893" s="168"/>
      <c r="E893" s="169"/>
      <c r="F893" s="43" t="str">
        <f>VLOOKUP(C893,'[2]Acha Air Sales Price List'!$B$1:$D$65536,3,FALSE)</f>
        <v>first line keep open</v>
      </c>
      <c r="G893" s="21">
        <f>ROUND(IF(ISBLANK(C893),0,VLOOKUP(C893,'[2]Acha Air Sales Price List'!$B$1:$X$65536,12,FALSE)*$M$14),2)</f>
        <v>0</v>
      </c>
      <c r="H893" s="21"/>
      <c r="I893" s="22">
        <f t="shared" si="15"/>
        <v>0</v>
      </c>
      <c r="J893" s="14"/>
    </row>
    <row r="894" spans="1:10" hidden="1">
      <c r="A894" s="13"/>
      <c r="B894" s="1"/>
      <c r="C894" s="37"/>
      <c r="D894" s="168"/>
      <c r="E894" s="169"/>
      <c r="F894" s="43" t="str">
        <f>VLOOKUP(C894,'[2]Acha Air Sales Price List'!$B$1:$D$65536,3,FALSE)</f>
        <v>first line keep open</v>
      </c>
      <c r="G894" s="21">
        <f>ROUND(IF(ISBLANK(C894),0,VLOOKUP(C894,'[2]Acha Air Sales Price List'!$B$1:$X$65536,12,FALSE)*$M$14),2)</f>
        <v>0</v>
      </c>
      <c r="H894" s="21"/>
      <c r="I894" s="22">
        <f t="shared" si="15"/>
        <v>0</v>
      </c>
      <c r="J894" s="14"/>
    </row>
    <row r="895" spans="1:10" hidden="1">
      <c r="A895" s="13"/>
      <c r="B895" s="1"/>
      <c r="C895" s="36"/>
      <c r="D895" s="168"/>
      <c r="E895" s="169"/>
      <c r="F895" s="43" t="str">
        <f>VLOOKUP(C895,'[2]Acha Air Sales Price List'!$B$1:$D$65536,3,FALSE)</f>
        <v>first line keep open</v>
      </c>
      <c r="G895" s="21">
        <f>ROUND(IF(ISBLANK(C895),0,VLOOKUP(C895,'[2]Acha Air Sales Price List'!$B$1:$X$65536,12,FALSE)*$M$14),2)</f>
        <v>0</v>
      </c>
      <c r="H895" s="21"/>
      <c r="I895" s="22">
        <f t="shared" si="15"/>
        <v>0</v>
      </c>
      <c r="J895" s="14"/>
    </row>
    <row r="896" spans="1:10" hidden="1">
      <c r="A896" s="13"/>
      <c r="B896" s="1"/>
      <c r="C896" s="36"/>
      <c r="D896" s="168"/>
      <c r="E896" s="169"/>
      <c r="F896" s="43" t="str">
        <f>VLOOKUP(C896,'[2]Acha Air Sales Price List'!$B$1:$D$65536,3,FALSE)</f>
        <v>first line keep open</v>
      </c>
      <c r="G896" s="21">
        <f>ROUND(IF(ISBLANK(C896),0,VLOOKUP(C896,'[2]Acha Air Sales Price List'!$B$1:$X$65536,12,FALSE)*$M$14),2)</f>
        <v>0</v>
      </c>
      <c r="H896" s="21"/>
      <c r="I896" s="22">
        <f t="shared" si="15"/>
        <v>0</v>
      </c>
      <c r="J896" s="14"/>
    </row>
    <row r="897" spans="1:10" hidden="1">
      <c r="A897" s="13"/>
      <c r="B897" s="1"/>
      <c r="C897" s="36"/>
      <c r="D897" s="168"/>
      <c r="E897" s="169"/>
      <c r="F897" s="43" t="str">
        <f>VLOOKUP(C897,'[2]Acha Air Sales Price List'!$B$1:$D$65536,3,FALSE)</f>
        <v>first line keep open</v>
      </c>
      <c r="G897" s="21">
        <f>ROUND(IF(ISBLANK(C897),0,VLOOKUP(C897,'[2]Acha Air Sales Price List'!$B$1:$X$65536,12,FALSE)*$M$14),2)</f>
        <v>0</v>
      </c>
      <c r="H897" s="21"/>
      <c r="I897" s="22">
        <f t="shared" si="15"/>
        <v>0</v>
      </c>
      <c r="J897" s="14"/>
    </row>
    <row r="898" spans="1:10" hidden="1">
      <c r="A898" s="13"/>
      <c r="B898" s="1"/>
      <c r="C898" s="36"/>
      <c r="D898" s="168"/>
      <c r="E898" s="169"/>
      <c r="F898" s="43" t="str">
        <f>VLOOKUP(C898,'[2]Acha Air Sales Price List'!$B$1:$D$65536,3,FALSE)</f>
        <v>first line keep open</v>
      </c>
      <c r="G898" s="21">
        <f>ROUND(IF(ISBLANK(C898),0,VLOOKUP(C898,'[2]Acha Air Sales Price List'!$B$1:$X$65536,12,FALSE)*$M$14),2)</f>
        <v>0</v>
      </c>
      <c r="H898" s="21"/>
      <c r="I898" s="22">
        <f t="shared" si="15"/>
        <v>0</v>
      </c>
      <c r="J898" s="14"/>
    </row>
    <row r="899" spans="1:10" hidden="1">
      <c r="A899" s="13"/>
      <c r="B899" s="1"/>
      <c r="C899" s="36"/>
      <c r="D899" s="168"/>
      <c r="E899" s="169"/>
      <c r="F899" s="43" t="str">
        <f>VLOOKUP(C899,'[2]Acha Air Sales Price List'!$B$1:$D$65536,3,FALSE)</f>
        <v>first line keep open</v>
      </c>
      <c r="G899" s="21">
        <f>ROUND(IF(ISBLANK(C899),0,VLOOKUP(C899,'[2]Acha Air Sales Price List'!$B$1:$X$65536,12,FALSE)*$M$14),2)</f>
        <v>0</v>
      </c>
      <c r="H899" s="21"/>
      <c r="I899" s="22">
        <f t="shared" si="15"/>
        <v>0</v>
      </c>
      <c r="J899" s="14"/>
    </row>
    <row r="900" spans="1:10" hidden="1">
      <c r="A900" s="13"/>
      <c r="B900" s="1"/>
      <c r="C900" s="36"/>
      <c r="D900" s="168"/>
      <c r="E900" s="169"/>
      <c r="F900" s="43" t="str">
        <f>VLOOKUP(C900,'[2]Acha Air Sales Price List'!$B$1:$D$65536,3,FALSE)</f>
        <v>first line keep open</v>
      </c>
      <c r="G900" s="21">
        <f>ROUND(IF(ISBLANK(C900),0,VLOOKUP(C900,'[2]Acha Air Sales Price List'!$B$1:$X$65536,12,FALSE)*$M$14),2)</f>
        <v>0</v>
      </c>
      <c r="H900" s="21"/>
      <c r="I900" s="22">
        <f t="shared" si="15"/>
        <v>0</v>
      </c>
      <c r="J900" s="14"/>
    </row>
    <row r="901" spans="1:10" hidden="1">
      <c r="A901" s="13"/>
      <c r="B901" s="1"/>
      <c r="C901" s="36"/>
      <c r="D901" s="168"/>
      <c r="E901" s="169"/>
      <c r="F901" s="43" t="str">
        <f>VLOOKUP(C901,'[2]Acha Air Sales Price List'!$B$1:$D$65536,3,FALSE)</f>
        <v>first line keep open</v>
      </c>
      <c r="G901" s="21">
        <f>ROUND(IF(ISBLANK(C901),0,VLOOKUP(C901,'[2]Acha Air Sales Price List'!$B$1:$X$65536,12,FALSE)*$M$14),2)</f>
        <v>0</v>
      </c>
      <c r="H901" s="21"/>
      <c r="I901" s="22">
        <f t="shared" si="15"/>
        <v>0</v>
      </c>
      <c r="J901" s="14"/>
    </row>
    <row r="902" spans="1:10" hidden="1">
      <c r="A902" s="13"/>
      <c r="B902" s="1"/>
      <c r="C902" s="36"/>
      <c r="D902" s="168"/>
      <c r="E902" s="169"/>
      <c r="F902" s="43" t="str">
        <f>VLOOKUP(C902,'[2]Acha Air Sales Price List'!$B$1:$D$65536,3,FALSE)</f>
        <v>first line keep open</v>
      </c>
      <c r="G902" s="21">
        <f>ROUND(IF(ISBLANK(C902),0,VLOOKUP(C902,'[2]Acha Air Sales Price List'!$B$1:$X$65536,12,FALSE)*$M$14),2)</f>
        <v>0</v>
      </c>
      <c r="H902" s="21"/>
      <c r="I902" s="22">
        <f t="shared" si="15"/>
        <v>0</v>
      </c>
      <c r="J902" s="14"/>
    </row>
    <row r="903" spans="1:10" hidden="1">
      <c r="A903" s="13"/>
      <c r="B903" s="1"/>
      <c r="C903" s="36"/>
      <c r="D903" s="168"/>
      <c r="E903" s="169"/>
      <c r="F903" s="43" t="str">
        <f>VLOOKUP(C903,'[2]Acha Air Sales Price List'!$B$1:$D$65536,3,FALSE)</f>
        <v>first line keep open</v>
      </c>
      <c r="G903" s="21">
        <f>ROUND(IF(ISBLANK(C903),0,VLOOKUP(C903,'[2]Acha Air Sales Price List'!$B$1:$X$65536,12,FALSE)*$M$14),2)</f>
        <v>0</v>
      </c>
      <c r="H903" s="21"/>
      <c r="I903" s="22">
        <f t="shared" si="15"/>
        <v>0</v>
      </c>
      <c r="J903" s="14"/>
    </row>
    <row r="904" spans="1:10" hidden="1">
      <c r="A904" s="13"/>
      <c r="B904" s="1"/>
      <c r="C904" s="36"/>
      <c r="D904" s="168"/>
      <c r="E904" s="169"/>
      <c r="F904" s="43" t="str">
        <f>VLOOKUP(C904,'[2]Acha Air Sales Price List'!$B$1:$D$65536,3,FALSE)</f>
        <v>first line keep open</v>
      </c>
      <c r="G904" s="21">
        <f>ROUND(IF(ISBLANK(C904),0,VLOOKUP(C904,'[2]Acha Air Sales Price List'!$B$1:$X$65536,12,FALSE)*$M$14),2)</f>
        <v>0</v>
      </c>
      <c r="H904" s="21"/>
      <c r="I904" s="22">
        <f t="shared" si="15"/>
        <v>0</v>
      </c>
      <c r="J904" s="14"/>
    </row>
    <row r="905" spans="1:10" hidden="1">
      <c r="A905" s="13"/>
      <c r="B905" s="1"/>
      <c r="C905" s="36"/>
      <c r="D905" s="168"/>
      <c r="E905" s="169"/>
      <c r="F905" s="43" t="str">
        <f>VLOOKUP(C905,'[2]Acha Air Sales Price List'!$B$1:$D$65536,3,FALSE)</f>
        <v>first line keep open</v>
      </c>
      <c r="G905" s="21">
        <f>ROUND(IF(ISBLANK(C905),0,VLOOKUP(C905,'[2]Acha Air Sales Price List'!$B$1:$X$65536,12,FALSE)*$M$14),2)</f>
        <v>0</v>
      </c>
      <c r="H905" s="21"/>
      <c r="I905" s="22">
        <f t="shared" si="15"/>
        <v>0</v>
      </c>
      <c r="J905" s="14"/>
    </row>
    <row r="906" spans="1:10" hidden="1">
      <c r="A906" s="13"/>
      <c r="B906" s="1"/>
      <c r="C906" s="36"/>
      <c r="D906" s="168"/>
      <c r="E906" s="169"/>
      <c r="F906" s="43" t="str">
        <f>VLOOKUP(C906,'[2]Acha Air Sales Price List'!$B$1:$D$65536,3,FALSE)</f>
        <v>first line keep open</v>
      </c>
      <c r="G906" s="21">
        <f>ROUND(IF(ISBLANK(C906),0,VLOOKUP(C906,'[2]Acha Air Sales Price List'!$B$1:$X$65536,12,FALSE)*$M$14),2)</f>
        <v>0</v>
      </c>
      <c r="H906" s="21"/>
      <c r="I906" s="22">
        <f t="shared" si="15"/>
        <v>0</v>
      </c>
      <c r="J906" s="14"/>
    </row>
    <row r="907" spans="1:10" hidden="1">
      <c r="A907" s="13"/>
      <c r="B907" s="1"/>
      <c r="C907" s="36"/>
      <c r="D907" s="168"/>
      <c r="E907" s="169"/>
      <c r="F907" s="43" t="str">
        <f>VLOOKUP(C907,'[2]Acha Air Sales Price List'!$B$1:$D$65536,3,FALSE)</f>
        <v>first line keep open</v>
      </c>
      <c r="G907" s="21">
        <f>ROUND(IF(ISBLANK(C907),0,VLOOKUP(C907,'[2]Acha Air Sales Price List'!$B$1:$X$65536,12,FALSE)*$M$14),2)</f>
        <v>0</v>
      </c>
      <c r="H907" s="21"/>
      <c r="I907" s="22">
        <f t="shared" si="15"/>
        <v>0</v>
      </c>
      <c r="J907" s="14"/>
    </row>
    <row r="908" spans="1:10" hidden="1">
      <c r="A908" s="13"/>
      <c r="B908" s="1"/>
      <c r="C908" s="36"/>
      <c r="D908" s="168"/>
      <c r="E908" s="169"/>
      <c r="F908" s="43" t="str">
        <f>VLOOKUP(C908,'[2]Acha Air Sales Price List'!$B$1:$D$65536,3,FALSE)</f>
        <v>first line keep open</v>
      </c>
      <c r="G908" s="21">
        <f>ROUND(IF(ISBLANK(C908),0,VLOOKUP(C908,'[2]Acha Air Sales Price List'!$B$1:$X$65536,12,FALSE)*$M$14),2)</f>
        <v>0</v>
      </c>
      <c r="H908" s="21"/>
      <c r="I908" s="22">
        <f t="shared" si="15"/>
        <v>0</v>
      </c>
      <c r="J908" s="14"/>
    </row>
    <row r="909" spans="1:10" hidden="1">
      <c r="A909" s="13"/>
      <c r="B909" s="1"/>
      <c r="C909" s="36"/>
      <c r="D909" s="168"/>
      <c r="E909" s="169"/>
      <c r="F909" s="43" t="str">
        <f>VLOOKUP(C909,'[2]Acha Air Sales Price List'!$B$1:$D$65536,3,FALSE)</f>
        <v>first line keep open</v>
      </c>
      <c r="G909" s="21">
        <f>ROUND(IF(ISBLANK(C909),0,VLOOKUP(C909,'[2]Acha Air Sales Price List'!$B$1:$X$65536,12,FALSE)*$M$14),2)</f>
        <v>0</v>
      </c>
      <c r="H909" s="21"/>
      <c r="I909" s="22">
        <f t="shared" si="15"/>
        <v>0</v>
      </c>
      <c r="J909" s="14"/>
    </row>
    <row r="910" spans="1:10" hidden="1">
      <c r="A910" s="13"/>
      <c r="B910" s="1"/>
      <c r="C910" s="36"/>
      <c r="D910" s="168"/>
      <c r="E910" s="169"/>
      <c r="F910" s="43" t="str">
        <f>VLOOKUP(C910,'[2]Acha Air Sales Price List'!$B$1:$D$65536,3,FALSE)</f>
        <v>first line keep open</v>
      </c>
      <c r="G910" s="21">
        <f>ROUND(IF(ISBLANK(C910),0,VLOOKUP(C910,'[2]Acha Air Sales Price List'!$B$1:$X$65536,12,FALSE)*$M$14),2)</f>
        <v>0</v>
      </c>
      <c r="H910" s="21"/>
      <c r="I910" s="22">
        <f t="shared" si="15"/>
        <v>0</v>
      </c>
      <c r="J910" s="14"/>
    </row>
    <row r="911" spans="1:10" hidden="1">
      <c r="A911" s="13"/>
      <c r="B911" s="1"/>
      <c r="C911" s="36"/>
      <c r="D911" s="168"/>
      <c r="E911" s="169"/>
      <c r="F911" s="43" t="str">
        <f>VLOOKUP(C911,'[2]Acha Air Sales Price List'!$B$1:$D$65536,3,FALSE)</f>
        <v>first line keep open</v>
      </c>
      <c r="G911" s="21">
        <f>ROUND(IF(ISBLANK(C911),0,VLOOKUP(C911,'[2]Acha Air Sales Price List'!$B$1:$X$65536,12,FALSE)*$M$14),2)</f>
        <v>0</v>
      </c>
      <c r="H911" s="21"/>
      <c r="I911" s="22">
        <f t="shared" si="15"/>
        <v>0</v>
      </c>
      <c r="J911" s="14"/>
    </row>
    <row r="912" spans="1:10" hidden="1">
      <c r="A912" s="13"/>
      <c r="B912" s="1"/>
      <c r="C912" s="36"/>
      <c r="D912" s="168"/>
      <c r="E912" s="169"/>
      <c r="F912" s="43" t="str">
        <f>VLOOKUP(C912,'[2]Acha Air Sales Price List'!$B$1:$D$65536,3,FALSE)</f>
        <v>first line keep open</v>
      </c>
      <c r="G912" s="21">
        <f>ROUND(IF(ISBLANK(C912),0,VLOOKUP(C912,'[2]Acha Air Sales Price List'!$B$1:$X$65536,12,FALSE)*$M$14),2)</f>
        <v>0</v>
      </c>
      <c r="H912" s="21"/>
      <c r="I912" s="22">
        <f t="shared" si="15"/>
        <v>0</v>
      </c>
      <c r="J912" s="14"/>
    </row>
    <row r="913" spans="1:10" hidden="1">
      <c r="A913" s="13"/>
      <c r="B913" s="1"/>
      <c r="C913" s="36"/>
      <c r="D913" s="168"/>
      <c r="E913" s="169"/>
      <c r="F913" s="43" t="str">
        <f>VLOOKUP(C913,'[2]Acha Air Sales Price List'!$B$1:$D$65536,3,FALSE)</f>
        <v>first line keep open</v>
      </c>
      <c r="G913" s="21">
        <f>ROUND(IF(ISBLANK(C913),0,VLOOKUP(C913,'[2]Acha Air Sales Price List'!$B$1:$X$65536,12,FALSE)*$M$14),2)</f>
        <v>0</v>
      </c>
      <c r="H913" s="21"/>
      <c r="I913" s="22">
        <f t="shared" si="15"/>
        <v>0</v>
      </c>
      <c r="J913" s="14"/>
    </row>
    <row r="914" spans="1:10" hidden="1">
      <c r="A914" s="13"/>
      <c r="B914" s="1"/>
      <c r="C914" s="36"/>
      <c r="D914" s="168"/>
      <c r="E914" s="169"/>
      <c r="F914" s="43" t="str">
        <f>VLOOKUP(C914,'[2]Acha Air Sales Price List'!$B$1:$D$65536,3,FALSE)</f>
        <v>first line keep open</v>
      </c>
      <c r="G914" s="21">
        <f>ROUND(IF(ISBLANK(C914),0,VLOOKUP(C914,'[2]Acha Air Sales Price List'!$B$1:$X$65536,12,FALSE)*$M$14),2)</f>
        <v>0</v>
      </c>
      <c r="H914" s="21"/>
      <c r="I914" s="22">
        <f t="shared" si="15"/>
        <v>0</v>
      </c>
      <c r="J914" s="14"/>
    </row>
    <row r="915" spans="1:10" hidden="1">
      <c r="A915" s="13"/>
      <c r="B915" s="1"/>
      <c r="C915" s="36"/>
      <c r="D915" s="168"/>
      <c r="E915" s="169"/>
      <c r="F915" s="43" t="str">
        <f>VLOOKUP(C915,'[2]Acha Air Sales Price List'!$B$1:$D$65536,3,FALSE)</f>
        <v>first line keep open</v>
      </c>
      <c r="G915" s="21">
        <f>ROUND(IF(ISBLANK(C915),0,VLOOKUP(C915,'[2]Acha Air Sales Price List'!$B$1:$X$65536,12,FALSE)*$M$14),2)</f>
        <v>0</v>
      </c>
      <c r="H915" s="21"/>
      <c r="I915" s="22">
        <f t="shared" si="15"/>
        <v>0</v>
      </c>
      <c r="J915" s="14"/>
    </row>
    <row r="916" spans="1:10" hidden="1">
      <c r="A916" s="13"/>
      <c r="B916" s="1"/>
      <c r="C916" s="36"/>
      <c r="D916" s="168"/>
      <c r="E916" s="169"/>
      <c r="F916" s="43" t="str">
        <f>VLOOKUP(C916,'[2]Acha Air Sales Price List'!$B$1:$D$65536,3,FALSE)</f>
        <v>first line keep open</v>
      </c>
      <c r="G916" s="21">
        <f>ROUND(IF(ISBLANK(C916),0,VLOOKUP(C916,'[2]Acha Air Sales Price List'!$B$1:$X$65536,12,FALSE)*$M$14),2)</f>
        <v>0</v>
      </c>
      <c r="H916" s="21"/>
      <c r="I916" s="22">
        <f t="shared" si="15"/>
        <v>0</v>
      </c>
      <c r="J916" s="14"/>
    </row>
    <row r="917" spans="1:10" hidden="1">
      <c r="A917" s="13"/>
      <c r="B917" s="1"/>
      <c r="C917" s="36"/>
      <c r="D917" s="168"/>
      <c r="E917" s="169"/>
      <c r="F917" s="43" t="str">
        <f>VLOOKUP(C917,'[2]Acha Air Sales Price List'!$B$1:$D$65536,3,FALSE)</f>
        <v>first line keep open</v>
      </c>
      <c r="G917" s="21">
        <f>ROUND(IF(ISBLANK(C917),0,VLOOKUP(C917,'[2]Acha Air Sales Price List'!$B$1:$X$65536,12,FALSE)*$M$14),2)</f>
        <v>0</v>
      </c>
      <c r="H917" s="21"/>
      <c r="I917" s="22">
        <f t="shared" ref="I917:I980" si="16">ROUND(IF(ISNUMBER(B917), G917*B917, 0),5)</f>
        <v>0</v>
      </c>
      <c r="J917" s="14"/>
    </row>
    <row r="918" spans="1:10" hidden="1">
      <c r="A918" s="13"/>
      <c r="B918" s="1"/>
      <c r="C918" s="36"/>
      <c r="D918" s="168"/>
      <c r="E918" s="169"/>
      <c r="F918" s="43" t="str">
        <f>VLOOKUP(C918,'[2]Acha Air Sales Price List'!$B$1:$D$65536,3,FALSE)</f>
        <v>first line keep open</v>
      </c>
      <c r="G918" s="21">
        <f>ROUND(IF(ISBLANK(C918),0,VLOOKUP(C918,'[2]Acha Air Sales Price List'!$B$1:$X$65536,12,FALSE)*$M$14),2)</f>
        <v>0</v>
      </c>
      <c r="H918" s="21"/>
      <c r="I918" s="22">
        <f t="shared" si="16"/>
        <v>0</v>
      </c>
      <c r="J918" s="14"/>
    </row>
    <row r="919" spans="1:10" hidden="1">
      <c r="A919" s="13"/>
      <c r="B919" s="1"/>
      <c r="C919" s="36"/>
      <c r="D919" s="168"/>
      <c r="E919" s="169"/>
      <c r="F919" s="43" t="str">
        <f>VLOOKUP(C919,'[2]Acha Air Sales Price List'!$B$1:$D$65536,3,FALSE)</f>
        <v>first line keep open</v>
      </c>
      <c r="G919" s="21">
        <f>ROUND(IF(ISBLANK(C919),0,VLOOKUP(C919,'[2]Acha Air Sales Price List'!$B$1:$X$65536,12,FALSE)*$M$14),2)</f>
        <v>0</v>
      </c>
      <c r="H919" s="21"/>
      <c r="I919" s="22">
        <f t="shared" si="16"/>
        <v>0</v>
      </c>
      <c r="J919" s="14"/>
    </row>
    <row r="920" spans="1:10" hidden="1">
      <c r="A920" s="13"/>
      <c r="B920" s="1"/>
      <c r="C920" s="36"/>
      <c r="D920" s="168"/>
      <c r="E920" s="169"/>
      <c r="F920" s="43" t="str">
        <f>VLOOKUP(C920,'[2]Acha Air Sales Price List'!$B$1:$D$65536,3,FALSE)</f>
        <v>first line keep open</v>
      </c>
      <c r="G920" s="21">
        <f>ROUND(IF(ISBLANK(C920),0,VLOOKUP(C920,'[2]Acha Air Sales Price List'!$B$1:$X$65536,12,FALSE)*$M$14),2)</f>
        <v>0</v>
      </c>
      <c r="H920" s="21"/>
      <c r="I920" s="22">
        <f t="shared" si="16"/>
        <v>0</v>
      </c>
      <c r="J920" s="14"/>
    </row>
    <row r="921" spans="1:10" hidden="1">
      <c r="A921" s="13"/>
      <c r="B921" s="1"/>
      <c r="C921" s="36"/>
      <c r="D921" s="168"/>
      <c r="E921" s="169"/>
      <c r="F921" s="43" t="str">
        <f>VLOOKUP(C921,'[2]Acha Air Sales Price List'!$B$1:$D$65536,3,FALSE)</f>
        <v>first line keep open</v>
      </c>
      <c r="G921" s="21">
        <f>ROUND(IF(ISBLANK(C921),0,VLOOKUP(C921,'[2]Acha Air Sales Price List'!$B$1:$X$65536,12,FALSE)*$M$14),2)</f>
        <v>0</v>
      </c>
      <c r="H921" s="21"/>
      <c r="I921" s="22">
        <f t="shared" si="16"/>
        <v>0</v>
      </c>
      <c r="J921" s="14"/>
    </row>
    <row r="922" spans="1:10" hidden="1">
      <c r="A922" s="13"/>
      <c r="B922" s="1"/>
      <c r="C922" s="37"/>
      <c r="D922" s="168"/>
      <c r="E922" s="169"/>
      <c r="F922" s="43" t="str">
        <f>VLOOKUP(C922,'[2]Acha Air Sales Price List'!$B$1:$D$65536,3,FALSE)</f>
        <v>first line keep open</v>
      </c>
      <c r="G922" s="21">
        <f>ROUND(IF(ISBLANK(C922),0,VLOOKUP(C922,'[2]Acha Air Sales Price List'!$B$1:$X$65536,12,FALSE)*$M$14),2)</f>
        <v>0</v>
      </c>
      <c r="H922" s="21"/>
      <c r="I922" s="22">
        <f t="shared" si="16"/>
        <v>0</v>
      </c>
      <c r="J922" s="14"/>
    </row>
    <row r="923" spans="1:10" hidden="1">
      <c r="A923" s="13"/>
      <c r="B923" s="1"/>
      <c r="C923" s="36"/>
      <c r="D923" s="168"/>
      <c r="E923" s="169"/>
      <c r="F923" s="43" t="str">
        <f>VLOOKUP(C923,'[2]Acha Air Sales Price List'!$B$1:$D$65536,3,FALSE)</f>
        <v>first line keep open</v>
      </c>
      <c r="G923" s="21">
        <f>ROUND(IF(ISBLANK(C923),0,VLOOKUP(C923,'[2]Acha Air Sales Price List'!$B$1:$X$65536,12,FALSE)*$M$14),2)</f>
        <v>0</v>
      </c>
      <c r="H923" s="21"/>
      <c r="I923" s="22">
        <f t="shared" si="16"/>
        <v>0</v>
      </c>
      <c r="J923" s="14"/>
    </row>
    <row r="924" spans="1:10" hidden="1">
      <c r="A924" s="13"/>
      <c r="B924" s="1"/>
      <c r="C924" s="36"/>
      <c r="D924" s="168"/>
      <c r="E924" s="169"/>
      <c r="F924" s="43" t="str">
        <f>VLOOKUP(C924,'[2]Acha Air Sales Price List'!$B$1:$D$65536,3,FALSE)</f>
        <v>first line keep open</v>
      </c>
      <c r="G924" s="21">
        <f>ROUND(IF(ISBLANK(C924),0,VLOOKUP(C924,'[2]Acha Air Sales Price List'!$B$1:$X$65536,12,FALSE)*$M$14),2)</f>
        <v>0</v>
      </c>
      <c r="H924" s="21"/>
      <c r="I924" s="22">
        <f t="shared" si="16"/>
        <v>0</v>
      </c>
      <c r="J924" s="14"/>
    </row>
    <row r="925" spans="1:10" hidden="1">
      <c r="A925" s="13"/>
      <c r="B925" s="1"/>
      <c r="C925" s="36"/>
      <c r="D925" s="168"/>
      <c r="E925" s="169"/>
      <c r="F925" s="43" t="str">
        <f>VLOOKUP(C925,'[2]Acha Air Sales Price List'!$B$1:$D$65536,3,FALSE)</f>
        <v>first line keep open</v>
      </c>
      <c r="G925" s="21">
        <f>ROUND(IF(ISBLANK(C925),0,VLOOKUP(C925,'[2]Acha Air Sales Price List'!$B$1:$X$65536,12,FALSE)*$M$14),2)</f>
        <v>0</v>
      </c>
      <c r="H925" s="21"/>
      <c r="I925" s="22">
        <f t="shared" si="16"/>
        <v>0</v>
      </c>
      <c r="J925" s="14"/>
    </row>
    <row r="926" spans="1:10" hidden="1">
      <c r="A926" s="13"/>
      <c r="B926" s="1"/>
      <c r="C926" s="36"/>
      <c r="D926" s="168"/>
      <c r="E926" s="169"/>
      <c r="F926" s="43" t="str">
        <f>VLOOKUP(C926,'[2]Acha Air Sales Price List'!$B$1:$D$65536,3,FALSE)</f>
        <v>first line keep open</v>
      </c>
      <c r="G926" s="21">
        <f>ROUND(IF(ISBLANK(C926),0,VLOOKUP(C926,'[2]Acha Air Sales Price List'!$B$1:$X$65536,12,FALSE)*$M$14),2)</f>
        <v>0</v>
      </c>
      <c r="H926" s="21"/>
      <c r="I926" s="22">
        <f t="shared" si="16"/>
        <v>0</v>
      </c>
      <c r="J926" s="14"/>
    </row>
    <row r="927" spans="1:10" hidden="1">
      <c r="A927" s="13"/>
      <c r="B927" s="1"/>
      <c r="C927" s="36"/>
      <c r="D927" s="168"/>
      <c r="E927" s="169"/>
      <c r="F927" s="43" t="str">
        <f>VLOOKUP(C927,'[2]Acha Air Sales Price List'!$B$1:$D$65536,3,FALSE)</f>
        <v>first line keep open</v>
      </c>
      <c r="G927" s="21">
        <f>ROUND(IF(ISBLANK(C927),0,VLOOKUP(C927,'[2]Acha Air Sales Price List'!$B$1:$X$65536,12,FALSE)*$M$14),2)</f>
        <v>0</v>
      </c>
      <c r="H927" s="21"/>
      <c r="I927" s="22">
        <f t="shared" si="16"/>
        <v>0</v>
      </c>
      <c r="J927" s="14"/>
    </row>
    <row r="928" spans="1:10" hidden="1">
      <c r="A928" s="13"/>
      <c r="B928" s="1"/>
      <c r="C928" s="36"/>
      <c r="D928" s="168"/>
      <c r="E928" s="169"/>
      <c r="F928" s="43" t="str">
        <f>VLOOKUP(C928,'[2]Acha Air Sales Price List'!$B$1:$D$65536,3,FALSE)</f>
        <v>first line keep open</v>
      </c>
      <c r="G928" s="21">
        <f>ROUND(IF(ISBLANK(C928),0,VLOOKUP(C928,'[2]Acha Air Sales Price List'!$B$1:$X$65536,12,FALSE)*$M$14),2)</f>
        <v>0</v>
      </c>
      <c r="H928" s="21"/>
      <c r="I928" s="22">
        <f t="shared" si="16"/>
        <v>0</v>
      </c>
      <c r="J928" s="14"/>
    </row>
    <row r="929" spans="1:10" hidden="1">
      <c r="A929" s="13"/>
      <c r="B929" s="1"/>
      <c r="C929" s="36"/>
      <c r="D929" s="168"/>
      <c r="E929" s="169"/>
      <c r="F929" s="43" t="str">
        <f>VLOOKUP(C929,'[2]Acha Air Sales Price List'!$B$1:$D$65536,3,FALSE)</f>
        <v>first line keep open</v>
      </c>
      <c r="G929" s="21">
        <f>ROUND(IF(ISBLANK(C929),0,VLOOKUP(C929,'[2]Acha Air Sales Price List'!$B$1:$X$65536,12,FALSE)*$M$14),2)</f>
        <v>0</v>
      </c>
      <c r="H929" s="21"/>
      <c r="I929" s="22">
        <f t="shared" si="16"/>
        <v>0</v>
      </c>
      <c r="J929" s="14"/>
    </row>
    <row r="930" spans="1:10" hidden="1">
      <c r="A930" s="13"/>
      <c r="B930" s="1"/>
      <c r="C930" s="36"/>
      <c r="D930" s="168"/>
      <c r="E930" s="169"/>
      <c r="F930" s="43" t="str">
        <f>VLOOKUP(C930,'[2]Acha Air Sales Price List'!$B$1:$D$65536,3,FALSE)</f>
        <v>first line keep open</v>
      </c>
      <c r="G930" s="21">
        <f>ROUND(IF(ISBLANK(C930),0,VLOOKUP(C930,'[2]Acha Air Sales Price List'!$B$1:$X$65536,12,FALSE)*$M$14),2)</f>
        <v>0</v>
      </c>
      <c r="H930" s="21"/>
      <c r="I930" s="22">
        <f t="shared" si="16"/>
        <v>0</v>
      </c>
      <c r="J930" s="14"/>
    </row>
    <row r="931" spans="1:10" hidden="1">
      <c r="A931" s="13"/>
      <c r="B931" s="1"/>
      <c r="C931" s="36"/>
      <c r="D931" s="168"/>
      <c r="E931" s="169"/>
      <c r="F931" s="43" t="str">
        <f>VLOOKUP(C931,'[2]Acha Air Sales Price List'!$B$1:$D$65536,3,FALSE)</f>
        <v>first line keep open</v>
      </c>
      <c r="G931" s="21">
        <f>ROUND(IF(ISBLANK(C931),0,VLOOKUP(C931,'[2]Acha Air Sales Price List'!$B$1:$X$65536,12,FALSE)*$M$14),2)</f>
        <v>0</v>
      </c>
      <c r="H931" s="21"/>
      <c r="I931" s="22">
        <f t="shared" si="16"/>
        <v>0</v>
      </c>
      <c r="J931" s="14"/>
    </row>
    <row r="932" spans="1:10" hidden="1">
      <c r="A932" s="13"/>
      <c r="B932" s="1"/>
      <c r="C932" s="36"/>
      <c r="D932" s="168"/>
      <c r="E932" s="169"/>
      <c r="F932" s="43" t="str">
        <f>VLOOKUP(C932,'[2]Acha Air Sales Price List'!$B$1:$D$65536,3,FALSE)</f>
        <v>first line keep open</v>
      </c>
      <c r="G932" s="21">
        <f>ROUND(IF(ISBLANK(C932),0,VLOOKUP(C932,'[2]Acha Air Sales Price List'!$B$1:$X$65536,12,FALSE)*$M$14),2)</f>
        <v>0</v>
      </c>
      <c r="H932" s="21"/>
      <c r="I932" s="22">
        <f t="shared" si="16"/>
        <v>0</v>
      </c>
      <c r="J932" s="14"/>
    </row>
    <row r="933" spans="1:10" hidden="1">
      <c r="A933" s="13"/>
      <c r="B933" s="1"/>
      <c r="C933" s="36"/>
      <c r="D933" s="168"/>
      <c r="E933" s="169"/>
      <c r="F933" s="43" t="str">
        <f>VLOOKUP(C933,'[2]Acha Air Sales Price List'!$B$1:$D$65536,3,FALSE)</f>
        <v>first line keep open</v>
      </c>
      <c r="G933" s="21">
        <f>ROUND(IF(ISBLANK(C933),0,VLOOKUP(C933,'[2]Acha Air Sales Price List'!$B$1:$X$65536,12,FALSE)*$M$14),2)</f>
        <v>0</v>
      </c>
      <c r="H933" s="21"/>
      <c r="I933" s="22">
        <f t="shared" si="16"/>
        <v>0</v>
      </c>
      <c r="J933" s="14"/>
    </row>
    <row r="934" spans="1:10" hidden="1">
      <c r="A934" s="13"/>
      <c r="B934" s="1"/>
      <c r="C934" s="36"/>
      <c r="D934" s="168"/>
      <c r="E934" s="169"/>
      <c r="F934" s="43" t="str">
        <f>VLOOKUP(C934,'[2]Acha Air Sales Price List'!$B$1:$D$65536,3,FALSE)</f>
        <v>first line keep open</v>
      </c>
      <c r="G934" s="21">
        <f>ROUND(IF(ISBLANK(C934),0,VLOOKUP(C934,'[2]Acha Air Sales Price List'!$B$1:$X$65536,12,FALSE)*$M$14),2)</f>
        <v>0</v>
      </c>
      <c r="H934" s="21"/>
      <c r="I934" s="22">
        <f t="shared" si="16"/>
        <v>0</v>
      </c>
      <c r="J934" s="14"/>
    </row>
    <row r="935" spans="1:10" hidden="1">
      <c r="A935" s="13"/>
      <c r="B935" s="1"/>
      <c r="C935" s="36"/>
      <c r="D935" s="168"/>
      <c r="E935" s="169"/>
      <c r="F935" s="43" t="str">
        <f>VLOOKUP(C935,'[2]Acha Air Sales Price List'!$B$1:$D$65536,3,FALSE)</f>
        <v>first line keep open</v>
      </c>
      <c r="G935" s="21">
        <f>ROUND(IF(ISBLANK(C935),0,VLOOKUP(C935,'[2]Acha Air Sales Price List'!$B$1:$X$65536,12,FALSE)*$M$14),2)</f>
        <v>0</v>
      </c>
      <c r="H935" s="21"/>
      <c r="I935" s="22">
        <f t="shared" si="16"/>
        <v>0</v>
      </c>
      <c r="J935" s="14"/>
    </row>
    <row r="936" spans="1:10" hidden="1">
      <c r="A936" s="13"/>
      <c r="B936" s="1"/>
      <c r="C936" s="36"/>
      <c r="D936" s="168"/>
      <c r="E936" s="169"/>
      <c r="F936" s="43" t="str">
        <f>VLOOKUP(C936,'[2]Acha Air Sales Price List'!$B$1:$D$65536,3,FALSE)</f>
        <v>first line keep open</v>
      </c>
      <c r="G936" s="21">
        <f>ROUND(IF(ISBLANK(C936),0,VLOOKUP(C936,'[2]Acha Air Sales Price List'!$B$1:$X$65536,12,FALSE)*$M$14),2)</f>
        <v>0</v>
      </c>
      <c r="H936" s="21"/>
      <c r="I936" s="22">
        <f t="shared" si="16"/>
        <v>0</v>
      </c>
      <c r="J936" s="14"/>
    </row>
    <row r="937" spans="1:10" hidden="1">
      <c r="A937" s="13"/>
      <c r="B937" s="1"/>
      <c r="C937" s="36"/>
      <c r="D937" s="168"/>
      <c r="E937" s="169"/>
      <c r="F937" s="43" t="str">
        <f>VLOOKUP(C937,'[2]Acha Air Sales Price List'!$B$1:$D$65536,3,FALSE)</f>
        <v>first line keep open</v>
      </c>
      <c r="G937" s="21">
        <f>ROUND(IF(ISBLANK(C937),0,VLOOKUP(C937,'[2]Acha Air Sales Price List'!$B$1:$X$65536,12,FALSE)*$M$14),2)</f>
        <v>0</v>
      </c>
      <c r="H937" s="21"/>
      <c r="I937" s="22">
        <f t="shared" si="16"/>
        <v>0</v>
      </c>
      <c r="J937" s="14"/>
    </row>
    <row r="938" spans="1:10" hidden="1">
      <c r="A938" s="13"/>
      <c r="B938" s="1"/>
      <c r="C938" s="36"/>
      <c r="D938" s="168"/>
      <c r="E938" s="169"/>
      <c r="F938" s="43" t="str">
        <f>VLOOKUP(C938,'[2]Acha Air Sales Price List'!$B$1:$D$65536,3,FALSE)</f>
        <v>first line keep open</v>
      </c>
      <c r="G938" s="21">
        <f>ROUND(IF(ISBLANK(C938),0,VLOOKUP(C938,'[2]Acha Air Sales Price List'!$B$1:$X$65536,12,FALSE)*$M$14),2)</f>
        <v>0</v>
      </c>
      <c r="H938" s="21"/>
      <c r="I938" s="22">
        <f t="shared" si="16"/>
        <v>0</v>
      </c>
      <c r="J938" s="14"/>
    </row>
    <row r="939" spans="1:10" hidden="1">
      <c r="A939" s="13"/>
      <c r="B939" s="1"/>
      <c r="C939" s="36"/>
      <c r="D939" s="168"/>
      <c r="E939" s="169"/>
      <c r="F939" s="43" t="str">
        <f>VLOOKUP(C939,'[2]Acha Air Sales Price List'!$B$1:$D$65536,3,FALSE)</f>
        <v>first line keep open</v>
      </c>
      <c r="G939" s="21">
        <f>ROUND(IF(ISBLANK(C939),0,VLOOKUP(C939,'[2]Acha Air Sales Price List'!$B$1:$X$65536,12,FALSE)*$M$14),2)</f>
        <v>0</v>
      </c>
      <c r="H939" s="21"/>
      <c r="I939" s="22">
        <f t="shared" si="16"/>
        <v>0</v>
      </c>
      <c r="J939" s="14"/>
    </row>
    <row r="940" spans="1:10" hidden="1">
      <c r="A940" s="13"/>
      <c r="B940" s="1"/>
      <c r="C940" s="36"/>
      <c r="D940" s="168"/>
      <c r="E940" s="169"/>
      <c r="F940" s="43" t="str">
        <f>VLOOKUP(C940,'[2]Acha Air Sales Price List'!$B$1:$D$65536,3,FALSE)</f>
        <v>first line keep open</v>
      </c>
      <c r="G940" s="21">
        <f>ROUND(IF(ISBLANK(C940),0,VLOOKUP(C940,'[2]Acha Air Sales Price List'!$B$1:$X$65536,12,FALSE)*$M$14),2)</f>
        <v>0</v>
      </c>
      <c r="H940" s="21"/>
      <c r="I940" s="22">
        <f t="shared" si="16"/>
        <v>0</v>
      </c>
      <c r="J940" s="14"/>
    </row>
    <row r="941" spans="1:10" hidden="1">
      <c r="A941" s="13"/>
      <c r="B941" s="1"/>
      <c r="C941" s="36"/>
      <c r="D941" s="168"/>
      <c r="E941" s="169"/>
      <c r="F941" s="43" t="str">
        <f>VLOOKUP(C941,'[2]Acha Air Sales Price List'!$B$1:$D$65536,3,FALSE)</f>
        <v>first line keep open</v>
      </c>
      <c r="G941" s="21">
        <f>ROUND(IF(ISBLANK(C941),0,VLOOKUP(C941,'[2]Acha Air Sales Price List'!$B$1:$X$65536,12,FALSE)*$M$14),2)</f>
        <v>0</v>
      </c>
      <c r="H941" s="21"/>
      <c r="I941" s="22">
        <f t="shared" si="16"/>
        <v>0</v>
      </c>
      <c r="J941" s="14"/>
    </row>
    <row r="942" spans="1:10" hidden="1">
      <c r="A942" s="13"/>
      <c r="B942" s="1"/>
      <c r="C942" s="36"/>
      <c r="D942" s="168"/>
      <c r="E942" s="169"/>
      <c r="F942" s="43" t="str">
        <f>VLOOKUP(C942,'[2]Acha Air Sales Price List'!$B$1:$D$65536,3,FALSE)</f>
        <v>first line keep open</v>
      </c>
      <c r="G942" s="21">
        <f>ROUND(IF(ISBLANK(C942),0,VLOOKUP(C942,'[2]Acha Air Sales Price List'!$B$1:$X$65536,12,FALSE)*$M$14),2)</f>
        <v>0</v>
      </c>
      <c r="H942" s="21"/>
      <c r="I942" s="22">
        <f t="shared" si="16"/>
        <v>0</v>
      </c>
      <c r="J942" s="14"/>
    </row>
    <row r="943" spans="1:10" hidden="1">
      <c r="A943" s="13"/>
      <c r="B943" s="1"/>
      <c r="C943" s="36"/>
      <c r="D943" s="168"/>
      <c r="E943" s="169"/>
      <c r="F943" s="43" t="str">
        <f>VLOOKUP(C943,'[2]Acha Air Sales Price List'!$B$1:$D$65536,3,FALSE)</f>
        <v>first line keep open</v>
      </c>
      <c r="G943" s="21">
        <f>ROUND(IF(ISBLANK(C943),0,VLOOKUP(C943,'[2]Acha Air Sales Price List'!$B$1:$X$65536,12,FALSE)*$M$14),2)</f>
        <v>0</v>
      </c>
      <c r="H943" s="21"/>
      <c r="I943" s="22">
        <f t="shared" si="16"/>
        <v>0</v>
      </c>
      <c r="J943" s="14"/>
    </row>
    <row r="944" spans="1:10" hidden="1">
      <c r="A944" s="13"/>
      <c r="B944" s="1"/>
      <c r="C944" s="36"/>
      <c r="D944" s="168"/>
      <c r="E944" s="169"/>
      <c r="F944" s="43" t="str">
        <f>VLOOKUP(C944,'[2]Acha Air Sales Price List'!$B$1:$D$65536,3,FALSE)</f>
        <v>first line keep open</v>
      </c>
      <c r="G944" s="21">
        <f>ROUND(IF(ISBLANK(C944),0,VLOOKUP(C944,'[2]Acha Air Sales Price List'!$B$1:$X$65536,12,FALSE)*$M$14),2)</f>
        <v>0</v>
      </c>
      <c r="H944" s="21"/>
      <c r="I944" s="22">
        <f t="shared" si="16"/>
        <v>0</v>
      </c>
      <c r="J944" s="14"/>
    </row>
    <row r="945" spans="1:10" hidden="1">
      <c r="A945" s="13"/>
      <c r="B945" s="1"/>
      <c r="C945" s="36"/>
      <c r="D945" s="168"/>
      <c r="E945" s="169"/>
      <c r="F945" s="43" t="str">
        <f>VLOOKUP(C945,'[2]Acha Air Sales Price List'!$B$1:$D$65536,3,FALSE)</f>
        <v>first line keep open</v>
      </c>
      <c r="G945" s="21">
        <f>ROUND(IF(ISBLANK(C945),0,VLOOKUP(C945,'[2]Acha Air Sales Price List'!$B$1:$X$65536,12,FALSE)*$M$14),2)</f>
        <v>0</v>
      </c>
      <c r="H945" s="21"/>
      <c r="I945" s="22">
        <f t="shared" si="16"/>
        <v>0</v>
      </c>
      <c r="J945" s="14"/>
    </row>
    <row r="946" spans="1:10" hidden="1">
      <c r="A946" s="13"/>
      <c r="B946" s="1"/>
      <c r="C946" s="36"/>
      <c r="D946" s="168"/>
      <c r="E946" s="169"/>
      <c r="F946" s="43" t="str">
        <f>VLOOKUP(C946,'[2]Acha Air Sales Price List'!$B$1:$D$65536,3,FALSE)</f>
        <v>first line keep open</v>
      </c>
      <c r="G946" s="21">
        <f>ROUND(IF(ISBLANK(C946),0,VLOOKUP(C946,'[2]Acha Air Sales Price List'!$B$1:$X$65536,12,FALSE)*$M$14),2)</f>
        <v>0</v>
      </c>
      <c r="H946" s="21"/>
      <c r="I946" s="22">
        <f t="shared" si="16"/>
        <v>0</v>
      </c>
      <c r="J946" s="14"/>
    </row>
    <row r="947" spans="1:10" hidden="1">
      <c r="A947" s="13"/>
      <c r="B947" s="1"/>
      <c r="C947" s="36"/>
      <c r="D947" s="168"/>
      <c r="E947" s="169"/>
      <c r="F947" s="43" t="str">
        <f>VLOOKUP(C947,'[2]Acha Air Sales Price List'!$B$1:$D$65536,3,FALSE)</f>
        <v>first line keep open</v>
      </c>
      <c r="G947" s="21">
        <f>ROUND(IF(ISBLANK(C947),0,VLOOKUP(C947,'[2]Acha Air Sales Price List'!$B$1:$X$65536,12,FALSE)*$M$14),2)</f>
        <v>0</v>
      </c>
      <c r="H947" s="21"/>
      <c r="I947" s="22">
        <f t="shared" si="16"/>
        <v>0</v>
      </c>
      <c r="J947" s="14"/>
    </row>
    <row r="948" spans="1:10" hidden="1">
      <c r="A948" s="13"/>
      <c r="B948" s="1"/>
      <c r="C948" s="36"/>
      <c r="D948" s="168"/>
      <c r="E948" s="169"/>
      <c r="F948" s="43" t="str">
        <f>VLOOKUP(C948,'[2]Acha Air Sales Price List'!$B$1:$D$65536,3,FALSE)</f>
        <v>first line keep open</v>
      </c>
      <c r="G948" s="21">
        <f>ROUND(IF(ISBLANK(C948),0,VLOOKUP(C948,'[2]Acha Air Sales Price List'!$B$1:$X$65536,12,FALSE)*$M$14),2)</f>
        <v>0</v>
      </c>
      <c r="H948" s="21"/>
      <c r="I948" s="22">
        <f t="shared" si="16"/>
        <v>0</v>
      </c>
      <c r="J948" s="14"/>
    </row>
    <row r="949" spans="1:10" hidden="1">
      <c r="A949" s="13"/>
      <c r="B949" s="1"/>
      <c r="C949" s="36"/>
      <c r="D949" s="168"/>
      <c r="E949" s="169"/>
      <c r="F949" s="43" t="str">
        <f>VLOOKUP(C949,'[2]Acha Air Sales Price List'!$B$1:$D$65536,3,FALSE)</f>
        <v>first line keep open</v>
      </c>
      <c r="G949" s="21">
        <f>ROUND(IF(ISBLANK(C949),0,VLOOKUP(C949,'[2]Acha Air Sales Price List'!$B$1:$X$65536,12,FALSE)*$M$14),2)</f>
        <v>0</v>
      </c>
      <c r="H949" s="21"/>
      <c r="I949" s="22">
        <f t="shared" si="16"/>
        <v>0</v>
      </c>
      <c r="J949" s="14"/>
    </row>
    <row r="950" spans="1:10" hidden="1">
      <c r="A950" s="13"/>
      <c r="B950" s="1"/>
      <c r="C950" s="36"/>
      <c r="D950" s="168"/>
      <c r="E950" s="169"/>
      <c r="F950" s="43" t="str">
        <f>VLOOKUP(C950,'[2]Acha Air Sales Price List'!$B$1:$D$65536,3,FALSE)</f>
        <v>first line keep open</v>
      </c>
      <c r="G950" s="21">
        <f>ROUND(IF(ISBLANK(C950),0,VLOOKUP(C950,'[2]Acha Air Sales Price List'!$B$1:$X$65536,12,FALSE)*$M$14),2)</f>
        <v>0</v>
      </c>
      <c r="H950" s="21"/>
      <c r="I950" s="22">
        <f t="shared" si="16"/>
        <v>0</v>
      </c>
      <c r="J950" s="14"/>
    </row>
    <row r="951" spans="1:10" hidden="1">
      <c r="A951" s="13"/>
      <c r="B951" s="1"/>
      <c r="C951" s="36"/>
      <c r="D951" s="168"/>
      <c r="E951" s="169"/>
      <c r="F951" s="43" t="str">
        <f>VLOOKUP(C951,'[2]Acha Air Sales Price List'!$B$1:$D$65536,3,FALSE)</f>
        <v>first line keep open</v>
      </c>
      <c r="G951" s="21">
        <f>ROUND(IF(ISBLANK(C951),0,VLOOKUP(C951,'[2]Acha Air Sales Price List'!$B$1:$X$65536,12,FALSE)*$M$14),2)</f>
        <v>0</v>
      </c>
      <c r="H951" s="21"/>
      <c r="I951" s="22">
        <f t="shared" si="16"/>
        <v>0</v>
      </c>
      <c r="J951" s="14"/>
    </row>
    <row r="952" spans="1:10" hidden="1">
      <c r="A952" s="13"/>
      <c r="B952" s="1"/>
      <c r="C952" s="36"/>
      <c r="D952" s="168"/>
      <c r="E952" s="169"/>
      <c r="F952" s="43" t="str">
        <f>VLOOKUP(C952,'[2]Acha Air Sales Price List'!$B$1:$D$65536,3,FALSE)</f>
        <v>first line keep open</v>
      </c>
      <c r="G952" s="21">
        <f>ROUND(IF(ISBLANK(C952),0,VLOOKUP(C952,'[2]Acha Air Sales Price List'!$B$1:$X$65536,12,FALSE)*$M$14),2)</f>
        <v>0</v>
      </c>
      <c r="H952" s="21"/>
      <c r="I952" s="22">
        <f t="shared" si="16"/>
        <v>0</v>
      </c>
      <c r="J952" s="14"/>
    </row>
    <row r="953" spans="1:10" hidden="1">
      <c r="A953" s="13"/>
      <c r="B953" s="1"/>
      <c r="C953" s="36"/>
      <c r="D953" s="168"/>
      <c r="E953" s="169"/>
      <c r="F953" s="43" t="str">
        <f>VLOOKUP(C953,'[2]Acha Air Sales Price List'!$B$1:$D$65536,3,FALSE)</f>
        <v>first line keep open</v>
      </c>
      <c r="G953" s="21">
        <f>ROUND(IF(ISBLANK(C953),0,VLOOKUP(C953,'[2]Acha Air Sales Price List'!$B$1:$X$65536,12,FALSE)*$M$14),2)</f>
        <v>0</v>
      </c>
      <c r="H953" s="21"/>
      <c r="I953" s="22">
        <f t="shared" si="16"/>
        <v>0</v>
      </c>
      <c r="J953" s="14"/>
    </row>
    <row r="954" spans="1:10" hidden="1">
      <c r="A954" s="13"/>
      <c r="B954" s="1"/>
      <c r="C954" s="36"/>
      <c r="D954" s="168"/>
      <c r="E954" s="169"/>
      <c r="F954" s="43" t="str">
        <f>VLOOKUP(C954,'[2]Acha Air Sales Price List'!$B$1:$D$65536,3,FALSE)</f>
        <v>first line keep open</v>
      </c>
      <c r="G954" s="21">
        <f>ROUND(IF(ISBLANK(C954),0,VLOOKUP(C954,'[2]Acha Air Sales Price List'!$B$1:$X$65536,12,FALSE)*$M$14),2)</f>
        <v>0</v>
      </c>
      <c r="H954" s="21"/>
      <c r="I954" s="22">
        <f t="shared" si="16"/>
        <v>0</v>
      </c>
      <c r="J954" s="14"/>
    </row>
    <row r="955" spans="1:10" hidden="1">
      <c r="A955" s="13"/>
      <c r="B955" s="1"/>
      <c r="C955" s="36"/>
      <c r="D955" s="168"/>
      <c r="E955" s="169"/>
      <c r="F955" s="43" t="str">
        <f>VLOOKUP(C955,'[2]Acha Air Sales Price List'!$B$1:$D$65536,3,FALSE)</f>
        <v>first line keep open</v>
      </c>
      <c r="G955" s="21">
        <f>ROUND(IF(ISBLANK(C955),0,VLOOKUP(C955,'[2]Acha Air Sales Price List'!$B$1:$X$65536,12,FALSE)*$M$14),2)</f>
        <v>0</v>
      </c>
      <c r="H955" s="21"/>
      <c r="I955" s="22">
        <f t="shared" si="16"/>
        <v>0</v>
      </c>
      <c r="J955" s="14"/>
    </row>
    <row r="956" spans="1:10" hidden="1">
      <c r="A956" s="13"/>
      <c r="B956" s="1"/>
      <c r="C956" s="36"/>
      <c r="D956" s="168"/>
      <c r="E956" s="169"/>
      <c r="F956" s="43" t="str">
        <f>VLOOKUP(C956,'[2]Acha Air Sales Price List'!$B$1:$D$65536,3,FALSE)</f>
        <v>first line keep open</v>
      </c>
      <c r="G956" s="21">
        <f>ROUND(IF(ISBLANK(C956),0,VLOOKUP(C956,'[2]Acha Air Sales Price List'!$B$1:$X$65536,12,FALSE)*$M$14),2)</f>
        <v>0</v>
      </c>
      <c r="H956" s="21"/>
      <c r="I956" s="22">
        <f t="shared" si="16"/>
        <v>0</v>
      </c>
      <c r="J956" s="14"/>
    </row>
    <row r="957" spans="1:10" hidden="1">
      <c r="A957" s="13"/>
      <c r="B957" s="1"/>
      <c r="C957" s="36"/>
      <c r="D957" s="168"/>
      <c r="E957" s="169"/>
      <c r="F957" s="43" t="str">
        <f>VLOOKUP(C957,'[2]Acha Air Sales Price List'!$B$1:$D$65536,3,FALSE)</f>
        <v>first line keep open</v>
      </c>
      <c r="G957" s="21">
        <f>ROUND(IF(ISBLANK(C957),0,VLOOKUP(C957,'[2]Acha Air Sales Price List'!$B$1:$X$65536,12,FALSE)*$M$14),2)</f>
        <v>0</v>
      </c>
      <c r="H957" s="21"/>
      <c r="I957" s="22">
        <f t="shared" si="16"/>
        <v>0</v>
      </c>
      <c r="J957" s="14"/>
    </row>
    <row r="958" spans="1:10" hidden="1">
      <c r="A958" s="13"/>
      <c r="B958" s="1"/>
      <c r="C958" s="36"/>
      <c r="D958" s="168"/>
      <c r="E958" s="169"/>
      <c r="F958" s="43" t="str">
        <f>VLOOKUP(C958,'[2]Acha Air Sales Price List'!$B$1:$D$65536,3,FALSE)</f>
        <v>first line keep open</v>
      </c>
      <c r="G958" s="21">
        <f>ROUND(IF(ISBLANK(C958),0,VLOOKUP(C958,'[2]Acha Air Sales Price List'!$B$1:$X$65536,12,FALSE)*$M$14),2)</f>
        <v>0</v>
      </c>
      <c r="H958" s="21"/>
      <c r="I958" s="22">
        <f t="shared" si="16"/>
        <v>0</v>
      </c>
      <c r="J958" s="14"/>
    </row>
    <row r="959" spans="1:10" hidden="1">
      <c r="A959" s="13"/>
      <c r="B959" s="1"/>
      <c r="C959" s="37"/>
      <c r="D959" s="168"/>
      <c r="E959" s="169"/>
      <c r="F959" s="43" t="str">
        <f>VLOOKUP(C959,'[2]Acha Air Sales Price List'!$B$1:$D$65536,3,FALSE)</f>
        <v>first line keep open</v>
      </c>
      <c r="G959" s="21">
        <f>ROUND(IF(ISBLANK(C959),0,VLOOKUP(C959,'[2]Acha Air Sales Price List'!$B$1:$X$65536,12,FALSE)*$M$14),2)</f>
        <v>0</v>
      </c>
      <c r="H959" s="21"/>
      <c r="I959" s="22">
        <f t="shared" si="16"/>
        <v>0</v>
      </c>
      <c r="J959" s="14"/>
    </row>
    <row r="960" spans="1:10" hidden="1">
      <c r="A960" s="13"/>
      <c r="B960" s="1"/>
      <c r="C960" s="36"/>
      <c r="D960" s="168"/>
      <c r="E960" s="169"/>
      <c r="F960" s="43" t="str">
        <f>VLOOKUP(C960,'[2]Acha Air Sales Price List'!$B$1:$D$65536,3,FALSE)</f>
        <v>first line keep open</v>
      </c>
      <c r="G960" s="21">
        <f>ROUND(IF(ISBLANK(C960),0,VLOOKUP(C960,'[2]Acha Air Sales Price List'!$B$1:$X$65536,12,FALSE)*$M$14),2)</f>
        <v>0</v>
      </c>
      <c r="H960" s="21"/>
      <c r="I960" s="22">
        <f t="shared" si="16"/>
        <v>0</v>
      </c>
      <c r="J960" s="14"/>
    </row>
    <row r="961" spans="1:10" hidden="1">
      <c r="A961" s="13"/>
      <c r="B961" s="1"/>
      <c r="C961" s="36"/>
      <c r="D961" s="168"/>
      <c r="E961" s="169"/>
      <c r="F961" s="43" t="str">
        <f>VLOOKUP(C961,'[2]Acha Air Sales Price List'!$B$1:$D$65536,3,FALSE)</f>
        <v>first line keep open</v>
      </c>
      <c r="G961" s="21">
        <f>ROUND(IF(ISBLANK(C961),0,VLOOKUP(C961,'[2]Acha Air Sales Price List'!$B$1:$X$65536,12,FALSE)*$M$14),2)</f>
        <v>0</v>
      </c>
      <c r="H961" s="21"/>
      <c r="I961" s="22">
        <f t="shared" si="16"/>
        <v>0</v>
      </c>
      <c r="J961" s="14"/>
    </row>
    <row r="962" spans="1:10" hidden="1">
      <c r="A962" s="13"/>
      <c r="B962" s="1"/>
      <c r="C962" s="36"/>
      <c r="D962" s="168"/>
      <c r="E962" s="169"/>
      <c r="F962" s="43" t="str">
        <f>VLOOKUP(C962,'[2]Acha Air Sales Price List'!$B$1:$D$65536,3,FALSE)</f>
        <v>first line keep open</v>
      </c>
      <c r="G962" s="21">
        <f>ROUND(IF(ISBLANK(C962),0,VLOOKUP(C962,'[2]Acha Air Sales Price List'!$B$1:$X$65536,12,FALSE)*$M$14),2)</f>
        <v>0</v>
      </c>
      <c r="H962" s="21"/>
      <c r="I962" s="22">
        <f t="shared" si="16"/>
        <v>0</v>
      </c>
      <c r="J962" s="14"/>
    </row>
    <row r="963" spans="1:10" hidden="1">
      <c r="A963" s="13"/>
      <c r="B963" s="1"/>
      <c r="C963" s="36"/>
      <c r="D963" s="168"/>
      <c r="E963" s="169"/>
      <c r="F963" s="43" t="str">
        <f>VLOOKUP(C963,'[2]Acha Air Sales Price List'!$B$1:$D$65536,3,FALSE)</f>
        <v>first line keep open</v>
      </c>
      <c r="G963" s="21">
        <f>ROUND(IF(ISBLANK(C963),0,VLOOKUP(C963,'[2]Acha Air Sales Price List'!$B$1:$X$65536,12,FALSE)*$M$14),2)</f>
        <v>0</v>
      </c>
      <c r="H963" s="21"/>
      <c r="I963" s="22">
        <f t="shared" si="16"/>
        <v>0</v>
      </c>
      <c r="J963" s="14"/>
    </row>
    <row r="964" spans="1:10" hidden="1">
      <c r="A964" s="13"/>
      <c r="B964" s="1"/>
      <c r="C964" s="36"/>
      <c r="D964" s="168"/>
      <c r="E964" s="169"/>
      <c r="F964" s="43" t="str">
        <f>VLOOKUP(C964,'[2]Acha Air Sales Price List'!$B$1:$D$65536,3,FALSE)</f>
        <v>first line keep open</v>
      </c>
      <c r="G964" s="21">
        <f>ROUND(IF(ISBLANK(C964),0,VLOOKUP(C964,'[2]Acha Air Sales Price List'!$B$1:$X$65536,12,FALSE)*$M$14),2)</f>
        <v>0</v>
      </c>
      <c r="H964" s="21"/>
      <c r="I964" s="22">
        <f t="shared" si="16"/>
        <v>0</v>
      </c>
      <c r="J964" s="14"/>
    </row>
    <row r="965" spans="1:10" hidden="1">
      <c r="A965" s="13"/>
      <c r="B965" s="1"/>
      <c r="C965" s="36"/>
      <c r="D965" s="168"/>
      <c r="E965" s="169"/>
      <c r="F965" s="43" t="str">
        <f>VLOOKUP(C965,'[2]Acha Air Sales Price List'!$B$1:$D$65536,3,FALSE)</f>
        <v>first line keep open</v>
      </c>
      <c r="G965" s="21">
        <f>ROUND(IF(ISBLANK(C965),0,VLOOKUP(C965,'[2]Acha Air Sales Price List'!$B$1:$X$65536,12,FALSE)*$M$14),2)</f>
        <v>0</v>
      </c>
      <c r="H965" s="21"/>
      <c r="I965" s="22">
        <f t="shared" si="16"/>
        <v>0</v>
      </c>
      <c r="J965" s="14"/>
    </row>
    <row r="966" spans="1:10" hidden="1">
      <c r="A966" s="13"/>
      <c r="B966" s="1"/>
      <c r="C966" s="36"/>
      <c r="D966" s="168"/>
      <c r="E966" s="169"/>
      <c r="F966" s="43" t="str">
        <f>VLOOKUP(C966,'[2]Acha Air Sales Price List'!$B$1:$D$65536,3,FALSE)</f>
        <v>first line keep open</v>
      </c>
      <c r="G966" s="21">
        <f>ROUND(IF(ISBLANK(C966),0,VLOOKUP(C966,'[2]Acha Air Sales Price List'!$B$1:$X$65536,12,FALSE)*$M$14),2)</f>
        <v>0</v>
      </c>
      <c r="H966" s="21"/>
      <c r="I966" s="22">
        <f t="shared" si="16"/>
        <v>0</v>
      </c>
      <c r="J966" s="14"/>
    </row>
    <row r="967" spans="1:10" hidden="1">
      <c r="A967" s="13"/>
      <c r="B967" s="1"/>
      <c r="C967" s="36"/>
      <c r="D967" s="168"/>
      <c r="E967" s="169"/>
      <c r="F967" s="43" t="str">
        <f>VLOOKUP(C967,'[2]Acha Air Sales Price List'!$B$1:$D$65536,3,FALSE)</f>
        <v>first line keep open</v>
      </c>
      <c r="G967" s="21">
        <f>ROUND(IF(ISBLANK(C967),0,VLOOKUP(C967,'[2]Acha Air Sales Price List'!$B$1:$X$65536,12,FALSE)*$M$14),2)</f>
        <v>0</v>
      </c>
      <c r="H967" s="21"/>
      <c r="I967" s="22">
        <f t="shared" si="16"/>
        <v>0</v>
      </c>
      <c r="J967" s="14"/>
    </row>
    <row r="968" spans="1:10" hidden="1">
      <c r="A968" s="13"/>
      <c r="B968" s="1"/>
      <c r="C968" s="36"/>
      <c r="D968" s="168"/>
      <c r="E968" s="169"/>
      <c r="F968" s="43" t="str">
        <f>VLOOKUP(C968,'[2]Acha Air Sales Price List'!$B$1:$D$65536,3,FALSE)</f>
        <v>first line keep open</v>
      </c>
      <c r="G968" s="21">
        <f>ROUND(IF(ISBLANK(C968),0,VLOOKUP(C968,'[2]Acha Air Sales Price List'!$B$1:$X$65536,12,FALSE)*$M$14),2)</f>
        <v>0</v>
      </c>
      <c r="H968" s="21"/>
      <c r="I968" s="22">
        <f t="shared" si="16"/>
        <v>0</v>
      </c>
      <c r="J968" s="14"/>
    </row>
    <row r="969" spans="1:10" hidden="1">
      <c r="A969" s="13"/>
      <c r="B969" s="1"/>
      <c r="C969" s="36"/>
      <c r="D969" s="168"/>
      <c r="E969" s="169"/>
      <c r="F969" s="43" t="str">
        <f>VLOOKUP(C969,'[2]Acha Air Sales Price List'!$B$1:$D$65536,3,FALSE)</f>
        <v>first line keep open</v>
      </c>
      <c r="G969" s="21">
        <f>ROUND(IF(ISBLANK(C969),0,VLOOKUP(C969,'[2]Acha Air Sales Price List'!$B$1:$X$65536,12,FALSE)*$M$14),2)</f>
        <v>0</v>
      </c>
      <c r="H969" s="21"/>
      <c r="I969" s="22">
        <f t="shared" si="16"/>
        <v>0</v>
      </c>
      <c r="J969" s="14"/>
    </row>
    <row r="970" spans="1:10" hidden="1">
      <c r="A970" s="13"/>
      <c r="B970" s="1"/>
      <c r="C970" s="36"/>
      <c r="D970" s="168"/>
      <c r="E970" s="169"/>
      <c r="F970" s="43" t="str">
        <f>VLOOKUP(C970,'[2]Acha Air Sales Price List'!$B$1:$D$65536,3,FALSE)</f>
        <v>first line keep open</v>
      </c>
      <c r="G970" s="21">
        <f>ROUND(IF(ISBLANK(C970),0,VLOOKUP(C970,'[2]Acha Air Sales Price List'!$B$1:$X$65536,12,FALSE)*$M$14),2)</f>
        <v>0</v>
      </c>
      <c r="H970" s="21"/>
      <c r="I970" s="22">
        <f t="shared" si="16"/>
        <v>0</v>
      </c>
      <c r="J970" s="14"/>
    </row>
    <row r="971" spans="1:10" hidden="1">
      <c r="A971" s="13"/>
      <c r="B971" s="1"/>
      <c r="C971" s="36"/>
      <c r="D971" s="168"/>
      <c r="E971" s="169"/>
      <c r="F971" s="43" t="str">
        <f>VLOOKUP(C971,'[2]Acha Air Sales Price List'!$B$1:$D$65536,3,FALSE)</f>
        <v>first line keep open</v>
      </c>
      <c r="G971" s="21">
        <f>ROUND(IF(ISBLANK(C971),0,VLOOKUP(C971,'[2]Acha Air Sales Price List'!$B$1:$X$65536,12,FALSE)*$M$14),2)</f>
        <v>0</v>
      </c>
      <c r="H971" s="21"/>
      <c r="I971" s="22">
        <f t="shared" si="16"/>
        <v>0</v>
      </c>
      <c r="J971" s="14"/>
    </row>
    <row r="972" spans="1:10" hidden="1">
      <c r="A972" s="13"/>
      <c r="B972" s="1"/>
      <c r="C972" s="36"/>
      <c r="D972" s="168"/>
      <c r="E972" s="169"/>
      <c r="F972" s="43" t="str">
        <f>VLOOKUP(C972,'[2]Acha Air Sales Price List'!$B$1:$D$65536,3,FALSE)</f>
        <v>first line keep open</v>
      </c>
      <c r="G972" s="21">
        <f>ROUND(IF(ISBLANK(C972),0,VLOOKUP(C972,'[2]Acha Air Sales Price List'!$B$1:$X$65536,12,FALSE)*$M$14),2)</f>
        <v>0</v>
      </c>
      <c r="H972" s="21"/>
      <c r="I972" s="22">
        <f t="shared" si="16"/>
        <v>0</v>
      </c>
      <c r="J972" s="14"/>
    </row>
    <row r="973" spans="1:10" hidden="1">
      <c r="A973" s="13"/>
      <c r="B973" s="1"/>
      <c r="C973" s="36"/>
      <c r="D973" s="168"/>
      <c r="E973" s="169"/>
      <c r="F973" s="43" t="str">
        <f>VLOOKUP(C973,'[2]Acha Air Sales Price List'!$B$1:$D$65536,3,FALSE)</f>
        <v>first line keep open</v>
      </c>
      <c r="G973" s="21">
        <f>ROUND(IF(ISBLANK(C973),0,VLOOKUP(C973,'[2]Acha Air Sales Price List'!$B$1:$X$65536,12,FALSE)*$M$14),2)</f>
        <v>0</v>
      </c>
      <c r="H973" s="21"/>
      <c r="I973" s="22">
        <f t="shared" si="16"/>
        <v>0</v>
      </c>
      <c r="J973" s="14"/>
    </row>
    <row r="974" spans="1:10" hidden="1">
      <c r="A974" s="13"/>
      <c r="B974" s="1"/>
      <c r="C974" s="36"/>
      <c r="D974" s="168"/>
      <c r="E974" s="169"/>
      <c r="F974" s="43" t="str">
        <f>VLOOKUP(C974,'[2]Acha Air Sales Price List'!$B$1:$D$65536,3,FALSE)</f>
        <v>first line keep open</v>
      </c>
      <c r="G974" s="21">
        <f>ROUND(IF(ISBLANK(C974),0,VLOOKUP(C974,'[2]Acha Air Sales Price List'!$B$1:$X$65536,12,FALSE)*$M$14),2)</f>
        <v>0</v>
      </c>
      <c r="H974" s="21"/>
      <c r="I974" s="22">
        <f t="shared" si="16"/>
        <v>0</v>
      </c>
      <c r="J974" s="14"/>
    </row>
    <row r="975" spans="1:10" hidden="1">
      <c r="A975" s="13"/>
      <c r="B975" s="1"/>
      <c r="C975" s="36"/>
      <c r="D975" s="168"/>
      <c r="E975" s="169"/>
      <c r="F975" s="43" t="str">
        <f>VLOOKUP(C975,'[2]Acha Air Sales Price List'!$B$1:$D$65536,3,FALSE)</f>
        <v>first line keep open</v>
      </c>
      <c r="G975" s="21">
        <f>ROUND(IF(ISBLANK(C975),0,VLOOKUP(C975,'[2]Acha Air Sales Price List'!$B$1:$X$65536,12,FALSE)*$M$14),2)</f>
        <v>0</v>
      </c>
      <c r="H975" s="21"/>
      <c r="I975" s="22">
        <f t="shared" si="16"/>
        <v>0</v>
      </c>
      <c r="J975" s="14"/>
    </row>
    <row r="976" spans="1:10" hidden="1">
      <c r="A976" s="13"/>
      <c r="B976" s="1"/>
      <c r="C976" s="36"/>
      <c r="D976" s="168"/>
      <c r="E976" s="169"/>
      <c r="F976" s="43" t="str">
        <f>VLOOKUP(C976,'[2]Acha Air Sales Price List'!$B$1:$D$65536,3,FALSE)</f>
        <v>first line keep open</v>
      </c>
      <c r="G976" s="21">
        <f>ROUND(IF(ISBLANK(C976),0,VLOOKUP(C976,'[2]Acha Air Sales Price List'!$B$1:$X$65536,12,FALSE)*$M$14),2)</f>
        <v>0</v>
      </c>
      <c r="H976" s="21"/>
      <c r="I976" s="22">
        <f t="shared" si="16"/>
        <v>0</v>
      </c>
      <c r="J976" s="14"/>
    </row>
    <row r="977" spans="1:10" hidden="1">
      <c r="A977" s="13"/>
      <c r="B977" s="1"/>
      <c r="C977" s="36"/>
      <c r="D977" s="168"/>
      <c r="E977" s="169"/>
      <c r="F977" s="43" t="str">
        <f>VLOOKUP(C977,'[2]Acha Air Sales Price List'!$B$1:$D$65536,3,FALSE)</f>
        <v>first line keep open</v>
      </c>
      <c r="G977" s="21">
        <f>ROUND(IF(ISBLANK(C977),0,VLOOKUP(C977,'[2]Acha Air Sales Price List'!$B$1:$X$65536,12,FALSE)*$M$14),2)</f>
        <v>0</v>
      </c>
      <c r="H977" s="21"/>
      <c r="I977" s="22">
        <f t="shared" si="16"/>
        <v>0</v>
      </c>
      <c r="J977" s="14"/>
    </row>
    <row r="978" spans="1:10" hidden="1">
      <c r="A978" s="13"/>
      <c r="B978" s="1"/>
      <c r="C978" s="36"/>
      <c r="D978" s="168"/>
      <c r="E978" s="169"/>
      <c r="F978" s="43" t="str">
        <f>VLOOKUP(C978,'[2]Acha Air Sales Price List'!$B$1:$D$65536,3,FALSE)</f>
        <v>first line keep open</v>
      </c>
      <c r="G978" s="21">
        <f>ROUND(IF(ISBLANK(C978),0,VLOOKUP(C978,'[2]Acha Air Sales Price List'!$B$1:$X$65536,12,FALSE)*$M$14),2)</f>
        <v>0</v>
      </c>
      <c r="H978" s="21"/>
      <c r="I978" s="22">
        <f t="shared" si="16"/>
        <v>0</v>
      </c>
      <c r="J978" s="14"/>
    </row>
    <row r="979" spans="1:10" hidden="1">
      <c r="A979" s="13"/>
      <c r="B979" s="1"/>
      <c r="C979" s="36"/>
      <c r="D979" s="168"/>
      <c r="E979" s="169"/>
      <c r="F979" s="43" t="str">
        <f>VLOOKUP(C979,'[2]Acha Air Sales Price List'!$B$1:$D$65536,3,FALSE)</f>
        <v>first line keep open</v>
      </c>
      <c r="G979" s="21">
        <f>ROUND(IF(ISBLANK(C979),0,VLOOKUP(C979,'[2]Acha Air Sales Price List'!$B$1:$X$65536,12,FALSE)*$M$14),2)</f>
        <v>0</v>
      </c>
      <c r="H979" s="21"/>
      <c r="I979" s="22">
        <f t="shared" si="16"/>
        <v>0</v>
      </c>
      <c r="J979" s="14"/>
    </row>
    <row r="980" spans="1:10" hidden="1">
      <c r="A980" s="13"/>
      <c r="B980" s="1"/>
      <c r="C980" s="36"/>
      <c r="D980" s="168"/>
      <c r="E980" s="169"/>
      <c r="F980" s="43" t="str">
        <f>VLOOKUP(C980,'[2]Acha Air Sales Price List'!$B$1:$D$65536,3,FALSE)</f>
        <v>first line keep open</v>
      </c>
      <c r="G980" s="21">
        <f>ROUND(IF(ISBLANK(C980),0,VLOOKUP(C980,'[2]Acha Air Sales Price List'!$B$1:$X$65536,12,FALSE)*$M$14),2)</f>
        <v>0</v>
      </c>
      <c r="H980" s="21"/>
      <c r="I980" s="22">
        <f t="shared" si="16"/>
        <v>0</v>
      </c>
      <c r="J980" s="14"/>
    </row>
    <row r="981" spans="1:10" hidden="1">
      <c r="A981" s="13"/>
      <c r="B981" s="1"/>
      <c r="C981" s="36"/>
      <c r="D981" s="168"/>
      <c r="E981" s="169"/>
      <c r="F981" s="43" t="str">
        <f>VLOOKUP(C981,'[2]Acha Air Sales Price List'!$B$1:$D$65536,3,FALSE)</f>
        <v>first line keep open</v>
      </c>
      <c r="G981" s="21">
        <f>ROUND(IF(ISBLANK(C981),0,VLOOKUP(C981,'[2]Acha Air Sales Price List'!$B$1:$X$65536,12,FALSE)*$M$14),2)</f>
        <v>0</v>
      </c>
      <c r="H981" s="21"/>
      <c r="I981" s="22">
        <f t="shared" ref="I981:I986" si="17">ROUND(IF(ISNUMBER(B981), G981*B981, 0),5)</f>
        <v>0</v>
      </c>
      <c r="J981" s="14"/>
    </row>
    <row r="982" spans="1:10" hidden="1">
      <c r="A982" s="13"/>
      <c r="B982" s="1"/>
      <c r="C982" s="36"/>
      <c r="D982" s="168"/>
      <c r="E982" s="169"/>
      <c r="F982" s="43" t="str">
        <f>VLOOKUP(C982,'[2]Acha Air Sales Price List'!$B$1:$D$65536,3,FALSE)</f>
        <v>first line keep open</v>
      </c>
      <c r="G982" s="21">
        <f>ROUND(IF(ISBLANK(C982),0,VLOOKUP(C982,'[2]Acha Air Sales Price List'!$B$1:$X$65536,12,FALSE)*$M$14),2)</f>
        <v>0</v>
      </c>
      <c r="H982" s="21"/>
      <c r="I982" s="22">
        <f t="shared" si="17"/>
        <v>0</v>
      </c>
      <c r="J982" s="14"/>
    </row>
    <row r="983" spans="1:10" hidden="1">
      <c r="A983" s="13"/>
      <c r="B983" s="1"/>
      <c r="C983" s="36"/>
      <c r="D983" s="168"/>
      <c r="E983" s="169"/>
      <c r="F983" s="43" t="str">
        <f>VLOOKUP(C983,'[2]Acha Air Sales Price List'!$B$1:$D$65536,3,FALSE)</f>
        <v>first line keep open</v>
      </c>
      <c r="G983" s="21">
        <f>ROUND(IF(ISBLANK(C983),0,VLOOKUP(C983,'[2]Acha Air Sales Price List'!$B$1:$X$65536,12,FALSE)*$M$14),2)</f>
        <v>0</v>
      </c>
      <c r="H983" s="21"/>
      <c r="I983" s="22">
        <f t="shared" si="17"/>
        <v>0</v>
      </c>
      <c r="J983" s="14"/>
    </row>
    <row r="984" spans="1:10" hidden="1">
      <c r="A984" s="13"/>
      <c r="B984" s="1"/>
      <c r="C984" s="36"/>
      <c r="D984" s="168"/>
      <c r="E984" s="169"/>
      <c r="F984" s="43" t="str">
        <f>VLOOKUP(C984,'[2]Acha Air Sales Price List'!$B$1:$D$65536,3,FALSE)</f>
        <v>first line keep open</v>
      </c>
      <c r="G984" s="21">
        <f>ROUND(IF(ISBLANK(C984),0,VLOOKUP(C984,'[2]Acha Air Sales Price List'!$B$1:$X$65536,12,FALSE)*$M$14),2)</f>
        <v>0</v>
      </c>
      <c r="H984" s="21"/>
      <c r="I984" s="22">
        <f t="shared" si="17"/>
        <v>0</v>
      </c>
      <c r="J984" s="14"/>
    </row>
    <row r="985" spans="1:10" hidden="1">
      <c r="A985" s="13"/>
      <c r="B985" s="1"/>
      <c r="C985" s="36"/>
      <c r="D985" s="168"/>
      <c r="E985" s="169"/>
      <c r="F985" s="43" t="str">
        <f>VLOOKUP(C985,'[2]Acha Air Sales Price List'!$B$1:$D$65536,3,FALSE)</f>
        <v>first line keep open</v>
      </c>
      <c r="G985" s="21">
        <f>ROUND(IF(ISBLANK(C985),0,VLOOKUP(C985,'[2]Acha Air Sales Price List'!$B$1:$X$65536,12,FALSE)*$M$14),2)</f>
        <v>0</v>
      </c>
      <c r="H985" s="21"/>
      <c r="I985" s="22">
        <f t="shared" si="17"/>
        <v>0</v>
      </c>
      <c r="J985" s="14"/>
    </row>
    <row r="986" spans="1:10" hidden="1">
      <c r="A986" s="13"/>
      <c r="B986" s="1"/>
      <c r="C986" s="102"/>
      <c r="D986" s="168"/>
      <c r="E986" s="169"/>
      <c r="F986" s="43"/>
      <c r="G986" s="21">
        <f>ROUND(IF(ISBLANK(C986),0,VLOOKUP(C986,'[2]Acha Air Sales Price List'!$B$1:$X$65536,12,FALSE)*$M$14),2)</f>
        <v>0</v>
      </c>
      <c r="H986" s="21"/>
      <c r="I986" s="22">
        <f t="shared" si="17"/>
        <v>0</v>
      </c>
      <c r="J986" s="14"/>
    </row>
    <row r="987" spans="1:10" hidden="1">
      <c r="A987" s="13"/>
      <c r="B987" s="1"/>
      <c r="C987" s="37"/>
      <c r="D987" s="170"/>
      <c r="E987" s="171"/>
      <c r="F987" s="43" t="s">
        <v>26</v>
      </c>
      <c r="G987" s="21"/>
      <c r="H987" s="21"/>
      <c r="I987" s="22">
        <f>G987</f>
        <v>0</v>
      </c>
      <c r="J987" s="14"/>
    </row>
    <row r="988" spans="1:10" ht="12.4" customHeight="1" thickBot="1">
      <c r="A988" s="13"/>
      <c r="B988" s="23"/>
      <c r="C988" s="24"/>
      <c r="D988" s="172"/>
      <c r="E988" s="173"/>
      <c r="F988" s="44"/>
      <c r="G988" s="25">
        <f>ROUND(IF(ISBLANK(C988),0,VLOOKUP(C988,'[2]Acha Air Sales Price List'!$B$1:$X$65536,12,FALSE)*$X$14),2)</f>
        <v>0</v>
      </c>
      <c r="H988" s="25"/>
      <c r="I988" s="26">
        <f>ROUND(IF(ISNUMBER(B988), G988*B988, 0),5)</f>
        <v>0</v>
      </c>
      <c r="J988" s="14"/>
    </row>
    <row r="989" spans="1:10" ht="10.5" customHeight="1" thickBot="1">
      <c r="A989" s="13"/>
      <c r="B989" s="2"/>
      <c r="C989" s="2"/>
      <c r="D989" s="2"/>
      <c r="E989" s="2"/>
      <c r="F989" s="2"/>
      <c r="G989" s="31"/>
      <c r="H989" s="31"/>
      <c r="I989" s="32"/>
      <c r="J989" s="14"/>
    </row>
    <row r="990" spans="1:10" ht="16.5" thickBot="1">
      <c r="A990" s="13"/>
      <c r="B990" s="30" t="s">
        <v>17</v>
      </c>
      <c r="C990" s="3"/>
      <c r="D990" s="3"/>
      <c r="E990" s="3"/>
      <c r="F990" s="3"/>
      <c r="G990" s="33" t="s">
        <v>18</v>
      </c>
      <c r="H990" s="156"/>
      <c r="I990" s="34">
        <f>SUM(I21:I988)</f>
        <v>1278.1999999999998</v>
      </c>
      <c r="J990" s="14"/>
    </row>
    <row r="991" spans="1:10" ht="16.5" hidden="1" customHeight="1" thickBot="1">
      <c r="A991" s="13"/>
      <c r="B991" s="30" t="s">
        <v>17</v>
      </c>
      <c r="C991" s="3"/>
      <c r="D991" s="3"/>
      <c r="E991" s="3"/>
      <c r="F991" s="3"/>
      <c r="G991" s="33" t="s">
        <v>23</v>
      </c>
      <c r="H991" s="156"/>
      <c r="I991" s="34">
        <f>I990/41.5</f>
        <v>30.799999999999997</v>
      </c>
      <c r="J991" s="14"/>
    </row>
    <row r="992" spans="1:10" ht="16.5" hidden="1" customHeight="1" thickBot="1">
      <c r="A992" s="13"/>
      <c r="B992" s="30"/>
      <c r="C992" s="3"/>
      <c r="D992" s="3"/>
      <c r="E992" s="3"/>
      <c r="F992" s="3"/>
      <c r="G992" s="33" t="s">
        <v>25</v>
      </c>
      <c r="H992" s="156"/>
      <c r="I992" s="34">
        <v>40</v>
      </c>
      <c r="J992" s="14"/>
    </row>
    <row r="993" spans="1:10" ht="16.5" hidden="1" customHeight="1" thickBot="1">
      <c r="A993" s="13"/>
      <c r="B993" s="30"/>
      <c r="C993" s="3"/>
      <c r="D993" s="3"/>
      <c r="E993" s="3"/>
      <c r="F993" s="3"/>
      <c r="G993" s="33" t="s">
        <v>24</v>
      </c>
      <c r="H993" s="156"/>
      <c r="I993" s="34">
        <f>(I992-I991)*41.5</f>
        <v>381.80000000000013</v>
      </c>
      <c r="J993" s="14"/>
    </row>
    <row r="994" spans="1:10" ht="10.5" customHeight="1">
      <c r="A994" s="18"/>
      <c r="B994" s="19"/>
      <c r="C994" s="19"/>
      <c r="D994" s="19"/>
      <c r="E994" s="19"/>
      <c r="F994" s="19"/>
      <c r="G994" s="19"/>
      <c r="H994" s="19"/>
      <c r="I994" s="19"/>
      <c r="J994" s="20"/>
    </row>
    <row r="998" spans="1:10">
      <c r="I998" s="45"/>
    </row>
  </sheetData>
  <mergeCells count="974">
    <mergeCell ref="D984:E984"/>
    <mergeCell ref="D985:E985"/>
    <mergeCell ref="D986:E986"/>
    <mergeCell ref="D987:E987"/>
    <mergeCell ref="D988:E988"/>
    <mergeCell ref="D978:E978"/>
    <mergeCell ref="D979:E979"/>
    <mergeCell ref="D980:E980"/>
    <mergeCell ref="D981:E981"/>
    <mergeCell ref="D982:E982"/>
    <mergeCell ref="D983:E983"/>
    <mergeCell ref="D972:E972"/>
    <mergeCell ref="D973:E973"/>
    <mergeCell ref="D974:E974"/>
    <mergeCell ref="D975:E975"/>
    <mergeCell ref="D976:E976"/>
    <mergeCell ref="D977:E977"/>
    <mergeCell ref="D966:E966"/>
    <mergeCell ref="D967:E967"/>
    <mergeCell ref="D968:E968"/>
    <mergeCell ref="D969:E969"/>
    <mergeCell ref="D970:E970"/>
    <mergeCell ref="D971:E971"/>
    <mergeCell ref="D960:E960"/>
    <mergeCell ref="D961:E961"/>
    <mergeCell ref="D962:E962"/>
    <mergeCell ref="D963:E963"/>
    <mergeCell ref="D964:E964"/>
    <mergeCell ref="D965:E965"/>
    <mergeCell ref="D954:E954"/>
    <mergeCell ref="D955:E955"/>
    <mergeCell ref="D956:E956"/>
    <mergeCell ref="D957:E957"/>
    <mergeCell ref="D958:E958"/>
    <mergeCell ref="D959:E959"/>
    <mergeCell ref="D948:E948"/>
    <mergeCell ref="D949:E949"/>
    <mergeCell ref="D950:E950"/>
    <mergeCell ref="D951:E951"/>
    <mergeCell ref="D952:E952"/>
    <mergeCell ref="D953:E953"/>
    <mergeCell ref="D942:E942"/>
    <mergeCell ref="D943:E943"/>
    <mergeCell ref="D944:E944"/>
    <mergeCell ref="D945:E945"/>
    <mergeCell ref="D946:E946"/>
    <mergeCell ref="D947:E947"/>
    <mergeCell ref="D936:E936"/>
    <mergeCell ref="D937:E937"/>
    <mergeCell ref="D938:E938"/>
    <mergeCell ref="D939:E939"/>
    <mergeCell ref="D940:E940"/>
    <mergeCell ref="D941:E941"/>
    <mergeCell ref="D930:E930"/>
    <mergeCell ref="D931:E931"/>
    <mergeCell ref="D932:E932"/>
    <mergeCell ref="D933:E933"/>
    <mergeCell ref="D934:E934"/>
    <mergeCell ref="D935:E935"/>
    <mergeCell ref="D924:E924"/>
    <mergeCell ref="D925:E925"/>
    <mergeCell ref="D926:E926"/>
    <mergeCell ref="D927:E927"/>
    <mergeCell ref="D928:E928"/>
    <mergeCell ref="D929:E929"/>
    <mergeCell ref="D918:E918"/>
    <mergeCell ref="D919:E919"/>
    <mergeCell ref="D920:E920"/>
    <mergeCell ref="D921:E921"/>
    <mergeCell ref="D922:E922"/>
    <mergeCell ref="D923:E923"/>
    <mergeCell ref="D912:E912"/>
    <mergeCell ref="D913:E913"/>
    <mergeCell ref="D914:E914"/>
    <mergeCell ref="D915:E915"/>
    <mergeCell ref="D916:E916"/>
    <mergeCell ref="D917:E917"/>
    <mergeCell ref="D906:E906"/>
    <mergeCell ref="D907:E907"/>
    <mergeCell ref="D908:E908"/>
    <mergeCell ref="D909:E909"/>
    <mergeCell ref="D910:E910"/>
    <mergeCell ref="D911:E911"/>
    <mergeCell ref="D900:E900"/>
    <mergeCell ref="D901:E901"/>
    <mergeCell ref="D902:E902"/>
    <mergeCell ref="D903:E903"/>
    <mergeCell ref="D904:E904"/>
    <mergeCell ref="D905:E905"/>
    <mergeCell ref="D894:E894"/>
    <mergeCell ref="D895:E895"/>
    <mergeCell ref="D896:E896"/>
    <mergeCell ref="D897:E897"/>
    <mergeCell ref="D898:E898"/>
    <mergeCell ref="D899:E899"/>
    <mergeCell ref="D888:E888"/>
    <mergeCell ref="D889:E889"/>
    <mergeCell ref="D890:E890"/>
    <mergeCell ref="D891:E891"/>
    <mergeCell ref="D892:E892"/>
    <mergeCell ref="D893:E893"/>
    <mergeCell ref="D882:E882"/>
    <mergeCell ref="D883:E883"/>
    <mergeCell ref="D884:E884"/>
    <mergeCell ref="D885:E885"/>
    <mergeCell ref="D886:E886"/>
    <mergeCell ref="D887:E887"/>
    <mergeCell ref="D876:E876"/>
    <mergeCell ref="D877:E877"/>
    <mergeCell ref="D878:E878"/>
    <mergeCell ref="D879:E879"/>
    <mergeCell ref="D880:E880"/>
    <mergeCell ref="D881:E881"/>
    <mergeCell ref="D870:E870"/>
    <mergeCell ref="D871:E871"/>
    <mergeCell ref="D872:E872"/>
    <mergeCell ref="D873:E873"/>
    <mergeCell ref="D874:E874"/>
    <mergeCell ref="D875:E875"/>
    <mergeCell ref="D864:E864"/>
    <mergeCell ref="D865:E865"/>
    <mergeCell ref="D866:E866"/>
    <mergeCell ref="D867:E867"/>
    <mergeCell ref="D868:E868"/>
    <mergeCell ref="D869:E869"/>
    <mergeCell ref="D858:E858"/>
    <mergeCell ref="D859:E859"/>
    <mergeCell ref="D860:E860"/>
    <mergeCell ref="D861:E861"/>
    <mergeCell ref="D862:E862"/>
    <mergeCell ref="D863:E863"/>
    <mergeCell ref="D852:E852"/>
    <mergeCell ref="D853:E853"/>
    <mergeCell ref="D854:E854"/>
    <mergeCell ref="D855:E855"/>
    <mergeCell ref="D856:E856"/>
    <mergeCell ref="D857:E857"/>
    <mergeCell ref="D846:E846"/>
    <mergeCell ref="D847:E847"/>
    <mergeCell ref="D848:E848"/>
    <mergeCell ref="D849:E849"/>
    <mergeCell ref="D850:E850"/>
    <mergeCell ref="D851:E851"/>
    <mergeCell ref="D840:E840"/>
    <mergeCell ref="D841:E841"/>
    <mergeCell ref="D842:E842"/>
    <mergeCell ref="D843:E843"/>
    <mergeCell ref="D844:E844"/>
    <mergeCell ref="D845:E845"/>
    <mergeCell ref="D834:E834"/>
    <mergeCell ref="D835:E835"/>
    <mergeCell ref="D836:E836"/>
    <mergeCell ref="D837:E837"/>
    <mergeCell ref="D838:E838"/>
    <mergeCell ref="D839:E839"/>
    <mergeCell ref="D828:E828"/>
    <mergeCell ref="D829:E829"/>
    <mergeCell ref="D830:E830"/>
    <mergeCell ref="D831:E831"/>
    <mergeCell ref="D832:E832"/>
    <mergeCell ref="D833:E833"/>
    <mergeCell ref="D822:E822"/>
    <mergeCell ref="D823:E823"/>
    <mergeCell ref="D824:E824"/>
    <mergeCell ref="D825:E825"/>
    <mergeCell ref="D826:E826"/>
    <mergeCell ref="D827:E827"/>
    <mergeCell ref="D816:E816"/>
    <mergeCell ref="D817:E817"/>
    <mergeCell ref="D818:E818"/>
    <mergeCell ref="D819:E819"/>
    <mergeCell ref="D820:E820"/>
    <mergeCell ref="D821:E821"/>
    <mergeCell ref="D810:E810"/>
    <mergeCell ref="D811:E811"/>
    <mergeCell ref="D812:E812"/>
    <mergeCell ref="D813:E813"/>
    <mergeCell ref="D814:E814"/>
    <mergeCell ref="D815:E815"/>
    <mergeCell ref="D804:E804"/>
    <mergeCell ref="D805:E805"/>
    <mergeCell ref="D806:E806"/>
    <mergeCell ref="D807:E807"/>
    <mergeCell ref="D808:E808"/>
    <mergeCell ref="D809:E809"/>
    <mergeCell ref="D798:E798"/>
    <mergeCell ref="D799:E799"/>
    <mergeCell ref="D800:E800"/>
    <mergeCell ref="D801:E801"/>
    <mergeCell ref="D802:E802"/>
    <mergeCell ref="D803:E803"/>
    <mergeCell ref="D792:E792"/>
    <mergeCell ref="D793:E793"/>
    <mergeCell ref="D794:E794"/>
    <mergeCell ref="D795:E795"/>
    <mergeCell ref="D796:E796"/>
    <mergeCell ref="D797:E797"/>
    <mergeCell ref="D786:E786"/>
    <mergeCell ref="D787:E787"/>
    <mergeCell ref="D788:E788"/>
    <mergeCell ref="D789:E789"/>
    <mergeCell ref="D790:E790"/>
    <mergeCell ref="D791:E791"/>
    <mergeCell ref="D780:E780"/>
    <mergeCell ref="D781:E781"/>
    <mergeCell ref="D782:E782"/>
    <mergeCell ref="D783:E783"/>
    <mergeCell ref="D784:E784"/>
    <mergeCell ref="D785:E785"/>
    <mergeCell ref="D774:E774"/>
    <mergeCell ref="D775:E775"/>
    <mergeCell ref="D776:E776"/>
    <mergeCell ref="D777:E777"/>
    <mergeCell ref="D778:E778"/>
    <mergeCell ref="D779:E779"/>
    <mergeCell ref="D768:E768"/>
    <mergeCell ref="D769:E769"/>
    <mergeCell ref="D770:E770"/>
    <mergeCell ref="D771:E771"/>
    <mergeCell ref="D772:E772"/>
    <mergeCell ref="D773:E773"/>
    <mergeCell ref="D762:E762"/>
    <mergeCell ref="D763:E763"/>
    <mergeCell ref="D764:E764"/>
    <mergeCell ref="D765:E765"/>
    <mergeCell ref="D766:E766"/>
    <mergeCell ref="D767:E767"/>
    <mergeCell ref="D756:E756"/>
    <mergeCell ref="D757:E757"/>
    <mergeCell ref="D758:E758"/>
    <mergeCell ref="D759:E759"/>
    <mergeCell ref="D760:E760"/>
    <mergeCell ref="D761:E761"/>
    <mergeCell ref="D750:E750"/>
    <mergeCell ref="D751:E751"/>
    <mergeCell ref="D752:E752"/>
    <mergeCell ref="D753:E753"/>
    <mergeCell ref="D754:E754"/>
    <mergeCell ref="D755:E755"/>
    <mergeCell ref="D744:E744"/>
    <mergeCell ref="D745:E745"/>
    <mergeCell ref="D746:E746"/>
    <mergeCell ref="D747:E747"/>
    <mergeCell ref="D748:E748"/>
    <mergeCell ref="D749:E749"/>
    <mergeCell ref="D738:E738"/>
    <mergeCell ref="D739:E739"/>
    <mergeCell ref="D740:E740"/>
    <mergeCell ref="D741:E741"/>
    <mergeCell ref="D742:E742"/>
    <mergeCell ref="D743:E743"/>
    <mergeCell ref="D732:E732"/>
    <mergeCell ref="D733:E733"/>
    <mergeCell ref="D734:E734"/>
    <mergeCell ref="D735:E735"/>
    <mergeCell ref="D736:E736"/>
    <mergeCell ref="D737:E737"/>
    <mergeCell ref="D726:E726"/>
    <mergeCell ref="D727:E727"/>
    <mergeCell ref="D728:E728"/>
    <mergeCell ref="D729:E729"/>
    <mergeCell ref="D730:E730"/>
    <mergeCell ref="D731:E731"/>
    <mergeCell ref="D720:E720"/>
    <mergeCell ref="D721:E721"/>
    <mergeCell ref="D722:E722"/>
    <mergeCell ref="D723:E723"/>
    <mergeCell ref="D724:E724"/>
    <mergeCell ref="D725:E725"/>
    <mergeCell ref="D714:E714"/>
    <mergeCell ref="D715:E715"/>
    <mergeCell ref="D716:E716"/>
    <mergeCell ref="D717:E717"/>
    <mergeCell ref="D718:E718"/>
    <mergeCell ref="D719:E719"/>
    <mergeCell ref="D708:E708"/>
    <mergeCell ref="D709:E709"/>
    <mergeCell ref="D710:E710"/>
    <mergeCell ref="D711:E711"/>
    <mergeCell ref="D712:E712"/>
    <mergeCell ref="D713:E713"/>
    <mergeCell ref="D702:E702"/>
    <mergeCell ref="D703:E703"/>
    <mergeCell ref="D704:E704"/>
    <mergeCell ref="D705:E705"/>
    <mergeCell ref="D706:E706"/>
    <mergeCell ref="D707:E707"/>
    <mergeCell ref="D696:E696"/>
    <mergeCell ref="D697:E697"/>
    <mergeCell ref="D698:E698"/>
    <mergeCell ref="D699:E699"/>
    <mergeCell ref="D700:E700"/>
    <mergeCell ref="D701:E701"/>
    <mergeCell ref="D690:E690"/>
    <mergeCell ref="D691:E691"/>
    <mergeCell ref="D692:E692"/>
    <mergeCell ref="D693:E693"/>
    <mergeCell ref="D694:E694"/>
    <mergeCell ref="D695:E695"/>
    <mergeCell ref="D684:E684"/>
    <mergeCell ref="D685:E685"/>
    <mergeCell ref="D686:E686"/>
    <mergeCell ref="D687:E687"/>
    <mergeCell ref="D688:E688"/>
    <mergeCell ref="D689:E689"/>
    <mergeCell ref="D678:E678"/>
    <mergeCell ref="D679:E679"/>
    <mergeCell ref="D680:E680"/>
    <mergeCell ref="D681:E681"/>
    <mergeCell ref="D682:E682"/>
    <mergeCell ref="D683:E683"/>
    <mergeCell ref="D672:E672"/>
    <mergeCell ref="D673:E673"/>
    <mergeCell ref="D674:E674"/>
    <mergeCell ref="D675:E675"/>
    <mergeCell ref="D676:E676"/>
    <mergeCell ref="D677:E677"/>
    <mergeCell ref="D666:E666"/>
    <mergeCell ref="D667:E667"/>
    <mergeCell ref="D668:E668"/>
    <mergeCell ref="D669:E669"/>
    <mergeCell ref="D670:E670"/>
    <mergeCell ref="D671:E671"/>
    <mergeCell ref="D660:E660"/>
    <mergeCell ref="D661:E661"/>
    <mergeCell ref="D662:E662"/>
    <mergeCell ref="D663:E663"/>
    <mergeCell ref="D664:E664"/>
    <mergeCell ref="D665:E665"/>
    <mergeCell ref="D654:E654"/>
    <mergeCell ref="D655:E655"/>
    <mergeCell ref="D656:E656"/>
    <mergeCell ref="D657:E657"/>
    <mergeCell ref="D658:E658"/>
    <mergeCell ref="D659:E659"/>
    <mergeCell ref="D648:E648"/>
    <mergeCell ref="D649:E649"/>
    <mergeCell ref="D650:E650"/>
    <mergeCell ref="D651:E651"/>
    <mergeCell ref="D652:E652"/>
    <mergeCell ref="D653:E653"/>
    <mergeCell ref="D642:E642"/>
    <mergeCell ref="D643:E643"/>
    <mergeCell ref="D644:E644"/>
    <mergeCell ref="D645:E645"/>
    <mergeCell ref="D646:E646"/>
    <mergeCell ref="D647:E647"/>
    <mergeCell ref="D636:E636"/>
    <mergeCell ref="D637:E637"/>
    <mergeCell ref="D638:E638"/>
    <mergeCell ref="D639:E639"/>
    <mergeCell ref="D640:E640"/>
    <mergeCell ref="D641:E641"/>
    <mergeCell ref="D630:E630"/>
    <mergeCell ref="D631:E631"/>
    <mergeCell ref="D632:E632"/>
    <mergeCell ref="D633:E633"/>
    <mergeCell ref="D634:E634"/>
    <mergeCell ref="D635:E635"/>
    <mergeCell ref="D624:E624"/>
    <mergeCell ref="D625:E625"/>
    <mergeCell ref="D626:E626"/>
    <mergeCell ref="D627:E627"/>
    <mergeCell ref="D628:E628"/>
    <mergeCell ref="D629:E629"/>
    <mergeCell ref="D618:E618"/>
    <mergeCell ref="D619:E619"/>
    <mergeCell ref="D620:E620"/>
    <mergeCell ref="D621:E621"/>
    <mergeCell ref="D622:E622"/>
    <mergeCell ref="D623:E623"/>
    <mergeCell ref="D612:E612"/>
    <mergeCell ref="D613:E613"/>
    <mergeCell ref="D614:E614"/>
    <mergeCell ref="D615:E615"/>
    <mergeCell ref="D616:E616"/>
    <mergeCell ref="D617:E617"/>
    <mergeCell ref="D606:E606"/>
    <mergeCell ref="D607:E607"/>
    <mergeCell ref="D608:E608"/>
    <mergeCell ref="D609:E609"/>
    <mergeCell ref="D610:E610"/>
    <mergeCell ref="D611:E611"/>
    <mergeCell ref="D600:E600"/>
    <mergeCell ref="D601:E601"/>
    <mergeCell ref="D602:E602"/>
    <mergeCell ref="D603:E603"/>
    <mergeCell ref="D604:E604"/>
    <mergeCell ref="D605:E605"/>
    <mergeCell ref="D594:E594"/>
    <mergeCell ref="D595:E595"/>
    <mergeCell ref="D596:E596"/>
    <mergeCell ref="D597:E597"/>
    <mergeCell ref="D598:E598"/>
    <mergeCell ref="D599:E599"/>
    <mergeCell ref="D588:E588"/>
    <mergeCell ref="D589:E589"/>
    <mergeCell ref="D590:E590"/>
    <mergeCell ref="D591:E591"/>
    <mergeCell ref="D592:E592"/>
    <mergeCell ref="D593:E593"/>
    <mergeCell ref="D582:E582"/>
    <mergeCell ref="D583:E583"/>
    <mergeCell ref="D584:E584"/>
    <mergeCell ref="D585:E585"/>
    <mergeCell ref="D586:E586"/>
    <mergeCell ref="D587:E587"/>
    <mergeCell ref="D576:E576"/>
    <mergeCell ref="D577:E577"/>
    <mergeCell ref="D578:E578"/>
    <mergeCell ref="D579:E579"/>
    <mergeCell ref="D580:E580"/>
    <mergeCell ref="D581:E581"/>
    <mergeCell ref="D570:E570"/>
    <mergeCell ref="D571:E571"/>
    <mergeCell ref="D572:E572"/>
    <mergeCell ref="D573:E573"/>
    <mergeCell ref="D574:E574"/>
    <mergeCell ref="D575:E575"/>
    <mergeCell ref="D564:E564"/>
    <mergeCell ref="D565:E565"/>
    <mergeCell ref="D566:E566"/>
    <mergeCell ref="D567:E567"/>
    <mergeCell ref="D568:E568"/>
    <mergeCell ref="D569:E569"/>
    <mergeCell ref="D558:E558"/>
    <mergeCell ref="D559:E559"/>
    <mergeCell ref="D560:E560"/>
    <mergeCell ref="D561:E561"/>
    <mergeCell ref="D562:E562"/>
    <mergeCell ref="D563:E563"/>
    <mergeCell ref="D552:E552"/>
    <mergeCell ref="D553:E553"/>
    <mergeCell ref="D554:E554"/>
    <mergeCell ref="D555:E555"/>
    <mergeCell ref="D556:E556"/>
    <mergeCell ref="D557:E557"/>
    <mergeCell ref="D546:E546"/>
    <mergeCell ref="D547:E547"/>
    <mergeCell ref="D548:E548"/>
    <mergeCell ref="D549:E549"/>
    <mergeCell ref="D550:E550"/>
    <mergeCell ref="D551:E551"/>
    <mergeCell ref="D540:E540"/>
    <mergeCell ref="D541:E541"/>
    <mergeCell ref="D542:E542"/>
    <mergeCell ref="D543:E543"/>
    <mergeCell ref="D544:E544"/>
    <mergeCell ref="D545:E545"/>
    <mergeCell ref="D534:E534"/>
    <mergeCell ref="D535:E535"/>
    <mergeCell ref="D536:E536"/>
    <mergeCell ref="D537:E537"/>
    <mergeCell ref="D538:E538"/>
    <mergeCell ref="D539:E539"/>
    <mergeCell ref="D528:E528"/>
    <mergeCell ref="D529:E529"/>
    <mergeCell ref="D530:E530"/>
    <mergeCell ref="D531:E531"/>
    <mergeCell ref="D532:E532"/>
    <mergeCell ref="D533:E533"/>
    <mergeCell ref="D522:E522"/>
    <mergeCell ref="D523:E523"/>
    <mergeCell ref="D524:E524"/>
    <mergeCell ref="D525:E525"/>
    <mergeCell ref="D526:E526"/>
    <mergeCell ref="D527:E527"/>
    <mergeCell ref="D516:E516"/>
    <mergeCell ref="D517:E517"/>
    <mergeCell ref="D518:E518"/>
    <mergeCell ref="D519:E519"/>
    <mergeCell ref="D520:E520"/>
    <mergeCell ref="D521:E521"/>
    <mergeCell ref="D510:E510"/>
    <mergeCell ref="D511:E511"/>
    <mergeCell ref="D512:E512"/>
    <mergeCell ref="D513:E513"/>
    <mergeCell ref="D514:E514"/>
    <mergeCell ref="D515:E515"/>
    <mergeCell ref="D504:E504"/>
    <mergeCell ref="D505:E505"/>
    <mergeCell ref="D506:E506"/>
    <mergeCell ref="D507:E507"/>
    <mergeCell ref="D508:E508"/>
    <mergeCell ref="D509:E509"/>
    <mergeCell ref="D498:E498"/>
    <mergeCell ref="D499:E499"/>
    <mergeCell ref="D500:E500"/>
    <mergeCell ref="D501:E501"/>
    <mergeCell ref="D502:E502"/>
    <mergeCell ref="D503:E503"/>
    <mergeCell ref="D492:E492"/>
    <mergeCell ref="D493:E493"/>
    <mergeCell ref="D494:E494"/>
    <mergeCell ref="D495:E495"/>
    <mergeCell ref="D496:E496"/>
    <mergeCell ref="D497:E497"/>
    <mergeCell ref="D486:E486"/>
    <mergeCell ref="D487:E487"/>
    <mergeCell ref="D488:E488"/>
    <mergeCell ref="D489:E489"/>
    <mergeCell ref="D490:E490"/>
    <mergeCell ref="D491:E491"/>
    <mergeCell ref="D480:E480"/>
    <mergeCell ref="D481:E481"/>
    <mergeCell ref="D482:E482"/>
    <mergeCell ref="D483:E483"/>
    <mergeCell ref="D484:E484"/>
    <mergeCell ref="D485:E485"/>
    <mergeCell ref="D474:E474"/>
    <mergeCell ref="D475:E475"/>
    <mergeCell ref="D476:E476"/>
    <mergeCell ref="D477:E477"/>
    <mergeCell ref="D478:E478"/>
    <mergeCell ref="D479:E479"/>
    <mergeCell ref="D468:E468"/>
    <mergeCell ref="D469:E469"/>
    <mergeCell ref="D470:E470"/>
    <mergeCell ref="D471:E471"/>
    <mergeCell ref="D472:E472"/>
    <mergeCell ref="D473:E473"/>
    <mergeCell ref="D462:E462"/>
    <mergeCell ref="D463:E463"/>
    <mergeCell ref="D464:E464"/>
    <mergeCell ref="D465:E465"/>
    <mergeCell ref="D466:E466"/>
    <mergeCell ref="D467:E467"/>
    <mergeCell ref="D456:E456"/>
    <mergeCell ref="D457:E457"/>
    <mergeCell ref="D458:E458"/>
    <mergeCell ref="D459:E459"/>
    <mergeCell ref="D460:E460"/>
    <mergeCell ref="D461:E461"/>
    <mergeCell ref="D450:E450"/>
    <mergeCell ref="D451:E451"/>
    <mergeCell ref="D452:E452"/>
    <mergeCell ref="D453:E453"/>
    <mergeCell ref="D454:E454"/>
    <mergeCell ref="D455:E455"/>
    <mergeCell ref="D444:E444"/>
    <mergeCell ref="D445:E445"/>
    <mergeCell ref="D446:E446"/>
    <mergeCell ref="D447:E447"/>
    <mergeCell ref="D448:E448"/>
    <mergeCell ref="D449:E449"/>
    <mergeCell ref="D438:E438"/>
    <mergeCell ref="D439:E439"/>
    <mergeCell ref="D440:E440"/>
    <mergeCell ref="D441:E441"/>
    <mergeCell ref="D442:E442"/>
    <mergeCell ref="D443:E443"/>
    <mergeCell ref="D432:E432"/>
    <mergeCell ref="D433:E433"/>
    <mergeCell ref="D434:E434"/>
    <mergeCell ref="D435:E435"/>
    <mergeCell ref="D436:E436"/>
    <mergeCell ref="D437:E437"/>
    <mergeCell ref="D426:E426"/>
    <mergeCell ref="D427:E427"/>
    <mergeCell ref="D428:E428"/>
    <mergeCell ref="D429:E429"/>
    <mergeCell ref="D430:E430"/>
    <mergeCell ref="D431:E431"/>
    <mergeCell ref="D420:E420"/>
    <mergeCell ref="D421:E421"/>
    <mergeCell ref="D422:E422"/>
    <mergeCell ref="D423:E423"/>
    <mergeCell ref="D424:E424"/>
    <mergeCell ref="D425:E425"/>
    <mergeCell ref="D414:E414"/>
    <mergeCell ref="D415:E415"/>
    <mergeCell ref="D416:E416"/>
    <mergeCell ref="D417:E417"/>
    <mergeCell ref="D418:E418"/>
    <mergeCell ref="D419:E419"/>
    <mergeCell ref="D408:E408"/>
    <mergeCell ref="D409:E409"/>
    <mergeCell ref="D410:E410"/>
    <mergeCell ref="D411:E411"/>
    <mergeCell ref="D412:E412"/>
    <mergeCell ref="D413:E413"/>
    <mergeCell ref="D402:E402"/>
    <mergeCell ref="D403:E403"/>
    <mergeCell ref="D404:E404"/>
    <mergeCell ref="D405:E405"/>
    <mergeCell ref="D406:E406"/>
    <mergeCell ref="D407:E407"/>
    <mergeCell ref="D396:E396"/>
    <mergeCell ref="D397:E397"/>
    <mergeCell ref="D398:E398"/>
    <mergeCell ref="D399:E399"/>
    <mergeCell ref="D400:E400"/>
    <mergeCell ref="D401:E401"/>
    <mergeCell ref="D390:E390"/>
    <mergeCell ref="D391:E391"/>
    <mergeCell ref="D392:E392"/>
    <mergeCell ref="D393:E393"/>
    <mergeCell ref="D394:E394"/>
    <mergeCell ref="D395:E395"/>
    <mergeCell ref="D384:E384"/>
    <mergeCell ref="D385:E385"/>
    <mergeCell ref="D386:E386"/>
    <mergeCell ref="D387:E387"/>
    <mergeCell ref="D388:E388"/>
    <mergeCell ref="D389:E389"/>
    <mergeCell ref="D378:E378"/>
    <mergeCell ref="D379:E379"/>
    <mergeCell ref="D380:E380"/>
    <mergeCell ref="D381:E381"/>
    <mergeCell ref="D382:E382"/>
    <mergeCell ref="D383:E383"/>
    <mergeCell ref="D372:E372"/>
    <mergeCell ref="D373:E373"/>
    <mergeCell ref="D374:E374"/>
    <mergeCell ref="D375:E375"/>
    <mergeCell ref="D376:E376"/>
    <mergeCell ref="D377:E377"/>
    <mergeCell ref="D366:E366"/>
    <mergeCell ref="D367:E367"/>
    <mergeCell ref="D368:E368"/>
    <mergeCell ref="D369:E369"/>
    <mergeCell ref="D370:E370"/>
    <mergeCell ref="D371:E371"/>
    <mergeCell ref="D360:E360"/>
    <mergeCell ref="D361:E361"/>
    <mergeCell ref="D362:E362"/>
    <mergeCell ref="D363:E363"/>
    <mergeCell ref="D364:E364"/>
    <mergeCell ref="D365:E365"/>
    <mergeCell ref="D354:E354"/>
    <mergeCell ref="D355:E355"/>
    <mergeCell ref="D356:E356"/>
    <mergeCell ref="D357:E357"/>
    <mergeCell ref="D358:E358"/>
    <mergeCell ref="D359:E359"/>
    <mergeCell ref="D348:E348"/>
    <mergeCell ref="D349:E349"/>
    <mergeCell ref="D350:E350"/>
    <mergeCell ref="D351:E351"/>
    <mergeCell ref="D352:E352"/>
    <mergeCell ref="D353:E353"/>
    <mergeCell ref="D342:E342"/>
    <mergeCell ref="D343:E343"/>
    <mergeCell ref="D344:E344"/>
    <mergeCell ref="D345:E345"/>
    <mergeCell ref="D346:E346"/>
    <mergeCell ref="D347:E347"/>
    <mergeCell ref="D336:E336"/>
    <mergeCell ref="D337:E337"/>
    <mergeCell ref="D338:E338"/>
    <mergeCell ref="D339:E339"/>
    <mergeCell ref="D340:E340"/>
    <mergeCell ref="D341:E341"/>
    <mergeCell ref="D330:E330"/>
    <mergeCell ref="D331:E331"/>
    <mergeCell ref="D332:E332"/>
    <mergeCell ref="D333:E333"/>
    <mergeCell ref="D334:E334"/>
    <mergeCell ref="D335:E335"/>
    <mergeCell ref="D324:E324"/>
    <mergeCell ref="D325:E325"/>
    <mergeCell ref="D326:E326"/>
    <mergeCell ref="D327:E327"/>
    <mergeCell ref="D328:E328"/>
    <mergeCell ref="D329:E329"/>
    <mergeCell ref="D318:E318"/>
    <mergeCell ref="D319:E319"/>
    <mergeCell ref="D320:E320"/>
    <mergeCell ref="D321:E321"/>
    <mergeCell ref="D322:E322"/>
    <mergeCell ref="D323:E323"/>
    <mergeCell ref="D312:E312"/>
    <mergeCell ref="D313:E313"/>
    <mergeCell ref="D314:E314"/>
    <mergeCell ref="D315:E315"/>
    <mergeCell ref="D316:E316"/>
    <mergeCell ref="D317:E317"/>
    <mergeCell ref="D306:E306"/>
    <mergeCell ref="D307:E307"/>
    <mergeCell ref="D308:E308"/>
    <mergeCell ref="D309:E309"/>
    <mergeCell ref="D310:E310"/>
    <mergeCell ref="D311:E311"/>
    <mergeCell ref="D300:E300"/>
    <mergeCell ref="D301:E301"/>
    <mergeCell ref="D302:E302"/>
    <mergeCell ref="D303:E303"/>
    <mergeCell ref="D304:E304"/>
    <mergeCell ref="D305:E305"/>
    <mergeCell ref="D294:E294"/>
    <mergeCell ref="D295:E295"/>
    <mergeCell ref="D296:E296"/>
    <mergeCell ref="D297:E297"/>
    <mergeCell ref="D298:E298"/>
    <mergeCell ref="D299:E299"/>
    <mergeCell ref="D288:E288"/>
    <mergeCell ref="D289:E289"/>
    <mergeCell ref="D290:E290"/>
    <mergeCell ref="D291:E291"/>
    <mergeCell ref="D292:E292"/>
    <mergeCell ref="D293:E293"/>
    <mergeCell ref="D282:E282"/>
    <mergeCell ref="D283:E283"/>
    <mergeCell ref="D284:E284"/>
    <mergeCell ref="D285:E285"/>
    <mergeCell ref="D286:E286"/>
    <mergeCell ref="D287:E287"/>
    <mergeCell ref="D276:E276"/>
    <mergeCell ref="D277:E277"/>
    <mergeCell ref="D278:E278"/>
    <mergeCell ref="D279:E279"/>
    <mergeCell ref="D280:E280"/>
    <mergeCell ref="D281:E281"/>
    <mergeCell ref="D270:E270"/>
    <mergeCell ref="D271:E271"/>
    <mergeCell ref="D272:E272"/>
    <mergeCell ref="D273:E273"/>
    <mergeCell ref="D274:E274"/>
    <mergeCell ref="D275:E275"/>
    <mergeCell ref="D264:E264"/>
    <mergeCell ref="D265:E265"/>
    <mergeCell ref="D266:E266"/>
    <mergeCell ref="D267:E267"/>
    <mergeCell ref="D268:E268"/>
    <mergeCell ref="D269:E269"/>
    <mergeCell ref="D258:E258"/>
    <mergeCell ref="D259:E259"/>
    <mergeCell ref="D260:E260"/>
    <mergeCell ref="D261:E261"/>
    <mergeCell ref="D262:E262"/>
    <mergeCell ref="D263:E263"/>
    <mergeCell ref="D252:E252"/>
    <mergeCell ref="D253:E253"/>
    <mergeCell ref="D254:E254"/>
    <mergeCell ref="D255:E255"/>
    <mergeCell ref="D256:E256"/>
    <mergeCell ref="D257:E257"/>
    <mergeCell ref="D246:E246"/>
    <mergeCell ref="D247:E247"/>
    <mergeCell ref="D248:E248"/>
    <mergeCell ref="D249:E249"/>
    <mergeCell ref="D250:E250"/>
    <mergeCell ref="D251:E251"/>
    <mergeCell ref="D240:E240"/>
    <mergeCell ref="D241:E241"/>
    <mergeCell ref="D242:E242"/>
    <mergeCell ref="D243:E243"/>
    <mergeCell ref="D244:E244"/>
    <mergeCell ref="D245:E245"/>
    <mergeCell ref="D234:E234"/>
    <mergeCell ref="D235:E235"/>
    <mergeCell ref="D236:E236"/>
    <mergeCell ref="D237:E237"/>
    <mergeCell ref="D238:E238"/>
    <mergeCell ref="D239:E239"/>
    <mergeCell ref="D228:E228"/>
    <mergeCell ref="D229:E229"/>
    <mergeCell ref="D230:E230"/>
    <mergeCell ref="D231:E231"/>
    <mergeCell ref="D232:E232"/>
    <mergeCell ref="D233:E233"/>
    <mergeCell ref="D222:E222"/>
    <mergeCell ref="D223:E223"/>
    <mergeCell ref="D224:E224"/>
    <mergeCell ref="D225:E225"/>
    <mergeCell ref="D226:E226"/>
    <mergeCell ref="D227:E227"/>
    <mergeCell ref="D216:E216"/>
    <mergeCell ref="D217:E217"/>
    <mergeCell ref="D218:E218"/>
    <mergeCell ref="D219:E219"/>
    <mergeCell ref="D220:E220"/>
    <mergeCell ref="D221:E221"/>
    <mergeCell ref="D210:E210"/>
    <mergeCell ref="D211:E211"/>
    <mergeCell ref="D212:E212"/>
    <mergeCell ref="D213:E213"/>
    <mergeCell ref="D214:E214"/>
    <mergeCell ref="D215:E215"/>
    <mergeCell ref="D204:E204"/>
    <mergeCell ref="D205:E205"/>
    <mergeCell ref="D206:E206"/>
    <mergeCell ref="D207:E207"/>
    <mergeCell ref="D208:E208"/>
    <mergeCell ref="D209:E209"/>
    <mergeCell ref="D198:E198"/>
    <mergeCell ref="D199:E199"/>
    <mergeCell ref="D200:E200"/>
    <mergeCell ref="D201:E201"/>
    <mergeCell ref="D202:E202"/>
    <mergeCell ref="D203:E203"/>
    <mergeCell ref="D192:E192"/>
    <mergeCell ref="D193:E193"/>
    <mergeCell ref="D194:E194"/>
    <mergeCell ref="D195:E195"/>
    <mergeCell ref="D196:E196"/>
    <mergeCell ref="D197:E197"/>
    <mergeCell ref="D186:E186"/>
    <mergeCell ref="D187:E187"/>
    <mergeCell ref="D188:E188"/>
    <mergeCell ref="D189:E189"/>
    <mergeCell ref="D190:E190"/>
    <mergeCell ref="D191:E191"/>
    <mergeCell ref="D180:E180"/>
    <mergeCell ref="D181:E181"/>
    <mergeCell ref="D182:E182"/>
    <mergeCell ref="D183:E183"/>
    <mergeCell ref="D184:E184"/>
    <mergeCell ref="D185:E185"/>
    <mergeCell ref="D174:E174"/>
    <mergeCell ref="D175:E175"/>
    <mergeCell ref="D176:E176"/>
    <mergeCell ref="D177:E177"/>
    <mergeCell ref="D178:E178"/>
    <mergeCell ref="D179:E179"/>
    <mergeCell ref="D168:E168"/>
    <mergeCell ref="D169:E169"/>
    <mergeCell ref="D170:E170"/>
    <mergeCell ref="D171:E171"/>
    <mergeCell ref="D172:E172"/>
    <mergeCell ref="D173:E173"/>
    <mergeCell ref="D162:E162"/>
    <mergeCell ref="D163:E163"/>
    <mergeCell ref="D164:E164"/>
    <mergeCell ref="D165:E165"/>
    <mergeCell ref="D166:E166"/>
    <mergeCell ref="D167:E167"/>
    <mergeCell ref="D156:E156"/>
    <mergeCell ref="D157:E157"/>
    <mergeCell ref="D158:E158"/>
    <mergeCell ref="D159:E159"/>
    <mergeCell ref="D160:E160"/>
    <mergeCell ref="D161:E161"/>
    <mergeCell ref="D150:E150"/>
    <mergeCell ref="D151:E151"/>
    <mergeCell ref="D152:E152"/>
    <mergeCell ref="D153:E153"/>
    <mergeCell ref="D154:E154"/>
    <mergeCell ref="D155:E155"/>
    <mergeCell ref="D144:E144"/>
    <mergeCell ref="D145:E145"/>
    <mergeCell ref="D146:E146"/>
    <mergeCell ref="D147:E147"/>
    <mergeCell ref="D148:E148"/>
    <mergeCell ref="D149:E149"/>
    <mergeCell ref="D138:E138"/>
    <mergeCell ref="D139:E139"/>
    <mergeCell ref="D140:E140"/>
    <mergeCell ref="D141:E141"/>
    <mergeCell ref="D142:E142"/>
    <mergeCell ref="D143:E143"/>
    <mergeCell ref="D132:E132"/>
    <mergeCell ref="D133:E133"/>
    <mergeCell ref="D134:E134"/>
    <mergeCell ref="D135:E135"/>
    <mergeCell ref="D136:E136"/>
    <mergeCell ref="D137:E137"/>
    <mergeCell ref="D126:E126"/>
    <mergeCell ref="D127:E127"/>
    <mergeCell ref="D128:E128"/>
    <mergeCell ref="D129:E129"/>
    <mergeCell ref="D130:E130"/>
    <mergeCell ref="D131:E131"/>
    <mergeCell ref="D120:E120"/>
    <mergeCell ref="D121:E121"/>
    <mergeCell ref="D122:E122"/>
    <mergeCell ref="D123:E123"/>
    <mergeCell ref="D124:E124"/>
    <mergeCell ref="D125:E125"/>
    <mergeCell ref="D114:E114"/>
    <mergeCell ref="D115:E115"/>
    <mergeCell ref="D116:E116"/>
    <mergeCell ref="D117:E117"/>
    <mergeCell ref="D118:E118"/>
    <mergeCell ref="D119:E119"/>
    <mergeCell ref="D108:E108"/>
    <mergeCell ref="D109:E109"/>
    <mergeCell ref="D110:E110"/>
    <mergeCell ref="D111:E111"/>
    <mergeCell ref="D112:E112"/>
    <mergeCell ref="D113:E113"/>
    <mergeCell ref="D102:E102"/>
    <mergeCell ref="D103:E103"/>
    <mergeCell ref="D104:E104"/>
    <mergeCell ref="D105:E105"/>
    <mergeCell ref="D106:E106"/>
    <mergeCell ref="D107:E107"/>
    <mergeCell ref="D96:E96"/>
    <mergeCell ref="D97:E97"/>
    <mergeCell ref="D98:E98"/>
    <mergeCell ref="D99:E99"/>
    <mergeCell ref="D100:E100"/>
    <mergeCell ref="D101:E101"/>
    <mergeCell ref="D90:E90"/>
    <mergeCell ref="D91:E91"/>
    <mergeCell ref="D92:E92"/>
    <mergeCell ref="D93:E93"/>
    <mergeCell ref="D94:E94"/>
    <mergeCell ref="D95:E95"/>
    <mergeCell ref="D84:E84"/>
    <mergeCell ref="D85:E85"/>
    <mergeCell ref="D86:E86"/>
    <mergeCell ref="D87:E87"/>
    <mergeCell ref="D88:E88"/>
    <mergeCell ref="D89:E89"/>
    <mergeCell ref="D78:E78"/>
    <mergeCell ref="D79:E79"/>
    <mergeCell ref="D80:E80"/>
    <mergeCell ref="D81:E81"/>
    <mergeCell ref="D82:E82"/>
    <mergeCell ref="D83:E83"/>
    <mergeCell ref="D72:E72"/>
    <mergeCell ref="D73:E73"/>
    <mergeCell ref="D74:E74"/>
    <mergeCell ref="D75:E75"/>
    <mergeCell ref="D76:E76"/>
    <mergeCell ref="D77:E77"/>
    <mergeCell ref="D66:E66"/>
    <mergeCell ref="D67:E67"/>
    <mergeCell ref="D68:E68"/>
    <mergeCell ref="D69:E69"/>
    <mergeCell ref="D70:E70"/>
    <mergeCell ref="D71:E71"/>
    <mergeCell ref="D51:E51"/>
    <mergeCell ref="D52:E52"/>
    <mergeCell ref="D53:E53"/>
    <mergeCell ref="D54:E54"/>
    <mergeCell ref="D55:E55"/>
    <mergeCell ref="D56:E56"/>
    <mergeCell ref="D45:E45"/>
    <mergeCell ref="D46:E46"/>
    <mergeCell ref="D47:E47"/>
    <mergeCell ref="D48:E48"/>
    <mergeCell ref="D49:E49"/>
    <mergeCell ref="D50:E50"/>
    <mergeCell ref="D39:E39"/>
    <mergeCell ref="D40:E40"/>
    <mergeCell ref="D41:E41"/>
    <mergeCell ref="D42:E42"/>
    <mergeCell ref="D43:E43"/>
    <mergeCell ref="D44:E44"/>
    <mergeCell ref="D33:E33"/>
    <mergeCell ref="D34:E34"/>
    <mergeCell ref="D35:E35"/>
    <mergeCell ref="D36:E36"/>
    <mergeCell ref="D37:E37"/>
    <mergeCell ref="D38:E38"/>
    <mergeCell ref="D27:E27"/>
    <mergeCell ref="D28:E28"/>
    <mergeCell ref="D29:E29"/>
    <mergeCell ref="D30:E30"/>
    <mergeCell ref="D31:E31"/>
    <mergeCell ref="D32:E32"/>
    <mergeCell ref="D21:E21"/>
    <mergeCell ref="D22:E22"/>
    <mergeCell ref="D23:E23"/>
    <mergeCell ref="D24:E24"/>
    <mergeCell ref="D25:E25"/>
    <mergeCell ref="D26:E26"/>
    <mergeCell ref="B13:D13"/>
    <mergeCell ref="G13:G14"/>
    <mergeCell ref="I13:I14"/>
    <mergeCell ref="B14:D14"/>
    <mergeCell ref="D19:E19"/>
    <mergeCell ref="D20:E20"/>
    <mergeCell ref="B8:D8"/>
    <mergeCell ref="B9:D9"/>
    <mergeCell ref="G9:G10"/>
    <mergeCell ref="I9:I10"/>
    <mergeCell ref="B10:D10"/>
    <mergeCell ref="B11:D11"/>
    <mergeCell ref="G11:G12"/>
    <mergeCell ref="I11:I12"/>
    <mergeCell ref="B12:D12"/>
  </mergeCells>
  <conditionalFormatting sqref="B20:B988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0:F985">
    <cfRule type="containsText" dxfId="8" priority="1" stopIfTrue="1" operator="containsText" text="Exchange rate :">
      <formula>NOT(ISERROR(SEARCH("Exchange rate :",F20)))</formula>
    </cfRule>
  </conditionalFormatting>
  <conditionalFormatting sqref="F20:I988 I990:I993">
    <cfRule type="containsErrors" dxfId="7" priority="2" stopIfTrue="1">
      <formula>ISERROR(F20)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printOptions horizontalCentered="1"/>
  <pageMargins left="0.35" right="0.21" top="0.47" bottom="0.34" header="0.22" footer="0.17"/>
  <pageSetup scale="80" orientation="portrait" verticalDpi="300" r:id="rId1"/>
  <headerFooter alignWithMargins="0">
    <oddFooter>Page &amp;P of 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/>
  </sheetViews>
  <sheetFormatPr defaultRowHeight="12.75"/>
  <cols>
    <col min="1" max="1" width="55.140625" style="99" customWidth="1"/>
    <col min="2" max="2" width="9.140625" style="99"/>
    <col min="3" max="3" width="7.28515625" style="99" customWidth="1"/>
    <col min="4" max="4" width="11.28515625" style="99" customWidth="1"/>
    <col min="5" max="5" width="10.28515625" style="99" customWidth="1"/>
    <col min="6" max="6" width="10" style="99" customWidth="1"/>
    <col min="7" max="7" width="12.140625" style="99" bestFit="1" customWidth="1"/>
    <col min="8" max="16384" width="9.140625" style="99"/>
  </cols>
  <sheetData>
    <row r="1" spans="1:8" s="52" customFormat="1" ht="21" customHeight="1" thickBot="1">
      <c r="A1" s="47" t="s">
        <v>1</v>
      </c>
      <c r="B1" s="48" t="s">
        <v>27</v>
      </c>
      <c r="C1" s="49"/>
      <c r="D1" s="49"/>
      <c r="E1" s="49"/>
      <c r="F1" s="49"/>
      <c r="G1" s="50"/>
      <c r="H1" s="51"/>
    </row>
    <row r="2" spans="1:8" s="52" customFormat="1" ht="13.5" thickBot="1">
      <c r="A2" s="53" t="s">
        <v>46</v>
      </c>
      <c r="B2" s="54" t="s">
        <v>43</v>
      </c>
      <c r="C2" s="55"/>
      <c r="D2" s="56"/>
      <c r="F2" s="57" t="s">
        <v>5</v>
      </c>
      <c r="G2" s="58" t="s">
        <v>28</v>
      </c>
    </row>
    <row r="3" spans="1:8" s="52" customFormat="1" ht="15" customHeight="1" thickBot="1">
      <c r="A3" s="53" t="s">
        <v>29</v>
      </c>
      <c r="F3" s="59">
        <f ca="1">Invoice!G5</f>
        <v>45574</v>
      </c>
      <c r="G3" s="60" t="e">
        <f>VLOOKUP(Invoice!H5,'[3]Invoice Number'!$A$4:$I$27310,9,FALSE)</f>
        <v>#N/A</v>
      </c>
    </row>
    <row r="4" spans="1:8" s="52" customFormat="1">
      <c r="A4" s="53" t="s">
        <v>30</v>
      </c>
    </row>
    <row r="5" spans="1:8" s="52" customFormat="1">
      <c r="A5" s="53" t="s">
        <v>48</v>
      </c>
    </row>
    <row r="6" spans="1:8" s="52" customFormat="1">
      <c r="A6" s="53" t="s">
        <v>47</v>
      </c>
    </row>
    <row r="7" spans="1:8" s="52" customFormat="1">
      <c r="A7" s="61" t="s">
        <v>2</v>
      </c>
      <c r="E7" s="62"/>
    </row>
    <row r="8" spans="1:8" s="52" customFormat="1" ht="10.5" customHeight="1" thickBot="1">
      <c r="A8" s="61"/>
      <c r="E8" s="62"/>
    </row>
    <row r="9" spans="1:8" s="52" customFormat="1" ht="13.5" thickBot="1">
      <c r="A9" s="104" t="s">
        <v>3</v>
      </c>
      <c r="E9" s="105" t="s">
        <v>31</v>
      </c>
      <c r="F9" s="106"/>
      <c r="G9" s="107"/>
    </row>
    <row r="10" spans="1:8" s="52" customFormat="1">
      <c r="A10" s="63" t="str">
        <f>Invoice!B9</f>
        <v>Hiu Sing Hewson Choi</v>
      </c>
      <c r="B10" s="64"/>
      <c r="C10" s="64"/>
      <c r="E10" s="65" t="str">
        <f>Invoice!F9</f>
        <v>Hiu Sing Hewson Choi</v>
      </c>
      <c r="F10" s="66"/>
      <c r="G10" s="67"/>
    </row>
    <row r="11" spans="1:8" s="52" customFormat="1">
      <c r="A11" s="68" t="str">
        <f>Invoice!B10</f>
        <v>6 Hemingfield Grove, Great Sankey</v>
      </c>
      <c r="B11" s="69"/>
      <c r="C11" s="69"/>
      <c r="E11" s="70" t="str">
        <f>Invoice!F10</f>
        <v>6 Hemingfield Grove, Great Sankey</v>
      </c>
      <c r="F11" s="71"/>
      <c r="G11" s="72"/>
    </row>
    <row r="12" spans="1:8" s="52" customFormat="1">
      <c r="A12" s="68" t="str">
        <f>Invoice!B11</f>
        <v xml:space="preserve">WA51HU Warrington </v>
      </c>
      <c r="B12" s="69"/>
      <c r="C12" s="69"/>
      <c r="E12" s="70" t="str">
        <f>Invoice!F11</f>
        <v xml:space="preserve">WA51HU Warrington </v>
      </c>
      <c r="F12" s="71"/>
      <c r="G12" s="72"/>
    </row>
    <row r="13" spans="1:8" s="52" customFormat="1">
      <c r="A13" s="68" t="str">
        <f>Invoice!B12</f>
        <v>United Kingdom</v>
      </c>
      <c r="B13" s="69"/>
      <c r="C13" s="69"/>
      <c r="E13" s="70" t="str">
        <f>Invoice!F12</f>
        <v>United Kingdom</v>
      </c>
      <c r="F13" s="71"/>
      <c r="G13" s="72"/>
    </row>
    <row r="14" spans="1:8" s="52" customFormat="1">
      <c r="A14" s="68">
        <f>Invoice!B13</f>
        <v>0</v>
      </c>
      <c r="B14" s="69"/>
      <c r="C14" s="69"/>
      <c r="D14" s="103">
        <f ca="1">VLOOKUP(F3,[1]Sheet1!$A$9:$F$7290,2,FALSE)</f>
        <v>33.299999999999997</v>
      </c>
      <c r="E14" s="70">
        <f>Invoice!F13</f>
        <v>0</v>
      </c>
      <c r="F14" s="71"/>
      <c r="G14" s="72"/>
    </row>
    <row r="15" spans="1:8" s="52" customFormat="1" ht="13.5" thickBot="1">
      <c r="A15" s="73" t="str">
        <f>Invoice!B14</f>
        <v>Tel: +44 07593743338</v>
      </c>
      <c r="E15" s="74" t="str">
        <f>Invoice!F14</f>
        <v>Tel: +44 07593743338</v>
      </c>
      <c r="F15" s="75"/>
      <c r="G15" s="76"/>
    </row>
    <row r="16" spans="1:8" s="52" customFormat="1" ht="13.5" customHeight="1" thickBot="1">
      <c r="A16" s="77"/>
    </row>
    <row r="17" spans="1:7" s="52" customFormat="1" ht="13.5" thickBot="1">
      <c r="A17" s="78" t="s">
        <v>0</v>
      </c>
      <c r="B17" s="79" t="s">
        <v>32</v>
      </c>
      <c r="C17" s="79" t="s">
        <v>33</v>
      </c>
      <c r="D17" s="79" t="s">
        <v>34</v>
      </c>
      <c r="E17" s="79" t="s">
        <v>35</v>
      </c>
      <c r="F17" s="79" t="s">
        <v>36</v>
      </c>
      <c r="G17" s="79" t="s">
        <v>37</v>
      </c>
    </row>
    <row r="18" spans="1:7" s="85" customFormat="1" ht="24">
      <c r="A18" s="101" t="str">
        <f>Invoice!F20</f>
        <v>Pair of flexible clear acrylic retainer ear studs, 20g (0.8mm) with flat disk top and ultra soft silicon butterflies</v>
      </c>
      <c r="B18" s="80" t="str">
        <f>Invoice!C20</f>
        <v>AERRD</v>
      </c>
      <c r="C18" s="81">
        <f>Invoice!B20</f>
        <v>15</v>
      </c>
      <c r="D18" s="82">
        <f ca="1">F18/$D$14</f>
        <v>0.33993993993993998</v>
      </c>
      <c r="E18" s="82">
        <f ca="1">G18/$D$14</f>
        <v>5.0990990990991003</v>
      </c>
      <c r="F18" s="83">
        <f ca="1">Invoice!G20</f>
        <v>11.32</v>
      </c>
      <c r="G18" s="84">
        <f ca="1">C18*F18</f>
        <v>169.8</v>
      </c>
    </row>
    <row r="19" spans="1:7" s="85" customFormat="1" ht="24">
      <c r="A19" s="101" t="str">
        <f>Invoice!F21</f>
        <v>Surgical Steel barbell, 16g (1.2mm) with 3mm balls - length 1/4" to 9/16" (6mm - 10mm)</v>
      </c>
      <c r="B19" s="80" t="str">
        <f>Invoice!C21</f>
        <v>BBEB</v>
      </c>
      <c r="C19" s="81">
        <f>Invoice!B21</f>
        <v>30</v>
      </c>
      <c r="D19" s="82">
        <f t="shared" ref="D19:D82" ca="1" si="0">F19/$D$14</f>
        <v>0.16006006006006007</v>
      </c>
      <c r="E19" s="82">
        <f t="shared" ref="E19:E82" ca="1" si="1">G19/$D$14</f>
        <v>4.801801801801802</v>
      </c>
      <c r="F19" s="83">
        <f ca="1">Invoice!G21</f>
        <v>5.33</v>
      </c>
      <c r="G19" s="84">
        <f t="shared" ref="G19:G82" ca="1" si="2">C19*F19</f>
        <v>159.9</v>
      </c>
    </row>
    <row r="20" spans="1:7" s="85" customFormat="1" ht="24">
      <c r="A20" s="101" t="str">
        <f>Invoice!F22</f>
        <v>Surgical Steel barbell, 16g (1.2mm) with 3mm balls - length 1/4" to 9/16" (6mm - 10mm)</v>
      </c>
      <c r="B20" s="80" t="str">
        <f>Invoice!C22</f>
        <v>BBEB</v>
      </c>
      <c r="C20" s="81">
        <f>Invoice!B22</f>
        <v>30</v>
      </c>
      <c r="D20" s="82">
        <f t="shared" ca="1" si="0"/>
        <v>0.16006006006006007</v>
      </c>
      <c r="E20" s="82">
        <f t="shared" ca="1" si="1"/>
        <v>4.801801801801802</v>
      </c>
      <c r="F20" s="83">
        <f ca="1">Invoice!G22</f>
        <v>5.33</v>
      </c>
      <c r="G20" s="84">
        <f t="shared" ca="1" si="2"/>
        <v>159.9</v>
      </c>
    </row>
    <row r="21" spans="1:7" s="85" customFormat="1" ht="24">
      <c r="A21" s="101" t="str">
        <f>Invoice!F23</f>
        <v>Surgical Steel barbell, 16g (1.2mm) with 3mm balls - length 1/4" to 9/16" (6mm - 10mm)</v>
      </c>
      <c r="B21" s="80" t="str">
        <f>Invoice!C23</f>
        <v>BBEB</v>
      </c>
      <c r="C21" s="81">
        <f>Invoice!B23</f>
        <v>30</v>
      </c>
      <c r="D21" s="82">
        <f t="shared" ca="1" si="0"/>
        <v>0.16006006006006007</v>
      </c>
      <c r="E21" s="82">
        <f t="shared" ca="1" si="1"/>
        <v>4.801801801801802</v>
      </c>
      <c r="F21" s="83">
        <f ca="1">Invoice!G23</f>
        <v>5.33</v>
      </c>
      <c r="G21" s="84">
        <f t="shared" ca="1" si="2"/>
        <v>159.9</v>
      </c>
    </row>
    <row r="22" spans="1:7" s="85" customFormat="1" ht="24">
      <c r="A22" s="101" t="str">
        <f>Invoice!F24</f>
        <v>Surgical Steel barbell, 16g (1.2mm) with 3mm balls - length 1/4" to 9/16" (6mm - 10mm)</v>
      </c>
      <c r="B22" s="80" t="str">
        <f>Invoice!C24</f>
        <v>BBEB</v>
      </c>
      <c r="C22" s="81">
        <f>Invoice!B24</f>
        <v>15</v>
      </c>
      <c r="D22" s="82">
        <f t="shared" ca="1" si="0"/>
        <v>0.16006006006006007</v>
      </c>
      <c r="E22" s="82">
        <f t="shared" ca="1" si="1"/>
        <v>2.400900900900901</v>
      </c>
      <c r="F22" s="83">
        <f ca="1">Invoice!G24</f>
        <v>5.33</v>
      </c>
      <c r="G22" s="84">
        <f t="shared" ca="1" si="2"/>
        <v>79.95</v>
      </c>
    </row>
    <row r="23" spans="1:7" s="85" customFormat="1">
      <c r="A23" s="101" t="str">
        <f>Invoice!F25</f>
        <v>Surgical steel tongue barbell, 14g (1.6mm) with two 5mm balls</v>
      </c>
      <c r="B23" s="80" t="str">
        <f>Invoice!C25</f>
        <v>BBS</v>
      </c>
      <c r="C23" s="81">
        <f>Invoice!B25</f>
        <v>10</v>
      </c>
      <c r="D23" s="82">
        <f t="shared" ca="1" si="0"/>
        <v>0.19009009009009012</v>
      </c>
      <c r="E23" s="82">
        <f t="shared" ca="1" si="1"/>
        <v>1.900900900900901</v>
      </c>
      <c r="F23" s="83">
        <f ca="1">Invoice!G25</f>
        <v>6.33</v>
      </c>
      <c r="G23" s="84">
        <f t="shared" ca="1" si="2"/>
        <v>63.3</v>
      </c>
    </row>
    <row r="24" spans="1:7" s="85" customFormat="1">
      <c r="A24" s="101" t="str">
        <f>Invoice!F26</f>
        <v>Surgical steel tongue barbell, 14g (1.6mm) with two 5mm balls</v>
      </c>
      <c r="B24" s="80" t="str">
        <f>Invoice!C26</f>
        <v>BBS</v>
      </c>
      <c r="C24" s="81">
        <f>Invoice!B26</f>
        <v>10</v>
      </c>
      <c r="D24" s="82">
        <f t="shared" ca="1" si="0"/>
        <v>0.19009009009009012</v>
      </c>
      <c r="E24" s="82">
        <f t="shared" ca="1" si="1"/>
        <v>1.900900900900901</v>
      </c>
      <c r="F24" s="83">
        <f ca="1">Invoice!G26</f>
        <v>6.33</v>
      </c>
      <c r="G24" s="84">
        <f t="shared" ca="1" si="2"/>
        <v>63.3</v>
      </c>
    </row>
    <row r="25" spans="1:7" s="85" customFormat="1">
      <c r="A25" s="101" t="str">
        <f>Invoice!F27</f>
        <v>Surgical steel tongue barbell, 14g (1.6mm) with two 5mm balls</v>
      </c>
      <c r="B25" s="80" t="str">
        <f>Invoice!C27</f>
        <v>BBS</v>
      </c>
      <c r="C25" s="81">
        <f>Invoice!B27</f>
        <v>10</v>
      </c>
      <c r="D25" s="82">
        <f t="shared" ca="1" si="0"/>
        <v>0.19009009009009012</v>
      </c>
      <c r="E25" s="82">
        <f t="shared" ca="1" si="1"/>
        <v>1.900900900900901</v>
      </c>
      <c r="F25" s="83">
        <f ca="1">Invoice!G27</f>
        <v>6.33</v>
      </c>
      <c r="G25" s="84">
        <f t="shared" ca="1" si="2"/>
        <v>63.3</v>
      </c>
    </row>
    <row r="26" spans="1:7" s="85" customFormat="1">
      <c r="A26" s="101" t="str">
        <f>Invoice!F28</f>
        <v>Surgical steel tongue barbell, 14g (1.6mm) with two 5mm balls</v>
      </c>
      <c r="B26" s="80" t="str">
        <f>Invoice!C28</f>
        <v>BBS</v>
      </c>
      <c r="C26" s="81">
        <f>Invoice!B28</f>
        <v>10</v>
      </c>
      <c r="D26" s="82">
        <f t="shared" ca="1" si="0"/>
        <v>0.19009009009009012</v>
      </c>
      <c r="E26" s="82">
        <f t="shared" ca="1" si="1"/>
        <v>1.900900900900901</v>
      </c>
      <c r="F26" s="83">
        <f ca="1">Invoice!G28</f>
        <v>6.33</v>
      </c>
      <c r="G26" s="84">
        <f t="shared" ca="1" si="2"/>
        <v>63.3</v>
      </c>
    </row>
    <row r="27" spans="1:7" s="85" customFormat="1">
      <c r="A27" s="101" t="str">
        <f>Invoice!F29</f>
        <v>Surgical steel tongue barbell, 14g (1.6mm) with two 5mm balls</v>
      </c>
      <c r="B27" s="80" t="str">
        <f>Invoice!C29</f>
        <v>BBS</v>
      </c>
      <c r="C27" s="81">
        <f>Invoice!B29</f>
        <v>5</v>
      </c>
      <c r="D27" s="82">
        <f t="shared" ca="1" si="0"/>
        <v>0.19009009009009012</v>
      </c>
      <c r="E27" s="82">
        <f t="shared" ca="1" si="1"/>
        <v>0.95045045045045051</v>
      </c>
      <c r="F27" s="83">
        <f ca="1">Invoice!G29</f>
        <v>6.33</v>
      </c>
      <c r="G27" s="84">
        <f t="shared" ca="1" si="2"/>
        <v>31.65</v>
      </c>
    </row>
    <row r="28" spans="1:7" s="85" customFormat="1">
      <c r="A28" s="101" t="str">
        <f>Invoice!F30</f>
        <v>Surgical steel tongue barbell, 14g (1.6mm) with two 5mm balls</v>
      </c>
      <c r="B28" s="80" t="str">
        <f>Invoice!C30</f>
        <v>BBS</v>
      </c>
      <c r="C28" s="81">
        <f>Invoice!B30</f>
        <v>5</v>
      </c>
      <c r="D28" s="82">
        <f t="shared" ca="1" si="0"/>
        <v>0.19009009009009012</v>
      </c>
      <c r="E28" s="82">
        <f t="shared" ca="1" si="1"/>
        <v>0.95045045045045051</v>
      </c>
      <c r="F28" s="83">
        <f ca="1">Invoice!G30</f>
        <v>6.33</v>
      </c>
      <c r="G28" s="84">
        <f t="shared" ca="1" si="2"/>
        <v>31.65</v>
      </c>
    </row>
    <row r="29" spans="1:7" s="85" customFormat="1" ht="24">
      <c r="A29" s="101" t="str">
        <f>Invoice!F31</f>
        <v>Surgical steel belly banana, 14g (1.6m) with a 8mm and a 5mm bezel set jewel ball using original Czech Preciosa crystals.</v>
      </c>
      <c r="B29" s="80" t="str">
        <f>Invoice!C31</f>
        <v>BN2CG</v>
      </c>
      <c r="C29" s="81">
        <f>Invoice!B31</f>
        <v>6</v>
      </c>
      <c r="D29" s="82">
        <f t="shared" ca="1" si="0"/>
        <v>0.86006006006006019</v>
      </c>
      <c r="E29" s="82">
        <f t="shared" ca="1" si="1"/>
        <v>5.1603603603603609</v>
      </c>
      <c r="F29" s="83">
        <f ca="1">Invoice!G31</f>
        <v>28.64</v>
      </c>
      <c r="G29" s="84">
        <f t="shared" ca="1" si="2"/>
        <v>171.84</v>
      </c>
    </row>
    <row r="30" spans="1:7" s="85" customFormat="1" ht="24">
      <c r="A30" s="101" t="str">
        <f>Invoice!F32</f>
        <v>Surgical steel belly banana, 14g (1.6m) with a 8mm and a 5mm bezel set jewel ball using original Czech Preciosa crystals.</v>
      </c>
      <c r="B30" s="80" t="str">
        <f>Invoice!C32</f>
        <v>BN2CG</v>
      </c>
      <c r="C30" s="81">
        <f>Invoice!B32</f>
        <v>10</v>
      </c>
      <c r="D30" s="82">
        <f t="shared" ca="1" si="0"/>
        <v>0.86006006006006019</v>
      </c>
      <c r="E30" s="82">
        <f t="shared" ca="1" si="1"/>
        <v>8.6006006006006004</v>
      </c>
      <c r="F30" s="83">
        <f ca="1">Invoice!G32</f>
        <v>28.64</v>
      </c>
      <c r="G30" s="84">
        <f t="shared" ca="1" si="2"/>
        <v>286.39999999999998</v>
      </c>
    </row>
    <row r="31" spans="1:7" s="85" customFormat="1" ht="24">
      <c r="A31" s="101" t="str">
        <f>Invoice!F33</f>
        <v>Surgical steel belly banana, 14g (1.6m) with a 8mm and a 5mm bezel set jewel ball using original Czech Preciosa crystals.</v>
      </c>
      <c r="B31" s="80" t="str">
        <f>Invoice!C33</f>
        <v>BN2CG</v>
      </c>
      <c r="C31" s="81">
        <f>Invoice!B33</f>
        <v>20</v>
      </c>
      <c r="D31" s="82">
        <f t="shared" ca="1" si="0"/>
        <v>0.86006006006006019</v>
      </c>
      <c r="E31" s="82">
        <f t="shared" ca="1" si="1"/>
        <v>17.201201201201201</v>
      </c>
      <c r="F31" s="83">
        <f ca="1">Invoice!G33</f>
        <v>28.64</v>
      </c>
      <c r="G31" s="84">
        <f t="shared" ca="1" si="2"/>
        <v>572.79999999999995</v>
      </c>
    </row>
    <row r="32" spans="1:7" s="85" customFormat="1" ht="24">
      <c r="A32" s="101" t="str">
        <f>Invoice!F34</f>
        <v>Surgical steel belly banana, 14g (1.6m) with a 8mm and a 5mm bezel set jewel ball using original Czech Preciosa crystals.</v>
      </c>
      <c r="B32" s="80" t="str">
        <f>Invoice!C34</f>
        <v>BN2CG</v>
      </c>
      <c r="C32" s="81">
        <f>Invoice!B34</f>
        <v>4</v>
      </c>
      <c r="D32" s="82">
        <f t="shared" ca="1" si="0"/>
        <v>0.86006006006006019</v>
      </c>
      <c r="E32" s="82">
        <f t="shared" ca="1" si="1"/>
        <v>3.4402402402402408</v>
      </c>
      <c r="F32" s="83">
        <f ca="1">Invoice!G34</f>
        <v>28.64</v>
      </c>
      <c r="G32" s="84">
        <f t="shared" ca="1" si="2"/>
        <v>114.56</v>
      </c>
    </row>
    <row r="33" spans="1:7" s="85" customFormat="1" ht="24">
      <c r="A33" s="101" t="str">
        <f>Invoice!F35</f>
        <v>Surgical steel belly banana, 14g (1.6m) with a 8mm and a 5mm bezel set jewel ball using original Czech Preciosa crystals.</v>
      </c>
      <c r="B33" s="80" t="str">
        <f>Invoice!C35</f>
        <v>BN2CG</v>
      </c>
      <c r="C33" s="81">
        <f>Invoice!B35</f>
        <v>4</v>
      </c>
      <c r="D33" s="82">
        <f t="shared" ca="1" si="0"/>
        <v>0.86006006006006019</v>
      </c>
      <c r="E33" s="82">
        <f t="shared" ca="1" si="1"/>
        <v>3.4402402402402408</v>
      </c>
      <c r="F33" s="83">
        <f ca="1">Invoice!G35</f>
        <v>28.64</v>
      </c>
      <c r="G33" s="84">
        <f t="shared" ca="1" si="2"/>
        <v>114.56</v>
      </c>
    </row>
    <row r="34" spans="1:7" s="85" customFormat="1" ht="24">
      <c r="A34" s="101" t="str">
        <f>Invoice!F36</f>
        <v>Surgical steel banana, 16g (1.2mm) with two 3mm balls , length 4-12mm</v>
      </c>
      <c r="B34" s="80" t="str">
        <f>Invoice!C36</f>
        <v>BNEB</v>
      </c>
      <c r="C34" s="81">
        <f>Invoice!B36</f>
        <v>20</v>
      </c>
      <c r="D34" s="82">
        <f t="shared" ca="1" si="0"/>
        <v>0.16006006006006007</v>
      </c>
      <c r="E34" s="82">
        <f t="shared" ca="1" si="1"/>
        <v>3.2012012012012012</v>
      </c>
      <c r="F34" s="83">
        <f ca="1">Invoice!G36</f>
        <v>5.33</v>
      </c>
      <c r="G34" s="84">
        <f t="shared" ca="1" si="2"/>
        <v>106.6</v>
      </c>
    </row>
    <row r="35" spans="1:7" s="85" customFormat="1" ht="24">
      <c r="A35" s="101" t="str">
        <f>Invoice!F37</f>
        <v>Surgical steel banana, 16g (1.2mm) with two 3mm balls , length 4-12mm</v>
      </c>
      <c r="B35" s="80" t="str">
        <f>Invoice!C37</f>
        <v>BNEB</v>
      </c>
      <c r="C35" s="81">
        <f>Invoice!B37</f>
        <v>20</v>
      </c>
      <c r="D35" s="82">
        <f t="shared" ca="1" si="0"/>
        <v>0.16006006006006007</v>
      </c>
      <c r="E35" s="82">
        <f t="shared" ca="1" si="1"/>
        <v>3.2012012012012012</v>
      </c>
      <c r="F35" s="83">
        <f ca="1">Invoice!G37</f>
        <v>5.33</v>
      </c>
      <c r="G35" s="84">
        <f t="shared" ca="1" si="2"/>
        <v>106.6</v>
      </c>
    </row>
    <row r="36" spans="1:7" s="85" customFormat="1" ht="24">
      <c r="A36" s="101" t="str">
        <f>Invoice!F38</f>
        <v>Surgical steel banana, 16g (1.2mm) with two 3mm balls , length 4-12mm</v>
      </c>
      <c r="B36" s="80" t="str">
        <f>Invoice!C38</f>
        <v>BNEB</v>
      </c>
      <c r="C36" s="81">
        <f>Invoice!B38</f>
        <v>10</v>
      </c>
      <c r="D36" s="82">
        <f t="shared" ca="1" si="0"/>
        <v>0.16006006006006007</v>
      </c>
      <c r="E36" s="82">
        <f t="shared" ca="1" si="1"/>
        <v>1.6006006006006006</v>
      </c>
      <c r="F36" s="83">
        <f ca="1">Invoice!G38</f>
        <v>5.33</v>
      </c>
      <c r="G36" s="84">
        <f t="shared" ca="1" si="2"/>
        <v>53.3</v>
      </c>
    </row>
    <row r="37" spans="1:7" s="85" customFormat="1" ht="24">
      <c r="A37" s="101" t="str">
        <f>Invoice!F39</f>
        <v>Surgical steel banana, 16g (1.2mm) with two 3mm balls , length 4-12mm</v>
      </c>
      <c r="B37" s="80" t="str">
        <f>Invoice!C39</f>
        <v>BNEB</v>
      </c>
      <c r="C37" s="81">
        <f>Invoice!B39</f>
        <v>10</v>
      </c>
      <c r="D37" s="82">
        <f t="shared" ca="1" si="0"/>
        <v>0.16006006006006007</v>
      </c>
      <c r="E37" s="82">
        <f t="shared" ca="1" si="1"/>
        <v>1.6006006006006006</v>
      </c>
      <c r="F37" s="83">
        <f ca="1">Invoice!G39</f>
        <v>5.33</v>
      </c>
      <c r="G37" s="84">
        <f t="shared" ca="1" si="2"/>
        <v>53.3</v>
      </c>
    </row>
    <row r="38" spans="1:7" s="85" customFormat="1">
      <c r="A38" s="101" t="str">
        <f>Invoice!F40</f>
        <v>Surgical steel circular barbell, 16g (1.2mm) with two 3mm balls</v>
      </c>
      <c r="B38" s="80" t="str">
        <f>Invoice!C40</f>
        <v>CBEB</v>
      </c>
      <c r="C38" s="81">
        <f>Invoice!B40</f>
        <v>20</v>
      </c>
      <c r="D38" s="82">
        <f t="shared" ca="1" si="0"/>
        <v>0.23993993993993998</v>
      </c>
      <c r="E38" s="82">
        <f t="shared" ca="1" si="1"/>
        <v>4.7987987987987992</v>
      </c>
      <c r="F38" s="83">
        <f ca="1">Invoice!G40</f>
        <v>7.99</v>
      </c>
      <c r="G38" s="84">
        <f t="shared" ca="1" si="2"/>
        <v>159.80000000000001</v>
      </c>
    </row>
    <row r="39" spans="1:7" s="85" customFormat="1">
      <c r="A39" s="101" t="str">
        <f>Invoice!F41</f>
        <v>Surgical steel circular barbell, 16g (1.2mm) with two 3mm balls</v>
      </c>
      <c r="B39" s="80" t="str">
        <f>Invoice!C41</f>
        <v>CBEB</v>
      </c>
      <c r="C39" s="81">
        <f>Invoice!B41</f>
        <v>20</v>
      </c>
      <c r="D39" s="82">
        <f t="shared" ca="1" si="0"/>
        <v>0.23993993993993998</v>
      </c>
      <c r="E39" s="82">
        <f t="shared" ca="1" si="1"/>
        <v>4.7987987987987992</v>
      </c>
      <c r="F39" s="83">
        <f ca="1">Invoice!G41</f>
        <v>7.99</v>
      </c>
      <c r="G39" s="84">
        <f t="shared" ca="1" si="2"/>
        <v>159.80000000000001</v>
      </c>
    </row>
    <row r="40" spans="1:7" s="85" customFormat="1">
      <c r="A40" s="101" t="str">
        <f>Invoice!F42</f>
        <v>Surgical steel circular barbell, 16g (1.2mm) with two 3mm balls</v>
      </c>
      <c r="B40" s="80" t="str">
        <f>Invoice!C42</f>
        <v>CBEB</v>
      </c>
      <c r="C40" s="81">
        <f>Invoice!B42</f>
        <v>10</v>
      </c>
      <c r="D40" s="82">
        <f t="shared" ca="1" si="0"/>
        <v>0.23993993993993998</v>
      </c>
      <c r="E40" s="82">
        <f t="shared" ca="1" si="1"/>
        <v>2.3993993993993996</v>
      </c>
      <c r="F40" s="83">
        <f ca="1">Invoice!G42</f>
        <v>7.99</v>
      </c>
      <c r="G40" s="84">
        <f t="shared" ca="1" si="2"/>
        <v>79.900000000000006</v>
      </c>
    </row>
    <row r="41" spans="1:7" s="85" customFormat="1">
      <c r="A41" s="101" t="str">
        <f>Invoice!F43</f>
        <v>Surgical steel labret, 16g (1.2mm) with a 3mm ball</v>
      </c>
      <c r="B41" s="80" t="str">
        <f>Invoice!C43</f>
        <v>LBB3</v>
      </c>
      <c r="C41" s="81">
        <f>Invoice!B43</f>
        <v>30</v>
      </c>
      <c r="D41" s="82">
        <f t="shared" ca="1" si="0"/>
        <v>0.16996996996996999</v>
      </c>
      <c r="E41" s="82">
        <f t="shared" ca="1" si="1"/>
        <v>5.0990990990991003</v>
      </c>
      <c r="F41" s="83">
        <f ca="1">Invoice!G43</f>
        <v>5.66</v>
      </c>
      <c r="G41" s="84">
        <f t="shared" ca="1" si="2"/>
        <v>169.8</v>
      </c>
    </row>
    <row r="42" spans="1:7" s="85" customFormat="1">
      <c r="A42" s="101" t="str">
        <f>Invoice!F44</f>
        <v>Surgical steel labret, 16g (1.2mm) with a 3mm ball</v>
      </c>
      <c r="B42" s="80" t="str">
        <f>Invoice!C44</f>
        <v>LBB3</v>
      </c>
      <c r="C42" s="81">
        <f>Invoice!B44</f>
        <v>15</v>
      </c>
      <c r="D42" s="82">
        <f t="shared" ca="1" si="0"/>
        <v>0.16996996996996999</v>
      </c>
      <c r="E42" s="82">
        <f t="shared" ca="1" si="1"/>
        <v>2.5495495495495502</v>
      </c>
      <c r="F42" s="83">
        <f ca="1">Invoice!G44</f>
        <v>5.66</v>
      </c>
      <c r="G42" s="84">
        <f t="shared" ca="1" si="2"/>
        <v>84.9</v>
      </c>
    </row>
    <row r="43" spans="1:7" s="85" customFormat="1">
      <c r="A43" s="101" t="str">
        <f>Invoice!F45</f>
        <v>Surgical steel labret, 16g (1.2mm) with a 3mm ball</v>
      </c>
      <c r="B43" s="80" t="str">
        <f>Invoice!C45</f>
        <v>LBB3</v>
      </c>
      <c r="C43" s="81">
        <f>Invoice!B45</f>
        <v>30</v>
      </c>
      <c r="D43" s="82">
        <f t="shared" ca="1" si="0"/>
        <v>0.16996996996996999</v>
      </c>
      <c r="E43" s="82">
        <f t="shared" ca="1" si="1"/>
        <v>5.0990990990991003</v>
      </c>
      <c r="F43" s="83">
        <f ca="1">Invoice!G45</f>
        <v>5.66</v>
      </c>
      <c r="G43" s="84">
        <f t="shared" ca="1" si="2"/>
        <v>169.8</v>
      </c>
    </row>
    <row r="44" spans="1:7" s="85" customFormat="1">
      <c r="A44" s="101" t="str">
        <f>Invoice!F46</f>
        <v>Surgical steel labret, 16g (1.2mm) with a 3mm ball</v>
      </c>
      <c r="B44" s="80" t="str">
        <f>Invoice!C46</f>
        <v>LBB3</v>
      </c>
      <c r="C44" s="81">
        <f>Invoice!B46</f>
        <v>15</v>
      </c>
      <c r="D44" s="82">
        <f t="shared" ca="1" si="0"/>
        <v>0.16996996996996999</v>
      </c>
      <c r="E44" s="82">
        <f t="shared" ca="1" si="1"/>
        <v>2.5495495495495502</v>
      </c>
      <c r="F44" s="83">
        <f ca="1">Invoice!G46</f>
        <v>5.66</v>
      </c>
      <c r="G44" s="84">
        <f t="shared" ca="1" si="2"/>
        <v>84.9</v>
      </c>
    </row>
    <row r="45" spans="1:7" s="85" customFormat="1" ht="24">
      <c r="A45" s="101" t="str">
        <f>Invoice!F47</f>
        <v>316L surgical steel nose screw, 18g (1mm) with a 2mm round crystal tops</v>
      </c>
      <c r="B45" s="80" t="str">
        <f>Invoice!C47</f>
        <v>NSC18</v>
      </c>
      <c r="C45" s="81">
        <f>Invoice!B47</f>
        <v>25</v>
      </c>
      <c r="D45" s="82">
        <f t="shared" ca="1" si="0"/>
        <v>0.23993993993993998</v>
      </c>
      <c r="E45" s="82">
        <f t="shared" ca="1" si="1"/>
        <v>5.998498498498499</v>
      </c>
      <c r="F45" s="83">
        <f ca="1">Invoice!G47</f>
        <v>7.99</v>
      </c>
      <c r="G45" s="84">
        <f t="shared" ca="1" si="2"/>
        <v>199.75</v>
      </c>
    </row>
    <row r="46" spans="1:7" s="85" customFormat="1" ht="24">
      <c r="A46" s="101" t="str">
        <f>Invoice!F48</f>
        <v>Surgical steel nose screw, 20g (0.8mm) with 2mm half ball shaped crystal top</v>
      </c>
      <c r="B46" s="80" t="str">
        <f>Invoice!C48</f>
        <v>NSC</v>
      </c>
      <c r="C46" s="81">
        <f>Invoice!B48</f>
        <v>20</v>
      </c>
      <c r="D46" s="82">
        <f t="shared" ca="1" si="0"/>
        <v>0.23993993993993998</v>
      </c>
      <c r="E46" s="82">
        <f t="shared" ca="1" si="1"/>
        <v>4.7987987987987992</v>
      </c>
      <c r="F46" s="83">
        <f ca="1">Invoice!G48</f>
        <v>7.99</v>
      </c>
      <c r="G46" s="84">
        <f t="shared" ca="1" si="2"/>
        <v>159.80000000000001</v>
      </c>
    </row>
    <row r="47" spans="1:7" s="85" customFormat="1" ht="24">
      <c r="A47" s="101" t="str">
        <f>Invoice!F49</f>
        <v>Surgical steel nose screw, 20g (0.8mm) with 2mm half ball shaped crystal top</v>
      </c>
      <c r="B47" s="80" t="str">
        <f>Invoice!C49</f>
        <v>NSC</v>
      </c>
      <c r="C47" s="81">
        <f>Invoice!B49</f>
        <v>5</v>
      </c>
      <c r="D47" s="82">
        <f t="shared" ca="1" si="0"/>
        <v>0.23993993993993998</v>
      </c>
      <c r="E47" s="82">
        <f t="shared" ca="1" si="1"/>
        <v>1.1996996996996998</v>
      </c>
      <c r="F47" s="83">
        <f ca="1">Invoice!G49</f>
        <v>7.99</v>
      </c>
      <c r="G47" s="84">
        <f t="shared" ca="1" si="2"/>
        <v>39.950000000000003</v>
      </c>
    </row>
    <row r="48" spans="1:7" s="85" customFormat="1" ht="24">
      <c r="A48" s="101" t="str">
        <f>Invoice!F50</f>
        <v>Clear acrylic flexible nose stud retainer, 20g (0.8mm) with 2mm flat disk shaped top</v>
      </c>
      <c r="B48" s="80" t="str">
        <f>Invoice!C50</f>
        <v>NSRTD</v>
      </c>
      <c r="C48" s="81">
        <f>Invoice!B50</f>
        <v>20</v>
      </c>
      <c r="D48" s="82">
        <f t="shared" ca="1" si="0"/>
        <v>0.13993993993993994</v>
      </c>
      <c r="E48" s="82">
        <f t="shared" ca="1" si="1"/>
        <v>2.7987987987987992</v>
      </c>
      <c r="F48" s="83">
        <f ca="1">Invoice!G50</f>
        <v>4.66</v>
      </c>
      <c r="G48" s="84">
        <f t="shared" ca="1" si="2"/>
        <v>93.2</v>
      </c>
    </row>
    <row r="49" spans="1:7" s="85" customFormat="1">
      <c r="A49" s="101" t="str">
        <f>Invoice!F51</f>
        <v>High polished annealed surgical seamless steel ring, 18g (1mm)</v>
      </c>
      <c r="B49" s="80" t="str">
        <f>Invoice!C51</f>
        <v>SEL18</v>
      </c>
      <c r="C49" s="81">
        <f>Invoice!B51</f>
        <v>5</v>
      </c>
      <c r="D49" s="82">
        <f t="shared" ca="1" si="0"/>
        <v>0.23993993993993998</v>
      </c>
      <c r="E49" s="82">
        <f t="shared" ca="1" si="1"/>
        <v>1.1996996996996998</v>
      </c>
      <c r="F49" s="83">
        <f ca="1">Invoice!G51</f>
        <v>7.99</v>
      </c>
      <c r="G49" s="84">
        <f t="shared" ca="1" si="2"/>
        <v>39.950000000000003</v>
      </c>
    </row>
    <row r="50" spans="1:7" s="85" customFormat="1" ht="24">
      <c r="A50" s="101" t="str">
        <f>Invoice!F52</f>
        <v>High polished annealed surgical seamless steel ring, 20g (0.8mm)</v>
      </c>
      <c r="B50" s="80" t="str">
        <f>Invoice!C52</f>
        <v>SEL20</v>
      </c>
      <c r="C50" s="81">
        <f>Invoice!B52</f>
        <v>10</v>
      </c>
      <c r="D50" s="82">
        <f t="shared" ca="1" si="0"/>
        <v>0.23993993993993998</v>
      </c>
      <c r="E50" s="82">
        <f t="shared" ca="1" si="1"/>
        <v>2.3993993993993996</v>
      </c>
      <c r="F50" s="83">
        <f ca="1">Invoice!G52</f>
        <v>7.99</v>
      </c>
      <c r="G50" s="84">
        <f t="shared" ca="1" si="2"/>
        <v>79.900000000000006</v>
      </c>
    </row>
    <row r="51" spans="1:7" s="85" customFormat="1">
      <c r="A51" s="101" t="str">
        <f>Invoice!F53</f>
        <v>High polished surgical steel hinged segment ring, 16g (1.2mm)</v>
      </c>
      <c r="B51" s="80" t="str">
        <f>Invoice!C53</f>
        <v>SEGH16</v>
      </c>
      <c r="C51" s="81">
        <f>Invoice!B53</f>
        <v>10</v>
      </c>
      <c r="D51" s="82">
        <f t="shared" ca="1" si="0"/>
        <v>1.5900900900900903</v>
      </c>
      <c r="E51" s="82">
        <f t="shared" ca="1" si="1"/>
        <v>15.900900900900902</v>
      </c>
      <c r="F51" s="83">
        <f ca="1">Invoice!G53</f>
        <v>52.95</v>
      </c>
      <c r="G51" s="84">
        <f t="shared" ca="1" si="2"/>
        <v>529.5</v>
      </c>
    </row>
    <row r="52" spans="1:7" s="85" customFormat="1">
      <c r="A52" s="101" t="str">
        <f>Invoice!F54</f>
        <v>High polished surgical steel hinged segment ring, 16g (1.2mm)</v>
      </c>
      <c r="B52" s="80" t="str">
        <f>Invoice!C54</f>
        <v>SEGH16</v>
      </c>
      <c r="C52" s="81">
        <f>Invoice!B54</f>
        <v>3</v>
      </c>
      <c r="D52" s="82">
        <f t="shared" ca="1" si="0"/>
        <v>1.5900900900900903</v>
      </c>
      <c r="E52" s="82">
        <f t="shared" ca="1" si="1"/>
        <v>4.7702702702702711</v>
      </c>
      <c r="F52" s="83">
        <f ca="1">Invoice!G54</f>
        <v>52.95</v>
      </c>
      <c r="G52" s="84">
        <f t="shared" ca="1" si="2"/>
        <v>158.85000000000002</v>
      </c>
    </row>
    <row r="53" spans="1:7" s="85" customFormat="1">
      <c r="A53" s="101" t="str">
        <f>Invoice!F55</f>
        <v>High polished surgical steel hinged segment ring, 16g (1.2mm)</v>
      </c>
      <c r="B53" s="80" t="str">
        <f>Invoice!C55</f>
        <v>SEGH16</v>
      </c>
      <c r="C53" s="81">
        <f>Invoice!B55</f>
        <v>5</v>
      </c>
      <c r="D53" s="82">
        <f t="shared" ca="1" si="0"/>
        <v>1.5900900900900903</v>
      </c>
      <c r="E53" s="82">
        <f t="shared" ca="1" si="1"/>
        <v>7.9504504504504512</v>
      </c>
      <c r="F53" s="83">
        <f ca="1">Invoice!G55</f>
        <v>52.95</v>
      </c>
      <c r="G53" s="84">
        <f t="shared" ca="1" si="2"/>
        <v>264.75</v>
      </c>
    </row>
    <row r="54" spans="1:7" s="85" customFormat="1" hidden="1">
      <c r="A54" s="101" t="str">
        <f>Invoice!F56</f>
        <v>first line keep open</v>
      </c>
      <c r="B54" s="80">
        <f>Invoice!C56</f>
        <v>0</v>
      </c>
      <c r="C54" s="81">
        <f>Invoice!B56</f>
        <v>0</v>
      </c>
      <c r="D54" s="82">
        <f t="shared" ca="1" si="0"/>
        <v>0</v>
      </c>
      <c r="E54" s="82">
        <f t="shared" ca="1" si="1"/>
        <v>0</v>
      </c>
      <c r="F54" s="83">
        <f>Invoice!G56</f>
        <v>0</v>
      </c>
      <c r="G54" s="84">
        <f t="shared" si="2"/>
        <v>0</v>
      </c>
    </row>
    <row r="55" spans="1:7" s="85" customFormat="1" hidden="1">
      <c r="A55" s="101" t="str">
        <f>Invoice!F57</f>
        <v>first line keep open</v>
      </c>
      <c r="B55" s="80">
        <f>Invoice!C57</f>
        <v>0</v>
      </c>
      <c r="C55" s="81">
        <f>Invoice!B57</f>
        <v>0</v>
      </c>
      <c r="D55" s="82">
        <f t="shared" ca="1" si="0"/>
        <v>0</v>
      </c>
      <c r="E55" s="82">
        <f t="shared" ca="1" si="1"/>
        <v>0</v>
      </c>
      <c r="F55" s="83">
        <f>Invoice!G57</f>
        <v>0</v>
      </c>
      <c r="G55" s="84">
        <f t="shared" si="2"/>
        <v>0</v>
      </c>
    </row>
    <row r="56" spans="1:7" s="85" customFormat="1" hidden="1">
      <c r="A56" s="101" t="str">
        <f>Invoice!F58</f>
        <v>first line keep open</v>
      </c>
      <c r="B56" s="80">
        <f>Invoice!C58</f>
        <v>0</v>
      </c>
      <c r="C56" s="81">
        <f>Invoice!B58</f>
        <v>0</v>
      </c>
      <c r="D56" s="82">
        <f t="shared" ca="1" si="0"/>
        <v>0</v>
      </c>
      <c r="E56" s="82">
        <f t="shared" ca="1" si="1"/>
        <v>0</v>
      </c>
      <c r="F56" s="83">
        <f>Invoice!G58</f>
        <v>0</v>
      </c>
      <c r="G56" s="84">
        <f t="shared" si="2"/>
        <v>0</v>
      </c>
    </row>
    <row r="57" spans="1:7" s="85" customFormat="1" hidden="1">
      <c r="A57" s="101" t="str">
        <f>Invoice!F59</f>
        <v>first line keep open</v>
      </c>
      <c r="B57" s="80">
        <f>Invoice!C59</f>
        <v>0</v>
      </c>
      <c r="C57" s="81">
        <f>Invoice!B59</f>
        <v>0</v>
      </c>
      <c r="D57" s="82">
        <f t="shared" ca="1" si="0"/>
        <v>0</v>
      </c>
      <c r="E57" s="82">
        <f t="shared" ca="1" si="1"/>
        <v>0</v>
      </c>
      <c r="F57" s="83">
        <f>Invoice!G59</f>
        <v>0</v>
      </c>
      <c r="G57" s="84">
        <f t="shared" si="2"/>
        <v>0</v>
      </c>
    </row>
    <row r="58" spans="1:7" s="85" customFormat="1" hidden="1">
      <c r="A58" s="101" t="str">
        <f>Invoice!F60</f>
        <v>first line keep open</v>
      </c>
      <c r="B58" s="80">
        <f>Invoice!C60</f>
        <v>0</v>
      </c>
      <c r="C58" s="81">
        <f>Invoice!B60</f>
        <v>0</v>
      </c>
      <c r="D58" s="82">
        <f t="shared" ca="1" si="0"/>
        <v>0</v>
      </c>
      <c r="E58" s="82">
        <f t="shared" ca="1" si="1"/>
        <v>0</v>
      </c>
      <c r="F58" s="83">
        <f>Invoice!G60</f>
        <v>0</v>
      </c>
      <c r="G58" s="84">
        <f t="shared" si="2"/>
        <v>0</v>
      </c>
    </row>
    <row r="59" spans="1:7" s="85" customFormat="1" hidden="1">
      <c r="A59" s="101" t="str">
        <f>Invoice!F61</f>
        <v>first line keep open</v>
      </c>
      <c r="B59" s="80">
        <f>Invoice!C61</f>
        <v>0</v>
      </c>
      <c r="C59" s="81">
        <f>Invoice!B61</f>
        <v>0</v>
      </c>
      <c r="D59" s="82">
        <f t="shared" ca="1" si="0"/>
        <v>0</v>
      </c>
      <c r="E59" s="82">
        <f t="shared" ca="1" si="1"/>
        <v>0</v>
      </c>
      <c r="F59" s="83">
        <f>Invoice!G61</f>
        <v>0</v>
      </c>
      <c r="G59" s="84">
        <f t="shared" si="2"/>
        <v>0</v>
      </c>
    </row>
    <row r="60" spans="1:7" s="85" customFormat="1" hidden="1">
      <c r="A60" s="101" t="str">
        <f>Invoice!F62</f>
        <v>first line keep open</v>
      </c>
      <c r="B60" s="80">
        <f>Invoice!C62</f>
        <v>0</v>
      </c>
      <c r="C60" s="81">
        <f>Invoice!B62</f>
        <v>0</v>
      </c>
      <c r="D60" s="82">
        <f t="shared" ca="1" si="0"/>
        <v>0</v>
      </c>
      <c r="E60" s="82">
        <f t="shared" ca="1" si="1"/>
        <v>0</v>
      </c>
      <c r="F60" s="83">
        <f>Invoice!G62</f>
        <v>0</v>
      </c>
      <c r="G60" s="84">
        <f t="shared" si="2"/>
        <v>0</v>
      </c>
    </row>
    <row r="61" spans="1:7" s="85" customFormat="1" hidden="1">
      <c r="A61" s="101" t="str">
        <f>Invoice!F63</f>
        <v>first line keep open</v>
      </c>
      <c r="B61" s="80">
        <f>Invoice!C63</f>
        <v>0</v>
      </c>
      <c r="C61" s="81">
        <f>Invoice!B63</f>
        <v>0</v>
      </c>
      <c r="D61" s="82">
        <f t="shared" ca="1" si="0"/>
        <v>0</v>
      </c>
      <c r="E61" s="82">
        <f t="shared" ca="1" si="1"/>
        <v>0</v>
      </c>
      <c r="F61" s="83">
        <f>Invoice!G63</f>
        <v>0</v>
      </c>
      <c r="G61" s="84">
        <f t="shared" si="2"/>
        <v>0</v>
      </c>
    </row>
    <row r="62" spans="1:7" s="85" customFormat="1" hidden="1">
      <c r="A62" s="101" t="str">
        <f>Invoice!F64</f>
        <v>first line keep open</v>
      </c>
      <c r="B62" s="80">
        <f>Invoice!C64</f>
        <v>0</v>
      </c>
      <c r="C62" s="81">
        <f>Invoice!B64</f>
        <v>0</v>
      </c>
      <c r="D62" s="82">
        <f t="shared" ca="1" si="0"/>
        <v>0</v>
      </c>
      <c r="E62" s="82">
        <f t="shared" ca="1" si="1"/>
        <v>0</v>
      </c>
      <c r="F62" s="83">
        <f>Invoice!G64</f>
        <v>0</v>
      </c>
      <c r="G62" s="84">
        <f t="shared" si="2"/>
        <v>0</v>
      </c>
    </row>
    <row r="63" spans="1:7" s="85" customFormat="1" hidden="1">
      <c r="A63" s="101" t="str">
        <f>Invoice!F65</f>
        <v>first line keep open</v>
      </c>
      <c r="B63" s="80">
        <f>Invoice!C65</f>
        <v>0</v>
      </c>
      <c r="C63" s="81">
        <f>Invoice!B65</f>
        <v>0</v>
      </c>
      <c r="D63" s="82">
        <f t="shared" ca="1" si="0"/>
        <v>0</v>
      </c>
      <c r="E63" s="82">
        <f t="shared" ca="1" si="1"/>
        <v>0</v>
      </c>
      <c r="F63" s="83">
        <f>Invoice!G65</f>
        <v>0</v>
      </c>
      <c r="G63" s="84">
        <f t="shared" si="2"/>
        <v>0</v>
      </c>
    </row>
    <row r="64" spans="1:7" s="85" customFormat="1" hidden="1">
      <c r="A64" s="101" t="str">
        <f>Invoice!F66</f>
        <v>first line keep open</v>
      </c>
      <c r="B64" s="80">
        <f>Invoice!C66</f>
        <v>0</v>
      </c>
      <c r="C64" s="81">
        <f>Invoice!B66</f>
        <v>0</v>
      </c>
      <c r="D64" s="82">
        <f t="shared" ca="1" si="0"/>
        <v>0</v>
      </c>
      <c r="E64" s="82">
        <f t="shared" ca="1" si="1"/>
        <v>0</v>
      </c>
      <c r="F64" s="83">
        <f>Invoice!G66</f>
        <v>0</v>
      </c>
      <c r="G64" s="84">
        <f t="shared" si="2"/>
        <v>0</v>
      </c>
    </row>
    <row r="65" spans="1:7" s="85" customFormat="1" hidden="1">
      <c r="A65" s="101" t="str">
        <f>Invoice!F67</f>
        <v>first line keep open</v>
      </c>
      <c r="B65" s="80">
        <f>Invoice!C67</f>
        <v>0</v>
      </c>
      <c r="C65" s="81">
        <f>Invoice!B67</f>
        <v>0</v>
      </c>
      <c r="D65" s="82">
        <f t="shared" ca="1" si="0"/>
        <v>0</v>
      </c>
      <c r="E65" s="82">
        <f t="shared" ca="1" si="1"/>
        <v>0</v>
      </c>
      <c r="F65" s="83">
        <f>Invoice!G67</f>
        <v>0</v>
      </c>
      <c r="G65" s="84">
        <f t="shared" si="2"/>
        <v>0</v>
      </c>
    </row>
    <row r="66" spans="1:7" s="85" customFormat="1" hidden="1">
      <c r="A66" s="101" t="str">
        <f>Invoice!F68</f>
        <v>first line keep open</v>
      </c>
      <c r="B66" s="80">
        <f>Invoice!C68</f>
        <v>0</v>
      </c>
      <c r="C66" s="81">
        <f>Invoice!B68</f>
        <v>0</v>
      </c>
      <c r="D66" s="82">
        <f t="shared" ca="1" si="0"/>
        <v>0</v>
      </c>
      <c r="E66" s="82">
        <f t="shared" ca="1" si="1"/>
        <v>0</v>
      </c>
      <c r="F66" s="83">
        <f>Invoice!G68</f>
        <v>0</v>
      </c>
      <c r="G66" s="84">
        <f t="shared" si="2"/>
        <v>0</v>
      </c>
    </row>
    <row r="67" spans="1:7" s="85" customFormat="1" hidden="1">
      <c r="A67" s="101" t="str">
        <f>Invoice!F69</f>
        <v>first line keep open</v>
      </c>
      <c r="B67" s="80">
        <f>Invoice!C69</f>
        <v>0</v>
      </c>
      <c r="C67" s="81">
        <f>Invoice!B69</f>
        <v>0</v>
      </c>
      <c r="D67" s="82">
        <f t="shared" ca="1" si="0"/>
        <v>0</v>
      </c>
      <c r="E67" s="82">
        <f t="shared" ca="1" si="1"/>
        <v>0</v>
      </c>
      <c r="F67" s="83">
        <f>Invoice!G69</f>
        <v>0</v>
      </c>
      <c r="G67" s="84">
        <f t="shared" si="2"/>
        <v>0</v>
      </c>
    </row>
    <row r="68" spans="1:7" s="85" customFormat="1" hidden="1">
      <c r="A68" s="101" t="str">
        <f>Invoice!F70</f>
        <v>first line keep open</v>
      </c>
      <c r="B68" s="80">
        <f>Invoice!C70</f>
        <v>0</v>
      </c>
      <c r="C68" s="81">
        <f>Invoice!B70</f>
        <v>0</v>
      </c>
      <c r="D68" s="82">
        <f t="shared" ca="1" si="0"/>
        <v>0</v>
      </c>
      <c r="E68" s="82">
        <f t="shared" ca="1" si="1"/>
        <v>0</v>
      </c>
      <c r="F68" s="83">
        <f>Invoice!G70</f>
        <v>0</v>
      </c>
      <c r="G68" s="84">
        <f t="shared" si="2"/>
        <v>0</v>
      </c>
    </row>
    <row r="69" spans="1:7" s="85" customFormat="1" hidden="1">
      <c r="A69" s="101" t="str">
        <f>Invoice!F71</f>
        <v>first line keep open</v>
      </c>
      <c r="B69" s="80">
        <f>Invoice!C71</f>
        <v>0</v>
      </c>
      <c r="C69" s="81">
        <f>Invoice!B71</f>
        <v>0</v>
      </c>
      <c r="D69" s="82">
        <f t="shared" ca="1" si="0"/>
        <v>0</v>
      </c>
      <c r="E69" s="82">
        <f t="shared" ca="1" si="1"/>
        <v>0</v>
      </c>
      <c r="F69" s="83">
        <f>Invoice!G71</f>
        <v>0</v>
      </c>
      <c r="G69" s="84">
        <f t="shared" si="2"/>
        <v>0</v>
      </c>
    </row>
    <row r="70" spans="1:7" s="85" customFormat="1" hidden="1">
      <c r="A70" s="101" t="str">
        <f>Invoice!F72</f>
        <v>first line keep open</v>
      </c>
      <c r="B70" s="80">
        <f>Invoice!C72</f>
        <v>0</v>
      </c>
      <c r="C70" s="81">
        <f>Invoice!B72</f>
        <v>0</v>
      </c>
      <c r="D70" s="82">
        <f t="shared" ca="1" si="0"/>
        <v>0</v>
      </c>
      <c r="E70" s="82">
        <f t="shared" ca="1" si="1"/>
        <v>0</v>
      </c>
      <c r="F70" s="83">
        <f>Invoice!G72</f>
        <v>0</v>
      </c>
      <c r="G70" s="84">
        <f t="shared" si="2"/>
        <v>0</v>
      </c>
    </row>
    <row r="71" spans="1:7" s="85" customFormat="1" hidden="1">
      <c r="A71" s="101" t="str">
        <f>Invoice!F73</f>
        <v>first line keep open</v>
      </c>
      <c r="B71" s="80">
        <f>Invoice!C73</f>
        <v>0</v>
      </c>
      <c r="C71" s="81">
        <f>Invoice!B73</f>
        <v>0</v>
      </c>
      <c r="D71" s="82">
        <f t="shared" ca="1" si="0"/>
        <v>0</v>
      </c>
      <c r="E71" s="82">
        <f t="shared" ca="1" si="1"/>
        <v>0</v>
      </c>
      <c r="F71" s="83">
        <f>Invoice!G73</f>
        <v>0</v>
      </c>
      <c r="G71" s="84">
        <f t="shared" si="2"/>
        <v>0</v>
      </c>
    </row>
    <row r="72" spans="1:7" s="85" customFormat="1" hidden="1">
      <c r="A72" s="101" t="str">
        <f>Invoice!F74</f>
        <v>first line keep open</v>
      </c>
      <c r="B72" s="80">
        <f>Invoice!C74</f>
        <v>0</v>
      </c>
      <c r="C72" s="81">
        <f>Invoice!B74</f>
        <v>0</v>
      </c>
      <c r="D72" s="82">
        <f t="shared" ca="1" si="0"/>
        <v>0</v>
      </c>
      <c r="E72" s="82">
        <f t="shared" ca="1" si="1"/>
        <v>0</v>
      </c>
      <c r="F72" s="83">
        <f>Invoice!G74</f>
        <v>0</v>
      </c>
      <c r="G72" s="84">
        <f t="shared" si="2"/>
        <v>0</v>
      </c>
    </row>
    <row r="73" spans="1:7" s="85" customFormat="1" hidden="1">
      <c r="A73" s="101" t="str">
        <f>Invoice!F75</f>
        <v>first line keep open</v>
      </c>
      <c r="B73" s="80">
        <f>Invoice!C75</f>
        <v>0</v>
      </c>
      <c r="C73" s="81">
        <f>Invoice!B75</f>
        <v>0</v>
      </c>
      <c r="D73" s="82">
        <f t="shared" ca="1" si="0"/>
        <v>0</v>
      </c>
      <c r="E73" s="82">
        <f t="shared" ca="1" si="1"/>
        <v>0</v>
      </c>
      <c r="F73" s="83">
        <f>Invoice!G75</f>
        <v>0</v>
      </c>
      <c r="G73" s="84">
        <f t="shared" si="2"/>
        <v>0</v>
      </c>
    </row>
    <row r="74" spans="1:7" s="85" customFormat="1" hidden="1">
      <c r="A74" s="101" t="str">
        <f>Invoice!F76</f>
        <v>first line keep open</v>
      </c>
      <c r="B74" s="80">
        <f>Invoice!C76</f>
        <v>0</v>
      </c>
      <c r="C74" s="81">
        <f>Invoice!B76</f>
        <v>0</v>
      </c>
      <c r="D74" s="82">
        <f t="shared" ca="1" si="0"/>
        <v>0</v>
      </c>
      <c r="E74" s="82">
        <f t="shared" ca="1" si="1"/>
        <v>0</v>
      </c>
      <c r="F74" s="83">
        <f>Invoice!G76</f>
        <v>0</v>
      </c>
      <c r="G74" s="84">
        <f t="shared" si="2"/>
        <v>0</v>
      </c>
    </row>
    <row r="75" spans="1:7" s="85" customFormat="1" hidden="1">
      <c r="A75" s="101" t="str">
        <f>Invoice!F77</f>
        <v>first line keep open</v>
      </c>
      <c r="B75" s="80">
        <f>Invoice!C77</f>
        <v>0</v>
      </c>
      <c r="C75" s="81">
        <f>Invoice!B77</f>
        <v>0</v>
      </c>
      <c r="D75" s="82">
        <f t="shared" ca="1" si="0"/>
        <v>0</v>
      </c>
      <c r="E75" s="82">
        <f t="shared" ca="1" si="1"/>
        <v>0</v>
      </c>
      <c r="F75" s="83">
        <f>Invoice!G77</f>
        <v>0</v>
      </c>
      <c r="G75" s="84">
        <f t="shared" si="2"/>
        <v>0</v>
      </c>
    </row>
    <row r="76" spans="1:7" s="85" customFormat="1" hidden="1">
      <c r="A76" s="101" t="str">
        <f>Invoice!F78</f>
        <v>first line keep open</v>
      </c>
      <c r="B76" s="80">
        <f>Invoice!C78</f>
        <v>0</v>
      </c>
      <c r="C76" s="81">
        <f>Invoice!B78</f>
        <v>0</v>
      </c>
      <c r="D76" s="82">
        <f t="shared" ca="1" si="0"/>
        <v>0</v>
      </c>
      <c r="E76" s="82">
        <f t="shared" ca="1" si="1"/>
        <v>0</v>
      </c>
      <c r="F76" s="83">
        <f>Invoice!G78</f>
        <v>0</v>
      </c>
      <c r="G76" s="84">
        <f t="shared" si="2"/>
        <v>0</v>
      </c>
    </row>
    <row r="77" spans="1:7" s="85" customFormat="1" hidden="1">
      <c r="A77" s="101" t="str">
        <f>Invoice!F79</f>
        <v>first line keep open</v>
      </c>
      <c r="B77" s="80">
        <f>Invoice!C79</f>
        <v>0</v>
      </c>
      <c r="C77" s="81">
        <f>Invoice!B79</f>
        <v>0</v>
      </c>
      <c r="D77" s="82">
        <f t="shared" ca="1" si="0"/>
        <v>0</v>
      </c>
      <c r="E77" s="82">
        <f t="shared" ca="1" si="1"/>
        <v>0</v>
      </c>
      <c r="F77" s="83">
        <f>Invoice!G79</f>
        <v>0</v>
      </c>
      <c r="G77" s="84">
        <f t="shared" si="2"/>
        <v>0</v>
      </c>
    </row>
    <row r="78" spans="1:7" s="85" customFormat="1" hidden="1">
      <c r="A78" s="101" t="str">
        <f>Invoice!F80</f>
        <v>first line keep open</v>
      </c>
      <c r="B78" s="80">
        <f>Invoice!C80</f>
        <v>0</v>
      </c>
      <c r="C78" s="81">
        <f>Invoice!B80</f>
        <v>0</v>
      </c>
      <c r="D78" s="82">
        <f t="shared" ca="1" si="0"/>
        <v>0</v>
      </c>
      <c r="E78" s="82">
        <f t="shared" ca="1" si="1"/>
        <v>0</v>
      </c>
      <c r="F78" s="83">
        <f>Invoice!G80</f>
        <v>0</v>
      </c>
      <c r="G78" s="84">
        <f t="shared" si="2"/>
        <v>0</v>
      </c>
    </row>
    <row r="79" spans="1:7" s="85" customFormat="1" hidden="1">
      <c r="A79" s="101" t="str">
        <f>Invoice!F81</f>
        <v>first line keep open</v>
      </c>
      <c r="B79" s="80">
        <f>Invoice!C81</f>
        <v>0</v>
      </c>
      <c r="C79" s="81">
        <f>Invoice!B81</f>
        <v>0</v>
      </c>
      <c r="D79" s="82">
        <f t="shared" ca="1" si="0"/>
        <v>0</v>
      </c>
      <c r="E79" s="82">
        <f t="shared" ca="1" si="1"/>
        <v>0</v>
      </c>
      <c r="F79" s="83">
        <f>Invoice!G81</f>
        <v>0</v>
      </c>
      <c r="G79" s="84">
        <f t="shared" si="2"/>
        <v>0</v>
      </c>
    </row>
    <row r="80" spans="1:7" s="85" customFormat="1" hidden="1">
      <c r="A80" s="101" t="str">
        <f>Invoice!F82</f>
        <v>first line keep open</v>
      </c>
      <c r="B80" s="80">
        <f>Invoice!C82</f>
        <v>0</v>
      </c>
      <c r="C80" s="81">
        <f>Invoice!B82</f>
        <v>0</v>
      </c>
      <c r="D80" s="82">
        <f t="shared" ca="1" si="0"/>
        <v>0</v>
      </c>
      <c r="E80" s="82">
        <f t="shared" ca="1" si="1"/>
        <v>0</v>
      </c>
      <c r="F80" s="83">
        <f>Invoice!G82</f>
        <v>0</v>
      </c>
      <c r="G80" s="84">
        <f t="shared" si="2"/>
        <v>0</v>
      </c>
    </row>
    <row r="81" spans="1:7" s="85" customFormat="1" hidden="1">
      <c r="A81" s="101" t="str">
        <f>Invoice!F83</f>
        <v>first line keep open</v>
      </c>
      <c r="B81" s="80">
        <f>Invoice!C83</f>
        <v>0</v>
      </c>
      <c r="C81" s="81">
        <f>Invoice!B83</f>
        <v>0</v>
      </c>
      <c r="D81" s="82">
        <f t="shared" ca="1" si="0"/>
        <v>0</v>
      </c>
      <c r="E81" s="82">
        <f t="shared" ca="1" si="1"/>
        <v>0</v>
      </c>
      <c r="F81" s="83">
        <f>Invoice!G83</f>
        <v>0</v>
      </c>
      <c r="G81" s="84">
        <f t="shared" si="2"/>
        <v>0</v>
      </c>
    </row>
    <row r="82" spans="1:7" s="85" customFormat="1" hidden="1">
      <c r="A82" s="101" t="str">
        <f>Invoice!F84</f>
        <v>first line keep open</v>
      </c>
      <c r="B82" s="80">
        <f>Invoice!C84</f>
        <v>0</v>
      </c>
      <c r="C82" s="81">
        <f>Invoice!B84</f>
        <v>0</v>
      </c>
      <c r="D82" s="82">
        <f t="shared" ca="1" si="0"/>
        <v>0</v>
      </c>
      <c r="E82" s="82">
        <f t="shared" ca="1" si="1"/>
        <v>0</v>
      </c>
      <c r="F82" s="83">
        <f>Invoice!G84</f>
        <v>0</v>
      </c>
      <c r="G82" s="84">
        <f t="shared" si="2"/>
        <v>0</v>
      </c>
    </row>
    <row r="83" spans="1:7" s="85" customFormat="1" hidden="1">
      <c r="A83" s="101" t="str">
        <f>Invoice!F85</f>
        <v>first line keep open</v>
      </c>
      <c r="B83" s="80">
        <f>Invoice!C85</f>
        <v>0</v>
      </c>
      <c r="C83" s="81">
        <f>Invoice!B85</f>
        <v>0</v>
      </c>
      <c r="D83" s="82">
        <f t="shared" ref="D83:D117" ca="1" si="3">F83/$D$14</f>
        <v>0</v>
      </c>
      <c r="E83" s="82">
        <f t="shared" ref="E83:E117" ca="1" si="4">G83/$D$14</f>
        <v>0</v>
      </c>
      <c r="F83" s="83">
        <f>Invoice!G85</f>
        <v>0</v>
      </c>
      <c r="G83" s="84">
        <f t="shared" ref="G83" si="5">C83*F83</f>
        <v>0</v>
      </c>
    </row>
    <row r="84" spans="1:7" s="85" customFormat="1" hidden="1">
      <c r="A84" s="101" t="str">
        <f>Invoice!F86</f>
        <v>first line keep open</v>
      </c>
      <c r="B84" s="80">
        <f>Invoice!C86</f>
        <v>0</v>
      </c>
      <c r="C84" s="81">
        <f>Invoice!B86</f>
        <v>0</v>
      </c>
      <c r="D84" s="82">
        <f t="shared" ca="1" si="3"/>
        <v>0</v>
      </c>
      <c r="E84" s="82">
        <f t="shared" ca="1" si="4"/>
        <v>0</v>
      </c>
      <c r="F84" s="83">
        <f>Invoice!G86</f>
        <v>0</v>
      </c>
      <c r="G84" s="88">
        <f t="shared" ref="G84:G128" si="6">C84*F84</f>
        <v>0</v>
      </c>
    </row>
    <row r="85" spans="1:7" s="85" customFormat="1" hidden="1">
      <c r="A85" s="101" t="str">
        <f>Invoice!F87</f>
        <v>first line keep open</v>
      </c>
      <c r="B85" s="80">
        <f>Invoice!C87</f>
        <v>0</v>
      </c>
      <c r="C85" s="81">
        <f>Invoice!B87</f>
        <v>0</v>
      </c>
      <c r="D85" s="82">
        <f t="shared" ca="1" si="3"/>
        <v>0</v>
      </c>
      <c r="E85" s="82">
        <f t="shared" ca="1" si="4"/>
        <v>0</v>
      </c>
      <c r="F85" s="83">
        <f>Invoice!G87</f>
        <v>0</v>
      </c>
      <c r="G85" s="88">
        <f t="shared" si="6"/>
        <v>0</v>
      </c>
    </row>
    <row r="86" spans="1:7" s="85" customFormat="1" hidden="1">
      <c r="A86" s="101" t="str">
        <f>Invoice!F88</f>
        <v>first line keep open</v>
      </c>
      <c r="B86" s="80">
        <f>Invoice!C88</f>
        <v>0</v>
      </c>
      <c r="C86" s="81">
        <f>Invoice!B88</f>
        <v>0</v>
      </c>
      <c r="D86" s="82">
        <f t="shared" ca="1" si="3"/>
        <v>0</v>
      </c>
      <c r="E86" s="82">
        <f t="shared" ca="1" si="4"/>
        <v>0</v>
      </c>
      <c r="F86" s="83">
        <f>Invoice!G88</f>
        <v>0</v>
      </c>
      <c r="G86" s="88">
        <f t="shared" si="6"/>
        <v>0</v>
      </c>
    </row>
    <row r="87" spans="1:7" s="85" customFormat="1" hidden="1">
      <c r="A87" s="101" t="str">
        <f>Invoice!F89</f>
        <v>first line keep open</v>
      </c>
      <c r="B87" s="80">
        <f>Invoice!C89</f>
        <v>0</v>
      </c>
      <c r="C87" s="81">
        <f>Invoice!B89</f>
        <v>0</v>
      </c>
      <c r="D87" s="82">
        <f t="shared" ca="1" si="3"/>
        <v>0</v>
      </c>
      <c r="E87" s="82">
        <f t="shared" ca="1" si="4"/>
        <v>0</v>
      </c>
      <c r="F87" s="83">
        <f>Invoice!G89</f>
        <v>0</v>
      </c>
      <c r="G87" s="88">
        <f t="shared" si="6"/>
        <v>0</v>
      </c>
    </row>
    <row r="88" spans="1:7" s="85" customFormat="1" hidden="1">
      <c r="A88" s="101" t="str">
        <f>Invoice!F90</f>
        <v>first line keep open</v>
      </c>
      <c r="B88" s="80">
        <f>Invoice!C90</f>
        <v>0</v>
      </c>
      <c r="C88" s="81">
        <f>Invoice!B90</f>
        <v>0</v>
      </c>
      <c r="D88" s="82">
        <f t="shared" ca="1" si="3"/>
        <v>0</v>
      </c>
      <c r="E88" s="82">
        <f t="shared" ca="1" si="4"/>
        <v>0</v>
      </c>
      <c r="F88" s="83">
        <f>Invoice!G90</f>
        <v>0</v>
      </c>
      <c r="G88" s="88">
        <f t="shared" si="6"/>
        <v>0</v>
      </c>
    </row>
    <row r="89" spans="1:7" s="85" customFormat="1" hidden="1">
      <c r="A89" s="101" t="str">
        <f>Invoice!F91</f>
        <v>first line keep open</v>
      </c>
      <c r="B89" s="80">
        <f>Invoice!C91</f>
        <v>0</v>
      </c>
      <c r="C89" s="81">
        <f>Invoice!B91</f>
        <v>0</v>
      </c>
      <c r="D89" s="82">
        <f t="shared" ca="1" si="3"/>
        <v>0</v>
      </c>
      <c r="E89" s="82">
        <f t="shared" ca="1" si="4"/>
        <v>0</v>
      </c>
      <c r="F89" s="83">
        <f>Invoice!G91</f>
        <v>0</v>
      </c>
      <c r="G89" s="88">
        <f t="shared" si="6"/>
        <v>0</v>
      </c>
    </row>
    <row r="90" spans="1:7" s="85" customFormat="1" hidden="1">
      <c r="A90" s="101" t="str">
        <f>Invoice!F92</f>
        <v>first line keep open</v>
      </c>
      <c r="B90" s="80">
        <f>Invoice!C92</f>
        <v>0</v>
      </c>
      <c r="C90" s="81">
        <f>Invoice!B92</f>
        <v>0</v>
      </c>
      <c r="D90" s="82">
        <f t="shared" ca="1" si="3"/>
        <v>0</v>
      </c>
      <c r="E90" s="82">
        <f t="shared" ca="1" si="4"/>
        <v>0</v>
      </c>
      <c r="F90" s="83">
        <f>Invoice!G92</f>
        <v>0</v>
      </c>
      <c r="G90" s="88">
        <f t="shared" si="6"/>
        <v>0</v>
      </c>
    </row>
    <row r="91" spans="1:7" s="85" customFormat="1" hidden="1">
      <c r="A91" s="101" t="str">
        <f>Invoice!F93</f>
        <v>first line keep open</v>
      </c>
      <c r="B91" s="80">
        <f>Invoice!C93</f>
        <v>0</v>
      </c>
      <c r="C91" s="81">
        <f>Invoice!B93</f>
        <v>0</v>
      </c>
      <c r="D91" s="82">
        <f t="shared" ca="1" si="3"/>
        <v>0</v>
      </c>
      <c r="E91" s="82">
        <f t="shared" ca="1" si="4"/>
        <v>0</v>
      </c>
      <c r="F91" s="83">
        <f>Invoice!G93</f>
        <v>0</v>
      </c>
      <c r="G91" s="88">
        <f t="shared" si="6"/>
        <v>0</v>
      </c>
    </row>
    <row r="92" spans="1:7" s="85" customFormat="1" hidden="1">
      <c r="A92" s="101" t="str">
        <f>Invoice!F94</f>
        <v>first line keep open</v>
      </c>
      <c r="B92" s="80">
        <f>Invoice!C94</f>
        <v>0</v>
      </c>
      <c r="C92" s="81">
        <f>Invoice!B94</f>
        <v>0</v>
      </c>
      <c r="D92" s="82">
        <f t="shared" ca="1" si="3"/>
        <v>0</v>
      </c>
      <c r="E92" s="82">
        <f t="shared" ca="1" si="4"/>
        <v>0</v>
      </c>
      <c r="F92" s="83">
        <f>Invoice!G94</f>
        <v>0</v>
      </c>
      <c r="G92" s="88">
        <f t="shared" si="6"/>
        <v>0</v>
      </c>
    </row>
    <row r="93" spans="1:7" s="85" customFormat="1" hidden="1">
      <c r="A93" s="101" t="str">
        <f>Invoice!F95</f>
        <v>first line keep open</v>
      </c>
      <c r="B93" s="80">
        <f>Invoice!C95</f>
        <v>0</v>
      </c>
      <c r="C93" s="81">
        <f>Invoice!B95</f>
        <v>0</v>
      </c>
      <c r="D93" s="82">
        <f t="shared" ca="1" si="3"/>
        <v>0</v>
      </c>
      <c r="E93" s="82">
        <f t="shared" ca="1" si="4"/>
        <v>0</v>
      </c>
      <c r="F93" s="83">
        <f>Invoice!G95</f>
        <v>0</v>
      </c>
      <c r="G93" s="88">
        <f t="shared" si="6"/>
        <v>0</v>
      </c>
    </row>
    <row r="94" spans="1:7" s="85" customFormat="1" hidden="1">
      <c r="A94" s="101" t="str">
        <f>Invoice!F96</f>
        <v>first line keep open</v>
      </c>
      <c r="B94" s="80">
        <f>Invoice!C96</f>
        <v>0</v>
      </c>
      <c r="C94" s="81">
        <f>Invoice!B96</f>
        <v>0</v>
      </c>
      <c r="D94" s="82">
        <f t="shared" ca="1" si="3"/>
        <v>0</v>
      </c>
      <c r="E94" s="82">
        <f t="shared" ca="1" si="4"/>
        <v>0</v>
      </c>
      <c r="F94" s="83">
        <f>Invoice!G96</f>
        <v>0</v>
      </c>
      <c r="G94" s="88">
        <f t="shared" si="6"/>
        <v>0</v>
      </c>
    </row>
    <row r="95" spans="1:7" s="85" customFormat="1" hidden="1">
      <c r="A95" s="101" t="str">
        <f>Invoice!F97</f>
        <v>first line keep open</v>
      </c>
      <c r="B95" s="80">
        <f>Invoice!C97</f>
        <v>0</v>
      </c>
      <c r="C95" s="81">
        <f>Invoice!B97</f>
        <v>0</v>
      </c>
      <c r="D95" s="82">
        <f t="shared" ca="1" si="3"/>
        <v>0</v>
      </c>
      <c r="E95" s="82">
        <f t="shared" ca="1" si="4"/>
        <v>0</v>
      </c>
      <c r="F95" s="83">
        <f>Invoice!G97</f>
        <v>0</v>
      </c>
      <c r="G95" s="88">
        <f t="shared" si="6"/>
        <v>0</v>
      </c>
    </row>
    <row r="96" spans="1:7" s="85" customFormat="1" hidden="1">
      <c r="A96" s="101" t="str">
        <f>Invoice!F98</f>
        <v>first line keep open</v>
      </c>
      <c r="B96" s="80">
        <f>Invoice!C98</f>
        <v>0</v>
      </c>
      <c r="C96" s="81">
        <f>Invoice!B98</f>
        <v>0</v>
      </c>
      <c r="D96" s="82">
        <f t="shared" ca="1" si="3"/>
        <v>0</v>
      </c>
      <c r="E96" s="82">
        <f t="shared" ca="1" si="4"/>
        <v>0</v>
      </c>
      <c r="F96" s="83">
        <f>Invoice!G98</f>
        <v>0</v>
      </c>
      <c r="G96" s="88">
        <f t="shared" si="6"/>
        <v>0</v>
      </c>
    </row>
    <row r="97" spans="1:7" s="85" customFormat="1" hidden="1">
      <c r="A97" s="101" t="str">
        <f>Invoice!F99</f>
        <v>first line keep open</v>
      </c>
      <c r="B97" s="80">
        <f>Invoice!C99</f>
        <v>0</v>
      </c>
      <c r="C97" s="81">
        <f>Invoice!B99</f>
        <v>0</v>
      </c>
      <c r="D97" s="82">
        <f t="shared" ca="1" si="3"/>
        <v>0</v>
      </c>
      <c r="E97" s="82">
        <f t="shared" ca="1" si="4"/>
        <v>0</v>
      </c>
      <c r="F97" s="83">
        <f>Invoice!G99</f>
        <v>0</v>
      </c>
      <c r="G97" s="88">
        <f t="shared" si="6"/>
        <v>0</v>
      </c>
    </row>
    <row r="98" spans="1:7" s="85" customFormat="1" hidden="1">
      <c r="A98" s="101" t="str">
        <f>Invoice!F100</f>
        <v>first line keep open</v>
      </c>
      <c r="B98" s="80">
        <f>Invoice!C100</f>
        <v>0</v>
      </c>
      <c r="C98" s="81">
        <f>Invoice!B100</f>
        <v>0</v>
      </c>
      <c r="D98" s="82">
        <f t="shared" ca="1" si="3"/>
        <v>0</v>
      </c>
      <c r="E98" s="82">
        <f t="shared" ca="1" si="4"/>
        <v>0</v>
      </c>
      <c r="F98" s="83">
        <f>Invoice!G100</f>
        <v>0</v>
      </c>
      <c r="G98" s="88">
        <f t="shared" si="6"/>
        <v>0</v>
      </c>
    </row>
    <row r="99" spans="1:7" s="85" customFormat="1" hidden="1">
      <c r="A99" s="101" t="str">
        <f>Invoice!F101</f>
        <v>first line keep open</v>
      </c>
      <c r="B99" s="80">
        <f>Invoice!C101</f>
        <v>0</v>
      </c>
      <c r="C99" s="81">
        <f>Invoice!B101</f>
        <v>0</v>
      </c>
      <c r="D99" s="82">
        <f t="shared" ca="1" si="3"/>
        <v>0</v>
      </c>
      <c r="E99" s="82">
        <f t="shared" ca="1" si="4"/>
        <v>0</v>
      </c>
      <c r="F99" s="83">
        <f>Invoice!G101</f>
        <v>0</v>
      </c>
      <c r="G99" s="88">
        <f t="shared" si="6"/>
        <v>0</v>
      </c>
    </row>
    <row r="100" spans="1:7" s="85" customFormat="1" hidden="1">
      <c r="A100" s="101" t="str">
        <f>Invoice!F102</f>
        <v>first line keep open</v>
      </c>
      <c r="B100" s="80">
        <f>Invoice!C102</f>
        <v>0</v>
      </c>
      <c r="C100" s="81">
        <f>Invoice!B102</f>
        <v>0</v>
      </c>
      <c r="D100" s="82">
        <f t="shared" ca="1" si="3"/>
        <v>0</v>
      </c>
      <c r="E100" s="82">
        <f t="shared" ca="1" si="4"/>
        <v>0</v>
      </c>
      <c r="F100" s="83">
        <f>Invoice!G102</f>
        <v>0</v>
      </c>
      <c r="G100" s="88">
        <f t="shared" si="6"/>
        <v>0</v>
      </c>
    </row>
    <row r="101" spans="1:7" s="85" customFormat="1" hidden="1">
      <c r="A101" s="101" t="str">
        <f>Invoice!F103</f>
        <v>first line keep open</v>
      </c>
      <c r="B101" s="80">
        <f>Invoice!C103</f>
        <v>0</v>
      </c>
      <c r="C101" s="81">
        <f>Invoice!B103</f>
        <v>0</v>
      </c>
      <c r="D101" s="82">
        <f t="shared" ca="1" si="3"/>
        <v>0</v>
      </c>
      <c r="E101" s="82">
        <f t="shared" ca="1" si="4"/>
        <v>0</v>
      </c>
      <c r="F101" s="83">
        <f>Invoice!G103</f>
        <v>0</v>
      </c>
      <c r="G101" s="88">
        <f t="shared" si="6"/>
        <v>0</v>
      </c>
    </row>
    <row r="102" spans="1:7" s="85" customFormat="1" hidden="1">
      <c r="A102" s="101" t="str">
        <f>Invoice!F104</f>
        <v>first line keep open</v>
      </c>
      <c r="B102" s="80">
        <f>Invoice!C104</f>
        <v>0</v>
      </c>
      <c r="C102" s="81">
        <f>Invoice!B104</f>
        <v>0</v>
      </c>
      <c r="D102" s="82">
        <f t="shared" ca="1" si="3"/>
        <v>0</v>
      </c>
      <c r="E102" s="82">
        <f t="shared" ca="1" si="4"/>
        <v>0</v>
      </c>
      <c r="F102" s="83">
        <f>Invoice!G104</f>
        <v>0</v>
      </c>
      <c r="G102" s="88">
        <f t="shared" si="6"/>
        <v>0</v>
      </c>
    </row>
    <row r="103" spans="1:7" s="85" customFormat="1" hidden="1">
      <c r="A103" s="101" t="str">
        <f>Invoice!F105</f>
        <v>first line keep open</v>
      </c>
      <c r="B103" s="80">
        <f>Invoice!C105</f>
        <v>0</v>
      </c>
      <c r="C103" s="81">
        <f>Invoice!B105</f>
        <v>0</v>
      </c>
      <c r="D103" s="82">
        <f t="shared" ca="1" si="3"/>
        <v>0</v>
      </c>
      <c r="E103" s="82">
        <f t="shared" ca="1" si="4"/>
        <v>0</v>
      </c>
      <c r="F103" s="83">
        <f>Invoice!G105</f>
        <v>0</v>
      </c>
      <c r="G103" s="88">
        <f t="shared" si="6"/>
        <v>0</v>
      </c>
    </row>
    <row r="104" spans="1:7" s="85" customFormat="1" hidden="1">
      <c r="A104" s="101" t="str">
        <f>Invoice!F106</f>
        <v>first line keep open</v>
      </c>
      <c r="B104" s="80">
        <f>Invoice!C106</f>
        <v>0</v>
      </c>
      <c r="C104" s="81">
        <f>Invoice!B106</f>
        <v>0</v>
      </c>
      <c r="D104" s="82">
        <f t="shared" ca="1" si="3"/>
        <v>0</v>
      </c>
      <c r="E104" s="82">
        <f t="shared" ca="1" si="4"/>
        <v>0</v>
      </c>
      <c r="F104" s="83">
        <f>Invoice!G106</f>
        <v>0</v>
      </c>
      <c r="G104" s="88">
        <f t="shared" si="6"/>
        <v>0</v>
      </c>
    </row>
    <row r="105" spans="1:7" s="85" customFormat="1" hidden="1">
      <c r="A105" s="101" t="str">
        <f>Invoice!F107</f>
        <v>first line keep open</v>
      </c>
      <c r="B105" s="80">
        <f>Invoice!C107</f>
        <v>0</v>
      </c>
      <c r="C105" s="81">
        <f>Invoice!B107</f>
        <v>0</v>
      </c>
      <c r="D105" s="82">
        <f t="shared" ca="1" si="3"/>
        <v>0</v>
      </c>
      <c r="E105" s="82">
        <f t="shared" ca="1" si="4"/>
        <v>0</v>
      </c>
      <c r="F105" s="83">
        <f>Invoice!G107</f>
        <v>0</v>
      </c>
      <c r="G105" s="88">
        <f t="shared" si="6"/>
        <v>0</v>
      </c>
    </row>
    <row r="106" spans="1:7" s="85" customFormat="1" hidden="1">
      <c r="A106" s="101" t="str">
        <f>Invoice!F108</f>
        <v>first line keep open</v>
      </c>
      <c r="B106" s="80">
        <f>Invoice!C108</f>
        <v>0</v>
      </c>
      <c r="C106" s="81">
        <f>Invoice!B108</f>
        <v>0</v>
      </c>
      <c r="D106" s="82">
        <f t="shared" ca="1" si="3"/>
        <v>0</v>
      </c>
      <c r="E106" s="82">
        <f t="shared" ca="1" si="4"/>
        <v>0</v>
      </c>
      <c r="F106" s="83">
        <f>Invoice!G108</f>
        <v>0</v>
      </c>
      <c r="G106" s="88">
        <f t="shared" si="6"/>
        <v>0</v>
      </c>
    </row>
    <row r="107" spans="1:7" s="85" customFormat="1" hidden="1">
      <c r="A107" s="101" t="str">
        <f>Invoice!F109</f>
        <v>first line keep open</v>
      </c>
      <c r="B107" s="80">
        <f>Invoice!C109</f>
        <v>0</v>
      </c>
      <c r="C107" s="81">
        <f>Invoice!B109</f>
        <v>0</v>
      </c>
      <c r="D107" s="82">
        <f t="shared" ca="1" si="3"/>
        <v>0</v>
      </c>
      <c r="E107" s="82">
        <f t="shared" ca="1" si="4"/>
        <v>0</v>
      </c>
      <c r="F107" s="83">
        <f>Invoice!G109</f>
        <v>0</v>
      </c>
      <c r="G107" s="88">
        <f t="shared" si="6"/>
        <v>0</v>
      </c>
    </row>
    <row r="108" spans="1:7" s="85" customFormat="1" hidden="1">
      <c r="A108" s="101" t="str">
        <f>Invoice!F110</f>
        <v>first line keep open</v>
      </c>
      <c r="B108" s="80">
        <f>Invoice!C110</f>
        <v>0</v>
      </c>
      <c r="C108" s="81">
        <f>Invoice!B110</f>
        <v>0</v>
      </c>
      <c r="D108" s="82">
        <f t="shared" ca="1" si="3"/>
        <v>0</v>
      </c>
      <c r="E108" s="82">
        <f t="shared" ca="1" si="4"/>
        <v>0</v>
      </c>
      <c r="F108" s="83">
        <f>Invoice!G110</f>
        <v>0</v>
      </c>
      <c r="G108" s="88">
        <f t="shared" si="6"/>
        <v>0</v>
      </c>
    </row>
    <row r="109" spans="1:7" s="85" customFormat="1" hidden="1">
      <c r="A109" s="101" t="str">
        <f>Invoice!F111</f>
        <v>first line keep open</v>
      </c>
      <c r="B109" s="80">
        <f>Invoice!C111</f>
        <v>0</v>
      </c>
      <c r="C109" s="81">
        <f>Invoice!B111</f>
        <v>0</v>
      </c>
      <c r="D109" s="82">
        <f t="shared" ca="1" si="3"/>
        <v>0</v>
      </c>
      <c r="E109" s="82">
        <f t="shared" ca="1" si="4"/>
        <v>0</v>
      </c>
      <c r="F109" s="83">
        <f>Invoice!G111</f>
        <v>0</v>
      </c>
      <c r="G109" s="88">
        <f t="shared" si="6"/>
        <v>0</v>
      </c>
    </row>
    <row r="110" spans="1:7" s="85" customFormat="1" hidden="1">
      <c r="A110" s="101" t="str">
        <f>Invoice!F112</f>
        <v>first line keep open</v>
      </c>
      <c r="B110" s="80">
        <f>Invoice!C112</f>
        <v>0</v>
      </c>
      <c r="C110" s="81">
        <f>Invoice!B112</f>
        <v>0</v>
      </c>
      <c r="D110" s="82">
        <f t="shared" ca="1" si="3"/>
        <v>0</v>
      </c>
      <c r="E110" s="82">
        <f t="shared" ca="1" si="4"/>
        <v>0</v>
      </c>
      <c r="F110" s="83">
        <f>Invoice!G112</f>
        <v>0</v>
      </c>
      <c r="G110" s="88">
        <f t="shared" si="6"/>
        <v>0</v>
      </c>
    </row>
    <row r="111" spans="1:7" s="85" customFormat="1" hidden="1">
      <c r="A111" s="101" t="str">
        <f>Invoice!F113</f>
        <v>first line keep open</v>
      </c>
      <c r="B111" s="80">
        <f>Invoice!C113</f>
        <v>0</v>
      </c>
      <c r="C111" s="81">
        <f>Invoice!B113</f>
        <v>0</v>
      </c>
      <c r="D111" s="82">
        <f t="shared" ca="1" si="3"/>
        <v>0</v>
      </c>
      <c r="E111" s="82">
        <f t="shared" ca="1" si="4"/>
        <v>0</v>
      </c>
      <c r="F111" s="83">
        <f>Invoice!G113</f>
        <v>0</v>
      </c>
      <c r="G111" s="88">
        <f t="shared" si="6"/>
        <v>0</v>
      </c>
    </row>
    <row r="112" spans="1:7" s="85" customFormat="1" hidden="1">
      <c r="A112" s="101" t="str">
        <f>Invoice!F114</f>
        <v>first line keep open</v>
      </c>
      <c r="B112" s="80">
        <f>Invoice!C114</f>
        <v>0</v>
      </c>
      <c r="C112" s="81">
        <f>Invoice!B114</f>
        <v>0</v>
      </c>
      <c r="D112" s="82">
        <f t="shared" ca="1" si="3"/>
        <v>0</v>
      </c>
      <c r="E112" s="82">
        <f t="shared" ca="1" si="4"/>
        <v>0</v>
      </c>
      <c r="F112" s="83">
        <f>Invoice!G114</f>
        <v>0</v>
      </c>
      <c r="G112" s="88">
        <f t="shared" si="6"/>
        <v>0</v>
      </c>
    </row>
    <row r="113" spans="1:7" s="85" customFormat="1" hidden="1">
      <c r="A113" s="101" t="str">
        <f>Invoice!F115</f>
        <v>first line keep open</v>
      </c>
      <c r="B113" s="80">
        <f>Invoice!C115</f>
        <v>0</v>
      </c>
      <c r="C113" s="81">
        <f>Invoice!B115</f>
        <v>0</v>
      </c>
      <c r="D113" s="82">
        <f t="shared" ca="1" si="3"/>
        <v>0</v>
      </c>
      <c r="E113" s="82">
        <f t="shared" ca="1" si="4"/>
        <v>0</v>
      </c>
      <c r="F113" s="83">
        <f>Invoice!G115</f>
        <v>0</v>
      </c>
      <c r="G113" s="88">
        <f t="shared" si="6"/>
        <v>0</v>
      </c>
    </row>
    <row r="114" spans="1:7" s="85" customFormat="1" hidden="1">
      <c r="A114" s="101" t="str">
        <f>Invoice!F116</f>
        <v>first line keep open</v>
      </c>
      <c r="B114" s="80">
        <f>Invoice!C116</f>
        <v>0</v>
      </c>
      <c r="C114" s="81">
        <f>Invoice!B116</f>
        <v>0</v>
      </c>
      <c r="D114" s="82">
        <f t="shared" ca="1" si="3"/>
        <v>0</v>
      </c>
      <c r="E114" s="82">
        <f t="shared" ca="1" si="4"/>
        <v>0</v>
      </c>
      <c r="F114" s="83">
        <f>Invoice!G116</f>
        <v>0</v>
      </c>
      <c r="G114" s="88">
        <f t="shared" si="6"/>
        <v>0</v>
      </c>
    </row>
    <row r="115" spans="1:7" s="85" customFormat="1" hidden="1">
      <c r="A115" s="101" t="str">
        <f>Invoice!F117</f>
        <v>first line keep open</v>
      </c>
      <c r="B115" s="80">
        <f>Invoice!C117</f>
        <v>0</v>
      </c>
      <c r="C115" s="81">
        <f>Invoice!B117</f>
        <v>0</v>
      </c>
      <c r="D115" s="82">
        <f t="shared" ca="1" si="3"/>
        <v>0</v>
      </c>
      <c r="E115" s="82">
        <f t="shared" ca="1" si="4"/>
        <v>0</v>
      </c>
      <c r="F115" s="83">
        <f>Invoice!G117</f>
        <v>0</v>
      </c>
      <c r="G115" s="88">
        <f t="shared" si="6"/>
        <v>0</v>
      </c>
    </row>
    <row r="116" spans="1:7" s="85" customFormat="1" hidden="1">
      <c r="A116" s="101" t="str">
        <f>Invoice!F118</f>
        <v>first line keep open</v>
      </c>
      <c r="B116" s="80">
        <f>Invoice!C118</f>
        <v>0</v>
      </c>
      <c r="C116" s="81">
        <f>Invoice!B118</f>
        <v>0</v>
      </c>
      <c r="D116" s="82">
        <f t="shared" ca="1" si="3"/>
        <v>0</v>
      </c>
      <c r="E116" s="82">
        <f t="shared" ca="1" si="4"/>
        <v>0</v>
      </c>
      <c r="F116" s="83">
        <f>Invoice!G118</f>
        <v>0</v>
      </c>
      <c r="G116" s="88">
        <f t="shared" si="6"/>
        <v>0</v>
      </c>
    </row>
    <row r="117" spans="1:7" s="85" customFormat="1" hidden="1">
      <c r="A117" s="101" t="str">
        <f>Invoice!F119</f>
        <v>first line keep open</v>
      </c>
      <c r="B117" s="80">
        <f>Invoice!C119</f>
        <v>0</v>
      </c>
      <c r="C117" s="81">
        <f>Invoice!B119</f>
        <v>0</v>
      </c>
      <c r="D117" s="82">
        <f t="shared" ca="1" si="3"/>
        <v>0</v>
      </c>
      <c r="E117" s="82">
        <f t="shared" ca="1" si="4"/>
        <v>0</v>
      </c>
      <c r="F117" s="83">
        <f>Invoice!G119</f>
        <v>0</v>
      </c>
      <c r="G117" s="88">
        <f t="shared" si="6"/>
        <v>0</v>
      </c>
    </row>
    <row r="118" spans="1:7" s="85" customFormat="1" hidden="1">
      <c r="A118" s="101" t="str">
        <f>Invoice!F104</f>
        <v>first line keep open</v>
      </c>
      <c r="B118" s="80">
        <f>Invoice!C104</f>
        <v>0</v>
      </c>
      <c r="C118" s="81">
        <f>Invoice!B104</f>
        <v>0</v>
      </c>
      <c r="D118" s="86">
        <f t="shared" ref="D118:D128" ca="1" si="7">F118/$D$14</f>
        <v>0</v>
      </c>
      <c r="E118" s="86">
        <f t="shared" ref="E118:E128" ca="1" si="8">G118/$D$14</f>
        <v>0</v>
      </c>
      <c r="F118" s="87">
        <f>Invoice!G104</f>
        <v>0</v>
      </c>
      <c r="G118" s="88">
        <f t="shared" si="6"/>
        <v>0</v>
      </c>
    </row>
    <row r="119" spans="1:7" s="85" customFormat="1" hidden="1">
      <c r="A119" s="101" t="str">
        <f>Invoice!F105</f>
        <v>first line keep open</v>
      </c>
      <c r="B119" s="80">
        <f>Invoice!C105</f>
        <v>0</v>
      </c>
      <c r="C119" s="81">
        <f>Invoice!B105</f>
        <v>0</v>
      </c>
      <c r="D119" s="86">
        <f t="shared" ca="1" si="7"/>
        <v>0</v>
      </c>
      <c r="E119" s="86">
        <f t="shared" ca="1" si="8"/>
        <v>0</v>
      </c>
      <c r="F119" s="87">
        <f>Invoice!G105</f>
        <v>0</v>
      </c>
      <c r="G119" s="88">
        <f t="shared" si="6"/>
        <v>0</v>
      </c>
    </row>
    <row r="120" spans="1:7" s="85" customFormat="1" hidden="1">
      <c r="A120" s="101" t="str">
        <f>Invoice!F106</f>
        <v>first line keep open</v>
      </c>
      <c r="B120" s="80">
        <f>Invoice!C106</f>
        <v>0</v>
      </c>
      <c r="C120" s="81">
        <f>Invoice!B106</f>
        <v>0</v>
      </c>
      <c r="D120" s="86">
        <f t="shared" ca="1" si="7"/>
        <v>0</v>
      </c>
      <c r="E120" s="86">
        <f t="shared" ca="1" si="8"/>
        <v>0</v>
      </c>
      <c r="F120" s="87">
        <f>Invoice!G106</f>
        <v>0</v>
      </c>
      <c r="G120" s="88">
        <f t="shared" si="6"/>
        <v>0</v>
      </c>
    </row>
    <row r="121" spans="1:7" s="85" customFormat="1" hidden="1">
      <c r="A121" s="101" t="str">
        <f>Invoice!F107</f>
        <v>first line keep open</v>
      </c>
      <c r="B121" s="80">
        <f>Invoice!C107</f>
        <v>0</v>
      </c>
      <c r="C121" s="81">
        <f>Invoice!B107</f>
        <v>0</v>
      </c>
      <c r="D121" s="86">
        <f t="shared" ca="1" si="7"/>
        <v>0</v>
      </c>
      <c r="E121" s="86">
        <f t="shared" ca="1" si="8"/>
        <v>0</v>
      </c>
      <c r="F121" s="87">
        <f>Invoice!G107</f>
        <v>0</v>
      </c>
      <c r="G121" s="88">
        <f t="shared" si="6"/>
        <v>0</v>
      </c>
    </row>
    <row r="122" spans="1:7" s="85" customFormat="1" hidden="1">
      <c r="A122" s="101" t="str">
        <f>Invoice!F108</f>
        <v>first line keep open</v>
      </c>
      <c r="B122" s="80">
        <f>Invoice!C108</f>
        <v>0</v>
      </c>
      <c r="C122" s="81">
        <f>Invoice!B108</f>
        <v>0</v>
      </c>
      <c r="D122" s="86">
        <f t="shared" ca="1" si="7"/>
        <v>0</v>
      </c>
      <c r="E122" s="86">
        <f t="shared" ca="1" si="8"/>
        <v>0</v>
      </c>
      <c r="F122" s="87">
        <f>Invoice!G108</f>
        <v>0</v>
      </c>
      <c r="G122" s="88">
        <f t="shared" si="6"/>
        <v>0</v>
      </c>
    </row>
    <row r="123" spans="1:7" s="85" customFormat="1" hidden="1">
      <c r="A123" s="101" t="str">
        <f>Invoice!F109</f>
        <v>first line keep open</v>
      </c>
      <c r="B123" s="80">
        <f>Invoice!C109</f>
        <v>0</v>
      </c>
      <c r="C123" s="81">
        <f>Invoice!B109</f>
        <v>0</v>
      </c>
      <c r="D123" s="86">
        <f t="shared" ca="1" si="7"/>
        <v>0</v>
      </c>
      <c r="E123" s="86">
        <f t="shared" ca="1" si="8"/>
        <v>0</v>
      </c>
      <c r="F123" s="87">
        <f>Invoice!G109</f>
        <v>0</v>
      </c>
      <c r="G123" s="88">
        <f t="shared" si="6"/>
        <v>0</v>
      </c>
    </row>
    <row r="124" spans="1:7" s="85" customFormat="1" hidden="1">
      <c r="A124" s="101" t="str">
        <f>Invoice!F110</f>
        <v>first line keep open</v>
      </c>
      <c r="B124" s="80">
        <f>Invoice!C110</f>
        <v>0</v>
      </c>
      <c r="C124" s="81">
        <f>Invoice!B110</f>
        <v>0</v>
      </c>
      <c r="D124" s="86">
        <f t="shared" ca="1" si="7"/>
        <v>0</v>
      </c>
      <c r="E124" s="86">
        <f t="shared" ca="1" si="8"/>
        <v>0</v>
      </c>
      <c r="F124" s="87">
        <f>Invoice!G110</f>
        <v>0</v>
      </c>
      <c r="G124" s="88">
        <f t="shared" si="6"/>
        <v>0</v>
      </c>
    </row>
    <row r="125" spans="1:7" s="85" customFormat="1" hidden="1">
      <c r="A125" s="101" t="str">
        <f>Invoice!F111</f>
        <v>first line keep open</v>
      </c>
      <c r="B125" s="80">
        <f>Invoice!C111</f>
        <v>0</v>
      </c>
      <c r="C125" s="81">
        <f>Invoice!B111</f>
        <v>0</v>
      </c>
      <c r="D125" s="86">
        <f t="shared" ca="1" si="7"/>
        <v>0</v>
      </c>
      <c r="E125" s="86">
        <f t="shared" ca="1" si="8"/>
        <v>0</v>
      </c>
      <c r="F125" s="87">
        <f>Invoice!G111</f>
        <v>0</v>
      </c>
      <c r="G125" s="88">
        <f t="shared" si="6"/>
        <v>0</v>
      </c>
    </row>
    <row r="126" spans="1:7" s="85" customFormat="1" hidden="1">
      <c r="A126" s="101" t="str">
        <f>Invoice!F112</f>
        <v>first line keep open</v>
      </c>
      <c r="B126" s="80">
        <f>Invoice!C112</f>
        <v>0</v>
      </c>
      <c r="C126" s="81">
        <f>Invoice!B112</f>
        <v>0</v>
      </c>
      <c r="D126" s="86">
        <f t="shared" ca="1" si="7"/>
        <v>0</v>
      </c>
      <c r="E126" s="86">
        <f t="shared" ca="1" si="8"/>
        <v>0</v>
      </c>
      <c r="F126" s="87">
        <f>Invoice!G112</f>
        <v>0</v>
      </c>
      <c r="G126" s="88">
        <f t="shared" si="6"/>
        <v>0</v>
      </c>
    </row>
    <row r="127" spans="1:7" s="85" customFormat="1" hidden="1">
      <c r="A127" s="101" t="str">
        <f>Invoice!F113</f>
        <v>first line keep open</v>
      </c>
      <c r="B127" s="80">
        <f>Invoice!C113</f>
        <v>0</v>
      </c>
      <c r="C127" s="81">
        <f>Invoice!B113</f>
        <v>0</v>
      </c>
      <c r="D127" s="86">
        <f t="shared" ca="1" si="7"/>
        <v>0</v>
      </c>
      <c r="E127" s="86">
        <f t="shared" ca="1" si="8"/>
        <v>0</v>
      </c>
      <c r="F127" s="87">
        <f>Invoice!G113</f>
        <v>0</v>
      </c>
      <c r="G127" s="88">
        <f t="shared" si="6"/>
        <v>0</v>
      </c>
    </row>
    <row r="128" spans="1:7" s="85" customFormat="1" hidden="1">
      <c r="A128" s="101" t="str">
        <f>Invoice!F114</f>
        <v>first line keep open</v>
      </c>
      <c r="B128" s="80">
        <f>Invoice!C114</f>
        <v>0</v>
      </c>
      <c r="C128" s="81">
        <f>Invoice!B114</f>
        <v>0</v>
      </c>
      <c r="D128" s="86">
        <f t="shared" ca="1" si="7"/>
        <v>0</v>
      </c>
      <c r="E128" s="86">
        <f t="shared" ca="1" si="8"/>
        <v>0</v>
      </c>
      <c r="F128" s="87">
        <f>Invoice!G114</f>
        <v>0</v>
      </c>
      <c r="G128" s="88">
        <f t="shared" si="6"/>
        <v>0</v>
      </c>
    </row>
    <row r="129" spans="1:7" s="85" customFormat="1" hidden="1">
      <c r="A129" s="101" t="str">
        <f>Invoice!F115</f>
        <v>first line keep open</v>
      </c>
      <c r="B129" s="80">
        <f>Invoice!C115</f>
        <v>0</v>
      </c>
      <c r="C129" s="81">
        <f>Invoice!B115</f>
        <v>0</v>
      </c>
      <c r="D129" s="86">
        <f t="shared" ref="D129:D192" ca="1" si="9">F129/$D$14</f>
        <v>0</v>
      </c>
      <c r="E129" s="86">
        <f t="shared" ref="E129:E192" ca="1" si="10">G129/$D$14</f>
        <v>0</v>
      </c>
      <c r="F129" s="87">
        <f>Invoice!G115</f>
        <v>0</v>
      </c>
      <c r="G129" s="88">
        <f t="shared" ref="G129:G192" si="11">C129*F129</f>
        <v>0</v>
      </c>
    </row>
    <row r="130" spans="1:7" s="85" customFormat="1" hidden="1">
      <c r="A130" s="101" t="str">
        <f>Invoice!F116</f>
        <v>first line keep open</v>
      </c>
      <c r="B130" s="80">
        <f>Invoice!C116</f>
        <v>0</v>
      </c>
      <c r="C130" s="81">
        <f>Invoice!B116</f>
        <v>0</v>
      </c>
      <c r="D130" s="86">
        <f t="shared" ca="1" si="9"/>
        <v>0</v>
      </c>
      <c r="E130" s="86">
        <f t="shared" ca="1" si="10"/>
        <v>0</v>
      </c>
      <c r="F130" s="87">
        <f>Invoice!G116</f>
        <v>0</v>
      </c>
      <c r="G130" s="88">
        <f t="shared" si="11"/>
        <v>0</v>
      </c>
    </row>
    <row r="131" spans="1:7" s="85" customFormat="1" hidden="1">
      <c r="A131" s="101" t="str">
        <f>Invoice!F117</f>
        <v>first line keep open</v>
      </c>
      <c r="B131" s="80">
        <f>Invoice!C117</f>
        <v>0</v>
      </c>
      <c r="C131" s="81">
        <f>Invoice!B117</f>
        <v>0</v>
      </c>
      <c r="D131" s="86">
        <f t="shared" ca="1" si="9"/>
        <v>0</v>
      </c>
      <c r="E131" s="86">
        <f t="shared" ca="1" si="10"/>
        <v>0</v>
      </c>
      <c r="F131" s="87">
        <f>Invoice!G117</f>
        <v>0</v>
      </c>
      <c r="G131" s="88">
        <f t="shared" si="11"/>
        <v>0</v>
      </c>
    </row>
    <row r="132" spans="1:7" s="85" customFormat="1" hidden="1">
      <c r="A132" s="101" t="str">
        <f>Invoice!F118</f>
        <v>first line keep open</v>
      </c>
      <c r="B132" s="80">
        <f>Invoice!C118</f>
        <v>0</v>
      </c>
      <c r="C132" s="81">
        <f>Invoice!B118</f>
        <v>0</v>
      </c>
      <c r="D132" s="86">
        <f t="shared" ca="1" si="9"/>
        <v>0</v>
      </c>
      <c r="E132" s="86">
        <f t="shared" ca="1" si="10"/>
        <v>0</v>
      </c>
      <c r="F132" s="87">
        <f>Invoice!G118</f>
        <v>0</v>
      </c>
      <c r="G132" s="88">
        <f t="shared" si="11"/>
        <v>0</v>
      </c>
    </row>
    <row r="133" spans="1:7" s="85" customFormat="1" hidden="1">
      <c r="A133" s="101" t="str">
        <f>Invoice!F119</f>
        <v>first line keep open</v>
      </c>
      <c r="B133" s="80">
        <f>Invoice!C119</f>
        <v>0</v>
      </c>
      <c r="C133" s="81">
        <f>Invoice!B119</f>
        <v>0</v>
      </c>
      <c r="D133" s="86">
        <f t="shared" ca="1" si="9"/>
        <v>0</v>
      </c>
      <c r="E133" s="86">
        <f t="shared" ca="1" si="10"/>
        <v>0</v>
      </c>
      <c r="F133" s="87">
        <f>Invoice!G119</f>
        <v>0</v>
      </c>
      <c r="G133" s="88">
        <f t="shared" si="11"/>
        <v>0</v>
      </c>
    </row>
    <row r="134" spans="1:7" s="85" customFormat="1" hidden="1">
      <c r="A134" s="101" t="str">
        <f>Invoice!F120</f>
        <v>first line keep open</v>
      </c>
      <c r="B134" s="80">
        <f>Invoice!C120</f>
        <v>0</v>
      </c>
      <c r="C134" s="81">
        <f>Invoice!B120</f>
        <v>0</v>
      </c>
      <c r="D134" s="86">
        <f t="shared" ca="1" si="9"/>
        <v>0</v>
      </c>
      <c r="E134" s="86">
        <f t="shared" ca="1" si="10"/>
        <v>0</v>
      </c>
      <c r="F134" s="87">
        <f>Invoice!G120</f>
        <v>0</v>
      </c>
      <c r="G134" s="88">
        <f t="shared" si="11"/>
        <v>0</v>
      </c>
    </row>
    <row r="135" spans="1:7" s="85" customFormat="1" hidden="1">
      <c r="A135" s="101" t="str">
        <f>Invoice!F121</f>
        <v>first line keep open</v>
      </c>
      <c r="B135" s="80">
        <f>Invoice!C121</f>
        <v>0</v>
      </c>
      <c r="C135" s="81">
        <f>Invoice!B121</f>
        <v>0</v>
      </c>
      <c r="D135" s="86">
        <f t="shared" ca="1" si="9"/>
        <v>0</v>
      </c>
      <c r="E135" s="86">
        <f t="shared" ca="1" si="10"/>
        <v>0</v>
      </c>
      <c r="F135" s="87">
        <f>Invoice!G121</f>
        <v>0</v>
      </c>
      <c r="G135" s="88">
        <f t="shared" si="11"/>
        <v>0</v>
      </c>
    </row>
    <row r="136" spans="1:7" s="85" customFormat="1" hidden="1">
      <c r="A136" s="101" t="str">
        <f>Invoice!F122</f>
        <v>first line keep open</v>
      </c>
      <c r="B136" s="80">
        <f>Invoice!C122</f>
        <v>0</v>
      </c>
      <c r="C136" s="81">
        <f>Invoice!B122</f>
        <v>0</v>
      </c>
      <c r="D136" s="86">
        <f t="shared" ca="1" si="9"/>
        <v>0</v>
      </c>
      <c r="E136" s="86">
        <f t="shared" ca="1" si="10"/>
        <v>0</v>
      </c>
      <c r="F136" s="87">
        <f>Invoice!G122</f>
        <v>0</v>
      </c>
      <c r="G136" s="88">
        <f t="shared" si="11"/>
        <v>0</v>
      </c>
    </row>
    <row r="137" spans="1:7" s="85" customFormat="1" hidden="1">
      <c r="A137" s="101" t="str">
        <f>Invoice!F123</f>
        <v>first line keep open</v>
      </c>
      <c r="B137" s="80">
        <f>Invoice!C123</f>
        <v>0</v>
      </c>
      <c r="C137" s="81">
        <f>Invoice!B123</f>
        <v>0</v>
      </c>
      <c r="D137" s="86">
        <f t="shared" ca="1" si="9"/>
        <v>0</v>
      </c>
      <c r="E137" s="86">
        <f t="shared" ca="1" si="10"/>
        <v>0</v>
      </c>
      <c r="F137" s="87">
        <f>Invoice!G123</f>
        <v>0</v>
      </c>
      <c r="G137" s="88">
        <f t="shared" si="11"/>
        <v>0</v>
      </c>
    </row>
    <row r="138" spans="1:7" s="85" customFormat="1" hidden="1">
      <c r="A138" s="101" t="str">
        <f>Invoice!F124</f>
        <v>first line keep open</v>
      </c>
      <c r="B138" s="80">
        <f>Invoice!C124</f>
        <v>0</v>
      </c>
      <c r="C138" s="81">
        <f>Invoice!B124</f>
        <v>0</v>
      </c>
      <c r="D138" s="86">
        <f t="shared" ca="1" si="9"/>
        <v>0</v>
      </c>
      <c r="E138" s="86">
        <f t="shared" ca="1" si="10"/>
        <v>0</v>
      </c>
      <c r="F138" s="87">
        <f>Invoice!G124</f>
        <v>0</v>
      </c>
      <c r="G138" s="88">
        <f t="shared" si="11"/>
        <v>0</v>
      </c>
    </row>
    <row r="139" spans="1:7" s="85" customFormat="1" hidden="1">
      <c r="A139" s="101" t="str">
        <f>Invoice!F125</f>
        <v>first line keep open</v>
      </c>
      <c r="B139" s="80">
        <f>Invoice!C125</f>
        <v>0</v>
      </c>
      <c r="C139" s="81">
        <f>Invoice!B125</f>
        <v>0</v>
      </c>
      <c r="D139" s="86">
        <f t="shared" ca="1" si="9"/>
        <v>0</v>
      </c>
      <c r="E139" s="86">
        <f t="shared" ca="1" si="10"/>
        <v>0</v>
      </c>
      <c r="F139" s="87">
        <f>Invoice!G125</f>
        <v>0</v>
      </c>
      <c r="G139" s="88">
        <f t="shared" si="11"/>
        <v>0</v>
      </c>
    </row>
    <row r="140" spans="1:7" s="85" customFormat="1" hidden="1">
      <c r="A140" s="101" t="str">
        <f>Invoice!F126</f>
        <v>first line keep open</v>
      </c>
      <c r="B140" s="80">
        <f>Invoice!C126</f>
        <v>0</v>
      </c>
      <c r="C140" s="81">
        <f>Invoice!B126</f>
        <v>0</v>
      </c>
      <c r="D140" s="86">
        <f t="shared" ca="1" si="9"/>
        <v>0</v>
      </c>
      <c r="E140" s="86">
        <f t="shared" ca="1" si="10"/>
        <v>0</v>
      </c>
      <c r="F140" s="87">
        <f>Invoice!G126</f>
        <v>0</v>
      </c>
      <c r="G140" s="88">
        <f t="shared" si="11"/>
        <v>0</v>
      </c>
    </row>
    <row r="141" spans="1:7" s="85" customFormat="1" hidden="1">
      <c r="A141" s="101" t="str">
        <f>Invoice!F127</f>
        <v>first line keep open</v>
      </c>
      <c r="B141" s="80">
        <f>Invoice!C127</f>
        <v>0</v>
      </c>
      <c r="C141" s="81">
        <f>Invoice!B127</f>
        <v>0</v>
      </c>
      <c r="D141" s="86">
        <f t="shared" ca="1" si="9"/>
        <v>0</v>
      </c>
      <c r="E141" s="86">
        <f t="shared" ca="1" si="10"/>
        <v>0</v>
      </c>
      <c r="F141" s="87">
        <f>Invoice!G127</f>
        <v>0</v>
      </c>
      <c r="G141" s="88">
        <f t="shared" si="11"/>
        <v>0</v>
      </c>
    </row>
    <row r="142" spans="1:7" s="85" customFormat="1" hidden="1">
      <c r="A142" s="101" t="str">
        <f>Invoice!F128</f>
        <v>first line keep open</v>
      </c>
      <c r="B142" s="80">
        <f>Invoice!C128</f>
        <v>0</v>
      </c>
      <c r="C142" s="81">
        <f>Invoice!B128</f>
        <v>0</v>
      </c>
      <c r="D142" s="86">
        <f t="shared" ca="1" si="9"/>
        <v>0</v>
      </c>
      <c r="E142" s="86">
        <f t="shared" ca="1" si="10"/>
        <v>0</v>
      </c>
      <c r="F142" s="87">
        <f>Invoice!G128</f>
        <v>0</v>
      </c>
      <c r="G142" s="88">
        <f t="shared" si="11"/>
        <v>0</v>
      </c>
    </row>
    <row r="143" spans="1:7" s="85" customFormat="1" hidden="1">
      <c r="A143" s="101" t="str">
        <f>Invoice!F129</f>
        <v>first line keep open</v>
      </c>
      <c r="B143" s="80">
        <f>Invoice!C129</f>
        <v>0</v>
      </c>
      <c r="C143" s="81">
        <f>Invoice!B129</f>
        <v>0</v>
      </c>
      <c r="D143" s="86">
        <f t="shared" ca="1" si="9"/>
        <v>0</v>
      </c>
      <c r="E143" s="86">
        <f t="shared" ca="1" si="10"/>
        <v>0</v>
      </c>
      <c r="F143" s="87">
        <f>Invoice!G129</f>
        <v>0</v>
      </c>
      <c r="G143" s="88">
        <f t="shared" si="11"/>
        <v>0</v>
      </c>
    </row>
    <row r="144" spans="1:7" s="85" customFormat="1" hidden="1">
      <c r="A144" s="101" t="str">
        <f>Invoice!F130</f>
        <v>first line keep open</v>
      </c>
      <c r="B144" s="80">
        <f>Invoice!C130</f>
        <v>0</v>
      </c>
      <c r="C144" s="81">
        <f>Invoice!B130</f>
        <v>0</v>
      </c>
      <c r="D144" s="86">
        <f t="shared" ca="1" si="9"/>
        <v>0</v>
      </c>
      <c r="E144" s="86">
        <f t="shared" ca="1" si="10"/>
        <v>0</v>
      </c>
      <c r="F144" s="87">
        <f>Invoice!G130</f>
        <v>0</v>
      </c>
      <c r="G144" s="88">
        <f t="shared" si="11"/>
        <v>0</v>
      </c>
    </row>
    <row r="145" spans="1:7" s="85" customFormat="1" hidden="1">
      <c r="A145" s="101" t="str">
        <f>Invoice!F131</f>
        <v>first line keep open</v>
      </c>
      <c r="B145" s="80">
        <f>Invoice!C131</f>
        <v>0</v>
      </c>
      <c r="C145" s="81">
        <f>Invoice!B131</f>
        <v>0</v>
      </c>
      <c r="D145" s="86">
        <f t="shared" ca="1" si="9"/>
        <v>0</v>
      </c>
      <c r="E145" s="86">
        <f t="shared" ca="1" si="10"/>
        <v>0</v>
      </c>
      <c r="F145" s="87">
        <f>Invoice!G131</f>
        <v>0</v>
      </c>
      <c r="G145" s="88">
        <f t="shared" si="11"/>
        <v>0</v>
      </c>
    </row>
    <row r="146" spans="1:7" s="85" customFormat="1" hidden="1">
      <c r="A146" s="101" t="str">
        <f>Invoice!F132</f>
        <v>first line keep open</v>
      </c>
      <c r="B146" s="80">
        <f>Invoice!C132</f>
        <v>0</v>
      </c>
      <c r="C146" s="81">
        <f>Invoice!B132</f>
        <v>0</v>
      </c>
      <c r="D146" s="86">
        <f t="shared" ca="1" si="9"/>
        <v>0</v>
      </c>
      <c r="E146" s="86">
        <f t="shared" ca="1" si="10"/>
        <v>0</v>
      </c>
      <c r="F146" s="87">
        <f>Invoice!G132</f>
        <v>0</v>
      </c>
      <c r="G146" s="88">
        <f t="shared" si="11"/>
        <v>0</v>
      </c>
    </row>
    <row r="147" spans="1:7" s="85" customFormat="1" hidden="1">
      <c r="A147" s="101" t="str">
        <f>Invoice!F133</f>
        <v>first line keep open</v>
      </c>
      <c r="B147" s="80">
        <f>Invoice!C133</f>
        <v>0</v>
      </c>
      <c r="C147" s="81">
        <f>Invoice!B133</f>
        <v>0</v>
      </c>
      <c r="D147" s="86">
        <f t="shared" ca="1" si="9"/>
        <v>0</v>
      </c>
      <c r="E147" s="86">
        <f t="shared" ca="1" si="10"/>
        <v>0</v>
      </c>
      <c r="F147" s="87">
        <f>Invoice!G133</f>
        <v>0</v>
      </c>
      <c r="G147" s="88">
        <f t="shared" si="11"/>
        <v>0</v>
      </c>
    </row>
    <row r="148" spans="1:7" s="85" customFormat="1" hidden="1">
      <c r="A148" s="101" t="str">
        <f>Invoice!F134</f>
        <v>first line keep open</v>
      </c>
      <c r="B148" s="80">
        <f>Invoice!C134</f>
        <v>0</v>
      </c>
      <c r="C148" s="81">
        <f>Invoice!B134</f>
        <v>0</v>
      </c>
      <c r="D148" s="86">
        <f t="shared" ca="1" si="9"/>
        <v>0</v>
      </c>
      <c r="E148" s="86">
        <f t="shared" ca="1" si="10"/>
        <v>0</v>
      </c>
      <c r="F148" s="87">
        <f>Invoice!G134</f>
        <v>0</v>
      </c>
      <c r="G148" s="88">
        <f t="shared" si="11"/>
        <v>0</v>
      </c>
    </row>
    <row r="149" spans="1:7" s="85" customFormat="1" hidden="1">
      <c r="A149" s="101" t="str">
        <f>Invoice!F135</f>
        <v>first line keep open</v>
      </c>
      <c r="B149" s="80">
        <f>Invoice!C135</f>
        <v>0</v>
      </c>
      <c r="C149" s="81">
        <f>Invoice!B135</f>
        <v>0</v>
      </c>
      <c r="D149" s="86">
        <f t="shared" ca="1" si="9"/>
        <v>0</v>
      </c>
      <c r="E149" s="86">
        <f t="shared" ca="1" si="10"/>
        <v>0</v>
      </c>
      <c r="F149" s="87">
        <f>Invoice!G135</f>
        <v>0</v>
      </c>
      <c r="G149" s="88">
        <f t="shared" si="11"/>
        <v>0</v>
      </c>
    </row>
    <row r="150" spans="1:7" s="85" customFormat="1" hidden="1">
      <c r="A150" s="101" t="str">
        <f>Invoice!F136</f>
        <v>first line keep open</v>
      </c>
      <c r="B150" s="80">
        <f>Invoice!C136</f>
        <v>0</v>
      </c>
      <c r="C150" s="81">
        <f>Invoice!B136</f>
        <v>0</v>
      </c>
      <c r="D150" s="86">
        <f t="shared" ca="1" si="9"/>
        <v>0</v>
      </c>
      <c r="E150" s="86">
        <f t="shared" ca="1" si="10"/>
        <v>0</v>
      </c>
      <c r="F150" s="87">
        <f>Invoice!G136</f>
        <v>0</v>
      </c>
      <c r="G150" s="88">
        <f t="shared" si="11"/>
        <v>0</v>
      </c>
    </row>
    <row r="151" spans="1:7" s="85" customFormat="1" hidden="1">
      <c r="A151" s="101" t="str">
        <f>Invoice!F137</f>
        <v>first line keep open</v>
      </c>
      <c r="B151" s="80">
        <f>Invoice!C137</f>
        <v>0</v>
      </c>
      <c r="C151" s="81">
        <f>Invoice!B137</f>
        <v>0</v>
      </c>
      <c r="D151" s="86">
        <f t="shared" ca="1" si="9"/>
        <v>0</v>
      </c>
      <c r="E151" s="86">
        <f t="shared" ca="1" si="10"/>
        <v>0</v>
      </c>
      <c r="F151" s="87">
        <f>Invoice!G137</f>
        <v>0</v>
      </c>
      <c r="G151" s="88">
        <f t="shared" si="11"/>
        <v>0</v>
      </c>
    </row>
    <row r="152" spans="1:7" s="85" customFormat="1" hidden="1">
      <c r="A152" s="101" t="str">
        <f>Invoice!F138</f>
        <v>first line keep open</v>
      </c>
      <c r="B152" s="80">
        <f>Invoice!C138</f>
        <v>0</v>
      </c>
      <c r="C152" s="81">
        <f>Invoice!B138</f>
        <v>0</v>
      </c>
      <c r="D152" s="86">
        <f t="shared" ca="1" si="9"/>
        <v>0</v>
      </c>
      <c r="E152" s="86">
        <f t="shared" ca="1" si="10"/>
        <v>0</v>
      </c>
      <c r="F152" s="87">
        <f>Invoice!G138</f>
        <v>0</v>
      </c>
      <c r="G152" s="88">
        <f t="shared" si="11"/>
        <v>0</v>
      </c>
    </row>
    <row r="153" spans="1:7" s="85" customFormat="1" hidden="1">
      <c r="A153" s="101" t="str">
        <f>Invoice!F139</f>
        <v>first line keep open</v>
      </c>
      <c r="B153" s="80">
        <f>Invoice!C139</f>
        <v>0</v>
      </c>
      <c r="C153" s="81">
        <f>Invoice!B139</f>
        <v>0</v>
      </c>
      <c r="D153" s="86">
        <f t="shared" ca="1" si="9"/>
        <v>0</v>
      </c>
      <c r="E153" s="86">
        <f t="shared" ca="1" si="10"/>
        <v>0</v>
      </c>
      <c r="F153" s="87">
        <f>Invoice!G139</f>
        <v>0</v>
      </c>
      <c r="G153" s="88">
        <f t="shared" si="11"/>
        <v>0</v>
      </c>
    </row>
    <row r="154" spans="1:7" s="85" customFormat="1" hidden="1">
      <c r="A154" s="101" t="str">
        <f>Invoice!F140</f>
        <v>first line keep open</v>
      </c>
      <c r="B154" s="80">
        <f>Invoice!C140</f>
        <v>0</v>
      </c>
      <c r="C154" s="81">
        <f>Invoice!B140</f>
        <v>0</v>
      </c>
      <c r="D154" s="86">
        <f t="shared" ca="1" si="9"/>
        <v>0</v>
      </c>
      <c r="E154" s="86">
        <f t="shared" ca="1" si="10"/>
        <v>0</v>
      </c>
      <c r="F154" s="87">
        <f>Invoice!G140</f>
        <v>0</v>
      </c>
      <c r="G154" s="88">
        <f t="shared" si="11"/>
        <v>0</v>
      </c>
    </row>
    <row r="155" spans="1:7" s="85" customFormat="1" hidden="1">
      <c r="A155" s="101" t="str">
        <f>Invoice!F141</f>
        <v>first line keep open</v>
      </c>
      <c r="B155" s="80">
        <f>Invoice!C141</f>
        <v>0</v>
      </c>
      <c r="C155" s="81">
        <f>Invoice!B141</f>
        <v>0</v>
      </c>
      <c r="D155" s="86">
        <f t="shared" ca="1" si="9"/>
        <v>0</v>
      </c>
      <c r="E155" s="86">
        <f t="shared" ca="1" si="10"/>
        <v>0</v>
      </c>
      <c r="F155" s="87">
        <f>Invoice!G141</f>
        <v>0</v>
      </c>
      <c r="G155" s="88">
        <f t="shared" si="11"/>
        <v>0</v>
      </c>
    </row>
    <row r="156" spans="1:7" s="85" customFormat="1" hidden="1">
      <c r="A156" s="101" t="str">
        <f>Invoice!F142</f>
        <v>first line keep open</v>
      </c>
      <c r="B156" s="80">
        <f>Invoice!C142</f>
        <v>0</v>
      </c>
      <c r="C156" s="81">
        <f>Invoice!B142</f>
        <v>0</v>
      </c>
      <c r="D156" s="86">
        <f t="shared" ca="1" si="9"/>
        <v>0</v>
      </c>
      <c r="E156" s="86">
        <f t="shared" ca="1" si="10"/>
        <v>0</v>
      </c>
      <c r="F156" s="87">
        <f>Invoice!G142</f>
        <v>0</v>
      </c>
      <c r="G156" s="88">
        <f t="shared" si="11"/>
        <v>0</v>
      </c>
    </row>
    <row r="157" spans="1:7" s="85" customFormat="1" hidden="1">
      <c r="A157" s="101" t="str">
        <f>Invoice!F143</f>
        <v>first line keep open</v>
      </c>
      <c r="B157" s="80">
        <f>Invoice!C143</f>
        <v>0</v>
      </c>
      <c r="C157" s="81">
        <f>Invoice!B143</f>
        <v>0</v>
      </c>
      <c r="D157" s="86">
        <f t="shared" ca="1" si="9"/>
        <v>0</v>
      </c>
      <c r="E157" s="86">
        <f t="shared" ca="1" si="10"/>
        <v>0</v>
      </c>
      <c r="F157" s="87">
        <f>Invoice!G143</f>
        <v>0</v>
      </c>
      <c r="G157" s="88">
        <f t="shared" si="11"/>
        <v>0</v>
      </c>
    </row>
    <row r="158" spans="1:7" s="85" customFormat="1" hidden="1">
      <c r="A158" s="101" t="str">
        <f>Invoice!F144</f>
        <v>first line keep open</v>
      </c>
      <c r="B158" s="80">
        <f>Invoice!C144</f>
        <v>0</v>
      </c>
      <c r="C158" s="81">
        <f>Invoice!B144</f>
        <v>0</v>
      </c>
      <c r="D158" s="86">
        <f t="shared" ca="1" si="9"/>
        <v>0</v>
      </c>
      <c r="E158" s="86">
        <f t="shared" ca="1" si="10"/>
        <v>0</v>
      </c>
      <c r="F158" s="87">
        <f>Invoice!G144</f>
        <v>0</v>
      </c>
      <c r="G158" s="88">
        <f t="shared" si="11"/>
        <v>0</v>
      </c>
    </row>
    <row r="159" spans="1:7" s="85" customFormat="1" hidden="1">
      <c r="A159" s="101" t="str">
        <f>Invoice!F145</f>
        <v>first line keep open</v>
      </c>
      <c r="B159" s="80">
        <f>Invoice!C145</f>
        <v>0</v>
      </c>
      <c r="C159" s="81">
        <f>Invoice!B145</f>
        <v>0</v>
      </c>
      <c r="D159" s="86">
        <f t="shared" ca="1" si="9"/>
        <v>0</v>
      </c>
      <c r="E159" s="86">
        <f t="shared" ca="1" si="10"/>
        <v>0</v>
      </c>
      <c r="F159" s="87">
        <f>Invoice!G145</f>
        <v>0</v>
      </c>
      <c r="G159" s="88">
        <f t="shared" si="11"/>
        <v>0</v>
      </c>
    </row>
    <row r="160" spans="1:7" s="85" customFormat="1" hidden="1">
      <c r="A160" s="101" t="str">
        <f>Invoice!F146</f>
        <v>first line keep open</v>
      </c>
      <c r="B160" s="80">
        <f>Invoice!C146</f>
        <v>0</v>
      </c>
      <c r="C160" s="81">
        <f>Invoice!B146</f>
        <v>0</v>
      </c>
      <c r="D160" s="86">
        <f t="shared" ca="1" si="9"/>
        <v>0</v>
      </c>
      <c r="E160" s="86">
        <f t="shared" ca="1" si="10"/>
        <v>0</v>
      </c>
      <c r="F160" s="87">
        <f>Invoice!G146</f>
        <v>0</v>
      </c>
      <c r="G160" s="88">
        <f t="shared" si="11"/>
        <v>0</v>
      </c>
    </row>
    <row r="161" spans="1:7" s="85" customFormat="1" hidden="1">
      <c r="A161" s="101" t="str">
        <f>Invoice!F147</f>
        <v>first line keep open</v>
      </c>
      <c r="B161" s="80">
        <f>Invoice!C147</f>
        <v>0</v>
      </c>
      <c r="C161" s="81">
        <f>Invoice!B147</f>
        <v>0</v>
      </c>
      <c r="D161" s="86">
        <f t="shared" ca="1" si="9"/>
        <v>0</v>
      </c>
      <c r="E161" s="86">
        <f t="shared" ca="1" si="10"/>
        <v>0</v>
      </c>
      <c r="F161" s="87">
        <f>Invoice!G147</f>
        <v>0</v>
      </c>
      <c r="G161" s="88">
        <f t="shared" si="11"/>
        <v>0</v>
      </c>
    </row>
    <row r="162" spans="1:7" s="85" customFormat="1" hidden="1">
      <c r="A162" s="101" t="str">
        <f>Invoice!F148</f>
        <v>first line keep open</v>
      </c>
      <c r="B162" s="80">
        <f>Invoice!C148</f>
        <v>0</v>
      </c>
      <c r="C162" s="81">
        <f>Invoice!B148</f>
        <v>0</v>
      </c>
      <c r="D162" s="86">
        <f t="shared" ca="1" si="9"/>
        <v>0</v>
      </c>
      <c r="E162" s="86">
        <f t="shared" ca="1" si="10"/>
        <v>0</v>
      </c>
      <c r="F162" s="87">
        <f>Invoice!G148</f>
        <v>0</v>
      </c>
      <c r="G162" s="88">
        <f t="shared" si="11"/>
        <v>0</v>
      </c>
    </row>
    <row r="163" spans="1:7" s="85" customFormat="1" hidden="1">
      <c r="A163" s="101" t="str">
        <f>Invoice!F149</f>
        <v>first line keep open</v>
      </c>
      <c r="B163" s="80">
        <f>Invoice!C149</f>
        <v>0</v>
      </c>
      <c r="C163" s="81">
        <f>Invoice!B149</f>
        <v>0</v>
      </c>
      <c r="D163" s="86">
        <f t="shared" ca="1" si="9"/>
        <v>0</v>
      </c>
      <c r="E163" s="86">
        <f t="shared" ca="1" si="10"/>
        <v>0</v>
      </c>
      <c r="F163" s="87">
        <f>Invoice!G149</f>
        <v>0</v>
      </c>
      <c r="G163" s="88">
        <f t="shared" si="11"/>
        <v>0</v>
      </c>
    </row>
    <row r="164" spans="1:7" s="85" customFormat="1" hidden="1">
      <c r="A164" s="101" t="str">
        <f>Invoice!F150</f>
        <v>first line keep open</v>
      </c>
      <c r="B164" s="80">
        <f>Invoice!C150</f>
        <v>0</v>
      </c>
      <c r="C164" s="81">
        <f>Invoice!B150</f>
        <v>0</v>
      </c>
      <c r="D164" s="86">
        <f t="shared" ca="1" si="9"/>
        <v>0</v>
      </c>
      <c r="E164" s="86">
        <f t="shared" ca="1" si="10"/>
        <v>0</v>
      </c>
      <c r="F164" s="87">
        <f>Invoice!G150</f>
        <v>0</v>
      </c>
      <c r="G164" s="88">
        <f t="shared" si="11"/>
        <v>0</v>
      </c>
    </row>
    <row r="165" spans="1:7" s="85" customFormat="1" hidden="1">
      <c r="A165" s="101" t="str">
        <f>Invoice!F151</f>
        <v>first line keep open</v>
      </c>
      <c r="B165" s="80">
        <f>Invoice!C151</f>
        <v>0</v>
      </c>
      <c r="C165" s="81">
        <f>Invoice!B151</f>
        <v>0</v>
      </c>
      <c r="D165" s="86">
        <f t="shared" ca="1" si="9"/>
        <v>0</v>
      </c>
      <c r="E165" s="86">
        <f t="shared" ca="1" si="10"/>
        <v>0</v>
      </c>
      <c r="F165" s="87">
        <f>Invoice!G151</f>
        <v>0</v>
      </c>
      <c r="G165" s="88">
        <f t="shared" si="11"/>
        <v>0</v>
      </c>
    </row>
    <row r="166" spans="1:7" s="85" customFormat="1" hidden="1">
      <c r="A166" s="101" t="str">
        <f>Invoice!F152</f>
        <v>first line keep open</v>
      </c>
      <c r="B166" s="80">
        <f>Invoice!C152</f>
        <v>0</v>
      </c>
      <c r="C166" s="81">
        <f>Invoice!B152</f>
        <v>0</v>
      </c>
      <c r="D166" s="86">
        <f t="shared" ca="1" si="9"/>
        <v>0</v>
      </c>
      <c r="E166" s="86">
        <f t="shared" ca="1" si="10"/>
        <v>0</v>
      </c>
      <c r="F166" s="87">
        <f>Invoice!G152</f>
        <v>0</v>
      </c>
      <c r="G166" s="88">
        <f t="shared" si="11"/>
        <v>0</v>
      </c>
    </row>
    <row r="167" spans="1:7" s="85" customFormat="1" hidden="1">
      <c r="A167" s="101" t="str">
        <f>Invoice!F153</f>
        <v>first line keep open</v>
      </c>
      <c r="B167" s="80">
        <f>Invoice!C153</f>
        <v>0</v>
      </c>
      <c r="C167" s="81">
        <f>Invoice!B153</f>
        <v>0</v>
      </c>
      <c r="D167" s="86">
        <f t="shared" ca="1" si="9"/>
        <v>0</v>
      </c>
      <c r="E167" s="86">
        <f t="shared" ca="1" si="10"/>
        <v>0</v>
      </c>
      <c r="F167" s="87">
        <f>Invoice!G153</f>
        <v>0</v>
      </c>
      <c r="G167" s="88">
        <f t="shared" si="11"/>
        <v>0</v>
      </c>
    </row>
    <row r="168" spans="1:7" s="85" customFormat="1" hidden="1">
      <c r="A168" s="101" t="str">
        <f>Invoice!F154</f>
        <v>first line keep open</v>
      </c>
      <c r="B168" s="80">
        <f>Invoice!C154</f>
        <v>0</v>
      </c>
      <c r="C168" s="81">
        <f>Invoice!B154</f>
        <v>0</v>
      </c>
      <c r="D168" s="86">
        <f t="shared" ca="1" si="9"/>
        <v>0</v>
      </c>
      <c r="E168" s="86">
        <f t="shared" ca="1" si="10"/>
        <v>0</v>
      </c>
      <c r="F168" s="87">
        <f>Invoice!G154</f>
        <v>0</v>
      </c>
      <c r="G168" s="88">
        <f t="shared" si="11"/>
        <v>0</v>
      </c>
    </row>
    <row r="169" spans="1:7" s="85" customFormat="1" hidden="1">
      <c r="A169" s="101" t="str">
        <f>Invoice!F155</f>
        <v>first line keep open</v>
      </c>
      <c r="B169" s="80">
        <f>Invoice!C155</f>
        <v>0</v>
      </c>
      <c r="C169" s="81">
        <f>Invoice!B155</f>
        <v>0</v>
      </c>
      <c r="D169" s="86">
        <f t="shared" ca="1" si="9"/>
        <v>0</v>
      </c>
      <c r="E169" s="86">
        <f t="shared" ca="1" si="10"/>
        <v>0</v>
      </c>
      <c r="F169" s="87">
        <f>Invoice!G155</f>
        <v>0</v>
      </c>
      <c r="G169" s="88">
        <f t="shared" si="11"/>
        <v>0</v>
      </c>
    </row>
    <row r="170" spans="1:7" s="85" customFormat="1" hidden="1">
      <c r="A170" s="101" t="str">
        <f>Invoice!F156</f>
        <v>first line keep open</v>
      </c>
      <c r="B170" s="80">
        <f>Invoice!C156</f>
        <v>0</v>
      </c>
      <c r="C170" s="81">
        <f>Invoice!B156</f>
        <v>0</v>
      </c>
      <c r="D170" s="86">
        <f t="shared" ca="1" si="9"/>
        <v>0</v>
      </c>
      <c r="E170" s="86">
        <f t="shared" ca="1" si="10"/>
        <v>0</v>
      </c>
      <c r="F170" s="87">
        <f>Invoice!G156</f>
        <v>0</v>
      </c>
      <c r="G170" s="88">
        <f t="shared" si="11"/>
        <v>0</v>
      </c>
    </row>
    <row r="171" spans="1:7" s="85" customFormat="1" hidden="1">
      <c r="A171" s="101" t="str">
        <f>Invoice!F157</f>
        <v>first line keep open</v>
      </c>
      <c r="B171" s="80">
        <f>Invoice!C157</f>
        <v>0</v>
      </c>
      <c r="C171" s="81">
        <f>Invoice!B157</f>
        <v>0</v>
      </c>
      <c r="D171" s="86">
        <f t="shared" ca="1" si="9"/>
        <v>0</v>
      </c>
      <c r="E171" s="86">
        <f t="shared" ca="1" si="10"/>
        <v>0</v>
      </c>
      <c r="F171" s="87">
        <f>Invoice!G157</f>
        <v>0</v>
      </c>
      <c r="G171" s="88">
        <f t="shared" si="11"/>
        <v>0</v>
      </c>
    </row>
    <row r="172" spans="1:7" s="85" customFormat="1" hidden="1">
      <c r="A172" s="101" t="str">
        <f>Invoice!F158</f>
        <v>first line keep open</v>
      </c>
      <c r="B172" s="80">
        <f>Invoice!C158</f>
        <v>0</v>
      </c>
      <c r="C172" s="81">
        <f>Invoice!B158</f>
        <v>0</v>
      </c>
      <c r="D172" s="86">
        <f t="shared" ca="1" si="9"/>
        <v>0</v>
      </c>
      <c r="E172" s="86">
        <f t="shared" ca="1" si="10"/>
        <v>0</v>
      </c>
      <c r="F172" s="87">
        <f>Invoice!G158</f>
        <v>0</v>
      </c>
      <c r="G172" s="88">
        <f t="shared" si="11"/>
        <v>0</v>
      </c>
    </row>
    <row r="173" spans="1:7" s="85" customFormat="1" hidden="1">
      <c r="A173" s="101" t="str">
        <f>Invoice!F159</f>
        <v>first line keep open</v>
      </c>
      <c r="B173" s="80">
        <f>Invoice!C159</f>
        <v>0</v>
      </c>
      <c r="C173" s="81">
        <f>Invoice!B159</f>
        <v>0</v>
      </c>
      <c r="D173" s="86">
        <f t="shared" ca="1" si="9"/>
        <v>0</v>
      </c>
      <c r="E173" s="86">
        <f t="shared" ca="1" si="10"/>
        <v>0</v>
      </c>
      <c r="F173" s="87">
        <f>Invoice!G159</f>
        <v>0</v>
      </c>
      <c r="G173" s="88">
        <f t="shared" si="11"/>
        <v>0</v>
      </c>
    </row>
    <row r="174" spans="1:7" s="85" customFormat="1" hidden="1">
      <c r="A174" s="101" t="str">
        <f>Invoice!F160</f>
        <v>first line keep open</v>
      </c>
      <c r="B174" s="80">
        <f>Invoice!C160</f>
        <v>0</v>
      </c>
      <c r="C174" s="81">
        <f>Invoice!B160</f>
        <v>0</v>
      </c>
      <c r="D174" s="86">
        <f t="shared" ca="1" si="9"/>
        <v>0</v>
      </c>
      <c r="E174" s="86">
        <f t="shared" ca="1" si="10"/>
        <v>0</v>
      </c>
      <c r="F174" s="87">
        <f>Invoice!G160</f>
        <v>0</v>
      </c>
      <c r="G174" s="88">
        <f t="shared" si="11"/>
        <v>0</v>
      </c>
    </row>
    <row r="175" spans="1:7" s="85" customFormat="1" hidden="1">
      <c r="A175" s="101" t="str">
        <f>Invoice!F161</f>
        <v>first line keep open</v>
      </c>
      <c r="B175" s="80">
        <f>Invoice!C161</f>
        <v>0</v>
      </c>
      <c r="C175" s="81">
        <f>Invoice!B161</f>
        <v>0</v>
      </c>
      <c r="D175" s="86">
        <f t="shared" ca="1" si="9"/>
        <v>0</v>
      </c>
      <c r="E175" s="86">
        <f t="shared" ca="1" si="10"/>
        <v>0</v>
      </c>
      <c r="F175" s="87">
        <f>Invoice!G161</f>
        <v>0</v>
      </c>
      <c r="G175" s="88">
        <f t="shared" si="11"/>
        <v>0</v>
      </c>
    </row>
    <row r="176" spans="1:7" s="85" customFormat="1" hidden="1">
      <c r="A176" s="101" t="str">
        <f>Invoice!F162</f>
        <v>first line keep open</v>
      </c>
      <c r="B176" s="80">
        <f>Invoice!C162</f>
        <v>0</v>
      </c>
      <c r="C176" s="81">
        <f>Invoice!B162</f>
        <v>0</v>
      </c>
      <c r="D176" s="86">
        <f t="shared" ca="1" si="9"/>
        <v>0</v>
      </c>
      <c r="E176" s="86">
        <f t="shared" ca="1" si="10"/>
        <v>0</v>
      </c>
      <c r="F176" s="87">
        <f>Invoice!G162</f>
        <v>0</v>
      </c>
      <c r="G176" s="88">
        <f t="shared" si="11"/>
        <v>0</v>
      </c>
    </row>
    <row r="177" spans="1:7" s="85" customFormat="1" hidden="1">
      <c r="A177" s="101" t="str">
        <f>Invoice!F163</f>
        <v>first line keep open</v>
      </c>
      <c r="B177" s="80">
        <f>Invoice!C163</f>
        <v>0</v>
      </c>
      <c r="C177" s="81">
        <f>Invoice!B163</f>
        <v>0</v>
      </c>
      <c r="D177" s="86">
        <f t="shared" ca="1" si="9"/>
        <v>0</v>
      </c>
      <c r="E177" s="86">
        <f t="shared" ca="1" si="10"/>
        <v>0</v>
      </c>
      <c r="F177" s="87">
        <f>Invoice!G163</f>
        <v>0</v>
      </c>
      <c r="G177" s="88">
        <f t="shared" si="11"/>
        <v>0</v>
      </c>
    </row>
    <row r="178" spans="1:7" s="85" customFormat="1" hidden="1">
      <c r="A178" s="101" t="str">
        <f>Invoice!F164</f>
        <v>first line keep open</v>
      </c>
      <c r="B178" s="80">
        <f>Invoice!C164</f>
        <v>0</v>
      </c>
      <c r="C178" s="81">
        <f>Invoice!B164</f>
        <v>0</v>
      </c>
      <c r="D178" s="86">
        <f t="shared" ca="1" si="9"/>
        <v>0</v>
      </c>
      <c r="E178" s="86">
        <f t="shared" ca="1" si="10"/>
        <v>0</v>
      </c>
      <c r="F178" s="87">
        <f>Invoice!G164</f>
        <v>0</v>
      </c>
      <c r="G178" s="88">
        <f t="shared" si="11"/>
        <v>0</v>
      </c>
    </row>
    <row r="179" spans="1:7" s="85" customFormat="1" hidden="1">
      <c r="A179" s="101" t="str">
        <f>Invoice!F165</f>
        <v>first line keep open</v>
      </c>
      <c r="B179" s="80">
        <f>Invoice!C165</f>
        <v>0</v>
      </c>
      <c r="C179" s="81">
        <f>Invoice!B165</f>
        <v>0</v>
      </c>
      <c r="D179" s="86">
        <f t="shared" ca="1" si="9"/>
        <v>0</v>
      </c>
      <c r="E179" s="86">
        <f t="shared" ca="1" si="10"/>
        <v>0</v>
      </c>
      <c r="F179" s="87">
        <f>Invoice!G165</f>
        <v>0</v>
      </c>
      <c r="G179" s="88">
        <f t="shared" si="11"/>
        <v>0</v>
      </c>
    </row>
    <row r="180" spans="1:7" s="85" customFormat="1" hidden="1">
      <c r="A180" s="101" t="str">
        <f>Invoice!F166</f>
        <v>first line keep open</v>
      </c>
      <c r="B180" s="80">
        <f>Invoice!C166</f>
        <v>0</v>
      </c>
      <c r="C180" s="81">
        <f>Invoice!B166</f>
        <v>0</v>
      </c>
      <c r="D180" s="86">
        <f t="shared" ca="1" si="9"/>
        <v>0</v>
      </c>
      <c r="E180" s="86">
        <f t="shared" ca="1" si="10"/>
        <v>0</v>
      </c>
      <c r="F180" s="87">
        <f>Invoice!G166</f>
        <v>0</v>
      </c>
      <c r="G180" s="88">
        <f t="shared" si="11"/>
        <v>0</v>
      </c>
    </row>
    <row r="181" spans="1:7" s="85" customFormat="1" hidden="1">
      <c r="A181" s="101" t="str">
        <f>Invoice!F167</f>
        <v>first line keep open</v>
      </c>
      <c r="B181" s="80">
        <f>Invoice!C167</f>
        <v>0</v>
      </c>
      <c r="C181" s="81">
        <f>Invoice!B167</f>
        <v>0</v>
      </c>
      <c r="D181" s="86">
        <f t="shared" ca="1" si="9"/>
        <v>0</v>
      </c>
      <c r="E181" s="86">
        <f t="shared" ca="1" si="10"/>
        <v>0</v>
      </c>
      <c r="F181" s="87">
        <f>Invoice!G167</f>
        <v>0</v>
      </c>
      <c r="G181" s="88">
        <f t="shared" si="11"/>
        <v>0</v>
      </c>
    </row>
    <row r="182" spans="1:7" s="85" customFormat="1" hidden="1">
      <c r="A182" s="101" t="str">
        <f>Invoice!F168</f>
        <v>first line keep open</v>
      </c>
      <c r="B182" s="80">
        <f>Invoice!C168</f>
        <v>0</v>
      </c>
      <c r="C182" s="81">
        <f>Invoice!B168</f>
        <v>0</v>
      </c>
      <c r="D182" s="86">
        <f t="shared" ca="1" si="9"/>
        <v>0</v>
      </c>
      <c r="E182" s="86">
        <f t="shared" ca="1" si="10"/>
        <v>0</v>
      </c>
      <c r="F182" s="87">
        <f>Invoice!G168</f>
        <v>0</v>
      </c>
      <c r="G182" s="88">
        <f t="shared" si="11"/>
        <v>0</v>
      </c>
    </row>
    <row r="183" spans="1:7" s="85" customFormat="1" hidden="1">
      <c r="A183" s="101" t="str">
        <f>Invoice!F169</f>
        <v>first line keep open</v>
      </c>
      <c r="B183" s="80">
        <f>Invoice!C169</f>
        <v>0</v>
      </c>
      <c r="C183" s="81">
        <f>Invoice!B169</f>
        <v>0</v>
      </c>
      <c r="D183" s="86">
        <f t="shared" ca="1" si="9"/>
        <v>0</v>
      </c>
      <c r="E183" s="86">
        <f t="shared" ca="1" si="10"/>
        <v>0</v>
      </c>
      <c r="F183" s="87">
        <f>Invoice!G169</f>
        <v>0</v>
      </c>
      <c r="G183" s="88">
        <f t="shared" si="11"/>
        <v>0</v>
      </c>
    </row>
    <row r="184" spans="1:7" s="85" customFormat="1" hidden="1">
      <c r="A184" s="101" t="str">
        <f>Invoice!F170</f>
        <v>first line keep open</v>
      </c>
      <c r="B184" s="80">
        <f>Invoice!C170</f>
        <v>0</v>
      </c>
      <c r="C184" s="81">
        <f>Invoice!B170</f>
        <v>0</v>
      </c>
      <c r="D184" s="86">
        <f t="shared" ca="1" si="9"/>
        <v>0</v>
      </c>
      <c r="E184" s="86">
        <f t="shared" ca="1" si="10"/>
        <v>0</v>
      </c>
      <c r="F184" s="87">
        <f>Invoice!G170</f>
        <v>0</v>
      </c>
      <c r="G184" s="88">
        <f t="shared" si="11"/>
        <v>0</v>
      </c>
    </row>
    <row r="185" spans="1:7" s="85" customFormat="1" hidden="1">
      <c r="A185" s="101" t="str">
        <f>Invoice!F171</f>
        <v>first line keep open</v>
      </c>
      <c r="B185" s="80">
        <f>Invoice!C171</f>
        <v>0</v>
      </c>
      <c r="C185" s="81">
        <f>Invoice!B171</f>
        <v>0</v>
      </c>
      <c r="D185" s="86">
        <f t="shared" ca="1" si="9"/>
        <v>0</v>
      </c>
      <c r="E185" s="86">
        <f t="shared" ca="1" si="10"/>
        <v>0</v>
      </c>
      <c r="F185" s="87">
        <f>Invoice!G171</f>
        <v>0</v>
      </c>
      <c r="G185" s="88">
        <f t="shared" si="11"/>
        <v>0</v>
      </c>
    </row>
    <row r="186" spans="1:7" s="85" customFormat="1" hidden="1">
      <c r="A186" s="101" t="str">
        <f>Invoice!F172</f>
        <v>first line keep open</v>
      </c>
      <c r="B186" s="80">
        <f>Invoice!C172</f>
        <v>0</v>
      </c>
      <c r="C186" s="81">
        <f>Invoice!B172</f>
        <v>0</v>
      </c>
      <c r="D186" s="86">
        <f t="shared" ca="1" si="9"/>
        <v>0</v>
      </c>
      <c r="E186" s="86">
        <f t="shared" ca="1" si="10"/>
        <v>0</v>
      </c>
      <c r="F186" s="87">
        <f>Invoice!G172</f>
        <v>0</v>
      </c>
      <c r="G186" s="88">
        <f t="shared" si="11"/>
        <v>0</v>
      </c>
    </row>
    <row r="187" spans="1:7" s="85" customFormat="1" hidden="1">
      <c r="A187" s="101" t="str">
        <f>Invoice!F173</f>
        <v>first line keep open</v>
      </c>
      <c r="B187" s="80">
        <f>Invoice!C173</f>
        <v>0</v>
      </c>
      <c r="C187" s="81">
        <f>Invoice!B173</f>
        <v>0</v>
      </c>
      <c r="D187" s="86">
        <f t="shared" ca="1" si="9"/>
        <v>0</v>
      </c>
      <c r="E187" s="86">
        <f t="shared" ca="1" si="10"/>
        <v>0</v>
      </c>
      <c r="F187" s="87">
        <f>Invoice!G173</f>
        <v>0</v>
      </c>
      <c r="G187" s="88">
        <f t="shared" si="11"/>
        <v>0</v>
      </c>
    </row>
    <row r="188" spans="1:7" s="85" customFormat="1" hidden="1">
      <c r="A188" s="101" t="str">
        <f>Invoice!F174</f>
        <v>first line keep open</v>
      </c>
      <c r="B188" s="80">
        <f>Invoice!C174</f>
        <v>0</v>
      </c>
      <c r="C188" s="81">
        <f>Invoice!B174</f>
        <v>0</v>
      </c>
      <c r="D188" s="86">
        <f t="shared" ca="1" si="9"/>
        <v>0</v>
      </c>
      <c r="E188" s="86">
        <f t="shared" ca="1" si="10"/>
        <v>0</v>
      </c>
      <c r="F188" s="87">
        <f>Invoice!G174</f>
        <v>0</v>
      </c>
      <c r="G188" s="88">
        <f t="shared" si="11"/>
        <v>0</v>
      </c>
    </row>
    <row r="189" spans="1:7" s="85" customFormat="1" hidden="1">
      <c r="A189" s="101" t="str">
        <f>Invoice!F175</f>
        <v>first line keep open</v>
      </c>
      <c r="B189" s="80">
        <f>Invoice!C175</f>
        <v>0</v>
      </c>
      <c r="C189" s="81">
        <f>Invoice!B175</f>
        <v>0</v>
      </c>
      <c r="D189" s="86">
        <f t="shared" ca="1" si="9"/>
        <v>0</v>
      </c>
      <c r="E189" s="86">
        <f t="shared" ca="1" si="10"/>
        <v>0</v>
      </c>
      <c r="F189" s="87">
        <f>Invoice!G175</f>
        <v>0</v>
      </c>
      <c r="G189" s="88">
        <f t="shared" si="11"/>
        <v>0</v>
      </c>
    </row>
    <row r="190" spans="1:7" s="85" customFormat="1" hidden="1">
      <c r="A190" s="101" t="str">
        <f>Invoice!F176</f>
        <v>first line keep open</v>
      </c>
      <c r="B190" s="80">
        <f>Invoice!C176</f>
        <v>0</v>
      </c>
      <c r="C190" s="81">
        <f>Invoice!B176</f>
        <v>0</v>
      </c>
      <c r="D190" s="86">
        <f t="shared" ca="1" si="9"/>
        <v>0</v>
      </c>
      <c r="E190" s="86">
        <f t="shared" ca="1" si="10"/>
        <v>0</v>
      </c>
      <c r="F190" s="87">
        <f>Invoice!G176</f>
        <v>0</v>
      </c>
      <c r="G190" s="88">
        <f t="shared" si="11"/>
        <v>0</v>
      </c>
    </row>
    <row r="191" spans="1:7" s="85" customFormat="1" hidden="1">
      <c r="A191" s="101" t="str">
        <f>Invoice!F177</f>
        <v>first line keep open</v>
      </c>
      <c r="B191" s="80">
        <f>Invoice!C177</f>
        <v>0</v>
      </c>
      <c r="C191" s="81">
        <f>Invoice!B177</f>
        <v>0</v>
      </c>
      <c r="D191" s="86">
        <f t="shared" ca="1" si="9"/>
        <v>0</v>
      </c>
      <c r="E191" s="86">
        <f t="shared" ca="1" si="10"/>
        <v>0</v>
      </c>
      <c r="F191" s="87">
        <f>Invoice!G177</f>
        <v>0</v>
      </c>
      <c r="G191" s="88">
        <f t="shared" si="11"/>
        <v>0</v>
      </c>
    </row>
    <row r="192" spans="1:7" s="85" customFormat="1" hidden="1">
      <c r="A192" s="101" t="str">
        <f>Invoice!F178</f>
        <v>first line keep open</v>
      </c>
      <c r="B192" s="80">
        <f>Invoice!C178</f>
        <v>0</v>
      </c>
      <c r="C192" s="81">
        <f>Invoice!B178</f>
        <v>0</v>
      </c>
      <c r="D192" s="86">
        <f t="shared" ca="1" si="9"/>
        <v>0</v>
      </c>
      <c r="E192" s="86">
        <f t="shared" ca="1" si="10"/>
        <v>0</v>
      </c>
      <c r="F192" s="87">
        <f>Invoice!G178</f>
        <v>0</v>
      </c>
      <c r="G192" s="88">
        <f t="shared" si="11"/>
        <v>0</v>
      </c>
    </row>
    <row r="193" spans="1:7" s="85" customFormat="1" hidden="1">
      <c r="A193" s="101" t="str">
        <f>Invoice!F179</f>
        <v>first line keep open</v>
      </c>
      <c r="B193" s="80">
        <f>Invoice!C179</f>
        <v>0</v>
      </c>
      <c r="C193" s="81">
        <f>Invoice!B179</f>
        <v>0</v>
      </c>
      <c r="D193" s="86">
        <f t="shared" ref="D193:D256" ca="1" si="12">F193/$D$14</f>
        <v>0</v>
      </c>
      <c r="E193" s="86">
        <f t="shared" ref="E193:E256" ca="1" si="13">G193/$D$14</f>
        <v>0</v>
      </c>
      <c r="F193" s="87">
        <f>Invoice!G179</f>
        <v>0</v>
      </c>
      <c r="G193" s="88">
        <f t="shared" ref="G193:G256" si="14">C193*F193</f>
        <v>0</v>
      </c>
    </row>
    <row r="194" spans="1:7" s="85" customFormat="1" hidden="1">
      <c r="A194" s="101" t="str">
        <f>Invoice!F180</f>
        <v>first line keep open</v>
      </c>
      <c r="B194" s="80">
        <f>Invoice!C180</f>
        <v>0</v>
      </c>
      <c r="C194" s="81">
        <f>Invoice!B180</f>
        <v>0</v>
      </c>
      <c r="D194" s="86">
        <f t="shared" ca="1" si="12"/>
        <v>0</v>
      </c>
      <c r="E194" s="86">
        <f t="shared" ca="1" si="13"/>
        <v>0</v>
      </c>
      <c r="F194" s="87">
        <f>Invoice!G180</f>
        <v>0</v>
      </c>
      <c r="G194" s="88">
        <f t="shared" si="14"/>
        <v>0</v>
      </c>
    </row>
    <row r="195" spans="1:7" s="85" customFormat="1" hidden="1">
      <c r="A195" s="101" t="str">
        <f>Invoice!F181</f>
        <v>first line keep open</v>
      </c>
      <c r="B195" s="80">
        <f>Invoice!C181</f>
        <v>0</v>
      </c>
      <c r="C195" s="81">
        <f>Invoice!B181</f>
        <v>0</v>
      </c>
      <c r="D195" s="86">
        <f t="shared" ca="1" si="12"/>
        <v>0</v>
      </c>
      <c r="E195" s="86">
        <f t="shared" ca="1" si="13"/>
        <v>0</v>
      </c>
      <c r="F195" s="87">
        <f>Invoice!G181</f>
        <v>0</v>
      </c>
      <c r="G195" s="88">
        <f t="shared" si="14"/>
        <v>0</v>
      </c>
    </row>
    <row r="196" spans="1:7" s="85" customFormat="1" hidden="1">
      <c r="A196" s="101" t="str">
        <f>Invoice!F182</f>
        <v>first line keep open</v>
      </c>
      <c r="B196" s="80">
        <f>Invoice!C182</f>
        <v>0</v>
      </c>
      <c r="C196" s="81">
        <f>Invoice!B182</f>
        <v>0</v>
      </c>
      <c r="D196" s="86">
        <f t="shared" ca="1" si="12"/>
        <v>0</v>
      </c>
      <c r="E196" s="86">
        <f t="shared" ca="1" si="13"/>
        <v>0</v>
      </c>
      <c r="F196" s="87">
        <f>Invoice!G182</f>
        <v>0</v>
      </c>
      <c r="G196" s="88">
        <f t="shared" si="14"/>
        <v>0</v>
      </c>
    </row>
    <row r="197" spans="1:7" s="85" customFormat="1" hidden="1">
      <c r="A197" s="101" t="str">
        <f>Invoice!F183</f>
        <v>first line keep open</v>
      </c>
      <c r="B197" s="80">
        <f>Invoice!C183</f>
        <v>0</v>
      </c>
      <c r="C197" s="81">
        <f>Invoice!B183</f>
        <v>0</v>
      </c>
      <c r="D197" s="86">
        <f t="shared" ca="1" si="12"/>
        <v>0</v>
      </c>
      <c r="E197" s="86">
        <f t="shared" ca="1" si="13"/>
        <v>0</v>
      </c>
      <c r="F197" s="87">
        <f>Invoice!G183</f>
        <v>0</v>
      </c>
      <c r="G197" s="88">
        <f t="shared" si="14"/>
        <v>0</v>
      </c>
    </row>
    <row r="198" spans="1:7" s="85" customFormat="1" hidden="1">
      <c r="A198" s="101" t="str">
        <f>Invoice!F184</f>
        <v>first line keep open</v>
      </c>
      <c r="B198" s="80">
        <f>Invoice!C184</f>
        <v>0</v>
      </c>
      <c r="C198" s="81">
        <f>Invoice!B184</f>
        <v>0</v>
      </c>
      <c r="D198" s="86">
        <f t="shared" ca="1" si="12"/>
        <v>0</v>
      </c>
      <c r="E198" s="86">
        <f t="shared" ca="1" si="13"/>
        <v>0</v>
      </c>
      <c r="F198" s="87">
        <f>Invoice!G184</f>
        <v>0</v>
      </c>
      <c r="G198" s="88">
        <f t="shared" si="14"/>
        <v>0</v>
      </c>
    </row>
    <row r="199" spans="1:7" s="85" customFormat="1" hidden="1">
      <c r="A199" s="101" t="str">
        <f>Invoice!F185</f>
        <v>first line keep open</v>
      </c>
      <c r="B199" s="80">
        <f>Invoice!C185</f>
        <v>0</v>
      </c>
      <c r="C199" s="81">
        <f>Invoice!B185</f>
        <v>0</v>
      </c>
      <c r="D199" s="86">
        <f t="shared" ca="1" si="12"/>
        <v>0</v>
      </c>
      <c r="E199" s="86">
        <f t="shared" ca="1" si="13"/>
        <v>0</v>
      </c>
      <c r="F199" s="87">
        <f>Invoice!G185</f>
        <v>0</v>
      </c>
      <c r="G199" s="88">
        <f t="shared" si="14"/>
        <v>0</v>
      </c>
    </row>
    <row r="200" spans="1:7" s="85" customFormat="1" hidden="1">
      <c r="A200" s="101" t="str">
        <f>Invoice!F186</f>
        <v>first line keep open</v>
      </c>
      <c r="B200" s="80">
        <f>Invoice!C186</f>
        <v>0</v>
      </c>
      <c r="C200" s="81">
        <f>Invoice!B186</f>
        <v>0</v>
      </c>
      <c r="D200" s="86">
        <f t="shared" ca="1" si="12"/>
        <v>0</v>
      </c>
      <c r="E200" s="86">
        <f t="shared" ca="1" si="13"/>
        <v>0</v>
      </c>
      <c r="F200" s="87">
        <f>Invoice!G186</f>
        <v>0</v>
      </c>
      <c r="G200" s="88">
        <f t="shared" si="14"/>
        <v>0</v>
      </c>
    </row>
    <row r="201" spans="1:7" s="85" customFormat="1" hidden="1">
      <c r="A201" s="101" t="str">
        <f>Invoice!F187</f>
        <v>first line keep open</v>
      </c>
      <c r="B201" s="80">
        <f>Invoice!C187</f>
        <v>0</v>
      </c>
      <c r="C201" s="81">
        <f>Invoice!B187</f>
        <v>0</v>
      </c>
      <c r="D201" s="86">
        <f t="shared" ca="1" si="12"/>
        <v>0</v>
      </c>
      <c r="E201" s="86">
        <f t="shared" ca="1" si="13"/>
        <v>0</v>
      </c>
      <c r="F201" s="87">
        <f>Invoice!G187</f>
        <v>0</v>
      </c>
      <c r="G201" s="88">
        <f t="shared" si="14"/>
        <v>0</v>
      </c>
    </row>
    <row r="202" spans="1:7" s="85" customFormat="1" hidden="1">
      <c r="A202" s="101" t="str">
        <f>Invoice!F188</f>
        <v>first line keep open</v>
      </c>
      <c r="B202" s="80">
        <f>Invoice!C188</f>
        <v>0</v>
      </c>
      <c r="C202" s="81">
        <f>Invoice!B188</f>
        <v>0</v>
      </c>
      <c r="D202" s="86">
        <f t="shared" ca="1" si="12"/>
        <v>0</v>
      </c>
      <c r="E202" s="86">
        <f t="shared" ca="1" si="13"/>
        <v>0</v>
      </c>
      <c r="F202" s="87">
        <f>Invoice!G188</f>
        <v>0</v>
      </c>
      <c r="G202" s="88">
        <f t="shared" si="14"/>
        <v>0</v>
      </c>
    </row>
    <row r="203" spans="1:7" s="85" customFormat="1" hidden="1">
      <c r="A203" s="101" t="str">
        <f>Invoice!F189</f>
        <v>first line keep open</v>
      </c>
      <c r="B203" s="80">
        <f>Invoice!C189</f>
        <v>0</v>
      </c>
      <c r="C203" s="81">
        <f>Invoice!B189</f>
        <v>0</v>
      </c>
      <c r="D203" s="86">
        <f t="shared" ca="1" si="12"/>
        <v>0</v>
      </c>
      <c r="E203" s="86">
        <f t="shared" ca="1" si="13"/>
        <v>0</v>
      </c>
      <c r="F203" s="87">
        <f>Invoice!G189</f>
        <v>0</v>
      </c>
      <c r="G203" s="88">
        <f t="shared" si="14"/>
        <v>0</v>
      </c>
    </row>
    <row r="204" spans="1:7" s="85" customFormat="1" hidden="1">
      <c r="A204" s="101" t="str">
        <f>Invoice!F190</f>
        <v>first line keep open</v>
      </c>
      <c r="B204" s="80">
        <f>Invoice!C190</f>
        <v>0</v>
      </c>
      <c r="C204" s="81">
        <f>Invoice!B190</f>
        <v>0</v>
      </c>
      <c r="D204" s="86">
        <f t="shared" ca="1" si="12"/>
        <v>0</v>
      </c>
      <c r="E204" s="86">
        <f t="shared" ca="1" si="13"/>
        <v>0</v>
      </c>
      <c r="F204" s="87">
        <f>Invoice!G190</f>
        <v>0</v>
      </c>
      <c r="G204" s="88">
        <f t="shared" si="14"/>
        <v>0</v>
      </c>
    </row>
    <row r="205" spans="1:7" s="85" customFormat="1" hidden="1">
      <c r="A205" s="101" t="str">
        <f>Invoice!F191</f>
        <v>first line keep open</v>
      </c>
      <c r="B205" s="80">
        <f>Invoice!C191</f>
        <v>0</v>
      </c>
      <c r="C205" s="81">
        <f>Invoice!B191</f>
        <v>0</v>
      </c>
      <c r="D205" s="86">
        <f t="shared" ca="1" si="12"/>
        <v>0</v>
      </c>
      <c r="E205" s="86">
        <f t="shared" ca="1" si="13"/>
        <v>0</v>
      </c>
      <c r="F205" s="87">
        <f>Invoice!G191</f>
        <v>0</v>
      </c>
      <c r="G205" s="88">
        <f t="shared" si="14"/>
        <v>0</v>
      </c>
    </row>
    <row r="206" spans="1:7" s="85" customFormat="1" hidden="1">
      <c r="A206" s="101" t="str">
        <f>Invoice!F192</f>
        <v>first line keep open</v>
      </c>
      <c r="B206" s="80">
        <f>Invoice!C192</f>
        <v>0</v>
      </c>
      <c r="C206" s="81">
        <f>Invoice!B192</f>
        <v>0</v>
      </c>
      <c r="D206" s="86">
        <f t="shared" ca="1" si="12"/>
        <v>0</v>
      </c>
      <c r="E206" s="86">
        <f t="shared" ca="1" si="13"/>
        <v>0</v>
      </c>
      <c r="F206" s="87">
        <f>Invoice!G192</f>
        <v>0</v>
      </c>
      <c r="G206" s="88">
        <f t="shared" si="14"/>
        <v>0</v>
      </c>
    </row>
    <row r="207" spans="1:7" s="85" customFormat="1" hidden="1">
      <c r="A207" s="101" t="str">
        <f>Invoice!F193</f>
        <v>first line keep open</v>
      </c>
      <c r="B207" s="80">
        <f>Invoice!C193</f>
        <v>0</v>
      </c>
      <c r="C207" s="81">
        <f>Invoice!B193</f>
        <v>0</v>
      </c>
      <c r="D207" s="86">
        <f t="shared" ca="1" si="12"/>
        <v>0</v>
      </c>
      <c r="E207" s="86">
        <f t="shared" ca="1" si="13"/>
        <v>0</v>
      </c>
      <c r="F207" s="87">
        <f>Invoice!G193</f>
        <v>0</v>
      </c>
      <c r="G207" s="88">
        <f t="shared" si="14"/>
        <v>0</v>
      </c>
    </row>
    <row r="208" spans="1:7" s="85" customFormat="1" hidden="1">
      <c r="A208" s="101" t="str">
        <f>Invoice!F194</f>
        <v>first line keep open</v>
      </c>
      <c r="B208" s="80">
        <f>Invoice!C194</f>
        <v>0</v>
      </c>
      <c r="C208" s="81">
        <f>Invoice!B194</f>
        <v>0</v>
      </c>
      <c r="D208" s="86">
        <f t="shared" ca="1" si="12"/>
        <v>0</v>
      </c>
      <c r="E208" s="86">
        <f t="shared" ca="1" si="13"/>
        <v>0</v>
      </c>
      <c r="F208" s="87">
        <f>Invoice!G194</f>
        <v>0</v>
      </c>
      <c r="G208" s="88">
        <f t="shared" si="14"/>
        <v>0</v>
      </c>
    </row>
    <row r="209" spans="1:7" s="85" customFormat="1" hidden="1">
      <c r="A209" s="101" t="str">
        <f>Invoice!F195</f>
        <v>first line keep open</v>
      </c>
      <c r="B209" s="80">
        <f>Invoice!C195</f>
        <v>0</v>
      </c>
      <c r="C209" s="81">
        <f>Invoice!B195</f>
        <v>0</v>
      </c>
      <c r="D209" s="86">
        <f t="shared" ca="1" si="12"/>
        <v>0</v>
      </c>
      <c r="E209" s="86">
        <f t="shared" ca="1" si="13"/>
        <v>0</v>
      </c>
      <c r="F209" s="87">
        <f>Invoice!G195</f>
        <v>0</v>
      </c>
      <c r="G209" s="88">
        <f t="shared" si="14"/>
        <v>0</v>
      </c>
    </row>
    <row r="210" spans="1:7" s="85" customFormat="1" hidden="1">
      <c r="A210" s="101" t="str">
        <f>Invoice!F196</f>
        <v>first line keep open</v>
      </c>
      <c r="B210" s="80">
        <f>Invoice!C196</f>
        <v>0</v>
      </c>
      <c r="C210" s="81">
        <f>Invoice!B196</f>
        <v>0</v>
      </c>
      <c r="D210" s="86">
        <f t="shared" ca="1" si="12"/>
        <v>0</v>
      </c>
      <c r="E210" s="86">
        <f t="shared" ca="1" si="13"/>
        <v>0</v>
      </c>
      <c r="F210" s="87">
        <f>Invoice!G196</f>
        <v>0</v>
      </c>
      <c r="G210" s="88">
        <f t="shared" si="14"/>
        <v>0</v>
      </c>
    </row>
    <row r="211" spans="1:7" s="85" customFormat="1" hidden="1">
      <c r="A211" s="101" t="str">
        <f>Invoice!F197</f>
        <v>first line keep open</v>
      </c>
      <c r="B211" s="80">
        <f>Invoice!C197</f>
        <v>0</v>
      </c>
      <c r="C211" s="81">
        <f>Invoice!B197</f>
        <v>0</v>
      </c>
      <c r="D211" s="86">
        <f t="shared" ca="1" si="12"/>
        <v>0</v>
      </c>
      <c r="E211" s="86">
        <f t="shared" ca="1" si="13"/>
        <v>0</v>
      </c>
      <c r="F211" s="87">
        <f>Invoice!G197</f>
        <v>0</v>
      </c>
      <c r="G211" s="88">
        <f t="shared" si="14"/>
        <v>0</v>
      </c>
    </row>
    <row r="212" spans="1:7" s="85" customFormat="1" hidden="1">
      <c r="A212" s="101" t="str">
        <f>Invoice!F198</f>
        <v>first line keep open</v>
      </c>
      <c r="B212" s="80">
        <f>Invoice!C198</f>
        <v>0</v>
      </c>
      <c r="C212" s="81">
        <f>Invoice!B198</f>
        <v>0</v>
      </c>
      <c r="D212" s="86">
        <f t="shared" ca="1" si="12"/>
        <v>0</v>
      </c>
      <c r="E212" s="86">
        <f t="shared" ca="1" si="13"/>
        <v>0</v>
      </c>
      <c r="F212" s="87">
        <f>Invoice!G198</f>
        <v>0</v>
      </c>
      <c r="G212" s="88">
        <f t="shared" si="14"/>
        <v>0</v>
      </c>
    </row>
    <row r="213" spans="1:7" s="85" customFormat="1" hidden="1">
      <c r="A213" s="101" t="str">
        <f>Invoice!F199</f>
        <v>first line keep open</v>
      </c>
      <c r="B213" s="80">
        <f>Invoice!C199</f>
        <v>0</v>
      </c>
      <c r="C213" s="81">
        <f>Invoice!B199</f>
        <v>0</v>
      </c>
      <c r="D213" s="86">
        <f t="shared" ca="1" si="12"/>
        <v>0</v>
      </c>
      <c r="E213" s="86">
        <f t="shared" ca="1" si="13"/>
        <v>0</v>
      </c>
      <c r="F213" s="87">
        <f>Invoice!G199</f>
        <v>0</v>
      </c>
      <c r="G213" s="88">
        <f t="shared" si="14"/>
        <v>0</v>
      </c>
    </row>
    <row r="214" spans="1:7" s="85" customFormat="1" hidden="1">
      <c r="A214" s="101" t="str">
        <f>Invoice!F200</f>
        <v>first line keep open</v>
      </c>
      <c r="B214" s="80">
        <f>Invoice!C200</f>
        <v>0</v>
      </c>
      <c r="C214" s="81">
        <f>Invoice!B200</f>
        <v>0</v>
      </c>
      <c r="D214" s="86">
        <f t="shared" ca="1" si="12"/>
        <v>0</v>
      </c>
      <c r="E214" s="86">
        <f t="shared" ca="1" si="13"/>
        <v>0</v>
      </c>
      <c r="F214" s="87">
        <f>Invoice!G200</f>
        <v>0</v>
      </c>
      <c r="G214" s="88">
        <f t="shared" si="14"/>
        <v>0</v>
      </c>
    </row>
    <row r="215" spans="1:7" s="85" customFormat="1" hidden="1">
      <c r="A215" s="101" t="str">
        <f>Invoice!F201</f>
        <v>first line keep open</v>
      </c>
      <c r="B215" s="80">
        <f>Invoice!C201</f>
        <v>0</v>
      </c>
      <c r="C215" s="81">
        <f>Invoice!B201</f>
        <v>0</v>
      </c>
      <c r="D215" s="86">
        <f t="shared" ca="1" si="12"/>
        <v>0</v>
      </c>
      <c r="E215" s="86">
        <f t="shared" ca="1" si="13"/>
        <v>0</v>
      </c>
      <c r="F215" s="87">
        <f>Invoice!G201</f>
        <v>0</v>
      </c>
      <c r="G215" s="88">
        <f t="shared" si="14"/>
        <v>0</v>
      </c>
    </row>
    <row r="216" spans="1:7" s="85" customFormat="1" hidden="1">
      <c r="A216" s="101" t="str">
        <f>Invoice!F202</f>
        <v>first line keep open</v>
      </c>
      <c r="B216" s="80">
        <f>Invoice!C202</f>
        <v>0</v>
      </c>
      <c r="C216" s="81">
        <f>Invoice!B202</f>
        <v>0</v>
      </c>
      <c r="D216" s="86">
        <f t="shared" ca="1" si="12"/>
        <v>0</v>
      </c>
      <c r="E216" s="86">
        <f t="shared" ca="1" si="13"/>
        <v>0</v>
      </c>
      <c r="F216" s="87">
        <f>Invoice!G202</f>
        <v>0</v>
      </c>
      <c r="G216" s="88">
        <f t="shared" si="14"/>
        <v>0</v>
      </c>
    </row>
    <row r="217" spans="1:7" s="85" customFormat="1" hidden="1">
      <c r="A217" s="101" t="str">
        <f>Invoice!F203</f>
        <v>first line keep open</v>
      </c>
      <c r="B217" s="80">
        <f>Invoice!C203</f>
        <v>0</v>
      </c>
      <c r="C217" s="81">
        <f>Invoice!B203</f>
        <v>0</v>
      </c>
      <c r="D217" s="86">
        <f t="shared" ca="1" si="12"/>
        <v>0</v>
      </c>
      <c r="E217" s="86">
        <f t="shared" ca="1" si="13"/>
        <v>0</v>
      </c>
      <c r="F217" s="87">
        <f>Invoice!G203</f>
        <v>0</v>
      </c>
      <c r="G217" s="88">
        <f t="shared" si="14"/>
        <v>0</v>
      </c>
    </row>
    <row r="218" spans="1:7" s="85" customFormat="1" hidden="1">
      <c r="A218" s="101" t="str">
        <f>Invoice!F204</f>
        <v>first line keep open</v>
      </c>
      <c r="B218" s="80">
        <f>Invoice!C204</f>
        <v>0</v>
      </c>
      <c r="C218" s="81">
        <f>Invoice!B204</f>
        <v>0</v>
      </c>
      <c r="D218" s="86">
        <f t="shared" ca="1" si="12"/>
        <v>0</v>
      </c>
      <c r="E218" s="86">
        <f t="shared" ca="1" si="13"/>
        <v>0</v>
      </c>
      <c r="F218" s="87">
        <f>Invoice!G204</f>
        <v>0</v>
      </c>
      <c r="G218" s="88">
        <f t="shared" si="14"/>
        <v>0</v>
      </c>
    </row>
    <row r="219" spans="1:7" s="85" customFormat="1" hidden="1">
      <c r="A219" s="101" t="str">
        <f>Invoice!F205</f>
        <v>first line keep open</v>
      </c>
      <c r="B219" s="80">
        <f>Invoice!C205</f>
        <v>0</v>
      </c>
      <c r="C219" s="81">
        <f>Invoice!B205</f>
        <v>0</v>
      </c>
      <c r="D219" s="86">
        <f t="shared" ca="1" si="12"/>
        <v>0</v>
      </c>
      <c r="E219" s="86">
        <f t="shared" ca="1" si="13"/>
        <v>0</v>
      </c>
      <c r="F219" s="87">
        <f>Invoice!G205</f>
        <v>0</v>
      </c>
      <c r="G219" s="88">
        <f t="shared" si="14"/>
        <v>0</v>
      </c>
    </row>
    <row r="220" spans="1:7" s="85" customFormat="1" hidden="1">
      <c r="A220" s="101" t="str">
        <f>Invoice!F206</f>
        <v>first line keep open</v>
      </c>
      <c r="B220" s="80">
        <f>Invoice!C206</f>
        <v>0</v>
      </c>
      <c r="C220" s="81">
        <f>Invoice!B206</f>
        <v>0</v>
      </c>
      <c r="D220" s="86">
        <f t="shared" ca="1" si="12"/>
        <v>0</v>
      </c>
      <c r="E220" s="86">
        <f t="shared" ca="1" si="13"/>
        <v>0</v>
      </c>
      <c r="F220" s="87">
        <f>Invoice!G206</f>
        <v>0</v>
      </c>
      <c r="G220" s="88">
        <f t="shared" si="14"/>
        <v>0</v>
      </c>
    </row>
    <row r="221" spans="1:7" s="85" customFormat="1" hidden="1">
      <c r="A221" s="101" t="str">
        <f>Invoice!F207</f>
        <v>first line keep open</v>
      </c>
      <c r="B221" s="80">
        <f>Invoice!C207</f>
        <v>0</v>
      </c>
      <c r="C221" s="81">
        <f>Invoice!B207</f>
        <v>0</v>
      </c>
      <c r="D221" s="86">
        <f t="shared" ca="1" si="12"/>
        <v>0</v>
      </c>
      <c r="E221" s="86">
        <f t="shared" ca="1" si="13"/>
        <v>0</v>
      </c>
      <c r="F221" s="87">
        <f>Invoice!G207</f>
        <v>0</v>
      </c>
      <c r="G221" s="88">
        <f t="shared" si="14"/>
        <v>0</v>
      </c>
    </row>
    <row r="222" spans="1:7" s="85" customFormat="1" hidden="1">
      <c r="A222" s="101" t="str">
        <f>Invoice!F208</f>
        <v>first line keep open</v>
      </c>
      <c r="B222" s="80">
        <f>Invoice!C208</f>
        <v>0</v>
      </c>
      <c r="C222" s="81">
        <f>Invoice!B208</f>
        <v>0</v>
      </c>
      <c r="D222" s="86">
        <f t="shared" ca="1" si="12"/>
        <v>0</v>
      </c>
      <c r="E222" s="86">
        <f t="shared" ca="1" si="13"/>
        <v>0</v>
      </c>
      <c r="F222" s="87">
        <f>Invoice!G208</f>
        <v>0</v>
      </c>
      <c r="G222" s="88">
        <f t="shared" si="14"/>
        <v>0</v>
      </c>
    </row>
    <row r="223" spans="1:7" s="85" customFormat="1" hidden="1">
      <c r="A223" s="101" t="str">
        <f>Invoice!F209</f>
        <v>first line keep open</v>
      </c>
      <c r="B223" s="80">
        <f>Invoice!C209</f>
        <v>0</v>
      </c>
      <c r="C223" s="81">
        <f>Invoice!B209</f>
        <v>0</v>
      </c>
      <c r="D223" s="86">
        <f t="shared" ca="1" si="12"/>
        <v>0</v>
      </c>
      <c r="E223" s="86">
        <f t="shared" ca="1" si="13"/>
        <v>0</v>
      </c>
      <c r="F223" s="87">
        <f>Invoice!G209</f>
        <v>0</v>
      </c>
      <c r="G223" s="88">
        <f t="shared" si="14"/>
        <v>0</v>
      </c>
    </row>
    <row r="224" spans="1:7" s="85" customFormat="1" hidden="1">
      <c r="A224" s="101" t="str">
        <f>Invoice!F210</f>
        <v>first line keep open</v>
      </c>
      <c r="B224" s="80">
        <f>Invoice!C210</f>
        <v>0</v>
      </c>
      <c r="C224" s="81">
        <f>Invoice!B210</f>
        <v>0</v>
      </c>
      <c r="D224" s="86">
        <f t="shared" ca="1" si="12"/>
        <v>0</v>
      </c>
      <c r="E224" s="86">
        <f t="shared" ca="1" si="13"/>
        <v>0</v>
      </c>
      <c r="F224" s="87">
        <f>Invoice!G210</f>
        <v>0</v>
      </c>
      <c r="G224" s="88">
        <f t="shared" si="14"/>
        <v>0</v>
      </c>
    </row>
    <row r="225" spans="1:7" s="85" customFormat="1" hidden="1">
      <c r="A225" s="101" t="str">
        <f>Invoice!F211</f>
        <v>first line keep open</v>
      </c>
      <c r="B225" s="80">
        <f>Invoice!C211</f>
        <v>0</v>
      </c>
      <c r="C225" s="81">
        <f>Invoice!B211</f>
        <v>0</v>
      </c>
      <c r="D225" s="86">
        <f t="shared" ca="1" si="12"/>
        <v>0</v>
      </c>
      <c r="E225" s="86">
        <f t="shared" ca="1" si="13"/>
        <v>0</v>
      </c>
      <c r="F225" s="87">
        <f>Invoice!G211</f>
        <v>0</v>
      </c>
      <c r="G225" s="88">
        <f t="shared" si="14"/>
        <v>0</v>
      </c>
    </row>
    <row r="226" spans="1:7" s="85" customFormat="1" hidden="1">
      <c r="A226" s="101" t="str">
        <f>Invoice!F212</f>
        <v>first line keep open</v>
      </c>
      <c r="B226" s="80">
        <f>Invoice!C212</f>
        <v>0</v>
      </c>
      <c r="C226" s="81">
        <f>Invoice!B212</f>
        <v>0</v>
      </c>
      <c r="D226" s="86">
        <f t="shared" ca="1" si="12"/>
        <v>0</v>
      </c>
      <c r="E226" s="86">
        <f t="shared" ca="1" si="13"/>
        <v>0</v>
      </c>
      <c r="F226" s="87">
        <f>Invoice!G212</f>
        <v>0</v>
      </c>
      <c r="G226" s="88">
        <f t="shared" si="14"/>
        <v>0</v>
      </c>
    </row>
    <row r="227" spans="1:7" s="85" customFormat="1" hidden="1">
      <c r="A227" s="101" t="str">
        <f>Invoice!F213</f>
        <v>first line keep open</v>
      </c>
      <c r="B227" s="80">
        <f>Invoice!C213</f>
        <v>0</v>
      </c>
      <c r="C227" s="81">
        <f>Invoice!B213</f>
        <v>0</v>
      </c>
      <c r="D227" s="86">
        <f t="shared" ca="1" si="12"/>
        <v>0</v>
      </c>
      <c r="E227" s="86">
        <f t="shared" ca="1" si="13"/>
        <v>0</v>
      </c>
      <c r="F227" s="87">
        <f>Invoice!G213</f>
        <v>0</v>
      </c>
      <c r="G227" s="88">
        <f t="shared" si="14"/>
        <v>0</v>
      </c>
    </row>
    <row r="228" spans="1:7" s="85" customFormat="1" hidden="1">
      <c r="A228" s="101" t="str">
        <f>Invoice!F214</f>
        <v>first line keep open</v>
      </c>
      <c r="B228" s="80">
        <f>Invoice!C214</f>
        <v>0</v>
      </c>
      <c r="C228" s="81">
        <f>Invoice!B214</f>
        <v>0</v>
      </c>
      <c r="D228" s="86">
        <f t="shared" ca="1" si="12"/>
        <v>0</v>
      </c>
      <c r="E228" s="86">
        <f t="shared" ca="1" si="13"/>
        <v>0</v>
      </c>
      <c r="F228" s="87">
        <f>Invoice!G214</f>
        <v>0</v>
      </c>
      <c r="G228" s="88">
        <f t="shared" si="14"/>
        <v>0</v>
      </c>
    </row>
    <row r="229" spans="1:7" s="85" customFormat="1" hidden="1">
      <c r="A229" s="101" t="str">
        <f>Invoice!F215</f>
        <v>first line keep open</v>
      </c>
      <c r="B229" s="80">
        <f>Invoice!C215</f>
        <v>0</v>
      </c>
      <c r="C229" s="81">
        <f>Invoice!B215</f>
        <v>0</v>
      </c>
      <c r="D229" s="86">
        <f t="shared" ca="1" si="12"/>
        <v>0</v>
      </c>
      <c r="E229" s="86">
        <f t="shared" ca="1" si="13"/>
        <v>0</v>
      </c>
      <c r="F229" s="87">
        <f>Invoice!G215</f>
        <v>0</v>
      </c>
      <c r="G229" s="88">
        <f t="shared" si="14"/>
        <v>0</v>
      </c>
    </row>
    <row r="230" spans="1:7" s="85" customFormat="1" hidden="1">
      <c r="A230" s="101" t="str">
        <f>Invoice!F216</f>
        <v>first line keep open</v>
      </c>
      <c r="B230" s="80">
        <f>Invoice!C216</f>
        <v>0</v>
      </c>
      <c r="C230" s="81">
        <f>Invoice!B216</f>
        <v>0</v>
      </c>
      <c r="D230" s="86">
        <f t="shared" ca="1" si="12"/>
        <v>0</v>
      </c>
      <c r="E230" s="86">
        <f t="shared" ca="1" si="13"/>
        <v>0</v>
      </c>
      <c r="F230" s="87">
        <f>Invoice!G216</f>
        <v>0</v>
      </c>
      <c r="G230" s="88">
        <f t="shared" si="14"/>
        <v>0</v>
      </c>
    </row>
    <row r="231" spans="1:7" s="85" customFormat="1" hidden="1">
      <c r="A231" s="101" t="str">
        <f>Invoice!F217</f>
        <v>first line keep open</v>
      </c>
      <c r="B231" s="80">
        <f>Invoice!C217</f>
        <v>0</v>
      </c>
      <c r="C231" s="81">
        <f>Invoice!B217</f>
        <v>0</v>
      </c>
      <c r="D231" s="86">
        <f t="shared" ca="1" si="12"/>
        <v>0</v>
      </c>
      <c r="E231" s="86">
        <f t="shared" ca="1" si="13"/>
        <v>0</v>
      </c>
      <c r="F231" s="87">
        <f>Invoice!G217</f>
        <v>0</v>
      </c>
      <c r="G231" s="88">
        <f t="shared" si="14"/>
        <v>0</v>
      </c>
    </row>
    <row r="232" spans="1:7" s="85" customFormat="1" hidden="1">
      <c r="A232" s="101" t="str">
        <f>Invoice!F218</f>
        <v>first line keep open</v>
      </c>
      <c r="B232" s="80">
        <f>Invoice!C218</f>
        <v>0</v>
      </c>
      <c r="C232" s="81">
        <f>Invoice!B218</f>
        <v>0</v>
      </c>
      <c r="D232" s="86">
        <f t="shared" ca="1" si="12"/>
        <v>0</v>
      </c>
      <c r="E232" s="86">
        <f t="shared" ca="1" si="13"/>
        <v>0</v>
      </c>
      <c r="F232" s="87">
        <f>Invoice!G218</f>
        <v>0</v>
      </c>
      <c r="G232" s="88">
        <f t="shared" si="14"/>
        <v>0</v>
      </c>
    </row>
    <row r="233" spans="1:7" s="85" customFormat="1" hidden="1">
      <c r="A233" s="101" t="str">
        <f>Invoice!F219</f>
        <v>first line keep open</v>
      </c>
      <c r="B233" s="80">
        <f>Invoice!C219</f>
        <v>0</v>
      </c>
      <c r="C233" s="81">
        <f>Invoice!B219</f>
        <v>0</v>
      </c>
      <c r="D233" s="86">
        <f t="shared" ca="1" si="12"/>
        <v>0</v>
      </c>
      <c r="E233" s="86">
        <f t="shared" ca="1" si="13"/>
        <v>0</v>
      </c>
      <c r="F233" s="87">
        <f>Invoice!G219</f>
        <v>0</v>
      </c>
      <c r="G233" s="88">
        <f t="shared" si="14"/>
        <v>0</v>
      </c>
    </row>
    <row r="234" spans="1:7" s="85" customFormat="1" hidden="1">
      <c r="A234" s="101" t="str">
        <f>Invoice!F220</f>
        <v>first line keep open</v>
      </c>
      <c r="B234" s="80">
        <f>Invoice!C220</f>
        <v>0</v>
      </c>
      <c r="C234" s="81">
        <f>Invoice!B220</f>
        <v>0</v>
      </c>
      <c r="D234" s="86">
        <f t="shared" ca="1" si="12"/>
        <v>0</v>
      </c>
      <c r="E234" s="86">
        <f t="shared" ca="1" si="13"/>
        <v>0</v>
      </c>
      <c r="F234" s="87">
        <f>Invoice!G220</f>
        <v>0</v>
      </c>
      <c r="G234" s="88">
        <f t="shared" si="14"/>
        <v>0</v>
      </c>
    </row>
    <row r="235" spans="1:7" s="85" customFormat="1" hidden="1">
      <c r="A235" s="101" t="str">
        <f>Invoice!F221</f>
        <v>first line keep open</v>
      </c>
      <c r="B235" s="80">
        <f>Invoice!C221</f>
        <v>0</v>
      </c>
      <c r="C235" s="81">
        <f>Invoice!B221</f>
        <v>0</v>
      </c>
      <c r="D235" s="86">
        <f t="shared" ca="1" si="12"/>
        <v>0</v>
      </c>
      <c r="E235" s="86">
        <f t="shared" ca="1" si="13"/>
        <v>0</v>
      </c>
      <c r="F235" s="87">
        <f>Invoice!G221</f>
        <v>0</v>
      </c>
      <c r="G235" s="88">
        <f t="shared" si="14"/>
        <v>0</v>
      </c>
    </row>
    <row r="236" spans="1:7" s="85" customFormat="1" hidden="1">
      <c r="A236" s="101" t="str">
        <f>Invoice!F222</f>
        <v>first line keep open</v>
      </c>
      <c r="B236" s="80">
        <f>Invoice!C222</f>
        <v>0</v>
      </c>
      <c r="C236" s="81">
        <f>Invoice!B222</f>
        <v>0</v>
      </c>
      <c r="D236" s="86">
        <f t="shared" ca="1" si="12"/>
        <v>0</v>
      </c>
      <c r="E236" s="86">
        <f t="shared" ca="1" si="13"/>
        <v>0</v>
      </c>
      <c r="F236" s="87">
        <f>Invoice!G222</f>
        <v>0</v>
      </c>
      <c r="G236" s="88">
        <f t="shared" si="14"/>
        <v>0</v>
      </c>
    </row>
    <row r="237" spans="1:7" s="85" customFormat="1" hidden="1">
      <c r="A237" s="101" t="str">
        <f>Invoice!F223</f>
        <v>first line keep open</v>
      </c>
      <c r="B237" s="80">
        <f>Invoice!C223</f>
        <v>0</v>
      </c>
      <c r="C237" s="81">
        <f>Invoice!B223</f>
        <v>0</v>
      </c>
      <c r="D237" s="86">
        <f t="shared" ca="1" si="12"/>
        <v>0</v>
      </c>
      <c r="E237" s="86">
        <f t="shared" ca="1" si="13"/>
        <v>0</v>
      </c>
      <c r="F237" s="87">
        <f>Invoice!G223</f>
        <v>0</v>
      </c>
      <c r="G237" s="88">
        <f t="shared" si="14"/>
        <v>0</v>
      </c>
    </row>
    <row r="238" spans="1:7" s="85" customFormat="1" hidden="1">
      <c r="A238" s="101" t="str">
        <f>Invoice!F224</f>
        <v>first line keep open</v>
      </c>
      <c r="B238" s="80">
        <f>Invoice!C224</f>
        <v>0</v>
      </c>
      <c r="C238" s="81">
        <f>Invoice!B224</f>
        <v>0</v>
      </c>
      <c r="D238" s="86">
        <f t="shared" ca="1" si="12"/>
        <v>0</v>
      </c>
      <c r="E238" s="86">
        <f t="shared" ca="1" si="13"/>
        <v>0</v>
      </c>
      <c r="F238" s="87">
        <f>Invoice!G224</f>
        <v>0</v>
      </c>
      <c r="G238" s="88">
        <f t="shared" si="14"/>
        <v>0</v>
      </c>
    </row>
    <row r="239" spans="1:7" s="85" customFormat="1" hidden="1">
      <c r="A239" s="101" t="str">
        <f>Invoice!F225</f>
        <v>first line keep open</v>
      </c>
      <c r="B239" s="80">
        <f>Invoice!C225</f>
        <v>0</v>
      </c>
      <c r="C239" s="81">
        <f>Invoice!B225</f>
        <v>0</v>
      </c>
      <c r="D239" s="86">
        <f t="shared" ca="1" si="12"/>
        <v>0</v>
      </c>
      <c r="E239" s="86">
        <f t="shared" ca="1" si="13"/>
        <v>0</v>
      </c>
      <c r="F239" s="87">
        <f>Invoice!G225</f>
        <v>0</v>
      </c>
      <c r="G239" s="88">
        <f t="shared" si="14"/>
        <v>0</v>
      </c>
    </row>
    <row r="240" spans="1:7" s="85" customFormat="1" hidden="1">
      <c r="A240" s="101" t="str">
        <f>Invoice!F226</f>
        <v>first line keep open</v>
      </c>
      <c r="B240" s="80">
        <f>Invoice!C226</f>
        <v>0</v>
      </c>
      <c r="C240" s="81">
        <f>Invoice!B226</f>
        <v>0</v>
      </c>
      <c r="D240" s="86">
        <f t="shared" ca="1" si="12"/>
        <v>0</v>
      </c>
      <c r="E240" s="86">
        <f t="shared" ca="1" si="13"/>
        <v>0</v>
      </c>
      <c r="F240" s="87">
        <f>Invoice!G226</f>
        <v>0</v>
      </c>
      <c r="G240" s="88">
        <f t="shared" si="14"/>
        <v>0</v>
      </c>
    </row>
    <row r="241" spans="1:7" s="85" customFormat="1" hidden="1">
      <c r="A241" s="101" t="str">
        <f>Invoice!F227</f>
        <v>first line keep open</v>
      </c>
      <c r="B241" s="80">
        <f>Invoice!C227</f>
        <v>0</v>
      </c>
      <c r="C241" s="81">
        <f>Invoice!B227</f>
        <v>0</v>
      </c>
      <c r="D241" s="86">
        <f t="shared" ca="1" si="12"/>
        <v>0</v>
      </c>
      <c r="E241" s="86">
        <f t="shared" ca="1" si="13"/>
        <v>0</v>
      </c>
      <c r="F241" s="87">
        <f>Invoice!G227</f>
        <v>0</v>
      </c>
      <c r="G241" s="88">
        <f t="shared" si="14"/>
        <v>0</v>
      </c>
    </row>
    <row r="242" spans="1:7" s="85" customFormat="1" hidden="1">
      <c r="A242" s="101" t="str">
        <f>Invoice!F228</f>
        <v>first line keep open</v>
      </c>
      <c r="B242" s="80">
        <f>Invoice!C228</f>
        <v>0</v>
      </c>
      <c r="C242" s="81">
        <f>Invoice!B228</f>
        <v>0</v>
      </c>
      <c r="D242" s="86">
        <f t="shared" ca="1" si="12"/>
        <v>0</v>
      </c>
      <c r="E242" s="86">
        <f t="shared" ca="1" si="13"/>
        <v>0</v>
      </c>
      <c r="F242" s="87">
        <f>Invoice!G228</f>
        <v>0</v>
      </c>
      <c r="G242" s="88">
        <f t="shared" si="14"/>
        <v>0</v>
      </c>
    </row>
    <row r="243" spans="1:7" s="85" customFormat="1" hidden="1">
      <c r="A243" s="101" t="str">
        <f>Invoice!F229</f>
        <v>first line keep open</v>
      </c>
      <c r="B243" s="80">
        <f>Invoice!C229</f>
        <v>0</v>
      </c>
      <c r="C243" s="81">
        <f>Invoice!B229</f>
        <v>0</v>
      </c>
      <c r="D243" s="86">
        <f t="shared" ca="1" si="12"/>
        <v>0</v>
      </c>
      <c r="E243" s="86">
        <f t="shared" ca="1" si="13"/>
        <v>0</v>
      </c>
      <c r="F243" s="87">
        <f>Invoice!G229</f>
        <v>0</v>
      </c>
      <c r="G243" s="88">
        <f t="shared" si="14"/>
        <v>0</v>
      </c>
    </row>
    <row r="244" spans="1:7" s="85" customFormat="1" hidden="1">
      <c r="A244" s="101" t="str">
        <f>Invoice!F230</f>
        <v>first line keep open</v>
      </c>
      <c r="B244" s="80">
        <f>Invoice!C230</f>
        <v>0</v>
      </c>
      <c r="C244" s="81">
        <f>Invoice!B230</f>
        <v>0</v>
      </c>
      <c r="D244" s="86">
        <f t="shared" ca="1" si="12"/>
        <v>0</v>
      </c>
      <c r="E244" s="86">
        <f t="shared" ca="1" si="13"/>
        <v>0</v>
      </c>
      <c r="F244" s="87">
        <f>Invoice!G230</f>
        <v>0</v>
      </c>
      <c r="G244" s="88">
        <f t="shared" si="14"/>
        <v>0</v>
      </c>
    </row>
    <row r="245" spans="1:7" s="85" customFormat="1" hidden="1">
      <c r="A245" s="101" t="str">
        <f>Invoice!F231</f>
        <v>first line keep open</v>
      </c>
      <c r="B245" s="80">
        <f>Invoice!C231</f>
        <v>0</v>
      </c>
      <c r="C245" s="81">
        <f>Invoice!B231</f>
        <v>0</v>
      </c>
      <c r="D245" s="86">
        <f t="shared" ca="1" si="12"/>
        <v>0</v>
      </c>
      <c r="E245" s="86">
        <f t="shared" ca="1" si="13"/>
        <v>0</v>
      </c>
      <c r="F245" s="87">
        <f>Invoice!G231</f>
        <v>0</v>
      </c>
      <c r="G245" s="88">
        <f t="shared" si="14"/>
        <v>0</v>
      </c>
    </row>
    <row r="246" spans="1:7" s="85" customFormat="1" hidden="1">
      <c r="A246" s="101" t="str">
        <f>Invoice!F232</f>
        <v>first line keep open</v>
      </c>
      <c r="B246" s="80">
        <f>Invoice!C232</f>
        <v>0</v>
      </c>
      <c r="C246" s="81">
        <f>Invoice!B232</f>
        <v>0</v>
      </c>
      <c r="D246" s="86">
        <f t="shared" ca="1" si="12"/>
        <v>0</v>
      </c>
      <c r="E246" s="86">
        <f t="shared" ca="1" si="13"/>
        <v>0</v>
      </c>
      <c r="F246" s="87">
        <f>Invoice!G232</f>
        <v>0</v>
      </c>
      <c r="G246" s="88">
        <f t="shared" si="14"/>
        <v>0</v>
      </c>
    </row>
    <row r="247" spans="1:7" s="85" customFormat="1" hidden="1">
      <c r="A247" s="101" t="str">
        <f>Invoice!F233</f>
        <v>first line keep open</v>
      </c>
      <c r="B247" s="80">
        <f>Invoice!C233</f>
        <v>0</v>
      </c>
      <c r="C247" s="81">
        <f>Invoice!B233</f>
        <v>0</v>
      </c>
      <c r="D247" s="86">
        <f t="shared" ca="1" si="12"/>
        <v>0</v>
      </c>
      <c r="E247" s="86">
        <f t="shared" ca="1" si="13"/>
        <v>0</v>
      </c>
      <c r="F247" s="87">
        <f>Invoice!G233</f>
        <v>0</v>
      </c>
      <c r="G247" s="88">
        <f t="shared" si="14"/>
        <v>0</v>
      </c>
    </row>
    <row r="248" spans="1:7" s="85" customFormat="1" hidden="1">
      <c r="A248" s="101" t="str">
        <f>Invoice!F234</f>
        <v>first line keep open</v>
      </c>
      <c r="B248" s="80">
        <f>Invoice!C234</f>
        <v>0</v>
      </c>
      <c r="C248" s="81">
        <f>Invoice!B234</f>
        <v>0</v>
      </c>
      <c r="D248" s="86">
        <f t="shared" ca="1" si="12"/>
        <v>0</v>
      </c>
      <c r="E248" s="86">
        <f t="shared" ca="1" si="13"/>
        <v>0</v>
      </c>
      <c r="F248" s="87">
        <f>Invoice!G234</f>
        <v>0</v>
      </c>
      <c r="G248" s="88">
        <f t="shared" si="14"/>
        <v>0</v>
      </c>
    </row>
    <row r="249" spans="1:7" s="85" customFormat="1" hidden="1">
      <c r="A249" s="101" t="str">
        <f>Invoice!F235</f>
        <v>first line keep open</v>
      </c>
      <c r="B249" s="80">
        <f>Invoice!C235</f>
        <v>0</v>
      </c>
      <c r="C249" s="81">
        <f>Invoice!B235</f>
        <v>0</v>
      </c>
      <c r="D249" s="86">
        <f t="shared" ca="1" si="12"/>
        <v>0</v>
      </c>
      <c r="E249" s="86">
        <f t="shared" ca="1" si="13"/>
        <v>0</v>
      </c>
      <c r="F249" s="87">
        <f>Invoice!G235</f>
        <v>0</v>
      </c>
      <c r="G249" s="88">
        <f t="shared" si="14"/>
        <v>0</v>
      </c>
    </row>
    <row r="250" spans="1:7" s="85" customFormat="1" hidden="1">
      <c r="A250" s="101" t="str">
        <f>Invoice!F236</f>
        <v>first line keep open</v>
      </c>
      <c r="B250" s="80">
        <f>Invoice!C236</f>
        <v>0</v>
      </c>
      <c r="C250" s="81">
        <f>Invoice!B236</f>
        <v>0</v>
      </c>
      <c r="D250" s="86">
        <f t="shared" ca="1" si="12"/>
        <v>0</v>
      </c>
      <c r="E250" s="86">
        <f t="shared" ca="1" si="13"/>
        <v>0</v>
      </c>
      <c r="F250" s="87">
        <f>Invoice!G236</f>
        <v>0</v>
      </c>
      <c r="G250" s="88">
        <f t="shared" si="14"/>
        <v>0</v>
      </c>
    </row>
    <row r="251" spans="1:7" s="85" customFormat="1" hidden="1">
      <c r="A251" s="101" t="str">
        <f>Invoice!F237</f>
        <v>first line keep open</v>
      </c>
      <c r="B251" s="80">
        <f>Invoice!C237</f>
        <v>0</v>
      </c>
      <c r="C251" s="81">
        <f>Invoice!B237</f>
        <v>0</v>
      </c>
      <c r="D251" s="86">
        <f t="shared" ca="1" si="12"/>
        <v>0</v>
      </c>
      <c r="E251" s="86">
        <f t="shared" ca="1" si="13"/>
        <v>0</v>
      </c>
      <c r="F251" s="87">
        <f>Invoice!G237</f>
        <v>0</v>
      </c>
      <c r="G251" s="88">
        <f t="shared" si="14"/>
        <v>0</v>
      </c>
    </row>
    <row r="252" spans="1:7" s="85" customFormat="1" hidden="1">
      <c r="A252" s="101" t="str">
        <f>Invoice!F238</f>
        <v>first line keep open</v>
      </c>
      <c r="B252" s="80">
        <f>Invoice!C238</f>
        <v>0</v>
      </c>
      <c r="C252" s="81">
        <f>Invoice!B238</f>
        <v>0</v>
      </c>
      <c r="D252" s="86">
        <f t="shared" ca="1" si="12"/>
        <v>0</v>
      </c>
      <c r="E252" s="86">
        <f t="shared" ca="1" si="13"/>
        <v>0</v>
      </c>
      <c r="F252" s="87">
        <f>Invoice!G238</f>
        <v>0</v>
      </c>
      <c r="G252" s="88">
        <f t="shared" si="14"/>
        <v>0</v>
      </c>
    </row>
    <row r="253" spans="1:7" s="85" customFormat="1" hidden="1">
      <c r="A253" s="101" t="str">
        <f>Invoice!F239</f>
        <v>first line keep open</v>
      </c>
      <c r="B253" s="80">
        <f>Invoice!C239</f>
        <v>0</v>
      </c>
      <c r="C253" s="81">
        <f>Invoice!B239</f>
        <v>0</v>
      </c>
      <c r="D253" s="86">
        <f t="shared" ca="1" si="12"/>
        <v>0</v>
      </c>
      <c r="E253" s="86">
        <f t="shared" ca="1" si="13"/>
        <v>0</v>
      </c>
      <c r="F253" s="87">
        <f>Invoice!G239</f>
        <v>0</v>
      </c>
      <c r="G253" s="88">
        <f t="shared" si="14"/>
        <v>0</v>
      </c>
    </row>
    <row r="254" spans="1:7" s="85" customFormat="1" hidden="1">
      <c r="A254" s="101" t="str">
        <f>Invoice!F240</f>
        <v>first line keep open</v>
      </c>
      <c r="B254" s="80">
        <f>Invoice!C240</f>
        <v>0</v>
      </c>
      <c r="C254" s="81">
        <f>Invoice!B240</f>
        <v>0</v>
      </c>
      <c r="D254" s="86">
        <f t="shared" ca="1" si="12"/>
        <v>0</v>
      </c>
      <c r="E254" s="86">
        <f t="shared" ca="1" si="13"/>
        <v>0</v>
      </c>
      <c r="F254" s="87">
        <f>Invoice!G240</f>
        <v>0</v>
      </c>
      <c r="G254" s="88">
        <f t="shared" si="14"/>
        <v>0</v>
      </c>
    </row>
    <row r="255" spans="1:7" s="85" customFormat="1" hidden="1">
      <c r="A255" s="101" t="str">
        <f>Invoice!F241</f>
        <v>first line keep open</v>
      </c>
      <c r="B255" s="80">
        <f>Invoice!C241</f>
        <v>0</v>
      </c>
      <c r="C255" s="81">
        <f>Invoice!B241</f>
        <v>0</v>
      </c>
      <c r="D255" s="86">
        <f t="shared" ca="1" si="12"/>
        <v>0</v>
      </c>
      <c r="E255" s="86">
        <f t="shared" ca="1" si="13"/>
        <v>0</v>
      </c>
      <c r="F255" s="87">
        <f>Invoice!G241</f>
        <v>0</v>
      </c>
      <c r="G255" s="88">
        <f t="shared" si="14"/>
        <v>0</v>
      </c>
    </row>
    <row r="256" spans="1:7" s="85" customFormat="1" hidden="1">
      <c r="A256" s="101" t="str">
        <f>Invoice!F242</f>
        <v>first line keep open</v>
      </c>
      <c r="B256" s="80">
        <f>Invoice!C242</f>
        <v>0</v>
      </c>
      <c r="C256" s="81">
        <f>Invoice!B242</f>
        <v>0</v>
      </c>
      <c r="D256" s="86">
        <f t="shared" ca="1" si="12"/>
        <v>0</v>
      </c>
      <c r="E256" s="86">
        <f t="shared" ca="1" si="13"/>
        <v>0</v>
      </c>
      <c r="F256" s="87">
        <f>Invoice!G242</f>
        <v>0</v>
      </c>
      <c r="G256" s="88">
        <f t="shared" si="14"/>
        <v>0</v>
      </c>
    </row>
    <row r="257" spans="1:7" s="85" customFormat="1" hidden="1">
      <c r="A257" s="101" t="str">
        <f>Invoice!F243</f>
        <v>first line keep open</v>
      </c>
      <c r="B257" s="80">
        <f>Invoice!C243</f>
        <v>0</v>
      </c>
      <c r="C257" s="81">
        <f>Invoice!B243</f>
        <v>0</v>
      </c>
      <c r="D257" s="86">
        <f t="shared" ref="D257:D320" ca="1" si="15">F257/$D$14</f>
        <v>0</v>
      </c>
      <c r="E257" s="86">
        <f t="shared" ref="E257:E320" ca="1" si="16">G257/$D$14</f>
        <v>0</v>
      </c>
      <c r="F257" s="87">
        <f>Invoice!G243</f>
        <v>0</v>
      </c>
      <c r="G257" s="88">
        <f t="shared" ref="G257:G320" si="17">C257*F257</f>
        <v>0</v>
      </c>
    </row>
    <row r="258" spans="1:7" s="85" customFormat="1" hidden="1">
      <c r="A258" s="101" t="str">
        <f>Invoice!F244</f>
        <v>first line keep open</v>
      </c>
      <c r="B258" s="80">
        <f>Invoice!C244</f>
        <v>0</v>
      </c>
      <c r="C258" s="81">
        <f>Invoice!B244</f>
        <v>0</v>
      </c>
      <c r="D258" s="86">
        <f t="shared" ca="1" si="15"/>
        <v>0</v>
      </c>
      <c r="E258" s="86">
        <f t="shared" ca="1" si="16"/>
        <v>0</v>
      </c>
      <c r="F258" s="87">
        <f>Invoice!G244</f>
        <v>0</v>
      </c>
      <c r="G258" s="88">
        <f t="shared" si="17"/>
        <v>0</v>
      </c>
    </row>
    <row r="259" spans="1:7" s="85" customFormat="1" hidden="1">
      <c r="A259" s="101" t="str">
        <f>Invoice!F245</f>
        <v>first line keep open</v>
      </c>
      <c r="B259" s="80">
        <f>Invoice!C245</f>
        <v>0</v>
      </c>
      <c r="C259" s="81">
        <f>Invoice!B245</f>
        <v>0</v>
      </c>
      <c r="D259" s="86">
        <f t="shared" ca="1" si="15"/>
        <v>0</v>
      </c>
      <c r="E259" s="86">
        <f t="shared" ca="1" si="16"/>
        <v>0</v>
      </c>
      <c r="F259" s="87">
        <f>Invoice!G245</f>
        <v>0</v>
      </c>
      <c r="G259" s="88">
        <f t="shared" si="17"/>
        <v>0</v>
      </c>
    </row>
    <row r="260" spans="1:7" s="85" customFormat="1" hidden="1">
      <c r="A260" s="101" t="str">
        <f>Invoice!F246</f>
        <v>first line keep open</v>
      </c>
      <c r="B260" s="80">
        <f>Invoice!C246</f>
        <v>0</v>
      </c>
      <c r="C260" s="81">
        <f>Invoice!B246</f>
        <v>0</v>
      </c>
      <c r="D260" s="86">
        <f t="shared" ca="1" si="15"/>
        <v>0</v>
      </c>
      <c r="E260" s="86">
        <f t="shared" ca="1" si="16"/>
        <v>0</v>
      </c>
      <c r="F260" s="87">
        <f>Invoice!G246</f>
        <v>0</v>
      </c>
      <c r="G260" s="88">
        <f t="shared" si="17"/>
        <v>0</v>
      </c>
    </row>
    <row r="261" spans="1:7" s="85" customFormat="1" hidden="1">
      <c r="A261" s="101" t="str">
        <f>Invoice!F247</f>
        <v>first line keep open</v>
      </c>
      <c r="B261" s="80">
        <f>Invoice!C247</f>
        <v>0</v>
      </c>
      <c r="C261" s="81">
        <f>Invoice!B247</f>
        <v>0</v>
      </c>
      <c r="D261" s="86">
        <f t="shared" ca="1" si="15"/>
        <v>0</v>
      </c>
      <c r="E261" s="86">
        <f t="shared" ca="1" si="16"/>
        <v>0</v>
      </c>
      <c r="F261" s="87">
        <f>Invoice!G247</f>
        <v>0</v>
      </c>
      <c r="G261" s="88">
        <f t="shared" si="17"/>
        <v>0</v>
      </c>
    </row>
    <row r="262" spans="1:7" s="85" customFormat="1" hidden="1">
      <c r="A262" s="101" t="str">
        <f>Invoice!F248</f>
        <v>first line keep open</v>
      </c>
      <c r="B262" s="80">
        <f>Invoice!C248</f>
        <v>0</v>
      </c>
      <c r="C262" s="81">
        <f>Invoice!B248</f>
        <v>0</v>
      </c>
      <c r="D262" s="86">
        <f t="shared" ca="1" si="15"/>
        <v>0</v>
      </c>
      <c r="E262" s="86">
        <f t="shared" ca="1" si="16"/>
        <v>0</v>
      </c>
      <c r="F262" s="87">
        <f>Invoice!G248</f>
        <v>0</v>
      </c>
      <c r="G262" s="88">
        <f t="shared" si="17"/>
        <v>0</v>
      </c>
    </row>
    <row r="263" spans="1:7" s="85" customFormat="1" hidden="1">
      <c r="A263" s="101" t="str">
        <f>Invoice!F249</f>
        <v>first line keep open</v>
      </c>
      <c r="B263" s="80">
        <f>Invoice!C249</f>
        <v>0</v>
      </c>
      <c r="C263" s="81">
        <f>Invoice!B249</f>
        <v>0</v>
      </c>
      <c r="D263" s="86">
        <f t="shared" ca="1" si="15"/>
        <v>0</v>
      </c>
      <c r="E263" s="86">
        <f t="shared" ca="1" si="16"/>
        <v>0</v>
      </c>
      <c r="F263" s="87">
        <f>Invoice!G249</f>
        <v>0</v>
      </c>
      <c r="G263" s="88">
        <f t="shared" si="17"/>
        <v>0</v>
      </c>
    </row>
    <row r="264" spans="1:7" s="85" customFormat="1" hidden="1">
      <c r="A264" s="101" t="str">
        <f>Invoice!F250</f>
        <v>first line keep open</v>
      </c>
      <c r="B264" s="80">
        <f>Invoice!C250</f>
        <v>0</v>
      </c>
      <c r="C264" s="81">
        <f>Invoice!B250</f>
        <v>0</v>
      </c>
      <c r="D264" s="86">
        <f t="shared" ca="1" si="15"/>
        <v>0</v>
      </c>
      <c r="E264" s="86">
        <f t="shared" ca="1" si="16"/>
        <v>0</v>
      </c>
      <c r="F264" s="87">
        <f>Invoice!G250</f>
        <v>0</v>
      </c>
      <c r="G264" s="88">
        <f t="shared" si="17"/>
        <v>0</v>
      </c>
    </row>
    <row r="265" spans="1:7" s="85" customFormat="1" hidden="1">
      <c r="A265" s="101" t="str">
        <f>Invoice!F251</f>
        <v>first line keep open</v>
      </c>
      <c r="B265" s="80">
        <f>Invoice!C251</f>
        <v>0</v>
      </c>
      <c r="C265" s="81">
        <f>Invoice!B251</f>
        <v>0</v>
      </c>
      <c r="D265" s="86">
        <f t="shared" ca="1" si="15"/>
        <v>0</v>
      </c>
      <c r="E265" s="86">
        <f t="shared" ca="1" si="16"/>
        <v>0</v>
      </c>
      <c r="F265" s="87">
        <f>Invoice!G251</f>
        <v>0</v>
      </c>
      <c r="G265" s="88">
        <f t="shared" si="17"/>
        <v>0</v>
      </c>
    </row>
    <row r="266" spans="1:7" s="85" customFormat="1" hidden="1">
      <c r="A266" s="101" t="str">
        <f>Invoice!F252</f>
        <v>first line keep open</v>
      </c>
      <c r="B266" s="80">
        <f>Invoice!C252</f>
        <v>0</v>
      </c>
      <c r="C266" s="81">
        <f>Invoice!B252</f>
        <v>0</v>
      </c>
      <c r="D266" s="86">
        <f t="shared" ca="1" si="15"/>
        <v>0</v>
      </c>
      <c r="E266" s="86">
        <f t="shared" ca="1" si="16"/>
        <v>0</v>
      </c>
      <c r="F266" s="87">
        <f>Invoice!G252</f>
        <v>0</v>
      </c>
      <c r="G266" s="88">
        <f t="shared" si="17"/>
        <v>0</v>
      </c>
    </row>
    <row r="267" spans="1:7" s="85" customFormat="1" hidden="1">
      <c r="A267" s="101" t="str">
        <f>Invoice!F253</f>
        <v>first line keep open</v>
      </c>
      <c r="B267" s="80">
        <f>Invoice!C253</f>
        <v>0</v>
      </c>
      <c r="C267" s="81">
        <f>Invoice!B253</f>
        <v>0</v>
      </c>
      <c r="D267" s="86">
        <f t="shared" ca="1" si="15"/>
        <v>0</v>
      </c>
      <c r="E267" s="86">
        <f t="shared" ca="1" si="16"/>
        <v>0</v>
      </c>
      <c r="F267" s="87">
        <f>Invoice!G253</f>
        <v>0</v>
      </c>
      <c r="G267" s="88">
        <f t="shared" si="17"/>
        <v>0</v>
      </c>
    </row>
    <row r="268" spans="1:7" s="85" customFormat="1" hidden="1">
      <c r="A268" s="101" t="str">
        <f>Invoice!F254</f>
        <v>first line keep open</v>
      </c>
      <c r="B268" s="80">
        <f>Invoice!C254</f>
        <v>0</v>
      </c>
      <c r="C268" s="81">
        <f>Invoice!B254</f>
        <v>0</v>
      </c>
      <c r="D268" s="86">
        <f t="shared" ca="1" si="15"/>
        <v>0</v>
      </c>
      <c r="E268" s="86">
        <f t="shared" ca="1" si="16"/>
        <v>0</v>
      </c>
      <c r="F268" s="87">
        <f>Invoice!G254</f>
        <v>0</v>
      </c>
      <c r="G268" s="88">
        <f t="shared" si="17"/>
        <v>0</v>
      </c>
    </row>
    <row r="269" spans="1:7" s="85" customFormat="1" hidden="1">
      <c r="A269" s="101" t="str">
        <f>Invoice!F255</f>
        <v>first line keep open</v>
      </c>
      <c r="B269" s="80">
        <f>Invoice!C255</f>
        <v>0</v>
      </c>
      <c r="C269" s="81">
        <f>Invoice!B255</f>
        <v>0</v>
      </c>
      <c r="D269" s="86">
        <f t="shared" ca="1" si="15"/>
        <v>0</v>
      </c>
      <c r="E269" s="86">
        <f t="shared" ca="1" si="16"/>
        <v>0</v>
      </c>
      <c r="F269" s="87">
        <f>Invoice!G255</f>
        <v>0</v>
      </c>
      <c r="G269" s="88">
        <f t="shared" si="17"/>
        <v>0</v>
      </c>
    </row>
    <row r="270" spans="1:7" s="85" customFormat="1" hidden="1">
      <c r="A270" s="101" t="str">
        <f>Invoice!F256</f>
        <v>first line keep open</v>
      </c>
      <c r="B270" s="80">
        <f>Invoice!C256</f>
        <v>0</v>
      </c>
      <c r="C270" s="81">
        <f>Invoice!B256</f>
        <v>0</v>
      </c>
      <c r="D270" s="86">
        <f t="shared" ca="1" si="15"/>
        <v>0</v>
      </c>
      <c r="E270" s="86">
        <f t="shared" ca="1" si="16"/>
        <v>0</v>
      </c>
      <c r="F270" s="87">
        <f>Invoice!G256</f>
        <v>0</v>
      </c>
      <c r="G270" s="88">
        <f t="shared" si="17"/>
        <v>0</v>
      </c>
    </row>
    <row r="271" spans="1:7" s="85" customFormat="1" hidden="1">
      <c r="A271" s="101" t="str">
        <f>Invoice!F257</f>
        <v>first line keep open</v>
      </c>
      <c r="B271" s="80">
        <f>Invoice!C257</f>
        <v>0</v>
      </c>
      <c r="C271" s="81">
        <f>Invoice!B257</f>
        <v>0</v>
      </c>
      <c r="D271" s="86">
        <f t="shared" ca="1" si="15"/>
        <v>0</v>
      </c>
      <c r="E271" s="86">
        <f t="shared" ca="1" si="16"/>
        <v>0</v>
      </c>
      <c r="F271" s="87">
        <f>Invoice!G257</f>
        <v>0</v>
      </c>
      <c r="G271" s="88">
        <f t="shared" si="17"/>
        <v>0</v>
      </c>
    </row>
    <row r="272" spans="1:7" s="85" customFormat="1" hidden="1">
      <c r="A272" s="101" t="str">
        <f>Invoice!F258</f>
        <v>first line keep open</v>
      </c>
      <c r="B272" s="80">
        <f>Invoice!C258</f>
        <v>0</v>
      </c>
      <c r="C272" s="81">
        <f>Invoice!B258</f>
        <v>0</v>
      </c>
      <c r="D272" s="86">
        <f t="shared" ca="1" si="15"/>
        <v>0</v>
      </c>
      <c r="E272" s="86">
        <f t="shared" ca="1" si="16"/>
        <v>0</v>
      </c>
      <c r="F272" s="87">
        <f>Invoice!G258</f>
        <v>0</v>
      </c>
      <c r="G272" s="88">
        <f t="shared" si="17"/>
        <v>0</v>
      </c>
    </row>
    <row r="273" spans="1:7" s="85" customFormat="1" hidden="1">
      <c r="A273" s="101" t="str">
        <f>Invoice!F259</f>
        <v>first line keep open</v>
      </c>
      <c r="B273" s="80">
        <f>Invoice!C259</f>
        <v>0</v>
      </c>
      <c r="C273" s="81">
        <f>Invoice!B259</f>
        <v>0</v>
      </c>
      <c r="D273" s="86">
        <f t="shared" ca="1" si="15"/>
        <v>0</v>
      </c>
      <c r="E273" s="86">
        <f t="shared" ca="1" si="16"/>
        <v>0</v>
      </c>
      <c r="F273" s="87">
        <f>Invoice!G259</f>
        <v>0</v>
      </c>
      <c r="G273" s="88">
        <f t="shared" si="17"/>
        <v>0</v>
      </c>
    </row>
    <row r="274" spans="1:7" s="85" customFormat="1" hidden="1">
      <c r="A274" s="101" t="str">
        <f>Invoice!F260</f>
        <v>first line keep open</v>
      </c>
      <c r="B274" s="80">
        <f>Invoice!C260</f>
        <v>0</v>
      </c>
      <c r="C274" s="81">
        <f>Invoice!B260</f>
        <v>0</v>
      </c>
      <c r="D274" s="86">
        <f t="shared" ca="1" si="15"/>
        <v>0</v>
      </c>
      <c r="E274" s="86">
        <f t="shared" ca="1" si="16"/>
        <v>0</v>
      </c>
      <c r="F274" s="87">
        <f>Invoice!G260</f>
        <v>0</v>
      </c>
      <c r="G274" s="88">
        <f t="shared" si="17"/>
        <v>0</v>
      </c>
    </row>
    <row r="275" spans="1:7" s="85" customFormat="1" hidden="1">
      <c r="A275" s="101" t="str">
        <f>Invoice!F261</f>
        <v>first line keep open</v>
      </c>
      <c r="B275" s="80">
        <f>Invoice!C261</f>
        <v>0</v>
      </c>
      <c r="C275" s="81">
        <f>Invoice!B261</f>
        <v>0</v>
      </c>
      <c r="D275" s="86">
        <f t="shared" ca="1" si="15"/>
        <v>0</v>
      </c>
      <c r="E275" s="86">
        <f t="shared" ca="1" si="16"/>
        <v>0</v>
      </c>
      <c r="F275" s="87">
        <f>Invoice!G261</f>
        <v>0</v>
      </c>
      <c r="G275" s="88">
        <f t="shared" si="17"/>
        <v>0</v>
      </c>
    </row>
    <row r="276" spans="1:7" s="85" customFormat="1" hidden="1">
      <c r="A276" s="101" t="str">
        <f>Invoice!F262</f>
        <v>first line keep open</v>
      </c>
      <c r="B276" s="80">
        <f>Invoice!C262</f>
        <v>0</v>
      </c>
      <c r="C276" s="81">
        <f>Invoice!B262</f>
        <v>0</v>
      </c>
      <c r="D276" s="86">
        <f t="shared" ca="1" si="15"/>
        <v>0</v>
      </c>
      <c r="E276" s="86">
        <f t="shared" ca="1" si="16"/>
        <v>0</v>
      </c>
      <c r="F276" s="87">
        <f>Invoice!G262</f>
        <v>0</v>
      </c>
      <c r="G276" s="88">
        <f t="shared" si="17"/>
        <v>0</v>
      </c>
    </row>
    <row r="277" spans="1:7" s="85" customFormat="1" hidden="1">
      <c r="A277" s="101" t="str">
        <f>Invoice!F263</f>
        <v>first line keep open</v>
      </c>
      <c r="B277" s="80">
        <f>Invoice!C263</f>
        <v>0</v>
      </c>
      <c r="C277" s="81">
        <f>Invoice!B263</f>
        <v>0</v>
      </c>
      <c r="D277" s="86">
        <f t="shared" ca="1" si="15"/>
        <v>0</v>
      </c>
      <c r="E277" s="86">
        <f t="shared" ca="1" si="16"/>
        <v>0</v>
      </c>
      <c r="F277" s="87">
        <f>Invoice!G263</f>
        <v>0</v>
      </c>
      <c r="G277" s="88">
        <f t="shared" si="17"/>
        <v>0</v>
      </c>
    </row>
    <row r="278" spans="1:7" s="85" customFormat="1" hidden="1">
      <c r="A278" s="101" t="str">
        <f>Invoice!F264</f>
        <v>first line keep open</v>
      </c>
      <c r="B278" s="80">
        <f>Invoice!C264</f>
        <v>0</v>
      </c>
      <c r="C278" s="81">
        <f>Invoice!B264</f>
        <v>0</v>
      </c>
      <c r="D278" s="86">
        <f t="shared" ca="1" si="15"/>
        <v>0</v>
      </c>
      <c r="E278" s="86">
        <f t="shared" ca="1" si="16"/>
        <v>0</v>
      </c>
      <c r="F278" s="87">
        <f>Invoice!G264</f>
        <v>0</v>
      </c>
      <c r="G278" s="88">
        <f t="shared" si="17"/>
        <v>0</v>
      </c>
    </row>
    <row r="279" spans="1:7" s="85" customFormat="1" hidden="1">
      <c r="A279" s="101" t="str">
        <f>Invoice!F265</f>
        <v>first line keep open</v>
      </c>
      <c r="B279" s="80">
        <f>Invoice!C265</f>
        <v>0</v>
      </c>
      <c r="C279" s="81">
        <f>Invoice!B265</f>
        <v>0</v>
      </c>
      <c r="D279" s="86">
        <f t="shared" ca="1" si="15"/>
        <v>0</v>
      </c>
      <c r="E279" s="86">
        <f t="shared" ca="1" si="16"/>
        <v>0</v>
      </c>
      <c r="F279" s="87">
        <f>Invoice!G265</f>
        <v>0</v>
      </c>
      <c r="G279" s="88">
        <f t="shared" si="17"/>
        <v>0</v>
      </c>
    </row>
    <row r="280" spans="1:7" s="85" customFormat="1" hidden="1">
      <c r="A280" s="101" t="str">
        <f>Invoice!F266</f>
        <v>first line keep open</v>
      </c>
      <c r="B280" s="80">
        <f>Invoice!C266</f>
        <v>0</v>
      </c>
      <c r="C280" s="81">
        <f>Invoice!B266</f>
        <v>0</v>
      </c>
      <c r="D280" s="86">
        <f t="shared" ca="1" si="15"/>
        <v>0</v>
      </c>
      <c r="E280" s="86">
        <f t="shared" ca="1" si="16"/>
        <v>0</v>
      </c>
      <c r="F280" s="87">
        <f>Invoice!G266</f>
        <v>0</v>
      </c>
      <c r="G280" s="88">
        <f t="shared" si="17"/>
        <v>0</v>
      </c>
    </row>
    <row r="281" spans="1:7" s="85" customFormat="1" hidden="1">
      <c r="A281" s="101" t="str">
        <f>Invoice!F267</f>
        <v>first line keep open</v>
      </c>
      <c r="B281" s="80">
        <f>Invoice!C267</f>
        <v>0</v>
      </c>
      <c r="C281" s="81">
        <f>Invoice!B267</f>
        <v>0</v>
      </c>
      <c r="D281" s="86">
        <f t="shared" ca="1" si="15"/>
        <v>0</v>
      </c>
      <c r="E281" s="86">
        <f t="shared" ca="1" si="16"/>
        <v>0</v>
      </c>
      <c r="F281" s="87">
        <f>Invoice!G267</f>
        <v>0</v>
      </c>
      <c r="G281" s="88">
        <f t="shared" si="17"/>
        <v>0</v>
      </c>
    </row>
    <row r="282" spans="1:7" s="85" customFormat="1" hidden="1">
      <c r="A282" s="101" t="str">
        <f>Invoice!F268</f>
        <v>first line keep open</v>
      </c>
      <c r="B282" s="80">
        <f>Invoice!C268</f>
        <v>0</v>
      </c>
      <c r="C282" s="81">
        <f>Invoice!B268</f>
        <v>0</v>
      </c>
      <c r="D282" s="86">
        <f t="shared" ca="1" si="15"/>
        <v>0</v>
      </c>
      <c r="E282" s="86">
        <f t="shared" ca="1" si="16"/>
        <v>0</v>
      </c>
      <c r="F282" s="87">
        <f>Invoice!G268</f>
        <v>0</v>
      </c>
      <c r="G282" s="88">
        <f t="shared" si="17"/>
        <v>0</v>
      </c>
    </row>
    <row r="283" spans="1:7" s="85" customFormat="1" hidden="1">
      <c r="A283" s="101" t="str">
        <f>Invoice!F269</f>
        <v>first line keep open</v>
      </c>
      <c r="B283" s="80">
        <f>Invoice!C269</f>
        <v>0</v>
      </c>
      <c r="C283" s="81">
        <f>Invoice!B269</f>
        <v>0</v>
      </c>
      <c r="D283" s="86">
        <f t="shared" ca="1" si="15"/>
        <v>0</v>
      </c>
      <c r="E283" s="86">
        <f t="shared" ca="1" si="16"/>
        <v>0</v>
      </c>
      <c r="F283" s="87">
        <f>Invoice!G269</f>
        <v>0</v>
      </c>
      <c r="G283" s="88">
        <f t="shared" si="17"/>
        <v>0</v>
      </c>
    </row>
    <row r="284" spans="1:7" s="85" customFormat="1" hidden="1">
      <c r="A284" s="101" t="str">
        <f>Invoice!F270</f>
        <v>first line keep open</v>
      </c>
      <c r="B284" s="80">
        <f>Invoice!C270</f>
        <v>0</v>
      </c>
      <c r="C284" s="81">
        <f>Invoice!B270</f>
        <v>0</v>
      </c>
      <c r="D284" s="86">
        <f t="shared" ca="1" si="15"/>
        <v>0</v>
      </c>
      <c r="E284" s="86">
        <f t="shared" ca="1" si="16"/>
        <v>0</v>
      </c>
      <c r="F284" s="87">
        <f>Invoice!G270</f>
        <v>0</v>
      </c>
      <c r="G284" s="88">
        <f t="shared" si="17"/>
        <v>0</v>
      </c>
    </row>
    <row r="285" spans="1:7" s="85" customFormat="1" hidden="1">
      <c r="A285" s="101" t="str">
        <f>Invoice!F271</f>
        <v>first line keep open</v>
      </c>
      <c r="B285" s="80">
        <f>Invoice!C271</f>
        <v>0</v>
      </c>
      <c r="C285" s="81">
        <f>Invoice!B271</f>
        <v>0</v>
      </c>
      <c r="D285" s="86">
        <f t="shared" ca="1" si="15"/>
        <v>0</v>
      </c>
      <c r="E285" s="86">
        <f t="shared" ca="1" si="16"/>
        <v>0</v>
      </c>
      <c r="F285" s="87">
        <f>Invoice!G271</f>
        <v>0</v>
      </c>
      <c r="G285" s="88">
        <f t="shared" si="17"/>
        <v>0</v>
      </c>
    </row>
    <row r="286" spans="1:7" s="85" customFormat="1" hidden="1">
      <c r="A286" s="101" t="str">
        <f>Invoice!F272</f>
        <v>first line keep open</v>
      </c>
      <c r="B286" s="80">
        <f>Invoice!C272</f>
        <v>0</v>
      </c>
      <c r="C286" s="81">
        <f>Invoice!B272</f>
        <v>0</v>
      </c>
      <c r="D286" s="86">
        <f t="shared" ca="1" si="15"/>
        <v>0</v>
      </c>
      <c r="E286" s="86">
        <f t="shared" ca="1" si="16"/>
        <v>0</v>
      </c>
      <c r="F286" s="87">
        <f>Invoice!G272</f>
        <v>0</v>
      </c>
      <c r="G286" s="88">
        <f t="shared" si="17"/>
        <v>0</v>
      </c>
    </row>
    <row r="287" spans="1:7" s="85" customFormat="1" hidden="1">
      <c r="A287" s="101" t="str">
        <f>Invoice!F273</f>
        <v>first line keep open</v>
      </c>
      <c r="B287" s="80">
        <f>Invoice!C273</f>
        <v>0</v>
      </c>
      <c r="C287" s="81">
        <f>Invoice!B273</f>
        <v>0</v>
      </c>
      <c r="D287" s="86">
        <f t="shared" ca="1" si="15"/>
        <v>0</v>
      </c>
      <c r="E287" s="86">
        <f t="shared" ca="1" si="16"/>
        <v>0</v>
      </c>
      <c r="F287" s="87">
        <f>Invoice!G273</f>
        <v>0</v>
      </c>
      <c r="G287" s="88">
        <f t="shared" si="17"/>
        <v>0</v>
      </c>
    </row>
    <row r="288" spans="1:7" s="85" customFormat="1" hidden="1">
      <c r="A288" s="101" t="str">
        <f>Invoice!F274</f>
        <v>first line keep open</v>
      </c>
      <c r="B288" s="80">
        <f>Invoice!C274</f>
        <v>0</v>
      </c>
      <c r="C288" s="81">
        <f>Invoice!B274</f>
        <v>0</v>
      </c>
      <c r="D288" s="86">
        <f t="shared" ca="1" si="15"/>
        <v>0</v>
      </c>
      <c r="E288" s="86">
        <f t="shared" ca="1" si="16"/>
        <v>0</v>
      </c>
      <c r="F288" s="87">
        <f>Invoice!G274</f>
        <v>0</v>
      </c>
      <c r="G288" s="88">
        <f t="shared" si="17"/>
        <v>0</v>
      </c>
    </row>
    <row r="289" spans="1:7" s="85" customFormat="1" hidden="1">
      <c r="A289" s="101" t="str">
        <f>Invoice!F275</f>
        <v>first line keep open</v>
      </c>
      <c r="B289" s="80">
        <f>Invoice!C275</f>
        <v>0</v>
      </c>
      <c r="C289" s="81">
        <f>Invoice!B275</f>
        <v>0</v>
      </c>
      <c r="D289" s="86">
        <f t="shared" ca="1" si="15"/>
        <v>0</v>
      </c>
      <c r="E289" s="86">
        <f t="shared" ca="1" si="16"/>
        <v>0</v>
      </c>
      <c r="F289" s="87">
        <f>Invoice!G275</f>
        <v>0</v>
      </c>
      <c r="G289" s="88">
        <f t="shared" si="17"/>
        <v>0</v>
      </c>
    </row>
    <row r="290" spans="1:7" s="85" customFormat="1" hidden="1">
      <c r="A290" s="101" t="str">
        <f>Invoice!F276</f>
        <v>first line keep open</v>
      </c>
      <c r="B290" s="80">
        <f>Invoice!C276</f>
        <v>0</v>
      </c>
      <c r="C290" s="81">
        <f>Invoice!B276</f>
        <v>0</v>
      </c>
      <c r="D290" s="86">
        <f t="shared" ca="1" si="15"/>
        <v>0</v>
      </c>
      <c r="E290" s="86">
        <f t="shared" ca="1" si="16"/>
        <v>0</v>
      </c>
      <c r="F290" s="87">
        <f>Invoice!G276</f>
        <v>0</v>
      </c>
      <c r="G290" s="88">
        <f t="shared" si="17"/>
        <v>0</v>
      </c>
    </row>
    <row r="291" spans="1:7" s="85" customFormat="1" hidden="1">
      <c r="A291" s="101" t="str">
        <f>Invoice!F277</f>
        <v>first line keep open</v>
      </c>
      <c r="B291" s="80">
        <f>Invoice!C277</f>
        <v>0</v>
      </c>
      <c r="C291" s="81">
        <f>Invoice!B277</f>
        <v>0</v>
      </c>
      <c r="D291" s="86">
        <f t="shared" ca="1" si="15"/>
        <v>0</v>
      </c>
      <c r="E291" s="86">
        <f t="shared" ca="1" si="16"/>
        <v>0</v>
      </c>
      <c r="F291" s="87">
        <f>Invoice!G277</f>
        <v>0</v>
      </c>
      <c r="G291" s="88">
        <f t="shared" si="17"/>
        <v>0</v>
      </c>
    </row>
    <row r="292" spans="1:7" s="85" customFormat="1" hidden="1">
      <c r="A292" s="101" t="str">
        <f>Invoice!F278</f>
        <v>first line keep open</v>
      </c>
      <c r="B292" s="80">
        <f>Invoice!C278</f>
        <v>0</v>
      </c>
      <c r="C292" s="81">
        <f>Invoice!B278</f>
        <v>0</v>
      </c>
      <c r="D292" s="86">
        <f t="shared" ca="1" si="15"/>
        <v>0</v>
      </c>
      <c r="E292" s="86">
        <f t="shared" ca="1" si="16"/>
        <v>0</v>
      </c>
      <c r="F292" s="87">
        <f>Invoice!G278</f>
        <v>0</v>
      </c>
      <c r="G292" s="88">
        <f t="shared" si="17"/>
        <v>0</v>
      </c>
    </row>
    <row r="293" spans="1:7" s="85" customFormat="1" hidden="1">
      <c r="A293" s="101" t="str">
        <f>Invoice!F279</f>
        <v>first line keep open</v>
      </c>
      <c r="B293" s="80">
        <f>Invoice!C279</f>
        <v>0</v>
      </c>
      <c r="C293" s="81">
        <f>Invoice!B279</f>
        <v>0</v>
      </c>
      <c r="D293" s="86">
        <f t="shared" ca="1" si="15"/>
        <v>0</v>
      </c>
      <c r="E293" s="86">
        <f t="shared" ca="1" si="16"/>
        <v>0</v>
      </c>
      <c r="F293" s="87">
        <f>Invoice!G279</f>
        <v>0</v>
      </c>
      <c r="G293" s="88">
        <f t="shared" si="17"/>
        <v>0</v>
      </c>
    </row>
    <row r="294" spans="1:7" s="85" customFormat="1" hidden="1">
      <c r="A294" s="101" t="str">
        <f>Invoice!F280</f>
        <v>first line keep open</v>
      </c>
      <c r="B294" s="80">
        <f>Invoice!C280</f>
        <v>0</v>
      </c>
      <c r="C294" s="81">
        <f>Invoice!B280</f>
        <v>0</v>
      </c>
      <c r="D294" s="86">
        <f t="shared" ca="1" si="15"/>
        <v>0</v>
      </c>
      <c r="E294" s="86">
        <f t="shared" ca="1" si="16"/>
        <v>0</v>
      </c>
      <c r="F294" s="87">
        <f>Invoice!G280</f>
        <v>0</v>
      </c>
      <c r="G294" s="88">
        <f t="shared" si="17"/>
        <v>0</v>
      </c>
    </row>
    <row r="295" spans="1:7" s="85" customFormat="1" hidden="1">
      <c r="A295" s="101" t="str">
        <f>Invoice!F281</f>
        <v>first line keep open</v>
      </c>
      <c r="B295" s="80">
        <f>Invoice!C281</f>
        <v>0</v>
      </c>
      <c r="C295" s="81">
        <f>Invoice!B281</f>
        <v>0</v>
      </c>
      <c r="D295" s="86">
        <f t="shared" ca="1" si="15"/>
        <v>0</v>
      </c>
      <c r="E295" s="86">
        <f t="shared" ca="1" si="16"/>
        <v>0</v>
      </c>
      <c r="F295" s="87">
        <f>Invoice!G281</f>
        <v>0</v>
      </c>
      <c r="G295" s="88">
        <f t="shared" si="17"/>
        <v>0</v>
      </c>
    </row>
    <row r="296" spans="1:7" s="85" customFormat="1" hidden="1">
      <c r="A296" s="101" t="str">
        <f>Invoice!F282</f>
        <v>first line keep open</v>
      </c>
      <c r="B296" s="80">
        <f>Invoice!C282</f>
        <v>0</v>
      </c>
      <c r="C296" s="81">
        <f>Invoice!B282</f>
        <v>0</v>
      </c>
      <c r="D296" s="86">
        <f t="shared" ca="1" si="15"/>
        <v>0</v>
      </c>
      <c r="E296" s="86">
        <f t="shared" ca="1" si="16"/>
        <v>0</v>
      </c>
      <c r="F296" s="87">
        <f>Invoice!G282</f>
        <v>0</v>
      </c>
      <c r="G296" s="88">
        <f t="shared" si="17"/>
        <v>0</v>
      </c>
    </row>
    <row r="297" spans="1:7" s="85" customFormat="1" hidden="1">
      <c r="A297" s="101" t="str">
        <f>Invoice!F283</f>
        <v>first line keep open</v>
      </c>
      <c r="B297" s="80">
        <f>Invoice!C283</f>
        <v>0</v>
      </c>
      <c r="C297" s="81">
        <f>Invoice!B283</f>
        <v>0</v>
      </c>
      <c r="D297" s="86">
        <f t="shared" ca="1" si="15"/>
        <v>0</v>
      </c>
      <c r="E297" s="86">
        <f t="shared" ca="1" si="16"/>
        <v>0</v>
      </c>
      <c r="F297" s="87">
        <f>Invoice!G283</f>
        <v>0</v>
      </c>
      <c r="G297" s="88">
        <f t="shared" si="17"/>
        <v>0</v>
      </c>
    </row>
    <row r="298" spans="1:7" s="85" customFormat="1" hidden="1">
      <c r="A298" s="101" t="str">
        <f>Invoice!F284</f>
        <v>first line keep open</v>
      </c>
      <c r="B298" s="80">
        <f>Invoice!C284</f>
        <v>0</v>
      </c>
      <c r="C298" s="81">
        <f>Invoice!B284</f>
        <v>0</v>
      </c>
      <c r="D298" s="86">
        <f t="shared" ca="1" si="15"/>
        <v>0</v>
      </c>
      <c r="E298" s="86">
        <f t="shared" ca="1" si="16"/>
        <v>0</v>
      </c>
      <c r="F298" s="87">
        <f>Invoice!G284</f>
        <v>0</v>
      </c>
      <c r="G298" s="88">
        <f t="shared" si="17"/>
        <v>0</v>
      </c>
    </row>
    <row r="299" spans="1:7" s="85" customFormat="1" hidden="1">
      <c r="A299" s="101" t="str">
        <f>Invoice!F285</f>
        <v>first line keep open</v>
      </c>
      <c r="B299" s="80">
        <f>Invoice!C285</f>
        <v>0</v>
      </c>
      <c r="C299" s="81">
        <f>Invoice!B285</f>
        <v>0</v>
      </c>
      <c r="D299" s="86">
        <f t="shared" ca="1" si="15"/>
        <v>0</v>
      </c>
      <c r="E299" s="86">
        <f t="shared" ca="1" si="16"/>
        <v>0</v>
      </c>
      <c r="F299" s="87">
        <f>Invoice!G285</f>
        <v>0</v>
      </c>
      <c r="G299" s="88">
        <f t="shared" si="17"/>
        <v>0</v>
      </c>
    </row>
    <row r="300" spans="1:7" s="85" customFormat="1" hidden="1">
      <c r="A300" s="101" t="str">
        <f>Invoice!F286</f>
        <v>first line keep open</v>
      </c>
      <c r="B300" s="80">
        <f>Invoice!C286</f>
        <v>0</v>
      </c>
      <c r="C300" s="81">
        <f>Invoice!B286</f>
        <v>0</v>
      </c>
      <c r="D300" s="86">
        <f t="shared" ca="1" si="15"/>
        <v>0</v>
      </c>
      <c r="E300" s="86">
        <f t="shared" ca="1" si="16"/>
        <v>0</v>
      </c>
      <c r="F300" s="87">
        <f>Invoice!G286</f>
        <v>0</v>
      </c>
      <c r="G300" s="88">
        <f t="shared" si="17"/>
        <v>0</v>
      </c>
    </row>
    <row r="301" spans="1:7" s="85" customFormat="1" hidden="1">
      <c r="A301" s="101" t="str">
        <f>Invoice!F287</f>
        <v>first line keep open</v>
      </c>
      <c r="B301" s="80">
        <f>Invoice!C287</f>
        <v>0</v>
      </c>
      <c r="C301" s="81">
        <f>Invoice!B287</f>
        <v>0</v>
      </c>
      <c r="D301" s="86">
        <f t="shared" ca="1" si="15"/>
        <v>0</v>
      </c>
      <c r="E301" s="86">
        <f t="shared" ca="1" si="16"/>
        <v>0</v>
      </c>
      <c r="F301" s="87">
        <f>Invoice!G287</f>
        <v>0</v>
      </c>
      <c r="G301" s="88">
        <f t="shared" si="17"/>
        <v>0</v>
      </c>
    </row>
    <row r="302" spans="1:7" s="85" customFormat="1" hidden="1">
      <c r="A302" s="101" t="str">
        <f>Invoice!F288</f>
        <v>first line keep open</v>
      </c>
      <c r="B302" s="80">
        <f>Invoice!C288</f>
        <v>0</v>
      </c>
      <c r="C302" s="81">
        <f>Invoice!B288</f>
        <v>0</v>
      </c>
      <c r="D302" s="86">
        <f t="shared" ca="1" si="15"/>
        <v>0</v>
      </c>
      <c r="E302" s="86">
        <f t="shared" ca="1" si="16"/>
        <v>0</v>
      </c>
      <c r="F302" s="87">
        <f>Invoice!G288</f>
        <v>0</v>
      </c>
      <c r="G302" s="88">
        <f t="shared" si="17"/>
        <v>0</v>
      </c>
    </row>
    <row r="303" spans="1:7" s="85" customFormat="1" hidden="1">
      <c r="A303" s="101" t="str">
        <f>Invoice!F289</f>
        <v>first line keep open</v>
      </c>
      <c r="B303" s="80">
        <f>Invoice!C289</f>
        <v>0</v>
      </c>
      <c r="C303" s="81">
        <f>Invoice!B289</f>
        <v>0</v>
      </c>
      <c r="D303" s="86">
        <f t="shared" ca="1" si="15"/>
        <v>0</v>
      </c>
      <c r="E303" s="86">
        <f t="shared" ca="1" si="16"/>
        <v>0</v>
      </c>
      <c r="F303" s="87">
        <f>Invoice!G289</f>
        <v>0</v>
      </c>
      <c r="G303" s="88">
        <f t="shared" si="17"/>
        <v>0</v>
      </c>
    </row>
    <row r="304" spans="1:7" s="85" customFormat="1" hidden="1">
      <c r="A304" s="101" t="str">
        <f>Invoice!F290</f>
        <v>first line keep open</v>
      </c>
      <c r="B304" s="80">
        <f>Invoice!C290</f>
        <v>0</v>
      </c>
      <c r="C304" s="81">
        <f>Invoice!B290</f>
        <v>0</v>
      </c>
      <c r="D304" s="86">
        <f t="shared" ca="1" si="15"/>
        <v>0</v>
      </c>
      <c r="E304" s="86">
        <f t="shared" ca="1" si="16"/>
        <v>0</v>
      </c>
      <c r="F304" s="87">
        <f>Invoice!G290</f>
        <v>0</v>
      </c>
      <c r="G304" s="88">
        <f t="shared" si="17"/>
        <v>0</v>
      </c>
    </row>
    <row r="305" spans="1:7" s="85" customFormat="1" hidden="1">
      <c r="A305" s="101" t="str">
        <f>Invoice!F291</f>
        <v>first line keep open</v>
      </c>
      <c r="B305" s="80">
        <f>Invoice!C291</f>
        <v>0</v>
      </c>
      <c r="C305" s="81">
        <f>Invoice!B291</f>
        <v>0</v>
      </c>
      <c r="D305" s="86">
        <f t="shared" ca="1" si="15"/>
        <v>0</v>
      </c>
      <c r="E305" s="86">
        <f t="shared" ca="1" si="16"/>
        <v>0</v>
      </c>
      <c r="F305" s="87">
        <f>Invoice!G291</f>
        <v>0</v>
      </c>
      <c r="G305" s="88">
        <f t="shared" si="17"/>
        <v>0</v>
      </c>
    </row>
    <row r="306" spans="1:7" s="85" customFormat="1" hidden="1">
      <c r="A306" s="101" t="str">
        <f>Invoice!F292</f>
        <v>first line keep open</v>
      </c>
      <c r="B306" s="80">
        <f>Invoice!C292</f>
        <v>0</v>
      </c>
      <c r="C306" s="81">
        <f>Invoice!B292</f>
        <v>0</v>
      </c>
      <c r="D306" s="86">
        <f t="shared" ca="1" si="15"/>
        <v>0</v>
      </c>
      <c r="E306" s="86">
        <f t="shared" ca="1" si="16"/>
        <v>0</v>
      </c>
      <c r="F306" s="87">
        <f>Invoice!G292</f>
        <v>0</v>
      </c>
      <c r="G306" s="88">
        <f t="shared" si="17"/>
        <v>0</v>
      </c>
    </row>
    <row r="307" spans="1:7" s="85" customFormat="1" hidden="1">
      <c r="A307" s="101" t="str">
        <f>Invoice!F293</f>
        <v>first line keep open</v>
      </c>
      <c r="B307" s="80">
        <f>Invoice!C293</f>
        <v>0</v>
      </c>
      <c r="C307" s="81">
        <f>Invoice!B293</f>
        <v>0</v>
      </c>
      <c r="D307" s="86">
        <f t="shared" ca="1" si="15"/>
        <v>0</v>
      </c>
      <c r="E307" s="86">
        <f t="shared" ca="1" si="16"/>
        <v>0</v>
      </c>
      <c r="F307" s="87">
        <f>Invoice!G293</f>
        <v>0</v>
      </c>
      <c r="G307" s="88">
        <f t="shared" si="17"/>
        <v>0</v>
      </c>
    </row>
    <row r="308" spans="1:7" s="85" customFormat="1" hidden="1">
      <c r="A308" s="101" t="str">
        <f>Invoice!F294</f>
        <v>first line keep open</v>
      </c>
      <c r="B308" s="80">
        <f>Invoice!C294</f>
        <v>0</v>
      </c>
      <c r="C308" s="81">
        <f>Invoice!B294</f>
        <v>0</v>
      </c>
      <c r="D308" s="86">
        <f t="shared" ca="1" si="15"/>
        <v>0</v>
      </c>
      <c r="E308" s="86">
        <f t="shared" ca="1" si="16"/>
        <v>0</v>
      </c>
      <c r="F308" s="87">
        <f>Invoice!G294</f>
        <v>0</v>
      </c>
      <c r="G308" s="88">
        <f t="shared" si="17"/>
        <v>0</v>
      </c>
    </row>
    <row r="309" spans="1:7" s="85" customFormat="1" hidden="1">
      <c r="A309" s="101" t="str">
        <f>Invoice!F295</f>
        <v>first line keep open</v>
      </c>
      <c r="B309" s="80">
        <f>Invoice!C295</f>
        <v>0</v>
      </c>
      <c r="C309" s="81">
        <f>Invoice!B295</f>
        <v>0</v>
      </c>
      <c r="D309" s="86">
        <f t="shared" ca="1" si="15"/>
        <v>0</v>
      </c>
      <c r="E309" s="86">
        <f t="shared" ca="1" si="16"/>
        <v>0</v>
      </c>
      <c r="F309" s="87">
        <f>Invoice!G295</f>
        <v>0</v>
      </c>
      <c r="G309" s="88">
        <f t="shared" si="17"/>
        <v>0</v>
      </c>
    </row>
    <row r="310" spans="1:7" s="85" customFormat="1" hidden="1">
      <c r="A310" s="101" t="str">
        <f>Invoice!F296</f>
        <v>first line keep open</v>
      </c>
      <c r="B310" s="80">
        <f>Invoice!C296</f>
        <v>0</v>
      </c>
      <c r="C310" s="81">
        <f>Invoice!B296</f>
        <v>0</v>
      </c>
      <c r="D310" s="86">
        <f t="shared" ca="1" si="15"/>
        <v>0</v>
      </c>
      <c r="E310" s="86">
        <f t="shared" ca="1" si="16"/>
        <v>0</v>
      </c>
      <c r="F310" s="87">
        <f>Invoice!G296</f>
        <v>0</v>
      </c>
      <c r="G310" s="88">
        <f t="shared" si="17"/>
        <v>0</v>
      </c>
    </row>
    <row r="311" spans="1:7" s="85" customFormat="1" hidden="1">
      <c r="A311" s="101" t="str">
        <f>Invoice!F297</f>
        <v>first line keep open</v>
      </c>
      <c r="B311" s="80">
        <f>Invoice!C297</f>
        <v>0</v>
      </c>
      <c r="C311" s="81">
        <f>Invoice!B297</f>
        <v>0</v>
      </c>
      <c r="D311" s="86">
        <f t="shared" ca="1" si="15"/>
        <v>0</v>
      </c>
      <c r="E311" s="86">
        <f t="shared" ca="1" si="16"/>
        <v>0</v>
      </c>
      <c r="F311" s="87">
        <f>Invoice!G297</f>
        <v>0</v>
      </c>
      <c r="G311" s="88">
        <f t="shared" si="17"/>
        <v>0</v>
      </c>
    </row>
    <row r="312" spans="1:7" s="85" customFormat="1" hidden="1">
      <c r="A312" s="101" t="str">
        <f>Invoice!F298</f>
        <v>first line keep open</v>
      </c>
      <c r="B312" s="80">
        <f>Invoice!C298</f>
        <v>0</v>
      </c>
      <c r="C312" s="81">
        <f>Invoice!B298</f>
        <v>0</v>
      </c>
      <c r="D312" s="86">
        <f t="shared" ca="1" si="15"/>
        <v>0</v>
      </c>
      <c r="E312" s="86">
        <f t="shared" ca="1" si="16"/>
        <v>0</v>
      </c>
      <c r="F312" s="87">
        <f>Invoice!G298</f>
        <v>0</v>
      </c>
      <c r="G312" s="88">
        <f t="shared" si="17"/>
        <v>0</v>
      </c>
    </row>
    <row r="313" spans="1:7" s="85" customFormat="1" hidden="1">
      <c r="A313" s="101" t="str">
        <f>Invoice!F299</f>
        <v>first line keep open</v>
      </c>
      <c r="B313" s="80">
        <f>Invoice!C299</f>
        <v>0</v>
      </c>
      <c r="C313" s="81">
        <f>Invoice!B299</f>
        <v>0</v>
      </c>
      <c r="D313" s="86">
        <f t="shared" ca="1" si="15"/>
        <v>0</v>
      </c>
      <c r="E313" s="86">
        <f t="shared" ca="1" si="16"/>
        <v>0</v>
      </c>
      <c r="F313" s="87">
        <f>Invoice!G299</f>
        <v>0</v>
      </c>
      <c r="G313" s="88">
        <f t="shared" si="17"/>
        <v>0</v>
      </c>
    </row>
    <row r="314" spans="1:7" s="85" customFormat="1" hidden="1">
      <c r="A314" s="101" t="str">
        <f>Invoice!F300</f>
        <v>first line keep open</v>
      </c>
      <c r="B314" s="80">
        <f>Invoice!C300</f>
        <v>0</v>
      </c>
      <c r="C314" s="81">
        <f>Invoice!B300</f>
        <v>0</v>
      </c>
      <c r="D314" s="86">
        <f t="shared" ca="1" si="15"/>
        <v>0</v>
      </c>
      <c r="E314" s="86">
        <f t="shared" ca="1" si="16"/>
        <v>0</v>
      </c>
      <c r="F314" s="87">
        <f>Invoice!G300</f>
        <v>0</v>
      </c>
      <c r="G314" s="88">
        <f t="shared" si="17"/>
        <v>0</v>
      </c>
    </row>
    <row r="315" spans="1:7" s="85" customFormat="1" hidden="1">
      <c r="A315" s="101" t="str">
        <f>Invoice!F301</f>
        <v>first line keep open</v>
      </c>
      <c r="B315" s="80">
        <f>Invoice!C301</f>
        <v>0</v>
      </c>
      <c r="C315" s="81">
        <f>Invoice!B301</f>
        <v>0</v>
      </c>
      <c r="D315" s="86">
        <f t="shared" ca="1" si="15"/>
        <v>0</v>
      </c>
      <c r="E315" s="86">
        <f t="shared" ca="1" si="16"/>
        <v>0</v>
      </c>
      <c r="F315" s="87">
        <f>Invoice!G301</f>
        <v>0</v>
      </c>
      <c r="G315" s="88">
        <f t="shared" si="17"/>
        <v>0</v>
      </c>
    </row>
    <row r="316" spans="1:7" s="85" customFormat="1" hidden="1">
      <c r="A316" s="101" t="str">
        <f>Invoice!F302</f>
        <v>first line keep open</v>
      </c>
      <c r="B316" s="80">
        <f>Invoice!C302</f>
        <v>0</v>
      </c>
      <c r="C316" s="81">
        <f>Invoice!B302</f>
        <v>0</v>
      </c>
      <c r="D316" s="86">
        <f t="shared" ca="1" si="15"/>
        <v>0</v>
      </c>
      <c r="E316" s="86">
        <f t="shared" ca="1" si="16"/>
        <v>0</v>
      </c>
      <c r="F316" s="87">
        <f>Invoice!G302</f>
        <v>0</v>
      </c>
      <c r="G316" s="88">
        <f t="shared" si="17"/>
        <v>0</v>
      </c>
    </row>
    <row r="317" spans="1:7" s="85" customFormat="1" hidden="1">
      <c r="A317" s="101" t="str">
        <f>Invoice!F303</f>
        <v>first line keep open</v>
      </c>
      <c r="B317" s="80">
        <f>Invoice!C303</f>
        <v>0</v>
      </c>
      <c r="C317" s="81">
        <f>Invoice!B303</f>
        <v>0</v>
      </c>
      <c r="D317" s="86">
        <f t="shared" ca="1" si="15"/>
        <v>0</v>
      </c>
      <c r="E317" s="86">
        <f t="shared" ca="1" si="16"/>
        <v>0</v>
      </c>
      <c r="F317" s="87">
        <f>Invoice!G303</f>
        <v>0</v>
      </c>
      <c r="G317" s="88">
        <f t="shared" si="17"/>
        <v>0</v>
      </c>
    </row>
    <row r="318" spans="1:7" s="85" customFormat="1" hidden="1">
      <c r="A318" s="101" t="str">
        <f>Invoice!F304</f>
        <v>first line keep open</v>
      </c>
      <c r="B318" s="80">
        <f>Invoice!C304</f>
        <v>0</v>
      </c>
      <c r="C318" s="81">
        <f>Invoice!B304</f>
        <v>0</v>
      </c>
      <c r="D318" s="86">
        <f t="shared" ca="1" si="15"/>
        <v>0</v>
      </c>
      <c r="E318" s="86">
        <f t="shared" ca="1" si="16"/>
        <v>0</v>
      </c>
      <c r="F318" s="87">
        <f>Invoice!G304</f>
        <v>0</v>
      </c>
      <c r="G318" s="88">
        <f t="shared" si="17"/>
        <v>0</v>
      </c>
    </row>
    <row r="319" spans="1:7" s="85" customFormat="1" hidden="1">
      <c r="A319" s="101" t="str">
        <f>Invoice!F305</f>
        <v>first line keep open</v>
      </c>
      <c r="B319" s="80">
        <f>Invoice!C305</f>
        <v>0</v>
      </c>
      <c r="C319" s="81">
        <f>Invoice!B305</f>
        <v>0</v>
      </c>
      <c r="D319" s="86">
        <f t="shared" ca="1" si="15"/>
        <v>0</v>
      </c>
      <c r="E319" s="86">
        <f t="shared" ca="1" si="16"/>
        <v>0</v>
      </c>
      <c r="F319" s="87">
        <f>Invoice!G305</f>
        <v>0</v>
      </c>
      <c r="G319" s="88">
        <f t="shared" si="17"/>
        <v>0</v>
      </c>
    </row>
    <row r="320" spans="1:7" s="85" customFormat="1" hidden="1">
      <c r="A320" s="101" t="str">
        <f>Invoice!F306</f>
        <v>first line keep open</v>
      </c>
      <c r="B320" s="80">
        <f>Invoice!C306</f>
        <v>0</v>
      </c>
      <c r="C320" s="81">
        <f>Invoice!B306</f>
        <v>0</v>
      </c>
      <c r="D320" s="86">
        <f t="shared" ca="1" si="15"/>
        <v>0</v>
      </c>
      <c r="E320" s="86">
        <f t="shared" ca="1" si="16"/>
        <v>0</v>
      </c>
      <c r="F320" s="87">
        <f>Invoice!G306</f>
        <v>0</v>
      </c>
      <c r="G320" s="88">
        <f t="shared" si="17"/>
        <v>0</v>
      </c>
    </row>
    <row r="321" spans="1:7" s="85" customFormat="1" hidden="1">
      <c r="A321" s="101" t="str">
        <f>Invoice!F307</f>
        <v>first line keep open</v>
      </c>
      <c r="B321" s="80">
        <f>Invoice!C307</f>
        <v>0</v>
      </c>
      <c r="C321" s="81">
        <f>Invoice!B307</f>
        <v>0</v>
      </c>
      <c r="D321" s="86">
        <f t="shared" ref="D321:D384" ca="1" si="18">F321/$D$14</f>
        <v>0</v>
      </c>
      <c r="E321" s="86">
        <f t="shared" ref="E321:E384" ca="1" si="19">G321/$D$14</f>
        <v>0</v>
      </c>
      <c r="F321" s="87">
        <f>Invoice!G307</f>
        <v>0</v>
      </c>
      <c r="G321" s="88">
        <f t="shared" ref="G321:G384" si="20">C321*F321</f>
        <v>0</v>
      </c>
    </row>
    <row r="322" spans="1:7" s="85" customFormat="1" hidden="1">
      <c r="A322" s="101" t="str">
        <f>Invoice!F308</f>
        <v>first line keep open</v>
      </c>
      <c r="B322" s="80">
        <f>Invoice!C308</f>
        <v>0</v>
      </c>
      <c r="C322" s="81">
        <f>Invoice!B308</f>
        <v>0</v>
      </c>
      <c r="D322" s="86">
        <f t="shared" ca="1" si="18"/>
        <v>0</v>
      </c>
      <c r="E322" s="86">
        <f t="shared" ca="1" si="19"/>
        <v>0</v>
      </c>
      <c r="F322" s="87">
        <f>Invoice!G308</f>
        <v>0</v>
      </c>
      <c r="G322" s="88">
        <f t="shared" si="20"/>
        <v>0</v>
      </c>
    </row>
    <row r="323" spans="1:7" s="85" customFormat="1" hidden="1">
      <c r="A323" s="101" t="str">
        <f>Invoice!F309</f>
        <v>first line keep open</v>
      </c>
      <c r="B323" s="80">
        <f>Invoice!C309</f>
        <v>0</v>
      </c>
      <c r="C323" s="81">
        <f>Invoice!B309</f>
        <v>0</v>
      </c>
      <c r="D323" s="86">
        <f t="shared" ca="1" si="18"/>
        <v>0</v>
      </c>
      <c r="E323" s="86">
        <f t="shared" ca="1" si="19"/>
        <v>0</v>
      </c>
      <c r="F323" s="87">
        <f>Invoice!G309</f>
        <v>0</v>
      </c>
      <c r="G323" s="88">
        <f t="shared" si="20"/>
        <v>0</v>
      </c>
    </row>
    <row r="324" spans="1:7" s="85" customFormat="1" hidden="1">
      <c r="A324" s="101" t="str">
        <f>Invoice!F310</f>
        <v>first line keep open</v>
      </c>
      <c r="B324" s="80">
        <f>Invoice!C310</f>
        <v>0</v>
      </c>
      <c r="C324" s="81">
        <f>Invoice!B310</f>
        <v>0</v>
      </c>
      <c r="D324" s="86">
        <f t="shared" ca="1" si="18"/>
        <v>0</v>
      </c>
      <c r="E324" s="86">
        <f t="shared" ca="1" si="19"/>
        <v>0</v>
      </c>
      <c r="F324" s="87">
        <f>Invoice!G310</f>
        <v>0</v>
      </c>
      <c r="G324" s="88">
        <f t="shared" si="20"/>
        <v>0</v>
      </c>
    </row>
    <row r="325" spans="1:7" s="85" customFormat="1" hidden="1">
      <c r="A325" s="101" t="str">
        <f>Invoice!F311</f>
        <v>first line keep open</v>
      </c>
      <c r="B325" s="80">
        <f>Invoice!C311</f>
        <v>0</v>
      </c>
      <c r="C325" s="81">
        <f>Invoice!B311</f>
        <v>0</v>
      </c>
      <c r="D325" s="86">
        <f t="shared" ca="1" si="18"/>
        <v>0</v>
      </c>
      <c r="E325" s="86">
        <f t="shared" ca="1" si="19"/>
        <v>0</v>
      </c>
      <c r="F325" s="87">
        <f>Invoice!G311</f>
        <v>0</v>
      </c>
      <c r="G325" s="88">
        <f t="shared" si="20"/>
        <v>0</v>
      </c>
    </row>
    <row r="326" spans="1:7" s="85" customFormat="1" hidden="1">
      <c r="A326" s="101" t="str">
        <f>Invoice!F312</f>
        <v>first line keep open</v>
      </c>
      <c r="B326" s="80">
        <f>Invoice!C312</f>
        <v>0</v>
      </c>
      <c r="C326" s="81">
        <f>Invoice!B312</f>
        <v>0</v>
      </c>
      <c r="D326" s="86">
        <f t="shared" ca="1" si="18"/>
        <v>0</v>
      </c>
      <c r="E326" s="86">
        <f t="shared" ca="1" si="19"/>
        <v>0</v>
      </c>
      <c r="F326" s="87">
        <f>Invoice!G312</f>
        <v>0</v>
      </c>
      <c r="G326" s="88">
        <f t="shared" si="20"/>
        <v>0</v>
      </c>
    </row>
    <row r="327" spans="1:7" s="85" customFormat="1" hidden="1">
      <c r="A327" s="101" t="str">
        <f>Invoice!F313</f>
        <v>first line keep open</v>
      </c>
      <c r="B327" s="80">
        <f>Invoice!C313</f>
        <v>0</v>
      </c>
      <c r="C327" s="81">
        <f>Invoice!B313</f>
        <v>0</v>
      </c>
      <c r="D327" s="86">
        <f t="shared" ca="1" si="18"/>
        <v>0</v>
      </c>
      <c r="E327" s="86">
        <f t="shared" ca="1" si="19"/>
        <v>0</v>
      </c>
      <c r="F327" s="87">
        <f>Invoice!G313</f>
        <v>0</v>
      </c>
      <c r="G327" s="88">
        <f t="shared" si="20"/>
        <v>0</v>
      </c>
    </row>
    <row r="328" spans="1:7" s="85" customFormat="1" hidden="1">
      <c r="A328" s="101" t="str">
        <f>Invoice!F314</f>
        <v>first line keep open</v>
      </c>
      <c r="B328" s="80">
        <f>Invoice!C314</f>
        <v>0</v>
      </c>
      <c r="C328" s="81">
        <f>Invoice!B314</f>
        <v>0</v>
      </c>
      <c r="D328" s="86">
        <f t="shared" ca="1" si="18"/>
        <v>0</v>
      </c>
      <c r="E328" s="86">
        <f t="shared" ca="1" si="19"/>
        <v>0</v>
      </c>
      <c r="F328" s="87">
        <f>Invoice!G314</f>
        <v>0</v>
      </c>
      <c r="G328" s="88">
        <f t="shared" si="20"/>
        <v>0</v>
      </c>
    </row>
    <row r="329" spans="1:7" s="85" customFormat="1" hidden="1">
      <c r="A329" s="101" t="str">
        <f>Invoice!F315</f>
        <v>first line keep open</v>
      </c>
      <c r="B329" s="80">
        <f>Invoice!C315</f>
        <v>0</v>
      </c>
      <c r="C329" s="81">
        <f>Invoice!B315</f>
        <v>0</v>
      </c>
      <c r="D329" s="86">
        <f t="shared" ca="1" si="18"/>
        <v>0</v>
      </c>
      <c r="E329" s="86">
        <f t="shared" ca="1" si="19"/>
        <v>0</v>
      </c>
      <c r="F329" s="87">
        <f>Invoice!G315</f>
        <v>0</v>
      </c>
      <c r="G329" s="88">
        <f t="shared" si="20"/>
        <v>0</v>
      </c>
    </row>
    <row r="330" spans="1:7" s="85" customFormat="1" hidden="1">
      <c r="A330" s="101" t="str">
        <f>Invoice!F316</f>
        <v>first line keep open</v>
      </c>
      <c r="B330" s="80">
        <f>Invoice!C316</f>
        <v>0</v>
      </c>
      <c r="C330" s="81">
        <f>Invoice!B316</f>
        <v>0</v>
      </c>
      <c r="D330" s="86">
        <f t="shared" ca="1" si="18"/>
        <v>0</v>
      </c>
      <c r="E330" s="86">
        <f t="shared" ca="1" si="19"/>
        <v>0</v>
      </c>
      <c r="F330" s="87">
        <f>Invoice!G316</f>
        <v>0</v>
      </c>
      <c r="G330" s="88">
        <f t="shared" si="20"/>
        <v>0</v>
      </c>
    </row>
    <row r="331" spans="1:7" s="85" customFormat="1" hidden="1">
      <c r="A331" s="101" t="str">
        <f>Invoice!F317</f>
        <v>first line keep open</v>
      </c>
      <c r="B331" s="80">
        <f>Invoice!C317</f>
        <v>0</v>
      </c>
      <c r="C331" s="81">
        <f>Invoice!B317</f>
        <v>0</v>
      </c>
      <c r="D331" s="86">
        <f t="shared" ca="1" si="18"/>
        <v>0</v>
      </c>
      <c r="E331" s="86">
        <f t="shared" ca="1" si="19"/>
        <v>0</v>
      </c>
      <c r="F331" s="87">
        <f>Invoice!G317</f>
        <v>0</v>
      </c>
      <c r="G331" s="88">
        <f t="shared" si="20"/>
        <v>0</v>
      </c>
    </row>
    <row r="332" spans="1:7" s="85" customFormat="1" hidden="1">
      <c r="A332" s="101" t="str">
        <f>Invoice!F318</f>
        <v>first line keep open</v>
      </c>
      <c r="B332" s="80">
        <f>Invoice!C318</f>
        <v>0</v>
      </c>
      <c r="C332" s="81">
        <f>Invoice!B318</f>
        <v>0</v>
      </c>
      <c r="D332" s="86">
        <f t="shared" ca="1" si="18"/>
        <v>0</v>
      </c>
      <c r="E332" s="86">
        <f t="shared" ca="1" si="19"/>
        <v>0</v>
      </c>
      <c r="F332" s="87">
        <f>Invoice!G318</f>
        <v>0</v>
      </c>
      <c r="G332" s="88">
        <f t="shared" si="20"/>
        <v>0</v>
      </c>
    </row>
    <row r="333" spans="1:7" s="85" customFormat="1" hidden="1">
      <c r="A333" s="101" t="str">
        <f>Invoice!F319</f>
        <v>first line keep open</v>
      </c>
      <c r="B333" s="80">
        <f>Invoice!C319</f>
        <v>0</v>
      </c>
      <c r="C333" s="81">
        <f>Invoice!B319</f>
        <v>0</v>
      </c>
      <c r="D333" s="86">
        <f t="shared" ca="1" si="18"/>
        <v>0</v>
      </c>
      <c r="E333" s="86">
        <f t="shared" ca="1" si="19"/>
        <v>0</v>
      </c>
      <c r="F333" s="87">
        <f>Invoice!G319</f>
        <v>0</v>
      </c>
      <c r="G333" s="88">
        <f t="shared" si="20"/>
        <v>0</v>
      </c>
    </row>
    <row r="334" spans="1:7" s="85" customFormat="1" hidden="1">
      <c r="A334" s="101" t="str">
        <f>Invoice!F320</f>
        <v>first line keep open</v>
      </c>
      <c r="B334" s="80">
        <f>Invoice!C320</f>
        <v>0</v>
      </c>
      <c r="C334" s="81">
        <f>Invoice!B320</f>
        <v>0</v>
      </c>
      <c r="D334" s="86">
        <f t="shared" ca="1" si="18"/>
        <v>0</v>
      </c>
      <c r="E334" s="86">
        <f t="shared" ca="1" si="19"/>
        <v>0</v>
      </c>
      <c r="F334" s="87">
        <f>Invoice!G320</f>
        <v>0</v>
      </c>
      <c r="G334" s="88">
        <f t="shared" si="20"/>
        <v>0</v>
      </c>
    </row>
    <row r="335" spans="1:7" s="85" customFormat="1" hidden="1">
      <c r="A335" s="101" t="str">
        <f>Invoice!F321</f>
        <v>first line keep open</v>
      </c>
      <c r="B335" s="80">
        <f>Invoice!C321</f>
        <v>0</v>
      </c>
      <c r="C335" s="81">
        <f>Invoice!B321</f>
        <v>0</v>
      </c>
      <c r="D335" s="86">
        <f t="shared" ca="1" si="18"/>
        <v>0</v>
      </c>
      <c r="E335" s="86">
        <f t="shared" ca="1" si="19"/>
        <v>0</v>
      </c>
      <c r="F335" s="87">
        <f>Invoice!G321</f>
        <v>0</v>
      </c>
      <c r="G335" s="88">
        <f t="shared" si="20"/>
        <v>0</v>
      </c>
    </row>
    <row r="336" spans="1:7" s="85" customFormat="1" hidden="1">
      <c r="A336" s="101" t="str">
        <f>Invoice!F322</f>
        <v>first line keep open</v>
      </c>
      <c r="B336" s="80">
        <f>Invoice!C322</f>
        <v>0</v>
      </c>
      <c r="C336" s="81">
        <f>Invoice!B322</f>
        <v>0</v>
      </c>
      <c r="D336" s="86">
        <f t="shared" ca="1" si="18"/>
        <v>0</v>
      </c>
      <c r="E336" s="86">
        <f t="shared" ca="1" si="19"/>
        <v>0</v>
      </c>
      <c r="F336" s="87">
        <f>Invoice!G322</f>
        <v>0</v>
      </c>
      <c r="G336" s="88">
        <f t="shared" si="20"/>
        <v>0</v>
      </c>
    </row>
    <row r="337" spans="1:7" s="85" customFormat="1" hidden="1">
      <c r="A337" s="101" t="str">
        <f>Invoice!F323</f>
        <v>first line keep open</v>
      </c>
      <c r="B337" s="80">
        <f>Invoice!C323</f>
        <v>0</v>
      </c>
      <c r="C337" s="81">
        <f>Invoice!B323</f>
        <v>0</v>
      </c>
      <c r="D337" s="86">
        <f t="shared" ca="1" si="18"/>
        <v>0</v>
      </c>
      <c r="E337" s="86">
        <f t="shared" ca="1" si="19"/>
        <v>0</v>
      </c>
      <c r="F337" s="87">
        <f>Invoice!G323</f>
        <v>0</v>
      </c>
      <c r="G337" s="88">
        <f t="shared" si="20"/>
        <v>0</v>
      </c>
    </row>
    <row r="338" spans="1:7" s="85" customFormat="1" hidden="1">
      <c r="A338" s="101" t="str">
        <f>Invoice!F324</f>
        <v>first line keep open</v>
      </c>
      <c r="B338" s="80">
        <f>Invoice!C324</f>
        <v>0</v>
      </c>
      <c r="C338" s="81">
        <f>Invoice!B324</f>
        <v>0</v>
      </c>
      <c r="D338" s="86">
        <f t="shared" ca="1" si="18"/>
        <v>0</v>
      </c>
      <c r="E338" s="86">
        <f t="shared" ca="1" si="19"/>
        <v>0</v>
      </c>
      <c r="F338" s="87">
        <f>Invoice!G324</f>
        <v>0</v>
      </c>
      <c r="G338" s="88">
        <f t="shared" si="20"/>
        <v>0</v>
      </c>
    </row>
    <row r="339" spans="1:7" s="85" customFormat="1" hidden="1">
      <c r="A339" s="101" t="str">
        <f>Invoice!F325</f>
        <v>first line keep open</v>
      </c>
      <c r="B339" s="80">
        <f>Invoice!C325</f>
        <v>0</v>
      </c>
      <c r="C339" s="81">
        <f>Invoice!B325</f>
        <v>0</v>
      </c>
      <c r="D339" s="86">
        <f t="shared" ca="1" si="18"/>
        <v>0</v>
      </c>
      <c r="E339" s="86">
        <f t="shared" ca="1" si="19"/>
        <v>0</v>
      </c>
      <c r="F339" s="87">
        <f>Invoice!G325</f>
        <v>0</v>
      </c>
      <c r="G339" s="88">
        <f t="shared" si="20"/>
        <v>0</v>
      </c>
    </row>
    <row r="340" spans="1:7" s="85" customFormat="1" hidden="1">
      <c r="A340" s="101" t="str">
        <f>Invoice!F326</f>
        <v>first line keep open</v>
      </c>
      <c r="B340" s="80">
        <f>Invoice!C326</f>
        <v>0</v>
      </c>
      <c r="C340" s="81">
        <f>Invoice!B326</f>
        <v>0</v>
      </c>
      <c r="D340" s="86">
        <f t="shared" ca="1" si="18"/>
        <v>0</v>
      </c>
      <c r="E340" s="86">
        <f t="shared" ca="1" si="19"/>
        <v>0</v>
      </c>
      <c r="F340" s="87">
        <f>Invoice!G326</f>
        <v>0</v>
      </c>
      <c r="G340" s="88">
        <f t="shared" si="20"/>
        <v>0</v>
      </c>
    </row>
    <row r="341" spans="1:7" s="85" customFormat="1" hidden="1">
      <c r="A341" s="101" t="str">
        <f>Invoice!F327</f>
        <v>first line keep open</v>
      </c>
      <c r="B341" s="80">
        <f>Invoice!C327</f>
        <v>0</v>
      </c>
      <c r="C341" s="81">
        <f>Invoice!B327</f>
        <v>0</v>
      </c>
      <c r="D341" s="86">
        <f t="shared" ca="1" si="18"/>
        <v>0</v>
      </c>
      <c r="E341" s="86">
        <f t="shared" ca="1" si="19"/>
        <v>0</v>
      </c>
      <c r="F341" s="87">
        <f>Invoice!G327</f>
        <v>0</v>
      </c>
      <c r="G341" s="88">
        <f t="shared" si="20"/>
        <v>0</v>
      </c>
    </row>
    <row r="342" spans="1:7" s="85" customFormat="1" hidden="1">
      <c r="A342" s="101" t="str">
        <f>Invoice!F328</f>
        <v>first line keep open</v>
      </c>
      <c r="B342" s="80">
        <f>Invoice!C328</f>
        <v>0</v>
      </c>
      <c r="C342" s="81">
        <f>Invoice!B328</f>
        <v>0</v>
      </c>
      <c r="D342" s="86">
        <f t="shared" ca="1" si="18"/>
        <v>0</v>
      </c>
      <c r="E342" s="86">
        <f t="shared" ca="1" si="19"/>
        <v>0</v>
      </c>
      <c r="F342" s="87">
        <f>Invoice!G328</f>
        <v>0</v>
      </c>
      <c r="G342" s="88">
        <f t="shared" si="20"/>
        <v>0</v>
      </c>
    </row>
    <row r="343" spans="1:7" s="85" customFormat="1" hidden="1">
      <c r="A343" s="101" t="str">
        <f>Invoice!F329</f>
        <v>first line keep open</v>
      </c>
      <c r="B343" s="80">
        <f>Invoice!C329</f>
        <v>0</v>
      </c>
      <c r="C343" s="81">
        <f>Invoice!B329</f>
        <v>0</v>
      </c>
      <c r="D343" s="86">
        <f t="shared" ca="1" si="18"/>
        <v>0</v>
      </c>
      <c r="E343" s="86">
        <f t="shared" ca="1" si="19"/>
        <v>0</v>
      </c>
      <c r="F343" s="87">
        <f>Invoice!G329</f>
        <v>0</v>
      </c>
      <c r="G343" s="88">
        <f t="shared" si="20"/>
        <v>0</v>
      </c>
    </row>
    <row r="344" spans="1:7" s="85" customFormat="1" hidden="1">
      <c r="A344" s="101" t="str">
        <f>Invoice!F330</f>
        <v>first line keep open</v>
      </c>
      <c r="B344" s="80">
        <f>Invoice!C330</f>
        <v>0</v>
      </c>
      <c r="C344" s="81">
        <f>Invoice!B330</f>
        <v>0</v>
      </c>
      <c r="D344" s="86">
        <f t="shared" ca="1" si="18"/>
        <v>0</v>
      </c>
      <c r="E344" s="86">
        <f t="shared" ca="1" si="19"/>
        <v>0</v>
      </c>
      <c r="F344" s="87">
        <f>Invoice!G330</f>
        <v>0</v>
      </c>
      <c r="G344" s="88">
        <f t="shared" si="20"/>
        <v>0</v>
      </c>
    </row>
    <row r="345" spans="1:7" s="85" customFormat="1" hidden="1">
      <c r="A345" s="101" t="str">
        <f>Invoice!F331</f>
        <v>first line keep open</v>
      </c>
      <c r="B345" s="80">
        <f>Invoice!C331</f>
        <v>0</v>
      </c>
      <c r="C345" s="81">
        <f>Invoice!B331</f>
        <v>0</v>
      </c>
      <c r="D345" s="86">
        <f t="shared" ca="1" si="18"/>
        <v>0</v>
      </c>
      <c r="E345" s="86">
        <f t="shared" ca="1" si="19"/>
        <v>0</v>
      </c>
      <c r="F345" s="87">
        <f>Invoice!G331</f>
        <v>0</v>
      </c>
      <c r="G345" s="88">
        <f t="shared" si="20"/>
        <v>0</v>
      </c>
    </row>
    <row r="346" spans="1:7" s="85" customFormat="1" hidden="1">
      <c r="A346" s="101" t="str">
        <f>Invoice!F332</f>
        <v>first line keep open</v>
      </c>
      <c r="B346" s="80">
        <f>Invoice!C332</f>
        <v>0</v>
      </c>
      <c r="C346" s="81">
        <f>Invoice!B332</f>
        <v>0</v>
      </c>
      <c r="D346" s="86">
        <f t="shared" ca="1" si="18"/>
        <v>0</v>
      </c>
      <c r="E346" s="86">
        <f t="shared" ca="1" si="19"/>
        <v>0</v>
      </c>
      <c r="F346" s="87">
        <f>Invoice!G332</f>
        <v>0</v>
      </c>
      <c r="G346" s="88">
        <f t="shared" si="20"/>
        <v>0</v>
      </c>
    </row>
    <row r="347" spans="1:7" s="85" customFormat="1" hidden="1">
      <c r="A347" s="101" t="str">
        <f>Invoice!F333</f>
        <v>first line keep open</v>
      </c>
      <c r="B347" s="80">
        <f>Invoice!C333</f>
        <v>0</v>
      </c>
      <c r="C347" s="81">
        <f>Invoice!B333</f>
        <v>0</v>
      </c>
      <c r="D347" s="86">
        <f t="shared" ca="1" si="18"/>
        <v>0</v>
      </c>
      <c r="E347" s="86">
        <f t="shared" ca="1" si="19"/>
        <v>0</v>
      </c>
      <c r="F347" s="87">
        <f>Invoice!G333</f>
        <v>0</v>
      </c>
      <c r="G347" s="88">
        <f t="shared" si="20"/>
        <v>0</v>
      </c>
    </row>
    <row r="348" spans="1:7" s="85" customFormat="1" hidden="1">
      <c r="A348" s="101" t="str">
        <f>Invoice!F334</f>
        <v>first line keep open</v>
      </c>
      <c r="B348" s="80">
        <f>Invoice!C334</f>
        <v>0</v>
      </c>
      <c r="C348" s="81">
        <f>Invoice!B334</f>
        <v>0</v>
      </c>
      <c r="D348" s="86">
        <f t="shared" ca="1" si="18"/>
        <v>0</v>
      </c>
      <c r="E348" s="86">
        <f t="shared" ca="1" si="19"/>
        <v>0</v>
      </c>
      <c r="F348" s="87">
        <f>Invoice!G334</f>
        <v>0</v>
      </c>
      <c r="G348" s="88">
        <f t="shared" si="20"/>
        <v>0</v>
      </c>
    </row>
    <row r="349" spans="1:7" s="85" customFormat="1" hidden="1">
      <c r="A349" s="101" t="str">
        <f>Invoice!F335</f>
        <v>first line keep open</v>
      </c>
      <c r="B349" s="80">
        <f>Invoice!C335</f>
        <v>0</v>
      </c>
      <c r="C349" s="81">
        <f>Invoice!B335</f>
        <v>0</v>
      </c>
      <c r="D349" s="86">
        <f t="shared" ca="1" si="18"/>
        <v>0</v>
      </c>
      <c r="E349" s="86">
        <f t="shared" ca="1" si="19"/>
        <v>0</v>
      </c>
      <c r="F349" s="87">
        <f>Invoice!G335</f>
        <v>0</v>
      </c>
      <c r="G349" s="88">
        <f t="shared" si="20"/>
        <v>0</v>
      </c>
    </row>
    <row r="350" spans="1:7" s="85" customFormat="1" hidden="1">
      <c r="A350" s="101" t="str">
        <f>Invoice!F336</f>
        <v>first line keep open</v>
      </c>
      <c r="B350" s="80">
        <f>Invoice!C336</f>
        <v>0</v>
      </c>
      <c r="C350" s="81">
        <f>Invoice!B336</f>
        <v>0</v>
      </c>
      <c r="D350" s="86">
        <f t="shared" ca="1" si="18"/>
        <v>0</v>
      </c>
      <c r="E350" s="86">
        <f t="shared" ca="1" si="19"/>
        <v>0</v>
      </c>
      <c r="F350" s="87">
        <f>Invoice!G336</f>
        <v>0</v>
      </c>
      <c r="G350" s="88">
        <f t="shared" si="20"/>
        <v>0</v>
      </c>
    </row>
    <row r="351" spans="1:7" s="85" customFormat="1" hidden="1">
      <c r="A351" s="101" t="str">
        <f>Invoice!F337</f>
        <v>first line keep open</v>
      </c>
      <c r="B351" s="80">
        <f>Invoice!C337</f>
        <v>0</v>
      </c>
      <c r="C351" s="81">
        <f>Invoice!B337</f>
        <v>0</v>
      </c>
      <c r="D351" s="86">
        <f t="shared" ca="1" si="18"/>
        <v>0</v>
      </c>
      <c r="E351" s="86">
        <f t="shared" ca="1" si="19"/>
        <v>0</v>
      </c>
      <c r="F351" s="87">
        <f>Invoice!G337</f>
        <v>0</v>
      </c>
      <c r="G351" s="88">
        <f t="shared" si="20"/>
        <v>0</v>
      </c>
    </row>
    <row r="352" spans="1:7" s="85" customFormat="1" hidden="1">
      <c r="A352" s="101" t="str">
        <f>Invoice!F338</f>
        <v>first line keep open</v>
      </c>
      <c r="B352" s="80">
        <f>Invoice!C338</f>
        <v>0</v>
      </c>
      <c r="C352" s="81">
        <f>Invoice!B338</f>
        <v>0</v>
      </c>
      <c r="D352" s="86">
        <f t="shared" ca="1" si="18"/>
        <v>0</v>
      </c>
      <c r="E352" s="86">
        <f t="shared" ca="1" si="19"/>
        <v>0</v>
      </c>
      <c r="F352" s="87">
        <f>Invoice!G338</f>
        <v>0</v>
      </c>
      <c r="G352" s="88">
        <f t="shared" si="20"/>
        <v>0</v>
      </c>
    </row>
    <row r="353" spans="1:7" s="85" customFormat="1" hidden="1">
      <c r="A353" s="101" t="str">
        <f>Invoice!F339</f>
        <v>first line keep open</v>
      </c>
      <c r="B353" s="80">
        <f>Invoice!C339</f>
        <v>0</v>
      </c>
      <c r="C353" s="81">
        <f>Invoice!B339</f>
        <v>0</v>
      </c>
      <c r="D353" s="86">
        <f t="shared" ca="1" si="18"/>
        <v>0</v>
      </c>
      <c r="E353" s="86">
        <f t="shared" ca="1" si="19"/>
        <v>0</v>
      </c>
      <c r="F353" s="87">
        <f>Invoice!G339</f>
        <v>0</v>
      </c>
      <c r="G353" s="88">
        <f t="shared" si="20"/>
        <v>0</v>
      </c>
    </row>
    <row r="354" spans="1:7" s="85" customFormat="1" hidden="1">
      <c r="A354" s="101" t="str">
        <f>Invoice!F340</f>
        <v>first line keep open</v>
      </c>
      <c r="B354" s="80">
        <f>Invoice!C340</f>
        <v>0</v>
      </c>
      <c r="C354" s="81">
        <f>Invoice!B340</f>
        <v>0</v>
      </c>
      <c r="D354" s="86">
        <f t="shared" ca="1" si="18"/>
        <v>0</v>
      </c>
      <c r="E354" s="86">
        <f t="shared" ca="1" si="19"/>
        <v>0</v>
      </c>
      <c r="F354" s="87">
        <f>Invoice!G340</f>
        <v>0</v>
      </c>
      <c r="G354" s="88">
        <f t="shared" si="20"/>
        <v>0</v>
      </c>
    </row>
    <row r="355" spans="1:7" s="85" customFormat="1" hidden="1">
      <c r="A355" s="101" t="str">
        <f>Invoice!F341</f>
        <v>first line keep open</v>
      </c>
      <c r="B355" s="80">
        <f>Invoice!C341</f>
        <v>0</v>
      </c>
      <c r="C355" s="81">
        <f>Invoice!B341</f>
        <v>0</v>
      </c>
      <c r="D355" s="86">
        <f t="shared" ca="1" si="18"/>
        <v>0</v>
      </c>
      <c r="E355" s="86">
        <f t="shared" ca="1" si="19"/>
        <v>0</v>
      </c>
      <c r="F355" s="87">
        <f>Invoice!G341</f>
        <v>0</v>
      </c>
      <c r="G355" s="88">
        <f t="shared" si="20"/>
        <v>0</v>
      </c>
    </row>
    <row r="356" spans="1:7" s="85" customFormat="1" hidden="1">
      <c r="A356" s="101" t="str">
        <f>Invoice!F342</f>
        <v>first line keep open</v>
      </c>
      <c r="B356" s="80">
        <f>Invoice!C342</f>
        <v>0</v>
      </c>
      <c r="C356" s="81">
        <f>Invoice!B342</f>
        <v>0</v>
      </c>
      <c r="D356" s="86">
        <f t="shared" ca="1" si="18"/>
        <v>0</v>
      </c>
      <c r="E356" s="86">
        <f t="shared" ca="1" si="19"/>
        <v>0</v>
      </c>
      <c r="F356" s="87">
        <f>Invoice!G342</f>
        <v>0</v>
      </c>
      <c r="G356" s="88">
        <f t="shared" si="20"/>
        <v>0</v>
      </c>
    </row>
    <row r="357" spans="1:7" s="85" customFormat="1" hidden="1">
      <c r="A357" s="101" t="str">
        <f>Invoice!F343</f>
        <v>first line keep open</v>
      </c>
      <c r="B357" s="80">
        <f>Invoice!C343</f>
        <v>0</v>
      </c>
      <c r="C357" s="81">
        <f>Invoice!B343</f>
        <v>0</v>
      </c>
      <c r="D357" s="86">
        <f t="shared" ca="1" si="18"/>
        <v>0</v>
      </c>
      <c r="E357" s="86">
        <f t="shared" ca="1" si="19"/>
        <v>0</v>
      </c>
      <c r="F357" s="87">
        <f>Invoice!G343</f>
        <v>0</v>
      </c>
      <c r="G357" s="88">
        <f t="shared" si="20"/>
        <v>0</v>
      </c>
    </row>
    <row r="358" spans="1:7" s="85" customFormat="1" hidden="1">
      <c r="A358" s="101" t="str">
        <f>Invoice!F344</f>
        <v>first line keep open</v>
      </c>
      <c r="B358" s="80">
        <f>Invoice!C344</f>
        <v>0</v>
      </c>
      <c r="C358" s="81">
        <f>Invoice!B344</f>
        <v>0</v>
      </c>
      <c r="D358" s="86">
        <f t="shared" ca="1" si="18"/>
        <v>0</v>
      </c>
      <c r="E358" s="86">
        <f t="shared" ca="1" si="19"/>
        <v>0</v>
      </c>
      <c r="F358" s="87">
        <f>Invoice!G344</f>
        <v>0</v>
      </c>
      <c r="G358" s="88">
        <f t="shared" si="20"/>
        <v>0</v>
      </c>
    </row>
    <row r="359" spans="1:7" s="85" customFormat="1" hidden="1">
      <c r="A359" s="101" t="str">
        <f>Invoice!F345</f>
        <v>first line keep open</v>
      </c>
      <c r="B359" s="80">
        <f>Invoice!C345</f>
        <v>0</v>
      </c>
      <c r="C359" s="81">
        <f>Invoice!B345</f>
        <v>0</v>
      </c>
      <c r="D359" s="86">
        <f t="shared" ca="1" si="18"/>
        <v>0</v>
      </c>
      <c r="E359" s="86">
        <f t="shared" ca="1" si="19"/>
        <v>0</v>
      </c>
      <c r="F359" s="87">
        <f>Invoice!G345</f>
        <v>0</v>
      </c>
      <c r="G359" s="88">
        <f t="shared" si="20"/>
        <v>0</v>
      </c>
    </row>
    <row r="360" spans="1:7" s="85" customFormat="1" hidden="1">
      <c r="A360" s="101" t="str">
        <f>Invoice!F346</f>
        <v>first line keep open</v>
      </c>
      <c r="B360" s="80">
        <f>Invoice!C346</f>
        <v>0</v>
      </c>
      <c r="C360" s="81">
        <f>Invoice!B346</f>
        <v>0</v>
      </c>
      <c r="D360" s="86">
        <f t="shared" ca="1" si="18"/>
        <v>0</v>
      </c>
      <c r="E360" s="86">
        <f t="shared" ca="1" si="19"/>
        <v>0</v>
      </c>
      <c r="F360" s="87">
        <f>Invoice!G346</f>
        <v>0</v>
      </c>
      <c r="G360" s="88">
        <f t="shared" si="20"/>
        <v>0</v>
      </c>
    </row>
    <row r="361" spans="1:7" s="85" customFormat="1" hidden="1">
      <c r="A361" s="101" t="str">
        <f>Invoice!F347</f>
        <v>first line keep open</v>
      </c>
      <c r="B361" s="80">
        <f>Invoice!C347</f>
        <v>0</v>
      </c>
      <c r="C361" s="81">
        <f>Invoice!B347</f>
        <v>0</v>
      </c>
      <c r="D361" s="86">
        <f t="shared" ca="1" si="18"/>
        <v>0</v>
      </c>
      <c r="E361" s="86">
        <f t="shared" ca="1" si="19"/>
        <v>0</v>
      </c>
      <c r="F361" s="87">
        <f>Invoice!G347</f>
        <v>0</v>
      </c>
      <c r="G361" s="88">
        <f t="shared" si="20"/>
        <v>0</v>
      </c>
    </row>
    <row r="362" spans="1:7" s="85" customFormat="1" hidden="1">
      <c r="A362" s="101" t="str">
        <f>Invoice!F348</f>
        <v>first line keep open</v>
      </c>
      <c r="B362" s="80">
        <f>Invoice!C348</f>
        <v>0</v>
      </c>
      <c r="C362" s="81">
        <f>Invoice!B348</f>
        <v>0</v>
      </c>
      <c r="D362" s="86">
        <f t="shared" ca="1" si="18"/>
        <v>0</v>
      </c>
      <c r="E362" s="86">
        <f t="shared" ca="1" si="19"/>
        <v>0</v>
      </c>
      <c r="F362" s="87">
        <f>Invoice!G348</f>
        <v>0</v>
      </c>
      <c r="G362" s="88">
        <f t="shared" si="20"/>
        <v>0</v>
      </c>
    </row>
    <row r="363" spans="1:7" s="85" customFormat="1" hidden="1">
      <c r="A363" s="101" t="str">
        <f>Invoice!F349</f>
        <v>first line keep open</v>
      </c>
      <c r="B363" s="80">
        <f>Invoice!C349</f>
        <v>0</v>
      </c>
      <c r="C363" s="81">
        <f>Invoice!B349</f>
        <v>0</v>
      </c>
      <c r="D363" s="86">
        <f t="shared" ca="1" si="18"/>
        <v>0</v>
      </c>
      <c r="E363" s="86">
        <f t="shared" ca="1" si="19"/>
        <v>0</v>
      </c>
      <c r="F363" s="87">
        <f>Invoice!G349</f>
        <v>0</v>
      </c>
      <c r="G363" s="88">
        <f t="shared" si="20"/>
        <v>0</v>
      </c>
    </row>
    <row r="364" spans="1:7" s="85" customFormat="1" hidden="1">
      <c r="A364" s="101" t="str">
        <f>Invoice!F350</f>
        <v>first line keep open</v>
      </c>
      <c r="B364" s="80">
        <f>Invoice!C350</f>
        <v>0</v>
      </c>
      <c r="C364" s="81">
        <f>Invoice!B350</f>
        <v>0</v>
      </c>
      <c r="D364" s="86">
        <f t="shared" ca="1" si="18"/>
        <v>0</v>
      </c>
      <c r="E364" s="86">
        <f t="shared" ca="1" si="19"/>
        <v>0</v>
      </c>
      <c r="F364" s="87">
        <f>Invoice!G350</f>
        <v>0</v>
      </c>
      <c r="G364" s="88">
        <f t="shared" si="20"/>
        <v>0</v>
      </c>
    </row>
    <row r="365" spans="1:7" s="85" customFormat="1" hidden="1">
      <c r="A365" s="101" t="str">
        <f>Invoice!F351</f>
        <v>first line keep open</v>
      </c>
      <c r="B365" s="80">
        <f>Invoice!C351</f>
        <v>0</v>
      </c>
      <c r="C365" s="81">
        <f>Invoice!B351</f>
        <v>0</v>
      </c>
      <c r="D365" s="86">
        <f t="shared" ca="1" si="18"/>
        <v>0</v>
      </c>
      <c r="E365" s="86">
        <f t="shared" ca="1" si="19"/>
        <v>0</v>
      </c>
      <c r="F365" s="87">
        <f>Invoice!G351</f>
        <v>0</v>
      </c>
      <c r="G365" s="88">
        <f t="shared" si="20"/>
        <v>0</v>
      </c>
    </row>
    <row r="366" spans="1:7" s="85" customFormat="1" hidden="1">
      <c r="A366" s="101" t="str">
        <f>Invoice!F352</f>
        <v>first line keep open</v>
      </c>
      <c r="B366" s="80">
        <f>Invoice!C352</f>
        <v>0</v>
      </c>
      <c r="C366" s="81">
        <f>Invoice!B352</f>
        <v>0</v>
      </c>
      <c r="D366" s="86">
        <f t="shared" ca="1" si="18"/>
        <v>0</v>
      </c>
      <c r="E366" s="86">
        <f t="shared" ca="1" si="19"/>
        <v>0</v>
      </c>
      <c r="F366" s="87">
        <f>Invoice!G352</f>
        <v>0</v>
      </c>
      <c r="G366" s="88">
        <f t="shared" si="20"/>
        <v>0</v>
      </c>
    </row>
    <row r="367" spans="1:7" s="85" customFormat="1" hidden="1">
      <c r="A367" s="101" t="str">
        <f>Invoice!F353</f>
        <v>first line keep open</v>
      </c>
      <c r="B367" s="80">
        <f>Invoice!C353</f>
        <v>0</v>
      </c>
      <c r="C367" s="81">
        <f>Invoice!B353</f>
        <v>0</v>
      </c>
      <c r="D367" s="86">
        <f t="shared" ca="1" si="18"/>
        <v>0</v>
      </c>
      <c r="E367" s="86">
        <f t="shared" ca="1" si="19"/>
        <v>0</v>
      </c>
      <c r="F367" s="87">
        <f>Invoice!G353</f>
        <v>0</v>
      </c>
      <c r="G367" s="88">
        <f t="shared" si="20"/>
        <v>0</v>
      </c>
    </row>
    <row r="368" spans="1:7" s="85" customFormat="1" hidden="1">
      <c r="A368" s="101" t="str">
        <f>Invoice!F354</f>
        <v>first line keep open</v>
      </c>
      <c r="B368" s="80">
        <f>Invoice!C354</f>
        <v>0</v>
      </c>
      <c r="C368" s="81">
        <f>Invoice!B354</f>
        <v>0</v>
      </c>
      <c r="D368" s="86">
        <f t="shared" ca="1" si="18"/>
        <v>0</v>
      </c>
      <c r="E368" s="86">
        <f t="shared" ca="1" si="19"/>
        <v>0</v>
      </c>
      <c r="F368" s="87">
        <f>Invoice!G354</f>
        <v>0</v>
      </c>
      <c r="G368" s="88">
        <f t="shared" si="20"/>
        <v>0</v>
      </c>
    </row>
    <row r="369" spans="1:7" s="85" customFormat="1" hidden="1">
      <c r="A369" s="101" t="str">
        <f>Invoice!F355</f>
        <v>first line keep open</v>
      </c>
      <c r="B369" s="80">
        <f>Invoice!C355</f>
        <v>0</v>
      </c>
      <c r="C369" s="81">
        <f>Invoice!B355</f>
        <v>0</v>
      </c>
      <c r="D369" s="86">
        <f t="shared" ca="1" si="18"/>
        <v>0</v>
      </c>
      <c r="E369" s="86">
        <f t="shared" ca="1" si="19"/>
        <v>0</v>
      </c>
      <c r="F369" s="87">
        <f>Invoice!G355</f>
        <v>0</v>
      </c>
      <c r="G369" s="88">
        <f t="shared" si="20"/>
        <v>0</v>
      </c>
    </row>
    <row r="370" spans="1:7" s="85" customFormat="1" hidden="1">
      <c r="A370" s="101" t="str">
        <f>Invoice!F356</f>
        <v>first line keep open</v>
      </c>
      <c r="B370" s="80">
        <f>Invoice!C356</f>
        <v>0</v>
      </c>
      <c r="C370" s="81">
        <f>Invoice!B356</f>
        <v>0</v>
      </c>
      <c r="D370" s="86">
        <f t="shared" ca="1" si="18"/>
        <v>0</v>
      </c>
      <c r="E370" s="86">
        <f t="shared" ca="1" si="19"/>
        <v>0</v>
      </c>
      <c r="F370" s="87">
        <f>Invoice!G356</f>
        <v>0</v>
      </c>
      <c r="G370" s="88">
        <f t="shared" si="20"/>
        <v>0</v>
      </c>
    </row>
    <row r="371" spans="1:7" s="85" customFormat="1" hidden="1">
      <c r="A371" s="101" t="str">
        <f>Invoice!F357</f>
        <v>first line keep open</v>
      </c>
      <c r="B371" s="80">
        <f>Invoice!C357</f>
        <v>0</v>
      </c>
      <c r="C371" s="81">
        <f>Invoice!B357</f>
        <v>0</v>
      </c>
      <c r="D371" s="86">
        <f t="shared" ca="1" si="18"/>
        <v>0</v>
      </c>
      <c r="E371" s="86">
        <f t="shared" ca="1" si="19"/>
        <v>0</v>
      </c>
      <c r="F371" s="87">
        <f>Invoice!G357</f>
        <v>0</v>
      </c>
      <c r="G371" s="88">
        <f t="shared" si="20"/>
        <v>0</v>
      </c>
    </row>
    <row r="372" spans="1:7" s="85" customFormat="1" hidden="1">
      <c r="A372" s="101" t="str">
        <f>Invoice!F358</f>
        <v>first line keep open</v>
      </c>
      <c r="B372" s="80">
        <f>Invoice!C358</f>
        <v>0</v>
      </c>
      <c r="C372" s="81">
        <f>Invoice!B358</f>
        <v>0</v>
      </c>
      <c r="D372" s="86">
        <f t="shared" ca="1" si="18"/>
        <v>0</v>
      </c>
      <c r="E372" s="86">
        <f t="shared" ca="1" si="19"/>
        <v>0</v>
      </c>
      <c r="F372" s="87">
        <f>Invoice!G358</f>
        <v>0</v>
      </c>
      <c r="G372" s="88">
        <f t="shared" si="20"/>
        <v>0</v>
      </c>
    </row>
    <row r="373" spans="1:7" s="85" customFormat="1" hidden="1">
      <c r="A373" s="101" t="str">
        <f>Invoice!F359</f>
        <v>first line keep open</v>
      </c>
      <c r="B373" s="80">
        <f>Invoice!C359</f>
        <v>0</v>
      </c>
      <c r="C373" s="81">
        <f>Invoice!B359</f>
        <v>0</v>
      </c>
      <c r="D373" s="86">
        <f t="shared" ca="1" si="18"/>
        <v>0</v>
      </c>
      <c r="E373" s="86">
        <f t="shared" ca="1" si="19"/>
        <v>0</v>
      </c>
      <c r="F373" s="87">
        <f>Invoice!G359</f>
        <v>0</v>
      </c>
      <c r="G373" s="88">
        <f t="shared" si="20"/>
        <v>0</v>
      </c>
    </row>
    <row r="374" spans="1:7" s="85" customFormat="1" hidden="1">
      <c r="A374" s="101" t="str">
        <f>Invoice!F360</f>
        <v>first line keep open</v>
      </c>
      <c r="B374" s="80">
        <f>Invoice!C360</f>
        <v>0</v>
      </c>
      <c r="C374" s="81">
        <f>Invoice!B360</f>
        <v>0</v>
      </c>
      <c r="D374" s="86">
        <f t="shared" ca="1" si="18"/>
        <v>0</v>
      </c>
      <c r="E374" s="86">
        <f t="shared" ca="1" si="19"/>
        <v>0</v>
      </c>
      <c r="F374" s="87">
        <f>Invoice!G360</f>
        <v>0</v>
      </c>
      <c r="G374" s="88">
        <f t="shared" si="20"/>
        <v>0</v>
      </c>
    </row>
    <row r="375" spans="1:7" s="85" customFormat="1" hidden="1">
      <c r="A375" s="101" t="str">
        <f>Invoice!F361</f>
        <v>first line keep open</v>
      </c>
      <c r="B375" s="80">
        <f>Invoice!C361</f>
        <v>0</v>
      </c>
      <c r="C375" s="81">
        <f>Invoice!B361</f>
        <v>0</v>
      </c>
      <c r="D375" s="86">
        <f t="shared" ca="1" si="18"/>
        <v>0</v>
      </c>
      <c r="E375" s="86">
        <f t="shared" ca="1" si="19"/>
        <v>0</v>
      </c>
      <c r="F375" s="87">
        <f>Invoice!G361</f>
        <v>0</v>
      </c>
      <c r="G375" s="88">
        <f t="shared" si="20"/>
        <v>0</v>
      </c>
    </row>
    <row r="376" spans="1:7" s="85" customFormat="1" hidden="1">
      <c r="A376" s="101" t="str">
        <f>Invoice!F362</f>
        <v>first line keep open</v>
      </c>
      <c r="B376" s="80">
        <f>Invoice!C362</f>
        <v>0</v>
      </c>
      <c r="C376" s="81">
        <f>Invoice!B362</f>
        <v>0</v>
      </c>
      <c r="D376" s="86">
        <f t="shared" ca="1" si="18"/>
        <v>0</v>
      </c>
      <c r="E376" s="86">
        <f t="shared" ca="1" si="19"/>
        <v>0</v>
      </c>
      <c r="F376" s="87">
        <f>Invoice!G362</f>
        <v>0</v>
      </c>
      <c r="G376" s="88">
        <f t="shared" si="20"/>
        <v>0</v>
      </c>
    </row>
    <row r="377" spans="1:7" s="85" customFormat="1" hidden="1">
      <c r="A377" s="101" t="str">
        <f>Invoice!F363</f>
        <v>first line keep open</v>
      </c>
      <c r="B377" s="80">
        <f>Invoice!C363</f>
        <v>0</v>
      </c>
      <c r="C377" s="81">
        <f>Invoice!B363</f>
        <v>0</v>
      </c>
      <c r="D377" s="86">
        <f t="shared" ca="1" si="18"/>
        <v>0</v>
      </c>
      <c r="E377" s="86">
        <f t="shared" ca="1" si="19"/>
        <v>0</v>
      </c>
      <c r="F377" s="87">
        <f>Invoice!G363</f>
        <v>0</v>
      </c>
      <c r="G377" s="88">
        <f t="shared" si="20"/>
        <v>0</v>
      </c>
    </row>
    <row r="378" spans="1:7" s="85" customFormat="1" hidden="1">
      <c r="A378" s="101" t="str">
        <f>Invoice!F364</f>
        <v>first line keep open</v>
      </c>
      <c r="B378" s="80">
        <f>Invoice!C364</f>
        <v>0</v>
      </c>
      <c r="C378" s="81">
        <f>Invoice!B364</f>
        <v>0</v>
      </c>
      <c r="D378" s="86">
        <f t="shared" ca="1" si="18"/>
        <v>0</v>
      </c>
      <c r="E378" s="86">
        <f t="shared" ca="1" si="19"/>
        <v>0</v>
      </c>
      <c r="F378" s="87">
        <f>Invoice!G364</f>
        <v>0</v>
      </c>
      <c r="G378" s="88">
        <f t="shared" si="20"/>
        <v>0</v>
      </c>
    </row>
    <row r="379" spans="1:7" s="85" customFormat="1" hidden="1">
      <c r="A379" s="101" t="str">
        <f>Invoice!F365</f>
        <v>first line keep open</v>
      </c>
      <c r="B379" s="80">
        <f>Invoice!C365</f>
        <v>0</v>
      </c>
      <c r="C379" s="81">
        <f>Invoice!B365</f>
        <v>0</v>
      </c>
      <c r="D379" s="86">
        <f t="shared" ca="1" si="18"/>
        <v>0</v>
      </c>
      <c r="E379" s="86">
        <f t="shared" ca="1" si="19"/>
        <v>0</v>
      </c>
      <c r="F379" s="87">
        <f>Invoice!G365</f>
        <v>0</v>
      </c>
      <c r="G379" s="88">
        <f t="shared" si="20"/>
        <v>0</v>
      </c>
    </row>
    <row r="380" spans="1:7" s="85" customFormat="1" hidden="1">
      <c r="A380" s="101" t="str">
        <f>Invoice!F366</f>
        <v>first line keep open</v>
      </c>
      <c r="B380" s="80">
        <f>Invoice!C366</f>
        <v>0</v>
      </c>
      <c r="C380" s="81">
        <f>Invoice!B366</f>
        <v>0</v>
      </c>
      <c r="D380" s="86">
        <f t="shared" ca="1" si="18"/>
        <v>0</v>
      </c>
      <c r="E380" s="86">
        <f t="shared" ca="1" si="19"/>
        <v>0</v>
      </c>
      <c r="F380" s="87">
        <f>Invoice!G366</f>
        <v>0</v>
      </c>
      <c r="G380" s="88">
        <f t="shared" si="20"/>
        <v>0</v>
      </c>
    </row>
    <row r="381" spans="1:7" s="85" customFormat="1" hidden="1">
      <c r="A381" s="101" t="str">
        <f>Invoice!F367</f>
        <v>first line keep open</v>
      </c>
      <c r="B381" s="80">
        <f>Invoice!C367</f>
        <v>0</v>
      </c>
      <c r="C381" s="81">
        <f>Invoice!B367</f>
        <v>0</v>
      </c>
      <c r="D381" s="86">
        <f t="shared" ca="1" si="18"/>
        <v>0</v>
      </c>
      <c r="E381" s="86">
        <f t="shared" ca="1" si="19"/>
        <v>0</v>
      </c>
      <c r="F381" s="87">
        <f>Invoice!G367</f>
        <v>0</v>
      </c>
      <c r="G381" s="88">
        <f t="shared" si="20"/>
        <v>0</v>
      </c>
    </row>
    <row r="382" spans="1:7" s="85" customFormat="1" hidden="1">
      <c r="A382" s="101" t="str">
        <f>Invoice!F368</f>
        <v>first line keep open</v>
      </c>
      <c r="B382" s="80">
        <f>Invoice!C368</f>
        <v>0</v>
      </c>
      <c r="C382" s="81">
        <f>Invoice!B368</f>
        <v>0</v>
      </c>
      <c r="D382" s="86">
        <f t="shared" ca="1" si="18"/>
        <v>0</v>
      </c>
      <c r="E382" s="86">
        <f t="shared" ca="1" si="19"/>
        <v>0</v>
      </c>
      <c r="F382" s="87">
        <f>Invoice!G368</f>
        <v>0</v>
      </c>
      <c r="G382" s="88">
        <f t="shared" si="20"/>
        <v>0</v>
      </c>
    </row>
    <row r="383" spans="1:7" s="85" customFormat="1" hidden="1">
      <c r="A383" s="101" t="str">
        <f>Invoice!F369</f>
        <v>first line keep open</v>
      </c>
      <c r="B383" s="80">
        <f>Invoice!C369</f>
        <v>0</v>
      </c>
      <c r="C383" s="81">
        <f>Invoice!B369</f>
        <v>0</v>
      </c>
      <c r="D383" s="86">
        <f t="shared" ca="1" si="18"/>
        <v>0</v>
      </c>
      <c r="E383" s="86">
        <f t="shared" ca="1" si="19"/>
        <v>0</v>
      </c>
      <c r="F383" s="87">
        <f>Invoice!G369</f>
        <v>0</v>
      </c>
      <c r="G383" s="88">
        <f t="shared" si="20"/>
        <v>0</v>
      </c>
    </row>
    <row r="384" spans="1:7" s="85" customFormat="1" hidden="1">
      <c r="A384" s="101" t="str">
        <f>Invoice!F370</f>
        <v>first line keep open</v>
      </c>
      <c r="B384" s="80">
        <f>Invoice!C370</f>
        <v>0</v>
      </c>
      <c r="C384" s="81">
        <f>Invoice!B370</f>
        <v>0</v>
      </c>
      <c r="D384" s="86">
        <f t="shared" ca="1" si="18"/>
        <v>0</v>
      </c>
      <c r="E384" s="86">
        <f t="shared" ca="1" si="19"/>
        <v>0</v>
      </c>
      <c r="F384" s="87">
        <f>Invoice!G370</f>
        <v>0</v>
      </c>
      <c r="G384" s="88">
        <f t="shared" si="20"/>
        <v>0</v>
      </c>
    </row>
    <row r="385" spans="1:7" s="85" customFormat="1" hidden="1">
      <c r="A385" s="101" t="str">
        <f>Invoice!F371</f>
        <v>first line keep open</v>
      </c>
      <c r="B385" s="80">
        <f>Invoice!C371</f>
        <v>0</v>
      </c>
      <c r="C385" s="81">
        <f>Invoice!B371</f>
        <v>0</v>
      </c>
      <c r="D385" s="86">
        <f t="shared" ref="D385:D448" ca="1" si="21">F385/$D$14</f>
        <v>0</v>
      </c>
      <c r="E385" s="86">
        <f t="shared" ref="E385:E448" ca="1" si="22">G385/$D$14</f>
        <v>0</v>
      </c>
      <c r="F385" s="87">
        <f>Invoice!G371</f>
        <v>0</v>
      </c>
      <c r="G385" s="88">
        <f t="shared" ref="G385:G448" si="23">C385*F385</f>
        <v>0</v>
      </c>
    </row>
    <row r="386" spans="1:7" s="85" customFormat="1" hidden="1">
      <c r="A386" s="101" t="str">
        <f>Invoice!F372</f>
        <v>first line keep open</v>
      </c>
      <c r="B386" s="80">
        <f>Invoice!C372</f>
        <v>0</v>
      </c>
      <c r="C386" s="81">
        <f>Invoice!B372</f>
        <v>0</v>
      </c>
      <c r="D386" s="86">
        <f t="shared" ca="1" si="21"/>
        <v>0</v>
      </c>
      <c r="E386" s="86">
        <f t="shared" ca="1" si="22"/>
        <v>0</v>
      </c>
      <c r="F386" s="87">
        <f>Invoice!G372</f>
        <v>0</v>
      </c>
      <c r="G386" s="88">
        <f t="shared" si="23"/>
        <v>0</v>
      </c>
    </row>
    <row r="387" spans="1:7" s="85" customFormat="1" hidden="1">
      <c r="A387" s="101" t="str">
        <f>Invoice!F373</f>
        <v>first line keep open</v>
      </c>
      <c r="B387" s="80">
        <f>Invoice!C373</f>
        <v>0</v>
      </c>
      <c r="C387" s="81">
        <f>Invoice!B373</f>
        <v>0</v>
      </c>
      <c r="D387" s="86">
        <f t="shared" ca="1" si="21"/>
        <v>0</v>
      </c>
      <c r="E387" s="86">
        <f t="shared" ca="1" si="22"/>
        <v>0</v>
      </c>
      <c r="F387" s="87">
        <f>Invoice!G373</f>
        <v>0</v>
      </c>
      <c r="G387" s="88">
        <f t="shared" si="23"/>
        <v>0</v>
      </c>
    </row>
    <row r="388" spans="1:7" s="85" customFormat="1" hidden="1">
      <c r="A388" s="101" t="str">
        <f>Invoice!F374</f>
        <v>first line keep open</v>
      </c>
      <c r="B388" s="80">
        <f>Invoice!C374</f>
        <v>0</v>
      </c>
      <c r="C388" s="81">
        <f>Invoice!B374</f>
        <v>0</v>
      </c>
      <c r="D388" s="86">
        <f t="shared" ca="1" si="21"/>
        <v>0</v>
      </c>
      <c r="E388" s="86">
        <f t="shared" ca="1" si="22"/>
        <v>0</v>
      </c>
      <c r="F388" s="87">
        <f>Invoice!G374</f>
        <v>0</v>
      </c>
      <c r="G388" s="88">
        <f t="shared" si="23"/>
        <v>0</v>
      </c>
    </row>
    <row r="389" spans="1:7" s="85" customFormat="1" hidden="1">
      <c r="A389" s="101" t="str">
        <f>Invoice!F375</f>
        <v>first line keep open</v>
      </c>
      <c r="B389" s="80">
        <f>Invoice!C375</f>
        <v>0</v>
      </c>
      <c r="C389" s="81">
        <f>Invoice!B375</f>
        <v>0</v>
      </c>
      <c r="D389" s="86">
        <f t="shared" ca="1" si="21"/>
        <v>0</v>
      </c>
      <c r="E389" s="86">
        <f t="shared" ca="1" si="22"/>
        <v>0</v>
      </c>
      <c r="F389" s="87">
        <f>Invoice!G375</f>
        <v>0</v>
      </c>
      <c r="G389" s="88">
        <f t="shared" si="23"/>
        <v>0</v>
      </c>
    </row>
    <row r="390" spans="1:7" s="85" customFormat="1" hidden="1">
      <c r="A390" s="101" t="str">
        <f>Invoice!F376</f>
        <v>first line keep open</v>
      </c>
      <c r="B390" s="80">
        <f>Invoice!C376</f>
        <v>0</v>
      </c>
      <c r="C390" s="81">
        <f>Invoice!B376</f>
        <v>0</v>
      </c>
      <c r="D390" s="86">
        <f t="shared" ca="1" si="21"/>
        <v>0</v>
      </c>
      <c r="E390" s="86">
        <f t="shared" ca="1" si="22"/>
        <v>0</v>
      </c>
      <c r="F390" s="87">
        <f>Invoice!G376</f>
        <v>0</v>
      </c>
      <c r="G390" s="88">
        <f t="shared" si="23"/>
        <v>0</v>
      </c>
    </row>
    <row r="391" spans="1:7" s="85" customFormat="1" hidden="1">
      <c r="A391" s="101" t="str">
        <f>Invoice!F377</f>
        <v>first line keep open</v>
      </c>
      <c r="B391" s="80">
        <f>Invoice!C377</f>
        <v>0</v>
      </c>
      <c r="C391" s="81">
        <f>Invoice!B377</f>
        <v>0</v>
      </c>
      <c r="D391" s="86">
        <f t="shared" ca="1" si="21"/>
        <v>0</v>
      </c>
      <c r="E391" s="86">
        <f t="shared" ca="1" si="22"/>
        <v>0</v>
      </c>
      <c r="F391" s="87">
        <f>Invoice!G377</f>
        <v>0</v>
      </c>
      <c r="G391" s="88">
        <f t="shared" si="23"/>
        <v>0</v>
      </c>
    </row>
    <row r="392" spans="1:7" s="85" customFormat="1" hidden="1">
      <c r="A392" s="101" t="str">
        <f>Invoice!F378</f>
        <v>first line keep open</v>
      </c>
      <c r="B392" s="80">
        <f>Invoice!C378</f>
        <v>0</v>
      </c>
      <c r="C392" s="81">
        <f>Invoice!B378</f>
        <v>0</v>
      </c>
      <c r="D392" s="86">
        <f t="shared" ca="1" si="21"/>
        <v>0</v>
      </c>
      <c r="E392" s="86">
        <f t="shared" ca="1" si="22"/>
        <v>0</v>
      </c>
      <c r="F392" s="87">
        <f>Invoice!G378</f>
        <v>0</v>
      </c>
      <c r="G392" s="88">
        <f t="shared" si="23"/>
        <v>0</v>
      </c>
    </row>
    <row r="393" spans="1:7" s="85" customFormat="1" hidden="1">
      <c r="A393" s="101" t="str">
        <f>Invoice!F379</f>
        <v>first line keep open</v>
      </c>
      <c r="B393" s="80">
        <f>Invoice!C379</f>
        <v>0</v>
      </c>
      <c r="C393" s="81">
        <f>Invoice!B379</f>
        <v>0</v>
      </c>
      <c r="D393" s="86">
        <f t="shared" ca="1" si="21"/>
        <v>0</v>
      </c>
      <c r="E393" s="86">
        <f t="shared" ca="1" si="22"/>
        <v>0</v>
      </c>
      <c r="F393" s="87">
        <f>Invoice!G379</f>
        <v>0</v>
      </c>
      <c r="G393" s="88">
        <f t="shared" si="23"/>
        <v>0</v>
      </c>
    </row>
    <row r="394" spans="1:7" s="85" customFormat="1" hidden="1">
      <c r="A394" s="101" t="str">
        <f>Invoice!F380</f>
        <v>first line keep open</v>
      </c>
      <c r="B394" s="80">
        <f>Invoice!C380</f>
        <v>0</v>
      </c>
      <c r="C394" s="81">
        <f>Invoice!B380</f>
        <v>0</v>
      </c>
      <c r="D394" s="86">
        <f t="shared" ca="1" si="21"/>
        <v>0</v>
      </c>
      <c r="E394" s="86">
        <f t="shared" ca="1" si="22"/>
        <v>0</v>
      </c>
      <c r="F394" s="87">
        <f>Invoice!G380</f>
        <v>0</v>
      </c>
      <c r="G394" s="88">
        <f t="shared" si="23"/>
        <v>0</v>
      </c>
    </row>
    <row r="395" spans="1:7" s="85" customFormat="1" hidden="1">
      <c r="A395" s="101" t="str">
        <f>Invoice!F381</f>
        <v>first line keep open</v>
      </c>
      <c r="B395" s="80">
        <f>Invoice!C381</f>
        <v>0</v>
      </c>
      <c r="C395" s="81">
        <f>Invoice!B381</f>
        <v>0</v>
      </c>
      <c r="D395" s="86">
        <f t="shared" ca="1" si="21"/>
        <v>0</v>
      </c>
      <c r="E395" s="86">
        <f t="shared" ca="1" si="22"/>
        <v>0</v>
      </c>
      <c r="F395" s="87">
        <f>Invoice!G381</f>
        <v>0</v>
      </c>
      <c r="G395" s="88">
        <f t="shared" si="23"/>
        <v>0</v>
      </c>
    </row>
    <row r="396" spans="1:7" s="85" customFormat="1" hidden="1">
      <c r="A396" s="101" t="str">
        <f>Invoice!F382</f>
        <v>first line keep open</v>
      </c>
      <c r="B396" s="80">
        <f>Invoice!C382</f>
        <v>0</v>
      </c>
      <c r="C396" s="81">
        <f>Invoice!B382</f>
        <v>0</v>
      </c>
      <c r="D396" s="86">
        <f t="shared" ca="1" si="21"/>
        <v>0</v>
      </c>
      <c r="E396" s="86">
        <f t="shared" ca="1" si="22"/>
        <v>0</v>
      </c>
      <c r="F396" s="87">
        <f>Invoice!G382</f>
        <v>0</v>
      </c>
      <c r="G396" s="88">
        <f t="shared" si="23"/>
        <v>0</v>
      </c>
    </row>
    <row r="397" spans="1:7" s="85" customFormat="1" hidden="1">
      <c r="A397" s="101" t="str">
        <f>Invoice!F383</f>
        <v>first line keep open</v>
      </c>
      <c r="B397" s="80">
        <f>Invoice!C383</f>
        <v>0</v>
      </c>
      <c r="C397" s="81">
        <f>Invoice!B383</f>
        <v>0</v>
      </c>
      <c r="D397" s="86">
        <f t="shared" ca="1" si="21"/>
        <v>0</v>
      </c>
      <c r="E397" s="86">
        <f t="shared" ca="1" si="22"/>
        <v>0</v>
      </c>
      <c r="F397" s="87">
        <f>Invoice!G383</f>
        <v>0</v>
      </c>
      <c r="G397" s="88">
        <f t="shared" si="23"/>
        <v>0</v>
      </c>
    </row>
    <row r="398" spans="1:7" s="85" customFormat="1" hidden="1">
      <c r="A398" s="101" t="str">
        <f>Invoice!F384</f>
        <v>first line keep open</v>
      </c>
      <c r="B398" s="80">
        <f>Invoice!C384</f>
        <v>0</v>
      </c>
      <c r="C398" s="81">
        <f>Invoice!B384</f>
        <v>0</v>
      </c>
      <c r="D398" s="86">
        <f t="shared" ca="1" si="21"/>
        <v>0</v>
      </c>
      <c r="E398" s="86">
        <f t="shared" ca="1" si="22"/>
        <v>0</v>
      </c>
      <c r="F398" s="87">
        <f>Invoice!G384</f>
        <v>0</v>
      </c>
      <c r="G398" s="88">
        <f t="shared" si="23"/>
        <v>0</v>
      </c>
    </row>
    <row r="399" spans="1:7" s="85" customFormat="1" hidden="1">
      <c r="A399" s="101" t="str">
        <f>Invoice!F385</f>
        <v>first line keep open</v>
      </c>
      <c r="B399" s="80">
        <f>Invoice!C385</f>
        <v>0</v>
      </c>
      <c r="C399" s="81">
        <f>Invoice!B385</f>
        <v>0</v>
      </c>
      <c r="D399" s="86">
        <f t="shared" ca="1" si="21"/>
        <v>0</v>
      </c>
      <c r="E399" s="86">
        <f t="shared" ca="1" si="22"/>
        <v>0</v>
      </c>
      <c r="F399" s="87">
        <f>Invoice!G385</f>
        <v>0</v>
      </c>
      <c r="G399" s="88">
        <f t="shared" si="23"/>
        <v>0</v>
      </c>
    </row>
    <row r="400" spans="1:7" s="85" customFormat="1" hidden="1">
      <c r="A400" s="101" t="str">
        <f>Invoice!F386</f>
        <v>first line keep open</v>
      </c>
      <c r="B400" s="80">
        <f>Invoice!C386</f>
        <v>0</v>
      </c>
      <c r="C400" s="81">
        <f>Invoice!B386</f>
        <v>0</v>
      </c>
      <c r="D400" s="86">
        <f t="shared" ca="1" si="21"/>
        <v>0</v>
      </c>
      <c r="E400" s="86">
        <f t="shared" ca="1" si="22"/>
        <v>0</v>
      </c>
      <c r="F400" s="87">
        <f>Invoice!G386</f>
        <v>0</v>
      </c>
      <c r="G400" s="88">
        <f t="shared" si="23"/>
        <v>0</v>
      </c>
    </row>
    <row r="401" spans="1:7" s="85" customFormat="1" hidden="1">
      <c r="A401" s="101" t="str">
        <f>Invoice!F387</f>
        <v>first line keep open</v>
      </c>
      <c r="B401" s="80">
        <f>Invoice!C387</f>
        <v>0</v>
      </c>
      <c r="C401" s="81">
        <f>Invoice!B387</f>
        <v>0</v>
      </c>
      <c r="D401" s="86">
        <f t="shared" ca="1" si="21"/>
        <v>0</v>
      </c>
      <c r="E401" s="86">
        <f t="shared" ca="1" si="22"/>
        <v>0</v>
      </c>
      <c r="F401" s="87">
        <f>Invoice!G387</f>
        <v>0</v>
      </c>
      <c r="G401" s="88">
        <f t="shared" si="23"/>
        <v>0</v>
      </c>
    </row>
    <row r="402" spans="1:7" s="85" customFormat="1" hidden="1">
      <c r="A402" s="101" t="str">
        <f>Invoice!F388</f>
        <v>first line keep open</v>
      </c>
      <c r="B402" s="80">
        <f>Invoice!C388</f>
        <v>0</v>
      </c>
      <c r="C402" s="81">
        <f>Invoice!B388</f>
        <v>0</v>
      </c>
      <c r="D402" s="86">
        <f t="shared" ca="1" si="21"/>
        <v>0</v>
      </c>
      <c r="E402" s="86">
        <f t="shared" ca="1" si="22"/>
        <v>0</v>
      </c>
      <c r="F402" s="87">
        <f>Invoice!G388</f>
        <v>0</v>
      </c>
      <c r="G402" s="88">
        <f t="shared" si="23"/>
        <v>0</v>
      </c>
    </row>
    <row r="403" spans="1:7" s="85" customFormat="1" hidden="1">
      <c r="A403" s="101" t="str">
        <f>Invoice!F389</f>
        <v>first line keep open</v>
      </c>
      <c r="B403" s="80">
        <f>Invoice!C389</f>
        <v>0</v>
      </c>
      <c r="C403" s="81">
        <f>Invoice!B389</f>
        <v>0</v>
      </c>
      <c r="D403" s="86">
        <f t="shared" ca="1" si="21"/>
        <v>0</v>
      </c>
      <c r="E403" s="86">
        <f t="shared" ca="1" si="22"/>
        <v>0</v>
      </c>
      <c r="F403" s="87">
        <f>Invoice!G389</f>
        <v>0</v>
      </c>
      <c r="G403" s="88">
        <f t="shared" si="23"/>
        <v>0</v>
      </c>
    </row>
    <row r="404" spans="1:7" s="85" customFormat="1" hidden="1">
      <c r="A404" s="101" t="str">
        <f>Invoice!F390</f>
        <v>first line keep open</v>
      </c>
      <c r="B404" s="80">
        <f>Invoice!C390</f>
        <v>0</v>
      </c>
      <c r="C404" s="81">
        <f>Invoice!B390</f>
        <v>0</v>
      </c>
      <c r="D404" s="86">
        <f t="shared" ca="1" si="21"/>
        <v>0</v>
      </c>
      <c r="E404" s="86">
        <f t="shared" ca="1" si="22"/>
        <v>0</v>
      </c>
      <c r="F404" s="87">
        <f>Invoice!G390</f>
        <v>0</v>
      </c>
      <c r="G404" s="88">
        <f t="shared" si="23"/>
        <v>0</v>
      </c>
    </row>
    <row r="405" spans="1:7" s="85" customFormat="1" hidden="1">
      <c r="A405" s="101" t="str">
        <f>Invoice!F391</f>
        <v>first line keep open</v>
      </c>
      <c r="B405" s="80">
        <f>Invoice!C391</f>
        <v>0</v>
      </c>
      <c r="C405" s="81">
        <f>Invoice!B391</f>
        <v>0</v>
      </c>
      <c r="D405" s="86">
        <f t="shared" ca="1" si="21"/>
        <v>0</v>
      </c>
      <c r="E405" s="86">
        <f t="shared" ca="1" si="22"/>
        <v>0</v>
      </c>
      <c r="F405" s="87">
        <f>Invoice!G391</f>
        <v>0</v>
      </c>
      <c r="G405" s="88">
        <f t="shared" si="23"/>
        <v>0</v>
      </c>
    </row>
    <row r="406" spans="1:7" s="85" customFormat="1" hidden="1">
      <c r="A406" s="101" t="str">
        <f>Invoice!F392</f>
        <v>first line keep open</v>
      </c>
      <c r="B406" s="80">
        <f>Invoice!C392</f>
        <v>0</v>
      </c>
      <c r="C406" s="81">
        <f>Invoice!B392</f>
        <v>0</v>
      </c>
      <c r="D406" s="86">
        <f t="shared" ca="1" si="21"/>
        <v>0</v>
      </c>
      <c r="E406" s="86">
        <f t="shared" ca="1" si="22"/>
        <v>0</v>
      </c>
      <c r="F406" s="87">
        <f>Invoice!G392</f>
        <v>0</v>
      </c>
      <c r="G406" s="88">
        <f t="shared" si="23"/>
        <v>0</v>
      </c>
    </row>
    <row r="407" spans="1:7" s="85" customFormat="1" hidden="1">
      <c r="A407" s="101" t="str">
        <f>Invoice!F393</f>
        <v>first line keep open</v>
      </c>
      <c r="B407" s="80">
        <f>Invoice!C393</f>
        <v>0</v>
      </c>
      <c r="C407" s="81">
        <f>Invoice!B393</f>
        <v>0</v>
      </c>
      <c r="D407" s="86">
        <f t="shared" ca="1" si="21"/>
        <v>0</v>
      </c>
      <c r="E407" s="86">
        <f t="shared" ca="1" si="22"/>
        <v>0</v>
      </c>
      <c r="F407" s="87">
        <f>Invoice!G393</f>
        <v>0</v>
      </c>
      <c r="G407" s="88">
        <f t="shared" si="23"/>
        <v>0</v>
      </c>
    </row>
    <row r="408" spans="1:7" s="85" customFormat="1" hidden="1">
      <c r="A408" s="101" t="str">
        <f>Invoice!F394</f>
        <v>first line keep open</v>
      </c>
      <c r="B408" s="80">
        <f>Invoice!C394</f>
        <v>0</v>
      </c>
      <c r="C408" s="81">
        <f>Invoice!B394</f>
        <v>0</v>
      </c>
      <c r="D408" s="86">
        <f t="shared" ca="1" si="21"/>
        <v>0</v>
      </c>
      <c r="E408" s="86">
        <f t="shared" ca="1" si="22"/>
        <v>0</v>
      </c>
      <c r="F408" s="87">
        <f>Invoice!G394</f>
        <v>0</v>
      </c>
      <c r="G408" s="88">
        <f t="shared" si="23"/>
        <v>0</v>
      </c>
    </row>
    <row r="409" spans="1:7" s="85" customFormat="1" hidden="1">
      <c r="A409" s="101" t="str">
        <f>Invoice!F395</f>
        <v>first line keep open</v>
      </c>
      <c r="B409" s="80">
        <f>Invoice!C395</f>
        <v>0</v>
      </c>
      <c r="C409" s="81">
        <f>Invoice!B395</f>
        <v>0</v>
      </c>
      <c r="D409" s="86">
        <f t="shared" ca="1" si="21"/>
        <v>0</v>
      </c>
      <c r="E409" s="86">
        <f t="shared" ca="1" si="22"/>
        <v>0</v>
      </c>
      <c r="F409" s="87">
        <f>Invoice!G395</f>
        <v>0</v>
      </c>
      <c r="G409" s="88">
        <f t="shared" si="23"/>
        <v>0</v>
      </c>
    </row>
    <row r="410" spans="1:7" s="85" customFormat="1" hidden="1">
      <c r="A410" s="101" t="str">
        <f>Invoice!F396</f>
        <v>first line keep open</v>
      </c>
      <c r="B410" s="80">
        <f>Invoice!C396</f>
        <v>0</v>
      </c>
      <c r="C410" s="81">
        <f>Invoice!B396</f>
        <v>0</v>
      </c>
      <c r="D410" s="86">
        <f t="shared" ca="1" si="21"/>
        <v>0</v>
      </c>
      <c r="E410" s="86">
        <f t="shared" ca="1" si="22"/>
        <v>0</v>
      </c>
      <c r="F410" s="87">
        <f>Invoice!G396</f>
        <v>0</v>
      </c>
      <c r="G410" s="88">
        <f t="shared" si="23"/>
        <v>0</v>
      </c>
    </row>
    <row r="411" spans="1:7" s="85" customFormat="1" hidden="1">
      <c r="A411" s="101" t="str">
        <f>Invoice!F397</f>
        <v>first line keep open</v>
      </c>
      <c r="B411" s="80">
        <f>Invoice!C397</f>
        <v>0</v>
      </c>
      <c r="C411" s="81">
        <f>Invoice!B397</f>
        <v>0</v>
      </c>
      <c r="D411" s="86">
        <f t="shared" ca="1" si="21"/>
        <v>0</v>
      </c>
      <c r="E411" s="86">
        <f t="shared" ca="1" si="22"/>
        <v>0</v>
      </c>
      <c r="F411" s="87">
        <f>Invoice!G397</f>
        <v>0</v>
      </c>
      <c r="G411" s="88">
        <f t="shared" si="23"/>
        <v>0</v>
      </c>
    </row>
    <row r="412" spans="1:7" s="85" customFormat="1" hidden="1">
      <c r="A412" s="101" t="str">
        <f>Invoice!F398</f>
        <v>first line keep open</v>
      </c>
      <c r="B412" s="80">
        <f>Invoice!C398</f>
        <v>0</v>
      </c>
      <c r="C412" s="81">
        <f>Invoice!B398</f>
        <v>0</v>
      </c>
      <c r="D412" s="86">
        <f t="shared" ca="1" si="21"/>
        <v>0</v>
      </c>
      <c r="E412" s="86">
        <f t="shared" ca="1" si="22"/>
        <v>0</v>
      </c>
      <c r="F412" s="87">
        <f>Invoice!G398</f>
        <v>0</v>
      </c>
      <c r="G412" s="88">
        <f t="shared" si="23"/>
        <v>0</v>
      </c>
    </row>
    <row r="413" spans="1:7" s="85" customFormat="1" hidden="1">
      <c r="A413" s="101" t="str">
        <f>Invoice!F399</f>
        <v>first line keep open</v>
      </c>
      <c r="B413" s="80">
        <f>Invoice!C399</f>
        <v>0</v>
      </c>
      <c r="C413" s="81">
        <f>Invoice!B399</f>
        <v>0</v>
      </c>
      <c r="D413" s="86">
        <f t="shared" ca="1" si="21"/>
        <v>0</v>
      </c>
      <c r="E413" s="86">
        <f t="shared" ca="1" si="22"/>
        <v>0</v>
      </c>
      <c r="F413" s="87">
        <f>Invoice!G399</f>
        <v>0</v>
      </c>
      <c r="G413" s="88">
        <f t="shared" si="23"/>
        <v>0</v>
      </c>
    </row>
    <row r="414" spans="1:7" s="85" customFormat="1" hidden="1">
      <c r="A414" s="101" t="str">
        <f>Invoice!F400</f>
        <v>first line keep open</v>
      </c>
      <c r="B414" s="80">
        <f>Invoice!C400</f>
        <v>0</v>
      </c>
      <c r="C414" s="81">
        <f>Invoice!B400</f>
        <v>0</v>
      </c>
      <c r="D414" s="86">
        <f t="shared" ca="1" si="21"/>
        <v>0</v>
      </c>
      <c r="E414" s="86">
        <f t="shared" ca="1" si="22"/>
        <v>0</v>
      </c>
      <c r="F414" s="87">
        <f>Invoice!G400</f>
        <v>0</v>
      </c>
      <c r="G414" s="88">
        <f t="shared" si="23"/>
        <v>0</v>
      </c>
    </row>
    <row r="415" spans="1:7" s="85" customFormat="1" hidden="1">
      <c r="A415" s="101" t="str">
        <f>Invoice!F401</f>
        <v>first line keep open</v>
      </c>
      <c r="B415" s="80">
        <f>Invoice!C401</f>
        <v>0</v>
      </c>
      <c r="C415" s="81">
        <f>Invoice!B401</f>
        <v>0</v>
      </c>
      <c r="D415" s="86">
        <f t="shared" ca="1" si="21"/>
        <v>0</v>
      </c>
      <c r="E415" s="86">
        <f t="shared" ca="1" si="22"/>
        <v>0</v>
      </c>
      <c r="F415" s="87">
        <f>Invoice!G401</f>
        <v>0</v>
      </c>
      <c r="G415" s="88">
        <f t="shared" si="23"/>
        <v>0</v>
      </c>
    </row>
    <row r="416" spans="1:7" s="85" customFormat="1" hidden="1">
      <c r="A416" s="101" t="str">
        <f>Invoice!F402</f>
        <v>first line keep open</v>
      </c>
      <c r="B416" s="80">
        <f>Invoice!C402</f>
        <v>0</v>
      </c>
      <c r="C416" s="81">
        <f>Invoice!B402</f>
        <v>0</v>
      </c>
      <c r="D416" s="86">
        <f t="shared" ca="1" si="21"/>
        <v>0</v>
      </c>
      <c r="E416" s="86">
        <f t="shared" ca="1" si="22"/>
        <v>0</v>
      </c>
      <c r="F416" s="87">
        <f>Invoice!G402</f>
        <v>0</v>
      </c>
      <c r="G416" s="88">
        <f t="shared" si="23"/>
        <v>0</v>
      </c>
    </row>
    <row r="417" spans="1:7" s="85" customFormat="1" hidden="1">
      <c r="A417" s="101" t="str">
        <f>Invoice!F403</f>
        <v>first line keep open</v>
      </c>
      <c r="B417" s="80">
        <f>Invoice!C403</f>
        <v>0</v>
      </c>
      <c r="C417" s="81">
        <f>Invoice!B403</f>
        <v>0</v>
      </c>
      <c r="D417" s="86">
        <f t="shared" ca="1" si="21"/>
        <v>0</v>
      </c>
      <c r="E417" s="86">
        <f t="shared" ca="1" si="22"/>
        <v>0</v>
      </c>
      <c r="F417" s="87">
        <f>Invoice!G403</f>
        <v>0</v>
      </c>
      <c r="G417" s="88">
        <f t="shared" si="23"/>
        <v>0</v>
      </c>
    </row>
    <row r="418" spans="1:7" s="85" customFormat="1" hidden="1">
      <c r="A418" s="101" t="str">
        <f>Invoice!F404</f>
        <v>first line keep open</v>
      </c>
      <c r="B418" s="80">
        <f>Invoice!C404</f>
        <v>0</v>
      </c>
      <c r="C418" s="81">
        <f>Invoice!B404</f>
        <v>0</v>
      </c>
      <c r="D418" s="86">
        <f t="shared" ca="1" si="21"/>
        <v>0</v>
      </c>
      <c r="E418" s="86">
        <f t="shared" ca="1" si="22"/>
        <v>0</v>
      </c>
      <c r="F418" s="87">
        <f>Invoice!G404</f>
        <v>0</v>
      </c>
      <c r="G418" s="88">
        <f t="shared" si="23"/>
        <v>0</v>
      </c>
    </row>
    <row r="419" spans="1:7" s="85" customFormat="1" hidden="1">
      <c r="A419" s="101" t="str">
        <f>Invoice!F405</f>
        <v>first line keep open</v>
      </c>
      <c r="B419" s="80">
        <f>Invoice!C405</f>
        <v>0</v>
      </c>
      <c r="C419" s="81">
        <f>Invoice!B405</f>
        <v>0</v>
      </c>
      <c r="D419" s="86">
        <f t="shared" ca="1" si="21"/>
        <v>0</v>
      </c>
      <c r="E419" s="86">
        <f t="shared" ca="1" si="22"/>
        <v>0</v>
      </c>
      <c r="F419" s="87">
        <f>Invoice!G405</f>
        <v>0</v>
      </c>
      <c r="G419" s="88">
        <f t="shared" si="23"/>
        <v>0</v>
      </c>
    </row>
    <row r="420" spans="1:7" s="85" customFormat="1" hidden="1">
      <c r="A420" s="101" t="str">
        <f>Invoice!F406</f>
        <v>first line keep open</v>
      </c>
      <c r="B420" s="80">
        <f>Invoice!C406</f>
        <v>0</v>
      </c>
      <c r="C420" s="81">
        <f>Invoice!B406</f>
        <v>0</v>
      </c>
      <c r="D420" s="86">
        <f t="shared" ca="1" si="21"/>
        <v>0</v>
      </c>
      <c r="E420" s="86">
        <f t="shared" ca="1" si="22"/>
        <v>0</v>
      </c>
      <c r="F420" s="87">
        <f>Invoice!G406</f>
        <v>0</v>
      </c>
      <c r="G420" s="88">
        <f t="shared" si="23"/>
        <v>0</v>
      </c>
    </row>
    <row r="421" spans="1:7" s="85" customFormat="1" hidden="1">
      <c r="A421" s="101" t="str">
        <f>Invoice!F407</f>
        <v>first line keep open</v>
      </c>
      <c r="B421" s="80">
        <f>Invoice!C407</f>
        <v>0</v>
      </c>
      <c r="C421" s="81">
        <f>Invoice!B407</f>
        <v>0</v>
      </c>
      <c r="D421" s="86">
        <f t="shared" ca="1" si="21"/>
        <v>0</v>
      </c>
      <c r="E421" s="86">
        <f t="shared" ca="1" si="22"/>
        <v>0</v>
      </c>
      <c r="F421" s="87">
        <f>Invoice!G407</f>
        <v>0</v>
      </c>
      <c r="G421" s="88">
        <f t="shared" si="23"/>
        <v>0</v>
      </c>
    </row>
    <row r="422" spans="1:7" s="85" customFormat="1" hidden="1">
      <c r="A422" s="101" t="str">
        <f>Invoice!F408</f>
        <v>first line keep open</v>
      </c>
      <c r="B422" s="80">
        <f>Invoice!C408</f>
        <v>0</v>
      </c>
      <c r="C422" s="81">
        <f>Invoice!B408</f>
        <v>0</v>
      </c>
      <c r="D422" s="86">
        <f t="shared" ca="1" si="21"/>
        <v>0</v>
      </c>
      <c r="E422" s="86">
        <f t="shared" ca="1" si="22"/>
        <v>0</v>
      </c>
      <c r="F422" s="87">
        <f>Invoice!G408</f>
        <v>0</v>
      </c>
      <c r="G422" s="88">
        <f t="shared" si="23"/>
        <v>0</v>
      </c>
    </row>
    <row r="423" spans="1:7" s="85" customFormat="1" hidden="1">
      <c r="A423" s="101" t="str">
        <f>Invoice!F409</f>
        <v>first line keep open</v>
      </c>
      <c r="B423" s="80">
        <f>Invoice!C409</f>
        <v>0</v>
      </c>
      <c r="C423" s="81">
        <f>Invoice!B409</f>
        <v>0</v>
      </c>
      <c r="D423" s="86">
        <f t="shared" ca="1" si="21"/>
        <v>0</v>
      </c>
      <c r="E423" s="86">
        <f t="shared" ca="1" si="22"/>
        <v>0</v>
      </c>
      <c r="F423" s="87">
        <f>Invoice!G409</f>
        <v>0</v>
      </c>
      <c r="G423" s="88">
        <f t="shared" si="23"/>
        <v>0</v>
      </c>
    </row>
    <row r="424" spans="1:7" s="85" customFormat="1" hidden="1">
      <c r="A424" s="101" t="str">
        <f>Invoice!F410</f>
        <v>first line keep open</v>
      </c>
      <c r="B424" s="80">
        <f>Invoice!C410</f>
        <v>0</v>
      </c>
      <c r="C424" s="81">
        <f>Invoice!B410</f>
        <v>0</v>
      </c>
      <c r="D424" s="86">
        <f t="shared" ca="1" si="21"/>
        <v>0</v>
      </c>
      <c r="E424" s="86">
        <f t="shared" ca="1" si="22"/>
        <v>0</v>
      </c>
      <c r="F424" s="87">
        <f>Invoice!G410</f>
        <v>0</v>
      </c>
      <c r="G424" s="88">
        <f t="shared" si="23"/>
        <v>0</v>
      </c>
    </row>
    <row r="425" spans="1:7" s="85" customFormat="1" hidden="1">
      <c r="A425" s="101" t="str">
        <f>Invoice!F411</f>
        <v>first line keep open</v>
      </c>
      <c r="B425" s="80">
        <f>Invoice!C411</f>
        <v>0</v>
      </c>
      <c r="C425" s="81">
        <f>Invoice!B411</f>
        <v>0</v>
      </c>
      <c r="D425" s="86">
        <f t="shared" ca="1" si="21"/>
        <v>0</v>
      </c>
      <c r="E425" s="86">
        <f t="shared" ca="1" si="22"/>
        <v>0</v>
      </c>
      <c r="F425" s="87">
        <f>Invoice!G411</f>
        <v>0</v>
      </c>
      <c r="G425" s="88">
        <f t="shared" si="23"/>
        <v>0</v>
      </c>
    </row>
    <row r="426" spans="1:7" s="85" customFormat="1" hidden="1">
      <c r="A426" s="101" t="str">
        <f>Invoice!F412</f>
        <v>first line keep open</v>
      </c>
      <c r="B426" s="80">
        <f>Invoice!C412</f>
        <v>0</v>
      </c>
      <c r="C426" s="81">
        <f>Invoice!B412</f>
        <v>0</v>
      </c>
      <c r="D426" s="86">
        <f t="shared" ca="1" si="21"/>
        <v>0</v>
      </c>
      <c r="E426" s="86">
        <f t="shared" ca="1" si="22"/>
        <v>0</v>
      </c>
      <c r="F426" s="87">
        <f>Invoice!G412</f>
        <v>0</v>
      </c>
      <c r="G426" s="88">
        <f t="shared" si="23"/>
        <v>0</v>
      </c>
    </row>
    <row r="427" spans="1:7" s="85" customFormat="1" hidden="1">
      <c r="A427" s="101" t="str">
        <f>Invoice!F413</f>
        <v>first line keep open</v>
      </c>
      <c r="B427" s="80">
        <f>Invoice!C413</f>
        <v>0</v>
      </c>
      <c r="C427" s="81">
        <f>Invoice!B413</f>
        <v>0</v>
      </c>
      <c r="D427" s="86">
        <f t="shared" ca="1" si="21"/>
        <v>0</v>
      </c>
      <c r="E427" s="86">
        <f t="shared" ca="1" si="22"/>
        <v>0</v>
      </c>
      <c r="F427" s="87">
        <f>Invoice!G413</f>
        <v>0</v>
      </c>
      <c r="G427" s="88">
        <f t="shared" si="23"/>
        <v>0</v>
      </c>
    </row>
    <row r="428" spans="1:7" s="85" customFormat="1" hidden="1">
      <c r="A428" s="101" t="str">
        <f>Invoice!F414</f>
        <v>first line keep open</v>
      </c>
      <c r="B428" s="80">
        <f>Invoice!C414</f>
        <v>0</v>
      </c>
      <c r="C428" s="81">
        <f>Invoice!B414</f>
        <v>0</v>
      </c>
      <c r="D428" s="86">
        <f t="shared" ca="1" si="21"/>
        <v>0</v>
      </c>
      <c r="E428" s="86">
        <f t="shared" ca="1" si="22"/>
        <v>0</v>
      </c>
      <c r="F428" s="87">
        <f>Invoice!G414</f>
        <v>0</v>
      </c>
      <c r="G428" s="88">
        <f t="shared" si="23"/>
        <v>0</v>
      </c>
    </row>
    <row r="429" spans="1:7" s="85" customFormat="1" hidden="1">
      <c r="A429" s="101" t="str">
        <f>Invoice!F415</f>
        <v>first line keep open</v>
      </c>
      <c r="B429" s="80">
        <f>Invoice!C415</f>
        <v>0</v>
      </c>
      <c r="C429" s="81">
        <f>Invoice!B415</f>
        <v>0</v>
      </c>
      <c r="D429" s="86">
        <f t="shared" ca="1" si="21"/>
        <v>0</v>
      </c>
      <c r="E429" s="86">
        <f t="shared" ca="1" si="22"/>
        <v>0</v>
      </c>
      <c r="F429" s="87">
        <f>Invoice!G415</f>
        <v>0</v>
      </c>
      <c r="G429" s="88">
        <f t="shared" si="23"/>
        <v>0</v>
      </c>
    </row>
    <row r="430" spans="1:7" s="85" customFormat="1" hidden="1">
      <c r="A430" s="101" t="str">
        <f>Invoice!F416</f>
        <v>first line keep open</v>
      </c>
      <c r="B430" s="80">
        <f>Invoice!C416</f>
        <v>0</v>
      </c>
      <c r="C430" s="81">
        <f>Invoice!B416</f>
        <v>0</v>
      </c>
      <c r="D430" s="86">
        <f t="shared" ca="1" si="21"/>
        <v>0</v>
      </c>
      <c r="E430" s="86">
        <f t="shared" ca="1" si="22"/>
        <v>0</v>
      </c>
      <c r="F430" s="87">
        <f>Invoice!G416</f>
        <v>0</v>
      </c>
      <c r="G430" s="88">
        <f t="shared" si="23"/>
        <v>0</v>
      </c>
    </row>
    <row r="431" spans="1:7" s="85" customFormat="1" hidden="1">
      <c r="A431" s="101" t="str">
        <f>Invoice!F417</f>
        <v>first line keep open</v>
      </c>
      <c r="B431" s="80">
        <f>Invoice!C417</f>
        <v>0</v>
      </c>
      <c r="C431" s="81">
        <f>Invoice!B417</f>
        <v>0</v>
      </c>
      <c r="D431" s="86">
        <f t="shared" ca="1" si="21"/>
        <v>0</v>
      </c>
      <c r="E431" s="86">
        <f t="shared" ca="1" si="22"/>
        <v>0</v>
      </c>
      <c r="F431" s="87">
        <f>Invoice!G417</f>
        <v>0</v>
      </c>
      <c r="G431" s="88">
        <f t="shared" si="23"/>
        <v>0</v>
      </c>
    </row>
    <row r="432" spans="1:7" s="85" customFormat="1" hidden="1">
      <c r="A432" s="101" t="str">
        <f>Invoice!F418</f>
        <v>first line keep open</v>
      </c>
      <c r="B432" s="80">
        <f>Invoice!C418</f>
        <v>0</v>
      </c>
      <c r="C432" s="81">
        <f>Invoice!B418</f>
        <v>0</v>
      </c>
      <c r="D432" s="86">
        <f t="shared" ca="1" si="21"/>
        <v>0</v>
      </c>
      <c r="E432" s="86">
        <f t="shared" ca="1" si="22"/>
        <v>0</v>
      </c>
      <c r="F432" s="87">
        <f>Invoice!G418</f>
        <v>0</v>
      </c>
      <c r="G432" s="88">
        <f t="shared" si="23"/>
        <v>0</v>
      </c>
    </row>
    <row r="433" spans="1:7" s="85" customFormat="1" hidden="1">
      <c r="A433" s="101" t="str">
        <f>Invoice!F419</f>
        <v>first line keep open</v>
      </c>
      <c r="B433" s="80">
        <f>Invoice!C419</f>
        <v>0</v>
      </c>
      <c r="C433" s="81">
        <f>Invoice!B419</f>
        <v>0</v>
      </c>
      <c r="D433" s="86">
        <f t="shared" ca="1" si="21"/>
        <v>0</v>
      </c>
      <c r="E433" s="86">
        <f t="shared" ca="1" si="22"/>
        <v>0</v>
      </c>
      <c r="F433" s="87">
        <f>Invoice!G419</f>
        <v>0</v>
      </c>
      <c r="G433" s="88">
        <f t="shared" si="23"/>
        <v>0</v>
      </c>
    </row>
    <row r="434" spans="1:7" s="85" customFormat="1" hidden="1">
      <c r="A434" s="101" t="str">
        <f>Invoice!F420</f>
        <v>first line keep open</v>
      </c>
      <c r="B434" s="80">
        <f>Invoice!C420</f>
        <v>0</v>
      </c>
      <c r="C434" s="81">
        <f>Invoice!B420</f>
        <v>0</v>
      </c>
      <c r="D434" s="86">
        <f t="shared" ca="1" si="21"/>
        <v>0</v>
      </c>
      <c r="E434" s="86">
        <f t="shared" ca="1" si="22"/>
        <v>0</v>
      </c>
      <c r="F434" s="87">
        <f>Invoice!G420</f>
        <v>0</v>
      </c>
      <c r="G434" s="88">
        <f t="shared" si="23"/>
        <v>0</v>
      </c>
    </row>
    <row r="435" spans="1:7" s="85" customFormat="1" hidden="1">
      <c r="A435" s="101" t="str">
        <f>Invoice!F421</f>
        <v>first line keep open</v>
      </c>
      <c r="B435" s="80">
        <f>Invoice!C421</f>
        <v>0</v>
      </c>
      <c r="C435" s="81">
        <f>Invoice!B421</f>
        <v>0</v>
      </c>
      <c r="D435" s="86">
        <f t="shared" ca="1" si="21"/>
        <v>0</v>
      </c>
      <c r="E435" s="86">
        <f t="shared" ca="1" si="22"/>
        <v>0</v>
      </c>
      <c r="F435" s="87">
        <f>Invoice!G421</f>
        <v>0</v>
      </c>
      <c r="G435" s="88">
        <f t="shared" si="23"/>
        <v>0</v>
      </c>
    </row>
    <row r="436" spans="1:7" s="85" customFormat="1" hidden="1">
      <c r="A436" s="101" t="str">
        <f>Invoice!F422</f>
        <v>first line keep open</v>
      </c>
      <c r="B436" s="80">
        <f>Invoice!C422</f>
        <v>0</v>
      </c>
      <c r="C436" s="81">
        <f>Invoice!B422</f>
        <v>0</v>
      </c>
      <c r="D436" s="86">
        <f t="shared" ca="1" si="21"/>
        <v>0</v>
      </c>
      <c r="E436" s="86">
        <f t="shared" ca="1" si="22"/>
        <v>0</v>
      </c>
      <c r="F436" s="87">
        <f>Invoice!G422</f>
        <v>0</v>
      </c>
      <c r="G436" s="88">
        <f t="shared" si="23"/>
        <v>0</v>
      </c>
    </row>
    <row r="437" spans="1:7" s="85" customFormat="1" hidden="1">
      <c r="A437" s="101" t="str">
        <f>Invoice!F423</f>
        <v>first line keep open</v>
      </c>
      <c r="B437" s="80">
        <f>Invoice!C423</f>
        <v>0</v>
      </c>
      <c r="C437" s="81">
        <f>Invoice!B423</f>
        <v>0</v>
      </c>
      <c r="D437" s="86">
        <f t="shared" ca="1" si="21"/>
        <v>0</v>
      </c>
      <c r="E437" s="86">
        <f t="shared" ca="1" si="22"/>
        <v>0</v>
      </c>
      <c r="F437" s="87">
        <f>Invoice!G423</f>
        <v>0</v>
      </c>
      <c r="G437" s="88">
        <f t="shared" si="23"/>
        <v>0</v>
      </c>
    </row>
    <row r="438" spans="1:7" s="85" customFormat="1" hidden="1">
      <c r="A438" s="101" t="str">
        <f>Invoice!F424</f>
        <v>first line keep open</v>
      </c>
      <c r="B438" s="80">
        <f>Invoice!C424</f>
        <v>0</v>
      </c>
      <c r="C438" s="81">
        <f>Invoice!B424</f>
        <v>0</v>
      </c>
      <c r="D438" s="86">
        <f t="shared" ca="1" si="21"/>
        <v>0</v>
      </c>
      <c r="E438" s="86">
        <f t="shared" ca="1" si="22"/>
        <v>0</v>
      </c>
      <c r="F438" s="87">
        <f>Invoice!G424</f>
        <v>0</v>
      </c>
      <c r="G438" s="88">
        <f t="shared" si="23"/>
        <v>0</v>
      </c>
    </row>
    <row r="439" spans="1:7" s="85" customFormat="1" hidden="1">
      <c r="A439" s="101" t="str">
        <f>Invoice!F425</f>
        <v>first line keep open</v>
      </c>
      <c r="B439" s="80">
        <f>Invoice!C425</f>
        <v>0</v>
      </c>
      <c r="C439" s="81">
        <f>Invoice!B425</f>
        <v>0</v>
      </c>
      <c r="D439" s="86">
        <f t="shared" ca="1" si="21"/>
        <v>0</v>
      </c>
      <c r="E439" s="86">
        <f t="shared" ca="1" si="22"/>
        <v>0</v>
      </c>
      <c r="F439" s="87">
        <f>Invoice!G425</f>
        <v>0</v>
      </c>
      <c r="G439" s="88">
        <f t="shared" si="23"/>
        <v>0</v>
      </c>
    </row>
    <row r="440" spans="1:7" s="85" customFormat="1" hidden="1">
      <c r="A440" s="101" t="str">
        <f>Invoice!F426</f>
        <v>first line keep open</v>
      </c>
      <c r="B440" s="80">
        <f>Invoice!C426</f>
        <v>0</v>
      </c>
      <c r="C440" s="81">
        <f>Invoice!B426</f>
        <v>0</v>
      </c>
      <c r="D440" s="86">
        <f t="shared" ca="1" si="21"/>
        <v>0</v>
      </c>
      <c r="E440" s="86">
        <f t="shared" ca="1" si="22"/>
        <v>0</v>
      </c>
      <c r="F440" s="87">
        <f>Invoice!G426</f>
        <v>0</v>
      </c>
      <c r="G440" s="88">
        <f t="shared" si="23"/>
        <v>0</v>
      </c>
    </row>
    <row r="441" spans="1:7" s="85" customFormat="1" hidden="1">
      <c r="A441" s="101" t="str">
        <f>Invoice!F427</f>
        <v>first line keep open</v>
      </c>
      <c r="B441" s="80">
        <f>Invoice!C427</f>
        <v>0</v>
      </c>
      <c r="C441" s="81">
        <f>Invoice!B427</f>
        <v>0</v>
      </c>
      <c r="D441" s="86">
        <f t="shared" ca="1" si="21"/>
        <v>0</v>
      </c>
      <c r="E441" s="86">
        <f t="shared" ca="1" si="22"/>
        <v>0</v>
      </c>
      <c r="F441" s="87">
        <f>Invoice!G427</f>
        <v>0</v>
      </c>
      <c r="G441" s="88">
        <f t="shared" si="23"/>
        <v>0</v>
      </c>
    </row>
    <row r="442" spans="1:7" s="85" customFormat="1" hidden="1">
      <c r="A442" s="101" t="str">
        <f>Invoice!F428</f>
        <v>first line keep open</v>
      </c>
      <c r="B442" s="80">
        <f>Invoice!C428</f>
        <v>0</v>
      </c>
      <c r="C442" s="81">
        <f>Invoice!B428</f>
        <v>0</v>
      </c>
      <c r="D442" s="86">
        <f t="shared" ca="1" si="21"/>
        <v>0</v>
      </c>
      <c r="E442" s="86">
        <f t="shared" ca="1" si="22"/>
        <v>0</v>
      </c>
      <c r="F442" s="87">
        <f>Invoice!G428</f>
        <v>0</v>
      </c>
      <c r="G442" s="88">
        <f t="shared" si="23"/>
        <v>0</v>
      </c>
    </row>
    <row r="443" spans="1:7" s="85" customFormat="1" hidden="1">
      <c r="A443" s="101" t="str">
        <f>Invoice!F429</f>
        <v>first line keep open</v>
      </c>
      <c r="B443" s="80">
        <f>Invoice!C429</f>
        <v>0</v>
      </c>
      <c r="C443" s="81">
        <f>Invoice!B429</f>
        <v>0</v>
      </c>
      <c r="D443" s="86">
        <f t="shared" ca="1" si="21"/>
        <v>0</v>
      </c>
      <c r="E443" s="86">
        <f t="shared" ca="1" si="22"/>
        <v>0</v>
      </c>
      <c r="F443" s="87">
        <f>Invoice!G429</f>
        <v>0</v>
      </c>
      <c r="G443" s="88">
        <f t="shared" si="23"/>
        <v>0</v>
      </c>
    </row>
    <row r="444" spans="1:7" s="85" customFormat="1" hidden="1">
      <c r="A444" s="101" t="str">
        <f>Invoice!F430</f>
        <v>first line keep open</v>
      </c>
      <c r="B444" s="80">
        <f>Invoice!C430</f>
        <v>0</v>
      </c>
      <c r="C444" s="81">
        <f>Invoice!B430</f>
        <v>0</v>
      </c>
      <c r="D444" s="86">
        <f t="shared" ca="1" si="21"/>
        <v>0</v>
      </c>
      <c r="E444" s="86">
        <f t="shared" ca="1" si="22"/>
        <v>0</v>
      </c>
      <c r="F444" s="87">
        <f>Invoice!G430</f>
        <v>0</v>
      </c>
      <c r="G444" s="88">
        <f t="shared" si="23"/>
        <v>0</v>
      </c>
    </row>
    <row r="445" spans="1:7" s="85" customFormat="1" hidden="1">
      <c r="A445" s="101" t="str">
        <f>Invoice!F431</f>
        <v>first line keep open</v>
      </c>
      <c r="B445" s="80">
        <f>Invoice!C431</f>
        <v>0</v>
      </c>
      <c r="C445" s="81">
        <f>Invoice!B431</f>
        <v>0</v>
      </c>
      <c r="D445" s="86">
        <f t="shared" ca="1" si="21"/>
        <v>0</v>
      </c>
      <c r="E445" s="86">
        <f t="shared" ca="1" si="22"/>
        <v>0</v>
      </c>
      <c r="F445" s="87">
        <f>Invoice!G431</f>
        <v>0</v>
      </c>
      <c r="G445" s="88">
        <f t="shared" si="23"/>
        <v>0</v>
      </c>
    </row>
    <row r="446" spans="1:7" s="85" customFormat="1" hidden="1">
      <c r="A446" s="101" t="str">
        <f>Invoice!F432</f>
        <v>first line keep open</v>
      </c>
      <c r="B446" s="80">
        <f>Invoice!C432</f>
        <v>0</v>
      </c>
      <c r="C446" s="81">
        <f>Invoice!B432</f>
        <v>0</v>
      </c>
      <c r="D446" s="86">
        <f t="shared" ca="1" si="21"/>
        <v>0</v>
      </c>
      <c r="E446" s="86">
        <f t="shared" ca="1" si="22"/>
        <v>0</v>
      </c>
      <c r="F446" s="87">
        <f>Invoice!G432</f>
        <v>0</v>
      </c>
      <c r="G446" s="88">
        <f t="shared" si="23"/>
        <v>0</v>
      </c>
    </row>
    <row r="447" spans="1:7" s="85" customFormat="1" hidden="1">
      <c r="A447" s="101" t="str">
        <f>Invoice!F433</f>
        <v>first line keep open</v>
      </c>
      <c r="B447" s="80">
        <f>Invoice!C433</f>
        <v>0</v>
      </c>
      <c r="C447" s="81">
        <f>Invoice!B433</f>
        <v>0</v>
      </c>
      <c r="D447" s="86">
        <f t="shared" ca="1" si="21"/>
        <v>0</v>
      </c>
      <c r="E447" s="86">
        <f t="shared" ca="1" si="22"/>
        <v>0</v>
      </c>
      <c r="F447" s="87">
        <f>Invoice!G433</f>
        <v>0</v>
      </c>
      <c r="G447" s="88">
        <f t="shared" si="23"/>
        <v>0</v>
      </c>
    </row>
    <row r="448" spans="1:7" s="85" customFormat="1" hidden="1">
      <c r="A448" s="101" t="str">
        <f>Invoice!F434</f>
        <v>first line keep open</v>
      </c>
      <c r="B448" s="80">
        <f>Invoice!C434</f>
        <v>0</v>
      </c>
      <c r="C448" s="81">
        <f>Invoice!B434</f>
        <v>0</v>
      </c>
      <c r="D448" s="86">
        <f t="shared" ca="1" si="21"/>
        <v>0</v>
      </c>
      <c r="E448" s="86">
        <f t="shared" ca="1" si="22"/>
        <v>0</v>
      </c>
      <c r="F448" s="87">
        <f>Invoice!G434</f>
        <v>0</v>
      </c>
      <c r="G448" s="88">
        <f t="shared" si="23"/>
        <v>0</v>
      </c>
    </row>
    <row r="449" spans="1:7" s="85" customFormat="1" hidden="1">
      <c r="A449" s="101" t="str">
        <f>Invoice!F435</f>
        <v>first line keep open</v>
      </c>
      <c r="B449" s="80">
        <f>Invoice!C435</f>
        <v>0</v>
      </c>
      <c r="C449" s="81">
        <f>Invoice!B435</f>
        <v>0</v>
      </c>
      <c r="D449" s="86">
        <f t="shared" ref="D449:D512" ca="1" si="24">F449/$D$14</f>
        <v>0</v>
      </c>
      <c r="E449" s="86">
        <f t="shared" ref="E449:E512" ca="1" si="25">G449/$D$14</f>
        <v>0</v>
      </c>
      <c r="F449" s="87">
        <f>Invoice!G435</f>
        <v>0</v>
      </c>
      <c r="G449" s="88">
        <f t="shared" ref="G449:G512" si="26">C449*F449</f>
        <v>0</v>
      </c>
    </row>
    <row r="450" spans="1:7" s="85" customFormat="1" hidden="1">
      <c r="A450" s="101" t="str">
        <f>Invoice!F436</f>
        <v>first line keep open</v>
      </c>
      <c r="B450" s="80">
        <f>Invoice!C436</f>
        <v>0</v>
      </c>
      <c r="C450" s="81">
        <f>Invoice!B436</f>
        <v>0</v>
      </c>
      <c r="D450" s="86">
        <f t="shared" ca="1" si="24"/>
        <v>0</v>
      </c>
      <c r="E450" s="86">
        <f t="shared" ca="1" si="25"/>
        <v>0</v>
      </c>
      <c r="F450" s="87">
        <f>Invoice!G436</f>
        <v>0</v>
      </c>
      <c r="G450" s="88">
        <f t="shared" si="26"/>
        <v>0</v>
      </c>
    </row>
    <row r="451" spans="1:7" s="85" customFormat="1" hidden="1">
      <c r="A451" s="101" t="str">
        <f>Invoice!F437</f>
        <v>first line keep open</v>
      </c>
      <c r="B451" s="80">
        <f>Invoice!C437</f>
        <v>0</v>
      </c>
      <c r="C451" s="81">
        <f>Invoice!B437</f>
        <v>0</v>
      </c>
      <c r="D451" s="86">
        <f t="shared" ca="1" si="24"/>
        <v>0</v>
      </c>
      <c r="E451" s="86">
        <f t="shared" ca="1" si="25"/>
        <v>0</v>
      </c>
      <c r="F451" s="87">
        <f>Invoice!G437</f>
        <v>0</v>
      </c>
      <c r="G451" s="88">
        <f t="shared" si="26"/>
        <v>0</v>
      </c>
    </row>
    <row r="452" spans="1:7" s="85" customFormat="1" hidden="1">
      <c r="A452" s="101" t="str">
        <f>Invoice!F438</f>
        <v>first line keep open</v>
      </c>
      <c r="B452" s="80">
        <f>Invoice!C438</f>
        <v>0</v>
      </c>
      <c r="C452" s="81">
        <f>Invoice!B438</f>
        <v>0</v>
      </c>
      <c r="D452" s="86">
        <f t="shared" ca="1" si="24"/>
        <v>0</v>
      </c>
      <c r="E452" s="86">
        <f t="shared" ca="1" si="25"/>
        <v>0</v>
      </c>
      <c r="F452" s="87">
        <f>Invoice!G438</f>
        <v>0</v>
      </c>
      <c r="G452" s="88">
        <f t="shared" si="26"/>
        <v>0</v>
      </c>
    </row>
    <row r="453" spans="1:7" s="85" customFormat="1" hidden="1">
      <c r="A453" s="101" t="str">
        <f>Invoice!F439</f>
        <v>first line keep open</v>
      </c>
      <c r="B453" s="80">
        <f>Invoice!C439</f>
        <v>0</v>
      </c>
      <c r="C453" s="81">
        <f>Invoice!B439</f>
        <v>0</v>
      </c>
      <c r="D453" s="86">
        <f t="shared" ca="1" si="24"/>
        <v>0</v>
      </c>
      <c r="E453" s="86">
        <f t="shared" ca="1" si="25"/>
        <v>0</v>
      </c>
      <c r="F453" s="87">
        <f>Invoice!G439</f>
        <v>0</v>
      </c>
      <c r="G453" s="88">
        <f t="shared" si="26"/>
        <v>0</v>
      </c>
    </row>
    <row r="454" spans="1:7" s="85" customFormat="1" hidden="1">
      <c r="A454" s="101" t="str">
        <f>Invoice!F440</f>
        <v>first line keep open</v>
      </c>
      <c r="B454" s="80">
        <f>Invoice!C440</f>
        <v>0</v>
      </c>
      <c r="C454" s="81">
        <f>Invoice!B440</f>
        <v>0</v>
      </c>
      <c r="D454" s="86">
        <f t="shared" ca="1" si="24"/>
        <v>0</v>
      </c>
      <c r="E454" s="86">
        <f t="shared" ca="1" si="25"/>
        <v>0</v>
      </c>
      <c r="F454" s="87">
        <f>Invoice!G440</f>
        <v>0</v>
      </c>
      <c r="G454" s="88">
        <f t="shared" si="26"/>
        <v>0</v>
      </c>
    </row>
    <row r="455" spans="1:7" s="85" customFormat="1" hidden="1">
      <c r="A455" s="101" t="str">
        <f>Invoice!F441</f>
        <v>first line keep open</v>
      </c>
      <c r="B455" s="80">
        <f>Invoice!C441</f>
        <v>0</v>
      </c>
      <c r="C455" s="81">
        <f>Invoice!B441</f>
        <v>0</v>
      </c>
      <c r="D455" s="86">
        <f t="shared" ca="1" si="24"/>
        <v>0</v>
      </c>
      <c r="E455" s="86">
        <f t="shared" ca="1" si="25"/>
        <v>0</v>
      </c>
      <c r="F455" s="87">
        <f>Invoice!G441</f>
        <v>0</v>
      </c>
      <c r="G455" s="88">
        <f t="shared" si="26"/>
        <v>0</v>
      </c>
    </row>
    <row r="456" spans="1:7" s="85" customFormat="1" hidden="1">
      <c r="A456" s="101" t="str">
        <f>Invoice!F442</f>
        <v>first line keep open</v>
      </c>
      <c r="B456" s="80">
        <f>Invoice!C442</f>
        <v>0</v>
      </c>
      <c r="C456" s="81">
        <f>Invoice!B442</f>
        <v>0</v>
      </c>
      <c r="D456" s="86">
        <f t="shared" ca="1" si="24"/>
        <v>0</v>
      </c>
      <c r="E456" s="86">
        <f t="shared" ca="1" si="25"/>
        <v>0</v>
      </c>
      <c r="F456" s="87">
        <f>Invoice!G442</f>
        <v>0</v>
      </c>
      <c r="G456" s="88">
        <f t="shared" si="26"/>
        <v>0</v>
      </c>
    </row>
    <row r="457" spans="1:7" s="85" customFormat="1" hidden="1">
      <c r="A457" s="101" t="str">
        <f>Invoice!F443</f>
        <v>first line keep open</v>
      </c>
      <c r="B457" s="80">
        <f>Invoice!C443</f>
        <v>0</v>
      </c>
      <c r="C457" s="81">
        <f>Invoice!B443</f>
        <v>0</v>
      </c>
      <c r="D457" s="86">
        <f t="shared" ca="1" si="24"/>
        <v>0</v>
      </c>
      <c r="E457" s="86">
        <f t="shared" ca="1" si="25"/>
        <v>0</v>
      </c>
      <c r="F457" s="87">
        <f>Invoice!G443</f>
        <v>0</v>
      </c>
      <c r="G457" s="88">
        <f t="shared" si="26"/>
        <v>0</v>
      </c>
    </row>
    <row r="458" spans="1:7" s="85" customFormat="1" hidden="1">
      <c r="A458" s="101" t="str">
        <f>Invoice!F444</f>
        <v>first line keep open</v>
      </c>
      <c r="B458" s="80">
        <f>Invoice!C444</f>
        <v>0</v>
      </c>
      <c r="C458" s="81">
        <f>Invoice!B444</f>
        <v>0</v>
      </c>
      <c r="D458" s="86">
        <f t="shared" ca="1" si="24"/>
        <v>0</v>
      </c>
      <c r="E458" s="86">
        <f t="shared" ca="1" si="25"/>
        <v>0</v>
      </c>
      <c r="F458" s="87">
        <f>Invoice!G444</f>
        <v>0</v>
      </c>
      <c r="G458" s="88">
        <f t="shared" si="26"/>
        <v>0</v>
      </c>
    </row>
    <row r="459" spans="1:7" s="85" customFormat="1" hidden="1">
      <c r="A459" s="101" t="str">
        <f>Invoice!F445</f>
        <v>first line keep open</v>
      </c>
      <c r="B459" s="80">
        <f>Invoice!C445</f>
        <v>0</v>
      </c>
      <c r="C459" s="81">
        <f>Invoice!B445</f>
        <v>0</v>
      </c>
      <c r="D459" s="86">
        <f t="shared" ca="1" si="24"/>
        <v>0</v>
      </c>
      <c r="E459" s="86">
        <f t="shared" ca="1" si="25"/>
        <v>0</v>
      </c>
      <c r="F459" s="87">
        <f>Invoice!G445</f>
        <v>0</v>
      </c>
      <c r="G459" s="88">
        <f t="shared" si="26"/>
        <v>0</v>
      </c>
    </row>
    <row r="460" spans="1:7" s="85" customFormat="1" hidden="1">
      <c r="A460" s="101" t="str">
        <f>Invoice!F446</f>
        <v>first line keep open</v>
      </c>
      <c r="B460" s="80">
        <f>Invoice!C446</f>
        <v>0</v>
      </c>
      <c r="C460" s="81">
        <f>Invoice!B446</f>
        <v>0</v>
      </c>
      <c r="D460" s="86">
        <f t="shared" ca="1" si="24"/>
        <v>0</v>
      </c>
      <c r="E460" s="86">
        <f t="shared" ca="1" si="25"/>
        <v>0</v>
      </c>
      <c r="F460" s="87">
        <f>Invoice!G446</f>
        <v>0</v>
      </c>
      <c r="G460" s="88">
        <f t="shared" si="26"/>
        <v>0</v>
      </c>
    </row>
    <row r="461" spans="1:7" s="85" customFormat="1" hidden="1">
      <c r="A461" s="101" t="str">
        <f>Invoice!F447</f>
        <v>first line keep open</v>
      </c>
      <c r="B461" s="80">
        <f>Invoice!C447</f>
        <v>0</v>
      </c>
      <c r="C461" s="81">
        <f>Invoice!B447</f>
        <v>0</v>
      </c>
      <c r="D461" s="86">
        <f t="shared" ca="1" si="24"/>
        <v>0</v>
      </c>
      <c r="E461" s="86">
        <f t="shared" ca="1" si="25"/>
        <v>0</v>
      </c>
      <c r="F461" s="87">
        <f>Invoice!G447</f>
        <v>0</v>
      </c>
      <c r="G461" s="88">
        <f t="shared" si="26"/>
        <v>0</v>
      </c>
    </row>
    <row r="462" spans="1:7" s="85" customFormat="1" hidden="1">
      <c r="A462" s="101" t="str">
        <f>Invoice!F448</f>
        <v>first line keep open</v>
      </c>
      <c r="B462" s="80">
        <f>Invoice!C448</f>
        <v>0</v>
      </c>
      <c r="C462" s="81">
        <f>Invoice!B448</f>
        <v>0</v>
      </c>
      <c r="D462" s="86">
        <f t="shared" ca="1" si="24"/>
        <v>0</v>
      </c>
      <c r="E462" s="86">
        <f t="shared" ca="1" si="25"/>
        <v>0</v>
      </c>
      <c r="F462" s="87">
        <f>Invoice!G448</f>
        <v>0</v>
      </c>
      <c r="G462" s="88">
        <f t="shared" si="26"/>
        <v>0</v>
      </c>
    </row>
    <row r="463" spans="1:7" s="85" customFormat="1" hidden="1">
      <c r="A463" s="101" t="str">
        <f>Invoice!F449</f>
        <v>first line keep open</v>
      </c>
      <c r="B463" s="80">
        <f>Invoice!C449</f>
        <v>0</v>
      </c>
      <c r="C463" s="81">
        <f>Invoice!B449</f>
        <v>0</v>
      </c>
      <c r="D463" s="86">
        <f t="shared" ca="1" si="24"/>
        <v>0</v>
      </c>
      <c r="E463" s="86">
        <f t="shared" ca="1" si="25"/>
        <v>0</v>
      </c>
      <c r="F463" s="87">
        <f>Invoice!G449</f>
        <v>0</v>
      </c>
      <c r="G463" s="88">
        <f t="shared" si="26"/>
        <v>0</v>
      </c>
    </row>
    <row r="464" spans="1:7" s="85" customFormat="1" hidden="1">
      <c r="A464" s="101" t="str">
        <f>Invoice!F450</f>
        <v>first line keep open</v>
      </c>
      <c r="B464" s="80">
        <f>Invoice!C450</f>
        <v>0</v>
      </c>
      <c r="C464" s="81">
        <f>Invoice!B450</f>
        <v>0</v>
      </c>
      <c r="D464" s="86">
        <f t="shared" ca="1" si="24"/>
        <v>0</v>
      </c>
      <c r="E464" s="86">
        <f t="shared" ca="1" si="25"/>
        <v>0</v>
      </c>
      <c r="F464" s="87">
        <f>Invoice!G450</f>
        <v>0</v>
      </c>
      <c r="G464" s="88">
        <f t="shared" si="26"/>
        <v>0</v>
      </c>
    </row>
    <row r="465" spans="1:7" s="85" customFormat="1" hidden="1">
      <c r="A465" s="101" t="str">
        <f>Invoice!F451</f>
        <v>first line keep open</v>
      </c>
      <c r="B465" s="80">
        <f>Invoice!C451</f>
        <v>0</v>
      </c>
      <c r="C465" s="81">
        <f>Invoice!B451</f>
        <v>0</v>
      </c>
      <c r="D465" s="86">
        <f t="shared" ca="1" si="24"/>
        <v>0</v>
      </c>
      <c r="E465" s="86">
        <f t="shared" ca="1" si="25"/>
        <v>0</v>
      </c>
      <c r="F465" s="87">
        <f>Invoice!G451</f>
        <v>0</v>
      </c>
      <c r="G465" s="88">
        <f t="shared" si="26"/>
        <v>0</v>
      </c>
    </row>
    <row r="466" spans="1:7" s="85" customFormat="1" hidden="1">
      <c r="A466" s="101" t="str">
        <f>Invoice!F452</f>
        <v>first line keep open</v>
      </c>
      <c r="B466" s="80">
        <f>Invoice!C452</f>
        <v>0</v>
      </c>
      <c r="C466" s="81">
        <f>Invoice!B452</f>
        <v>0</v>
      </c>
      <c r="D466" s="86">
        <f t="shared" ca="1" si="24"/>
        <v>0</v>
      </c>
      <c r="E466" s="86">
        <f t="shared" ca="1" si="25"/>
        <v>0</v>
      </c>
      <c r="F466" s="87">
        <f>Invoice!G452</f>
        <v>0</v>
      </c>
      <c r="G466" s="88">
        <f t="shared" si="26"/>
        <v>0</v>
      </c>
    </row>
    <row r="467" spans="1:7" s="85" customFormat="1" hidden="1">
      <c r="A467" s="101" t="str">
        <f>Invoice!F453</f>
        <v>first line keep open</v>
      </c>
      <c r="B467" s="80">
        <f>Invoice!C453</f>
        <v>0</v>
      </c>
      <c r="C467" s="81">
        <f>Invoice!B453</f>
        <v>0</v>
      </c>
      <c r="D467" s="86">
        <f t="shared" ca="1" si="24"/>
        <v>0</v>
      </c>
      <c r="E467" s="86">
        <f t="shared" ca="1" si="25"/>
        <v>0</v>
      </c>
      <c r="F467" s="87">
        <f>Invoice!G453</f>
        <v>0</v>
      </c>
      <c r="G467" s="88">
        <f t="shared" si="26"/>
        <v>0</v>
      </c>
    </row>
    <row r="468" spans="1:7" s="85" customFormat="1" hidden="1">
      <c r="A468" s="101" t="str">
        <f>Invoice!F454</f>
        <v>first line keep open</v>
      </c>
      <c r="B468" s="80">
        <f>Invoice!C454</f>
        <v>0</v>
      </c>
      <c r="C468" s="81">
        <f>Invoice!B454</f>
        <v>0</v>
      </c>
      <c r="D468" s="86">
        <f t="shared" ca="1" si="24"/>
        <v>0</v>
      </c>
      <c r="E468" s="86">
        <f t="shared" ca="1" si="25"/>
        <v>0</v>
      </c>
      <c r="F468" s="87">
        <f>Invoice!G454</f>
        <v>0</v>
      </c>
      <c r="G468" s="88">
        <f t="shared" si="26"/>
        <v>0</v>
      </c>
    </row>
    <row r="469" spans="1:7" s="85" customFormat="1" hidden="1">
      <c r="A469" s="101" t="str">
        <f>Invoice!F455</f>
        <v>first line keep open</v>
      </c>
      <c r="B469" s="80">
        <f>Invoice!C455</f>
        <v>0</v>
      </c>
      <c r="C469" s="81">
        <f>Invoice!B455</f>
        <v>0</v>
      </c>
      <c r="D469" s="86">
        <f t="shared" ca="1" si="24"/>
        <v>0</v>
      </c>
      <c r="E469" s="86">
        <f t="shared" ca="1" si="25"/>
        <v>0</v>
      </c>
      <c r="F469" s="87">
        <f>Invoice!G455</f>
        <v>0</v>
      </c>
      <c r="G469" s="88">
        <f t="shared" si="26"/>
        <v>0</v>
      </c>
    </row>
    <row r="470" spans="1:7" s="85" customFormat="1" hidden="1">
      <c r="A470" s="101" t="str">
        <f>Invoice!F456</f>
        <v>first line keep open</v>
      </c>
      <c r="B470" s="80">
        <f>Invoice!C456</f>
        <v>0</v>
      </c>
      <c r="C470" s="81">
        <f>Invoice!B456</f>
        <v>0</v>
      </c>
      <c r="D470" s="86">
        <f t="shared" ca="1" si="24"/>
        <v>0</v>
      </c>
      <c r="E470" s="86">
        <f t="shared" ca="1" si="25"/>
        <v>0</v>
      </c>
      <c r="F470" s="87">
        <f>Invoice!G456</f>
        <v>0</v>
      </c>
      <c r="G470" s="88">
        <f t="shared" si="26"/>
        <v>0</v>
      </c>
    </row>
    <row r="471" spans="1:7" s="85" customFormat="1" hidden="1">
      <c r="A471" s="101" t="str">
        <f>Invoice!F457</f>
        <v>first line keep open</v>
      </c>
      <c r="B471" s="80">
        <f>Invoice!C457</f>
        <v>0</v>
      </c>
      <c r="C471" s="81">
        <f>Invoice!B457</f>
        <v>0</v>
      </c>
      <c r="D471" s="86">
        <f t="shared" ca="1" si="24"/>
        <v>0</v>
      </c>
      <c r="E471" s="86">
        <f t="shared" ca="1" si="25"/>
        <v>0</v>
      </c>
      <c r="F471" s="87">
        <f>Invoice!G457</f>
        <v>0</v>
      </c>
      <c r="G471" s="88">
        <f t="shared" si="26"/>
        <v>0</v>
      </c>
    </row>
    <row r="472" spans="1:7" s="85" customFormat="1" hidden="1">
      <c r="A472" s="101" t="str">
        <f>Invoice!F458</f>
        <v>first line keep open</v>
      </c>
      <c r="B472" s="80">
        <f>Invoice!C458</f>
        <v>0</v>
      </c>
      <c r="C472" s="81">
        <f>Invoice!B458</f>
        <v>0</v>
      </c>
      <c r="D472" s="86">
        <f t="shared" ca="1" si="24"/>
        <v>0</v>
      </c>
      <c r="E472" s="86">
        <f t="shared" ca="1" si="25"/>
        <v>0</v>
      </c>
      <c r="F472" s="87">
        <f>Invoice!G458</f>
        <v>0</v>
      </c>
      <c r="G472" s="88">
        <f t="shared" si="26"/>
        <v>0</v>
      </c>
    </row>
    <row r="473" spans="1:7" s="85" customFormat="1" hidden="1">
      <c r="A473" s="101" t="str">
        <f>Invoice!F459</f>
        <v>first line keep open</v>
      </c>
      <c r="B473" s="80">
        <f>Invoice!C459</f>
        <v>0</v>
      </c>
      <c r="C473" s="81">
        <f>Invoice!B459</f>
        <v>0</v>
      </c>
      <c r="D473" s="86">
        <f t="shared" ca="1" si="24"/>
        <v>0</v>
      </c>
      <c r="E473" s="86">
        <f t="shared" ca="1" si="25"/>
        <v>0</v>
      </c>
      <c r="F473" s="87">
        <f>Invoice!G459</f>
        <v>0</v>
      </c>
      <c r="G473" s="88">
        <f t="shared" si="26"/>
        <v>0</v>
      </c>
    </row>
    <row r="474" spans="1:7" s="85" customFormat="1" hidden="1">
      <c r="A474" s="101" t="str">
        <f>Invoice!F460</f>
        <v>first line keep open</v>
      </c>
      <c r="B474" s="80">
        <f>Invoice!C460</f>
        <v>0</v>
      </c>
      <c r="C474" s="81">
        <f>Invoice!B460</f>
        <v>0</v>
      </c>
      <c r="D474" s="86">
        <f t="shared" ca="1" si="24"/>
        <v>0</v>
      </c>
      <c r="E474" s="86">
        <f t="shared" ca="1" si="25"/>
        <v>0</v>
      </c>
      <c r="F474" s="87">
        <f>Invoice!G460</f>
        <v>0</v>
      </c>
      <c r="G474" s="88">
        <f t="shared" si="26"/>
        <v>0</v>
      </c>
    </row>
    <row r="475" spans="1:7" s="85" customFormat="1" hidden="1">
      <c r="A475" s="101" t="str">
        <f>Invoice!F461</f>
        <v>first line keep open</v>
      </c>
      <c r="B475" s="80">
        <f>Invoice!C461</f>
        <v>0</v>
      </c>
      <c r="C475" s="81">
        <f>Invoice!B461</f>
        <v>0</v>
      </c>
      <c r="D475" s="86">
        <f t="shared" ca="1" si="24"/>
        <v>0</v>
      </c>
      <c r="E475" s="86">
        <f t="shared" ca="1" si="25"/>
        <v>0</v>
      </c>
      <c r="F475" s="87">
        <f>Invoice!G461</f>
        <v>0</v>
      </c>
      <c r="G475" s="88">
        <f t="shared" si="26"/>
        <v>0</v>
      </c>
    </row>
    <row r="476" spans="1:7" s="85" customFormat="1" hidden="1">
      <c r="A476" s="101" t="str">
        <f>Invoice!F462</f>
        <v>first line keep open</v>
      </c>
      <c r="B476" s="80">
        <f>Invoice!C462</f>
        <v>0</v>
      </c>
      <c r="C476" s="81">
        <f>Invoice!B462</f>
        <v>0</v>
      </c>
      <c r="D476" s="86">
        <f t="shared" ca="1" si="24"/>
        <v>0</v>
      </c>
      <c r="E476" s="86">
        <f t="shared" ca="1" si="25"/>
        <v>0</v>
      </c>
      <c r="F476" s="87">
        <f>Invoice!G462</f>
        <v>0</v>
      </c>
      <c r="G476" s="88">
        <f t="shared" si="26"/>
        <v>0</v>
      </c>
    </row>
    <row r="477" spans="1:7" s="85" customFormat="1" hidden="1">
      <c r="A477" s="101" t="str">
        <f>Invoice!F463</f>
        <v>first line keep open</v>
      </c>
      <c r="B477" s="80">
        <f>Invoice!C463</f>
        <v>0</v>
      </c>
      <c r="C477" s="81">
        <f>Invoice!B463</f>
        <v>0</v>
      </c>
      <c r="D477" s="86">
        <f t="shared" ca="1" si="24"/>
        <v>0</v>
      </c>
      <c r="E477" s="86">
        <f t="shared" ca="1" si="25"/>
        <v>0</v>
      </c>
      <c r="F477" s="87">
        <f>Invoice!G463</f>
        <v>0</v>
      </c>
      <c r="G477" s="88">
        <f t="shared" si="26"/>
        <v>0</v>
      </c>
    </row>
    <row r="478" spans="1:7" s="85" customFormat="1" hidden="1">
      <c r="A478" s="101" t="str">
        <f>Invoice!F464</f>
        <v>first line keep open</v>
      </c>
      <c r="B478" s="80">
        <f>Invoice!C464</f>
        <v>0</v>
      </c>
      <c r="C478" s="81">
        <f>Invoice!B464</f>
        <v>0</v>
      </c>
      <c r="D478" s="86">
        <f t="shared" ca="1" si="24"/>
        <v>0</v>
      </c>
      <c r="E478" s="86">
        <f t="shared" ca="1" si="25"/>
        <v>0</v>
      </c>
      <c r="F478" s="87">
        <f>Invoice!G464</f>
        <v>0</v>
      </c>
      <c r="G478" s="88">
        <f t="shared" si="26"/>
        <v>0</v>
      </c>
    </row>
    <row r="479" spans="1:7" s="85" customFormat="1" hidden="1">
      <c r="A479" s="101" t="str">
        <f>Invoice!F465</f>
        <v>first line keep open</v>
      </c>
      <c r="B479" s="80">
        <f>Invoice!C465</f>
        <v>0</v>
      </c>
      <c r="C479" s="81">
        <f>Invoice!B465</f>
        <v>0</v>
      </c>
      <c r="D479" s="86">
        <f t="shared" ca="1" si="24"/>
        <v>0</v>
      </c>
      <c r="E479" s="86">
        <f t="shared" ca="1" si="25"/>
        <v>0</v>
      </c>
      <c r="F479" s="87">
        <f>Invoice!G465</f>
        <v>0</v>
      </c>
      <c r="G479" s="88">
        <f t="shared" si="26"/>
        <v>0</v>
      </c>
    </row>
    <row r="480" spans="1:7" s="85" customFormat="1" hidden="1">
      <c r="A480" s="101" t="str">
        <f>Invoice!F466</f>
        <v>first line keep open</v>
      </c>
      <c r="B480" s="80">
        <f>Invoice!C466</f>
        <v>0</v>
      </c>
      <c r="C480" s="81">
        <f>Invoice!B466</f>
        <v>0</v>
      </c>
      <c r="D480" s="86">
        <f t="shared" ca="1" si="24"/>
        <v>0</v>
      </c>
      <c r="E480" s="86">
        <f t="shared" ca="1" si="25"/>
        <v>0</v>
      </c>
      <c r="F480" s="87">
        <f>Invoice!G466</f>
        <v>0</v>
      </c>
      <c r="G480" s="88">
        <f t="shared" si="26"/>
        <v>0</v>
      </c>
    </row>
    <row r="481" spans="1:7" s="85" customFormat="1" hidden="1">
      <c r="A481" s="101" t="str">
        <f>Invoice!F467</f>
        <v>first line keep open</v>
      </c>
      <c r="B481" s="80">
        <f>Invoice!C467</f>
        <v>0</v>
      </c>
      <c r="C481" s="81">
        <f>Invoice!B467</f>
        <v>0</v>
      </c>
      <c r="D481" s="86">
        <f t="shared" ca="1" si="24"/>
        <v>0</v>
      </c>
      <c r="E481" s="86">
        <f t="shared" ca="1" si="25"/>
        <v>0</v>
      </c>
      <c r="F481" s="87">
        <f>Invoice!G467</f>
        <v>0</v>
      </c>
      <c r="G481" s="88">
        <f t="shared" si="26"/>
        <v>0</v>
      </c>
    </row>
    <row r="482" spans="1:7" s="85" customFormat="1" hidden="1">
      <c r="A482" s="101" t="str">
        <f>Invoice!F468</f>
        <v>first line keep open</v>
      </c>
      <c r="B482" s="80">
        <f>Invoice!C468</f>
        <v>0</v>
      </c>
      <c r="C482" s="81">
        <f>Invoice!B468</f>
        <v>0</v>
      </c>
      <c r="D482" s="86">
        <f t="shared" ca="1" si="24"/>
        <v>0</v>
      </c>
      <c r="E482" s="86">
        <f t="shared" ca="1" si="25"/>
        <v>0</v>
      </c>
      <c r="F482" s="87">
        <f>Invoice!G468</f>
        <v>0</v>
      </c>
      <c r="G482" s="88">
        <f t="shared" si="26"/>
        <v>0</v>
      </c>
    </row>
    <row r="483" spans="1:7" s="85" customFormat="1" hidden="1">
      <c r="A483" s="101" t="str">
        <f>Invoice!F469</f>
        <v>first line keep open</v>
      </c>
      <c r="B483" s="80">
        <f>Invoice!C469</f>
        <v>0</v>
      </c>
      <c r="C483" s="81">
        <f>Invoice!B469</f>
        <v>0</v>
      </c>
      <c r="D483" s="86">
        <f t="shared" ca="1" si="24"/>
        <v>0</v>
      </c>
      <c r="E483" s="86">
        <f t="shared" ca="1" si="25"/>
        <v>0</v>
      </c>
      <c r="F483" s="87">
        <f>Invoice!G469</f>
        <v>0</v>
      </c>
      <c r="G483" s="88">
        <f t="shared" si="26"/>
        <v>0</v>
      </c>
    </row>
    <row r="484" spans="1:7" s="85" customFormat="1" hidden="1">
      <c r="A484" s="101" t="str">
        <f>Invoice!F470</f>
        <v>first line keep open</v>
      </c>
      <c r="B484" s="80">
        <f>Invoice!C470</f>
        <v>0</v>
      </c>
      <c r="C484" s="81">
        <f>Invoice!B470</f>
        <v>0</v>
      </c>
      <c r="D484" s="86">
        <f t="shared" ca="1" si="24"/>
        <v>0</v>
      </c>
      <c r="E484" s="86">
        <f t="shared" ca="1" si="25"/>
        <v>0</v>
      </c>
      <c r="F484" s="87">
        <f>Invoice!G470</f>
        <v>0</v>
      </c>
      <c r="G484" s="88">
        <f t="shared" si="26"/>
        <v>0</v>
      </c>
    </row>
    <row r="485" spans="1:7" s="85" customFormat="1" hidden="1">
      <c r="A485" s="101" t="str">
        <f>Invoice!F471</f>
        <v>first line keep open</v>
      </c>
      <c r="B485" s="80">
        <f>Invoice!C471</f>
        <v>0</v>
      </c>
      <c r="C485" s="81">
        <f>Invoice!B471</f>
        <v>0</v>
      </c>
      <c r="D485" s="86">
        <f t="shared" ca="1" si="24"/>
        <v>0</v>
      </c>
      <c r="E485" s="86">
        <f t="shared" ca="1" si="25"/>
        <v>0</v>
      </c>
      <c r="F485" s="87">
        <f>Invoice!G471</f>
        <v>0</v>
      </c>
      <c r="G485" s="88">
        <f t="shared" si="26"/>
        <v>0</v>
      </c>
    </row>
    <row r="486" spans="1:7" s="85" customFormat="1" hidden="1">
      <c r="A486" s="101" t="str">
        <f>Invoice!F472</f>
        <v>first line keep open</v>
      </c>
      <c r="B486" s="80">
        <f>Invoice!C472</f>
        <v>0</v>
      </c>
      <c r="C486" s="81">
        <f>Invoice!B472</f>
        <v>0</v>
      </c>
      <c r="D486" s="86">
        <f t="shared" ca="1" si="24"/>
        <v>0</v>
      </c>
      <c r="E486" s="86">
        <f t="shared" ca="1" si="25"/>
        <v>0</v>
      </c>
      <c r="F486" s="87">
        <f>Invoice!G472</f>
        <v>0</v>
      </c>
      <c r="G486" s="88">
        <f t="shared" si="26"/>
        <v>0</v>
      </c>
    </row>
    <row r="487" spans="1:7" s="85" customFormat="1" hidden="1">
      <c r="A487" s="101" t="str">
        <f>Invoice!F473</f>
        <v>first line keep open</v>
      </c>
      <c r="B487" s="80">
        <f>Invoice!C473</f>
        <v>0</v>
      </c>
      <c r="C487" s="81">
        <f>Invoice!B473</f>
        <v>0</v>
      </c>
      <c r="D487" s="86">
        <f t="shared" ca="1" si="24"/>
        <v>0</v>
      </c>
      <c r="E487" s="86">
        <f t="shared" ca="1" si="25"/>
        <v>0</v>
      </c>
      <c r="F487" s="87">
        <f>Invoice!G473</f>
        <v>0</v>
      </c>
      <c r="G487" s="88">
        <f t="shared" si="26"/>
        <v>0</v>
      </c>
    </row>
    <row r="488" spans="1:7" s="85" customFormat="1" hidden="1">
      <c r="A488" s="101" t="str">
        <f>Invoice!F474</f>
        <v>first line keep open</v>
      </c>
      <c r="B488" s="80">
        <f>Invoice!C474</f>
        <v>0</v>
      </c>
      <c r="C488" s="81">
        <f>Invoice!B474</f>
        <v>0</v>
      </c>
      <c r="D488" s="86">
        <f t="shared" ca="1" si="24"/>
        <v>0</v>
      </c>
      <c r="E488" s="86">
        <f t="shared" ca="1" si="25"/>
        <v>0</v>
      </c>
      <c r="F488" s="87">
        <f>Invoice!G474</f>
        <v>0</v>
      </c>
      <c r="G488" s="88">
        <f t="shared" si="26"/>
        <v>0</v>
      </c>
    </row>
    <row r="489" spans="1:7" s="85" customFormat="1" hidden="1">
      <c r="A489" s="101" t="str">
        <f>Invoice!F475</f>
        <v>first line keep open</v>
      </c>
      <c r="B489" s="80">
        <f>Invoice!C475</f>
        <v>0</v>
      </c>
      <c r="C489" s="81">
        <f>Invoice!B475</f>
        <v>0</v>
      </c>
      <c r="D489" s="86">
        <f t="shared" ca="1" si="24"/>
        <v>0</v>
      </c>
      <c r="E489" s="86">
        <f t="shared" ca="1" si="25"/>
        <v>0</v>
      </c>
      <c r="F489" s="87">
        <f>Invoice!G475</f>
        <v>0</v>
      </c>
      <c r="G489" s="88">
        <f t="shared" si="26"/>
        <v>0</v>
      </c>
    </row>
    <row r="490" spans="1:7" s="85" customFormat="1" hidden="1">
      <c r="A490" s="101" t="str">
        <f>Invoice!F476</f>
        <v>first line keep open</v>
      </c>
      <c r="B490" s="80">
        <f>Invoice!C476</f>
        <v>0</v>
      </c>
      <c r="C490" s="81">
        <f>Invoice!B476</f>
        <v>0</v>
      </c>
      <c r="D490" s="86">
        <f t="shared" ca="1" si="24"/>
        <v>0</v>
      </c>
      <c r="E490" s="86">
        <f t="shared" ca="1" si="25"/>
        <v>0</v>
      </c>
      <c r="F490" s="87">
        <f>Invoice!G476</f>
        <v>0</v>
      </c>
      <c r="G490" s="88">
        <f t="shared" si="26"/>
        <v>0</v>
      </c>
    </row>
    <row r="491" spans="1:7" s="85" customFormat="1" hidden="1">
      <c r="A491" s="101" t="str">
        <f>Invoice!F477</f>
        <v>first line keep open</v>
      </c>
      <c r="B491" s="80">
        <f>Invoice!C477</f>
        <v>0</v>
      </c>
      <c r="C491" s="81">
        <f>Invoice!B477</f>
        <v>0</v>
      </c>
      <c r="D491" s="86">
        <f t="shared" ca="1" si="24"/>
        <v>0</v>
      </c>
      <c r="E491" s="86">
        <f t="shared" ca="1" si="25"/>
        <v>0</v>
      </c>
      <c r="F491" s="87">
        <f>Invoice!G477</f>
        <v>0</v>
      </c>
      <c r="G491" s="88">
        <f t="shared" si="26"/>
        <v>0</v>
      </c>
    </row>
    <row r="492" spans="1:7" s="85" customFormat="1" hidden="1">
      <c r="A492" s="101" t="str">
        <f>Invoice!F478</f>
        <v>first line keep open</v>
      </c>
      <c r="B492" s="80">
        <f>Invoice!C478</f>
        <v>0</v>
      </c>
      <c r="C492" s="81">
        <f>Invoice!B478</f>
        <v>0</v>
      </c>
      <c r="D492" s="86">
        <f t="shared" ca="1" si="24"/>
        <v>0</v>
      </c>
      <c r="E492" s="86">
        <f t="shared" ca="1" si="25"/>
        <v>0</v>
      </c>
      <c r="F492" s="87">
        <f>Invoice!G478</f>
        <v>0</v>
      </c>
      <c r="G492" s="88">
        <f t="shared" si="26"/>
        <v>0</v>
      </c>
    </row>
    <row r="493" spans="1:7" s="85" customFormat="1" hidden="1">
      <c r="A493" s="101" t="str">
        <f>Invoice!F479</f>
        <v>first line keep open</v>
      </c>
      <c r="B493" s="80">
        <f>Invoice!C479</f>
        <v>0</v>
      </c>
      <c r="C493" s="81">
        <f>Invoice!B479</f>
        <v>0</v>
      </c>
      <c r="D493" s="86">
        <f t="shared" ca="1" si="24"/>
        <v>0</v>
      </c>
      <c r="E493" s="86">
        <f t="shared" ca="1" si="25"/>
        <v>0</v>
      </c>
      <c r="F493" s="87">
        <f>Invoice!G479</f>
        <v>0</v>
      </c>
      <c r="G493" s="88">
        <f t="shared" si="26"/>
        <v>0</v>
      </c>
    </row>
    <row r="494" spans="1:7" s="85" customFormat="1" hidden="1">
      <c r="A494" s="101" t="str">
        <f>Invoice!F480</f>
        <v>first line keep open</v>
      </c>
      <c r="B494" s="80">
        <f>Invoice!C480</f>
        <v>0</v>
      </c>
      <c r="C494" s="81">
        <f>Invoice!B480</f>
        <v>0</v>
      </c>
      <c r="D494" s="86">
        <f t="shared" ca="1" si="24"/>
        <v>0</v>
      </c>
      <c r="E494" s="86">
        <f t="shared" ca="1" si="25"/>
        <v>0</v>
      </c>
      <c r="F494" s="87">
        <f>Invoice!G480</f>
        <v>0</v>
      </c>
      <c r="G494" s="88">
        <f t="shared" si="26"/>
        <v>0</v>
      </c>
    </row>
    <row r="495" spans="1:7" s="85" customFormat="1" hidden="1">
      <c r="A495" s="101" t="str">
        <f>Invoice!F481</f>
        <v>first line keep open</v>
      </c>
      <c r="B495" s="80">
        <f>Invoice!C481</f>
        <v>0</v>
      </c>
      <c r="C495" s="81">
        <f>Invoice!B481</f>
        <v>0</v>
      </c>
      <c r="D495" s="86">
        <f t="shared" ca="1" si="24"/>
        <v>0</v>
      </c>
      <c r="E495" s="86">
        <f t="shared" ca="1" si="25"/>
        <v>0</v>
      </c>
      <c r="F495" s="87">
        <f>Invoice!G481</f>
        <v>0</v>
      </c>
      <c r="G495" s="88">
        <f t="shared" si="26"/>
        <v>0</v>
      </c>
    </row>
    <row r="496" spans="1:7" s="85" customFormat="1" hidden="1">
      <c r="A496" s="101" t="str">
        <f>Invoice!F482</f>
        <v>first line keep open</v>
      </c>
      <c r="B496" s="80">
        <f>Invoice!C482</f>
        <v>0</v>
      </c>
      <c r="C496" s="81">
        <f>Invoice!B482</f>
        <v>0</v>
      </c>
      <c r="D496" s="86">
        <f t="shared" ca="1" si="24"/>
        <v>0</v>
      </c>
      <c r="E496" s="86">
        <f t="shared" ca="1" si="25"/>
        <v>0</v>
      </c>
      <c r="F496" s="87">
        <f>Invoice!G482</f>
        <v>0</v>
      </c>
      <c r="G496" s="88">
        <f t="shared" si="26"/>
        <v>0</v>
      </c>
    </row>
    <row r="497" spans="1:7" s="85" customFormat="1" hidden="1">
      <c r="A497" s="101" t="str">
        <f>Invoice!F483</f>
        <v>first line keep open</v>
      </c>
      <c r="B497" s="80">
        <f>Invoice!C483</f>
        <v>0</v>
      </c>
      <c r="C497" s="81">
        <f>Invoice!B483</f>
        <v>0</v>
      </c>
      <c r="D497" s="86">
        <f t="shared" ca="1" si="24"/>
        <v>0</v>
      </c>
      <c r="E497" s="86">
        <f t="shared" ca="1" si="25"/>
        <v>0</v>
      </c>
      <c r="F497" s="87">
        <f>Invoice!G483</f>
        <v>0</v>
      </c>
      <c r="G497" s="88">
        <f t="shared" si="26"/>
        <v>0</v>
      </c>
    </row>
    <row r="498" spans="1:7" s="85" customFormat="1" hidden="1">
      <c r="A498" s="101" t="str">
        <f>Invoice!F484</f>
        <v>first line keep open</v>
      </c>
      <c r="B498" s="80">
        <f>Invoice!C484</f>
        <v>0</v>
      </c>
      <c r="C498" s="81">
        <f>Invoice!B484</f>
        <v>0</v>
      </c>
      <c r="D498" s="86">
        <f t="shared" ca="1" si="24"/>
        <v>0</v>
      </c>
      <c r="E498" s="86">
        <f t="shared" ca="1" si="25"/>
        <v>0</v>
      </c>
      <c r="F498" s="87">
        <f>Invoice!G484</f>
        <v>0</v>
      </c>
      <c r="G498" s="88">
        <f t="shared" si="26"/>
        <v>0</v>
      </c>
    </row>
    <row r="499" spans="1:7" s="85" customFormat="1" hidden="1">
      <c r="A499" s="101" t="str">
        <f>Invoice!F485</f>
        <v>first line keep open</v>
      </c>
      <c r="B499" s="80">
        <f>Invoice!C485</f>
        <v>0</v>
      </c>
      <c r="C499" s="81">
        <f>Invoice!B485</f>
        <v>0</v>
      </c>
      <c r="D499" s="86">
        <f t="shared" ca="1" si="24"/>
        <v>0</v>
      </c>
      <c r="E499" s="86">
        <f t="shared" ca="1" si="25"/>
        <v>0</v>
      </c>
      <c r="F499" s="87">
        <f>Invoice!G485</f>
        <v>0</v>
      </c>
      <c r="G499" s="88">
        <f t="shared" si="26"/>
        <v>0</v>
      </c>
    </row>
    <row r="500" spans="1:7" s="85" customFormat="1" hidden="1">
      <c r="A500" s="101" t="str">
        <f>Invoice!F486</f>
        <v>first line keep open</v>
      </c>
      <c r="B500" s="80">
        <f>Invoice!C486</f>
        <v>0</v>
      </c>
      <c r="C500" s="81">
        <f>Invoice!B486</f>
        <v>0</v>
      </c>
      <c r="D500" s="86">
        <f t="shared" ca="1" si="24"/>
        <v>0</v>
      </c>
      <c r="E500" s="86">
        <f t="shared" ca="1" si="25"/>
        <v>0</v>
      </c>
      <c r="F500" s="87">
        <f>Invoice!G486</f>
        <v>0</v>
      </c>
      <c r="G500" s="88">
        <f t="shared" si="26"/>
        <v>0</v>
      </c>
    </row>
    <row r="501" spans="1:7" s="85" customFormat="1" hidden="1">
      <c r="A501" s="101" t="str">
        <f>Invoice!F487</f>
        <v>first line keep open</v>
      </c>
      <c r="B501" s="80">
        <f>Invoice!C487</f>
        <v>0</v>
      </c>
      <c r="C501" s="81">
        <f>Invoice!B487</f>
        <v>0</v>
      </c>
      <c r="D501" s="86">
        <f t="shared" ca="1" si="24"/>
        <v>0</v>
      </c>
      <c r="E501" s="86">
        <f t="shared" ca="1" si="25"/>
        <v>0</v>
      </c>
      <c r="F501" s="87">
        <f>Invoice!G487</f>
        <v>0</v>
      </c>
      <c r="G501" s="88">
        <f t="shared" si="26"/>
        <v>0</v>
      </c>
    </row>
    <row r="502" spans="1:7" s="85" customFormat="1" hidden="1">
      <c r="A502" s="101" t="str">
        <f>Invoice!F488</f>
        <v>first line keep open</v>
      </c>
      <c r="B502" s="80">
        <f>Invoice!C488</f>
        <v>0</v>
      </c>
      <c r="C502" s="81">
        <f>Invoice!B488</f>
        <v>0</v>
      </c>
      <c r="D502" s="86">
        <f t="shared" ca="1" si="24"/>
        <v>0</v>
      </c>
      <c r="E502" s="86">
        <f t="shared" ca="1" si="25"/>
        <v>0</v>
      </c>
      <c r="F502" s="87">
        <f>Invoice!G488</f>
        <v>0</v>
      </c>
      <c r="G502" s="88">
        <f t="shared" si="26"/>
        <v>0</v>
      </c>
    </row>
    <row r="503" spans="1:7" s="85" customFormat="1" hidden="1">
      <c r="A503" s="101" t="str">
        <f>Invoice!F489</f>
        <v>first line keep open</v>
      </c>
      <c r="B503" s="80">
        <f>Invoice!C489</f>
        <v>0</v>
      </c>
      <c r="C503" s="81">
        <f>Invoice!B489</f>
        <v>0</v>
      </c>
      <c r="D503" s="86">
        <f t="shared" ca="1" si="24"/>
        <v>0</v>
      </c>
      <c r="E503" s="86">
        <f t="shared" ca="1" si="25"/>
        <v>0</v>
      </c>
      <c r="F503" s="87">
        <f>Invoice!G489</f>
        <v>0</v>
      </c>
      <c r="G503" s="88">
        <f t="shared" si="26"/>
        <v>0</v>
      </c>
    </row>
    <row r="504" spans="1:7" s="85" customFormat="1" hidden="1">
      <c r="A504" s="101" t="str">
        <f>Invoice!F490</f>
        <v>first line keep open</v>
      </c>
      <c r="B504" s="80">
        <f>Invoice!C490</f>
        <v>0</v>
      </c>
      <c r="C504" s="81">
        <f>Invoice!B490</f>
        <v>0</v>
      </c>
      <c r="D504" s="86">
        <f t="shared" ca="1" si="24"/>
        <v>0</v>
      </c>
      <c r="E504" s="86">
        <f t="shared" ca="1" si="25"/>
        <v>0</v>
      </c>
      <c r="F504" s="87">
        <f>Invoice!G490</f>
        <v>0</v>
      </c>
      <c r="G504" s="88">
        <f t="shared" si="26"/>
        <v>0</v>
      </c>
    </row>
    <row r="505" spans="1:7" s="85" customFormat="1" hidden="1">
      <c r="A505" s="101" t="str">
        <f>Invoice!F491</f>
        <v>first line keep open</v>
      </c>
      <c r="B505" s="80">
        <f>Invoice!C491</f>
        <v>0</v>
      </c>
      <c r="C505" s="81">
        <f>Invoice!B491</f>
        <v>0</v>
      </c>
      <c r="D505" s="86">
        <f t="shared" ca="1" si="24"/>
        <v>0</v>
      </c>
      <c r="E505" s="86">
        <f t="shared" ca="1" si="25"/>
        <v>0</v>
      </c>
      <c r="F505" s="87">
        <f>Invoice!G491</f>
        <v>0</v>
      </c>
      <c r="G505" s="88">
        <f t="shared" si="26"/>
        <v>0</v>
      </c>
    </row>
    <row r="506" spans="1:7" s="85" customFormat="1" hidden="1">
      <c r="A506" s="101" t="str">
        <f>Invoice!F492</f>
        <v>first line keep open</v>
      </c>
      <c r="B506" s="80">
        <f>Invoice!C492</f>
        <v>0</v>
      </c>
      <c r="C506" s="81">
        <f>Invoice!B492</f>
        <v>0</v>
      </c>
      <c r="D506" s="86">
        <f t="shared" ca="1" si="24"/>
        <v>0</v>
      </c>
      <c r="E506" s="86">
        <f t="shared" ca="1" si="25"/>
        <v>0</v>
      </c>
      <c r="F506" s="87">
        <f>Invoice!G492</f>
        <v>0</v>
      </c>
      <c r="G506" s="88">
        <f t="shared" si="26"/>
        <v>0</v>
      </c>
    </row>
    <row r="507" spans="1:7" s="85" customFormat="1" hidden="1">
      <c r="A507" s="101" t="str">
        <f>Invoice!F493</f>
        <v>first line keep open</v>
      </c>
      <c r="B507" s="80">
        <f>Invoice!C493</f>
        <v>0</v>
      </c>
      <c r="C507" s="81">
        <f>Invoice!B493</f>
        <v>0</v>
      </c>
      <c r="D507" s="86">
        <f t="shared" ca="1" si="24"/>
        <v>0</v>
      </c>
      <c r="E507" s="86">
        <f t="shared" ca="1" si="25"/>
        <v>0</v>
      </c>
      <c r="F507" s="87">
        <f>Invoice!G493</f>
        <v>0</v>
      </c>
      <c r="G507" s="88">
        <f t="shared" si="26"/>
        <v>0</v>
      </c>
    </row>
    <row r="508" spans="1:7" s="85" customFormat="1" hidden="1">
      <c r="A508" s="101" t="str">
        <f>Invoice!F494</f>
        <v>first line keep open</v>
      </c>
      <c r="B508" s="80">
        <f>Invoice!C494</f>
        <v>0</v>
      </c>
      <c r="C508" s="81">
        <f>Invoice!B494</f>
        <v>0</v>
      </c>
      <c r="D508" s="86">
        <f t="shared" ca="1" si="24"/>
        <v>0</v>
      </c>
      <c r="E508" s="86">
        <f t="shared" ca="1" si="25"/>
        <v>0</v>
      </c>
      <c r="F508" s="87">
        <f>Invoice!G494</f>
        <v>0</v>
      </c>
      <c r="G508" s="88">
        <f t="shared" si="26"/>
        <v>0</v>
      </c>
    </row>
    <row r="509" spans="1:7" s="85" customFormat="1" hidden="1">
      <c r="A509" s="101" t="str">
        <f>Invoice!F495</f>
        <v>first line keep open</v>
      </c>
      <c r="B509" s="80">
        <f>Invoice!C495</f>
        <v>0</v>
      </c>
      <c r="C509" s="81">
        <f>Invoice!B495</f>
        <v>0</v>
      </c>
      <c r="D509" s="86">
        <f t="shared" ca="1" si="24"/>
        <v>0</v>
      </c>
      <c r="E509" s="86">
        <f t="shared" ca="1" si="25"/>
        <v>0</v>
      </c>
      <c r="F509" s="87">
        <f>Invoice!G495</f>
        <v>0</v>
      </c>
      <c r="G509" s="88">
        <f t="shared" si="26"/>
        <v>0</v>
      </c>
    </row>
    <row r="510" spans="1:7" s="85" customFormat="1" hidden="1">
      <c r="A510" s="101" t="str">
        <f>Invoice!F496</f>
        <v>first line keep open</v>
      </c>
      <c r="B510" s="80">
        <f>Invoice!C496</f>
        <v>0</v>
      </c>
      <c r="C510" s="81">
        <f>Invoice!B496</f>
        <v>0</v>
      </c>
      <c r="D510" s="86">
        <f t="shared" ca="1" si="24"/>
        <v>0</v>
      </c>
      <c r="E510" s="86">
        <f t="shared" ca="1" si="25"/>
        <v>0</v>
      </c>
      <c r="F510" s="87">
        <f>Invoice!G496</f>
        <v>0</v>
      </c>
      <c r="G510" s="88">
        <f t="shared" si="26"/>
        <v>0</v>
      </c>
    </row>
    <row r="511" spans="1:7" s="85" customFormat="1" hidden="1">
      <c r="A511" s="101" t="str">
        <f>Invoice!F497</f>
        <v>first line keep open</v>
      </c>
      <c r="B511" s="80">
        <f>Invoice!C497</f>
        <v>0</v>
      </c>
      <c r="C511" s="81">
        <f>Invoice!B497</f>
        <v>0</v>
      </c>
      <c r="D511" s="86">
        <f t="shared" ca="1" si="24"/>
        <v>0</v>
      </c>
      <c r="E511" s="86">
        <f t="shared" ca="1" si="25"/>
        <v>0</v>
      </c>
      <c r="F511" s="87">
        <f>Invoice!G497</f>
        <v>0</v>
      </c>
      <c r="G511" s="88">
        <f t="shared" si="26"/>
        <v>0</v>
      </c>
    </row>
    <row r="512" spans="1:7" s="85" customFormat="1" hidden="1">
      <c r="A512" s="101" t="str">
        <f>Invoice!F498</f>
        <v>first line keep open</v>
      </c>
      <c r="B512" s="80">
        <f>Invoice!C498</f>
        <v>0</v>
      </c>
      <c r="C512" s="81">
        <f>Invoice!B498</f>
        <v>0</v>
      </c>
      <c r="D512" s="86">
        <f t="shared" ca="1" si="24"/>
        <v>0</v>
      </c>
      <c r="E512" s="86">
        <f t="shared" ca="1" si="25"/>
        <v>0</v>
      </c>
      <c r="F512" s="87">
        <f>Invoice!G498</f>
        <v>0</v>
      </c>
      <c r="G512" s="88">
        <f t="shared" si="26"/>
        <v>0</v>
      </c>
    </row>
    <row r="513" spans="1:7" s="85" customFormat="1" hidden="1">
      <c r="A513" s="101" t="str">
        <f>Invoice!F499</f>
        <v>first line keep open</v>
      </c>
      <c r="B513" s="80">
        <f>Invoice!C499</f>
        <v>0</v>
      </c>
      <c r="C513" s="81">
        <f>Invoice!B499</f>
        <v>0</v>
      </c>
      <c r="D513" s="86">
        <f t="shared" ref="D513:D576" ca="1" si="27">F513/$D$14</f>
        <v>0</v>
      </c>
      <c r="E513" s="86">
        <f t="shared" ref="E513:E576" ca="1" si="28">G513/$D$14</f>
        <v>0</v>
      </c>
      <c r="F513" s="87">
        <f>Invoice!G499</f>
        <v>0</v>
      </c>
      <c r="G513" s="88">
        <f t="shared" ref="G513:G576" si="29">C513*F513</f>
        <v>0</v>
      </c>
    </row>
    <row r="514" spans="1:7" s="85" customFormat="1" hidden="1">
      <c r="A514" s="101" t="str">
        <f>Invoice!F500</f>
        <v>first line keep open</v>
      </c>
      <c r="B514" s="80">
        <f>Invoice!C500</f>
        <v>0</v>
      </c>
      <c r="C514" s="81">
        <f>Invoice!B500</f>
        <v>0</v>
      </c>
      <c r="D514" s="86">
        <f t="shared" ca="1" si="27"/>
        <v>0</v>
      </c>
      <c r="E514" s="86">
        <f t="shared" ca="1" si="28"/>
        <v>0</v>
      </c>
      <c r="F514" s="87">
        <f>Invoice!G500</f>
        <v>0</v>
      </c>
      <c r="G514" s="88">
        <f t="shared" si="29"/>
        <v>0</v>
      </c>
    </row>
    <row r="515" spans="1:7" s="85" customFormat="1" hidden="1">
      <c r="A515" s="101" t="str">
        <f>Invoice!F501</f>
        <v>first line keep open</v>
      </c>
      <c r="B515" s="80">
        <f>Invoice!C501</f>
        <v>0</v>
      </c>
      <c r="C515" s="81">
        <f>Invoice!B501</f>
        <v>0</v>
      </c>
      <c r="D515" s="86">
        <f t="shared" ca="1" si="27"/>
        <v>0</v>
      </c>
      <c r="E515" s="86">
        <f t="shared" ca="1" si="28"/>
        <v>0</v>
      </c>
      <c r="F515" s="87">
        <f>Invoice!G501</f>
        <v>0</v>
      </c>
      <c r="G515" s="88">
        <f t="shared" si="29"/>
        <v>0</v>
      </c>
    </row>
    <row r="516" spans="1:7" s="85" customFormat="1" hidden="1">
      <c r="A516" s="101" t="str">
        <f>Invoice!F502</f>
        <v>first line keep open</v>
      </c>
      <c r="B516" s="80">
        <f>Invoice!C502</f>
        <v>0</v>
      </c>
      <c r="C516" s="81">
        <f>Invoice!B502</f>
        <v>0</v>
      </c>
      <c r="D516" s="86">
        <f t="shared" ca="1" si="27"/>
        <v>0</v>
      </c>
      <c r="E516" s="86">
        <f t="shared" ca="1" si="28"/>
        <v>0</v>
      </c>
      <c r="F516" s="87">
        <f>Invoice!G502</f>
        <v>0</v>
      </c>
      <c r="G516" s="88">
        <f t="shared" si="29"/>
        <v>0</v>
      </c>
    </row>
    <row r="517" spans="1:7" s="85" customFormat="1" hidden="1">
      <c r="A517" s="101" t="str">
        <f>Invoice!F503</f>
        <v>first line keep open</v>
      </c>
      <c r="B517" s="80">
        <f>Invoice!C503</f>
        <v>0</v>
      </c>
      <c r="C517" s="81">
        <f>Invoice!B503</f>
        <v>0</v>
      </c>
      <c r="D517" s="86">
        <f t="shared" ca="1" si="27"/>
        <v>0</v>
      </c>
      <c r="E517" s="86">
        <f t="shared" ca="1" si="28"/>
        <v>0</v>
      </c>
      <c r="F517" s="87">
        <f>Invoice!G503</f>
        <v>0</v>
      </c>
      <c r="G517" s="88">
        <f t="shared" si="29"/>
        <v>0</v>
      </c>
    </row>
    <row r="518" spans="1:7" s="85" customFormat="1" hidden="1">
      <c r="A518" s="101" t="str">
        <f>Invoice!F504</f>
        <v>first line keep open</v>
      </c>
      <c r="B518" s="80">
        <f>Invoice!C504</f>
        <v>0</v>
      </c>
      <c r="C518" s="81">
        <f>Invoice!B504</f>
        <v>0</v>
      </c>
      <c r="D518" s="86">
        <f t="shared" ca="1" si="27"/>
        <v>0</v>
      </c>
      <c r="E518" s="86">
        <f t="shared" ca="1" si="28"/>
        <v>0</v>
      </c>
      <c r="F518" s="87">
        <f>Invoice!G504</f>
        <v>0</v>
      </c>
      <c r="G518" s="88">
        <f t="shared" si="29"/>
        <v>0</v>
      </c>
    </row>
    <row r="519" spans="1:7" s="85" customFormat="1" hidden="1">
      <c r="A519" s="101" t="str">
        <f>Invoice!F505</f>
        <v>first line keep open</v>
      </c>
      <c r="B519" s="80">
        <f>Invoice!C505</f>
        <v>0</v>
      </c>
      <c r="C519" s="81">
        <f>Invoice!B505</f>
        <v>0</v>
      </c>
      <c r="D519" s="86">
        <f t="shared" ca="1" si="27"/>
        <v>0</v>
      </c>
      <c r="E519" s="86">
        <f t="shared" ca="1" si="28"/>
        <v>0</v>
      </c>
      <c r="F519" s="87">
        <f>Invoice!G505</f>
        <v>0</v>
      </c>
      <c r="G519" s="88">
        <f t="shared" si="29"/>
        <v>0</v>
      </c>
    </row>
    <row r="520" spans="1:7" s="85" customFormat="1" hidden="1">
      <c r="A520" s="101" t="str">
        <f>Invoice!F506</f>
        <v>first line keep open</v>
      </c>
      <c r="B520" s="80">
        <f>Invoice!C506</f>
        <v>0</v>
      </c>
      <c r="C520" s="81">
        <f>Invoice!B506</f>
        <v>0</v>
      </c>
      <c r="D520" s="86">
        <f t="shared" ca="1" si="27"/>
        <v>0</v>
      </c>
      <c r="E520" s="86">
        <f t="shared" ca="1" si="28"/>
        <v>0</v>
      </c>
      <c r="F520" s="87">
        <f>Invoice!G506</f>
        <v>0</v>
      </c>
      <c r="G520" s="88">
        <f t="shared" si="29"/>
        <v>0</v>
      </c>
    </row>
    <row r="521" spans="1:7" s="85" customFormat="1" hidden="1">
      <c r="A521" s="101" t="str">
        <f>Invoice!F507</f>
        <v>first line keep open</v>
      </c>
      <c r="B521" s="80">
        <f>Invoice!C507</f>
        <v>0</v>
      </c>
      <c r="C521" s="81">
        <f>Invoice!B507</f>
        <v>0</v>
      </c>
      <c r="D521" s="86">
        <f t="shared" ca="1" si="27"/>
        <v>0</v>
      </c>
      <c r="E521" s="86">
        <f t="shared" ca="1" si="28"/>
        <v>0</v>
      </c>
      <c r="F521" s="87">
        <f>Invoice!G507</f>
        <v>0</v>
      </c>
      <c r="G521" s="88">
        <f t="shared" si="29"/>
        <v>0</v>
      </c>
    </row>
    <row r="522" spans="1:7" s="85" customFormat="1" hidden="1">
      <c r="A522" s="101" t="str">
        <f>Invoice!F508</f>
        <v>first line keep open</v>
      </c>
      <c r="B522" s="80">
        <f>Invoice!C508</f>
        <v>0</v>
      </c>
      <c r="C522" s="81">
        <f>Invoice!B508</f>
        <v>0</v>
      </c>
      <c r="D522" s="86">
        <f t="shared" ca="1" si="27"/>
        <v>0</v>
      </c>
      <c r="E522" s="86">
        <f t="shared" ca="1" si="28"/>
        <v>0</v>
      </c>
      <c r="F522" s="87">
        <f>Invoice!G508</f>
        <v>0</v>
      </c>
      <c r="G522" s="88">
        <f t="shared" si="29"/>
        <v>0</v>
      </c>
    </row>
    <row r="523" spans="1:7" s="85" customFormat="1" hidden="1">
      <c r="A523" s="101" t="str">
        <f>Invoice!F509</f>
        <v>first line keep open</v>
      </c>
      <c r="B523" s="80">
        <f>Invoice!C509</f>
        <v>0</v>
      </c>
      <c r="C523" s="81">
        <f>Invoice!B509</f>
        <v>0</v>
      </c>
      <c r="D523" s="86">
        <f t="shared" ca="1" si="27"/>
        <v>0</v>
      </c>
      <c r="E523" s="86">
        <f t="shared" ca="1" si="28"/>
        <v>0</v>
      </c>
      <c r="F523" s="87">
        <f>Invoice!G509</f>
        <v>0</v>
      </c>
      <c r="G523" s="88">
        <f t="shared" si="29"/>
        <v>0</v>
      </c>
    </row>
    <row r="524" spans="1:7" s="85" customFormat="1" hidden="1">
      <c r="A524" s="101" t="str">
        <f>Invoice!F510</f>
        <v>first line keep open</v>
      </c>
      <c r="B524" s="80">
        <f>Invoice!C510</f>
        <v>0</v>
      </c>
      <c r="C524" s="81">
        <f>Invoice!B510</f>
        <v>0</v>
      </c>
      <c r="D524" s="86">
        <f t="shared" ca="1" si="27"/>
        <v>0</v>
      </c>
      <c r="E524" s="86">
        <f t="shared" ca="1" si="28"/>
        <v>0</v>
      </c>
      <c r="F524" s="87">
        <f>Invoice!G510</f>
        <v>0</v>
      </c>
      <c r="G524" s="88">
        <f t="shared" si="29"/>
        <v>0</v>
      </c>
    </row>
    <row r="525" spans="1:7" s="85" customFormat="1" hidden="1">
      <c r="A525" s="101" t="str">
        <f>Invoice!F511</f>
        <v>first line keep open</v>
      </c>
      <c r="B525" s="80">
        <f>Invoice!C511</f>
        <v>0</v>
      </c>
      <c r="C525" s="81">
        <f>Invoice!B511</f>
        <v>0</v>
      </c>
      <c r="D525" s="86">
        <f t="shared" ca="1" si="27"/>
        <v>0</v>
      </c>
      <c r="E525" s="86">
        <f t="shared" ca="1" si="28"/>
        <v>0</v>
      </c>
      <c r="F525" s="87">
        <f>Invoice!G511</f>
        <v>0</v>
      </c>
      <c r="G525" s="88">
        <f t="shared" si="29"/>
        <v>0</v>
      </c>
    </row>
    <row r="526" spans="1:7" s="85" customFormat="1" hidden="1">
      <c r="A526" s="101" t="str">
        <f>Invoice!F512</f>
        <v>first line keep open</v>
      </c>
      <c r="B526" s="80">
        <f>Invoice!C512</f>
        <v>0</v>
      </c>
      <c r="C526" s="81">
        <f>Invoice!B512</f>
        <v>0</v>
      </c>
      <c r="D526" s="86">
        <f t="shared" ca="1" si="27"/>
        <v>0</v>
      </c>
      <c r="E526" s="86">
        <f t="shared" ca="1" si="28"/>
        <v>0</v>
      </c>
      <c r="F526" s="87">
        <f>Invoice!G512</f>
        <v>0</v>
      </c>
      <c r="G526" s="88">
        <f t="shared" si="29"/>
        <v>0</v>
      </c>
    </row>
    <row r="527" spans="1:7" s="85" customFormat="1" hidden="1">
      <c r="A527" s="101" t="str">
        <f>Invoice!F513</f>
        <v>first line keep open</v>
      </c>
      <c r="B527" s="80">
        <f>Invoice!C513</f>
        <v>0</v>
      </c>
      <c r="C527" s="81">
        <f>Invoice!B513</f>
        <v>0</v>
      </c>
      <c r="D527" s="86">
        <f t="shared" ca="1" si="27"/>
        <v>0</v>
      </c>
      <c r="E527" s="86">
        <f t="shared" ca="1" si="28"/>
        <v>0</v>
      </c>
      <c r="F527" s="87">
        <f>Invoice!G513</f>
        <v>0</v>
      </c>
      <c r="G527" s="88">
        <f t="shared" si="29"/>
        <v>0</v>
      </c>
    </row>
    <row r="528" spans="1:7" s="85" customFormat="1" hidden="1">
      <c r="A528" s="101" t="str">
        <f>Invoice!F514</f>
        <v>first line keep open</v>
      </c>
      <c r="B528" s="80">
        <f>Invoice!C514</f>
        <v>0</v>
      </c>
      <c r="C528" s="81">
        <f>Invoice!B514</f>
        <v>0</v>
      </c>
      <c r="D528" s="86">
        <f t="shared" ca="1" si="27"/>
        <v>0</v>
      </c>
      <c r="E528" s="86">
        <f t="shared" ca="1" si="28"/>
        <v>0</v>
      </c>
      <c r="F528" s="87">
        <f>Invoice!G514</f>
        <v>0</v>
      </c>
      <c r="G528" s="88">
        <f t="shared" si="29"/>
        <v>0</v>
      </c>
    </row>
    <row r="529" spans="1:7" s="85" customFormat="1" hidden="1">
      <c r="A529" s="101" t="str">
        <f>Invoice!F515</f>
        <v>first line keep open</v>
      </c>
      <c r="B529" s="80">
        <f>Invoice!C515</f>
        <v>0</v>
      </c>
      <c r="C529" s="81">
        <f>Invoice!B515</f>
        <v>0</v>
      </c>
      <c r="D529" s="86">
        <f t="shared" ca="1" si="27"/>
        <v>0</v>
      </c>
      <c r="E529" s="86">
        <f t="shared" ca="1" si="28"/>
        <v>0</v>
      </c>
      <c r="F529" s="87">
        <f>Invoice!G515</f>
        <v>0</v>
      </c>
      <c r="G529" s="88">
        <f t="shared" si="29"/>
        <v>0</v>
      </c>
    </row>
    <row r="530" spans="1:7" s="85" customFormat="1" hidden="1">
      <c r="A530" s="101" t="str">
        <f>Invoice!F516</f>
        <v>first line keep open</v>
      </c>
      <c r="B530" s="80">
        <f>Invoice!C516</f>
        <v>0</v>
      </c>
      <c r="C530" s="81">
        <f>Invoice!B516</f>
        <v>0</v>
      </c>
      <c r="D530" s="86">
        <f t="shared" ca="1" si="27"/>
        <v>0</v>
      </c>
      <c r="E530" s="86">
        <f t="shared" ca="1" si="28"/>
        <v>0</v>
      </c>
      <c r="F530" s="87">
        <f>Invoice!G516</f>
        <v>0</v>
      </c>
      <c r="G530" s="88">
        <f t="shared" si="29"/>
        <v>0</v>
      </c>
    </row>
    <row r="531" spans="1:7" s="85" customFormat="1" hidden="1">
      <c r="A531" s="101" t="str">
        <f>Invoice!F517</f>
        <v>first line keep open</v>
      </c>
      <c r="B531" s="80">
        <f>Invoice!C517</f>
        <v>0</v>
      </c>
      <c r="C531" s="81">
        <f>Invoice!B517</f>
        <v>0</v>
      </c>
      <c r="D531" s="86">
        <f t="shared" ca="1" si="27"/>
        <v>0</v>
      </c>
      <c r="E531" s="86">
        <f t="shared" ca="1" si="28"/>
        <v>0</v>
      </c>
      <c r="F531" s="87">
        <f>Invoice!G517</f>
        <v>0</v>
      </c>
      <c r="G531" s="88">
        <f t="shared" si="29"/>
        <v>0</v>
      </c>
    </row>
    <row r="532" spans="1:7" s="85" customFormat="1" hidden="1">
      <c r="A532" s="101" t="str">
        <f>Invoice!F518</f>
        <v>first line keep open</v>
      </c>
      <c r="B532" s="80">
        <f>Invoice!C518</f>
        <v>0</v>
      </c>
      <c r="C532" s="81">
        <f>Invoice!B518</f>
        <v>0</v>
      </c>
      <c r="D532" s="86">
        <f t="shared" ca="1" si="27"/>
        <v>0</v>
      </c>
      <c r="E532" s="86">
        <f t="shared" ca="1" si="28"/>
        <v>0</v>
      </c>
      <c r="F532" s="87">
        <f>Invoice!G518</f>
        <v>0</v>
      </c>
      <c r="G532" s="88">
        <f t="shared" si="29"/>
        <v>0</v>
      </c>
    </row>
    <row r="533" spans="1:7" s="85" customFormat="1" hidden="1">
      <c r="A533" s="101" t="str">
        <f>Invoice!F519</f>
        <v>first line keep open</v>
      </c>
      <c r="B533" s="80">
        <f>Invoice!C519</f>
        <v>0</v>
      </c>
      <c r="C533" s="81">
        <f>Invoice!B519</f>
        <v>0</v>
      </c>
      <c r="D533" s="86">
        <f t="shared" ca="1" si="27"/>
        <v>0</v>
      </c>
      <c r="E533" s="86">
        <f t="shared" ca="1" si="28"/>
        <v>0</v>
      </c>
      <c r="F533" s="87">
        <f>Invoice!G519</f>
        <v>0</v>
      </c>
      <c r="G533" s="88">
        <f t="shared" si="29"/>
        <v>0</v>
      </c>
    </row>
    <row r="534" spans="1:7" s="85" customFormat="1" hidden="1">
      <c r="A534" s="101" t="str">
        <f>Invoice!F520</f>
        <v>first line keep open</v>
      </c>
      <c r="B534" s="80">
        <f>Invoice!C520</f>
        <v>0</v>
      </c>
      <c r="C534" s="81">
        <f>Invoice!B520</f>
        <v>0</v>
      </c>
      <c r="D534" s="86">
        <f t="shared" ca="1" si="27"/>
        <v>0</v>
      </c>
      <c r="E534" s="86">
        <f t="shared" ca="1" si="28"/>
        <v>0</v>
      </c>
      <c r="F534" s="87">
        <f>Invoice!G520</f>
        <v>0</v>
      </c>
      <c r="G534" s="88">
        <f t="shared" si="29"/>
        <v>0</v>
      </c>
    </row>
    <row r="535" spans="1:7" s="85" customFormat="1" hidden="1">
      <c r="A535" s="101" t="str">
        <f>Invoice!F521</f>
        <v>first line keep open</v>
      </c>
      <c r="B535" s="80">
        <f>Invoice!C521</f>
        <v>0</v>
      </c>
      <c r="C535" s="81">
        <f>Invoice!B521</f>
        <v>0</v>
      </c>
      <c r="D535" s="86">
        <f t="shared" ca="1" si="27"/>
        <v>0</v>
      </c>
      <c r="E535" s="86">
        <f t="shared" ca="1" si="28"/>
        <v>0</v>
      </c>
      <c r="F535" s="87">
        <f>Invoice!G521</f>
        <v>0</v>
      </c>
      <c r="G535" s="88">
        <f t="shared" si="29"/>
        <v>0</v>
      </c>
    </row>
    <row r="536" spans="1:7" s="85" customFormat="1" hidden="1">
      <c r="A536" s="101" t="str">
        <f>Invoice!F522</f>
        <v>first line keep open</v>
      </c>
      <c r="B536" s="80">
        <f>Invoice!C522</f>
        <v>0</v>
      </c>
      <c r="C536" s="81">
        <f>Invoice!B522</f>
        <v>0</v>
      </c>
      <c r="D536" s="86">
        <f t="shared" ca="1" si="27"/>
        <v>0</v>
      </c>
      <c r="E536" s="86">
        <f t="shared" ca="1" si="28"/>
        <v>0</v>
      </c>
      <c r="F536" s="87">
        <f>Invoice!G522</f>
        <v>0</v>
      </c>
      <c r="G536" s="88">
        <f t="shared" si="29"/>
        <v>0</v>
      </c>
    </row>
    <row r="537" spans="1:7" s="85" customFormat="1" hidden="1">
      <c r="A537" s="101" t="str">
        <f>Invoice!F523</f>
        <v>first line keep open</v>
      </c>
      <c r="B537" s="80">
        <f>Invoice!C523</f>
        <v>0</v>
      </c>
      <c r="C537" s="81">
        <f>Invoice!B523</f>
        <v>0</v>
      </c>
      <c r="D537" s="86">
        <f t="shared" ca="1" si="27"/>
        <v>0</v>
      </c>
      <c r="E537" s="86">
        <f t="shared" ca="1" si="28"/>
        <v>0</v>
      </c>
      <c r="F537" s="87">
        <f>Invoice!G523</f>
        <v>0</v>
      </c>
      <c r="G537" s="88">
        <f t="shared" si="29"/>
        <v>0</v>
      </c>
    </row>
    <row r="538" spans="1:7" s="85" customFormat="1" hidden="1">
      <c r="A538" s="101" t="str">
        <f>Invoice!F524</f>
        <v>first line keep open</v>
      </c>
      <c r="B538" s="80">
        <f>Invoice!C524</f>
        <v>0</v>
      </c>
      <c r="C538" s="81">
        <f>Invoice!B524</f>
        <v>0</v>
      </c>
      <c r="D538" s="86">
        <f t="shared" ca="1" si="27"/>
        <v>0</v>
      </c>
      <c r="E538" s="86">
        <f t="shared" ca="1" si="28"/>
        <v>0</v>
      </c>
      <c r="F538" s="87">
        <f>Invoice!G524</f>
        <v>0</v>
      </c>
      <c r="G538" s="88">
        <f t="shared" si="29"/>
        <v>0</v>
      </c>
    </row>
    <row r="539" spans="1:7" s="85" customFormat="1" hidden="1">
      <c r="A539" s="101" t="str">
        <f>Invoice!F525</f>
        <v>first line keep open</v>
      </c>
      <c r="B539" s="80">
        <f>Invoice!C525</f>
        <v>0</v>
      </c>
      <c r="C539" s="81">
        <f>Invoice!B525</f>
        <v>0</v>
      </c>
      <c r="D539" s="86">
        <f t="shared" ca="1" si="27"/>
        <v>0</v>
      </c>
      <c r="E539" s="86">
        <f t="shared" ca="1" si="28"/>
        <v>0</v>
      </c>
      <c r="F539" s="87">
        <f>Invoice!G525</f>
        <v>0</v>
      </c>
      <c r="G539" s="88">
        <f t="shared" si="29"/>
        <v>0</v>
      </c>
    </row>
    <row r="540" spans="1:7" s="85" customFormat="1" hidden="1">
      <c r="A540" s="101" t="str">
        <f>Invoice!F526</f>
        <v>first line keep open</v>
      </c>
      <c r="B540" s="80">
        <f>Invoice!C526</f>
        <v>0</v>
      </c>
      <c r="C540" s="81">
        <f>Invoice!B526</f>
        <v>0</v>
      </c>
      <c r="D540" s="86">
        <f t="shared" ca="1" si="27"/>
        <v>0</v>
      </c>
      <c r="E540" s="86">
        <f t="shared" ca="1" si="28"/>
        <v>0</v>
      </c>
      <c r="F540" s="87">
        <f>Invoice!G526</f>
        <v>0</v>
      </c>
      <c r="G540" s="88">
        <f t="shared" si="29"/>
        <v>0</v>
      </c>
    </row>
    <row r="541" spans="1:7" s="85" customFormat="1" hidden="1">
      <c r="A541" s="101" t="str">
        <f>Invoice!F527</f>
        <v>first line keep open</v>
      </c>
      <c r="B541" s="80">
        <f>Invoice!C527</f>
        <v>0</v>
      </c>
      <c r="C541" s="81">
        <f>Invoice!B527</f>
        <v>0</v>
      </c>
      <c r="D541" s="86">
        <f t="shared" ca="1" si="27"/>
        <v>0</v>
      </c>
      <c r="E541" s="86">
        <f t="shared" ca="1" si="28"/>
        <v>0</v>
      </c>
      <c r="F541" s="87">
        <f>Invoice!G527</f>
        <v>0</v>
      </c>
      <c r="G541" s="88">
        <f t="shared" si="29"/>
        <v>0</v>
      </c>
    </row>
    <row r="542" spans="1:7" s="85" customFormat="1" hidden="1">
      <c r="A542" s="101" t="str">
        <f>Invoice!F528</f>
        <v>first line keep open</v>
      </c>
      <c r="B542" s="80">
        <f>Invoice!C528</f>
        <v>0</v>
      </c>
      <c r="C542" s="81">
        <f>Invoice!B528</f>
        <v>0</v>
      </c>
      <c r="D542" s="86">
        <f t="shared" ca="1" si="27"/>
        <v>0</v>
      </c>
      <c r="E542" s="86">
        <f t="shared" ca="1" si="28"/>
        <v>0</v>
      </c>
      <c r="F542" s="87">
        <f>Invoice!G528</f>
        <v>0</v>
      </c>
      <c r="G542" s="88">
        <f t="shared" si="29"/>
        <v>0</v>
      </c>
    </row>
    <row r="543" spans="1:7" s="85" customFormat="1" hidden="1">
      <c r="A543" s="101" t="str">
        <f>Invoice!F529</f>
        <v>first line keep open</v>
      </c>
      <c r="B543" s="80">
        <f>Invoice!C529</f>
        <v>0</v>
      </c>
      <c r="C543" s="81">
        <f>Invoice!B529</f>
        <v>0</v>
      </c>
      <c r="D543" s="86">
        <f t="shared" ca="1" si="27"/>
        <v>0</v>
      </c>
      <c r="E543" s="86">
        <f t="shared" ca="1" si="28"/>
        <v>0</v>
      </c>
      <c r="F543" s="87">
        <f>Invoice!G529</f>
        <v>0</v>
      </c>
      <c r="G543" s="88">
        <f t="shared" si="29"/>
        <v>0</v>
      </c>
    </row>
    <row r="544" spans="1:7" s="85" customFormat="1" hidden="1">
      <c r="A544" s="101" t="str">
        <f>Invoice!F530</f>
        <v>first line keep open</v>
      </c>
      <c r="B544" s="80">
        <f>Invoice!C530</f>
        <v>0</v>
      </c>
      <c r="C544" s="81">
        <f>Invoice!B530</f>
        <v>0</v>
      </c>
      <c r="D544" s="86">
        <f t="shared" ca="1" si="27"/>
        <v>0</v>
      </c>
      <c r="E544" s="86">
        <f t="shared" ca="1" si="28"/>
        <v>0</v>
      </c>
      <c r="F544" s="87">
        <f>Invoice!G530</f>
        <v>0</v>
      </c>
      <c r="G544" s="88">
        <f t="shared" si="29"/>
        <v>0</v>
      </c>
    </row>
    <row r="545" spans="1:7" s="85" customFormat="1" hidden="1">
      <c r="A545" s="101" t="str">
        <f>Invoice!F531</f>
        <v>first line keep open</v>
      </c>
      <c r="B545" s="80">
        <f>Invoice!C531</f>
        <v>0</v>
      </c>
      <c r="C545" s="81">
        <f>Invoice!B531</f>
        <v>0</v>
      </c>
      <c r="D545" s="86">
        <f t="shared" ca="1" si="27"/>
        <v>0</v>
      </c>
      <c r="E545" s="86">
        <f t="shared" ca="1" si="28"/>
        <v>0</v>
      </c>
      <c r="F545" s="87">
        <f>Invoice!G531</f>
        <v>0</v>
      </c>
      <c r="G545" s="88">
        <f t="shared" si="29"/>
        <v>0</v>
      </c>
    </row>
    <row r="546" spans="1:7" s="85" customFormat="1" hidden="1">
      <c r="A546" s="101" t="str">
        <f>Invoice!F532</f>
        <v>first line keep open</v>
      </c>
      <c r="B546" s="80">
        <f>Invoice!C532</f>
        <v>0</v>
      </c>
      <c r="C546" s="81">
        <f>Invoice!B532</f>
        <v>0</v>
      </c>
      <c r="D546" s="86">
        <f t="shared" ca="1" si="27"/>
        <v>0</v>
      </c>
      <c r="E546" s="86">
        <f t="shared" ca="1" si="28"/>
        <v>0</v>
      </c>
      <c r="F546" s="87">
        <f>Invoice!G532</f>
        <v>0</v>
      </c>
      <c r="G546" s="88">
        <f t="shared" si="29"/>
        <v>0</v>
      </c>
    </row>
    <row r="547" spans="1:7" s="85" customFormat="1" hidden="1">
      <c r="A547" s="101" t="str">
        <f>Invoice!F533</f>
        <v>first line keep open</v>
      </c>
      <c r="B547" s="80">
        <f>Invoice!C533</f>
        <v>0</v>
      </c>
      <c r="C547" s="81">
        <f>Invoice!B533</f>
        <v>0</v>
      </c>
      <c r="D547" s="86">
        <f t="shared" ca="1" si="27"/>
        <v>0</v>
      </c>
      <c r="E547" s="86">
        <f t="shared" ca="1" si="28"/>
        <v>0</v>
      </c>
      <c r="F547" s="87">
        <f>Invoice!G533</f>
        <v>0</v>
      </c>
      <c r="G547" s="88">
        <f t="shared" si="29"/>
        <v>0</v>
      </c>
    </row>
    <row r="548" spans="1:7" s="85" customFormat="1" hidden="1">
      <c r="A548" s="101" t="str">
        <f>Invoice!F534</f>
        <v>first line keep open</v>
      </c>
      <c r="B548" s="80">
        <f>Invoice!C534</f>
        <v>0</v>
      </c>
      <c r="C548" s="81">
        <f>Invoice!B534</f>
        <v>0</v>
      </c>
      <c r="D548" s="86">
        <f t="shared" ca="1" si="27"/>
        <v>0</v>
      </c>
      <c r="E548" s="86">
        <f t="shared" ca="1" si="28"/>
        <v>0</v>
      </c>
      <c r="F548" s="87">
        <f>Invoice!G534</f>
        <v>0</v>
      </c>
      <c r="G548" s="88">
        <f t="shared" si="29"/>
        <v>0</v>
      </c>
    </row>
    <row r="549" spans="1:7" s="85" customFormat="1" hidden="1">
      <c r="A549" s="101" t="str">
        <f>Invoice!F535</f>
        <v>first line keep open</v>
      </c>
      <c r="B549" s="80">
        <f>Invoice!C535</f>
        <v>0</v>
      </c>
      <c r="C549" s="81">
        <f>Invoice!B535</f>
        <v>0</v>
      </c>
      <c r="D549" s="86">
        <f t="shared" ca="1" si="27"/>
        <v>0</v>
      </c>
      <c r="E549" s="86">
        <f t="shared" ca="1" si="28"/>
        <v>0</v>
      </c>
      <c r="F549" s="87">
        <f>Invoice!G535</f>
        <v>0</v>
      </c>
      <c r="G549" s="88">
        <f t="shared" si="29"/>
        <v>0</v>
      </c>
    </row>
    <row r="550" spans="1:7" s="85" customFormat="1" hidden="1">
      <c r="A550" s="101" t="str">
        <f>Invoice!F536</f>
        <v>first line keep open</v>
      </c>
      <c r="B550" s="80">
        <f>Invoice!C536</f>
        <v>0</v>
      </c>
      <c r="C550" s="81">
        <f>Invoice!B536</f>
        <v>0</v>
      </c>
      <c r="D550" s="86">
        <f t="shared" ca="1" si="27"/>
        <v>0</v>
      </c>
      <c r="E550" s="86">
        <f t="shared" ca="1" si="28"/>
        <v>0</v>
      </c>
      <c r="F550" s="87">
        <f>Invoice!G536</f>
        <v>0</v>
      </c>
      <c r="G550" s="88">
        <f t="shared" si="29"/>
        <v>0</v>
      </c>
    </row>
    <row r="551" spans="1:7" s="85" customFormat="1" hidden="1">
      <c r="A551" s="101" t="str">
        <f>Invoice!F537</f>
        <v>first line keep open</v>
      </c>
      <c r="B551" s="80">
        <f>Invoice!C537</f>
        <v>0</v>
      </c>
      <c r="C551" s="81">
        <f>Invoice!B537</f>
        <v>0</v>
      </c>
      <c r="D551" s="86">
        <f t="shared" ca="1" si="27"/>
        <v>0</v>
      </c>
      <c r="E551" s="86">
        <f t="shared" ca="1" si="28"/>
        <v>0</v>
      </c>
      <c r="F551" s="87">
        <f>Invoice!G537</f>
        <v>0</v>
      </c>
      <c r="G551" s="88">
        <f t="shared" si="29"/>
        <v>0</v>
      </c>
    </row>
    <row r="552" spans="1:7" s="85" customFormat="1" hidden="1">
      <c r="A552" s="101" t="str">
        <f>Invoice!F538</f>
        <v>first line keep open</v>
      </c>
      <c r="B552" s="80">
        <f>Invoice!C538</f>
        <v>0</v>
      </c>
      <c r="C552" s="81">
        <f>Invoice!B538</f>
        <v>0</v>
      </c>
      <c r="D552" s="86">
        <f t="shared" ca="1" si="27"/>
        <v>0</v>
      </c>
      <c r="E552" s="86">
        <f t="shared" ca="1" si="28"/>
        <v>0</v>
      </c>
      <c r="F552" s="87">
        <f>Invoice!G538</f>
        <v>0</v>
      </c>
      <c r="G552" s="88">
        <f t="shared" si="29"/>
        <v>0</v>
      </c>
    </row>
    <row r="553" spans="1:7" s="85" customFormat="1" hidden="1">
      <c r="A553" s="101" t="str">
        <f>Invoice!F539</f>
        <v>first line keep open</v>
      </c>
      <c r="B553" s="80">
        <f>Invoice!C539</f>
        <v>0</v>
      </c>
      <c r="C553" s="81">
        <f>Invoice!B539</f>
        <v>0</v>
      </c>
      <c r="D553" s="86">
        <f t="shared" ca="1" si="27"/>
        <v>0</v>
      </c>
      <c r="E553" s="86">
        <f t="shared" ca="1" si="28"/>
        <v>0</v>
      </c>
      <c r="F553" s="87">
        <f>Invoice!G539</f>
        <v>0</v>
      </c>
      <c r="G553" s="88">
        <f t="shared" si="29"/>
        <v>0</v>
      </c>
    </row>
    <row r="554" spans="1:7" s="85" customFormat="1" hidden="1">
      <c r="A554" s="101" t="str">
        <f>Invoice!F540</f>
        <v>first line keep open</v>
      </c>
      <c r="B554" s="80">
        <f>Invoice!C540</f>
        <v>0</v>
      </c>
      <c r="C554" s="81">
        <f>Invoice!B540</f>
        <v>0</v>
      </c>
      <c r="D554" s="86">
        <f t="shared" ca="1" si="27"/>
        <v>0</v>
      </c>
      <c r="E554" s="86">
        <f t="shared" ca="1" si="28"/>
        <v>0</v>
      </c>
      <c r="F554" s="87">
        <f>Invoice!G540</f>
        <v>0</v>
      </c>
      <c r="G554" s="88">
        <f t="shared" si="29"/>
        <v>0</v>
      </c>
    </row>
    <row r="555" spans="1:7" s="85" customFormat="1" hidden="1">
      <c r="A555" s="101" t="str">
        <f>Invoice!F541</f>
        <v>first line keep open</v>
      </c>
      <c r="B555" s="80">
        <f>Invoice!C541</f>
        <v>0</v>
      </c>
      <c r="C555" s="81">
        <f>Invoice!B541</f>
        <v>0</v>
      </c>
      <c r="D555" s="86">
        <f t="shared" ca="1" si="27"/>
        <v>0</v>
      </c>
      <c r="E555" s="86">
        <f t="shared" ca="1" si="28"/>
        <v>0</v>
      </c>
      <c r="F555" s="87">
        <f>Invoice!G541</f>
        <v>0</v>
      </c>
      <c r="G555" s="88">
        <f t="shared" si="29"/>
        <v>0</v>
      </c>
    </row>
    <row r="556" spans="1:7" s="85" customFormat="1" hidden="1">
      <c r="A556" s="101" t="str">
        <f>Invoice!F542</f>
        <v>first line keep open</v>
      </c>
      <c r="B556" s="80">
        <f>Invoice!C542</f>
        <v>0</v>
      </c>
      <c r="C556" s="81">
        <f>Invoice!B542</f>
        <v>0</v>
      </c>
      <c r="D556" s="86">
        <f t="shared" ca="1" si="27"/>
        <v>0</v>
      </c>
      <c r="E556" s="86">
        <f t="shared" ca="1" si="28"/>
        <v>0</v>
      </c>
      <c r="F556" s="87">
        <f>Invoice!G542</f>
        <v>0</v>
      </c>
      <c r="G556" s="88">
        <f t="shared" si="29"/>
        <v>0</v>
      </c>
    </row>
    <row r="557" spans="1:7" s="85" customFormat="1" hidden="1">
      <c r="A557" s="101" t="str">
        <f>Invoice!F543</f>
        <v>first line keep open</v>
      </c>
      <c r="B557" s="80">
        <f>Invoice!C543</f>
        <v>0</v>
      </c>
      <c r="C557" s="81">
        <f>Invoice!B543</f>
        <v>0</v>
      </c>
      <c r="D557" s="86">
        <f t="shared" ca="1" si="27"/>
        <v>0</v>
      </c>
      <c r="E557" s="86">
        <f t="shared" ca="1" si="28"/>
        <v>0</v>
      </c>
      <c r="F557" s="87">
        <f>Invoice!G543</f>
        <v>0</v>
      </c>
      <c r="G557" s="88">
        <f t="shared" si="29"/>
        <v>0</v>
      </c>
    </row>
    <row r="558" spans="1:7" s="85" customFormat="1" hidden="1">
      <c r="A558" s="101" t="str">
        <f>Invoice!F544</f>
        <v>first line keep open</v>
      </c>
      <c r="B558" s="80">
        <f>Invoice!C544</f>
        <v>0</v>
      </c>
      <c r="C558" s="81">
        <f>Invoice!B544</f>
        <v>0</v>
      </c>
      <c r="D558" s="86">
        <f t="shared" ca="1" si="27"/>
        <v>0</v>
      </c>
      <c r="E558" s="86">
        <f t="shared" ca="1" si="28"/>
        <v>0</v>
      </c>
      <c r="F558" s="87">
        <f>Invoice!G544</f>
        <v>0</v>
      </c>
      <c r="G558" s="88">
        <f t="shared" si="29"/>
        <v>0</v>
      </c>
    </row>
    <row r="559" spans="1:7" s="85" customFormat="1" hidden="1">
      <c r="A559" s="101" t="str">
        <f>Invoice!F545</f>
        <v>first line keep open</v>
      </c>
      <c r="B559" s="80">
        <f>Invoice!C545</f>
        <v>0</v>
      </c>
      <c r="C559" s="81">
        <f>Invoice!B545</f>
        <v>0</v>
      </c>
      <c r="D559" s="86">
        <f t="shared" ca="1" si="27"/>
        <v>0</v>
      </c>
      <c r="E559" s="86">
        <f t="shared" ca="1" si="28"/>
        <v>0</v>
      </c>
      <c r="F559" s="87">
        <f>Invoice!G545</f>
        <v>0</v>
      </c>
      <c r="G559" s="88">
        <f t="shared" si="29"/>
        <v>0</v>
      </c>
    </row>
    <row r="560" spans="1:7" s="85" customFormat="1" hidden="1">
      <c r="A560" s="101" t="str">
        <f>Invoice!F546</f>
        <v>first line keep open</v>
      </c>
      <c r="B560" s="80">
        <f>Invoice!C546</f>
        <v>0</v>
      </c>
      <c r="C560" s="81">
        <f>Invoice!B546</f>
        <v>0</v>
      </c>
      <c r="D560" s="86">
        <f t="shared" ca="1" si="27"/>
        <v>0</v>
      </c>
      <c r="E560" s="86">
        <f t="shared" ca="1" si="28"/>
        <v>0</v>
      </c>
      <c r="F560" s="87">
        <f>Invoice!G546</f>
        <v>0</v>
      </c>
      <c r="G560" s="88">
        <f t="shared" si="29"/>
        <v>0</v>
      </c>
    </row>
    <row r="561" spans="1:7" s="85" customFormat="1" hidden="1">
      <c r="A561" s="101" t="str">
        <f>Invoice!F547</f>
        <v>first line keep open</v>
      </c>
      <c r="B561" s="80">
        <f>Invoice!C547</f>
        <v>0</v>
      </c>
      <c r="C561" s="81">
        <f>Invoice!B547</f>
        <v>0</v>
      </c>
      <c r="D561" s="86">
        <f t="shared" ca="1" si="27"/>
        <v>0</v>
      </c>
      <c r="E561" s="86">
        <f t="shared" ca="1" si="28"/>
        <v>0</v>
      </c>
      <c r="F561" s="87">
        <f>Invoice!G547</f>
        <v>0</v>
      </c>
      <c r="G561" s="88">
        <f t="shared" si="29"/>
        <v>0</v>
      </c>
    </row>
    <row r="562" spans="1:7" s="85" customFormat="1" hidden="1">
      <c r="A562" s="101" t="str">
        <f>Invoice!F548</f>
        <v>first line keep open</v>
      </c>
      <c r="B562" s="80">
        <f>Invoice!C548</f>
        <v>0</v>
      </c>
      <c r="C562" s="81">
        <f>Invoice!B548</f>
        <v>0</v>
      </c>
      <c r="D562" s="86">
        <f t="shared" ca="1" si="27"/>
        <v>0</v>
      </c>
      <c r="E562" s="86">
        <f t="shared" ca="1" si="28"/>
        <v>0</v>
      </c>
      <c r="F562" s="87">
        <f>Invoice!G548</f>
        <v>0</v>
      </c>
      <c r="G562" s="88">
        <f t="shared" si="29"/>
        <v>0</v>
      </c>
    </row>
    <row r="563" spans="1:7" s="85" customFormat="1" hidden="1">
      <c r="A563" s="101" t="str">
        <f>Invoice!F549</f>
        <v>first line keep open</v>
      </c>
      <c r="B563" s="80">
        <f>Invoice!C549</f>
        <v>0</v>
      </c>
      <c r="C563" s="81">
        <f>Invoice!B549</f>
        <v>0</v>
      </c>
      <c r="D563" s="86">
        <f t="shared" ca="1" si="27"/>
        <v>0</v>
      </c>
      <c r="E563" s="86">
        <f t="shared" ca="1" si="28"/>
        <v>0</v>
      </c>
      <c r="F563" s="87">
        <f>Invoice!G549</f>
        <v>0</v>
      </c>
      <c r="G563" s="88">
        <f t="shared" si="29"/>
        <v>0</v>
      </c>
    </row>
    <row r="564" spans="1:7" s="85" customFormat="1" hidden="1">
      <c r="A564" s="101" t="str">
        <f>Invoice!F550</f>
        <v>first line keep open</v>
      </c>
      <c r="B564" s="80">
        <f>Invoice!C550</f>
        <v>0</v>
      </c>
      <c r="C564" s="81">
        <f>Invoice!B550</f>
        <v>0</v>
      </c>
      <c r="D564" s="86">
        <f t="shared" ca="1" si="27"/>
        <v>0</v>
      </c>
      <c r="E564" s="86">
        <f t="shared" ca="1" si="28"/>
        <v>0</v>
      </c>
      <c r="F564" s="87">
        <f>Invoice!G550</f>
        <v>0</v>
      </c>
      <c r="G564" s="88">
        <f t="shared" si="29"/>
        <v>0</v>
      </c>
    </row>
    <row r="565" spans="1:7" s="85" customFormat="1" hidden="1">
      <c r="A565" s="101" t="str">
        <f>Invoice!F551</f>
        <v>first line keep open</v>
      </c>
      <c r="B565" s="80">
        <f>Invoice!C551</f>
        <v>0</v>
      </c>
      <c r="C565" s="81">
        <f>Invoice!B551</f>
        <v>0</v>
      </c>
      <c r="D565" s="86">
        <f t="shared" ca="1" si="27"/>
        <v>0</v>
      </c>
      <c r="E565" s="86">
        <f t="shared" ca="1" si="28"/>
        <v>0</v>
      </c>
      <c r="F565" s="87">
        <f>Invoice!G551</f>
        <v>0</v>
      </c>
      <c r="G565" s="88">
        <f t="shared" si="29"/>
        <v>0</v>
      </c>
    </row>
    <row r="566" spans="1:7" s="85" customFormat="1" hidden="1">
      <c r="A566" s="101" t="str">
        <f>Invoice!F552</f>
        <v>first line keep open</v>
      </c>
      <c r="B566" s="80">
        <f>Invoice!C552</f>
        <v>0</v>
      </c>
      <c r="C566" s="81">
        <f>Invoice!B552</f>
        <v>0</v>
      </c>
      <c r="D566" s="86">
        <f t="shared" ca="1" si="27"/>
        <v>0</v>
      </c>
      <c r="E566" s="86">
        <f t="shared" ca="1" si="28"/>
        <v>0</v>
      </c>
      <c r="F566" s="87">
        <f>Invoice!G552</f>
        <v>0</v>
      </c>
      <c r="G566" s="88">
        <f t="shared" si="29"/>
        <v>0</v>
      </c>
    </row>
    <row r="567" spans="1:7" s="85" customFormat="1" hidden="1">
      <c r="A567" s="101" t="str">
        <f>Invoice!F553</f>
        <v>first line keep open</v>
      </c>
      <c r="B567" s="80">
        <f>Invoice!C553</f>
        <v>0</v>
      </c>
      <c r="C567" s="81">
        <f>Invoice!B553</f>
        <v>0</v>
      </c>
      <c r="D567" s="86">
        <f t="shared" ca="1" si="27"/>
        <v>0</v>
      </c>
      <c r="E567" s="86">
        <f t="shared" ca="1" si="28"/>
        <v>0</v>
      </c>
      <c r="F567" s="87">
        <f>Invoice!G553</f>
        <v>0</v>
      </c>
      <c r="G567" s="88">
        <f t="shared" si="29"/>
        <v>0</v>
      </c>
    </row>
    <row r="568" spans="1:7" s="85" customFormat="1" hidden="1">
      <c r="A568" s="101" t="str">
        <f>Invoice!F554</f>
        <v>first line keep open</v>
      </c>
      <c r="B568" s="80">
        <f>Invoice!C554</f>
        <v>0</v>
      </c>
      <c r="C568" s="81">
        <f>Invoice!B554</f>
        <v>0</v>
      </c>
      <c r="D568" s="86">
        <f t="shared" ca="1" si="27"/>
        <v>0</v>
      </c>
      <c r="E568" s="86">
        <f t="shared" ca="1" si="28"/>
        <v>0</v>
      </c>
      <c r="F568" s="87">
        <f>Invoice!G554</f>
        <v>0</v>
      </c>
      <c r="G568" s="88">
        <f t="shared" si="29"/>
        <v>0</v>
      </c>
    </row>
    <row r="569" spans="1:7" s="85" customFormat="1" hidden="1">
      <c r="A569" s="101" t="str">
        <f>Invoice!F555</f>
        <v>first line keep open</v>
      </c>
      <c r="B569" s="80">
        <f>Invoice!C555</f>
        <v>0</v>
      </c>
      <c r="C569" s="81">
        <f>Invoice!B555</f>
        <v>0</v>
      </c>
      <c r="D569" s="86">
        <f t="shared" ca="1" si="27"/>
        <v>0</v>
      </c>
      <c r="E569" s="86">
        <f t="shared" ca="1" si="28"/>
        <v>0</v>
      </c>
      <c r="F569" s="87">
        <f>Invoice!G555</f>
        <v>0</v>
      </c>
      <c r="G569" s="88">
        <f t="shared" si="29"/>
        <v>0</v>
      </c>
    </row>
    <row r="570" spans="1:7" s="85" customFormat="1" hidden="1">
      <c r="A570" s="101" t="str">
        <f>Invoice!F556</f>
        <v>first line keep open</v>
      </c>
      <c r="B570" s="80">
        <f>Invoice!C556</f>
        <v>0</v>
      </c>
      <c r="C570" s="81">
        <f>Invoice!B556</f>
        <v>0</v>
      </c>
      <c r="D570" s="86">
        <f t="shared" ca="1" si="27"/>
        <v>0</v>
      </c>
      <c r="E570" s="86">
        <f t="shared" ca="1" si="28"/>
        <v>0</v>
      </c>
      <c r="F570" s="87">
        <f>Invoice!G556</f>
        <v>0</v>
      </c>
      <c r="G570" s="88">
        <f t="shared" si="29"/>
        <v>0</v>
      </c>
    </row>
    <row r="571" spans="1:7" s="85" customFormat="1" hidden="1">
      <c r="A571" s="101" t="str">
        <f>Invoice!F557</f>
        <v>first line keep open</v>
      </c>
      <c r="B571" s="80">
        <f>Invoice!C557</f>
        <v>0</v>
      </c>
      <c r="C571" s="81">
        <f>Invoice!B557</f>
        <v>0</v>
      </c>
      <c r="D571" s="86">
        <f t="shared" ca="1" si="27"/>
        <v>0</v>
      </c>
      <c r="E571" s="86">
        <f t="shared" ca="1" si="28"/>
        <v>0</v>
      </c>
      <c r="F571" s="87">
        <f>Invoice!G557</f>
        <v>0</v>
      </c>
      <c r="G571" s="88">
        <f t="shared" si="29"/>
        <v>0</v>
      </c>
    </row>
    <row r="572" spans="1:7" s="85" customFormat="1" hidden="1">
      <c r="A572" s="101" t="str">
        <f>Invoice!F558</f>
        <v>first line keep open</v>
      </c>
      <c r="B572" s="80">
        <f>Invoice!C558</f>
        <v>0</v>
      </c>
      <c r="C572" s="81">
        <f>Invoice!B558</f>
        <v>0</v>
      </c>
      <c r="D572" s="86">
        <f t="shared" ca="1" si="27"/>
        <v>0</v>
      </c>
      <c r="E572" s="86">
        <f t="shared" ca="1" si="28"/>
        <v>0</v>
      </c>
      <c r="F572" s="87">
        <f>Invoice!G558</f>
        <v>0</v>
      </c>
      <c r="G572" s="88">
        <f t="shared" si="29"/>
        <v>0</v>
      </c>
    </row>
    <row r="573" spans="1:7" s="85" customFormat="1" hidden="1">
      <c r="A573" s="101" t="str">
        <f>Invoice!F559</f>
        <v>first line keep open</v>
      </c>
      <c r="B573" s="80">
        <f>Invoice!C559</f>
        <v>0</v>
      </c>
      <c r="C573" s="81">
        <f>Invoice!B559</f>
        <v>0</v>
      </c>
      <c r="D573" s="86">
        <f t="shared" ca="1" si="27"/>
        <v>0</v>
      </c>
      <c r="E573" s="86">
        <f t="shared" ca="1" si="28"/>
        <v>0</v>
      </c>
      <c r="F573" s="87">
        <f>Invoice!G559</f>
        <v>0</v>
      </c>
      <c r="G573" s="88">
        <f t="shared" si="29"/>
        <v>0</v>
      </c>
    </row>
    <row r="574" spans="1:7" s="85" customFormat="1" hidden="1">
      <c r="A574" s="101" t="str">
        <f>Invoice!F560</f>
        <v>first line keep open</v>
      </c>
      <c r="B574" s="80">
        <f>Invoice!C560</f>
        <v>0</v>
      </c>
      <c r="C574" s="81">
        <f>Invoice!B560</f>
        <v>0</v>
      </c>
      <c r="D574" s="86">
        <f t="shared" ca="1" si="27"/>
        <v>0</v>
      </c>
      <c r="E574" s="86">
        <f t="shared" ca="1" si="28"/>
        <v>0</v>
      </c>
      <c r="F574" s="87">
        <f>Invoice!G560</f>
        <v>0</v>
      </c>
      <c r="G574" s="88">
        <f t="shared" si="29"/>
        <v>0</v>
      </c>
    </row>
    <row r="575" spans="1:7" s="85" customFormat="1" hidden="1">
      <c r="A575" s="101" t="str">
        <f>Invoice!F561</f>
        <v>first line keep open</v>
      </c>
      <c r="B575" s="80">
        <f>Invoice!C561</f>
        <v>0</v>
      </c>
      <c r="C575" s="81">
        <f>Invoice!B561</f>
        <v>0</v>
      </c>
      <c r="D575" s="86">
        <f t="shared" ca="1" si="27"/>
        <v>0</v>
      </c>
      <c r="E575" s="86">
        <f t="shared" ca="1" si="28"/>
        <v>0</v>
      </c>
      <c r="F575" s="87">
        <f>Invoice!G561</f>
        <v>0</v>
      </c>
      <c r="G575" s="88">
        <f t="shared" si="29"/>
        <v>0</v>
      </c>
    </row>
    <row r="576" spans="1:7" s="85" customFormat="1" hidden="1">
      <c r="A576" s="101" t="str">
        <f>Invoice!F562</f>
        <v>first line keep open</v>
      </c>
      <c r="B576" s="80">
        <f>Invoice!C562</f>
        <v>0</v>
      </c>
      <c r="C576" s="81">
        <f>Invoice!B562</f>
        <v>0</v>
      </c>
      <c r="D576" s="86">
        <f t="shared" ca="1" si="27"/>
        <v>0</v>
      </c>
      <c r="E576" s="86">
        <f t="shared" ca="1" si="28"/>
        <v>0</v>
      </c>
      <c r="F576" s="87">
        <f>Invoice!G562</f>
        <v>0</v>
      </c>
      <c r="G576" s="88">
        <f t="shared" si="29"/>
        <v>0</v>
      </c>
    </row>
    <row r="577" spans="1:7" s="85" customFormat="1" hidden="1">
      <c r="A577" s="101" t="str">
        <f>Invoice!F563</f>
        <v>first line keep open</v>
      </c>
      <c r="B577" s="80">
        <f>Invoice!C563</f>
        <v>0</v>
      </c>
      <c r="C577" s="81">
        <f>Invoice!B563</f>
        <v>0</v>
      </c>
      <c r="D577" s="86">
        <f t="shared" ref="D577:D640" ca="1" si="30">F577/$D$14</f>
        <v>0</v>
      </c>
      <c r="E577" s="86">
        <f t="shared" ref="E577:E640" ca="1" si="31">G577/$D$14</f>
        <v>0</v>
      </c>
      <c r="F577" s="87">
        <f>Invoice!G563</f>
        <v>0</v>
      </c>
      <c r="G577" s="88">
        <f t="shared" ref="G577:G640" si="32">C577*F577</f>
        <v>0</v>
      </c>
    </row>
    <row r="578" spans="1:7" s="85" customFormat="1" hidden="1">
      <c r="A578" s="101" t="str">
        <f>Invoice!F564</f>
        <v>first line keep open</v>
      </c>
      <c r="B578" s="80">
        <f>Invoice!C564</f>
        <v>0</v>
      </c>
      <c r="C578" s="81">
        <f>Invoice!B564</f>
        <v>0</v>
      </c>
      <c r="D578" s="86">
        <f t="shared" ca="1" si="30"/>
        <v>0</v>
      </c>
      <c r="E578" s="86">
        <f t="shared" ca="1" si="31"/>
        <v>0</v>
      </c>
      <c r="F578" s="87">
        <f>Invoice!G564</f>
        <v>0</v>
      </c>
      <c r="G578" s="88">
        <f t="shared" si="32"/>
        <v>0</v>
      </c>
    </row>
    <row r="579" spans="1:7" s="85" customFormat="1" hidden="1">
      <c r="A579" s="101" t="str">
        <f>Invoice!F565</f>
        <v>first line keep open</v>
      </c>
      <c r="B579" s="80">
        <f>Invoice!C565</f>
        <v>0</v>
      </c>
      <c r="C579" s="81">
        <f>Invoice!B565</f>
        <v>0</v>
      </c>
      <c r="D579" s="86">
        <f t="shared" ca="1" si="30"/>
        <v>0</v>
      </c>
      <c r="E579" s="86">
        <f t="shared" ca="1" si="31"/>
        <v>0</v>
      </c>
      <c r="F579" s="87">
        <f>Invoice!G565</f>
        <v>0</v>
      </c>
      <c r="G579" s="88">
        <f t="shared" si="32"/>
        <v>0</v>
      </c>
    </row>
    <row r="580" spans="1:7" s="85" customFormat="1" hidden="1">
      <c r="A580" s="101" t="str">
        <f>Invoice!F566</f>
        <v>first line keep open</v>
      </c>
      <c r="B580" s="80">
        <f>Invoice!C566</f>
        <v>0</v>
      </c>
      <c r="C580" s="81">
        <f>Invoice!B566</f>
        <v>0</v>
      </c>
      <c r="D580" s="86">
        <f t="shared" ca="1" si="30"/>
        <v>0</v>
      </c>
      <c r="E580" s="86">
        <f t="shared" ca="1" si="31"/>
        <v>0</v>
      </c>
      <c r="F580" s="87">
        <f>Invoice!G566</f>
        <v>0</v>
      </c>
      <c r="G580" s="88">
        <f t="shared" si="32"/>
        <v>0</v>
      </c>
    </row>
    <row r="581" spans="1:7" s="85" customFormat="1" hidden="1">
      <c r="A581" s="101" t="str">
        <f>Invoice!F567</f>
        <v>first line keep open</v>
      </c>
      <c r="B581" s="80">
        <f>Invoice!C567</f>
        <v>0</v>
      </c>
      <c r="C581" s="81">
        <f>Invoice!B567</f>
        <v>0</v>
      </c>
      <c r="D581" s="86">
        <f t="shared" ca="1" si="30"/>
        <v>0</v>
      </c>
      <c r="E581" s="86">
        <f t="shared" ca="1" si="31"/>
        <v>0</v>
      </c>
      <c r="F581" s="87">
        <f>Invoice!G567</f>
        <v>0</v>
      </c>
      <c r="G581" s="88">
        <f t="shared" si="32"/>
        <v>0</v>
      </c>
    </row>
    <row r="582" spans="1:7" s="85" customFormat="1" hidden="1">
      <c r="A582" s="101" t="str">
        <f>Invoice!F568</f>
        <v>first line keep open</v>
      </c>
      <c r="B582" s="80">
        <f>Invoice!C568</f>
        <v>0</v>
      </c>
      <c r="C582" s="81">
        <f>Invoice!B568</f>
        <v>0</v>
      </c>
      <c r="D582" s="86">
        <f t="shared" ca="1" si="30"/>
        <v>0</v>
      </c>
      <c r="E582" s="86">
        <f t="shared" ca="1" si="31"/>
        <v>0</v>
      </c>
      <c r="F582" s="87">
        <f>Invoice!G568</f>
        <v>0</v>
      </c>
      <c r="G582" s="88">
        <f t="shared" si="32"/>
        <v>0</v>
      </c>
    </row>
    <row r="583" spans="1:7" s="85" customFormat="1" hidden="1">
      <c r="A583" s="101" t="str">
        <f>Invoice!F569</f>
        <v>first line keep open</v>
      </c>
      <c r="B583" s="80">
        <f>Invoice!C569</f>
        <v>0</v>
      </c>
      <c r="C583" s="81">
        <f>Invoice!B569</f>
        <v>0</v>
      </c>
      <c r="D583" s="86">
        <f t="shared" ca="1" si="30"/>
        <v>0</v>
      </c>
      <c r="E583" s="86">
        <f t="shared" ca="1" si="31"/>
        <v>0</v>
      </c>
      <c r="F583" s="87">
        <f>Invoice!G569</f>
        <v>0</v>
      </c>
      <c r="G583" s="88">
        <f t="shared" si="32"/>
        <v>0</v>
      </c>
    </row>
    <row r="584" spans="1:7" s="85" customFormat="1" hidden="1">
      <c r="A584" s="101" t="str">
        <f>Invoice!F570</f>
        <v>first line keep open</v>
      </c>
      <c r="B584" s="80">
        <f>Invoice!C570</f>
        <v>0</v>
      </c>
      <c r="C584" s="81">
        <f>Invoice!B570</f>
        <v>0</v>
      </c>
      <c r="D584" s="86">
        <f t="shared" ca="1" si="30"/>
        <v>0</v>
      </c>
      <c r="E584" s="86">
        <f t="shared" ca="1" si="31"/>
        <v>0</v>
      </c>
      <c r="F584" s="87">
        <f>Invoice!G570</f>
        <v>0</v>
      </c>
      <c r="G584" s="88">
        <f t="shared" si="32"/>
        <v>0</v>
      </c>
    </row>
    <row r="585" spans="1:7" s="85" customFormat="1" hidden="1">
      <c r="A585" s="101" t="str">
        <f>Invoice!F571</f>
        <v>first line keep open</v>
      </c>
      <c r="B585" s="80">
        <f>Invoice!C571</f>
        <v>0</v>
      </c>
      <c r="C585" s="81">
        <f>Invoice!B571</f>
        <v>0</v>
      </c>
      <c r="D585" s="86">
        <f t="shared" ca="1" si="30"/>
        <v>0</v>
      </c>
      <c r="E585" s="86">
        <f t="shared" ca="1" si="31"/>
        <v>0</v>
      </c>
      <c r="F585" s="87">
        <f>Invoice!G571</f>
        <v>0</v>
      </c>
      <c r="G585" s="88">
        <f t="shared" si="32"/>
        <v>0</v>
      </c>
    </row>
    <row r="586" spans="1:7" s="85" customFormat="1" hidden="1">
      <c r="A586" s="101" t="str">
        <f>Invoice!F572</f>
        <v>first line keep open</v>
      </c>
      <c r="B586" s="80">
        <f>Invoice!C572</f>
        <v>0</v>
      </c>
      <c r="C586" s="81">
        <f>Invoice!B572</f>
        <v>0</v>
      </c>
      <c r="D586" s="86">
        <f t="shared" ca="1" si="30"/>
        <v>0</v>
      </c>
      <c r="E586" s="86">
        <f t="shared" ca="1" si="31"/>
        <v>0</v>
      </c>
      <c r="F586" s="87">
        <f>Invoice!G572</f>
        <v>0</v>
      </c>
      <c r="G586" s="88">
        <f t="shared" si="32"/>
        <v>0</v>
      </c>
    </row>
    <row r="587" spans="1:7" s="85" customFormat="1" hidden="1">
      <c r="A587" s="101" t="str">
        <f>Invoice!F573</f>
        <v>first line keep open</v>
      </c>
      <c r="B587" s="80">
        <f>Invoice!C573</f>
        <v>0</v>
      </c>
      <c r="C587" s="81">
        <f>Invoice!B573</f>
        <v>0</v>
      </c>
      <c r="D587" s="86">
        <f t="shared" ca="1" si="30"/>
        <v>0</v>
      </c>
      <c r="E587" s="86">
        <f t="shared" ca="1" si="31"/>
        <v>0</v>
      </c>
      <c r="F587" s="87">
        <f>Invoice!G573</f>
        <v>0</v>
      </c>
      <c r="G587" s="88">
        <f t="shared" si="32"/>
        <v>0</v>
      </c>
    </row>
    <row r="588" spans="1:7" s="85" customFormat="1" hidden="1">
      <c r="A588" s="101" t="str">
        <f>Invoice!F574</f>
        <v>first line keep open</v>
      </c>
      <c r="B588" s="80">
        <f>Invoice!C574</f>
        <v>0</v>
      </c>
      <c r="C588" s="81">
        <f>Invoice!B574</f>
        <v>0</v>
      </c>
      <c r="D588" s="86">
        <f t="shared" ca="1" si="30"/>
        <v>0</v>
      </c>
      <c r="E588" s="86">
        <f t="shared" ca="1" si="31"/>
        <v>0</v>
      </c>
      <c r="F588" s="87">
        <f>Invoice!G574</f>
        <v>0</v>
      </c>
      <c r="G588" s="88">
        <f t="shared" si="32"/>
        <v>0</v>
      </c>
    </row>
    <row r="589" spans="1:7" s="85" customFormat="1" hidden="1">
      <c r="A589" s="101" t="str">
        <f>Invoice!F575</f>
        <v>first line keep open</v>
      </c>
      <c r="B589" s="80">
        <f>Invoice!C575</f>
        <v>0</v>
      </c>
      <c r="C589" s="81">
        <f>Invoice!B575</f>
        <v>0</v>
      </c>
      <c r="D589" s="86">
        <f t="shared" ca="1" si="30"/>
        <v>0</v>
      </c>
      <c r="E589" s="86">
        <f t="shared" ca="1" si="31"/>
        <v>0</v>
      </c>
      <c r="F589" s="87">
        <f>Invoice!G575</f>
        <v>0</v>
      </c>
      <c r="G589" s="88">
        <f t="shared" si="32"/>
        <v>0</v>
      </c>
    </row>
    <row r="590" spans="1:7" s="85" customFormat="1" hidden="1">
      <c r="A590" s="101" t="str">
        <f>Invoice!F576</f>
        <v>first line keep open</v>
      </c>
      <c r="B590" s="80">
        <f>Invoice!C576</f>
        <v>0</v>
      </c>
      <c r="C590" s="81">
        <f>Invoice!B576</f>
        <v>0</v>
      </c>
      <c r="D590" s="86">
        <f t="shared" ca="1" si="30"/>
        <v>0</v>
      </c>
      <c r="E590" s="86">
        <f t="shared" ca="1" si="31"/>
        <v>0</v>
      </c>
      <c r="F590" s="87">
        <f>Invoice!G576</f>
        <v>0</v>
      </c>
      <c r="G590" s="88">
        <f t="shared" si="32"/>
        <v>0</v>
      </c>
    </row>
    <row r="591" spans="1:7" s="85" customFormat="1" hidden="1">
      <c r="A591" s="101" t="str">
        <f>Invoice!F577</f>
        <v>first line keep open</v>
      </c>
      <c r="B591" s="80">
        <f>Invoice!C577</f>
        <v>0</v>
      </c>
      <c r="C591" s="81">
        <f>Invoice!B577</f>
        <v>0</v>
      </c>
      <c r="D591" s="86">
        <f t="shared" ca="1" si="30"/>
        <v>0</v>
      </c>
      <c r="E591" s="86">
        <f t="shared" ca="1" si="31"/>
        <v>0</v>
      </c>
      <c r="F591" s="87">
        <f>Invoice!G577</f>
        <v>0</v>
      </c>
      <c r="G591" s="88">
        <f t="shared" si="32"/>
        <v>0</v>
      </c>
    </row>
    <row r="592" spans="1:7" s="85" customFormat="1" hidden="1">
      <c r="A592" s="101" t="str">
        <f>Invoice!F578</f>
        <v>first line keep open</v>
      </c>
      <c r="B592" s="80">
        <f>Invoice!C578</f>
        <v>0</v>
      </c>
      <c r="C592" s="81">
        <f>Invoice!B578</f>
        <v>0</v>
      </c>
      <c r="D592" s="86">
        <f t="shared" ca="1" si="30"/>
        <v>0</v>
      </c>
      <c r="E592" s="86">
        <f t="shared" ca="1" si="31"/>
        <v>0</v>
      </c>
      <c r="F592" s="87">
        <f>Invoice!G578</f>
        <v>0</v>
      </c>
      <c r="G592" s="88">
        <f t="shared" si="32"/>
        <v>0</v>
      </c>
    </row>
    <row r="593" spans="1:7" s="85" customFormat="1" hidden="1">
      <c r="A593" s="101" t="str">
        <f>Invoice!F579</f>
        <v>first line keep open</v>
      </c>
      <c r="B593" s="80">
        <f>Invoice!C579</f>
        <v>0</v>
      </c>
      <c r="C593" s="81">
        <f>Invoice!B579</f>
        <v>0</v>
      </c>
      <c r="D593" s="86">
        <f t="shared" ca="1" si="30"/>
        <v>0</v>
      </c>
      <c r="E593" s="86">
        <f t="shared" ca="1" si="31"/>
        <v>0</v>
      </c>
      <c r="F593" s="87">
        <f>Invoice!G579</f>
        <v>0</v>
      </c>
      <c r="G593" s="88">
        <f t="shared" si="32"/>
        <v>0</v>
      </c>
    </row>
    <row r="594" spans="1:7" s="85" customFormat="1" hidden="1">
      <c r="A594" s="101" t="str">
        <f>Invoice!F580</f>
        <v>first line keep open</v>
      </c>
      <c r="B594" s="80">
        <f>Invoice!C580</f>
        <v>0</v>
      </c>
      <c r="C594" s="81">
        <f>Invoice!B580</f>
        <v>0</v>
      </c>
      <c r="D594" s="86">
        <f t="shared" ca="1" si="30"/>
        <v>0</v>
      </c>
      <c r="E594" s="86">
        <f t="shared" ca="1" si="31"/>
        <v>0</v>
      </c>
      <c r="F594" s="87">
        <f>Invoice!G580</f>
        <v>0</v>
      </c>
      <c r="G594" s="88">
        <f t="shared" si="32"/>
        <v>0</v>
      </c>
    </row>
    <row r="595" spans="1:7" s="85" customFormat="1" hidden="1">
      <c r="A595" s="101" t="str">
        <f>Invoice!F581</f>
        <v>first line keep open</v>
      </c>
      <c r="B595" s="80">
        <f>Invoice!C581</f>
        <v>0</v>
      </c>
      <c r="C595" s="81">
        <f>Invoice!B581</f>
        <v>0</v>
      </c>
      <c r="D595" s="86">
        <f t="shared" ca="1" si="30"/>
        <v>0</v>
      </c>
      <c r="E595" s="86">
        <f t="shared" ca="1" si="31"/>
        <v>0</v>
      </c>
      <c r="F595" s="87">
        <f>Invoice!G581</f>
        <v>0</v>
      </c>
      <c r="G595" s="88">
        <f t="shared" si="32"/>
        <v>0</v>
      </c>
    </row>
    <row r="596" spans="1:7" s="85" customFormat="1" hidden="1">
      <c r="A596" s="101" t="str">
        <f>Invoice!F582</f>
        <v>first line keep open</v>
      </c>
      <c r="B596" s="80">
        <f>Invoice!C582</f>
        <v>0</v>
      </c>
      <c r="C596" s="81">
        <f>Invoice!B582</f>
        <v>0</v>
      </c>
      <c r="D596" s="86">
        <f t="shared" ca="1" si="30"/>
        <v>0</v>
      </c>
      <c r="E596" s="86">
        <f t="shared" ca="1" si="31"/>
        <v>0</v>
      </c>
      <c r="F596" s="87">
        <f>Invoice!G582</f>
        <v>0</v>
      </c>
      <c r="G596" s="88">
        <f t="shared" si="32"/>
        <v>0</v>
      </c>
    </row>
    <row r="597" spans="1:7" s="85" customFormat="1" hidden="1">
      <c r="A597" s="101" t="str">
        <f>Invoice!F583</f>
        <v>first line keep open</v>
      </c>
      <c r="B597" s="80">
        <f>Invoice!C583</f>
        <v>0</v>
      </c>
      <c r="C597" s="81">
        <f>Invoice!B583</f>
        <v>0</v>
      </c>
      <c r="D597" s="86">
        <f t="shared" ca="1" si="30"/>
        <v>0</v>
      </c>
      <c r="E597" s="86">
        <f t="shared" ca="1" si="31"/>
        <v>0</v>
      </c>
      <c r="F597" s="87">
        <f>Invoice!G583</f>
        <v>0</v>
      </c>
      <c r="G597" s="88">
        <f t="shared" si="32"/>
        <v>0</v>
      </c>
    </row>
    <row r="598" spans="1:7" s="85" customFormat="1" hidden="1">
      <c r="A598" s="101" t="str">
        <f>Invoice!F584</f>
        <v>first line keep open</v>
      </c>
      <c r="B598" s="80">
        <f>Invoice!C584</f>
        <v>0</v>
      </c>
      <c r="C598" s="81">
        <f>Invoice!B584</f>
        <v>0</v>
      </c>
      <c r="D598" s="86">
        <f t="shared" ca="1" si="30"/>
        <v>0</v>
      </c>
      <c r="E598" s="86">
        <f t="shared" ca="1" si="31"/>
        <v>0</v>
      </c>
      <c r="F598" s="87">
        <f>Invoice!G584</f>
        <v>0</v>
      </c>
      <c r="G598" s="88">
        <f t="shared" si="32"/>
        <v>0</v>
      </c>
    </row>
    <row r="599" spans="1:7" s="85" customFormat="1" hidden="1">
      <c r="A599" s="101" t="str">
        <f>Invoice!F585</f>
        <v>first line keep open</v>
      </c>
      <c r="B599" s="80">
        <f>Invoice!C585</f>
        <v>0</v>
      </c>
      <c r="C599" s="81">
        <f>Invoice!B585</f>
        <v>0</v>
      </c>
      <c r="D599" s="86">
        <f t="shared" ca="1" si="30"/>
        <v>0</v>
      </c>
      <c r="E599" s="86">
        <f t="shared" ca="1" si="31"/>
        <v>0</v>
      </c>
      <c r="F599" s="87">
        <f>Invoice!G585</f>
        <v>0</v>
      </c>
      <c r="G599" s="88">
        <f t="shared" si="32"/>
        <v>0</v>
      </c>
    </row>
    <row r="600" spans="1:7" s="85" customFormat="1" hidden="1">
      <c r="A600" s="101" t="str">
        <f>Invoice!F586</f>
        <v>first line keep open</v>
      </c>
      <c r="B600" s="80">
        <f>Invoice!C586</f>
        <v>0</v>
      </c>
      <c r="C600" s="81">
        <f>Invoice!B586</f>
        <v>0</v>
      </c>
      <c r="D600" s="86">
        <f t="shared" ca="1" si="30"/>
        <v>0</v>
      </c>
      <c r="E600" s="86">
        <f t="shared" ca="1" si="31"/>
        <v>0</v>
      </c>
      <c r="F600" s="87">
        <f>Invoice!G586</f>
        <v>0</v>
      </c>
      <c r="G600" s="88">
        <f t="shared" si="32"/>
        <v>0</v>
      </c>
    </row>
    <row r="601" spans="1:7" s="85" customFormat="1" hidden="1">
      <c r="A601" s="101" t="str">
        <f>Invoice!F587</f>
        <v>first line keep open</v>
      </c>
      <c r="B601" s="80">
        <f>Invoice!C587</f>
        <v>0</v>
      </c>
      <c r="C601" s="81">
        <f>Invoice!B587</f>
        <v>0</v>
      </c>
      <c r="D601" s="86">
        <f t="shared" ca="1" si="30"/>
        <v>0</v>
      </c>
      <c r="E601" s="86">
        <f t="shared" ca="1" si="31"/>
        <v>0</v>
      </c>
      <c r="F601" s="87">
        <f>Invoice!G587</f>
        <v>0</v>
      </c>
      <c r="G601" s="88">
        <f t="shared" si="32"/>
        <v>0</v>
      </c>
    </row>
    <row r="602" spans="1:7" s="85" customFormat="1" hidden="1">
      <c r="A602" s="101" t="str">
        <f>Invoice!F588</f>
        <v>first line keep open</v>
      </c>
      <c r="B602" s="80">
        <f>Invoice!C588</f>
        <v>0</v>
      </c>
      <c r="C602" s="81">
        <f>Invoice!B588</f>
        <v>0</v>
      </c>
      <c r="D602" s="86">
        <f t="shared" ca="1" si="30"/>
        <v>0</v>
      </c>
      <c r="E602" s="86">
        <f t="shared" ca="1" si="31"/>
        <v>0</v>
      </c>
      <c r="F602" s="87">
        <f>Invoice!G588</f>
        <v>0</v>
      </c>
      <c r="G602" s="88">
        <f t="shared" si="32"/>
        <v>0</v>
      </c>
    </row>
    <row r="603" spans="1:7" s="85" customFormat="1" hidden="1">
      <c r="A603" s="101" t="str">
        <f>Invoice!F589</f>
        <v>first line keep open</v>
      </c>
      <c r="B603" s="80">
        <f>Invoice!C589</f>
        <v>0</v>
      </c>
      <c r="C603" s="81">
        <f>Invoice!B589</f>
        <v>0</v>
      </c>
      <c r="D603" s="86">
        <f t="shared" ca="1" si="30"/>
        <v>0</v>
      </c>
      <c r="E603" s="86">
        <f t="shared" ca="1" si="31"/>
        <v>0</v>
      </c>
      <c r="F603" s="87">
        <f>Invoice!G589</f>
        <v>0</v>
      </c>
      <c r="G603" s="88">
        <f t="shared" si="32"/>
        <v>0</v>
      </c>
    </row>
    <row r="604" spans="1:7" s="85" customFormat="1" hidden="1">
      <c r="A604" s="101" t="str">
        <f>Invoice!F590</f>
        <v>first line keep open</v>
      </c>
      <c r="B604" s="80">
        <f>Invoice!C590</f>
        <v>0</v>
      </c>
      <c r="C604" s="81">
        <f>Invoice!B590</f>
        <v>0</v>
      </c>
      <c r="D604" s="86">
        <f t="shared" ca="1" si="30"/>
        <v>0</v>
      </c>
      <c r="E604" s="86">
        <f t="shared" ca="1" si="31"/>
        <v>0</v>
      </c>
      <c r="F604" s="87">
        <f>Invoice!G590</f>
        <v>0</v>
      </c>
      <c r="G604" s="88">
        <f t="shared" si="32"/>
        <v>0</v>
      </c>
    </row>
    <row r="605" spans="1:7" s="85" customFormat="1" hidden="1">
      <c r="A605" s="101" t="str">
        <f>Invoice!F591</f>
        <v>first line keep open</v>
      </c>
      <c r="B605" s="80">
        <f>Invoice!C591</f>
        <v>0</v>
      </c>
      <c r="C605" s="81">
        <f>Invoice!B591</f>
        <v>0</v>
      </c>
      <c r="D605" s="86">
        <f t="shared" ca="1" si="30"/>
        <v>0</v>
      </c>
      <c r="E605" s="86">
        <f t="shared" ca="1" si="31"/>
        <v>0</v>
      </c>
      <c r="F605" s="87">
        <f>Invoice!G591</f>
        <v>0</v>
      </c>
      <c r="G605" s="88">
        <f t="shared" si="32"/>
        <v>0</v>
      </c>
    </row>
    <row r="606" spans="1:7" s="85" customFormat="1" hidden="1">
      <c r="A606" s="101" t="str">
        <f>Invoice!F592</f>
        <v>first line keep open</v>
      </c>
      <c r="B606" s="80">
        <f>Invoice!C592</f>
        <v>0</v>
      </c>
      <c r="C606" s="81">
        <f>Invoice!B592</f>
        <v>0</v>
      </c>
      <c r="D606" s="86">
        <f t="shared" ca="1" si="30"/>
        <v>0</v>
      </c>
      <c r="E606" s="86">
        <f t="shared" ca="1" si="31"/>
        <v>0</v>
      </c>
      <c r="F606" s="87">
        <f>Invoice!G592</f>
        <v>0</v>
      </c>
      <c r="G606" s="88">
        <f t="shared" si="32"/>
        <v>0</v>
      </c>
    </row>
    <row r="607" spans="1:7" s="85" customFormat="1" hidden="1">
      <c r="A607" s="101" t="str">
        <f>Invoice!F593</f>
        <v>first line keep open</v>
      </c>
      <c r="B607" s="80">
        <f>Invoice!C593</f>
        <v>0</v>
      </c>
      <c r="C607" s="81">
        <f>Invoice!B593</f>
        <v>0</v>
      </c>
      <c r="D607" s="86">
        <f t="shared" ca="1" si="30"/>
        <v>0</v>
      </c>
      <c r="E607" s="86">
        <f t="shared" ca="1" si="31"/>
        <v>0</v>
      </c>
      <c r="F607" s="87">
        <f>Invoice!G593</f>
        <v>0</v>
      </c>
      <c r="G607" s="88">
        <f t="shared" si="32"/>
        <v>0</v>
      </c>
    </row>
    <row r="608" spans="1:7" s="85" customFormat="1" hidden="1">
      <c r="A608" s="101" t="str">
        <f>Invoice!F594</f>
        <v>first line keep open</v>
      </c>
      <c r="B608" s="80">
        <f>Invoice!C594</f>
        <v>0</v>
      </c>
      <c r="C608" s="81">
        <f>Invoice!B594</f>
        <v>0</v>
      </c>
      <c r="D608" s="86">
        <f t="shared" ca="1" si="30"/>
        <v>0</v>
      </c>
      <c r="E608" s="86">
        <f t="shared" ca="1" si="31"/>
        <v>0</v>
      </c>
      <c r="F608" s="87">
        <f>Invoice!G594</f>
        <v>0</v>
      </c>
      <c r="G608" s="88">
        <f t="shared" si="32"/>
        <v>0</v>
      </c>
    </row>
    <row r="609" spans="1:7" s="85" customFormat="1" hidden="1">
      <c r="A609" s="101" t="str">
        <f>Invoice!F595</f>
        <v>first line keep open</v>
      </c>
      <c r="B609" s="80">
        <f>Invoice!C595</f>
        <v>0</v>
      </c>
      <c r="C609" s="81">
        <f>Invoice!B595</f>
        <v>0</v>
      </c>
      <c r="D609" s="86">
        <f t="shared" ca="1" si="30"/>
        <v>0</v>
      </c>
      <c r="E609" s="86">
        <f t="shared" ca="1" si="31"/>
        <v>0</v>
      </c>
      <c r="F609" s="87">
        <f>Invoice!G595</f>
        <v>0</v>
      </c>
      <c r="G609" s="88">
        <f t="shared" si="32"/>
        <v>0</v>
      </c>
    </row>
    <row r="610" spans="1:7" s="85" customFormat="1" hidden="1">
      <c r="A610" s="101" t="str">
        <f>Invoice!F596</f>
        <v>first line keep open</v>
      </c>
      <c r="B610" s="80">
        <f>Invoice!C596</f>
        <v>0</v>
      </c>
      <c r="C610" s="81">
        <f>Invoice!B596</f>
        <v>0</v>
      </c>
      <c r="D610" s="86">
        <f t="shared" ca="1" si="30"/>
        <v>0</v>
      </c>
      <c r="E610" s="86">
        <f t="shared" ca="1" si="31"/>
        <v>0</v>
      </c>
      <c r="F610" s="87">
        <f>Invoice!G596</f>
        <v>0</v>
      </c>
      <c r="G610" s="88">
        <f t="shared" si="32"/>
        <v>0</v>
      </c>
    </row>
    <row r="611" spans="1:7" s="85" customFormat="1" hidden="1">
      <c r="A611" s="101" t="str">
        <f>Invoice!F597</f>
        <v>first line keep open</v>
      </c>
      <c r="B611" s="80">
        <f>Invoice!C597</f>
        <v>0</v>
      </c>
      <c r="C611" s="81">
        <f>Invoice!B597</f>
        <v>0</v>
      </c>
      <c r="D611" s="86">
        <f t="shared" ca="1" si="30"/>
        <v>0</v>
      </c>
      <c r="E611" s="86">
        <f t="shared" ca="1" si="31"/>
        <v>0</v>
      </c>
      <c r="F611" s="87">
        <f>Invoice!G597</f>
        <v>0</v>
      </c>
      <c r="G611" s="88">
        <f t="shared" si="32"/>
        <v>0</v>
      </c>
    </row>
    <row r="612" spans="1:7" s="85" customFormat="1" hidden="1">
      <c r="A612" s="101" t="str">
        <f>Invoice!F598</f>
        <v>first line keep open</v>
      </c>
      <c r="B612" s="80">
        <f>Invoice!C598</f>
        <v>0</v>
      </c>
      <c r="C612" s="81">
        <f>Invoice!B598</f>
        <v>0</v>
      </c>
      <c r="D612" s="86">
        <f t="shared" ca="1" si="30"/>
        <v>0</v>
      </c>
      <c r="E612" s="86">
        <f t="shared" ca="1" si="31"/>
        <v>0</v>
      </c>
      <c r="F612" s="87">
        <f>Invoice!G598</f>
        <v>0</v>
      </c>
      <c r="G612" s="88">
        <f t="shared" si="32"/>
        <v>0</v>
      </c>
    </row>
    <row r="613" spans="1:7" s="85" customFormat="1" hidden="1">
      <c r="A613" s="101" t="str">
        <f>Invoice!F599</f>
        <v>first line keep open</v>
      </c>
      <c r="B613" s="80">
        <f>Invoice!C599</f>
        <v>0</v>
      </c>
      <c r="C613" s="81">
        <f>Invoice!B599</f>
        <v>0</v>
      </c>
      <c r="D613" s="86">
        <f t="shared" ca="1" si="30"/>
        <v>0</v>
      </c>
      <c r="E613" s="86">
        <f t="shared" ca="1" si="31"/>
        <v>0</v>
      </c>
      <c r="F613" s="87">
        <f>Invoice!G599</f>
        <v>0</v>
      </c>
      <c r="G613" s="88">
        <f t="shared" si="32"/>
        <v>0</v>
      </c>
    </row>
    <row r="614" spans="1:7" s="85" customFormat="1" hidden="1">
      <c r="A614" s="101" t="str">
        <f>Invoice!F600</f>
        <v>first line keep open</v>
      </c>
      <c r="B614" s="80">
        <f>Invoice!C600</f>
        <v>0</v>
      </c>
      <c r="C614" s="81">
        <f>Invoice!B600</f>
        <v>0</v>
      </c>
      <c r="D614" s="86">
        <f t="shared" ca="1" si="30"/>
        <v>0</v>
      </c>
      <c r="E614" s="86">
        <f t="shared" ca="1" si="31"/>
        <v>0</v>
      </c>
      <c r="F614" s="87">
        <f>Invoice!G600</f>
        <v>0</v>
      </c>
      <c r="G614" s="88">
        <f t="shared" si="32"/>
        <v>0</v>
      </c>
    </row>
    <row r="615" spans="1:7" s="85" customFormat="1" hidden="1">
      <c r="A615" s="101" t="str">
        <f>Invoice!F601</f>
        <v>first line keep open</v>
      </c>
      <c r="B615" s="80">
        <f>Invoice!C601</f>
        <v>0</v>
      </c>
      <c r="C615" s="81">
        <f>Invoice!B601</f>
        <v>0</v>
      </c>
      <c r="D615" s="86">
        <f t="shared" ca="1" si="30"/>
        <v>0</v>
      </c>
      <c r="E615" s="86">
        <f t="shared" ca="1" si="31"/>
        <v>0</v>
      </c>
      <c r="F615" s="87">
        <f>Invoice!G601</f>
        <v>0</v>
      </c>
      <c r="G615" s="88">
        <f t="shared" si="32"/>
        <v>0</v>
      </c>
    </row>
    <row r="616" spans="1:7" s="85" customFormat="1" hidden="1">
      <c r="A616" s="101" t="str">
        <f>Invoice!F602</f>
        <v>first line keep open</v>
      </c>
      <c r="B616" s="80">
        <f>Invoice!C602</f>
        <v>0</v>
      </c>
      <c r="C616" s="81">
        <f>Invoice!B602</f>
        <v>0</v>
      </c>
      <c r="D616" s="86">
        <f t="shared" ca="1" si="30"/>
        <v>0</v>
      </c>
      <c r="E616" s="86">
        <f t="shared" ca="1" si="31"/>
        <v>0</v>
      </c>
      <c r="F616" s="87">
        <f>Invoice!G602</f>
        <v>0</v>
      </c>
      <c r="G616" s="88">
        <f t="shared" si="32"/>
        <v>0</v>
      </c>
    </row>
    <row r="617" spans="1:7" s="85" customFormat="1" hidden="1">
      <c r="A617" s="101" t="str">
        <f>Invoice!F603</f>
        <v>first line keep open</v>
      </c>
      <c r="B617" s="80">
        <f>Invoice!C603</f>
        <v>0</v>
      </c>
      <c r="C617" s="81">
        <f>Invoice!B603</f>
        <v>0</v>
      </c>
      <c r="D617" s="86">
        <f t="shared" ca="1" si="30"/>
        <v>0</v>
      </c>
      <c r="E617" s="86">
        <f t="shared" ca="1" si="31"/>
        <v>0</v>
      </c>
      <c r="F617" s="87">
        <f>Invoice!G603</f>
        <v>0</v>
      </c>
      <c r="G617" s="88">
        <f t="shared" si="32"/>
        <v>0</v>
      </c>
    </row>
    <row r="618" spans="1:7" s="85" customFormat="1" hidden="1">
      <c r="A618" s="101" t="str">
        <f>Invoice!F604</f>
        <v>first line keep open</v>
      </c>
      <c r="B618" s="80">
        <f>Invoice!C604</f>
        <v>0</v>
      </c>
      <c r="C618" s="81">
        <f>Invoice!B604</f>
        <v>0</v>
      </c>
      <c r="D618" s="86">
        <f t="shared" ca="1" si="30"/>
        <v>0</v>
      </c>
      <c r="E618" s="86">
        <f t="shared" ca="1" si="31"/>
        <v>0</v>
      </c>
      <c r="F618" s="87">
        <f>Invoice!G604</f>
        <v>0</v>
      </c>
      <c r="G618" s="88">
        <f t="shared" si="32"/>
        <v>0</v>
      </c>
    </row>
    <row r="619" spans="1:7" s="85" customFormat="1" hidden="1">
      <c r="A619" s="101" t="str">
        <f>Invoice!F605</f>
        <v>first line keep open</v>
      </c>
      <c r="B619" s="80">
        <f>Invoice!C605</f>
        <v>0</v>
      </c>
      <c r="C619" s="81">
        <f>Invoice!B605</f>
        <v>0</v>
      </c>
      <c r="D619" s="86">
        <f t="shared" ca="1" si="30"/>
        <v>0</v>
      </c>
      <c r="E619" s="86">
        <f t="shared" ca="1" si="31"/>
        <v>0</v>
      </c>
      <c r="F619" s="87">
        <f>Invoice!G605</f>
        <v>0</v>
      </c>
      <c r="G619" s="88">
        <f t="shared" si="32"/>
        <v>0</v>
      </c>
    </row>
    <row r="620" spans="1:7" s="85" customFormat="1" hidden="1">
      <c r="A620" s="101" t="str">
        <f>Invoice!F606</f>
        <v>first line keep open</v>
      </c>
      <c r="B620" s="80">
        <f>Invoice!C606</f>
        <v>0</v>
      </c>
      <c r="C620" s="81">
        <f>Invoice!B606</f>
        <v>0</v>
      </c>
      <c r="D620" s="86">
        <f t="shared" ca="1" si="30"/>
        <v>0</v>
      </c>
      <c r="E620" s="86">
        <f t="shared" ca="1" si="31"/>
        <v>0</v>
      </c>
      <c r="F620" s="87">
        <f>Invoice!G606</f>
        <v>0</v>
      </c>
      <c r="G620" s="88">
        <f t="shared" si="32"/>
        <v>0</v>
      </c>
    </row>
    <row r="621" spans="1:7" s="85" customFormat="1" hidden="1">
      <c r="A621" s="101" t="str">
        <f>Invoice!F607</f>
        <v>first line keep open</v>
      </c>
      <c r="B621" s="80">
        <f>Invoice!C607</f>
        <v>0</v>
      </c>
      <c r="C621" s="81">
        <f>Invoice!B607</f>
        <v>0</v>
      </c>
      <c r="D621" s="86">
        <f t="shared" ca="1" si="30"/>
        <v>0</v>
      </c>
      <c r="E621" s="86">
        <f t="shared" ca="1" si="31"/>
        <v>0</v>
      </c>
      <c r="F621" s="87">
        <f>Invoice!G607</f>
        <v>0</v>
      </c>
      <c r="G621" s="88">
        <f t="shared" si="32"/>
        <v>0</v>
      </c>
    </row>
    <row r="622" spans="1:7" s="85" customFormat="1" hidden="1">
      <c r="A622" s="101" t="str">
        <f>Invoice!F608</f>
        <v>first line keep open</v>
      </c>
      <c r="B622" s="80">
        <f>Invoice!C608</f>
        <v>0</v>
      </c>
      <c r="C622" s="81">
        <f>Invoice!B608</f>
        <v>0</v>
      </c>
      <c r="D622" s="86">
        <f t="shared" ca="1" si="30"/>
        <v>0</v>
      </c>
      <c r="E622" s="86">
        <f t="shared" ca="1" si="31"/>
        <v>0</v>
      </c>
      <c r="F622" s="87">
        <f>Invoice!G608</f>
        <v>0</v>
      </c>
      <c r="G622" s="88">
        <f t="shared" si="32"/>
        <v>0</v>
      </c>
    </row>
    <row r="623" spans="1:7" s="85" customFormat="1" hidden="1">
      <c r="A623" s="101" t="str">
        <f>Invoice!F609</f>
        <v>first line keep open</v>
      </c>
      <c r="B623" s="80">
        <f>Invoice!C609</f>
        <v>0</v>
      </c>
      <c r="C623" s="81">
        <f>Invoice!B609</f>
        <v>0</v>
      </c>
      <c r="D623" s="86">
        <f t="shared" ca="1" si="30"/>
        <v>0</v>
      </c>
      <c r="E623" s="86">
        <f t="shared" ca="1" si="31"/>
        <v>0</v>
      </c>
      <c r="F623" s="87">
        <f>Invoice!G609</f>
        <v>0</v>
      </c>
      <c r="G623" s="88">
        <f t="shared" si="32"/>
        <v>0</v>
      </c>
    </row>
    <row r="624" spans="1:7" s="85" customFormat="1" hidden="1">
      <c r="A624" s="101" t="str">
        <f>Invoice!F610</f>
        <v>first line keep open</v>
      </c>
      <c r="B624" s="80">
        <f>Invoice!C610</f>
        <v>0</v>
      </c>
      <c r="C624" s="81">
        <f>Invoice!B610</f>
        <v>0</v>
      </c>
      <c r="D624" s="86">
        <f t="shared" ca="1" si="30"/>
        <v>0</v>
      </c>
      <c r="E624" s="86">
        <f t="shared" ca="1" si="31"/>
        <v>0</v>
      </c>
      <c r="F624" s="87">
        <f>Invoice!G610</f>
        <v>0</v>
      </c>
      <c r="G624" s="88">
        <f t="shared" si="32"/>
        <v>0</v>
      </c>
    </row>
    <row r="625" spans="1:7" s="85" customFormat="1" hidden="1">
      <c r="A625" s="101" t="str">
        <f>Invoice!F611</f>
        <v>first line keep open</v>
      </c>
      <c r="B625" s="80">
        <f>Invoice!C611</f>
        <v>0</v>
      </c>
      <c r="C625" s="81">
        <f>Invoice!B611</f>
        <v>0</v>
      </c>
      <c r="D625" s="86">
        <f t="shared" ca="1" si="30"/>
        <v>0</v>
      </c>
      <c r="E625" s="86">
        <f t="shared" ca="1" si="31"/>
        <v>0</v>
      </c>
      <c r="F625" s="87">
        <f>Invoice!G611</f>
        <v>0</v>
      </c>
      <c r="G625" s="88">
        <f t="shared" si="32"/>
        <v>0</v>
      </c>
    </row>
    <row r="626" spans="1:7" s="85" customFormat="1" hidden="1">
      <c r="A626" s="101" t="str">
        <f>Invoice!F612</f>
        <v>first line keep open</v>
      </c>
      <c r="B626" s="80">
        <f>Invoice!C612</f>
        <v>0</v>
      </c>
      <c r="C626" s="81">
        <f>Invoice!B612</f>
        <v>0</v>
      </c>
      <c r="D626" s="86">
        <f t="shared" ca="1" si="30"/>
        <v>0</v>
      </c>
      <c r="E626" s="86">
        <f t="shared" ca="1" si="31"/>
        <v>0</v>
      </c>
      <c r="F626" s="87">
        <f>Invoice!G612</f>
        <v>0</v>
      </c>
      <c r="G626" s="88">
        <f t="shared" si="32"/>
        <v>0</v>
      </c>
    </row>
    <row r="627" spans="1:7" s="85" customFormat="1" hidden="1">
      <c r="A627" s="101" t="str">
        <f>Invoice!F613</f>
        <v>first line keep open</v>
      </c>
      <c r="B627" s="80">
        <f>Invoice!C613</f>
        <v>0</v>
      </c>
      <c r="C627" s="81">
        <f>Invoice!B613</f>
        <v>0</v>
      </c>
      <c r="D627" s="86">
        <f t="shared" ca="1" si="30"/>
        <v>0</v>
      </c>
      <c r="E627" s="86">
        <f t="shared" ca="1" si="31"/>
        <v>0</v>
      </c>
      <c r="F627" s="87">
        <f>Invoice!G613</f>
        <v>0</v>
      </c>
      <c r="G627" s="88">
        <f t="shared" si="32"/>
        <v>0</v>
      </c>
    </row>
    <row r="628" spans="1:7" s="85" customFormat="1" hidden="1">
      <c r="A628" s="101" t="str">
        <f>Invoice!F614</f>
        <v>first line keep open</v>
      </c>
      <c r="B628" s="80">
        <f>Invoice!C614</f>
        <v>0</v>
      </c>
      <c r="C628" s="81">
        <f>Invoice!B614</f>
        <v>0</v>
      </c>
      <c r="D628" s="86">
        <f t="shared" ca="1" si="30"/>
        <v>0</v>
      </c>
      <c r="E628" s="86">
        <f t="shared" ca="1" si="31"/>
        <v>0</v>
      </c>
      <c r="F628" s="87">
        <f>Invoice!G614</f>
        <v>0</v>
      </c>
      <c r="G628" s="88">
        <f t="shared" si="32"/>
        <v>0</v>
      </c>
    </row>
    <row r="629" spans="1:7" s="85" customFormat="1" hidden="1">
      <c r="A629" s="101" t="str">
        <f>Invoice!F615</f>
        <v>first line keep open</v>
      </c>
      <c r="B629" s="80">
        <f>Invoice!C615</f>
        <v>0</v>
      </c>
      <c r="C629" s="81">
        <f>Invoice!B615</f>
        <v>0</v>
      </c>
      <c r="D629" s="86">
        <f t="shared" ca="1" si="30"/>
        <v>0</v>
      </c>
      <c r="E629" s="86">
        <f t="shared" ca="1" si="31"/>
        <v>0</v>
      </c>
      <c r="F629" s="87">
        <f>Invoice!G615</f>
        <v>0</v>
      </c>
      <c r="G629" s="88">
        <f t="shared" si="32"/>
        <v>0</v>
      </c>
    </row>
    <row r="630" spans="1:7" s="85" customFormat="1" hidden="1">
      <c r="A630" s="101" t="str">
        <f>Invoice!F616</f>
        <v>first line keep open</v>
      </c>
      <c r="B630" s="80">
        <f>Invoice!C616</f>
        <v>0</v>
      </c>
      <c r="C630" s="81">
        <f>Invoice!B616</f>
        <v>0</v>
      </c>
      <c r="D630" s="86">
        <f t="shared" ca="1" si="30"/>
        <v>0</v>
      </c>
      <c r="E630" s="86">
        <f t="shared" ca="1" si="31"/>
        <v>0</v>
      </c>
      <c r="F630" s="87">
        <f>Invoice!G616</f>
        <v>0</v>
      </c>
      <c r="G630" s="88">
        <f t="shared" si="32"/>
        <v>0</v>
      </c>
    </row>
    <row r="631" spans="1:7" s="85" customFormat="1" hidden="1">
      <c r="A631" s="101" t="str">
        <f>Invoice!F617</f>
        <v>first line keep open</v>
      </c>
      <c r="B631" s="80">
        <f>Invoice!C617</f>
        <v>0</v>
      </c>
      <c r="C631" s="81">
        <f>Invoice!B617</f>
        <v>0</v>
      </c>
      <c r="D631" s="86">
        <f t="shared" ca="1" si="30"/>
        <v>0</v>
      </c>
      <c r="E631" s="86">
        <f t="shared" ca="1" si="31"/>
        <v>0</v>
      </c>
      <c r="F631" s="87">
        <f>Invoice!G617</f>
        <v>0</v>
      </c>
      <c r="G631" s="88">
        <f t="shared" si="32"/>
        <v>0</v>
      </c>
    </row>
    <row r="632" spans="1:7" s="85" customFormat="1" hidden="1">
      <c r="A632" s="101" t="str">
        <f>Invoice!F618</f>
        <v>first line keep open</v>
      </c>
      <c r="B632" s="80">
        <f>Invoice!C618</f>
        <v>0</v>
      </c>
      <c r="C632" s="81">
        <f>Invoice!B618</f>
        <v>0</v>
      </c>
      <c r="D632" s="86">
        <f t="shared" ca="1" si="30"/>
        <v>0</v>
      </c>
      <c r="E632" s="86">
        <f t="shared" ca="1" si="31"/>
        <v>0</v>
      </c>
      <c r="F632" s="87">
        <f>Invoice!G618</f>
        <v>0</v>
      </c>
      <c r="G632" s="88">
        <f t="shared" si="32"/>
        <v>0</v>
      </c>
    </row>
    <row r="633" spans="1:7" s="85" customFormat="1" hidden="1">
      <c r="A633" s="101" t="str">
        <f>Invoice!F619</f>
        <v>first line keep open</v>
      </c>
      <c r="B633" s="80">
        <f>Invoice!C619</f>
        <v>0</v>
      </c>
      <c r="C633" s="81">
        <f>Invoice!B619</f>
        <v>0</v>
      </c>
      <c r="D633" s="86">
        <f t="shared" ca="1" si="30"/>
        <v>0</v>
      </c>
      <c r="E633" s="86">
        <f t="shared" ca="1" si="31"/>
        <v>0</v>
      </c>
      <c r="F633" s="87">
        <f>Invoice!G619</f>
        <v>0</v>
      </c>
      <c r="G633" s="88">
        <f t="shared" si="32"/>
        <v>0</v>
      </c>
    </row>
    <row r="634" spans="1:7" s="85" customFormat="1" hidden="1">
      <c r="A634" s="101" t="str">
        <f>Invoice!F620</f>
        <v>first line keep open</v>
      </c>
      <c r="B634" s="80">
        <f>Invoice!C620</f>
        <v>0</v>
      </c>
      <c r="C634" s="81">
        <f>Invoice!B620</f>
        <v>0</v>
      </c>
      <c r="D634" s="86">
        <f t="shared" ca="1" si="30"/>
        <v>0</v>
      </c>
      <c r="E634" s="86">
        <f t="shared" ca="1" si="31"/>
        <v>0</v>
      </c>
      <c r="F634" s="87">
        <f>Invoice!G620</f>
        <v>0</v>
      </c>
      <c r="G634" s="88">
        <f t="shared" si="32"/>
        <v>0</v>
      </c>
    </row>
    <row r="635" spans="1:7" s="85" customFormat="1" hidden="1">
      <c r="A635" s="101" t="str">
        <f>Invoice!F621</f>
        <v>first line keep open</v>
      </c>
      <c r="B635" s="80">
        <f>Invoice!C621</f>
        <v>0</v>
      </c>
      <c r="C635" s="81">
        <f>Invoice!B621</f>
        <v>0</v>
      </c>
      <c r="D635" s="86">
        <f t="shared" ca="1" si="30"/>
        <v>0</v>
      </c>
      <c r="E635" s="86">
        <f t="shared" ca="1" si="31"/>
        <v>0</v>
      </c>
      <c r="F635" s="87">
        <f>Invoice!G621</f>
        <v>0</v>
      </c>
      <c r="G635" s="88">
        <f t="shared" si="32"/>
        <v>0</v>
      </c>
    </row>
    <row r="636" spans="1:7" s="85" customFormat="1" hidden="1">
      <c r="A636" s="101" t="str">
        <f>Invoice!F622</f>
        <v>first line keep open</v>
      </c>
      <c r="B636" s="80">
        <f>Invoice!C622</f>
        <v>0</v>
      </c>
      <c r="C636" s="81">
        <f>Invoice!B622</f>
        <v>0</v>
      </c>
      <c r="D636" s="86">
        <f t="shared" ca="1" si="30"/>
        <v>0</v>
      </c>
      <c r="E636" s="86">
        <f t="shared" ca="1" si="31"/>
        <v>0</v>
      </c>
      <c r="F636" s="87">
        <f>Invoice!G622</f>
        <v>0</v>
      </c>
      <c r="G636" s="88">
        <f t="shared" si="32"/>
        <v>0</v>
      </c>
    </row>
    <row r="637" spans="1:7" s="85" customFormat="1" hidden="1">
      <c r="A637" s="101" t="str">
        <f>Invoice!F623</f>
        <v>first line keep open</v>
      </c>
      <c r="B637" s="80">
        <f>Invoice!C623</f>
        <v>0</v>
      </c>
      <c r="C637" s="81">
        <f>Invoice!B623</f>
        <v>0</v>
      </c>
      <c r="D637" s="86">
        <f t="shared" ca="1" si="30"/>
        <v>0</v>
      </c>
      <c r="E637" s="86">
        <f t="shared" ca="1" si="31"/>
        <v>0</v>
      </c>
      <c r="F637" s="87">
        <f>Invoice!G623</f>
        <v>0</v>
      </c>
      <c r="G637" s="88">
        <f t="shared" si="32"/>
        <v>0</v>
      </c>
    </row>
    <row r="638" spans="1:7" s="85" customFormat="1" hidden="1">
      <c r="A638" s="101" t="str">
        <f>Invoice!F624</f>
        <v>first line keep open</v>
      </c>
      <c r="B638" s="80">
        <f>Invoice!C624</f>
        <v>0</v>
      </c>
      <c r="C638" s="81">
        <f>Invoice!B624</f>
        <v>0</v>
      </c>
      <c r="D638" s="86">
        <f t="shared" ca="1" si="30"/>
        <v>0</v>
      </c>
      <c r="E638" s="86">
        <f t="shared" ca="1" si="31"/>
        <v>0</v>
      </c>
      <c r="F638" s="87">
        <f>Invoice!G624</f>
        <v>0</v>
      </c>
      <c r="G638" s="88">
        <f t="shared" si="32"/>
        <v>0</v>
      </c>
    </row>
    <row r="639" spans="1:7" s="85" customFormat="1" hidden="1">
      <c r="A639" s="101" t="str">
        <f>Invoice!F625</f>
        <v>first line keep open</v>
      </c>
      <c r="B639" s="80">
        <f>Invoice!C625</f>
        <v>0</v>
      </c>
      <c r="C639" s="81">
        <f>Invoice!B625</f>
        <v>0</v>
      </c>
      <c r="D639" s="86">
        <f t="shared" ca="1" si="30"/>
        <v>0</v>
      </c>
      <c r="E639" s="86">
        <f t="shared" ca="1" si="31"/>
        <v>0</v>
      </c>
      <c r="F639" s="87">
        <f>Invoice!G625</f>
        <v>0</v>
      </c>
      <c r="G639" s="88">
        <f t="shared" si="32"/>
        <v>0</v>
      </c>
    </row>
    <row r="640" spans="1:7" s="85" customFormat="1" hidden="1">
      <c r="A640" s="101" t="str">
        <f>Invoice!F626</f>
        <v>first line keep open</v>
      </c>
      <c r="B640" s="80">
        <f>Invoice!C626</f>
        <v>0</v>
      </c>
      <c r="C640" s="81">
        <f>Invoice!B626</f>
        <v>0</v>
      </c>
      <c r="D640" s="86">
        <f t="shared" ca="1" si="30"/>
        <v>0</v>
      </c>
      <c r="E640" s="86">
        <f t="shared" ca="1" si="31"/>
        <v>0</v>
      </c>
      <c r="F640" s="87">
        <f>Invoice!G626</f>
        <v>0</v>
      </c>
      <c r="G640" s="88">
        <f t="shared" si="32"/>
        <v>0</v>
      </c>
    </row>
    <row r="641" spans="1:7" s="85" customFormat="1" hidden="1">
      <c r="A641" s="101" t="str">
        <f>Invoice!F627</f>
        <v>first line keep open</v>
      </c>
      <c r="B641" s="80">
        <f>Invoice!C627</f>
        <v>0</v>
      </c>
      <c r="C641" s="81">
        <f>Invoice!B627</f>
        <v>0</v>
      </c>
      <c r="D641" s="86">
        <f t="shared" ref="D641:D704" ca="1" si="33">F641/$D$14</f>
        <v>0</v>
      </c>
      <c r="E641" s="86">
        <f t="shared" ref="E641:E704" ca="1" si="34">G641/$D$14</f>
        <v>0</v>
      </c>
      <c r="F641" s="87">
        <f>Invoice!G627</f>
        <v>0</v>
      </c>
      <c r="G641" s="88">
        <f t="shared" ref="G641:G704" si="35">C641*F641</f>
        <v>0</v>
      </c>
    </row>
    <row r="642" spans="1:7" s="85" customFormat="1" hidden="1">
      <c r="A642" s="101" t="str">
        <f>Invoice!F628</f>
        <v>first line keep open</v>
      </c>
      <c r="B642" s="80">
        <f>Invoice!C628</f>
        <v>0</v>
      </c>
      <c r="C642" s="81">
        <f>Invoice!B628</f>
        <v>0</v>
      </c>
      <c r="D642" s="86">
        <f t="shared" ca="1" si="33"/>
        <v>0</v>
      </c>
      <c r="E642" s="86">
        <f t="shared" ca="1" si="34"/>
        <v>0</v>
      </c>
      <c r="F642" s="87">
        <f>Invoice!G628</f>
        <v>0</v>
      </c>
      <c r="G642" s="88">
        <f t="shared" si="35"/>
        <v>0</v>
      </c>
    </row>
    <row r="643" spans="1:7" s="85" customFormat="1" hidden="1">
      <c r="A643" s="101" t="str">
        <f>Invoice!F629</f>
        <v>first line keep open</v>
      </c>
      <c r="B643" s="80">
        <f>Invoice!C629</f>
        <v>0</v>
      </c>
      <c r="C643" s="81">
        <f>Invoice!B629</f>
        <v>0</v>
      </c>
      <c r="D643" s="86">
        <f t="shared" ca="1" si="33"/>
        <v>0</v>
      </c>
      <c r="E643" s="86">
        <f t="shared" ca="1" si="34"/>
        <v>0</v>
      </c>
      <c r="F643" s="87">
        <f>Invoice!G629</f>
        <v>0</v>
      </c>
      <c r="G643" s="88">
        <f t="shared" si="35"/>
        <v>0</v>
      </c>
    </row>
    <row r="644" spans="1:7" s="85" customFormat="1" hidden="1">
      <c r="A644" s="101" t="str">
        <f>Invoice!F630</f>
        <v>first line keep open</v>
      </c>
      <c r="B644" s="80">
        <f>Invoice!C630</f>
        <v>0</v>
      </c>
      <c r="C644" s="81">
        <f>Invoice!B630</f>
        <v>0</v>
      </c>
      <c r="D644" s="86">
        <f t="shared" ca="1" si="33"/>
        <v>0</v>
      </c>
      <c r="E644" s="86">
        <f t="shared" ca="1" si="34"/>
        <v>0</v>
      </c>
      <c r="F644" s="87">
        <f>Invoice!G630</f>
        <v>0</v>
      </c>
      <c r="G644" s="88">
        <f t="shared" si="35"/>
        <v>0</v>
      </c>
    </row>
    <row r="645" spans="1:7" s="85" customFormat="1" hidden="1">
      <c r="A645" s="101" t="str">
        <f>Invoice!F631</f>
        <v>first line keep open</v>
      </c>
      <c r="B645" s="80">
        <f>Invoice!C631</f>
        <v>0</v>
      </c>
      <c r="C645" s="81">
        <f>Invoice!B631</f>
        <v>0</v>
      </c>
      <c r="D645" s="86">
        <f t="shared" ca="1" si="33"/>
        <v>0</v>
      </c>
      <c r="E645" s="86">
        <f t="shared" ca="1" si="34"/>
        <v>0</v>
      </c>
      <c r="F645" s="87">
        <f>Invoice!G631</f>
        <v>0</v>
      </c>
      <c r="G645" s="88">
        <f t="shared" si="35"/>
        <v>0</v>
      </c>
    </row>
    <row r="646" spans="1:7" s="85" customFormat="1" hidden="1">
      <c r="A646" s="101" t="str">
        <f>Invoice!F632</f>
        <v>first line keep open</v>
      </c>
      <c r="B646" s="80">
        <f>Invoice!C632</f>
        <v>0</v>
      </c>
      <c r="C646" s="81">
        <f>Invoice!B632</f>
        <v>0</v>
      </c>
      <c r="D646" s="86">
        <f t="shared" ca="1" si="33"/>
        <v>0</v>
      </c>
      <c r="E646" s="86">
        <f t="shared" ca="1" si="34"/>
        <v>0</v>
      </c>
      <c r="F646" s="87">
        <f>Invoice!G632</f>
        <v>0</v>
      </c>
      <c r="G646" s="88">
        <f t="shared" si="35"/>
        <v>0</v>
      </c>
    </row>
    <row r="647" spans="1:7" s="85" customFormat="1" hidden="1">
      <c r="A647" s="101" t="str">
        <f>Invoice!F633</f>
        <v>first line keep open</v>
      </c>
      <c r="B647" s="80">
        <f>Invoice!C633</f>
        <v>0</v>
      </c>
      <c r="C647" s="81">
        <f>Invoice!B633</f>
        <v>0</v>
      </c>
      <c r="D647" s="86">
        <f t="shared" ca="1" si="33"/>
        <v>0</v>
      </c>
      <c r="E647" s="86">
        <f t="shared" ca="1" si="34"/>
        <v>0</v>
      </c>
      <c r="F647" s="87">
        <f>Invoice!G633</f>
        <v>0</v>
      </c>
      <c r="G647" s="88">
        <f t="shared" si="35"/>
        <v>0</v>
      </c>
    </row>
    <row r="648" spans="1:7" s="85" customFormat="1" hidden="1">
      <c r="A648" s="101" t="str">
        <f>Invoice!F634</f>
        <v>first line keep open</v>
      </c>
      <c r="B648" s="80">
        <f>Invoice!C634</f>
        <v>0</v>
      </c>
      <c r="C648" s="81">
        <f>Invoice!B634</f>
        <v>0</v>
      </c>
      <c r="D648" s="86">
        <f t="shared" ca="1" si="33"/>
        <v>0</v>
      </c>
      <c r="E648" s="86">
        <f t="shared" ca="1" si="34"/>
        <v>0</v>
      </c>
      <c r="F648" s="87">
        <f>Invoice!G634</f>
        <v>0</v>
      </c>
      <c r="G648" s="88">
        <f t="shared" si="35"/>
        <v>0</v>
      </c>
    </row>
    <row r="649" spans="1:7" s="85" customFormat="1" hidden="1">
      <c r="A649" s="101" t="str">
        <f>Invoice!F635</f>
        <v>first line keep open</v>
      </c>
      <c r="B649" s="80">
        <f>Invoice!C635</f>
        <v>0</v>
      </c>
      <c r="C649" s="81">
        <f>Invoice!B635</f>
        <v>0</v>
      </c>
      <c r="D649" s="86">
        <f t="shared" ca="1" si="33"/>
        <v>0</v>
      </c>
      <c r="E649" s="86">
        <f t="shared" ca="1" si="34"/>
        <v>0</v>
      </c>
      <c r="F649" s="87">
        <f>Invoice!G635</f>
        <v>0</v>
      </c>
      <c r="G649" s="88">
        <f t="shared" si="35"/>
        <v>0</v>
      </c>
    </row>
    <row r="650" spans="1:7" s="85" customFormat="1" hidden="1">
      <c r="A650" s="101" t="str">
        <f>Invoice!F636</f>
        <v>first line keep open</v>
      </c>
      <c r="B650" s="80">
        <f>Invoice!C636</f>
        <v>0</v>
      </c>
      <c r="C650" s="81">
        <f>Invoice!B636</f>
        <v>0</v>
      </c>
      <c r="D650" s="86">
        <f t="shared" ca="1" si="33"/>
        <v>0</v>
      </c>
      <c r="E650" s="86">
        <f t="shared" ca="1" si="34"/>
        <v>0</v>
      </c>
      <c r="F650" s="87">
        <f>Invoice!G636</f>
        <v>0</v>
      </c>
      <c r="G650" s="88">
        <f t="shared" si="35"/>
        <v>0</v>
      </c>
    </row>
    <row r="651" spans="1:7" s="85" customFormat="1" hidden="1">
      <c r="A651" s="101" t="str">
        <f>Invoice!F637</f>
        <v>first line keep open</v>
      </c>
      <c r="B651" s="80">
        <f>Invoice!C637</f>
        <v>0</v>
      </c>
      <c r="C651" s="81">
        <f>Invoice!B637</f>
        <v>0</v>
      </c>
      <c r="D651" s="86">
        <f t="shared" ca="1" si="33"/>
        <v>0</v>
      </c>
      <c r="E651" s="86">
        <f t="shared" ca="1" si="34"/>
        <v>0</v>
      </c>
      <c r="F651" s="87">
        <f>Invoice!G637</f>
        <v>0</v>
      </c>
      <c r="G651" s="88">
        <f t="shared" si="35"/>
        <v>0</v>
      </c>
    </row>
    <row r="652" spans="1:7" s="85" customFormat="1" hidden="1">
      <c r="A652" s="101" t="str">
        <f>Invoice!F638</f>
        <v>first line keep open</v>
      </c>
      <c r="B652" s="80">
        <f>Invoice!C638</f>
        <v>0</v>
      </c>
      <c r="C652" s="81">
        <f>Invoice!B638</f>
        <v>0</v>
      </c>
      <c r="D652" s="86">
        <f t="shared" ca="1" si="33"/>
        <v>0</v>
      </c>
      <c r="E652" s="86">
        <f t="shared" ca="1" si="34"/>
        <v>0</v>
      </c>
      <c r="F652" s="87">
        <f>Invoice!G638</f>
        <v>0</v>
      </c>
      <c r="G652" s="88">
        <f t="shared" si="35"/>
        <v>0</v>
      </c>
    </row>
    <row r="653" spans="1:7" s="85" customFormat="1" hidden="1">
      <c r="A653" s="101" t="str">
        <f>Invoice!F639</f>
        <v>first line keep open</v>
      </c>
      <c r="B653" s="80">
        <f>Invoice!C639</f>
        <v>0</v>
      </c>
      <c r="C653" s="81">
        <f>Invoice!B639</f>
        <v>0</v>
      </c>
      <c r="D653" s="86">
        <f t="shared" ca="1" si="33"/>
        <v>0</v>
      </c>
      <c r="E653" s="86">
        <f t="shared" ca="1" si="34"/>
        <v>0</v>
      </c>
      <c r="F653" s="87">
        <f>Invoice!G639</f>
        <v>0</v>
      </c>
      <c r="G653" s="88">
        <f t="shared" si="35"/>
        <v>0</v>
      </c>
    </row>
    <row r="654" spans="1:7" s="85" customFormat="1" hidden="1">
      <c r="A654" s="101" t="str">
        <f>Invoice!F640</f>
        <v>first line keep open</v>
      </c>
      <c r="B654" s="80">
        <f>Invoice!C640</f>
        <v>0</v>
      </c>
      <c r="C654" s="81">
        <f>Invoice!B640</f>
        <v>0</v>
      </c>
      <c r="D654" s="86">
        <f t="shared" ca="1" si="33"/>
        <v>0</v>
      </c>
      <c r="E654" s="86">
        <f t="shared" ca="1" si="34"/>
        <v>0</v>
      </c>
      <c r="F654" s="87">
        <f>Invoice!G640</f>
        <v>0</v>
      </c>
      <c r="G654" s="88">
        <f t="shared" si="35"/>
        <v>0</v>
      </c>
    </row>
    <row r="655" spans="1:7" s="85" customFormat="1" hidden="1">
      <c r="A655" s="101" t="str">
        <f>Invoice!F641</f>
        <v>first line keep open</v>
      </c>
      <c r="B655" s="80">
        <f>Invoice!C641</f>
        <v>0</v>
      </c>
      <c r="C655" s="81">
        <f>Invoice!B641</f>
        <v>0</v>
      </c>
      <c r="D655" s="86">
        <f t="shared" ca="1" si="33"/>
        <v>0</v>
      </c>
      <c r="E655" s="86">
        <f t="shared" ca="1" si="34"/>
        <v>0</v>
      </c>
      <c r="F655" s="87">
        <f>Invoice!G641</f>
        <v>0</v>
      </c>
      <c r="G655" s="88">
        <f t="shared" si="35"/>
        <v>0</v>
      </c>
    </row>
    <row r="656" spans="1:7" s="85" customFormat="1" hidden="1">
      <c r="A656" s="101" t="str">
        <f>Invoice!F642</f>
        <v>first line keep open</v>
      </c>
      <c r="B656" s="80">
        <f>Invoice!C642</f>
        <v>0</v>
      </c>
      <c r="C656" s="81">
        <f>Invoice!B642</f>
        <v>0</v>
      </c>
      <c r="D656" s="86">
        <f t="shared" ca="1" si="33"/>
        <v>0</v>
      </c>
      <c r="E656" s="86">
        <f t="shared" ca="1" si="34"/>
        <v>0</v>
      </c>
      <c r="F656" s="87">
        <f>Invoice!G642</f>
        <v>0</v>
      </c>
      <c r="G656" s="88">
        <f t="shared" si="35"/>
        <v>0</v>
      </c>
    </row>
    <row r="657" spans="1:7" s="85" customFormat="1" hidden="1">
      <c r="A657" s="101" t="str">
        <f>Invoice!F643</f>
        <v>first line keep open</v>
      </c>
      <c r="B657" s="80">
        <f>Invoice!C643</f>
        <v>0</v>
      </c>
      <c r="C657" s="81">
        <f>Invoice!B643</f>
        <v>0</v>
      </c>
      <c r="D657" s="86">
        <f t="shared" ca="1" si="33"/>
        <v>0</v>
      </c>
      <c r="E657" s="86">
        <f t="shared" ca="1" si="34"/>
        <v>0</v>
      </c>
      <c r="F657" s="87">
        <f>Invoice!G643</f>
        <v>0</v>
      </c>
      <c r="G657" s="88">
        <f t="shared" si="35"/>
        <v>0</v>
      </c>
    </row>
    <row r="658" spans="1:7" s="85" customFormat="1" hidden="1">
      <c r="A658" s="101" t="str">
        <f>Invoice!F644</f>
        <v>first line keep open</v>
      </c>
      <c r="B658" s="80">
        <f>Invoice!C644</f>
        <v>0</v>
      </c>
      <c r="C658" s="81">
        <f>Invoice!B644</f>
        <v>0</v>
      </c>
      <c r="D658" s="86">
        <f t="shared" ca="1" si="33"/>
        <v>0</v>
      </c>
      <c r="E658" s="86">
        <f t="shared" ca="1" si="34"/>
        <v>0</v>
      </c>
      <c r="F658" s="87">
        <f>Invoice!G644</f>
        <v>0</v>
      </c>
      <c r="G658" s="88">
        <f t="shared" si="35"/>
        <v>0</v>
      </c>
    </row>
    <row r="659" spans="1:7" s="85" customFormat="1" hidden="1">
      <c r="A659" s="101" t="str">
        <f>Invoice!F645</f>
        <v>first line keep open</v>
      </c>
      <c r="B659" s="80">
        <f>Invoice!C645</f>
        <v>0</v>
      </c>
      <c r="C659" s="81">
        <f>Invoice!B645</f>
        <v>0</v>
      </c>
      <c r="D659" s="86">
        <f t="shared" ca="1" si="33"/>
        <v>0</v>
      </c>
      <c r="E659" s="86">
        <f t="shared" ca="1" si="34"/>
        <v>0</v>
      </c>
      <c r="F659" s="87">
        <f>Invoice!G645</f>
        <v>0</v>
      </c>
      <c r="G659" s="88">
        <f t="shared" si="35"/>
        <v>0</v>
      </c>
    </row>
    <row r="660" spans="1:7" s="85" customFormat="1" hidden="1">
      <c r="A660" s="101" t="str">
        <f>Invoice!F646</f>
        <v>first line keep open</v>
      </c>
      <c r="B660" s="80">
        <f>Invoice!C646</f>
        <v>0</v>
      </c>
      <c r="C660" s="81">
        <f>Invoice!B646</f>
        <v>0</v>
      </c>
      <c r="D660" s="86">
        <f t="shared" ca="1" si="33"/>
        <v>0</v>
      </c>
      <c r="E660" s="86">
        <f t="shared" ca="1" si="34"/>
        <v>0</v>
      </c>
      <c r="F660" s="87">
        <f>Invoice!G646</f>
        <v>0</v>
      </c>
      <c r="G660" s="88">
        <f t="shared" si="35"/>
        <v>0</v>
      </c>
    </row>
    <row r="661" spans="1:7" s="85" customFormat="1" hidden="1">
      <c r="A661" s="101" t="str">
        <f>Invoice!F647</f>
        <v>first line keep open</v>
      </c>
      <c r="B661" s="80">
        <f>Invoice!C647</f>
        <v>0</v>
      </c>
      <c r="C661" s="81">
        <f>Invoice!B647</f>
        <v>0</v>
      </c>
      <c r="D661" s="86">
        <f t="shared" ca="1" si="33"/>
        <v>0</v>
      </c>
      <c r="E661" s="86">
        <f t="shared" ca="1" si="34"/>
        <v>0</v>
      </c>
      <c r="F661" s="87">
        <f>Invoice!G647</f>
        <v>0</v>
      </c>
      <c r="G661" s="88">
        <f t="shared" si="35"/>
        <v>0</v>
      </c>
    </row>
    <row r="662" spans="1:7" s="85" customFormat="1" hidden="1">
      <c r="A662" s="101" t="str">
        <f>Invoice!F648</f>
        <v>first line keep open</v>
      </c>
      <c r="B662" s="80">
        <f>Invoice!C648</f>
        <v>0</v>
      </c>
      <c r="C662" s="81">
        <f>Invoice!B648</f>
        <v>0</v>
      </c>
      <c r="D662" s="86">
        <f t="shared" ca="1" si="33"/>
        <v>0</v>
      </c>
      <c r="E662" s="86">
        <f t="shared" ca="1" si="34"/>
        <v>0</v>
      </c>
      <c r="F662" s="87">
        <f>Invoice!G648</f>
        <v>0</v>
      </c>
      <c r="G662" s="88">
        <f t="shared" si="35"/>
        <v>0</v>
      </c>
    </row>
    <row r="663" spans="1:7" s="85" customFormat="1" hidden="1">
      <c r="A663" s="101" t="str">
        <f>Invoice!F649</f>
        <v>first line keep open</v>
      </c>
      <c r="B663" s="80">
        <f>Invoice!C649</f>
        <v>0</v>
      </c>
      <c r="C663" s="81">
        <f>Invoice!B649</f>
        <v>0</v>
      </c>
      <c r="D663" s="86">
        <f t="shared" ca="1" si="33"/>
        <v>0</v>
      </c>
      <c r="E663" s="86">
        <f t="shared" ca="1" si="34"/>
        <v>0</v>
      </c>
      <c r="F663" s="87">
        <f>Invoice!G649</f>
        <v>0</v>
      </c>
      <c r="G663" s="88">
        <f t="shared" si="35"/>
        <v>0</v>
      </c>
    </row>
    <row r="664" spans="1:7" s="85" customFormat="1" hidden="1">
      <c r="A664" s="101" t="str">
        <f>Invoice!F650</f>
        <v>first line keep open</v>
      </c>
      <c r="B664" s="80">
        <f>Invoice!C650</f>
        <v>0</v>
      </c>
      <c r="C664" s="81">
        <f>Invoice!B650</f>
        <v>0</v>
      </c>
      <c r="D664" s="86">
        <f t="shared" ca="1" si="33"/>
        <v>0</v>
      </c>
      <c r="E664" s="86">
        <f t="shared" ca="1" si="34"/>
        <v>0</v>
      </c>
      <c r="F664" s="87">
        <f>Invoice!G650</f>
        <v>0</v>
      </c>
      <c r="G664" s="88">
        <f t="shared" si="35"/>
        <v>0</v>
      </c>
    </row>
    <row r="665" spans="1:7" s="85" customFormat="1" hidden="1">
      <c r="A665" s="101" t="str">
        <f>Invoice!F651</f>
        <v>first line keep open</v>
      </c>
      <c r="B665" s="80">
        <f>Invoice!C651</f>
        <v>0</v>
      </c>
      <c r="C665" s="81">
        <f>Invoice!B651</f>
        <v>0</v>
      </c>
      <c r="D665" s="86">
        <f t="shared" ca="1" si="33"/>
        <v>0</v>
      </c>
      <c r="E665" s="86">
        <f t="shared" ca="1" si="34"/>
        <v>0</v>
      </c>
      <c r="F665" s="87">
        <f>Invoice!G651</f>
        <v>0</v>
      </c>
      <c r="G665" s="88">
        <f t="shared" si="35"/>
        <v>0</v>
      </c>
    </row>
    <row r="666" spans="1:7" s="85" customFormat="1" hidden="1">
      <c r="A666" s="101" t="str">
        <f>Invoice!F652</f>
        <v>first line keep open</v>
      </c>
      <c r="B666" s="80">
        <f>Invoice!C652</f>
        <v>0</v>
      </c>
      <c r="C666" s="81">
        <f>Invoice!B652</f>
        <v>0</v>
      </c>
      <c r="D666" s="86">
        <f t="shared" ca="1" si="33"/>
        <v>0</v>
      </c>
      <c r="E666" s="86">
        <f t="shared" ca="1" si="34"/>
        <v>0</v>
      </c>
      <c r="F666" s="87">
        <f>Invoice!G652</f>
        <v>0</v>
      </c>
      <c r="G666" s="88">
        <f t="shared" si="35"/>
        <v>0</v>
      </c>
    </row>
    <row r="667" spans="1:7" s="85" customFormat="1" hidden="1">
      <c r="A667" s="101" t="str">
        <f>Invoice!F653</f>
        <v>first line keep open</v>
      </c>
      <c r="B667" s="80">
        <f>Invoice!C653</f>
        <v>0</v>
      </c>
      <c r="C667" s="81">
        <f>Invoice!B653</f>
        <v>0</v>
      </c>
      <c r="D667" s="86">
        <f t="shared" ca="1" si="33"/>
        <v>0</v>
      </c>
      <c r="E667" s="86">
        <f t="shared" ca="1" si="34"/>
        <v>0</v>
      </c>
      <c r="F667" s="87">
        <f>Invoice!G653</f>
        <v>0</v>
      </c>
      <c r="G667" s="88">
        <f t="shared" si="35"/>
        <v>0</v>
      </c>
    </row>
    <row r="668" spans="1:7" s="85" customFormat="1" hidden="1">
      <c r="A668" s="101" t="str">
        <f>Invoice!F654</f>
        <v>first line keep open</v>
      </c>
      <c r="B668" s="80">
        <f>Invoice!C654</f>
        <v>0</v>
      </c>
      <c r="C668" s="81">
        <f>Invoice!B654</f>
        <v>0</v>
      </c>
      <c r="D668" s="86">
        <f t="shared" ca="1" si="33"/>
        <v>0</v>
      </c>
      <c r="E668" s="86">
        <f t="shared" ca="1" si="34"/>
        <v>0</v>
      </c>
      <c r="F668" s="87">
        <f>Invoice!G654</f>
        <v>0</v>
      </c>
      <c r="G668" s="88">
        <f t="shared" si="35"/>
        <v>0</v>
      </c>
    </row>
    <row r="669" spans="1:7" s="85" customFormat="1" hidden="1">
      <c r="A669" s="101" t="str">
        <f>Invoice!F655</f>
        <v>first line keep open</v>
      </c>
      <c r="B669" s="80">
        <f>Invoice!C655</f>
        <v>0</v>
      </c>
      <c r="C669" s="81">
        <f>Invoice!B655</f>
        <v>0</v>
      </c>
      <c r="D669" s="86">
        <f t="shared" ca="1" si="33"/>
        <v>0</v>
      </c>
      <c r="E669" s="86">
        <f t="shared" ca="1" si="34"/>
        <v>0</v>
      </c>
      <c r="F669" s="87">
        <f>Invoice!G655</f>
        <v>0</v>
      </c>
      <c r="G669" s="88">
        <f t="shared" si="35"/>
        <v>0</v>
      </c>
    </row>
    <row r="670" spans="1:7" s="85" customFormat="1" hidden="1">
      <c r="A670" s="101" t="str">
        <f>Invoice!F656</f>
        <v>first line keep open</v>
      </c>
      <c r="B670" s="80">
        <f>Invoice!C656</f>
        <v>0</v>
      </c>
      <c r="C670" s="81">
        <f>Invoice!B656</f>
        <v>0</v>
      </c>
      <c r="D670" s="86">
        <f t="shared" ca="1" si="33"/>
        <v>0</v>
      </c>
      <c r="E670" s="86">
        <f t="shared" ca="1" si="34"/>
        <v>0</v>
      </c>
      <c r="F670" s="87">
        <f>Invoice!G656</f>
        <v>0</v>
      </c>
      <c r="G670" s="88">
        <f t="shared" si="35"/>
        <v>0</v>
      </c>
    </row>
    <row r="671" spans="1:7" s="85" customFormat="1" hidden="1">
      <c r="A671" s="101" t="str">
        <f>Invoice!F657</f>
        <v>first line keep open</v>
      </c>
      <c r="B671" s="80">
        <f>Invoice!C657</f>
        <v>0</v>
      </c>
      <c r="C671" s="81">
        <f>Invoice!B657</f>
        <v>0</v>
      </c>
      <c r="D671" s="86">
        <f t="shared" ca="1" si="33"/>
        <v>0</v>
      </c>
      <c r="E671" s="86">
        <f t="shared" ca="1" si="34"/>
        <v>0</v>
      </c>
      <c r="F671" s="87">
        <f>Invoice!G657</f>
        <v>0</v>
      </c>
      <c r="G671" s="88">
        <f t="shared" si="35"/>
        <v>0</v>
      </c>
    </row>
    <row r="672" spans="1:7" s="85" customFormat="1" hidden="1">
      <c r="A672" s="101" t="str">
        <f>Invoice!F658</f>
        <v>first line keep open</v>
      </c>
      <c r="B672" s="80">
        <f>Invoice!C658</f>
        <v>0</v>
      </c>
      <c r="C672" s="81">
        <f>Invoice!B658</f>
        <v>0</v>
      </c>
      <c r="D672" s="86">
        <f t="shared" ca="1" si="33"/>
        <v>0</v>
      </c>
      <c r="E672" s="86">
        <f t="shared" ca="1" si="34"/>
        <v>0</v>
      </c>
      <c r="F672" s="87">
        <f>Invoice!G658</f>
        <v>0</v>
      </c>
      <c r="G672" s="88">
        <f t="shared" si="35"/>
        <v>0</v>
      </c>
    </row>
    <row r="673" spans="1:7" s="85" customFormat="1" hidden="1">
      <c r="A673" s="101" t="str">
        <f>Invoice!F659</f>
        <v>first line keep open</v>
      </c>
      <c r="B673" s="80">
        <f>Invoice!C659</f>
        <v>0</v>
      </c>
      <c r="C673" s="81">
        <f>Invoice!B659</f>
        <v>0</v>
      </c>
      <c r="D673" s="86">
        <f t="shared" ca="1" si="33"/>
        <v>0</v>
      </c>
      <c r="E673" s="86">
        <f t="shared" ca="1" si="34"/>
        <v>0</v>
      </c>
      <c r="F673" s="87">
        <f>Invoice!G659</f>
        <v>0</v>
      </c>
      <c r="G673" s="88">
        <f t="shared" si="35"/>
        <v>0</v>
      </c>
    </row>
    <row r="674" spans="1:7" s="85" customFormat="1" hidden="1">
      <c r="A674" s="101" t="str">
        <f>Invoice!F660</f>
        <v>first line keep open</v>
      </c>
      <c r="B674" s="80">
        <f>Invoice!C660</f>
        <v>0</v>
      </c>
      <c r="C674" s="81">
        <f>Invoice!B660</f>
        <v>0</v>
      </c>
      <c r="D674" s="86">
        <f t="shared" ca="1" si="33"/>
        <v>0</v>
      </c>
      <c r="E674" s="86">
        <f t="shared" ca="1" si="34"/>
        <v>0</v>
      </c>
      <c r="F674" s="87">
        <f>Invoice!G660</f>
        <v>0</v>
      </c>
      <c r="G674" s="88">
        <f t="shared" si="35"/>
        <v>0</v>
      </c>
    </row>
    <row r="675" spans="1:7" s="85" customFormat="1" hidden="1">
      <c r="A675" s="101" t="str">
        <f>Invoice!F661</f>
        <v>first line keep open</v>
      </c>
      <c r="B675" s="80">
        <f>Invoice!C661</f>
        <v>0</v>
      </c>
      <c r="C675" s="81">
        <f>Invoice!B661</f>
        <v>0</v>
      </c>
      <c r="D675" s="86">
        <f t="shared" ca="1" si="33"/>
        <v>0</v>
      </c>
      <c r="E675" s="86">
        <f t="shared" ca="1" si="34"/>
        <v>0</v>
      </c>
      <c r="F675" s="87">
        <f>Invoice!G661</f>
        <v>0</v>
      </c>
      <c r="G675" s="88">
        <f t="shared" si="35"/>
        <v>0</v>
      </c>
    </row>
    <row r="676" spans="1:7" s="85" customFormat="1" hidden="1">
      <c r="A676" s="101" t="str">
        <f>Invoice!F662</f>
        <v>first line keep open</v>
      </c>
      <c r="B676" s="80">
        <f>Invoice!C662</f>
        <v>0</v>
      </c>
      <c r="C676" s="81">
        <f>Invoice!B662</f>
        <v>0</v>
      </c>
      <c r="D676" s="86">
        <f t="shared" ca="1" si="33"/>
        <v>0</v>
      </c>
      <c r="E676" s="86">
        <f t="shared" ca="1" si="34"/>
        <v>0</v>
      </c>
      <c r="F676" s="87">
        <f>Invoice!G662</f>
        <v>0</v>
      </c>
      <c r="G676" s="88">
        <f t="shared" si="35"/>
        <v>0</v>
      </c>
    </row>
    <row r="677" spans="1:7" s="85" customFormat="1" hidden="1">
      <c r="A677" s="101" t="str">
        <f>Invoice!F663</f>
        <v>first line keep open</v>
      </c>
      <c r="B677" s="80">
        <f>Invoice!C663</f>
        <v>0</v>
      </c>
      <c r="C677" s="81">
        <f>Invoice!B663</f>
        <v>0</v>
      </c>
      <c r="D677" s="86">
        <f t="shared" ca="1" si="33"/>
        <v>0</v>
      </c>
      <c r="E677" s="86">
        <f t="shared" ca="1" si="34"/>
        <v>0</v>
      </c>
      <c r="F677" s="87">
        <f>Invoice!G663</f>
        <v>0</v>
      </c>
      <c r="G677" s="88">
        <f t="shared" si="35"/>
        <v>0</v>
      </c>
    </row>
    <row r="678" spans="1:7" s="85" customFormat="1" hidden="1">
      <c r="A678" s="101" t="str">
        <f>Invoice!F664</f>
        <v>first line keep open</v>
      </c>
      <c r="B678" s="80">
        <f>Invoice!C664</f>
        <v>0</v>
      </c>
      <c r="C678" s="81">
        <f>Invoice!B664</f>
        <v>0</v>
      </c>
      <c r="D678" s="86">
        <f t="shared" ca="1" si="33"/>
        <v>0</v>
      </c>
      <c r="E678" s="86">
        <f t="shared" ca="1" si="34"/>
        <v>0</v>
      </c>
      <c r="F678" s="87">
        <f>Invoice!G664</f>
        <v>0</v>
      </c>
      <c r="G678" s="88">
        <f t="shared" si="35"/>
        <v>0</v>
      </c>
    </row>
    <row r="679" spans="1:7" s="85" customFormat="1" hidden="1">
      <c r="A679" s="101" t="str">
        <f>Invoice!F665</f>
        <v>first line keep open</v>
      </c>
      <c r="B679" s="80">
        <f>Invoice!C665</f>
        <v>0</v>
      </c>
      <c r="C679" s="81">
        <f>Invoice!B665</f>
        <v>0</v>
      </c>
      <c r="D679" s="86">
        <f t="shared" ca="1" si="33"/>
        <v>0</v>
      </c>
      <c r="E679" s="86">
        <f t="shared" ca="1" si="34"/>
        <v>0</v>
      </c>
      <c r="F679" s="87">
        <f>Invoice!G665</f>
        <v>0</v>
      </c>
      <c r="G679" s="88">
        <f t="shared" si="35"/>
        <v>0</v>
      </c>
    </row>
    <row r="680" spans="1:7" s="85" customFormat="1" hidden="1">
      <c r="A680" s="101" t="str">
        <f>Invoice!F666</f>
        <v>first line keep open</v>
      </c>
      <c r="B680" s="80">
        <f>Invoice!C666</f>
        <v>0</v>
      </c>
      <c r="C680" s="81">
        <f>Invoice!B666</f>
        <v>0</v>
      </c>
      <c r="D680" s="86">
        <f t="shared" ca="1" si="33"/>
        <v>0</v>
      </c>
      <c r="E680" s="86">
        <f t="shared" ca="1" si="34"/>
        <v>0</v>
      </c>
      <c r="F680" s="87">
        <f>Invoice!G666</f>
        <v>0</v>
      </c>
      <c r="G680" s="88">
        <f t="shared" si="35"/>
        <v>0</v>
      </c>
    </row>
    <row r="681" spans="1:7" s="85" customFormat="1" hidden="1">
      <c r="A681" s="101" t="str">
        <f>Invoice!F667</f>
        <v>first line keep open</v>
      </c>
      <c r="B681" s="80">
        <f>Invoice!C667</f>
        <v>0</v>
      </c>
      <c r="C681" s="81">
        <f>Invoice!B667</f>
        <v>0</v>
      </c>
      <c r="D681" s="86">
        <f t="shared" ca="1" si="33"/>
        <v>0</v>
      </c>
      <c r="E681" s="86">
        <f t="shared" ca="1" si="34"/>
        <v>0</v>
      </c>
      <c r="F681" s="87">
        <f>Invoice!G667</f>
        <v>0</v>
      </c>
      <c r="G681" s="88">
        <f t="shared" si="35"/>
        <v>0</v>
      </c>
    </row>
    <row r="682" spans="1:7" s="85" customFormat="1" hidden="1">
      <c r="A682" s="101" t="str">
        <f>Invoice!F668</f>
        <v>first line keep open</v>
      </c>
      <c r="B682" s="80">
        <f>Invoice!C668</f>
        <v>0</v>
      </c>
      <c r="C682" s="81">
        <f>Invoice!B668</f>
        <v>0</v>
      </c>
      <c r="D682" s="86">
        <f t="shared" ca="1" si="33"/>
        <v>0</v>
      </c>
      <c r="E682" s="86">
        <f t="shared" ca="1" si="34"/>
        <v>0</v>
      </c>
      <c r="F682" s="87">
        <f>Invoice!G668</f>
        <v>0</v>
      </c>
      <c r="G682" s="88">
        <f t="shared" si="35"/>
        <v>0</v>
      </c>
    </row>
    <row r="683" spans="1:7" s="85" customFormat="1" hidden="1">
      <c r="A683" s="101" t="str">
        <f>Invoice!F669</f>
        <v>first line keep open</v>
      </c>
      <c r="B683" s="80">
        <f>Invoice!C669</f>
        <v>0</v>
      </c>
      <c r="C683" s="81">
        <f>Invoice!B669</f>
        <v>0</v>
      </c>
      <c r="D683" s="86">
        <f t="shared" ca="1" si="33"/>
        <v>0</v>
      </c>
      <c r="E683" s="86">
        <f t="shared" ca="1" si="34"/>
        <v>0</v>
      </c>
      <c r="F683" s="87">
        <f>Invoice!G669</f>
        <v>0</v>
      </c>
      <c r="G683" s="88">
        <f t="shared" si="35"/>
        <v>0</v>
      </c>
    </row>
    <row r="684" spans="1:7" s="85" customFormat="1" hidden="1">
      <c r="A684" s="101" t="str">
        <f>Invoice!F670</f>
        <v>first line keep open</v>
      </c>
      <c r="B684" s="80">
        <f>Invoice!C670</f>
        <v>0</v>
      </c>
      <c r="C684" s="81">
        <f>Invoice!B670</f>
        <v>0</v>
      </c>
      <c r="D684" s="86">
        <f t="shared" ca="1" si="33"/>
        <v>0</v>
      </c>
      <c r="E684" s="86">
        <f t="shared" ca="1" si="34"/>
        <v>0</v>
      </c>
      <c r="F684" s="87">
        <f>Invoice!G670</f>
        <v>0</v>
      </c>
      <c r="G684" s="88">
        <f t="shared" si="35"/>
        <v>0</v>
      </c>
    </row>
    <row r="685" spans="1:7" s="85" customFormat="1" hidden="1">
      <c r="A685" s="101" t="str">
        <f>Invoice!F671</f>
        <v>first line keep open</v>
      </c>
      <c r="B685" s="80">
        <f>Invoice!C671</f>
        <v>0</v>
      </c>
      <c r="C685" s="81">
        <f>Invoice!B671</f>
        <v>0</v>
      </c>
      <c r="D685" s="86">
        <f t="shared" ca="1" si="33"/>
        <v>0</v>
      </c>
      <c r="E685" s="86">
        <f t="shared" ca="1" si="34"/>
        <v>0</v>
      </c>
      <c r="F685" s="87">
        <f>Invoice!G671</f>
        <v>0</v>
      </c>
      <c r="G685" s="88">
        <f t="shared" si="35"/>
        <v>0</v>
      </c>
    </row>
    <row r="686" spans="1:7" s="85" customFormat="1" hidden="1">
      <c r="A686" s="101" t="str">
        <f>Invoice!F672</f>
        <v>first line keep open</v>
      </c>
      <c r="B686" s="80">
        <f>Invoice!C672</f>
        <v>0</v>
      </c>
      <c r="C686" s="81">
        <f>Invoice!B672</f>
        <v>0</v>
      </c>
      <c r="D686" s="86">
        <f t="shared" ca="1" si="33"/>
        <v>0</v>
      </c>
      <c r="E686" s="86">
        <f t="shared" ca="1" si="34"/>
        <v>0</v>
      </c>
      <c r="F686" s="87">
        <f>Invoice!G672</f>
        <v>0</v>
      </c>
      <c r="G686" s="88">
        <f t="shared" si="35"/>
        <v>0</v>
      </c>
    </row>
    <row r="687" spans="1:7" s="85" customFormat="1" hidden="1">
      <c r="A687" s="101" t="str">
        <f>Invoice!F673</f>
        <v>first line keep open</v>
      </c>
      <c r="B687" s="80">
        <f>Invoice!C673</f>
        <v>0</v>
      </c>
      <c r="C687" s="81">
        <f>Invoice!B673</f>
        <v>0</v>
      </c>
      <c r="D687" s="86">
        <f t="shared" ca="1" si="33"/>
        <v>0</v>
      </c>
      <c r="E687" s="86">
        <f t="shared" ca="1" si="34"/>
        <v>0</v>
      </c>
      <c r="F687" s="87">
        <f>Invoice!G673</f>
        <v>0</v>
      </c>
      <c r="G687" s="88">
        <f t="shared" si="35"/>
        <v>0</v>
      </c>
    </row>
    <row r="688" spans="1:7" s="85" customFormat="1" hidden="1">
      <c r="A688" s="101" t="str">
        <f>Invoice!F674</f>
        <v>first line keep open</v>
      </c>
      <c r="B688" s="80">
        <f>Invoice!C674</f>
        <v>0</v>
      </c>
      <c r="C688" s="81">
        <f>Invoice!B674</f>
        <v>0</v>
      </c>
      <c r="D688" s="86">
        <f t="shared" ca="1" si="33"/>
        <v>0</v>
      </c>
      <c r="E688" s="86">
        <f t="shared" ca="1" si="34"/>
        <v>0</v>
      </c>
      <c r="F688" s="87">
        <f>Invoice!G674</f>
        <v>0</v>
      </c>
      <c r="G688" s="88">
        <f t="shared" si="35"/>
        <v>0</v>
      </c>
    </row>
    <row r="689" spans="1:7" s="85" customFormat="1" hidden="1">
      <c r="A689" s="101" t="str">
        <f>Invoice!F675</f>
        <v>first line keep open</v>
      </c>
      <c r="B689" s="80">
        <f>Invoice!C675</f>
        <v>0</v>
      </c>
      <c r="C689" s="81">
        <f>Invoice!B675</f>
        <v>0</v>
      </c>
      <c r="D689" s="86">
        <f t="shared" ca="1" si="33"/>
        <v>0</v>
      </c>
      <c r="E689" s="86">
        <f t="shared" ca="1" si="34"/>
        <v>0</v>
      </c>
      <c r="F689" s="87">
        <f>Invoice!G675</f>
        <v>0</v>
      </c>
      <c r="G689" s="88">
        <f t="shared" si="35"/>
        <v>0</v>
      </c>
    </row>
    <row r="690" spans="1:7" s="85" customFormat="1" hidden="1">
      <c r="A690" s="101" t="str">
        <f>Invoice!F676</f>
        <v>first line keep open</v>
      </c>
      <c r="B690" s="80">
        <f>Invoice!C676</f>
        <v>0</v>
      </c>
      <c r="C690" s="81">
        <f>Invoice!B676</f>
        <v>0</v>
      </c>
      <c r="D690" s="86">
        <f t="shared" ca="1" si="33"/>
        <v>0</v>
      </c>
      <c r="E690" s="86">
        <f t="shared" ca="1" si="34"/>
        <v>0</v>
      </c>
      <c r="F690" s="87">
        <f>Invoice!G676</f>
        <v>0</v>
      </c>
      <c r="G690" s="88">
        <f t="shared" si="35"/>
        <v>0</v>
      </c>
    </row>
    <row r="691" spans="1:7" s="85" customFormat="1" hidden="1">
      <c r="A691" s="101" t="str">
        <f>Invoice!F677</f>
        <v>first line keep open</v>
      </c>
      <c r="B691" s="80">
        <f>Invoice!C677</f>
        <v>0</v>
      </c>
      <c r="C691" s="81">
        <f>Invoice!B677</f>
        <v>0</v>
      </c>
      <c r="D691" s="86">
        <f t="shared" ca="1" si="33"/>
        <v>0</v>
      </c>
      <c r="E691" s="86">
        <f t="shared" ca="1" si="34"/>
        <v>0</v>
      </c>
      <c r="F691" s="87">
        <f>Invoice!G677</f>
        <v>0</v>
      </c>
      <c r="G691" s="88">
        <f t="shared" si="35"/>
        <v>0</v>
      </c>
    </row>
    <row r="692" spans="1:7" s="85" customFormat="1" hidden="1">
      <c r="A692" s="101" t="str">
        <f>Invoice!F678</f>
        <v>first line keep open</v>
      </c>
      <c r="B692" s="80">
        <f>Invoice!C678</f>
        <v>0</v>
      </c>
      <c r="C692" s="81">
        <f>Invoice!B678</f>
        <v>0</v>
      </c>
      <c r="D692" s="86">
        <f t="shared" ca="1" si="33"/>
        <v>0</v>
      </c>
      <c r="E692" s="86">
        <f t="shared" ca="1" si="34"/>
        <v>0</v>
      </c>
      <c r="F692" s="87">
        <f>Invoice!G678</f>
        <v>0</v>
      </c>
      <c r="G692" s="88">
        <f t="shared" si="35"/>
        <v>0</v>
      </c>
    </row>
    <row r="693" spans="1:7" s="85" customFormat="1" hidden="1">
      <c r="A693" s="101" t="str">
        <f>Invoice!F679</f>
        <v>first line keep open</v>
      </c>
      <c r="B693" s="80">
        <f>Invoice!C679</f>
        <v>0</v>
      </c>
      <c r="C693" s="81">
        <f>Invoice!B679</f>
        <v>0</v>
      </c>
      <c r="D693" s="86">
        <f t="shared" ca="1" si="33"/>
        <v>0</v>
      </c>
      <c r="E693" s="86">
        <f t="shared" ca="1" si="34"/>
        <v>0</v>
      </c>
      <c r="F693" s="87">
        <f>Invoice!G679</f>
        <v>0</v>
      </c>
      <c r="G693" s="88">
        <f t="shared" si="35"/>
        <v>0</v>
      </c>
    </row>
    <row r="694" spans="1:7" s="85" customFormat="1" hidden="1">
      <c r="A694" s="101" t="str">
        <f>Invoice!F680</f>
        <v>first line keep open</v>
      </c>
      <c r="B694" s="80">
        <f>Invoice!C680</f>
        <v>0</v>
      </c>
      <c r="C694" s="81">
        <f>Invoice!B680</f>
        <v>0</v>
      </c>
      <c r="D694" s="86">
        <f t="shared" ca="1" si="33"/>
        <v>0</v>
      </c>
      <c r="E694" s="86">
        <f t="shared" ca="1" si="34"/>
        <v>0</v>
      </c>
      <c r="F694" s="87">
        <f>Invoice!G680</f>
        <v>0</v>
      </c>
      <c r="G694" s="88">
        <f t="shared" si="35"/>
        <v>0</v>
      </c>
    </row>
    <row r="695" spans="1:7" s="85" customFormat="1" hidden="1">
      <c r="A695" s="101" t="str">
        <f>Invoice!F681</f>
        <v>first line keep open</v>
      </c>
      <c r="B695" s="80">
        <f>Invoice!C681</f>
        <v>0</v>
      </c>
      <c r="C695" s="81">
        <f>Invoice!B681</f>
        <v>0</v>
      </c>
      <c r="D695" s="86">
        <f t="shared" ca="1" si="33"/>
        <v>0</v>
      </c>
      <c r="E695" s="86">
        <f t="shared" ca="1" si="34"/>
        <v>0</v>
      </c>
      <c r="F695" s="87">
        <f>Invoice!G681</f>
        <v>0</v>
      </c>
      <c r="G695" s="88">
        <f t="shared" si="35"/>
        <v>0</v>
      </c>
    </row>
    <row r="696" spans="1:7" s="85" customFormat="1" hidden="1">
      <c r="A696" s="101" t="str">
        <f>Invoice!F682</f>
        <v>first line keep open</v>
      </c>
      <c r="B696" s="80">
        <f>Invoice!C682</f>
        <v>0</v>
      </c>
      <c r="C696" s="81">
        <f>Invoice!B682</f>
        <v>0</v>
      </c>
      <c r="D696" s="86">
        <f t="shared" ca="1" si="33"/>
        <v>0</v>
      </c>
      <c r="E696" s="86">
        <f t="shared" ca="1" si="34"/>
        <v>0</v>
      </c>
      <c r="F696" s="87">
        <f>Invoice!G682</f>
        <v>0</v>
      </c>
      <c r="G696" s="88">
        <f t="shared" si="35"/>
        <v>0</v>
      </c>
    </row>
    <row r="697" spans="1:7" s="85" customFormat="1" hidden="1">
      <c r="A697" s="101" t="str">
        <f>Invoice!F683</f>
        <v>first line keep open</v>
      </c>
      <c r="B697" s="80">
        <f>Invoice!C683</f>
        <v>0</v>
      </c>
      <c r="C697" s="81">
        <f>Invoice!B683</f>
        <v>0</v>
      </c>
      <c r="D697" s="86">
        <f t="shared" ca="1" si="33"/>
        <v>0</v>
      </c>
      <c r="E697" s="86">
        <f t="shared" ca="1" si="34"/>
        <v>0</v>
      </c>
      <c r="F697" s="87">
        <f>Invoice!G683</f>
        <v>0</v>
      </c>
      <c r="G697" s="88">
        <f t="shared" si="35"/>
        <v>0</v>
      </c>
    </row>
    <row r="698" spans="1:7" s="85" customFormat="1" hidden="1">
      <c r="A698" s="101" t="str">
        <f>Invoice!F684</f>
        <v>first line keep open</v>
      </c>
      <c r="B698" s="80">
        <f>Invoice!C684</f>
        <v>0</v>
      </c>
      <c r="C698" s="81">
        <f>Invoice!B684</f>
        <v>0</v>
      </c>
      <c r="D698" s="86">
        <f t="shared" ca="1" si="33"/>
        <v>0</v>
      </c>
      <c r="E698" s="86">
        <f t="shared" ca="1" si="34"/>
        <v>0</v>
      </c>
      <c r="F698" s="87">
        <f>Invoice!G684</f>
        <v>0</v>
      </c>
      <c r="G698" s="88">
        <f t="shared" si="35"/>
        <v>0</v>
      </c>
    </row>
    <row r="699" spans="1:7" s="85" customFormat="1" hidden="1">
      <c r="A699" s="101" t="str">
        <f>Invoice!F685</f>
        <v>first line keep open</v>
      </c>
      <c r="B699" s="80">
        <f>Invoice!C685</f>
        <v>0</v>
      </c>
      <c r="C699" s="81">
        <f>Invoice!B685</f>
        <v>0</v>
      </c>
      <c r="D699" s="86">
        <f t="shared" ca="1" si="33"/>
        <v>0</v>
      </c>
      <c r="E699" s="86">
        <f t="shared" ca="1" si="34"/>
        <v>0</v>
      </c>
      <c r="F699" s="87">
        <f>Invoice!G685</f>
        <v>0</v>
      </c>
      <c r="G699" s="88">
        <f t="shared" si="35"/>
        <v>0</v>
      </c>
    </row>
    <row r="700" spans="1:7" s="85" customFormat="1" hidden="1">
      <c r="A700" s="101" t="str">
        <f>Invoice!F686</f>
        <v>first line keep open</v>
      </c>
      <c r="B700" s="80">
        <f>Invoice!C686</f>
        <v>0</v>
      </c>
      <c r="C700" s="81">
        <f>Invoice!B686</f>
        <v>0</v>
      </c>
      <c r="D700" s="86">
        <f t="shared" ca="1" si="33"/>
        <v>0</v>
      </c>
      <c r="E700" s="86">
        <f t="shared" ca="1" si="34"/>
        <v>0</v>
      </c>
      <c r="F700" s="87">
        <f>Invoice!G686</f>
        <v>0</v>
      </c>
      <c r="G700" s="88">
        <f t="shared" si="35"/>
        <v>0</v>
      </c>
    </row>
    <row r="701" spans="1:7" s="85" customFormat="1" hidden="1">
      <c r="A701" s="101" t="str">
        <f>Invoice!F687</f>
        <v>first line keep open</v>
      </c>
      <c r="B701" s="80">
        <f>Invoice!C687</f>
        <v>0</v>
      </c>
      <c r="C701" s="81">
        <f>Invoice!B687</f>
        <v>0</v>
      </c>
      <c r="D701" s="86">
        <f t="shared" ca="1" si="33"/>
        <v>0</v>
      </c>
      <c r="E701" s="86">
        <f t="shared" ca="1" si="34"/>
        <v>0</v>
      </c>
      <c r="F701" s="87">
        <f>Invoice!G687</f>
        <v>0</v>
      </c>
      <c r="G701" s="88">
        <f t="shared" si="35"/>
        <v>0</v>
      </c>
    </row>
    <row r="702" spans="1:7" s="85" customFormat="1" hidden="1">
      <c r="A702" s="101" t="str">
        <f>Invoice!F688</f>
        <v>first line keep open</v>
      </c>
      <c r="B702" s="80">
        <f>Invoice!C688</f>
        <v>0</v>
      </c>
      <c r="C702" s="81">
        <f>Invoice!B688</f>
        <v>0</v>
      </c>
      <c r="D702" s="86">
        <f t="shared" ca="1" si="33"/>
        <v>0</v>
      </c>
      <c r="E702" s="86">
        <f t="shared" ca="1" si="34"/>
        <v>0</v>
      </c>
      <c r="F702" s="87">
        <f>Invoice!G688</f>
        <v>0</v>
      </c>
      <c r="G702" s="88">
        <f t="shared" si="35"/>
        <v>0</v>
      </c>
    </row>
    <row r="703" spans="1:7" s="85" customFormat="1" hidden="1">
      <c r="A703" s="101" t="str">
        <f>Invoice!F689</f>
        <v>first line keep open</v>
      </c>
      <c r="B703" s="80">
        <f>Invoice!C689</f>
        <v>0</v>
      </c>
      <c r="C703" s="81">
        <f>Invoice!B689</f>
        <v>0</v>
      </c>
      <c r="D703" s="86">
        <f t="shared" ca="1" si="33"/>
        <v>0</v>
      </c>
      <c r="E703" s="86">
        <f t="shared" ca="1" si="34"/>
        <v>0</v>
      </c>
      <c r="F703" s="87">
        <f>Invoice!G689</f>
        <v>0</v>
      </c>
      <c r="G703" s="88">
        <f t="shared" si="35"/>
        <v>0</v>
      </c>
    </row>
    <row r="704" spans="1:7" s="85" customFormat="1" hidden="1">
      <c r="A704" s="101" t="str">
        <f>Invoice!F690</f>
        <v>first line keep open</v>
      </c>
      <c r="B704" s="80">
        <f>Invoice!C690</f>
        <v>0</v>
      </c>
      <c r="C704" s="81">
        <f>Invoice!B690</f>
        <v>0</v>
      </c>
      <c r="D704" s="86">
        <f t="shared" ca="1" si="33"/>
        <v>0</v>
      </c>
      <c r="E704" s="86">
        <f t="shared" ca="1" si="34"/>
        <v>0</v>
      </c>
      <c r="F704" s="87">
        <f>Invoice!G690</f>
        <v>0</v>
      </c>
      <c r="G704" s="88">
        <f t="shared" si="35"/>
        <v>0</v>
      </c>
    </row>
    <row r="705" spans="1:7" s="85" customFormat="1" hidden="1">
      <c r="A705" s="101" t="str">
        <f>Invoice!F691</f>
        <v>first line keep open</v>
      </c>
      <c r="B705" s="80">
        <f>Invoice!C691</f>
        <v>0</v>
      </c>
      <c r="C705" s="81">
        <f>Invoice!B691</f>
        <v>0</v>
      </c>
      <c r="D705" s="86">
        <f t="shared" ref="D705:D768" ca="1" si="36">F705/$D$14</f>
        <v>0</v>
      </c>
      <c r="E705" s="86">
        <f t="shared" ref="E705:E768" ca="1" si="37">G705/$D$14</f>
        <v>0</v>
      </c>
      <c r="F705" s="87">
        <f>Invoice!G691</f>
        <v>0</v>
      </c>
      <c r="G705" s="88">
        <f t="shared" ref="G705:G768" si="38">C705*F705</f>
        <v>0</v>
      </c>
    </row>
    <row r="706" spans="1:7" s="85" customFormat="1" hidden="1">
      <c r="A706" s="101" t="str">
        <f>Invoice!F692</f>
        <v>first line keep open</v>
      </c>
      <c r="B706" s="80">
        <f>Invoice!C692</f>
        <v>0</v>
      </c>
      <c r="C706" s="81">
        <f>Invoice!B692</f>
        <v>0</v>
      </c>
      <c r="D706" s="86">
        <f t="shared" ca="1" si="36"/>
        <v>0</v>
      </c>
      <c r="E706" s="86">
        <f t="shared" ca="1" si="37"/>
        <v>0</v>
      </c>
      <c r="F706" s="87">
        <f>Invoice!G692</f>
        <v>0</v>
      </c>
      <c r="G706" s="88">
        <f t="shared" si="38"/>
        <v>0</v>
      </c>
    </row>
    <row r="707" spans="1:7" s="85" customFormat="1" hidden="1">
      <c r="A707" s="101" t="str">
        <f>Invoice!F693</f>
        <v>first line keep open</v>
      </c>
      <c r="B707" s="80">
        <f>Invoice!C693</f>
        <v>0</v>
      </c>
      <c r="C707" s="81">
        <f>Invoice!B693</f>
        <v>0</v>
      </c>
      <c r="D707" s="86">
        <f t="shared" ca="1" si="36"/>
        <v>0</v>
      </c>
      <c r="E707" s="86">
        <f t="shared" ca="1" si="37"/>
        <v>0</v>
      </c>
      <c r="F707" s="87">
        <f>Invoice!G693</f>
        <v>0</v>
      </c>
      <c r="G707" s="88">
        <f t="shared" si="38"/>
        <v>0</v>
      </c>
    </row>
    <row r="708" spans="1:7" s="85" customFormat="1" hidden="1">
      <c r="A708" s="101" t="str">
        <f>Invoice!F694</f>
        <v>first line keep open</v>
      </c>
      <c r="B708" s="80">
        <f>Invoice!C694</f>
        <v>0</v>
      </c>
      <c r="C708" s="81">
        <f>Invoice!B694</f>
        <v>0</v>
      </c>
      <c r="D708" s="86">
        <f t="shared" ca="1" si="36"/>
        <v>0</v>
      </c>
      <c r="E708" s="86">
        <f t="shared" ca="1" si="37"/>
        <v>0</v>
      </c>
      <c r="F708" s="87">
        <f>Invoice!G694</f>
        <v>0</v>
      </c>
      <c r="G708" s="88">
        <f t="shared" si="38"/>
        <v>0</v>
      </c>
    </row>
    <row r="709" spans="1:7" s="85" customFormat="1" hidden="1">
      <c r="A709" s="101" t="str">
        <f>Invoice!F695</f>
        <v>first line keep open</v>
      </c>
      <c r="B709" s="80">
        <f>Invoice!C695</f>
        <v>0</v>
      </c>
      <c r="C709" s="81">
        <f>Invoice!B695</f>
        <v>0</v>
      </c>
      <c r="D709" s="86">
        <f t="shared" ca="1" si="36"/>
        <v>0</v>
      </c>
      <c r="E709" s="86">
        <f t="shared" ca="1" si="37"/>
        <v>0</v>
      </c>
      <c r="F709" s="87">
        <f>Invoice!G695</f>
        <v>0</v>
      </c>
      <c r="G709" s="88">
        <f t="shared" si="38"/>
        <v>0</v>
      </c>
    </row>
    <row r="710" spans="1:7" s="85" customFormat="1" hidden="1">
      <c r="A710" s="101" t="str">
        <f>Invoice!F696</f>
        <v>first line keep open</v>
      </c>
      <c r="B710" s="80">
        <f>Invoice!C696</f>
        <v>0</v>
      </c>
      <c r="C710" s="81">
        <f>Invoice!B696</f>
        <v>0</v>
      </c>
      <c r="D710" s="86">
        <f t="shared" ca="1" si="36"/>
        <v>0</v>
      </c>
      <c r="E710" s="86">
        <f t="shared" ca="1" si="37"/>
        <v>0</v>
      </c>
      <c r="F710" s="87">
        <f>Invoice!G696</f>
        <v>0</v>
      </c>
      <c r="G710" s="88">
        <f t="shared" si="38"/>
        <v>0</v>
      </c>
    </row>
    <row r="711" spans="1:7" s="85" customFormat="1" hidden="1">
      <c r="A711" s="101" t="str">
        <f>Invoice!F697</f>
        <v>first line keep open</v>
      </c>
      <c r="B711" s="80">
        <f>Invoice!C697</f>
        <v>0</v>
      </c>
      <c r="C711" s="81">
        <f>Invoice!B697</f>
        <v>0</v>
      </c>
      <c r="D711" s="86">
        <f t="shared" ca="1" si="36"/>
        <v>0</v>
      </c>
      <c r="E711" s="86">
        <f t="shared" ca="1" si="37"/>
        <v>0</v>
      </c>
      <c r="F711" s="87">
        <f>Invoice!G697</f>
        <v>0</v>
      </c>
      <c r="G711" s="88">
        <f t="shared" si="38"/>
        <v>0</v>
      </c>
    </row>
    <row r="712" spans="1:7" s="85" customFormat="1" hidden="1">
      <c r="A712" s="101" t="str">
        <f>Invoice!F698</f>
        <v>first line keep open</v>
      </c>
      <c r="B712" s="80">
        <f>Invoice!C698</f>
        <v>0</v>
      </c>
      <c r="C712" s="81">
        <f>Invoice!B698</f>
        <v>0</v>
      </c>
      <c r="D712" s="86">
        <f t="shared" ca="1" si="36"/>
        <v>0</v>
      </c>
      <c r="E712" s="86">
        <f t="shared" ca="1" si="37"/>
        <v>0</v>
      </c>
      <c r="F712" s="87">
        <f>Invoice!G698</f>
        <v>0</v>
      </c>
      <c r="G712" s="88">
        <f t="shared" si="38"/>
        <v>0</v>
      </c>
    </row>
    <row r="713" spans="1:7" s="85" customFormat="1" hidden="1">
      <c r="A713" s="101" t="str">
        <f>Invoice!F699</f>
        <v>first line keep open</v>
      </c>
      <c r="B713" s="80">
        <f>Invoice!C699</f>
        <v>0</v>
      </c>
      <c r="C713" s="81">
        <f>Invoice!B699</f>
        <v>0</v>
      </c>
      <c r="D713" s="86">
        <f t="shared" ca="1" si="36"/>
        <v>0</v>
      </c>
      <c r="E713" s="86">
        <f t="shared" ca="1" si="37"/>
        <v>0</v>
      </c>
      <c r="F713" s="87">
        <f>Invoice!G699</f>
        <v>0</v>
      </c>
      <c r="G713" s="88">
        <f t="shared" si="38"/>
        <v>0</v>
      </c>
    </row>
    <row r="714" spans="1:7" s="85" customFormat="1" hidden="1">
      <c r="A714" s="101" t="str">
        <f>Invoice!F700</f>
        <v>first line keep open</v>
      </c>
      <c r="B714" s="80">
        <f>Invoice!C700</f>
        <v>0</v>
      </c>
      <c r="C714" s="81">
        <f>Invoice!B700</f>
        <v>0</v>
      </c>
      <c r="D714" s="86">
        <f t="shared" ca="1" si="36"/>
        <v>0</v>
      </c>
      <c r="E714" s="86">
        <f t="shared" ca="1" si="37"/>
        <v>0</v>
      </c>
      <c r="F714" s="87">
        <f>Invoice!G700</f>
        <v>0</v>
      </c>
      <c r="G714" s="88">
        <f t="shared" si="38"/>
        <v>0</v>
      </c>
    </row>
    <row r="715" spans="1:7" s="85" customFormat="1" hidden="1">
      <c r="A715" s="101" t="str">
        <f>Invoice!F701</f>
        <v>first line keep open</v>
      </c>
      <c r="B715" s="80">
        <f>Invoice!C701</f>
        <v>0</v>
      </c>
      <c r="C715" s="81">
        <f>Invoice!B701</f>
        <v>0</v>
      </c>
      <c r="D715" s="86">
        <f t="shared" ca="1" si="36"/>
        <v>0</v>
      </c>
      <c r="E715" s="86">
        <f t="shared" ca="1" si="37"/>
        <v>0</v>
      </c>
      <c r="F715" s="87">
        <f>Invoice!G701</f>
        <v>0</v>
      </c>
      <c r="G715" s="88">
        <f t="shared" si="38"/>
        <v>0</v>
      </c>
    </row>
    <row r="716" spans="1:7" s="85" customFormat="1" hidden="1">
      <c r="A716" s="101" t="str">
        <f>Invoice!F702</f>
        <v>first line keep open</v>
      </c>
      <c r="B716" s="80">
        <f>Invoice!C702</f>
        <v>0</v>
      </c>
      <c r="C716" s="81">
        <f>Invoice!B702</f>
        <v>0</v>
      </c>
      <c r="D716" s="86">
        <f t="shared" ca="1" si="36"/>
        <v>0</v>
      </c>
      <c r="E716" s="86">
        <f t="shared" ca="1" si="37"/>
        <v>0</v>
      </c>
      <c r="F716" s="87">
        <f>Invoice!G702</f>
        <v>0</v>
      </c>
      <c r="G716" s="88">
        <f t="shared" si="38"/>
        <v>0</v>
      </c>
    </row>
    <row r="717" spans="1:7" s="85" customFormat="1" hidden="1">
      <c r="A717" s="101" t="str">
        <f>Invoice!F703</f>
        <v>first line keep open</v>
      </c>
      <c r="B717" s="80">
        <f>Invoice!C703</f>
        <v>0</v>
      </c>
      <c r="C717" s="81">
        <f>Invoice!B703</f>
        <v>0</v>
      </c>
      <c r="D717" s="86">
        <f t="shared" ca="1" si="36"/>
        <v>0</v>
      </c>
      <c r="E717" s="86">
        <f t="shared" ca="1" si="37"/>
        <v>0</v>
      </c>
      <c r="F717" s="87">
        <f>Invoice!G703</f>
        <v>0</v>
      </c>
      <c r="G717" s="88">
        <f t="shared" si="38"/>
        <v>0</v>
      </c>
    </row>
    <row r="718" spans="1:7" s="85" customFormat="1" hidden="1">
      <c r="A718" s="101" t="str">
        <f>Invoice!F704</f>
        <v>first line keep open</v>
      </c>
      <c r="B718" s="80">
        <f>Invoice!C704</f>
        <v>0</v>
      </c>
      <c r="C718" s="81">
        <f>Invoice!B704</f>
        <v>0</v>
      </c>
      <c r="D718" s="86">
        <f t="shared" ca="1" si="36"/>
        <v>0</v>
      </c>
      <c r="E718" s="86">
        <f t="shared" ca="1" si="37"/>
        <v>0</v>
      </c>
      <c r="F718" s="87">
        <f>Invoice!G704</f>
        <v>0</v>
      </c>
      <c r="G718" s="88">
        <f t="shared" si="38"/>
        <v>0</v>
      </c>
    </row>
    <row r="719" spans="1:7" s="85" customFormat="1" hidden="1">
      <c r="A719" s="101" t="str">
        <f>Invoice!F705</f>
        <v>first line keep open</v>
      </c>
      <c r="B719" s="80">
        <f>Invoice!C705</f>
        <v>0</v>
      </c>
      <c r="C719" s="81">
        <f>Invoice!B705</f>
        <v>0</v>
      </c>
      <c r="D719" s="86">
        <f t="shared" ca="1" si="36"/>
        <v>0</v>
      </c>
      <c r="E719" s="86">
        <f t="shared" ca="1" si="37"/>
        <v>0</v>
      </c>
      <c r="F719" s="87">
        <f>Invoice!G705</f>
        <v>0</v>
      </c>
      <c r="G719" s="88">
        <f t="shared" si="38"/>
        <v>0</v>
      </c>
    </row>
    <row r="720" spans="1:7" s="85" customFormat="1" hidden="1">
      <c r="A720" s="101" t="str">
        <f>Invoice!F706</f>
        <v>first line keep open</v>
      </c>
      <c r="B720" s="80">
        <f>Invoice!C706</f>
        <v>0</v>
      </c>
      <c r="C720" s="81">
        <f>Invoice!B706</f>
        <v>0</v>
      </c>
      <c r="D720" s="86">
        <f t="shared" ca="1" si="36"/>
        <v>0</v>
      </c>
      <c r="E720" s="86">
        <f t="shared" ca="1" si="37"/>
        <v>0</v>
      </c>
      <c r="F720" s="87">
        <f>Invoice!G706</f>
        <v>0</v>
      </c>
      <c r="G720" s="88">
        <f t="shared" si="38"/>
        <v>0</v>
      </c>
    </row>
    <row r="721" spans="1:7" s="85" customFormat="1" hidden="1">
      <c r="A721" s="101" t="str">
        <f>Invoice!F707</f>
        <v>first line keep open</v>
      </c>
      <c r="B721" s="80">
        <f>Invoice!C707</f>
        <v>0</v>
      </c>
      <c r="C721" s="81">
        <f>Invoice!B707</f>
        <v>0</v>
      </c>
      <c r="D721" s="86">
        <f t="shared" ca="1" si="36"/>
        <v>0</v>
      </c>
      <c r="E721" s="86">
        <f t="shared" ca="1" si="37"/>
        <v>0</v>
      </c>
      <c r="F721" s="87">
        <f>Invoice!G707</f>
        <v>0</v>
      </c>
      <c r="G721" s="88">
        <f t="shared" si="38"/>
        <v>0</v>
      </c>
    </row>
    <row r="722" spans="1:7" s="85" customFormat="1" hidden="1">
      <c r="A722" s="101" t="str">
        <f>Invoice!F708</f>
        <v>first line keep open</v>
      </c>
      <c r="B722" s="80">
        <f>Invoice!C708</f>
        <v>0</v>
      </c>
      <c r="C722" s="81">
        <f>Invoice!B708</f>
        <v>0</v>
      </c>
      <c r="D722" s="86">
        <f t="shared" ca="1" si="36"/>
        <v>0</v>
      </c>
      <c r="E722" s="86">
        <f t="shared" ca="1" si="37"/>
        <v>0</v>
      </c>
      <c r="F722" s="87">
        <f>Invoice!G708</f>
        <v>0</v>
      </c>
      <c r="G722" s="88">
        <f t="shared" si="38"/>
        <v>0</v>
      </c>
    </row>
    <row r="723" spans="1:7" s="85" customFormat="1" hidden="1">
      <c r="A723" s="101" t="str">
        <f>Invoice!F709</f>
        <v>first line keep open</v>
      </c>
      <c r="B723" s="80">
        <f>Invoice!C709</f>
        <v>0</v>
      </c>
      <c r="C723" s="81">
        <f>Invoice!B709</f>
        <v>0</v>
      </c>
      <c r="D723" s="86">
        <f t="shared" ca="1" si="36"/>
        <v>0</v>
      </c>
      <c r="E723" s="86">
        <f t="shared" ca="1" si="37"/>
        <v>0</v>
      </c>
      <c r="F723" s="87">
        <f>Invoice!G709</f>
        <v>0</v>
      </c>
      <c r="G723" s="88">
        <f t="shared" si="38"/>
        <v>0</v>
      </c>
    </row>
    <row r="724" spans="1:7" s="85" customFormat="1" hidden="1">
      <c r="A724" s="101" t="str">
        <f>Invoice!F710</f>
        <v>first line keep open</v>
      </c>
      <c r="B724" s="80">
        <f>Invoice!C710</f>
        <v>0</v>
      </c>
      <c r="C724" s="81">
        <f>Invoice!B710</f>
        <v>0</v>
      </c>
      <c r="D724" s="86">
        <f t="shared" ca="1" si="36"/>
        <v>0</v>
      </c>
      <c r="E724" s="86">
        <f t="shared" ca="1" si="37"/>
        <v>0</v>
      </c>
      <c r="F724" s="87">
        <f>Invoice!G710</f>
        <v>0</v>
      </c>
      <c r="G724" s="88">
        <f t="shared" si="38"/>
        <v>0</v>
      </c>
    </row>
    <row r="725" spans="1:7" s="85" customFormat="1" hidden="1">
      <c r="A725" s="101" t="str">
        <f>Invoice!F711</f>
        <v>first line keep open</v>
      </c>
      <c r="B725" s="80">
        <f>Invoice!C711</f>
        <v>0</v>
      </c>
      <c r="C725" s="81">
        <f>Invoice!B711</f>
        <v>0</v>
      </c>
      <c r="D725" s="86">
        <f t="shared" ca="1" si="36"/>
        <v>0</v>
      </c>
      <c r="E725" s="86">
        <f t="shared" ca="1" si="37"/>
        <v>0</v>
      </c>
      <c r="F725" s="87">
        <f>Invoice!G711</f>
        <v>0</v>
      </c>
      <c r="G725" s="88">
        <f t="shared" si="38"/>
        <v>0</v>
      </c>
    </row>
    <row r="726" spans="1:7" s="85" customFormat="1" hidden="1">
      <c r="A726" s="101" t="str">
        <f>Invoice!F712</f>
        <v>first line keep open</v>
      </c>
      <c r="B726" s="80">
        <f>Invoice!C712</f>
        <v>0</v>
      </c>
      <c r="C726" s="81">
        <f>Invoice!B712</f>
        <v>0</v>
      </c>
      <c r="D726" s="86">
        <f t="shared" ca="1" si="36"/>
        <v>0</v>
      </c>
      <c r="E726" s="86">
        <f t="shared" ca="1" si="37"/>
        <v>0</v>
      </c>
      <c r="F726" s="87">
        <f>Invoice!G712</f>
        <v>0</v>
      </c>
      <c r="G726" s="88">
        <f t="shared" si="38"/>
        <v>0</v>
      </c>
    </row>
    <row r="727" spans="1:7" s="85" customFormat="1" hidden="1">
      <c r="A727" s="101" t="str">
        <f>Invoice!F713</f>
        <v>first line keep open</v>
      </c>
      <c r="B727" s="80">
        <f>Invoice!C713</f>
        <v>0</v>
      </c>
      <c r="C727" s="81">
        <f>Invoice!B713</f>
        <v>0</v>
      </c>
      <c r="D727" s="86">
        <f t="shared" ca="1" si="36"/>
        <v>0</v>
      </c>
      <c r="E727" s="86">
        <f t="shared" ca="1" si="37"/>
        <v>0</v>
      </c>
      <c r="F727" s="87">
        <f>Invoice!G713</f>
        <v>0</v>
      </c>
      <c r="G727" s="88">
        <f t="shared" si="38"/>
        <v>0</v>
      </c>
    </row>
    <row r="728" spans="1:7" s="85" customFormat="1" hidden="1">
      <c r="A728" s="101" t="str">
        <f>Invoice!F714</f>
        <v>first line keep open</v>
      </c>
      <c r="B728" s="80">
        <f>Invoice!C714</f>
        <v>0</v>
      </c>
      <c r="C728" s="81">
        <f>Invoice!B714</f>
        <v>0</v>
      </c>
      <c r="D728" s="86">
        <f t="shared" ca="1" si="36"/>
        <v>0</v>
      </c>
      <c r="E728" s="86">
        <f t="shared" ca="1" si="37"/>
        <v>0</v>
      </c>
      <c r="F728" s="87">
        <f>Invoice!G714</f>
        <v>0</v>
      </c>
      <c r="G728" s="88">
        <f t="shared" si="38"/>
        <v>0</v>
      </c>
    </row>
    <row r="729" spans="1:7" s="85" customFormat="1" hidden="1">
      <c r="A729" s="101" t="str">
        <f>Invoice!F715</f>
        <v>first line keep open</v>
      </c>
      <c r="B729" s="80">
        <f>Invoice!C715</f>
        <v>0</v>
      </c>
      <c r="C729" s="81">
        <f>Invoice!B715</f>
        <v>0</v>
      </c>
      <c r="D729" s="86">
        <f t="shared" ca="1" si="36"/>
        <v>0</v>
      </c>
      <c r="E729" s="86">
        <f t="shared" ca="1" si="37"/>
        <v>0</v>
      </c>
      <c r="F729" s="87">
        <f>Invoice!G715</f>
        <v>0</v>
      </c>
      <c r="G729" s="88">
        <f t="shared" si="38"/>
        <v>0</v>
      </c>
    </row>
    <row r="730" spans="1:7" s="85" customFormat="1" hidden="1">
      <c r="A730" s="101" t="str">
        <f>Invoice!F716</f>
        <v>first line keep open</v>
      </c>
      <c r="B730" s="80">
        <f>Invoice!C716</f>
        <v>0</v>
      </c>
      <c r="C730" s="81">
        <f>Invoice!B716</f>
        <v>0</v>
      </c>
      <c r="D730" s="86">
        <f t="shared" ca="1" si="36"/>
        <v>0</v>
      </c>
      <c r="E730" s="86">
        <f t="shared" ca="1" si="37"/>
        <v>0</v>
      </c>
      <c r="F730" s="87">
        <f>Invoice!G716</f>
        <v>0</v>
      </c>
      <c r="G730" s="88">
        <f t="shared" si="38"/>
        <v>0</v>
      </c>
    </row>
    <row r="731" spans="1:7" s="85" customFormat="1" hidden="1">
      <c r="A731" s="101" t="str">
        <f>Invoice!F717</f>
        <v>first line keep open</v>
      </c>
      <c r="B731" s="80">
        <f>Invoice!C717</f>
        <v>0</v>
      </c>
      <c r="C731" s="81">
        <f>Invoice!B717</f>
        <v>0</v>
      </c>
      <c r="D731" s="86">
        <f t="shared" ca="1" si="36"/>
        <v>0</v>
      </c>
      <c r="E731" s="86">
        <f t="shared" ca="1" si="37"/>
        <v>0</v>
      </c>
      <c r="F731" s="87">
        <f>Invoice!G717</f>
        <v>0</v>
      </c>
      <c r="G731" s="88">
        <f t="shared" si="38"/>
        <v>0</v>
      </c>
    </row>
    <row r="732" spans="1:7" s="85" customFormat="1" hidden="1">
      <c r="A732" s="101" t="str">
        <f>Invoice!F718</f>
        <v>first line keep open</v>
      </c>
      <c r="B732" s="80">
        <f>Invoice!C718</f>
        <v>0</v>
      </c>
      <c r="C732" s="81">
        <f>Invoice!B718</f>
        <v>0</v>
      </c>
      <c r="D732" s="86">
        <f t="shared" ca="1" si="36"/>
        <v>0</v>
      </c>
      <c r="E732" s="86">
        <f t="shared" ca="1" si="37"/>
        <v>0</v>
      </c>
      <c r="F732" s="87">
        <f>Invoice!G718</f>
        <v>0</v>
      </c>
      <c r="G732" s="88">
        <f t="shared" si="38"/>
        <v>0</v>
      </c>
    </row>
    <row r="733" spans="1:7" s="85" customFormat="1" hidden="1">
      <c r="A733" s="101" t="str">
        <f>Invoice!F719</f>
        <v>first line keep open</v>
      </c>
      <c r="B733" s="80">
        <f>Invoice!C719</f>
        <v>0</v>
      </c>
      <c r="C733" s="81">
        <f>Invoice!B719</f>
        <v>0</v>
      </c>
      <c r="D733" s="86">
        <f t="shared" ca="1" si="36"/>
        <v>0</v>
      </c>
      <c r="E733" s="86">
        <f t="shared" ca="1" si="37"/>
        <v>0</v>
      </c>
      <c r="F733" s="87">
        <f>Invoice!G719</f>
        <v>0</v>
      </c>
      <c r="G733" s="88">
        <f t="shared" si="38"/>
        <v>0</v>
      </c>
    </row>
    <row r="734" spans="1:7" s="85" customFormat="1" hidden="1">
      <c r="A734" s="101" t="str">
        <f>Invoice!F720</f>
        <v>first line keep open</v>
      </c>
      <c r="B734" s="80">
        <f>Invoice!C720</f>
        <v>0</v>
      </c>
      <c r="C734" s="81">
        <f>Invoice!B720</f>
        <v>0</v>
      </c>
      <c r="D734" s="86">
        <f t="shared" ca="1" si="36"/>
        <v>0</v>
      </c>
      <c r="E734" s="86">
        <f t="shared" ca="1" si="37"/>
        <v>0</v>
      </c>
      <c r="F734" s="87">
        <f>Invoice!G720</f>
        <v>0</v>
      </c>
      <c r="G734" s="88">
        <f t="shared" si="38"/>
        <v>0</v>
      </c>
    </row>
    <row r="735" spans="1:7" s="85" customFormat="1" hidden="1">
      <c r="A735" s="101" t="str">
        <f>Invoice!F721</f>
        <v>first line keep open</v>
      </c>
      <c r="B735" s="80">
        <f>Invoice!C721</f>
        <v>0</v>
      </c>
      <c r="C735" s="81">
        <f>Invoice!B721</f>
        <v>0</v>
      </c>
      <c r="D735" s="86">
        <f t="shared" ca="1" si="36"/>
        <v>0</v>
      </c>
      <c r="E735" s="86">
        <f t="shared" ca="1" si="37"/>
        <v>0</v>
      </c>
      <c r="F735" s="87">
        <f>Invoice!G721</f>
        <v>0</v>
      </c>
      <c r="G735" s="88">
        <f t="shared" si="38"/>
        <v>0</v>
      </c>
    </row>
    <row r="736" spans="1:7" s="85" customFormat="1" hidden="1">
      <c r="A736" s="101" t="str">
        <f>Invoice!F722</f>
        <v>first line keep open</v>
      </c>
      <c r="B736" s="80">
        <f>Invoice!C722</f>
        <v>0</v>
      </c>
      <c r="C736" s="81">
        <f>Invoice!B722</f>
        <v>0</v>
      </c>
      <c r="D736" s="86">
        <f t="shared" ca="1" si="36"/>
        <v>0</v>
      </c>
      <c r="E736" s="86">
        <f t="shared" ca="1" si="37"/>
        <v>0</v>
      </c>
      <c r="F736" s="87">
        <f>Invoice!G722</f>
        <v>0</v>
      </c>
      <c r="G736" s="88">
        <f t="shared" si="38"/>
        <v>0</v>
      </c>
    </row>
    <row r="737" spans="1:7" s="85" customFormat="1" hidden="1">
      <c r="A737" s="101" t="str">
        <f>Invoice!F723</f>
        <v>first line keep open</v>
      </c>
      <c r="B737" s="80">
        <f>Invoice!C723</f>
        <v>0</v>
      </c>
      <c r="C737" s="81">
        <f>Invoice!B723</f>
        <v>0</v>
      </c>
      <c r="D737" s="86">
        <f t="shared" ca="1" si="36"/>
        <v>0</v>
      </c>
      <c r="E737" s="86">
        <f t="shared" ca="1" si="37"/>
        <v>0</v>
      </c>
      <c r="F737" s="87">
        <f>Invoice!G723</f>
        <v>0</v>
      </c>
      <c r="G737" s="88">
        <f t="shared" si="38"/>
        <v>0</v>
      </c>
    </row>
    <row r="738" spans="1:7" s="85" customFormat="1" hidden="1">
      <c r="A738" s="101" t="str">
        <f>Invoice!F724</f>
        <v>first line keep open</v>
      </c>
      <c r="B738" s="80">
        <f>Invoice!C724</f>
        <v>0</v>
      </c>
      <c r="C738" s="81">
        <f>Invoice!B724</f>
        <v>0</v>
      </c>
      <c r="D738" s="86">
        <f t="shared" ca="1" si="36"/>
        <v>0</v>
      </c>
      <c r="E738" s="86">
        <f t="shared" ca="1" si="37"/>
        <v>0</v>
      </c>
      <c r="F738" s="87">
        <f>Invoice!G724</f>
        <v>0</v>
      </c>
      <c r="G738" s="88">
        <f t="shared" si="38"/>
        <v>0</v>
      </c>
    </row>
    <row r="739" spans="1:7" s="85" customFormat="1" hidden="1">
      <c r="A739" s="101" t="str">
        <f>Invoice!F725</f>
        <v>first line keep open</v>
      </c>
      <c r="B739" s="80">
        <f>Invoice!C725</f>
        <v>0</v>
      </c>
      <c r="C739" s="81">
        <f>Invoice!B725</f>
        <v>0</v>
      </c>
      <c r="D739" s="86">
        <f t="shared" ca="1" si="36"/>
        <v>0</v>
      </c>
      <c r="E739" s="86">
        <f t="shared" ca="1" si="37"/>
        <v>0</v>
      </c>
      <c r="F739" s="87">
        <f>Invoice!G725</f>
        <v>0</v>
      </c>
      <c r="G739" s="88">
        <f t="shared" si="38"/>
        <v>0</v>
      </c>
    </row>
    <row r="740" spans="1:7" s="85" customFormat="1" hidden="1">
      <c r="A740" s="101" t="str">
        <f>Invoice!F726</f>
        <v>first line keep open</v>
      </c>
      <c r="B740" s="80">
        <f>Invoice!C726</f>
        <v>0</v>
      </c>
      <c r="C740" s="81">
        <f>Invoice!B726</f>
        <v>0</v>
      </c>
      <c r="D740" s="86">
        <f t="shared" ca="1" si="36"/>
        <v>0</v>
      </c>
      <c r="E740" s="86">
        <f t="shared" ca="1" si="37"/>
        <v>0</v>
      </c>
      <c r="F740" s="87">
        <f>Invoice!G726</f>
        <v>0</v>
      </c>
      <c r="G740" s="88">
        <f t="shared" si="38"/>
        <v>0</v>
      </c>
    </row>
    <row r="741" spans="1:7" s="85" customFormat="1" hidden="1">
      <c r="A741" s="101" t="str">
        <f>Invoice!F727</f>
        <v>first line keep open</v>
      </c>
      <c r="B741" s="80">
        <f>Invoice!C727</f>
        <v>0</v>
      </c>
      <c r="C741" s="81">
        <f>Invoice!B727</f>
        <v>0</v>
      </c>
      <c r="D741" s="86">
        <f t="shared" ca="1" si="36"/>
        <v>0</v>
      </c>
      <c r="E741" s="86">
        <f t="shared" ca="1" si="37"/>
        <v>0</v>
      </c>
      <c r="F741" s="87">
        <f>Invoice!G727</f>
        <v>0</v>
      </c>
      <c r="G741" s="88">
        <f t="shared" si="38"/>
        <v>0</v>
      </c>
    </row>
    <row r="742" spans="1:7" s="85" customFormat="1" hidden="1">
      <c r="A742" s="101" t="str">
        <f>Invoice!F728</f>
        <v>first line keep open</v>
      </c>
      <c r="B742" s="80">
        <f>Invoice!C728</f>
        <v>0</v>
      </c>
      <c r="C742" s="81">
        <f>Invoice!B728</f>
        <v>0</v>
      </c>
      <c r="D742" s="86">
        <f t="shared" ca="1" si="36"/>
        <v>0</v>
      </c>
      <c r="E742" s="86">
        <f t="shared" ca="1" si="37"/>
        <v>0</v>
      </c>
      <c r="F742" s="87">
        <f>Invoice!G728</f>
        <v>0</v>
      </c>
      <c r="G742" s="88">
        <f t="shared" si="38"/>
        <v>0</v>
      </c>
    </row>
    <row r="743" spans="1:7" s="85" customFormat="1" hidden="1">
      <c r="A743" s="101" t="str">
        <f>Invoice!F729</f>
        <v>first line keep open</v>
      </c>
      <c r="B743" s="80">
        <f>Invoice!C729</f>
        <v>0</v>
      </c>
      <c r="C743" s="81">
        <f>Invoice!B729</f>
        <v>0</v>
      </c>
      <c r="D743" s="86">
        <f t="shared" ca="1" si="36"/>
        <v>0</v>
      </c>
      <c r="E743" s="86">
        <f t="shared" ca="1" si="37"/>
        <v>0</v>
      </c>
      <c r="F743" s="87">
        <f>Invoice!G729</f>
        <v>0</v>
      </c>
      <c r="G743" s="88">
        <f t="shared" si="38"/>
        <v>0</v>
      </c>
    </row>
    <row r="744" spans="1:7" s="85" customFormat="1" hidden="1">
      <c r="A744" s="101" t="str">
        <f>Invoice!F730</f>
        <v>first line keep open</v>
      </c>
      <c r="B744" s="80">
        <f>Invoice!C730</f>
        <v>0</v>
      </c>
      <c r="C744" s="81">
        <f>Invoice!B730</f>
        <v>0</v>
      </c>
      <c r="D744" s="86">
        <f t="shared" ca="1" si="36"/>
        <v>0</v>
      </c>
      <c r="E744" s="86">
        <f t="shared" ca="1" si="37"/>
        <v>0</v>
      </c>
      <c r="F744" s="87">
        <f>Invoice!G730</f>
        <v>0</v>
      </c>
      <c r="G744" s="88">
        <f t="shared" si="38"/>
        <v>0</v>
      </c>
    </row>
    <row r="745" spans="1:7" s="85" customFormat="1" hidden="1">
      <c r="A745" s="101" t="str">
        <f>Invoice!F731</f>
        <v>first line keep open</v>
      </c>
      <c r="B745" s="80">
        <f>Invoice!C731</f>
        <v>0</v>
      </c>
      <c r="C745" s="81">
        <f>Invoice!B731</f>
        <v>0</v>
      </c>
      <c r="D745" s="86">
        <f t="shared" ca="1" si="36"/>
        <v>0</v>
      </c>
      <c r="E745" s="86">
        <f t="shared" ca="1" si="37"/>
        <v>0</v>
      </c>
      <c r="F745" s="87">
        <f>Invoice!G731</f>
        <v>0</v>
      </c>
      <c r="G745" s="88">
        <f t="shared" si="38"/>
        <v>0</v>
      </c>
    </row>
    <row r="746" spans="1:7" s="85" customFormat="1" hidden="1">
      <c r="A746" s="101" t="str">
        <f>Invoice!F732</f>
        <v>first line keep open</v>
      </c>
      <c r="B746" s="80">
        <f>Invoice!C732</f>
        <v>0</v>
      </c>
      <c r="C746" s="81">
        <f>Invoice!B732</f>
        <v>0</v>
      </c>
      <c r="D746" s="86">
        <f t="shared" ca="1" si="36"/>
        <v>0</v>
      </c>
      <c r="E746" s="86">
        <f t="shared" ca="1" si="37"/>
        <v>0</v>
      </c>
      <c r="F746" s="87">
        <f>Invoice!G732</f>
        <v>0</v>
      </c>
      <c r="G746" s="88">
        <f t="shared" si="38"/>
        <v>0</v>
      </c>
    </row>
    <row r="747" spans="1:7" s="85" customFormat="1" hidden="1">
      <c r="A747" s="101" t="str">
        <f>Invoice!F733</f>
        <v>first line keep open</v>
      </c>
      <c r="B747" s="80">
        <f>Invoice!C733</f>
        <v>0</v>
      </c>
      <c r="C747" s="81">
        <f>Invoice!B733</f>
        <v>0</v>
      </c>
      <c r="D747" s="86">
        <f t="shared" ca="1" si="36"/>
        <v>0</v>
      </c>
      <c r="E747" s="86">
        <f t="shared" ca="1" si="37"/>
        <v>0</v>
      </c>
      <c r="F747" s="87">
        <f>Invoice!G733</f>
        <v>0</v>
      </c>
      <c r="G747" s="88">
        <f t="shared" si="38"/>
        <v>0</v>
      </c>
    </row>
    <row r="748" spans="1:7" s="85" customFormat="1" hidden="1">
      <c r="A748" s="101" t="str">
        <f>Invoice!F734</f>
        <v>first line keep open</v>
      </c>
      <c r="B748" s="80">
        <f>Invoice!C734</f>
        <v>0</v>
      </c>
      <c r="C748" s="81">
        <f>Invoice!B734</f>
        <v>0</v>
      </c>
      <c r="D748" s="86">
        <f t="shared" ca="1" si="36"/>
        <v>0</v>
      </c>
      <c r="E748" s="86">
        <f t="shared" ca="1" si="37"/>
        <v>0</v>
      </c>
      <c r="F748" s="87">
        <f>Invoice!G734</f>
        <v>0</v>
      </c>
      <c r="G748" s="88">
        <f t="shared" si="38"/>
        <v>0</v>
      </c>
    </row>
    <row r="749" spans="1:7" s="85" customFormat="1" hidden="1">
      <c r="A749" s="101" t="str">
        <f>Invoice!F735</f>
        <v>first line keep open</v>
      </c>
      <c r="B749" s="80">
        <f>Invoice!C735</f>
        <v>0</v>
      </c>
      <c r="C749" s="81">
        <f>Invoice!B735</f>
        <v>0</v>
      </c>
      <c r="D749" s="86">
        <f t="shared" ca="1" si="36"/>
        <v>0</v>
      </c>
      <c r="E749" s="86">
        <f t="shared" ca="1" si="37"/>
        <v>0</v>
      </c>
      <c r="F749" s="87">
        <f>Invoice!G735</f>
        <v>0</v>
      </c>
      <c r="G749" s="88">
        <f t="shared" si="38"/>
        <v>0</v>
      </c>
    </row>
    <row r="750" spans="1:7" s="85" customFormat="1" hidden="1">
      <c r="A750" s="101" t="str">
        <f>Invoice!F736</f>
        <v>first line keep open</v>
      </c>
      <c r="B750" s="80">
        <f>Invoice!C736</f>
        <v>0</v>
      </c>
      <c r="C750" s="81">
        <f>Invoice!B736</f>
        <v>0</v>
      </c>
      <c r="D750" s="86">
        <f t="shared" ca="1" si="36"/>
        <v>0</v>
      </c>
      <c r="E750" s="86">
        <f t="shared" ca="1" si="37"/>
        <v>0</v>
      </c>
      <c r="F750" s="87">
        <f>Invoice!G736</f>
        <v>0</v>
      </c>
      <c r="G750" s="88">
        <f t="shared" si="38"/>
        <v>0</v>
      </c>
    </row>
    <row r="751" spans="1:7" s="85" customFormat="1" hidden="1">
      <c r="A751" s="101" t="str">
        <f>Invoice!F737</f>
        <v>first line keep open</v>
      </c>
      <c r="B751" s="80">
        <f>Invoice!C737</f>
        <v>0</v>
      </c>
      <c r="C751" s="81">
        <f>Invoice!B737</f>
        <v>0</v>
      </c>
      <c r="D751" s="86">
        <f t="shared" ca="1" si="36"/>
        <v>0</v>
      </c>
      <c r="E751" s="86">
        <f t="shared" ca="1" si="37"/>
        <v>0</v>
      </c>
      <c r="F751" s="87">
        <f>Invoice!G737</f>
        <v>0</v>
      </c>
      <c r="G751" s="88">
        <f t="shared" si="38"/>
        <v>0</v>
      </c>
    </row>
    <row r="752" spans="1:7" s="85" customFormat="1" hidden="1">
      <c r="A752" s="101" t="str">
        <f>Invoice!F738</f>
        <v>first line keep open</v>
      </c>
      <c r="B752" s="80">
        <f>Invoice!C738</f>
        <v>0</v>
      </c>
      <c r="C752" s="81">
        <f>Invoice!B738</f>
        <v>0</v>
      </c>
      <c r="D752" s="86">
        <f t="shared" ca="1" si="36"/>
        <v>0</v>
      </c>
      <c r="E752" s="86">
        <f t="shared" ca="1" si="37"/>
        <v>0</v>
      </c>
      <c r="F752" s="87">
        <f>Invoice!G738</f>
        <v>0</v>
      </c>
      <c r="G752" s="88">
        <f t="shared" si="38"/>
        <v>0</v>
      </c>
    </row>
    <row r="753" spans="1:7" s="85" customFormat="1" hidden="1">
      <c r="A753" s="101" t="str">
        <f>Invoice!F739</f>
        <v>first line keep open</v>
      </c>
      <c r="B753" s="80">
        <f>Invoice!C739</f>
        <v>0</v>
      </c>
      <c r="C753" s="81">
        <f>Invoice!B739</f>
        <v>0</v>
      </c>
      <c r="D753" s="86">
        <f t="shared" ca="1" si="36"/>
        <v>0</v>
      </c>
      <c r="E753" s="86">
        <f t="shared" ca="1" si="37"/>
        <v>0</v>
      </c>
      <c r="F753" s="87">
        <f>Invoice!G739</f>
        <v>0</v>
      </c>
      <c r="G753" s="88">
        <f t="shared" si="38"/>
        <v>0</v>
      </c>
    </row>
    <row r="754" spans="1:7" s="85" customFormat="1" hidden="1">
      <c r="A754" s="101" t="str">
        <f>Invoice!F740</f>
        <v>first line keep open</v>
      </c>
      <c r="B754" s="80">
        <f>Invoice!C740</f>
        <v>0</v>
      </c>
      <c r="C754" s="81">
        <f>Invoice!B740</f>
        <v>0</v>
      </c>
      <c r="D754" s="86">
        <f t="shared" ca="1" si="36"/>
        <v>0</v>
      </c>
      <c r="E754" s="86">
        <f t="shared" ca="1" si="37"/>
        <v>0</v>
      </c>
      <c r="F754" s="87">
        <f>Invoice!G740</f>
        <v>0</v>
      </c>
      <c r="G754" s="88">
        <f t="shared" si="38"/>
        <v>0</v>
      </c>
    </row>
    <row r="755" spans="1:7" s="85" customFormat="1" hidden="1">
      <c r="A755" s="101" t="str">
        <f>Invoice!F741</f>
        <v>first line keep open</v>
      </c>
      <c r="B755" s="80">
        <f>Invoice!C741</f>
        <v>0</v>
      </c>
      <c r="C755" s="81">
        <f>Invoice!B741</f>
        <v>0</v>
      </c>
      <c r="D755" s="86">
        <f t="shared" ca="1" si="36"/>
        <v>0</v>
      </c>
      <c r="E755" s="86">
        <f t="shared" ca="1" si="37"/>
        <v>0</v>
      </c>
      <c r="F755" s="87">
        <f>Invoice!G741</f>
        <v>0</v>
      </c>
      <c r="G755" s="88">
        <f t="shared" si="38"/>
        <v>0</v>
      </c>
    </row>
    <row r="756" spans="1:7" s="85" customFormat="1" hidden="1">
      <c r="A756" s="101" t="str">
        <f>Invoice!F742</f>
        <v>first line keep open</v>
      </c>
      <c r="B756" s="80">
        <f>Invoice!C742</f>
        <v>0</v>
      </c>
      <c r="C756" s="81">
        <f>Invoice!B742</f>
        <v>0</v>
      </c>
      <c r="D756" s="86">
        <f t="shared" ca="1" si="36"/>
        <v>0</v>
      </c>
      <c r="E756" s="86">
        <f t="shared" ca="1" si="37"/>
        <v>0</v>
      </c>
      <c r="F756" s="87">
        <f>Invoice!G742</f>
        <v>0</v>
      </c>
      <c r="G756" s="88">
        <f t="shared" si="38"/>
        <v>0</v>
      </c>
    </row>
    <row r="757" spans="1:7" s="85" customFormat="1" hidden="1">
      <c r="A757" s="101" t="str">
        <f>Invoice!F743</f>
        <v>first line keep open</v>
      </c>
      <c r="B757" s="80">
        <f>Invoice!C743</f>
        <v>0</v>
      </c>
      <c r="C757" s="81">
        <f>Invoice!B743</f>
        <v>0</v>
      </c>
      <c r="D757" s="86">
        <f t="shared" ca="1" si="36"/>
        <v>0</v>
      </c>
      <c r="E757" s="86">
        <f t="shared" ca="1" si="37"/>
        <v>0</v>
      </c>
      <c r="F757" s="87">
        <f>Invoice!G743</f>
        <v>0</v>
      </c>
      <c r="G757" s="88">
        <f t="shared" si="38"/>
        <v>0</v>
      </c>
    </row>
    <row r="758" spans="1:7" s="85" customFormat="1" hidden="1">
      <c r="A758" s="101" t="str">
        <f>Invoice!F744</f>
        <v>first line keep open</v>
      </c>
      <c r="B758" s="80">
        <f>Invoice!C744</f>
        <v>0</v>
      </c>
      <c r="C758" s="81">
        <f>Invoice!B744</f>
        <v>0</v>
      </c>
      <c r="D758" s="86">
        <f t="shared" ca="1" si="36"/>
        <v>0</v>
      </c>
      <c r="E758" s="86">
        <f t="shared" ca="1" si="37"/>
        <v>0</v>
      </c>
      <c r="F758" s="87">
        <f>Invoice!G744</f>
        <v>0</v>
      </c>
      <c r="G758" s="88">
        <f t="shared" si="38"/>
        <v>0</v>
      </c>
    </row>
    <row r="759" spans="1:7" s="85" customFormat="1" hidden="1">
      <c r="A759" s="101" t="str">
        <f>Invoice!F745</f>
        <v>first line keep open</v>
      </c>
      <c r="B759" s="80">
        <f>Invoice!C745</f>
        <v>0</v>
      </c>
      <c r="C759" s="81">
        <f>Invoice!B745</f>
        <v>0</v>
      </c>
      <c r="D759" s="86">
        <f t="shared" ca="1" si="36"/>
        <v>0</v>
      </c>
      <c r="E759" s="86">
        <f t="shared" ca="1" si="37"/>
        <v>0</v>
      </c>
      <c r="F759" s="87">
        <f>Invoice!G745</f>
        <v>0</v>
      </c>
      <c r="G759" s="88">
        <f t="shared" si="38"/>
        <v>0</v>
      </c>
    </row>
    <row r="760" spans="1:7" s="85" customFormat="1" hidden="1">
      <c r="A760" s="101" t="str">
        <f>Invoice!F746</f>
        <v>first line keep open</v>
      </c>
      <c r="B760" s="80">
        <f>Invoice!C746</f>
        <v>0</v>
      </c>
      <c r="C760" s="81">
        <f>Invoice!B746</f>
        <v>0</v>
      </c>
      <c r="D760" s="86">
        <f t="shared" ca="1" si="36"/>
        <v>0</v>
      </c>
      <c r="E760" s="86">
        <f t="shared" ca="1" si="37"/>
        <v>0</v>
      </c>
      <c r="F760" s="87">
        <f>Invoice!G746</f>
        <v>0</v>
      </c>
      <c r="G760" s="88">
        <f t="shared" si="38"/>
        <v>0</v>
      </c>
    </row>
    <row r="761" spans="1:7" s="85" customFormat="1" hidden="1">
      <c r="A761" s="101" t="str">
        <f>Invoice!F747</f>
        <v>first line keep open</v>
      </c>
      <c r="B761" s="80">
        <f>Invoice!C747</f>
        <v>0</v>
      </c>
      <c r="C761" s="81">
        <f>Invoice!B747</f>
        <v>0</v>
      </c>
      <c r="D761" s="86">
        <f t="shared" ca="1" si="36"/>
        <v>0</v>
      </c>
      <c r="E761" s="86">
        <f t="shared" ca="1" si="37"/>
        <v>0</v>
      </c>
      <c r="F761" s="87">
        <f>Invoice!G747</f>
        <v>0</v>
      </c>
      <c r="G761" s="88">
        <f t="shared" si="38"/>
        <v>0</v>
      </c>
    </row>
    <row r="762" spans="1:7" s="85" customFormat="1" hidden="1">
      <c r="A762" s="101" t="str">
        <f>Invoice!F748</f>
        <v>first line keep open</v>
      </c>
      <c r="B762" s="80">
        <f>Invoice!C748</f>
        <v>0</v>
      </c>
      <c r="C762" s="81">
        <f>Invoice!B748</f>
        <v>0</v>
      </c>
      <c r="D762" s="86">
        <f t="shared" ca="1" si="36"/>
        <v>0</v>
      </c>
      <c r="E762" s="86">
        <f t="shared" ca="1" si="37"/>
        <v>0</v>
      </c>
      <c r="F762" s="87">
        <f>Invoice!G748</f>
        <v>0</v>
      </c>
      <c r="G762" s="88">
        <f t="shared" si="38"/>
        <v>0</v>
      </c>
    </row>
    <row r="763" spans="1:7" s="85" customFormat="1" hidden="1">
      <c r="A763" s="101" t="str">
        <f>Invoice!F749</f>
        <v>first line keep open</v>
      </c>
      <c r="B763" s="80">
        <f>Invoice!C749</f>
        <v>0</v>
      </c>
      <c r="C763" s="81">
        <f>Invoice!B749</f>
        <v>0</v>
      </c>
      <c r="D763" s="86">
        <f t="shared" ca="1" si="36"/>
        <v>0</v>
      </c>
      <c r="E763" s="86">
        <f t="shared" ca="1" si="37"/>
        <v>0</v>
      </c>
      <c r="F763" s="87">
        <f>Invoice!G749</f>
        <v>0</v>
      </c>
      <c r="G763" s="88">
        <f t="shared" si="38"/>
        <v>0</v>
      </c>
    </row>
    <row r="764" spans="1:7" s="85" customFormat="1" hidden="1">
      <c r="A764" s="101" t="str">
        <f>Invoice!F750</f>
        <v>first line keep open</v>
      </c>
      <c r="B764" s="80">
        <f>Invoice!C750</f>
        <v>0</v>
      </c>
      <c r="C764" s="81">
        <f>Invoice!B750</f>
        <v>0</v>
      </c>
      <c r="D764" s="86">
        <f t="shared" ca="1" si="36"/>
        <v>0</v>
      </c>
      <c r="E764" s="86">
        <f t="shared" ca="1" si="37"/>
        <v>0</v>
      </c>
      <c r="F764" s="87">
        <f>Invoice!G750</f>
        <v>0</v>
      </c>
      <c r="G764" s="88">
        <f t="shared" si="38"/>
        <v>0</v>
      </c>
    </row>
    <row r="765" spans="1:7" s="85" customFormat="1" hidden="1">
      <c r="A765" s="101" t="str">
        <f>Invoice!F751</f>
        <v>first line keep open</v>
      </c>
      <c r="B765" s="80">
        <f>Invoice!C751</f>
        <v>0</v>
      </c>
      <c r="C765" s="81">
        <f>Invoice!B751</f>
        <v>0</v>
      </c>
      <c r="D765" s="86">
        <f t="shared" ca="1" si="36"/>
        <v>0</v>
      </c>
      <c r="E765" s="86">
        <f t="shared" ca="1" si="37"/>
        <v>0</v>
      </c>
      <c r="F765" s="87">
        <f>Invoice!G751</f>
        <v>0</v>
      </c>
      <c r="G765" s="88">
        <f t="shared" si="38"/>
        <v>0</v>
      </c>
    </row>
    <row r="766" spans="1:7" s="85" customFormat="1" hidden="1">
      <c r="A766" s="101" t="str">
        <f>Invoice!F752</f>
        <v>first line keep open</v>
      </c>
      <c r="B766" s="80">
        <f>Invoice!C752</f>
        <v>0</v>
      </c>
      <c r="C766" s="81">
        <f>Invoice!B752</f>
        <v>0</v>
      </c>
      <c r="D766" s="86">
        <f t="shared" ca="1" si="36"/>
        <v>0</v>
      </c>
      <c r="E766" s="86">
        <f t="shared" ca="1" si="37"/>
        <v>0</v>
      </c>
      <c r="F766" s="87">
        <f>Invoice!G752</f>
        <v>0</v>
      </c>
      <c r="G766" s="88">
        <f t="shared" si="38"/>
        <v>0</v>
      </c>
    </row>
    <row r="767" spans="1:7" s="85" customFormat="1" hidden="1">
      <c r="A767" s="101" t="str">
        <f>Invoice!F753</f>
        <v>first line keep open</v>
      </c>
      <c r="B767" s="80">
        <f>Invoice!C753</f>
        <v>0</v>
      </c>
      <c r="C767" s="81">
        <f>Invoice!B753</f>
        <v>0</v>
      </c>
      <c r="D767" s="86">
        <f t="shared" ca="1" si="36"/>
        <v>0</v>
      </c>
      <c r="E767" s="86">
        <f t="shared" ca="1" si="37"/>
        <v>0</v>
      </c>
      <c r="F767" s="87">
        <f>Invoice!G753</f>
        <v>0</v>
      </c>
      <c r="G767" s="88">
        <f t="shared" si="38"/>
        <v>0</v>
      </c>
    </row>
    <row r="768" spans="1:7" s="85" customFormat="1" hidden="1">
      <c r="A768" s="101" t="str">
        <f>Invoice!F754</f>
        <v>first line keep open</v>
      </c>
      <c r="B768" s="80">
        <f>Invoice!C754</f>
        <v>0</v>
      </c>
      <c r="C768" s="81">
        <f>Invoice!B754</f>
        <v>0</v>
      </c>
      <c r="D768" s="86">
        <f t="shared" ca="1" si="36"/>
        <v>0</v>
      </c>
      <c r="E768" s="86">
        <f t="shared" ca="1" si="37"/>
        <v>0</v>
      </c>
      <c r="F768" s="87">
        <f>Invoice!G754</f>
        <v>0</v>
      </c>
      <c r="G768" s="88">
        <f t="shared" si="38"/>
        <v>0</v>
      </c>
    </row>
    <row r="769" spans="1:7" s="85" customFormat="1" hidden="1">
      <c r="A769" s="101" t="str">
        <f>Invoice!F755</f>
        <v>first line keep open</v>
      </c>
      <c r="B769" s="80">
        <f>Invoice!C755</f>
        <v>0</v>
      </c>
      <c r="C769" s="81">
        <f>Invoice!B755</f>
        <v>0</v>
      </c>
      <c r="D769" s="86">
        <f t="shared" ref="D769:D832" ca="1" si="39">F769/$D$14</f>
        <v>0</v>
      </c>
      <c r="E769" s="86">
        <f t="shared" ref="E769:E832" ca="1" si="40">G769/$D$14</f>
        <v>0</v>
      </c>
      <c r="F769" s="87">
        <f>Invoice!G755</f>
        <v>0</v>
      </c>
      <c r="G769" s="88">
        <f t="shared" ref="G769:G832" si="41">C769*F769</f>
        <v>0</v>
      </c>
    </row>
    <row r="770" spans="1:7" s="85" customFormat="1" hidden="1">
      <c r="A770" s="101" t="str">
        <f>Invoice!F756</f>
        <v>first line keep open</v>
      </c>
      <c r="B770" s="80">
        <f>Invoice!C756</f>
        <v>0</v>
      </c>
      <c r="C770" s="81">
        <f>Invoice!B756</f>
        <v>0</v>
      </c>
      <c r="D770" s="86">
        <f t="shared" ca="1" si="39"/>
        <v>0</v>
      </c>
      <c r="E770" s="86">
        <f t="shared" ca="1" si="40"/>
        <v>0</v>
      </c>
      <c r="F770" s="87">
        <f>Invoice!G756</f>
        <v>0</v>
      </c>
      <c r="G770" s="88">
        <f t="shared" si="41"/>
        <v>0</v>
      </c>
    </row>
    <row r="771" spans="1:7" s="85" customFormat="1" hidden="1">
      <c r="A771" s="101" t="str">
        <f>Invoice!F757</f>
        <v>first line keep open</v>
      </c>
      <c r="B771" s="80">
        <f>Invoice!C757</f>
        <v>0</v>
      </c>
      <c r="C771" s="81">
        <f>Invoice!B757</f>
        <v>0</v>
      </c>
      <c r="D771" s="86">
        <f t="shared" ca="1" si="39"/>
        <v>0</v>
      </c>
      <c r="E771" s="86">
        <f t="shared" ca="1" si="40"/>
        <v>0</v>
      </c>
      <c r="F771" s="87">
        <f>Invoice!G757</f>
        <v>0</v>
      </c>
      <c r="G771" s="88">
        <f t="shared" si="41"/>
        <v>0</v>
      </c>
    </row>
    <row r="772" spans="1:7" s="85" customFormat="1" hidden="1">
      <c r="A772" s="101" t="str">
        <f>Invoice!F758</f>
        <v>first line keep open</v>
      </c>
      <c r="B772" s="80">
        <f>Invoice!C758</f>
        <v>0</v>
      </c>
      <c r="C772" s="81">
        <f>Invoice!B758</f>
        <v>0</v>
      </c>
      <c r="D772" s="86">
        <f t="shared" ca="1" si="39"/>
        <v>0</v>
      </c>
      <c r="E772" s="86">
        <f t="shared" ca="1" si="40"/>
        <v>0</v>
      </c>
      <c r="F772" s="87">
        <f>Invoice!G758</f>
        <v>0</v>
      </c>
      <c r="G772" s="88">
        <f t="shared" si="41"/>
        <v>0</v>
      </c>
    </row>
    <row r="773" spans="1:7" s="85" customFormat="1" hidden="1">
      <c r="A773" s="101" t="str">
        <f>Invoice!F759</f>
        <v>first line keep open</v>
      </c>
      <c r="B773" s="80">
        <f>Invoice!C759</f>
        <v>0</v>
      </c>
      <c r="C773" s="81">
        <f>Invoice!B759</f>
        <v>0</v>
      </c>
      <c r="D773" s="86">
        <f t="shared" ca="1" si="39"/>
        <v>0</v>
      </c>
      <c r="E773" s="86">
        <f t="shared" ca="1" si="40"/>
        <v>0</v>
      </c>
      <c r="F773" s="87">
        <f>Invoice!G759</f>
        <v>0</v>
      </c>
      <c r="G773" s="88">
        <f t="shared" si="41"/>
        <v>0</v>
      </c>
    </row>
    <row r="774" spans="1:7" s="85" customFormat="1" hidden="1">
      <c r="A774" s="101" t="str">
        <f>Invoice!F760</f>
        <v>first line keep open</v>
      </c>
      <c r="B774" s="80">
        <f>Invoice!C760</f>
        <v>0</v>
      </c>
      <c r="C774" s="81">
        <f>Invoice!B760</f>
        <v>0</v>
      </c>
      <c r="D774" s="86">
        <f t="shared" ca="1" si="39"/>
        <v>0</v>
      </c>
      <c r="E774" s="86">
        <f t="shared" ca="1" si="40"/>
        <v>0</v>
      </c>
      <c r="F774" s="87">
        <f>Invoice!G760</f>
        <v>0</v>
      </c>
      <c r="G774" s="88">
        <f t="shared" si="41"/>
        <v>0</v>
      </c>
    </row>
    <row r="775" spans="1:7" s="85" customFormat="1" hidden="1">
      <c r="A775" s="101" t="str">
        <f>Invoice!F761</f>
        <v>first line keep open</v>
      </c>
      <c r="B775" s="80">
        <f>Invoice!C761</f>
        <v>0</v>
      </c>
      <c r="C775" s="81">
        <f>Invoice!B761</f>
        <v>0</v>
      </c>
      <c r="D775" s="86">
        <f t="shared" ca="1" si="39"/>
        <v>0</v>
      </c>
      <c r="E775" s="86">
        <f t="shared" ca="1" si="40"/>
        <v>0</v>
      </c>
      <c r="F775" s="87">
        <f>Invoice!G761</f>
        <v>0</v>
      </c>
      <c r="G775" s="88">
        <f t="shared" si="41"/>
        <v>0</v>
      </c>
    </row>
    <row r="776" spans="1:7" s="85" customFormat="1" hidden="1">
      <c r="A776" s="101" t="str">
        <f>Invoice!F762</f>
        <v>first line keep open</v>
      </c>
      <c r="B776" s="80">
        <f>Invoice!C762</f>
        <v>0</v>
      </c>
      <c r="C776" s="81">
        <f>Invoice!B762</f>
        <v>0</v>
      </c>
      <c r="D776" s="86">
        <f t="shared" ca="1" si="39"/>
        <v>0</v>
      </c>
      <c r="E776" s="86">
        <f t="shared" ca="1" si="40"/>
        <v>0</v>
      </c>
      <c r="F776" s="87">
        <f>Invoice!G762</f>
        <v>0</v>
      </c>
      <c r="G776" s="88">
        <f t="shared" si="41"/>
        <v>0</v>
      </c>
    </row>
    <row r="777" spans="1:7" s="85" customFormat="1" hidden="1">
      <c r="A777" s="101" t="str">
        <f>Invoice!F763</f>
        <v>first line keep open</v>
      </c>
      <c r="B777" s="80">
        <f>Invoice!C763</f>
        <v>0</v>
      </c>
      <c r="C777" s="81">
        <f>Invoice!B763</f>
        <v>0</v>
      </c>
      <c r="D777" s="86">
        <f t="shared" ca="1" si="39"/>
        <v>0</v>
      </c>
      <c r="E777" s="86">
        <f t="shared" ca="1" si="40"/>
        <v>0</v>
      </c>
      <c r="F777" s="87">
        <f>Invoice!G763</f>
        <v>0</v>
      </c>
      <c r="G777" s="88">
        <f t="shared" si="41"/>
        <v>0</v>
      </c>
    </row>
    <row r="778" spans="1:7" s="85" customFormat="1" hidden="1">
      <c r="A778" s="101" t="str">
        <f>Invoice!F764</f>
        <v>first line keep open</v>
      </c>
      <c r="B778" s="80">
        <f>Invoice!C764</f>
        <v>0</v>
      </c>
      <c r="C778" s="81">
        <f>Invoice!B764</f>
        <v>0</v>
      </c>
      <c r="D778" s="86">
        <f t="shared" ca="1" si="39"/>
        <v>0</v>
      </c>
      <c r="E778" s="86">
        <f t="shared" ca="1" si="40"/>
        <v>0</v>
      </c>
      <c r="F778" s="87">
        <f>Invoice!G764</f>
        <v>0</v>
      </c>
      <c r="G778" s="88">
        <f t="shared" si="41"/>
        <v>0</v>
      </c>
    </row>
    <row r="779" spans="1:7" s="85" customFormat="1" hidden="1">
      <c r="A779" s="101" t="str">
        <f>Invoice!F765</f>
        <v>first line keep open</v>
      </c>
      <c r="B779" s="80">
        <f>Invoice!C765</f>
        <v>0</v>
      </c>
      <c r="C779" s="81">
        <f>Invoice!B765</f>
        <v>0</v>
      </c>
      <c r="D779" s="86">
        <f t="shared" ca="1" si="39"/>
        <v>0</v>
      </c>
      <c r="E779" s="86">
        <f t="shared" ca="1" si="40"/>
        <v>0</v>
      </c>
      <c r="F779" s="87">
        <f>Invoice!G765</f>
        <v>0</v>
      </c>
      <c r="G779" s="88">
        <f t="shared" si="41"/>
        <v>0</v>
      </c>
    </row>
    <row r="780" spans="1:7" s="85" customFormat="1" hidden="1">
      <c r="A780" s="101" t="str">
        <f>Invoice!F766</f>
        <v>first line keep open</v>
      </c>
      <c r="B780" s="80">
        <f>Invoice!C766</f>
        <v>0</v>
      </c>
      <c r="C780" s="81">
        <f>Invoice!B766</f>
        <v>0</v>
      </c>
      <c r="D780" s="86">
        <f t="shared" ca="1" si="39"/>
        <v>0</v>
      </c>
      <c r="E780" s="86">
        <f t="shared" ca="1" si="40"/>
        <v>0</v>
      </c>
      <c r="F780" s="87">
        <f>Invoice!G766</f>
        <v>0</v>
      </c>
      <c r="G780" s="88">
        <f t="shared" si="41"/>
        <v>0</v>
      </c>
    </row>
    <row r="781" spans="1:7" s="85" customFormat="1" hidden="1">
      <c r="A781" s="101" t="str">
        <f>Invoice!F767</f>
        <v>first line keep open</v>
      </c>
      <c r="B781" s="80">
        <f>Invoice!C767</f>
        <v>0</v>
      </c>
      <c r="C781" s="81">
        <f>Invoice!B767</f>
        <v>0</v>
      </c>
      <c r="D781" s="86">
        <f t="shared" ca="1" si="39"/>
        <v>0</v>
      </c>
      <c r="E781" s="86">
        <f t="shared" ca="1" si="40"/>
        <v>0</v>
      </c>
      <c r="F781" s="87">
        <f>Invoice!G767</f>
        <v>0</v>
      </c>
      <c r="G781" s="88">
        <f t="shared" si="41"/>
        <v>0</v>
      </c>
    </row>
    <row r="782" spans="1:7" s="85" customFormat="1" hidden="1">
      <c r="A782" s="101" t="str">
        <f>Invoice!F768</f>
        <v>first line keep open</v>
      </c>
      <c r="B782" s="80">
        <f>Invoice!C768</f>
        <v>0</v>
      </c>
      <c r="C782" s="81">
        <f>Invoice!B768</f>
        <v>0</v>
      </c>
      <c r="D782" s="86">
        <f t="shared" ca="1" si="39"/>
        <v>0</v>
      </c>
      <c r="E782" s="86">
        <f t="shared" ca="1" si="40"/>
        <v>0</v>
      </c>
      <c r="F782" s="87">
        <f>Invoice!G768</f>
        <v>0</v>
      </c>
      <c r="G782" s="88">
        <f t="shared" si="41"/>
        <v>0</v>
      </c>
    </row>
    <row r="783" spans="1:7" s="85" customFormat="1" hidden="1">
      <c r="A783" s="101" t="str">
        <f>Invoice!F769</f>
        <v>first line keep open</v>
      </c>
      <c r="B783" s="80">
        <f>Invoice!C769</f>
        <v>0</v>
      </c>
      <c r="C783" s="81">
        <f>Invoice!B769</f>
        <v>0</v>
      </c>
      <c r="D783" s="86">
        <f t="shared" ca="1" si="39"/>
        <v>0</v>
      </c>
      <c r="E783" s="86">
        <f t="shared" ca="1" si="40"/>
        <v>0</v>
      </c>
      <c r="F783" s="87">
        <f>Invoice!G769</f>
        <v>0</v>
      </c>
      <c r="G783" s="88">
        <f t="shared" si="41"/>
        <v>0</v>
      </c>
    </row>
    <row r="784" spans="1:7" s="85" customFormat="1" hidden="1">
      <c r="A784" s="101" t="str">
        <f>Invoice!F770</f>
        <v>first line keep open</v>
      </c>
      <c r="B784" s="80">
        <f>Invoice!C770</f>
        <v>0</v>
      </c>
      <c r="C784" s="81">
        <f>Invoice!B770</f>
        <v>0</v>
      </c>
      <c r="D784" s="86">
        <f t="shared" ca="1" si="39"/>
        <v>0</v>
      </c>
      <c r="E784" s="86">
        <f t="shared" ca="1" si="40"/>
        <v>0</v>
      </c>
      <c r="F784" s="87">
        <f>Invoice!G770</f>
        <v>0</v>
      </c>
      <c r="G784" s="88">
        <f t="shared" si="41"/>
        <v>0</v>
      </c>
    </row>
    <row r="785" spans="1:7" s="85" customFormat="1" hidden="1">
      <c r="A785" s="101" t="str">
        <f>Invoice!F771</f>
        <v>first line keep open</v>
      </c>
      <c r="B785" s="80">
        <f>Invoice!C771</f>
        <v>0</v>
      </c>
      <c r="C785" s="81">
        <f>Invoice!B771</f>
        <v>0</v>
      </c>
      <c r="D785" s="86">
        <f t="shared" ca="1" si="39"/>
        <v>0</v>
      </c>
      <c r="E785" s="86">
        <f t="shared" ca="1" si="40"/>
        <v>0</v>
      </c>
      <c r="F785" s="87">
        <f>Invoice!G771</f>
        <v>0</v>
      </c>
      <c r="G785" s="88">
        <f t="shared" si="41"/>
        <v>0</v>
      </c>
    </row>
    <row r="786" spans="1:7" s="85" customFormat="1" hidden="1">
      <c r="A786" s="101" t="str">
        <f>Invoice!F772</f>
        <v>first line keep open</v>
      </c>
      <c r="B786" s="80">
        <f>Invoice!C772</f>
        <v>0</v>
      </c>
      <c r="C786" s="81">
        <f>Invoice!B772</f>
        <v>0</v>
      </c>
      <c r="D786" s="86">
        <f t="shared" ca="1" si="39"/>
        <v>0</v>
      </c>
      <c r="E786" s="86">
        <f t="shared" ca="1" si="40"/>
        <v>0</v>
      </c>
      <c r="F786" s="87">
        <f>Invoice!G772</f>
        <v>0</v>
      </c>
      <c r="G786" s="88">
        <f t="shared" si="41"/>
        <v>0</v>
      </c>
    </row>
    <row r="787" spans="1:7" s="85" customFormat="1" hidden="1">
      <c r="A787" s="101" t="str">
        <f>Invoice!F773</f>
        <v>first line keep open</v>
      </c>
      <c r="B787" s="80">
        <f>Invoice!C773</f>
        <v>0</v>
      </c>
      <c r="C787" s="81">
        <f>Invoice!B773</f>
        <v>0</v>
      </c>
      <c r="D787" s="86">
        <f t="shared" ca="1" si="39"/>
        <v>0</v>
      </c>
      <c r="E787" s="86">
        <f t="shared" ca="1" si="40"/>
        <v>0</v>
      </c>
      <c r="F787" s="87">
        <f>Invoice!G773</f>
        <v>0</v>
      </c>
      <c r="G787" s="88">
        <f t="shared" si="41"/>
        <v>0</v>
      </c>
    </row>
    <row r="788" spans="1:7" s="85" customFormat="1" hidden="1">
      <c r="A788" s="101" t="str">
        <f>Invoice!F774</f>
        <v>first line keep open</v>
      </c>
      <c r="B788" s="80">
        <f>Invoice!C774</f>
        <v>0</v>
      </c>
      <c r="C788" s="81">
        <f>Invoice!B774</f>
        <v>0</v>
      </c>
      <c r="D788" s="86">
        <f t="shared" ca="1" si="39"/>
        <v>0</v>
      </c>
      <c r="E788" s="86">
        <f t="shared" ca="1" si="40"/>
        <v>0</v>
      </c>
      <c r="F788" s="87">
        <f>Invoice!G774</f>
        <v>0</v>
      </c>
      <c r="G788" s="88">
        <f t="shared" si="41"/>
        <v>0</v>
      </c>
    </row>
    <row r="789" spans="1:7" s="85" customFormat="1" hidden="1">
      <c r="A789" s="101" t="str">
        <f>Invoice!F775</f>
        <v>first line keep open</v>
      </c>
      <c r="B789" s="80">
        <f>Invoice!C775</f>
        <v>0</v>
      </c>
      <c r="C789" s="81">
        <f>Invoice!B775</f>
        <v>0</v>
      </c>
      <c r="D789" s="86">
        <f t="shared" ca="1" si="39"/>
        <v>0</v>
      </c>
      <c r="E789" s="86">
        <f t="shared" ca="1" si="40"/>
        <v>0</v>
      </c>
      <c r="F789" s="87">
        <f>Invoice!G775</f>
        <v>0</v>
      </c>
      <c r="G789" s="88">
        <f t="shared" si="41"/>
        <v>0</v>
      </c>
    </row>
    <row r="790" spans="1:7" s="85" customFormat="1" hidden="1">
      <c r="A790" s="101" t="str">
        <f>Invoice!F776</f>
        <v>first line keep open</v>
      </c>
      <c r="B790" s="80">
        <f>Invoice!C776</f>
        <v>0</v>
      </c>
      <c r="C790" s="81">
        <f>Invoice!B776</f>
        <v>0</v>
      </c>
      <c r="D790" s="86">
        <f t="shared" ca="1" si="39"/>
        <v>0</v>
      </c>
      <c r="E790" s="86">
        <f t="shared" ca="1" si="40"/>
        <v>0</v>
      </c>
      <c r="F790" s="87">
        <f>Invoice!G776</f>
        <v>0</v>
      </c>
      <c r="G790" s="88">
        <f t="shared" si="41"/>
        <v>0</v>
      </c>
    </row>
    <row r="791" spans="1:7" s="85" customFormat="1" hidden="1">
      <c r="A791" s="101" t="str">
        <f>Invoice!F777</f>
        <v>first line keep open</v>
      </c>
      <c r="B791" s="80">
        <f>Invoice!C777</f>
        <v>0</v>
      </c>
      <c r="C791" s="81">
        <f>Invoice!B777</f>
        <v>0</v>
      </c>
      <c r="D791" s="86">
        <f t="shared" ca="1" si="39"/>
        <v>0</v>
      </c>
      <c r="E791" s="86">
        <f t="shared" ca="1" si="40"/>
        <v>0</v>
      </c>
      <c r="F791" s="87">
        <f>Invoice!G777</f>
        <v>0</v>
      </c>
      <c r="G791" s="88">
        <f t="shared" si="41"/>
        <v>0</v>
      </c>
    </row>
    <row r="792" spans="1:7" s="85" customFormat="1" hidden="1">
      <c r="A792" s="101" t="str">
        <f>Invoice!F778</f>
        <v>first line keep open</v>
      </c>
      <c r="B792" s="80">
        <f>Invoice!C778</f>
        <v>0</v>
      </c>
      <c r="C792" s="81">
        <f>Invoice!B778</f>
        <v>0</v>
      </c>
      <c r="D792" s="86">
        <f t="shared" ca="1" si="39"/>
        <v>0</v>
      </c>
      <c r="E792" s="86">
        <f t="shared" ca="1" si="40"/>
        <v>0</v>
      </c>
      <c r="F792" s="87">
        <f>Invoice!G778</f>
        <v>0</v>
      </c>
      <c r="G792" s="88">
        <f t="shared" si="41"/>
        <v>0</v>
      </c>
    </row>
    <row r="793" spans="1:7" s="85" customFormat="1" hidden="1">
      <c r="A793" s="101" t="str">
        <f>Invoice!F779</f>
        <v>first line keep open</v>
      </c>
      <c r="B793" s="80">
        <f>Invoice!C779</f>
        <v>0</v>
      </c>
      <c r="C793" s="81">
        <f>Invoice!B779</f>
        <v>0</v>
      </c>
      <c r="D793" s="86">
        <f t="shared" ca="1" si="39"/>
        <v>0</v>
      </c>
      <c r="E793" s="86">
        <f t="shared" ca="1" si="40"/>
        <v>0</v>
      </c>
      <c r="F793" s="87">
        <f>Invoice!G779</f>
        <v>0</v>
      </c>
      <c r="G793" s="88">
        <f t="shared" si="41"/>
        <v>0</v>
      </c>
    </row>
    <row r="794" spans="1:7" s="85" customFormat="1" hidden="1">
      <c r="A794" s="101" t="str">
        <f>Invoice!F780</f>
        <v>first line keep open</v>
      </c>
      <c r="B794" s="80">
        <f>Invoice!C780</f>
        <v>0</v>
      </c>
      <c r="C794" s="81">
        <f>Invoice!B780</f>
        <v>0</v>
      </c>
      <c r="D794" s="86">
        <f t="shared" ca="1" si="39"/>
        <v>0</v>
      </c>
      <c r="E794" s="86">
        <f t="shared" ca="1" si="40"/>
        <v>0</v>
      </c>
      <c r="F794" s="87">
        <f>Invoice!G780</f>
        <v>0</v>
      </c>
      <c r="G794" s="88">
        <f t="shared" si="41"/>
        <v>0</v>
      </c>
    </row>
    <row r="795" spans="1:7" s="85" customFormat="1" hidden="1">
      <c r="A795" s="101" t="str">
        <f>Invoice!F781</f>
        <v>first line keep open</v>
      </c>
      <c r="B795" s="80">
        <f>Invoice!C781</f>
        <v>0</v>
      </c>
      <c r="C795" s="81">
        <f>Invoice!B781</f>
        <v>0</v>
      </c>
      <c r="D795" s="86">
        <f t="shared" ca="1" si="39"/>
        <v>0</v>
      </c>
      <c r="E795" s="86">
        <f t="shared" ca="1" si="40"/>
        <v>0</v>
      </c>
      <c r="F795" s="87">
        <f>Invoice!G781</f>
        <v>0</v>
      </c>
      <c r="G795" s="88">
        <f t="shared" si="41"/>
        <v>0</v>
      </c>
    </row>
    <row r="796" spans="1:7" s="85" customFormat="1" hidden="1">
      <c r="A796" s="101" t="str">
        <f>Invoice!F782</f>
        <v>first line keep open</v>
      </c>
      <c r="B796" s="80">
        <f>Invoice!C782</f>
        <v>0</v>
      </c>
      <c r="C796" s="81">
        <f>Invoice!B782</f>
        <v>0</v>
      </c>
      <c r="D796" s="86">
        <f t="shared" ca="1" si="39"/>
        <v>0</v>
      </c>
      <c r="E796" s="86">
        <f t="shared" ca="1" si="40"/>
        <v>0</v>
      </c>
      <c r="F796" s="87">
        <f>Invoice!G782</f>
        <v>0</v>
      </c>
      <c r="G796" s="88">
        <f t="shared" si="41"/>
        <v>0</v>
      </c>
    </row>
    <row r="797" spans="1:7" s="85" customFormat="1" hidden="1">
      <c r="A797" s="101" t="str">
        <f>Invoice!F783</f>
        <v>first line keep open</v>
      </c>
      <c r="B797" s="80">
        <f>Invoice!C783</f>
        <v>0</v>
      </c>
      <c r="C797" s="81">
        <f>Invoice!B783</f>
        <v>0</v>
      </c>
      <c r="D797" s="86">
        <f t="shared" ca="1" si="39"/>
        <v>0</v>
      </c>
      <c r="E797" s="86">
        <f t="shared" ca="1" si="40"/>
        <v>0</v>
      </c>
      <c r="F797" s="87">
        <f>Invoice!G783</f>
        <v>0</v>
      </c>
      <c r="G797" s="88">
        <f t="shared" si="41"/>
        <v>0</v>
      </c>
    </row>
    <row r="798" spans="1:7" s="85" customFormat="1" hidden="1">
      <c r="A798" s="101" t="str">
        <f>Invoice!F784</f>
        <v>first line keep open</v>
      </c>
      <c r="B798" s="80">
        <f>Invoice!C784</f>
        <v>0</v>
      </c>
      <c r="C798" s="81">
        <f>Invoice!B784</f>
        <v>0</v>
      </c>
      <c r="D798" s="86">
        <f t="shared" ca="1" si="39"/>
        <v>0</v>
      </c>
      <c r="E798" s="86">
        <f t="shared" ca="1" si="40"/>
        <v>0</v>
      </c>
      <c r="F798" s="87">
        <f>Invoice!G784</f>
        <v>0</v>
      </c>
      <c r="G798" s="88">
        <f t="shared" si="41"/>
        <v>0</v>
      </c>
    </row>
    <row r="799" spans="1:7" s="85" customFormat="1" hidden="1">
      <c r="A799" s="101" t="str">
        <f>Invoice!F785</f>
        <v>first line keep open</v>
      </c>
      <c r="B799" s="80">
        <f>Invoice!C785</f>
        <v>0</v>
      </c>
      <c r="C799" s="81">
        <f>Invoice!B785</f>
        <v>0</v>
      </c>
      <c r="D799" s="86">
        <f t="shared" ca="1" si="39"/>
        <v>0</v>
      </c>
      <c r="E799" s="86">
        <f t="shared" ca="1" si="40"/>
        <v>0</v>
      </c>
      <c r="F799" s="87">
        <f>Invoice!G785</f>
        <v>0</v>
      </c>
      <c r="G799" s="88">
        <f t="shared" si="41"/>
        <v>0</v>
      </c>
    </row>
    <row r="800" spans="1:7" s="85" customFormat="1" hidden="1">
      <c r="A800" s="101" t="str">
        <f>Invoice!F786</f>
        <v>first line keep open</v>
      </c>
      <c r="B800" s="80">
        <f>Invoice!C786</f>
        <v>0</v>
      </c>
      <c r="C800" s="81">
        <f>Invoice!B786</f>
        <v>0</v>
      </c>
      <c r="D800" s="86">
        <f t="shared" ca="1" si="39"/>
        <v>0</v>
      </c>
      <c r="E800" s="86">
        <f t="shared" ca="1" si="40"/>
        <v>0</v>
      </c>
      <c r="F800" s="87">
        <f>Invoice!G786</f>
        <v>0</v>
      </c>
      <c r="G800" s="88">
        <f t="shared" si="41"/>
        <v>0</v>
      </c>
    </row>
    <row r="801" spans="1:7" s="85" customFormat="1" hidden="1">
      <c r="A801" s="101" t="str">
        <f>Invoice!F787</f>
        <v>first line keep open</v>
      </c>
      <c r="B801" s="80">
        <f>Invoice!C787</f>
        <v>0</v>
      </c>
      <c r="C801" s="81">
        <f>Invoice!B787</f>
        <v>0</v>
      </c>
      <c r="D801" s="86">
        <f t="shared" ca="1" si="39"/>
        <v>0</v>
      </c>
      <c r="E801" s="86">
        <f t="shared" ca="1" si="40"/>
        <v>0</v>
      </c>
      <c r="F801" s="87">
        <f>Invoice!G787</f>
        <v>0</v>
      </c>
      <c r="G801" s="88">
        <f t="shared" si="41"/>
        <v>0</v>
      </c>
    </row>
    <row r="802" spans="1:7" s="85" customFormat="1" hidden="1">
      <c r="A802" s="101" t="str">
        <f>Invoice!F788</f>
        <v>first line keep open</v>
      </c>
      <c r="B802" s="80">
        <f>Invoice!C788</f>
        <v>0</v>
      </c>
      <c r="C802" s="81">
        <f>Invoice!B788</f>
        <v>0</v>
      </c>
      <c r="D802" s="86">
        <f t="shared" ca="1" si="39"/>
        <v>0</v>
      </c>
      <c r="E802" s="86">
        <f t="shared" ca="1" si="40"/>
        <v>0</v>
      </c>
      <c r="F802" s="87">
        <f>Invoice!G788</f>
        <v>0</v>
      </c>
      <c r="G802" s="88">
        <f t="shared" si="41"/>
        <v>0</v>
      </c>
    </row>
    <row r="803" spans="1:7" s="85" customFormat="1" hidden="1">
      <c r="A803" s="101" t="str">
        <f>Invoice!F789</f>
        <v>first line keep open</v>
      </c>
      <c r="B803" s="80">
        <f>Invoice!C789</f>
        <v>0</v>
      </c>
      <c r="C803" s="81">
        <f>Invoice!B789</f>
        <v>0</v>
      </c>
      <c r="D803" s="86">
        <f t="shared" ca="1" si="39"/>
        <v>0</v>
      </c>
      <c r="E803" s="86">
        <f t="shared" ca="1" si="40"/>
        <v>0</v>
      </c>
      <c r="F803" s="87">
        <f>Invoice!G789</f>
        <v>0</v>
      </c>
      <c r="G803" s="88">
        <f t="shared" si="41"/>
        <v>0</v>
      </c>
    </row>
    <row r="804" spans="1:7" s="85" customFormat="1" hidden="1">
      <c r="A804" s="101" t="str">
        <f>Invoice!F790</f>
        <v>first line keep open</v>
      </c>
      <c r="B804" s="80">
        <f>Invoice!C790</f>
        <v>0</v>
      </c>
      <c r="C804" s="81">
        <f>Invoice!B790</f>
        <v>0</v>
      </c>
      <c r="D804" s="86">
        <f t="shared" ca="1" si="39"/>
        <v>0</v>
      </c>
      <c r="E804" s="86">
        <f t="shared" ca="1" si="40"/>
        <v>0</v>
      </c>
      <c r="F804" s="87">
        <f>Invoice!G790</f>
        <v>0</v>
      </c>
      <c r="G804" s="88">
        <f t="shared" si="41"/>
        <v>0</v>
      </c>
    </row>
    <row r="805" spans="1:7" s="85" customFormat="1" hidden="1">
      <c r="A805" s="101" t="str">
        <f>Invoice!F791</f>
        <v>first line keep open</v>
      </c>
      <c r="B805" s="80">
        <f>Invoice!C791</f>
        <v>0</v>
      </c>
      <c r="C805" s="81">
        <f>Invoice!B791</f>
        <v>0</v>
      </c>
      <c r="D805" s="86">
        <f t="shared" ca="1" si="39"/>
        <v>0</v>
      </c>
      <c r="E805" s="86">
        <f t="shared" ca="1" si="40"/>
        <v>0</v>
      </c>
      <c r="F805" s="87">
        <f>Invoice!G791</f>
        <v>0</v>
      </c>
      <c r="G805" s="88">
        <f t="shared" si="41"/>
        <v>0</v>
      </c>
    </row>
    <row r="806" spans="1:7" s="85" customFormat="1" hidden="1">
      <c r="A806" s="101" t="str">
        <f>Invoice!F792</f>
        <v>first line keep open</v>
      </c>
      <c r="B806" s="80">
        <f>Invoice!C792</f>
        <v>0</v>
      </c>
      <c r="C806" s="81">
        <f>Invoice!B792</f>
        <v>0</v>
      </c>
      <c r="D806" s="86">
        <f t="shared" ca="1" si="39"/>
        <v>0</v>
      </c>
      <c r="E806" s="86">
        <f t="shared" ca="1" si="40"/>
        <v>0</v>
      </c>
      <c r="F806" s="87">
        <f>Invoice!G792</f>
        <v>0</v>
      </c>
      <c r="G806" s="88">
        <f t="shared" si="41"/>
        <v>0</v>
      </c>
    </row>
    <row r="807" spans="1:7" s="85" customFormat="1" hidden="1">
      <c r="A807" s="101" t="str">
        <f>Invoice!F793</f>
        <v>first line keep open</v>
      </c>
      <c r="B807" s="80">
        <f>Invoice!C793</f>
        <v>0</v>
      </c>
      <c r="C807" s="81">
        <f>Invoice!B793</f>
        <v>0</v>
      </c>
      <c r="D807" s="86">
        <f t="shared" ca="1" si="39"/>
        <v>0</v>
      </c>
      <c r="E807" s="86">
        <f t="shared" ca="1" si="40"/>
        <v>0</v>
      </c>
      <c r="F807" s="87">
        <f>Invoice!G793</f>
        <v>0</v>
      </c>
      <c r="G807" s="88">
        <f t="shared" si="41"/>
        <v>0</v>
      </c>
    </row>
    <row r="808" spans="1:7" s="85" customFormat="1" hidden="1">
      <c r="A808" s="101" t="str">
        <f>Invoice!F794</f>
        <v>first line keep open</v>
      </c>
      <c r="B808" s="80">
        <f>Invoice!C794</f>
        <v>0</v>
      </c>
      <c r="C808" s="81">
        <f>Invoice!B794</f>
        <v>0</v>
      </c>
      <c r="D808" s="86">
        <f t="shared" ca="1" si="39"/>
        <v>0</v>
      </c>
      <c r="E808" s="86">
        <f t="shared" ca="1" si="40"/>
        <v>0</v>
      </c>
      <c r="F808" s="87">
        <f>Invoice!G794</f>
        <v>0</v>
      </c>
      <c r="G808" s="88">
        <f t="shared" si="41"/>
        <v>0</v>
      </c>
    </row>
    <row r="809" spans="1:7" s="85" customFormat="1" hidden="1">
      <c r="A809" s="101" t="str">
        <f>Invoice!F795</f>
        <v>first line keep open</v>
      </c>
      <c r="B809" s="80">
        <f>Invoice!C795</f>
        <v>0</v>
      </c>
      <c r="C809" s="81">
        <f>Invoice!B795</f>
        <v>0</v>
      </c>
      <c r="D809" s="86">
        <f t="shared" ca="1" si="39"/>
        <v>0</v>
      </c>
      <c r="E809" s="86">
        <f t="shared" ca="1" si="40"/>
        <v>0</v>
      </c>
      <c r="F809" s="87">
        <f>Invoice!G795</f>
        <v>0</v>
      </c>
      <c r="G809" s="88">
        <f t="shared" si="41"/>
        <v>0</v>
      </c>
    </row>
    <row r="810" spans="1:7" s="85" customFormat="1" hidden="1">
      <c r="A810" s="101" t="str">
        <f>Invoice!F796</f>
        <v>first line keep open</v>
      </c>
      <c r="B810" s="80">
        <f>Invoice!C796</f>
        <v>0</v>
      </c>
      <c r="C810" s="81">
        <f>Invoice!B796</f>
        <v>0</v>
      </c>
      <c r="D810" s="86">
        <f t="shared" ca="1" si="39"/>
        <v>0</v>
      </c>
      <c r="E810" s="86">
        <f t="shared" ca="1" si="40"/>
        <v>0</v>
      </c>
      <c r="F810" s="87">
        <f>Invoice!G796</f>
        <v>0</v>
      </c>
      <c r="G810" s="88">
        <f t="shared" si="41"/>
        <v>0</v>
      </c>
    </row>
    <row r="811" spans="1:7" s="85" customFormat="1" hidden="1">
      <c r="A811" s="101" t="str">
        <f>Invoice!F797</f>
        <v>first line keep open</v>
      </c>
      <c r="B811" s="80">
        <f>Invoice!C797</f>
        <v>0</v>
      </c>
      <c r="C811" s="81">
        <f>Invoice!B797</f>
        <v>0</v>
      </c>
      <c r="D811" s="86">
        <f t="shared" ca="1" si="39"/>
        <v>0</v>
      </c>
      <c r="E811" s="86">
        <f t="shared" ca="1" si="40"/>
        <v>0</v>
      </c>
      <c r="F811" s="87">
        <f>Invoice!G797</f>
        <v>0</v>
      </c>
      <c r="G811" s="88">
        <f t="shared" si="41"/>
        <v>0</v>
      </c>
    </row>
    <row r="812" spans="1:7" s="85" customFormat="1" hidden="1">
      <c r="A812" s="101" t="str">
        <f>Invoice!F798</f>
        <v>first line keep open</v>
      </c>
      <c r="B812" s="80">
        <f>Invoice!C798</f>
        <v>0</v>
      </c>
      <c r="C812" s="81">
        <f>Invoice!B798</f>
        <v>0</v>
      </c>
      <c r="D812" s="86">
        <f t="shared" ca="1" si="39"/>
        <v>0</v>
      </c>
      <c r="E812" s="86">
        <f t="shared" ca="1" si="40"/>
        <v>0</v>
      </c>
      <c r="F812" s="87">
        <f>Invoice!G798</f>
        <v>0</v>
      </c>
      <c r="G812" s="88">
        <f t="shared" si="41"/>
        <v>0</v>
      </c>
    </row>
    <row r="813" spans="1:7" s="85" customFormat="1" hidden="1">
      <c r="A813" s="101" t="str">
        <f>Invoice!F799</f>
        <v>first line keep open</v>
      </c>
      <c r="B813" s="80">
        <f>Invoice!C799</f>
        <v>0</v>
      </c>
      <c r="C813" s="81">
        <f>Invoice!B799</f>
        <v>0</v>
      </c>
      <c r="D813" s="86">
        <f t="shared" ca="1" si="39"/>
        <v>0</v>
      </c>
      <c r="E813" s="86">
        <f t="shared" ca="1" si="40"/>
        <v>0</v>
      </c>
      <c r="F813" s="87">
        <f>Invoice!G799</f>
        <v>0</v>
      </c>
      <c r="G813" s="88">
        <f t="shared" si="41"/>
        <v>0</v>
      </c>
    </row>
    <row r="814" spans="1:7" s="85" customFormat="1" hidden="1">
      <c r="A814" s="101" t="str">
        <f>Invoice!F800</f>
        <v>first line keep open</v>
      </c>
      <c r="B814" s="80">
        <f>Invoice!C800</f>
        <v>0</v>
      </c>
      <c r="C814" s="81">
        <f>Invoice!B800</f>
        <v>0</v>
      </c>
      <c r="D814" s="86">
        <f t="shared" ca="1" si="39"/>
        <v>0</v>
      </c>
      <c r="E814" s="86">
        <f t="shared" ca="1" si="40"/>
        <v>0</v>
      </c>
      <c r="F814" s="87">
        <f>Invoice!G800</f>
        <v>0</v>
      </c>
      <c r="G814" s="88">
        <f t="shared" si="41"/>
        <v>0</v>
      </c>
    </row>
    <row r="815" spans="1:7" s="85" customFormat="1" hidden="1">
      <c r="A815" s="101" t="str">
        <f>Invoice!F801</f>
        <v>first line keep open</v>
      </c>
      <c r="B815" s="80">
        <f>Invoice!C801</f>
        <v>0</v>
      </c>
      <c r="C815" s="81">
        <f>Invoice!B801</f>
        <v>0</v>
      </c>
      <c r="D815" s="86">
        <f t="shared" ca="1" si="39"/>
        <v>0</v>
      </c>
      <c r="E815" s="86">
        <f t="shared" ca="1" si="40"/>
        <v>0</v>
      </c>
      <c r="F815" s="87">
        <f>Invoice!G801</f>
        <v>0</v>
      </c>
      <c r="G815" s="88">
        <f t="shared" si="41"/>
        <v>0</v>
      </c>
    </row>
    <row r="816" spans="1:7" s="85" customFormat="1" hidden="1">
      <c r="A816" s="101" t="str">
        <f>Invoice!F802</f>
        <v>first line keep open</v>
      </c>
      <c r="B816" s="80">
        <f>Invoice!C802</f>
        <v>0</v>
      </c>
      <c r="C816" s="81">
        <f>Invoice!B802</f>
        <v>0</v>
      </c>
      <c r="D816" s="86">
        <f t="shared" ca="1" si="39"/>
        <v>0</v>
      </c>
      <c r="E816" s="86">
        <f t="shared" ca="1" si="40"/>
        <v>0</v>
      </c>
      <c r="F816" s="87">
        <f>Invoice!G802</f>
        <v>0</v>
      </c>
      <c r="G816" s="88">
        <f t="shared" si="41"/>
        <v>0</v>
      </c>
    </row>
    <row r="817" spans="1:7" s="85" customFormat="1" hidden="1">
      <c r="A817" s="101" t="str">
        <f>Invoice!F803</f>
        <v>first line keep open</v>
      </c>
      <c r="B817" s="80">
        <f>Invoice!C803</f>
        <v>0</v>
      </c>
      <c r="C817" s="81">
        <f>Invoice!B803</f>
        <v>0</v>
      </c>
      <c r="D817" s="86">
        <f t="shared" ca="1" si="39"/>
        <v>0</v>
      </c>
      <c r="E817" s="86">
        <f t="shared" ca="1" si="40"/>
        <v>0</v>
      </c>
      <c r="F817" s="87">
        <f>Invoice!G803</f>
        <v>0</v>
      </c>
      <c r="G817" s="88">
        <f t="shared" si="41"/>
        <v>0</v>
      </c>
    </row>
    <row r="818" spans="1:7" s="85" customFormat="1" hidden="1">
      <c r="A818" s="101" t="str">
        <f>Invoice!F804</f>
        <v>first line keep open</v>
      </c>
      <c r="B818" s="80">
        <f>Invoice!C804</f>
        <v>0</v>
      </c>
      <c r="C818" s="81">
        <f>Invoice!B804</f>
        <v>0</v>
      </c>
      <c r="D818" s="86">
        <f t="shared" ca="1" si="39"/>
        <v>0</v>
      </c>
      <c r="E818" s="86">
        <f t="shared" ca="1" si="40"/>
        <v>0</v>
      </c>
      <c r="F818" s="87">
        <f>Invoice!G804</f>
        <v>0</v>
      </c>
      <c r="G818" s="88">
        <f t="shared" si="41"/>
        <v>0</v>
      </c>
    </row>
    <row r="819" spans="1:7" s="85" customFormat="1" hidden="1">
      <c r="A819" s="101" t="str">
        <f>Invoice!F805</f>
        <v>first line keep open</v>
      </c>
      <c r="B819" s="80">
        <f>Invoice!C805</f>
        <v>0</v>
      </c>
      <c r="C819" s="81">
        <f>Invoice!B805</f>
        <v>0</v>
      </c>
      <c r="D819" s="86">
        <f t="shared" ca="1" si="39"/>
        <v>0</v>
      </c>
      <c r="E819" s="86">
        <f t="shared" ca="1" si="40"/>
        <v>0</v>
      </c>
      <c r="F819" s="87">
        <f>Invoice!G805</f>
        <v>0</v>
      </c>
      <c r="G819" s="88">
        <f t="shared" si="41"/>
        <v>0</v>
      </c>
    </row>
    <row r="820" spans="1:7" s="85" customFormat="1" hidden="1">
      <c r="A820" s="101" t="str">
        <f>Invoice!F806</f>
        <v>first line keep open</v>
      </c>
      <c r="B820" s="80">
        <f>Invoice!C806</f>
        <v>0</v>
      </c>
      <c r="C820" s="81">
        <f>Invoice!B806</f>
        <v>0</v>
      </c>
      <c r="D820" s="86">
        <f t="shared" ca="1" si="39"/>
        <v>0</v>
      </c>
      <c r="E820" s="86">
        <f t="shared" ca="1" si="40"/>
        <v>0</v>
      </c>
      <c r="F820" s="87">
        <f>Invoice!G806</f>
        <v>0</v>
      </c>
      <c r="G820" s="88">
        <f t="shared" si="41"/>
        <v>0</v>
      </c>
    </row>
    <row r="821" spans="1:7" s="85" customFormat="1" hidden="1">
      <c r="A821" s="101" t="str">
        <f>Invoice!F807</f>
        <v>first line keep open</v>
      </c>
      <c r="B821" s="80">
        <f>Invoice!C807</f>
        <v>0</v>
      </c>
      <c r="C821" s="81">
        <f>Invoice!B807</f>
        <v>0</v>
      </c>
      <c r="D821" s="86">
        <f t="shared" ca="1" si="39"/>
        <v>0</v>
      </c>
      <c r="E821" s="86">
        <f t="shared" ca="1" si="40"/>
        <v>0</v>
      </c>
      <c r="F821" s="87">
        <f>Invoice!G807</f>
        <v>0</v>
      </c>
      <c r="G821" s="88">
        <f t="shared" si="41"/>
        <v>0</v>
      </c>
    </row>
    <row r="822" spans="1:7" s="85" customFormat="1" hidden="1">
      <c r="A822" s="101" t="str">
        <f>Invoice!F808</f>
        <v>first line keep open</v>
      </c>
      <c r="B822" s="80">
        <f>Invoice!C808</f>
        <v>0</v>
      </c>
      <c r="C822" s="81">
        <f>Invoice!B808</f>
        <v>0</v>
      </c>
      <c r="D822" s="86">
        <f t="shared" ca="1" si="39"/>
        <v>0</v>
      </c>
      <c r="E822" s="86">
        <f t="shared" ca="1" si="40"/>
        <v>0</v>
      </c>
      <c r="F822" s="87">
        <f>Invoice!G808</f>
        <v>0</v>
      </c>
      <c r="G822" s="88">
        <f t="shared" si="41"/>
        <v>0</v>
      </c>
    </row>
    <row r="823" spans="1:7" s="85" customFormat="1" hidden="1">
      <c r="A823" s="101" t="str">
        <f>Invoice!F809</f>
        <v>first line keep open</v>
      </c>
      <c r="B823" s="80">
        <f>Invoice!C809</f>
        <v>0</v>
      </c>
      <c r="C823" s="81">
        <f>Invoice!B809</f>
        <v>0</v>
      </c>
      <c r="D823" s="86">
        <f t="shared" ca="1" si="39"/>
        <v>0</v>
      </c>
      <c r="E823" s="86">
        <f t="shared" ca="1" si="40"/>
        <v>0</v>
      </c>
      <c r="F823" s="87">
        <f>Invoice!G809</f>
        <v>0</v>
      </c>
      <c r="G823" s="88">
        <f t="shared" si="41"/>
        <v>0</v>
      </c>
    </row>
    <row r="824" spans="1:7" s="85" customFormat="1" hidden="1">
      <c r="A824" s="101" t="str">
        <f>Invoice!F810</f>
        <v>first line keep open</v>
      </c>
      <c r="B824" s="80">
        <f>Invoice!C810</f>
        <v>0</v>
      </c>
      <c r="C824" s="81">
        <f>Invoice!B810</f>
        <v>0</v>
      </c>
      <c r="D824" s="86">
        <f t="shared" ca="1" si="39"/>
        <v>0</v>
      </c>
      <c r="E824" s="86">
        <f t="shared" ca="1" si="40"/>
        <v>0</v>
      </c>
      <c r="F824" s="87">
        <f>Invoice!G810</f>
        <v>0</v>
      </c>
      <c r="G824" s="88">
        <f t="shared" si="41"/>
        <v>0</v>
      </c>
    </row>
    <row r="825" spans="1:7" s="85" customFormat="1" hidden="1">
      <c r="A825" s="101" t="str">
        <f>Invoice!F811</f>
        <v>first line keep open</v>
      </c>
      <c r="B825" s="80">
        <f>Invoice!C811</f>
        <v>0</v>
      </c>
      <c r="C825" s="81">
        <f>Invoice!B811</f>
        <v>0</v>
      </c>
      <c r="D825" s="86">
        <f t="shared" ca="1" si="39"/>
        <v>0</v>
      </c>
      <c r="E825" s="86">
        <f t="shared" ca="1" si="40"/>
        <v>0</v>
      </c>
      <c r="F825" s="87">
        <f>Invoice!G811</f>
        <v>0</v>
      </c>
      <c r="G825" s="88">
        <f t="shared" si="41"/>
        <v>0</v>
      </c>
    </row>
    <row r="826" spans="1:7" s="85" customFormat="1" hidden="1">
      <c r="A826" s="101" t="str">
        <f>Invoice!F812</f>
        <v>first line keep open</v>
      </c>
      <c r="B826" s="80">
        <f>Invoice!C812</f>
        <v>0</v>
      </c>
      <c r="C826" s="81">
        <f>Invoice!B812</f>
        <v>0</v>
      </c>
      <c r="D826" s="86">
        <f t="shared" ca="1" si="39"/>
        <v>0</v>
      </c>
      <c r="E826" s="86">
        <f t="shared" ca="1" si="40"/>
        <v>0</v>
      </c>
      <c r="F826" s="87">
        <f>Invoice!G812</f>
        <v>0</v>
      </c>
      <c r="G826" s="88">
        <f t="shared" si="41"/>
        <v>0</v>
      </c>
    </row>
    <row r="827" spans="1:7" s="85" customFormat="1" hidden="1">
      <c r="A827" s="101" t="str">
        <f>Invoice!F813</f>
        <v>first line keep open</v>
      </c>
      <c r="B827" s="80">
        <f>Invoice!C813</f>
        <v>0</v>
      </c>
      <c r="C827" s="81">
        <f>Invoice!B813</f>
        <v>0</v>
      </c>
      <c r="D827" s="86">
        <f t="shared" ca="1" si="39"/>
        <v>0</v>
      </c>
      <c r="E827" s="86">
        <f t="shared" ca="1" si="40"/>
        <v>0</v>
      </c>
      <c r="F827" s="87">
        <f>Invoice!G813</f>
        <v>0</v>
      </c>
      <c r="G827" s="88">
        <f t="shared" si="41"/>
        <v>0</v>
      </c>
    </row>
    <row r="828" spans="1:7" s="85" customFormat="1" hidden="1">
      <c r="A828" s="101" t="str">
        <f>Invoice!F814</f>
        <v>first line keep open</v>
      </c>
      <c r="B828" s="80">
        <f>Invoice!C814</f>
        <v>0</v>
      </c>
      <c r="C828" s="81">
        <f>Invoice!B814</f>
        <v>0</v>
      </c>
      <c r="D828" s="86">
        <f t="shared" ca="1" si="39"/>
        <v>0</v>
      </c>
      <c r="E828" s="86">
        <f t="shared" ca="1" si="40"/>
        <v>0</v>
      </c>
      <c r="F828" s="87">
        <f>Invoice!G814</f>
        <v>0</v>
      </c>
      <c r="G828" s="88">
        <f t="shared" si="41"/>
        <v>0</v>
      </c>
    </row>
    <row r="829" spans="1:7" s="85" customFormat="1" hidden="1">
      <c r="A829" s="101" t="str">
        <f>Invoice!F815</f>
        <v>first line keep open</v>
      </c>
      <c r="B829" s="80">
        <f>Invoice!C815</f>
        <v>0</v>
      </c>
      <c r="C829" s="81">
        <f>Invoice!B815</f>
        <v>0</v>
      </c>
      <c r="D829" s="86">
        <f t="shared" ca="1" si="39"/>
        <v>0</v>
      </c>
      <c r="E829" s="86">
        <f t="shared" ca="1" si="40"/>
        <v>0</v>
      </c>
      <c r="F829" s="87">
        <f>Invoice!G815</f>
        <v>0</v>
      </c>
      <c r="G829" s="88">
        <f t="shared" si="41"/>
        <v>0</v>
      </c>
    </row>
    <row r="830" spans="1:7" s="85" customFormat="1" hidden="1">
      <c r="A830" s="101" t="str">
        <f>Invoice!F816</f>
        <v>first line keep open</v>
      </c>
      <c r="B830" s="80">
        <f>Invoice!C816</f>
        <v>0</v>
      </c>
      <c r="C830" s="81">
        <f>Invoice!B816</f>
        <v>0</v>
      </c>
      <c r="D830" s="86">
        <f t="shared" ca="1" si="39"/>
        <v>0</v>
      </c>
      <c r="E830" s="86">
        <f t="shared" ca="1" si="40"/>
        <v>0</v>
      </c>
      <c r="F830" s="87">
        <f>Invoice!G816</f>
        <v>0</v>
      </c>
      <c r="G830" s="88">
        <f t="shared" si="41"/>
        <v>0</v>
      </c>
    </row>
    <row r="831" spans="1:7" s="85" customFormat="1" hidden="1">
      <c r="A831" s="101" t="str">
        <f>Invoice!F817</f>
        <v>first line keep open</v>
      </c>
      <c r="B831" s="80">
        <f>Invoice!C817</f>
        <v>0</v>
      </c>
      <c r="C831" s="81">
        <f>Invoice!B817</f>
        <v>0</v>
      </c>
      <c r="D831" s="86">
        <f t="shared" ca="1" si="39"/>
        <v>0</v>
      </c>
      <c r="E831" s="86">
        <f t="shared" ca="1" si="40"/>
        <v>0</v>
      </c>
      <c r="F831" s="87">
        <f>Invoice!G817</f>
        <v>0</v>
      </c>
      <c r="G831" s="88">
        <f t="shared" si="41"/>
        <v>0</v>
      </c>
    </row>
    <row r="832" spans="1:7" s="85" customFormat="1" hidden="1">
      <c r="A832" s="101" t="str">
        <f>Invoice!F818</f>
        <v>first line keep open</v>
      </c>
      <c r="B832" s="80">
        <f>Invoice!C818</f>
        <v>0</v>
      </c>
      <c r="C832" s="81">
        <f>Invoice!B818</f>
        <v>0</v>
      </c>
      <c r="D832" s="86">
        <f t="shared" ca="1" si="39"/>
        <v>0</v>
      </c>
      <c r="E832" s="86">
        <f t="shared" ca="1" si="40"/>
        <v>0</v>
      </c>
      <c r="F832" s="87">
        <f>Invoice!G818</f>
        <v>0</v>
      </c>
      <c r="G832" s="88">
        <f t="shared" si="41"/>
        <v>0</v>
      </c>
    </row>
    <row r="833" spans="1:7" s="85" customFormat="1" hidden="1">
      <c r="A833" s="101" t="str">
        <f>Invoice!F819</f>
        <v>first line keep open</v>
      </c>
      <c r="B833" s="80">
        <f>Invoice!C819</f>
        <v>0</v>
      </c>
      <c r="C833" s="81">
        <f>Invoice!B819</f>
        <v>0</v>
      </c>
      <c r="D833" s="86">
        <f t="shared" ref="D833:D896" ca="1" si="42">F833/$D$14</f>
        <v>0</v>
      </c>
      <c r="E833" s="86">
        <f t="shared" ref="E833:E896" ca="1" si="43">G833/$D$14</f>
        <v>0</v>
      </c>
      <c r="F833" s="87">
        <f>Invoice!G819</f>
        <v>0</v>
      </c>
      <c r="G833" s="88">
        <f t="shared" ref="G833:G896" si="44">C833*F833</f>
        <v>0</v>
      </c>
    </row>
    <row r="834" spans="1:7" s="85" customFormat="1" hidden="1">
      <c r="A834" s="101" t="str">
        <f>Invoice!F820</f>
        <v>first line keep open</v>
      </c>
      <c r="B834" s="80">
        <f>Invoice!C820</f>
        <v>0</v>
      </c>
      <c r="C834" s="81">
        <f>Invoice!B820</f>
        <v>0</v>
      </c>
      <c r="D834" s="86">
        <f t="shared" ca="1" si="42"/>
        <v>0</v>
      </c>
      <c r="E834" s="86">
        <f t="shared" ca="1" si="43"/>
        <v>0</v>
      </c>
      <c r="F834" s="87">
        <f>Invoice!G820</f>
        <v>0</v>
      </c>
      <c r="G834" s="88">
        <f t="shared" si="44"/>
        <v>0</v>
      </c>
    </row>
    <row r="835" spans="1:7" s="85" customFormat="1" hidden="1">
      <c r="A835" s="101" t="str">
        <f>Invoice!F821</f>
        <v>first line keep open</v>
      </c>
      <c r="B835" s="80">
        <f>Invoice!C821</f>
        <v>0</v>
      </c>
      <c r="C835" s="81">
        <f>Invoice!B821</f>
        <v>0</v>
      </c>
      <c r="D835" s="86">
        <f t="shared" ca="1" si="42"/>
        <v>0</v>
      </c>
      <c r="E835" s="86">
        <f t="shared" ca="1" si="43"/>
        <v>0</v>
      </c>
      <c r="F835" s="87">
        <f>Invoice!G821</f>
        <v>0</v>
      </c>
      <c r="G835" s="88">
        <f t="shared" si="44"/>
        <v>0</v>
      </c>
    </row>
    <row r="836" spans="1:7" s="85" customFormat="1" hidden="1">
      <c r="A836" s="101" t="str">
        <f>Invoice!F822</f>
        <v>first line keep open</v>
      </c>
      <c r="B836" s="80">
        <f>Invoice!C822</f>
        <v>0</v>
      </c>
      <c r="C836" s="81">
        <f>Invoice!B822</f>
        <v>0</v>
      </c>
      <c r="D836" s="86">
        <f t="shared" ca="1" si="42"/>
        <v>0</v>
      </c>
      <c r="E836" s="86">
        <f t="shared" ca="1" si="43"/>
        <v>0</v>
      </c>
      <c r="F836" s="87">
        <f>Invoice!G822</f>
        <v>0</v>
      </c>
      <c r="G836" s="88">
        <f t="shared" si="44"/>
        <v>0</v>
      </c>
    </row>
    <row r="837" spans="1:7" s="85" customFormat="1" hidden="1">
      <c r="A837" s="101" t="str">
        <f>Invoice!F823</f>
        <v>first line keep open</v>
      </c>
      <c r="B837" s="80">
        <f>Invoice!C823</f>
        <v>0</v>
      </c>
      <c r="C837" s="81">
        <f>Invoice!B823</f>
        <v>0</v>
      </c>
      <c r="D837" s="86">
        <f t="shared" ca="1" si="42"/>
        <v>0</v>
      </c>
      <c r="E837" s="86">
        <f t="shared" ca="1" si="43"/>
        <v>0</v>
      </c>
      <c r="F837" s="87">
        <f>Invoice!G823</f>
        <v>0</v>
      </c>
      <c r="G837" s="88">
        <f t="shared" si="44"/>
        <v>0</v>
      </c>
    </row>
    <row r="838" spans="1:7" s="85" customFormat="1" hidden="1">
      <c r="A838" s="101" t="str">
        <f>Invoice!F824</f>
        <v>first line keep open</v>
      </c>
      <c r="B838" s="80">
        <f>Invoice!C824</f>
        <v>0</v>
      </c>
      <c r="C838" s="81">
        <f>Invoice!B824</f>
        <v>0</v>
      </c>
      <c r="D838" s="86">
        <f t="shared" ca="1" si="42"/>
        <v>0</v>
      </c>
      <c r="E838" s="86">
        <f t="shared" ca="1" si="43"/>
        <v>0</v>
      </c>
      <c r="F838" s="87">
        <f>Invoice!G824</f>
        <v>0</v>
      </c>
      <c r="G838" s="88">
        <f t="shared" si="44"/>
        <v>0</v>
      </c>
    </row>
    <row r="839" spans="1:7" s="85" customFormat="1" hidden="1">
      <c r="A839" s="101" t="str">
        <f>Invoice!F825</f>
        <v>first line keep open</v>
      </c>
      <c r="B839" s="80">
        <f>Invoice!C825</f>
        <v>0</v>
      </c>
      <c r="C839" s="81">
        <f>Invoice!B825</f>
        <v>0</v>
      </c>
      <c r="D839" s="86">
        <f t="shared" ca="1" si="42"/>
        <v>0</v>
      </c>
      <c r="E839" s="86">
        <f t="shared" ca="1" si="43"/>
        <v>0</v>
      </c>
      <c r="F839" s="87">
        <f>Invoice!G825</f>
        <v>0</v>
      </c>
      <c r="G839" s="88">
        <f t="shared" si="44"/>
        <v>0</v>
      </c>
    </row>
    <row r="840" spans="1:7" s="85" customFormat="1" hidden="1">
      <c r="A840" s="101" t="str">
        <f>Invoice!F826</f>
        <v>first line keep open</v>
      </c>
      <c r="B840" s="80">
        <f>Invoice!C826</f>
        <v>0</v>
      </c>
      <c r="C840" s="81">
        <f>Invoice!B826</f>
        <v>0</v>
      </c>
      <c r="D840" s="86">
        <f t="shared" ca="1" si="42"/>
        <v>0</v>
      </c>
      <c r="E840" s="86">
        <f t="shared" ca="1" si="43"/>
        <v>0</v>
      </c>
      <c r="F840" s="87">
        <f>Invoice!G826</f>
        <v>0</v>
      </c>
      <c r="G840" s="88">
        <f t="shared" si="44"/>
        <v>0</v>
      </c>
    </row>
    <row r="841" spans="1:7" s="85" customFormat="1" hidden="1">
      <c r="A841" s="101" t="str">
        <f>Invoice!F827</f>
        <v>first line keep open</v>
      </c>
      <c r="B841" s="80">
        <f>Invoice!C827</f>
        <v>0</v>
      </c>
      <c r="C841" s="81">
        <f>Invoice!B827</f>
        <v>0</v>
      </c>
      <c r="D841" s="86">
        <f t="shared" ca="1" si="42"/>
        <v>0</v>
      </c>
      <c r="E841" s="86">
        <f t="shared" ca="1" si="43"/>
        <v>0</v>
      </c>
      <c r="F841" s="87">
        <f>Invoice!G827</f>
        <v>0</v>
      </c>
      <c r="G841" s="88">
        <f t="shared" si="44"/>
        <v>0</v>
      </c>
    </row>
    <row r="842" spans="1:7" s="85" customFormat="1" hidden="1">
      <c r="A842" s="101" t="str">
        <f>Invoice!F828</f>
        <v>first line keep open</v>
      </c>
      <c r="B842" s="80">
        <f>Invoice!C828</f>
        <v>0</v>
      </c>
      <c r="C842" s="81">
        <f>Invoice!B828</f>
        <v>0</v>
      </c>
      <c r="D842" s="86">
        <f t="shared" ca="1" si="42"/>
        <v>0</v>
      </c>
      <c r="E842" s="86">
        <f t="shared" ca="1" si="43"/>
        <v>0</v>
      </c>
      <c r="F842" s="87">
        <f>Invoice!G828</f>
        <v>0</v>
      </c>
      <c r="G842" s="88">
        <f t="shared" si="44"/>
        <v>0</v>
      </c>
    </row>
    <row r="843" spans="1:7" s="85" customFormat="1" hidden="1">
      <c r="A843" s="101" t="str">
        <f>Invoice!F829</f>
        <v>first line keep open</v>
      </c>
      <c r="B843" s="80">
        <f>Invoice!C829</f>
        <v>0</v>
      </c>
      <c r="C843" s="81">
        <f>Invoice!B829</f>
        <v>0</v>
      </c>
      <c r="D843" s="86">
        <f t="shared" ca="1" si="42"/>
        <v>0</v>
      </c>
      <c r="E843" s="86">
        <f t="shared" ca="1" si="43"/>
        <v>0</v>
      </c>
      <c r="F843" s="87">
        <f>Invoice!G829</f>
        <v>0</v>
      </c>
      <c r="G843" s="88">
        <f t="shared" si="44"/>
        <v>0</v>
      </c>
    </row>
    <row r="844" spans="1:7" s="85" customFormat="1" hidden="1">
      <c r="A844" s="101" t="str">
        <f>Invoice!F830</f>
        <v>first line keep open</v>
      </c>
      <c r="B844" s="80">
        <f>Invoice!C830</f>
        <v>0</v>
      </c>
      <c r="C844" s="81">
        <f>Invoice!B830</f>
        <v>0</v>
      </c>
      <c r="D844" s="86">
        <f t="shared" ca="1" si="42"/>
        <v>0</v>
      </c>
      <c r="E844" s="86">
        <f t="shared" ca="1" si="43"/>
        <v>0</v>
      </c>
      <c r="F844" s="87">
        <f>Invoice!G830</f>
        <v>0</v>
      </c>
      <c r="G844" s="88">
        <f t="shared" si="44"/>
        <v>0</v>
      </c>
    </row>
    <row r="845" spans="1:7" s="85" customFormat="1" hidden="1">
      <c r="A845" s="101" t="str">
        <f>Invoice!F831</f>
        <v>first line keep open</v>
      </c>
      <c r="B845" s="80">
        <f>Invoice!C831</f>
        <v>0</v>
      </c>
      <c r="C845" s="81">
        <f>Invoice!B831</f>
        <v>0</v>
      </c>
      <c r="D845" s="86">
        <f t="shared" ca="1" si="42"/>
        <v>0</v>
      </c>
      <c r="E845" s="86">
        <f t="shared" ca="1" si="43"/>
        <v>0</v>
      </c>
      <c r="F845" s="87">
        <f>Invoice!G831</f>
        <v>0</v>
      </c>
      <c r="G845" s="88">
        <f t="shared" si="44"/>
        <v>0</v>
      </c>
    </row>
    <row r="846" spans="1:7" s="85" customFormat="1" hidden="1">
      <c r="A846" s="101" t="str">
        <f>Invoice!F832</f>
        <v>first line keep open</v>
      </c>
      <c r="B846" s="80">
        <f>Invoice!C832</f>
        <v>0</v>
      </c>
      <c r="C846" s="81">
        <f>Invoice!B832</f>
        <v>0</v>
      </c>
      <c r="D846" s="86">
        <f t="shared" ca="1" si="42"/>
        <v>0</v>
      </c>
      <c r="E846" s="86">
        <f t="shared" ca="1" si="43"/>
        <v>0</v>
      </c>
      <c r="F846" s="87">
        <f>Invoice!G832</f>
        <v>0</v>
      </c>
      <c r="G846" s="88">
        <f t="shared" si="44"/>
        <v>0</v>
      </c>
    </row>
    <row r="847" spans="1:7" s="85" customFormat="1" hidden="1">
      <c r="A847" s="101" t="str">
        <f>Invoice!F833</f>
        <v>first line keep open</v>
      </c>
      <c r="B847" s="80">
        <f>Invoice!C833</f>
        <v>0</v>
      </c>
      <c r="C847" s="81">
        <f>Invoice!B833</f>
        <v>0</v>
      </c>
      <c r="D847" s="86">
        <f t="shared" ca="1" si="42"/>
        <v>0</v>
      </c>
      <c r="E847" s="86">
        <f t="shared" ca="1" si="43"/>
        <v>0</v>
      </c>
      <c r="F847" s="87">
        <f>Invoice!G833</f>
        <v>0</v>
      </c>
      <c r="G847" s="88">
        <f t="shared" si="44"/>
        <v>0</v>
      </c>
    </row>
    <row r="848" spans="1:7" s="85" customFormat="1" hidden="1">
      <c r="A848" s="101" t="str">
        <f>Invoice!F834</f>
        <v>first line keep open</v>
      </c>
      <c r="B848" s="80">
        <f>Invoice!C834</f>
        <v>0</v>
      </c>
      <c r="C848" s="81">
        <f>Invoice!B834</f>
        <v>0</v>
      </c>
      <c r="D848" s="86">
        <f t="shared" ca="1" si="42"/>
        <v>0</v>
      </c>
      <c r="E848" s="86">
        <f t="shared" ca="1" si="43"/>
        <v>0</v>
      </c>
      <c r="F848" s="87">
        <f>Invoice!G834</f>
        <v>0</v>
      </c>
      <c r="G848" s="88">
        <f t="shared" si="44"/>
        <v>0</v>
      </c>
    </row>
    <row r="849" spans="1:7" s="85" customFormat="1" hidden="1">
      <c r="A849" s="101" t="str">
        <f>Invoice!F835</f>
        <v>first line keep open</v>
      </c>
      <c r="B849" s="80">
        <f>Invoice!C835</f>
        <v>0</v>
      </c>
      <c r="C849" s="81">
        <f>Invoice!B835</f>
        <v>0</v>
      </c>
      <c r="D849" s="86">
        <f t="shared" ca="1" si="42"/>
        <v>0</v>
      </c>
      <c r="E849" s="86">
        <f t="shared" ca="1" si="43"/>
        <v>0</v>
      </c>
      <c r="F849" s="87">
        <f>Invoice!G835</f>
        <v>0</v>
      </c>
      <c r="G849" s="88">
        <f t="shared" si="44"/>
        <v>0</v>
      </c>
    </row>
    <row r="850" spans="1:7" s="85" customFormat="1" hidden="1">
      <c r="A850" s="101" t="str">
        <f>Invoice!F836</f>
        <v>first line keep open</v>
      </c>
      <c r="B850" s="80">
        <f>Invoice!C836</f>
        <v>0</v>
      </c>
      <c r="C850" s="81">
        <f>Invoice!B836</f>
        <v>0</v>
      </c>
      <c r="D850" s="86">
        <f t="shared" ca="1" si="42"/>
        <v>0</v>
      </c>
      <c r="E850" s="86">
        <f t="shared" ca="1" si="43"/>
        <v>0</v>
      </c>
      <c r="F850" s="87">
        <f>Invoice!G836</f>
        <v>0</v>
      </c>
      <c r="G850" s="88">
        <f t="shared" si="44"/>
        <v>0</v>
      </c>
    </row>
    <row r="851" spans="1:7" s="85" customFormat="1" hidden="1">
      <c r="A851" s="101" t="str">
        <f>Invoice!F837</f>
        <v>first line keep open</v>
      </c>
      <c r="B851" s="80">
        <f>Invoice!C837</f>
        <v>0</v>
      </c>
      <c r="C851" s="81">
        <f>Invoice!B837</f>
        <v>0</v>
      </c>
      <c r="D851" s="86">
        <f t="shared" ca="1" si="42"/>
        <v>0</v>
      </c>
      <c r="E851" s="86">
        <f t="shared" ca="1" si="43"/>
        <v>0</v>
      </c>
      <c r="F851" s="87">
        <f>Invoice!G837</f>
        <v>0</v>
      </c>
      <c r="G851" s="88">
        <f t="shared" si="44"/>
        <v>0</v>
      </c>
    </row>
    <row r="852" spans="1:7" s="85" customFormat="1" hidden="1">
      <c r="A852" s="101" t="str">
        <f>Invoice!F838</f>
        <v>first line keep open</v>
      </c>
      <c r="B852" s="80">
        <f>Invoice!C838</f>
        <v>0</v>
      </c>
      <c r="C852" s="81">
        <f>Invoice!B838</f>
        <v>0</v>
      </c>
      <c r="D852" s="86">
        <f t="shared" ca="1" si="42"/>
        <v>0</v>
      </c>
      <c r="E852" s="86">
        <f t="shared" ca="1" si="43"/>
        <v>0</v>
      </c>
      <c r="F852" s="87">
        <f>Invoice!G838</f>
        <v>0</v>
      </c>
      <c r="G852" s="88">
        <f t="shared" si="44"/>
        <v>0</v>
      </c>
    </row>
    <row r="853" spans="1:7" s="85" customFormat="1" hidden="1">
      <c r="A853" s="101" t="str">
        <f>Invoice!F839</f>
        <v>first line keep open</v>
      </c>
      <c r="B853" s="80">
        <f>Invoice!C839</f>
        <v>0</v>
      </c>
      <c r="C853" s="81">
        <f>Invoice!B839</f>
        <v>0</v>
      </c>
      <c r="D853" s="86">
        <f t="shared" ca="1" si="42"/>
        <v>0</v>
      </c>
      <c r="E853" s="86">
        <f t="shared" ca="1" si="43"/>
        <v>0</v>
      </c>
      <c r="F853" s="87">
        <f>Invoice!G839</f>
        <v>0</v>
      </c>
      <c r="G853" s="88">
        <f t="shared" si="44"/>
        <v>0</v>
      </c>
    </row>
    <row r="854" spans="1:7" s="85" customFormat="1" hidden="1">
      <c r="A854" s="101" t="str">
        <f>Invoice!F840</f>
        <v>first line keep open</v>
      </c>
      <c r="B854" s="80">
        <f>Invoice!C840</f>
        <v>0</v>
      </c>
      <c r="C854" s="81">
        <f>Invoice!B840</f>
        <v>0</v>
      </c>
      <c r="D854" s="86">
        <f t="shared" ca="1" si="42"/>
        <v>0</v>
      </c>
      <c r="E854" s="86">
        <f t="shared" ca="1" si="43"/>
        <v>0</v>
      </c>
      <c r="F854" s="87">
        <f>Invoice!G840</f>
        <v>0</v>
      </c>
      <c r="G854" s="88">
        <f t="shared" si="44"/>
        <v>0</v>
      </c>
    </row>
    <row r="855" spans="1:7" s="85" customFormat="1" hidden="1">
      <c r="A855" s="101" t="str">
        <f>Invoice!F841</f>
        <v>first line keep open</v>
      </c>
      <c r="B855" s="80">
        <f>Invoice!C841</f>
        <v>0</v>
      </c>
      <c r="C855" s="81">
        <f>Invoice!B841</f>
        <v>0</v>
      </c>
      <c r="D855" s="86">
        <f t="shared" ca="1" si="42"/>
        <v>0</v>
      </c>
      <c r="E855" s="86">
        <f t="shared" ca="1" si="43"/>
        <v>0</v>
      </c>
      <c r="F855" s="87">
        <f>Invoice!G841</f>
        <v>0</v>
      </c>
      <c r="G855" s="88">
        <f t="shared" si="44"/>
        <v>0</v>
      </c>
    </row>
    <row r="856" spans="1:7" s="85" customFormat="1" hidden="1">
      <c r="A856" s="101" t="str">
        <f>Invoice!F842</f>
        <v>first line keep open</v>
      </c>
      <c r="B856" s="80">
        <f>Invoice!C842</f>
        <v>0</v>
      </c>
      <c r="C856" s="81">
        <f>Invoice!B842</f>
        <v>0</v>
      </c>
      <c r="D856" s="86">
        <f t="shared" ca="1" si="42"/>
        <v>0</v>
      </c>
      <c r="E856" s="86">
        <f t="shared" ca="1" si="43"/>
        <v>0</v>
      </c>
      <c r="F856" s="87">
        <f>Invoice!G842</f>
        <v>0</v>
      </c>
      <c r="G856" s="88">
        <f t="shared" si="44"/>
        <v>0</v>
      </c>
    </row>
    <row r="857" spans="1:7" s="85" customFormat="1" hidden="1">
      <c r="A857" s="101" t="str">
        <f>Invoice!F843</f>
        <v>first line keep open</v>
      </c>
      <c r="B857" s="80">
        <f>Invoice!C843</f>
        <v>0</v>
      </c>
      <c r="C857" s="81">
        <f>Invoice!B843</f>
        <v>0</v>
      </c>
      <c r="D857" s="86">
        <f t="shared" ca="1" si="42"/>
        <v>0</v>
      </c>
      <c r="E857" s="86">
        <f t="shared" ca="1" si="43"/>
        <v>0</v>
      </c>
      <c r="F857" s="87">
        <f>Invoice!G843</f>
        <v>0</v>
      </c>
      <c r="G857" s="88">
        <f t="shared" si="44"/>
        <v>0</v>
      </c>
    </row>
    <row r="858" spans="1:7" s="85" customFormat="1" hidden="1">
      <c r="A858" s="101" t="str">
        <f>Invoice!F844</f>
        <v>first line keep open</v>
      </c>
      <c r="B858" s="80">
        <f>Invoice!C844</f>
        <v>0</v>
      </c>
      <c r="C858" s="81">
        <f>Invoice!B844</f>
        <v>0</v>
      </c>
      <c r="D858" s="86">
        <f t="shared" ca="1" si="42"/>
        <v>0</v>
      </c>
      <c r="E858" s="86">
        <f t="shared" ca="1" si="43"/>
        <v>0</v>
      </c>
      <c r="F858" s="87">
        <f>Invoice!G844</f>
        <v>0</v>
      </c>
      <c r="G858" s="88">
        <f t="shared" si="44"/>
        <v>0</v>
      </c>
    </row>
    <row r="859" spans="1:7" s="85" customFormat="1" hidden="1">
      <c r="A859" s="101" t="str">
        <f>Invoice!F845</f>
        <v>first line keep open</v>
      </c>
      <c r="B859" s="80">
        <f>Invoice!C845</f>
        <v>0</v>
      </c>
      <c r="C859" s="81">
        <f>Invoice!B845</f>
        <v>0</v>
      </c>
      <c r="D859" s="86">
        <f t="shared" ca="1" si="42"/>
        <v>0</v>
      </c>
      <c r="E859" s="86">
        <f t="shared" ca="1" si="43"/>
        <v>0</v>
      </c>
      <c r="F859" s="87">
        <f>Invoice!G845</f>
        <v>0</v>
      </c>
      <c r="G859" s="88">
        <f t="shared" si="44"/>
        <v>0</v>
      </c>
    </row>
    <row r="860" spans="1:7" s="85" customFormat="1" hidden="1">
      <c r="A860" s="101" t="str">
        <f>Invoice!F846</f>
        <v>first line keep open</v>
      </c>
      <c r="B860" s="80">
        <f>Invoice!C846</f>
        <v>0</v>
      </c>
      <c r="C860" s="81">
        <f>Invoice!B846</f>
        <v>0</v>
      </c>
      <c r="D860" s="86">
        <f t="shared" ca="1" si="42"/>
        <v>0</v>
      </c>
      <c r="E860" s="86">
        <f t="shared" ca="1" si="43"/>
        <v>0</v>
      </c>
      <c r="F860" s="87">
        <f>Invoice!G846</f>
        <v>0</v>
      </c>
      <c r="G860" s="88">
        <f t="shared" si="44"/>
        <v>0</v>
      </c>
    </row>
    <row r="861" spans="1:7" s="85" customFormat="1" hidden="1">
      <c r="A861" s="101" t="str">
        <f>Invoice!F847</f>
        <v>first line keep open</v>
      </c>
      <c r="B861" s="80">
        <f>Invoice!C847</f>
        <v>0</v>
      </c>
      <c r="C861" s="81">
        <f>Invoice!B847</f>
        <v>0</v>
      </c>
      <c r="D861" s="86">
        <f t="shared" ca="1" si="42"/>
        <v>0</v>
      </c>
      <c r="E861" s="86">
        <f t="shared" ca="1" si="43"/>
        <v>0</v>
      </c>
      <c r="F861" s="87">
        <f>Invoice!G847</f>
        <v>0</v>
      </c>
      <c r="G861" s="88">
        <f t="shared" si="44"/>
        <v>0</v>
      </c>
    </row>
    <row r="862" spans="1:7" s="85" customFormat="1" hidden="1">
      <c r="A862" s="101" t="str">
        <f>Invoice!F848</f>
        <v>first line keep open</v>
      </c>
      <c r="B862" s="80">
        <f>Invoice!C848</f>
        <v>0</v>
      </c>
      <c r="C862" s="81">
        <f>Invoice!B848</f>
        <v>0</v>
      </c>
      <c r="D862" s="86">
        <f t="shared" ca="1" si="42"/>
        <v>0</v>
      </c>
      <c r="E862" s="86">
        <f t="shared" ca="1" si="43"/>
        <v>0</v>
      </c>
      <c r="F862" s="87">
        <f>Invoice!G848</f>
        <v>0</v>
      </c>
      <c r="G862" s="88">
        <f t="shared" si="44"/>
        <v>0</v>
      </c>
    </row>
    <row r="863" spans="1:7" s="85" customFormat="1" hidden="1">
      <c r="A863" s="101" t="str">
        <f>Invoice!F849</f>
        <v>first line keep open</v>
      </c>
      <c r="B863" s="80">
        <f>Invoice!C849</f>
        <v>0</v>
      </c>
      <c r="C863" s="81">
        <f>Invoice!B849</f>
        <v>0</v>
      </c>
      <c r="D863" s="86">
        <f t="shared" ca="1" si="42"/>
        <v>0</v>
      </c>
      <c r="E863" s="86">
        <f t="shared" ca="1" si="43"/>
        <v>0</v>
      </c>
      <c r="F863" s="87">
        <f>Invoice!G849</f>
        <v>0</v>
      </c>
      <c r="G863" s="88">
        <f t="shared" si="44"/>
        <v>0</v>
      </c>
    </row>
    <row r="864" spans="1:7" s="85" customFormat="1" hidden="1">
      <c r="A864" s="101" t="str">
        <f>Invoice!F850</f>
        <v>first line keep open</v>
      </c>
      <c r="B864" s="80">
        <f>Invoice!C850</f>
        <v>0</v>
      </c>
      <c r="C864" s="81">
        <f>Invoice!B850</f>
        <v>0</v>
      </c>
      <c r="D864" s="86">
        <f t="shared" ca="1" si="42"/>
        <v>0</v>
      </c>
      <c r="E864" s="86">
        <f t="shared" ca="1" si="43"/>
        <v>0</v>
      </c>
      <c r="F864" s="87">
        <f>Invoice!G850</f>
        <v>0</v>
      </c>
      <c r="G864" s="88">
        <f t="shared" si="44"/>
        <v>0</v>
      </c>
    </row>
    <row r="865" spans="1:7" s="85" customFormat="1" hidden="1">
      <c r="A865" s="101" t="str">
        <f>Invoice!F851</f>
        <v>first line keep open</v>
      </c>
      <c r="B865" s="80">
        <f>Invoice!C851</f>
        <v>0</v>
      </c>
      <c r="C865" s="81">
        <f>Invoice!B851</f>
        <v>0</v>
      </c>
      <c r="D865" s="86">
        <f t="shared" ca="1" si="42"/>
        <v>0</v>
      </c>
      <c r="E865" s="86">
        <f t="shared" ca="1" si="43"/>
        <v>0</v>
      </c>
      <c r="F865" s="87">
        <f>Invoice!G851</f>
        <v>0</v>
      </c>
      <c r="G865" s="88">
        <f t="shared" si="44"/>
        <v>0</v>
      </c>
    </row>
    <row r="866" spans="1:7" s="85" customFormat="1" hidden="1">
      <c r="A866" s="101" t="str">
        <f>Invoice!F852</f>
        <v>first line keep open</v>
      </c>
      <c r="B866" s="80">
        <f>Invoice!C852</f>
        <v>0</v>
      </c>
      <c r="C866" s="81">
        <f>Invoice!B852</f>
        <v>0</v>
      </c>
      <c r="D866" s="86">
        <f t="shared" ca="1" si="42"/>
        <v>0</v>
      </c>
      <c r="E866" s="86">
        <f t="shared" ca="1" si="43"/>
        <v>0</v>
      </c>
      <c r="F866" s="87">
        <f>Invoice!G852</f>
        <v>0</v>
      </c>
      <c r="G866" s="88">
        <f t="shared" si="44"/>
        <v>0</v>
      </c>
    </row>
    <row r="867" spans="1:7" s="85" customFormat="1" hidden="1">
      <c r="A867" s="101" t="str">
        <f>Invoice!F853</f>
        <v>first line keep open</v>
      </c>
      <c r="B867" s="80">
        <f>Invoice!C853</f>
        <v>0</v>
      </c>
      <c r="C867" s="81">
        <f>Invoice!B853</f>
        <v>0</v>
      </c>
      <c r="D867" s="86">
        <f t="shared" ca="1" si="42"/>
        <v>0</v>
      </c>
      <c r="E867" s="86">
        <f t="shared" ca="1" si="43"/>
        <v>0</v>
      </c>
      <c r="F867" s="87">
        <f>Invoice!G853</f>
        <v>0</v>
      </c>
      <c r="G867" s="88">
        <f t="shared" si="44"/>
        <v>0</v>
      </c>
    </row>
    <row r="868" spans="1:7" s="85" customFormat="1" hidden="1">
      <c r="A868" s="101" t="str">
        <f>Invoice!F854</f>
        <v>first line keep open</v>
      </c>
      <c r="B868" s="80">
        <f>Invoice!C854</f>
        <v>0</v>
      </c>
      <c r="C868" s="81">
        <f>Invoice!B854</f>
        <v>0</v>
      </c>
      <c r="D868" s="86">
        <f t="shared" ca="1" si="42"/>
        <v>0</v>
      </c>
      <c r="E868" s="86">
        <f t="shared" ca="1" si="43"/>
        <v>0</v>
      </c>
      <c r="F868" s="87">
        <f>Invoice!G854</f>
        <v>0</v>
      </c>
      <c r="G868" s="88">
        <f t="shared" si="44"/>
        <v>0</v>
      </c>
    </row>
    <row r="869" spans="1:7" s="85" customFormat="1" hidden="1">
      <c r="A869" s="101" t="str">
        <f>Invoice!F855</f>
        <v>first line keep open</v>
      </c>
      <c r="B869" s="80">
        <f>Invoice!C855</f>
        <v>0</v>
      </c>
      <c r="C869" s="81">
        <f>Invoice!B855</f>
        <v>0</v>
      </c>
      <c r="D869" s="86">
        <f t="shared" ca="1" si="42"/>
        <v>0</v>
      </c>
      <c r="E869" s="86">
        <f t="shared" ca="1" si="43"/>
        <v>0</v>
      </c>
      <c r="F869" s="87">
        <f>Invoice!G855</f>
        <v>0</v>
      </c>
      <c r="G869" s="88">
        <f t="shared" si="44"/>
        <v>0</v>
      </c>
    </row>
    <row r="870" spans="1:7" s="85" customFormat="1" hidden="1">
      <c r="A870" s="101" t="str">
        <f>Invoice!F856</f>
        <v>first line keep open</v>
      </c>
      <c r="B870" s="80">
        <f>Invoice!C856</f>
        <v>0</v>
      </c>
      <c r="C870" s="81">
        <f>Invoice!B856</f>
        <v>0</v>
      </c>
      <c r="D870" s="86">
        <f t="shared" ca="1" si="42"/>
        <v>0</v>
      </c>
      <c r="E870" s="86">
        <f t="shared" ca="1" si="43"/>
        <v>0</v>
      </c>
      <c r="F870" s="87">
        <f>Invoice!G856</f>
        <v>0</v>
      </c>
      <c r="G870" s="88">
        <f t="shared" si="44"/>
        <v>0</v>
      </c>
    </row>
    <row r="871" spans="1:7" s="85" customFormat="1" hidden="1">
      <c r="A871" s="101" t="str">
        <f>Invoice!F857</f>
        <v>first line keep open</v>
      </c>
      <c r="B871" s="80">
        <f>Invoice!C857</f>
        <v>0</v>
      </c>
      <c r="C871" s="81">
        <f>Invoice!B857</f>
        <v>0</v>
      </c>
      <c r="D871" s="86">
        <f t="shared" ca="1" si="42"/>
        <v>0</v>
      </c>
      <c r="E871" s="86">
        <f t="shared" ca="1" si="43"/>
        <v>0</v>
      </c>
      <c r="F871" s="87">
        <f>Invoice!G857</f>
        <v>0</v>
      </c>
      <c r="G871" s="88">
        <f t="shared" si="44"/>
        <v>0</v>
      </c>
    </row>
    <row r="872" spans="1:7" s="85" customFormat="1" hidden="1">
      <c r="A872" s="101" t="str">
        <f>Invoice!F858</f>
        <v>first line keep open</v>
      </c>
      <c r="B872" s="80">
        <f>Invoice!C858</f>
        <v>0</v>
      </c>
      <c r="C872" s="81">
        <f>Invoice!B858</f>
        <v>0</v>
      </c>
      <c r="D872" s="86">
        <f t="shared" ca="1" si="42"/>
        <v>0</v>
      </c>
      <c r="E872" s="86">
        <f t="shared" ca="1" si="43"/>
        <v>0</v>
      </c>
      <c r="F872" s="87">
        <f>Invoice!G858</f>
        <v>0</v>
      </c>
      <c r="G872" s="88">
        <f t="shared" si="44"/>
        <v>0</v>
      </c>
    </row>
    <row r="873" spans="1:7" s="85" customFormat="1" hidden="1">
      <c r="A873" s="101" t="str">
        <f>Invoice!F859</f>
        <v>first line keep open</v>
      </c>
      <c r="B873" s="80">
        <f>Invoice!C859</f>
        <v>0</v>
      </c>
      <c r="C873" s="81">
        <f>Invoice!B859</f>
        <v>0</v>
      </c>
      <c r="D873" s="86">
        <f t="shared" ca="1" si="42"/>
        <v>0</v>
      </c>
      <c r="E873" s="86">
        <f t="shared" ca="1" si="43"/>
        <v>0</v>
      </c>
      <c r="F873" s="87">
        <f>Invoice!G859</f>
        <v>0</v>
      </c>
      <c r="G873" s="88">
        <f t="shared" si="44"/>
        <v>0</v>
      </c>
    </row>
    <row r="874" spans="1:7" s="85" customFormat="1" hidden="1">
      <c r="A874" s="101" t="str">
        <f>Invoice!F860</f>
        <v>first line keep open</v>
      </c>
      <c r="B874" s="80">
        <f>Invoice!C860</f>
        <v>0</v>
      </c>
      <c r="C874" s="81">
        <f>Invoice!B860</f>
        <v>0</v>
      </c>
      <c r="D874" s="86">
        <f t="shared" ca="1" si="42"/>
        <v>0</v>
      </c>
      <c r="E874" s="86">
        <f t="shared" ca="1" si="43"/>
        <v>0</v>
      </c>
      <c r="F874" s="87">
        <f>Invoice!G860</f>
        <v>0</v>
      </c>
      <c r="G874" s="88">
        <f t="shared" si="44"/>
        <v>0</v>
      </c>
    </row>
    <row r="875" spans="1:7" s="85" customFormat="1" hidden="1">
      <c r="A875" s="101" t="str">
        <f>Invoice!F861</f>
        <v>first line keep open</v>
      </c>
      <c r="B875" s="80">
        <f>Invoice!C861</f>
        <v>0</v>
      </c>
      <c r="C875" s="81">
        <f>Invoice!B861</f>
        <v>0</v>
      </c>
      <c r="D875" s="86">
        <f t="shared" ca="1" si="42"/>
        <v>0</v>
      </c>
      <c r="E875" s="86">
        <f t="shared" ca="1" si="43"/>
        <v>0</v>
      </c>
      <c r="F875" s="87">
        <f>Invoice!G861</f>
        <v>0</v>
      </c>
      <c r="G875" s="88">
        <f t="shared" si="44"/>
        <v>0</v>
      </c>
    </row>
    <row r="876" spans="1:7" s="85" customFormat="1" hidden="1">
      <c r="A876" s="101" t="str">
        <f>Invoice!F862</f>
        <v>first line keep open</v>
      </c>
      <c r="B876" s="80">
        <f>Invoice!C862</f>
        <v>0</v>
      </c>
      <c r="C876" s="81">
        <f>Invoice!B862</f>
        <v>0</v>
      </c>
      <c r="D876" s="86">
        <f t="shared" ca="1" si="42"/>
        <v>0</v>
      </c>
      <c r="E876" s="86">
        <f t="shared" ca="1" si="43"/>
        <v>0</v>
      </c>
      <c r="F876" s="87">
        <f>Invoice!G862</f>
        <v>0</v>
      </c>
      <c r="G876" s="88">
        <f t="shared" si="44"/>
        <v>0</v>
      </c>
    </row>
    <row r="877" spans="1:7" s="85" customFormat="1" hidden="1">
      <c r="A877" s="101" t="str">
        <f>Invoice!F863</f>
        <v>first line keep open</v>
      </c>
      <c r="B877" s="80">
        <f>Invoice!C863</f>
        <v>0</v>
      </c>
      <c r="C877" s="81">
        <f>Invoice!B863</f>
        <v>0</v>
      </c>
      <c r="D877" s="86">
        <f t="shared" ca="1" si="42"/>
        <v>0</v>
      </c>
      <c r="E877" s="86">
        <f t="shared" ca="1" si="43"/>
        <v>0</v>
      </c>
      <c r="F877" s="87">
        <f>Invoice!G863</f>
        <v>0</v>
      </c>
      <c r="G877" s="88">
        <f t="shared" si="44"/>
        <v>0</v>
      </c>
    </row>
    <row r="878" spans="1:7" s="85" customFormat="1" hidden="1">
      <c r="A878" s="101" t="str">
        <f>Invoice!F864</f>
        <v>first line keep open</v>
      </c>
      <c r="B878" s="80">
        <f>Invoice!C864</f>
        <v>0</v>
      </c>
      <c r="C878" s="81">
        <f>Invoice!B864</f>
        <v>0</v>
      </c>
      <c r="D878" s="86">
        <f t="shared" ca="1" si="42"/>
        <v>0</v>
      </c>
      <c r="E878" s="86">
        <f t="shared" ca="1" si="43"/>
        <v>0</v>
      </c>
      <c r="F878" s="87">
        <f>Invoice!G864</f>
        <v>0</v>
      </c>
      <c r="G878" s="88">
        <f t="shared" si="44"/>
        <v>0</v>
      </c>
    </row>
    <row r="879" spans="1:7" s="85" customFormat="1" hidden="1">
      <c r="A879" s="101" t="str">
        <f>Invoice!F865</f>
        <v>first line keep open</v>
      </c>
      <c r="B879" s="80">
        <f>Invoice!C865</f>
        <v>0</v>
      </c>
      <c r="C879" s="81">
        <f>Invoice!B865</f>
        <v>0</v>
      </c>
      <c r="D879" s="86">
        <f t="shared" ca="1" si="42"/>
        <v>0</v>
      </c>
      <c r="E879" s="86">
        <f t="shared" ca="1" si="43"/>
        <v>0</v>
      </c>
      <c r="F879" s="87">
        <f>Invoice!G865</f>
        <v>0</v>
      </c>
      <c r="G879" s="88">
        <f t="shared" si="44"/>
        <v>0</v>
      </c>
    </row>
    <row r="880" spans="1:7" s="85" customFormat="1" hidden="1">
      <c r="A880" s="101" t="str">
        <f>Invoice!F866</f>
        <v>first line keep open</v>
      </c>
      <c r="B880" s="80">
        <f>Invoice!C866</f>
        <v>0</v>
      </c>
      <c r="C880" s="81">
        <f>Invoice!B866</f>
        <v>0</v>
      </c>
      <c r="D880" s="86">
        <f t="shared" ca="1" si="42"/>
        <v>0</v>
      </c>
      <c r="E880" s="86">
        <f t="shared" ca="1" si="43"/>
        <v>0</v>
      </c>
      <c r="F880" s="87">
        <f>Invoice!G866</f>
        <v>0</v>
      </c>
      <c r="G880" s="88">
        <f t="shared" si="44"/>
        <v>0</v>
      </c>
    </row>
    <row r="881" spans="1:7" s="85" customFormat="1" hidden="1">
      <c r="A881" s="101" t="str">
        <f>Invoice!F867</f>
        <v>first line keep open</v>
      </c>
      <c r="B881" s="80">
        <f>Invoice!C867</f>
        <v>0</v>
      </c>
      <c r="C881" s="81">
        <f>Invoice!B867</f>
        <v>0</v>
      </c>
      <c r="D881" s="86">
        <f t="shared" ca="1" si="42"/>
        <v>0</v>
      </c>
      <c r="E881" s="86">
        <f t="shared" ca="1" si="43"/>
        <v>0</v>
      </c>
      <c r="F881" s="87">
        <f>Invoice!G867</f>
        <v>0</v>
      </c>
      <c r="G881" s="88">
        <f t="shared" si="44"/>
        <v>0</v>
      </c>
    </row>
    <row r="882" spans="1:7" s="85" customFormat="1" hidden="1">
      <c r="A882" s="101" t="str">
        <f>Invoice!F868</f>
        <v>first line keep open</v>
      </c>
      <c r="B882" s="80">
        <f>Invoice!C868</f>
        <v>0</v>
      </c>
      <c r="C882" s="81">
        <f>Invoice!B868</f>
        <v>0</v>
      </c>
      <c r="D882" s="86">
        <f t="shared" ca="1" si="42"/>
        <v>0</v>
      </c>
      <c r="E882" s="86">
        <f t="shared" ca="1" si="43"/>
        <v>0</v>
      </c>
      <c r="F882" s="87">
        <f>Invoice!G868</f>
        <v>0</v>
      </c>
      <c r="G882" s="88">
        <f t="shared" si="44"/>
        <v>0</v>
      </c>
    </row>
    <row r="883" spans="1:7" s="85" customFormat="1" hidden="1">
      <c r="A883" s="101" t="str">
        <f>Invoice!F869</f>
        <v>first line keep open</v>
      </c>
      <c r="B883" s="80">
        <f>Invoice!C869</f>
        <v>0</v>
      </c>
      <c r="C883" s="81">
        <f>Invoice!B869</f>
        <v>0</v>
      </c>
      <c r="D883" s="86">
        <f t="shared" ca="1" si="42"/>
        <v>0</v>
      </c>
      <c r="E883" s="86">
        <f t="shared" ca="1" si="43"/>
        <v>0</v>
      </c>
      <c r="F883" s="87">
        <f>Invoice!G869</f>
        <v>0</v>
      </c>
      <c r="G883" s="88">
        <f t="shared" si="44"/>
        <v>0</v>
      </c>
    </row>
    <row r="884" spans="1:7" s="85" customFormat="1" hidden="1">
      <c r="A884" s="101" t="str">
        <f>Invoice!F870</f>
        <v>first line keep open</v>
      </c>
      <c r="B884" s="80">
        <f>Invoice!C870</f>
        <v>0</v>
      </c>
      <c r="C884" s="81">
        <f>Invoice!B870</f>
        <v>0</v>
      </c>
      <c r="D884" s="86">
        <f t="shared" ca="1" si="42"/>
        <v>0</v>
      </c>
      <c r="E884" s="86">
        <f t="shared" ca="1" si="43"/>
        <v>0</v>
      </c>
      <c r="F884" s="87">
        <f>Invoice!G870</f>
        <v>0</v>
      </c>
      <c r="G884" s="88">
        <f t="shared" si="44"/>
        <v>0</v>
      </c>
    </row>
    <row r="885" spans="1:7" s="85" customFormat="1" hidden="1">
      <c r="A885" s="101" t="str">
        <f>Invoice!F871</f>
        <v>first line keep open</v>
      </c>
      <c r="B885" s="80">
        <f>Invoice!C871</f>
        <v>0</v>
      </c>
      <c r="C885" s="81">
        <f>Invoice!B871</f>
        <v>0</v>
      </c>
      <c r="D885" s="86">
        <f t="shared" ca="1" si="42"/>
        <v>0</v>
      </c>
      <c r="E885" s="86">
        <f t="shared" ca="1" si="43"/>
        <v>0</v>
      </c>
      <c r="F885" s="87">
        <f>Invoice!G871</f>
        <v>0</v>
      </c>
      <c r="G885" s="88">
        <f t="shared" si="44"/>
        <v>0</v>
      </c>
    </row>
    <row r="886" spans="1:7" s="85" customFormat="1" hidden="1">
      <c r="A886" s="101" t="str">
        <f>Invoice!F872</f>
        <v>first line keep open</v>
      </c>
      <c r="B886" s="80">
        <f>Invoice!C872</f>
        <v>0</v>
      </c>
      <c r="C886" s="81">
        <f>Invoice!B872</f>
        <v>0</v>
      </c>
      <c r="D886" s="86">
        <f t="shared" ca="1" si="42"/>
        <v>0</v>
      </c>
      <c r="E886" s="86">
        <f t="shared" ca="1" si="43"/>
        <v>0</v>
      </c>
      <c r="F886" s="87">
        <f>Invoice!G872</f>
        <v>0</v>
      </c>
      <c r="G886" s="88">
        <f t="shared" si="44"/>
        <v>0</v>
      </c>
    </row>
    <row r="887" spans="1:7" s="85" customFormat="1" hidden="1">
      <c r="A887" s="101" t="str">
        <f>Invoice!F873</f>
        <v>first line keep open</v>
      </c>
      <c r="B887" s="80">
        <f>Invoice!C873</f>
        <v>0</v>
      </c>
      <c r="C887" s="81">
        <f>Invoice!B873</f>
        <v>0</v>
      </c>
      <c r="D887" s="86">
        <f t="shared" ca="1" si="42"/>
        <v>0</v>
      </c>
      <c r="E887" s="86">
        <f t="shared" ca="1" si="43"/>
        <v>0</v>
      </c>
      <c r="F887" s="87">
        <f>Invoice!G873</f>
        <v>0</v>
      </c>
      <c r="G887" s="88">
        <f t="shared" si="44"/>
        <v>0</v>
      </c>
    </row>
    <row r="888" spans="1:7" s="85" customFormat="1" hidden="1">
      <c r="A888" s="101" t="str">
        <f>Invoice!F874</f>
        <v>first line keep open</v>
      </c>
      <c r="B888" s="80">
        <f>Invoice!C874</f>
        <v>0</v>
      </c>
      <c r="C888" s="81">
        <f>Invoice!B874</f>
        <v>0</v>
      </c>
      <c r="D888" s="86">
        <f t="shared" ca="1" si="42"/>
        <v>0</v>
      </c>
      <c r="E888" s="86">
        <f t="shared" ca="1" si="43"/>
        <v>0</v>
      </c>
      <c r="F888" s="87">
        <f>Invoice!G874</f>
        <v>0</v>
      </c>
      <c r="G888" s="88">
        <f t="shared" si="44"/>
        <v>0</v>
      </c>
    </row>
    <row r="889" spans="1:7" s="85" customFormat="1" hidden="1">
      <c r="A889" s="101" t="str">
        <f>Invoice!F875</f>
        <v>first line keep open</v>
      </c>
      <c r="B889" s="80">
        <f>Invoice!C875</f>
        <v>0</v>
      </c>
      <c r="C889" s="81">
        <f>Invoice!B875</f>
        <v>0</v>
      </c>
      <c r="D889" s="86">
        <f t="shared" ca="1" si="42"/>
        <v>0</v>
      </c>
      <c r="E889" s="86">
        <f t="shared" ca="1" si="43"/>
        <v>0</v>
      </c>
      <c r="F889" s="87">
        <f>Invoice!G875</f>
        <v>0</v>
      </c>
      <c r="G889" s="88">
        <f t="shared" si="44"/>
        <v>0</v>
      </c>
    </row>
    <row r="890" spans="1:7" s="85" customFormat="1" hidden="1">
      <c r="A890" s="101" t="str">
        <f>Invoice!F876</f>
        <v>first line keep open</v>
      </c>
      <c r="B890" s="80">
        <f>Invoice!C876</f>
        <v>0</v>
      </c>
      <c r="C890" s="81">
        <f>Invoice!B876</f>
        <v>0</v>
      </c>
      <c r="D890" s="86">
        <f t="shared" ca="1" si="42"/>
        <v>0</v>
      </c>
      <c r="E890" s="86">
        <f t="shared" ca="1" si="43"/>
        <v>0</v>
      </c>
      <c r="F890" s="87">
        <f>Invoice!G876</f>
        <v>0</v>
      </c>
      <c r="G890" s="88">
        <f t="shared" si="44"/>
        <v>0</v>
      </c>
    </row>
    <row r="891" spans="1:7" s="85" customFormat="1" hidden="1">
      <c r="A891" s="101" t="str">
        <f>Invoice!F877</f>
        <v>first line keep open</v>
      </c>
      <c r="B891" s="80">
        <f>Invoice!C877</f>
        <v>0</v>
      </c>
      <c r="C891" s="81">
        <f>Invoice!B877</f>
        <v>0</v>
      </c>
      <c r="D891" s="86">
        <f t="shared" ca="1" si="42"/>
        <v>0</v>
      </c>
      <c r="E891" s="86">
        <f t="shared" ca="1" si="43"/>
        <v>0</v>
      </c>
      <c r="F891" s="87">
        <f>Invoice!G877</f>
        <v>0</v>
      </c>
      <c r="G891" s="88">
        <f t="shared" si="44"/>
        <v>0</v>
      </c>
    </row>
    <row r="892" spans="1:7" s="85" customFormat="1" hidden="1">
      <c r="A892" s="101" t="str">
        <f>Invoice!F878</f>
        <v>first line keep open</v>
      </c>
      <c r="B892" s="80">
        <f>Invoice!C878</f>
        <v>0</v>
      </c>
      <c r="C892" s="81">
        <f>Invoice!B878</f>
        <v>0</v>
      </c>
      <c r="D892" s="86">
        <f t="shared" ca="1" si="42"/>
        <v>0</v>
      </c>
      <c r="E892" s="86">
        <f t="shared" ca="1" si="43"/>
        <v>0</v>
      </c>
      <c r="F892" s="87">
        <f>Invoice!G878</f>
        <v>0</v>
      </c>
      <c r="G892" s="88">
        <f t="shared" si="44"/>
        <v>0</v>
      </c>
    </row>
    <row r="893" spans="1:7" s="85" customFormat="1" hidden="1">
      <c r="A893" s="101" t="str">
        <f>Invoice!F879</f>
        <v>first line keep open</v>
      </c>
      <c r="B893" s="80">
        <f>Invoice!C879</f>
        <v>0</v>
      </c>
      <c r="C893" s="81">
        <f>Invoice!B879</f>
        <v>0</v>
      </c>
      <c r="D893" s="86">
        <f t="shared" ca="1" si="42"/>
        <v>0</v>
      </c>
      <c r="E893" s="86">
        <f t="shared" ca="1" si="43"/>
        <v>0</v>
      </c>
      <c r="F893" s="87">
        <f>Invoice!G879</f>
        <v>0</v>
      </c>
      <c r="G893" s="88">
        <f t="shared" si="44"/>
        <v>0</v>
      </c>
    </row>
    <row r="894" spans="1:7" s="85" customFormat="1" hidden="1">
      <c r="A894" s="101" t="str">
        <f>Invoice!F880</f>
        <v>first line keep open</v>
      </c>
      <c r="B894" s="80">
        <f>Invoice!C880</f>
        <v>0</v>
      </c>
      <c r="C894" s="81">
        <f>Invoice!B880</f>
        <v>0</v>
      </c>
      <c r="D894" s="86">
        <f t="shared" ca="1" si="42"/>
        <v>0</v>
      </c>
      <c r="E894" s="86">
        <f t="shared" ca="1" si="43"/>
        <v>0</v>
      </c>
      <c r="F894" s="87">
        <f>Invoice!G880</f>
        <v>0</v>
      </c>
      <c r="G894" s="88">
        <f t="shared" si="44"/>
        <v>0</v>
      </c>
    </row>
    <row r="895" spans="1:7" s="85" customFormat="1" hidden="1">
      <c r="A895" s="101" t="str">
        <f>Invoice!F881</f>
        <v>first line keep open</v>
      </c>
      <c r="B895" s="80">
        <f>Invoice!C881</f>
        <v>0</v>
      </c>
      <c r="C895" s="81">
        <f>Invoice!B881</f>
        <v>0</v>
      </c>
      <c r="D895" s="86">
        <f t="shared" ca="1" si="42"/>
        <v>0</v>
      </c>
      <c r="E895" s="86">
        <f t="shared" ca="1" si="43"/>
        <v>0</v>
      </c>
      <c r="F895" s="87">
        <f>Invoice!G881</f>
        <v>0</v>
      </c>
      <c r="G895" s="88">
        <f t="shared" si="44"/>
        <v>0</v>
      </c>
    </row>
    <row r="896" spans="1:7" s="85" customFormat="1" hidden="1">
      <c r="A896" s="101" t="str">
        <f>Invoice!F882</f>
        <v>first line keep open</v>
      </c>
      <c r="B896" s="80">
        <f>Invoice!C882</f>
        <v>0</v>
      </c>
      <c r="C896" s="81">
        <f>Invoice!B882</f>
        <v>0</v>
      </c>
      <c r="D896" s="86">
        <f t="shared" ca="1" si="42"/>
        <v>0</v>
      </c>
      <c r="E896" s="86">
        <f t="shared" ca="1" si="43"/>
        <v>0</v>
      </c>
      <c r="F896" s="87">
        <f>Invoice!G882</f>
        <v>0</v>
      </c>
      <c r="G896" s="88">
        <f t="shared" si="44"/>
        <v>0</v>
      </c>
    </row>
    <row r="897" spans="1:7" s="85" customFormat="1" hidden="1">
      <c r="A897" s="101" t="str">
        <f>Invoice!F883</f>
        <v>first line keep open</v>
      </c>
      <c r="B897" s="80">
        <f>Invoice!C883</f>
        <v>0</v>
      </c>
      <c r="C897" s="81">
        <f>Invoice!B883</f>
        <v>0</v>
      </c>
      <c r="D897" s="86">
        <f t="shared" ref="D897:D960" ca="1" si="45">F897/$D$14</f>
        <v>0</v>
      </c>
      <c r="E897" s="86">
        <f t="shared" ref="E897:E960" ca="1" si="46">G897/$D$14</f>
        <v>0</v>
      </c>
      <c r="F897" s="87">
        <f>Invoice!G883</f>
        <v>0</v>
      </c>
      <c r="G897" s="88">
        <f t="shared" ref="G897:G960" si="47">C897*F897</f>
        <v>0</v>
      </c>
    </row>
    <row r="898" spans="1:7" s="85" customFormat="1" hidden="1">
      <c r="A898" s="101" t="str">
        <f>Invoice!F884</f>
        <v>first line keep open</v>
      </c>
      <c r="B898" s="80">
        <f>Invoice!C884</f>
        <v>0</v>
      </c>
      <c r="C898" s="81">
        <f>Invoice!B884</f>
        <v>0</v>
      </c>
      <c r="D898" s="86">
        <f t="shared" ca="1" si="45"/>
        <v>0</v>
      </c>
      <c r="E898" s="86">
        <f t="shared" ca="1" si="46"/>
        <v>0</v>
      </c>
      <c r="F898" s="87">
        <f>Invoice!G884</f>
        <v>0</v>
      </c>
      <c r="G898" s="88">
        <f t="shared" si="47"/>
        <v>0</v>
      </c>
    </row>
    <row r="899" spans="1:7" s="85" customFormat="1" hidden="1">
      <c r="A899" s="101" t="str">
        <f>Invoice!F885</f>
        <v>first line keep open</v>
      </c>
      <c r="B899" s="80">
        <f>Invoice!C885</f>
        <v>0</v>
      </c>
      <c r="C899" s="81">
        <f>Invoice!B885</f>
        <v>0</v>
      </c>
      <c r="D899" s="86">
        <f t="shared" ca="1" si="45"/>
        <v>0</v>
      </c>
      <c r="E899" s="86">
        <f t="shared" ca="1" si="46"/>
        <v>0</v>
      </c>
      <c r="F899" s="87">
        <f>Invoice!G885</f>
        <v>0</v>
      </c>
      <c r="G899" s="88">
        <f t="shared" si="47"/>
        <v>0</v>
      </c>
    </row>
    <row r="900" spans="1:7" s="85" customFormat="1" hidden="1">
      <c r="A900" s="101" t="str">
        <f>Invoice!F886</f>
        <v>first line keep open</v>
      </c>
      <c r="B900" s="80">
        <f>Invoice!C886</f>
        <v>0</v>
      </c>
      <c r="C900" s="81">
        <f>Invoice!B886</f>
        <v>0</v>
      </c>
      <c r="D900" s="86">
        <f t="shared" ca="1" si="45"/>
        <v>0</v>
      </c>
      <c r="E900" s="86">
        <f t="shared" ca="1" si="46"/>
        <v>0</v>
      </c>
      <c r="F900" s="87">
        <f>Invoice!G886</f>
        <v>0</v>
      </c>
      <c r="G900" s="88">
        <f t="shared" si="47"/>
        <v>0</v>
      </c>
    </row>
    <row r="901" spans="1:7" s="85" customFormat="1" hidden="1">
      <c r="A901" s="101" t="str">
        <f>Invoice!F887</f>
        <v>first line keep open</v>
      </c>
      <c r="B901" s="80">
        <f>Invoice!C887</f>
        <v>0</v>
      </c>
      <c r="C901" s="81">
        <f>Invoice!B887</f>
        <v>0</v>
      </c>
      <c r="D901" s="86">
        <f t="shared" ca="1" si="45"/>
        <v>0</v>
      </c>
      <c r="E901" s="86">
        <f t="shared" ca="1" si="46"/>
        <v>0</v>
      </c>
      <c r="F901" s="87">
        <f>Invoice!G887</f>
        <v>0</v>
      </c>
      <c r="G901" s="88">
        <f t="shared" si="47"/>
        <v>0</v>
      </c>
    </row>
    <row r="902" spans="1:7" s="85" customFormat="1" hidden="1">
      <c r="A902" s="101" t="str">
        <f>Invoice!F888</f>
        <v>first line keep open</v>
      </c>
      <c r="B902" s="80">
        <f>Invoice!C888</f>
        <v>0</v>
      </c>
      <c r="C902" s="81">
        <f>Invoice!B888</f>
        <v>0</v>
      </c>
      <c r="D902" s="86">
        <f t="shared" ca="1" si="45"/>
        <v>0</v>
      </c>
      <c r="E902" s="86">
        <f t="shared" ca="1" si="46"/>
        <v>0</v>
      </c>
      <c r="F902" s="87">
        <f>Invoice!G888</f>
        <v>0</v>
      </c>
      <c r="G902" s="88">
        <f t="shared" si="47"/>
        <v>0</v>
      </c>
    </row>
    <row r="903" spans="1:7" s="85" customFormat="1" hidden="1">
      <c r="A903" s="101" t="str">
        <f>Invoice!F889</f>
        <v>first line keep open</v>
      </c>
      <c r="B903" s="80">
        <f>Invoice!C889</f>
        <v>0</v>
      </c>
      <c r="C903" s="81">
        <f>Invoice!B889</f>
        <v>0</v>
      </c>
      <c r="D903" s="86">
        <f t="shared" ca="1" si="45"/>
        <v>0</v>
      </c>
      <c r="E903" s="86">
        <f t="shared" ca="1" si="46"/>
        <v>0</v>
      </c>
      <c r="F903" s="87">
        <f>Invoice!G889</f>
        <v>0</v>
      </c>
      <c r="G903" s="88">
        <f t="shared" si="47"/>
        <v>0</v>
      </c>
    </row>
    <row r="904" spans="1:7" s="85" customFormat="1" hidden="1">
      <c r="A904" s="101" t="str">
        <f>Invoice!F890</f>
        <v>first line keep open</v>
      </c>
      <c r="B904" s="80">
        <f>Invoice!C890</f>
        <v>0</v>
      </c>
      <c r="C904" s="81">
        <f>Invoice!B890</f>
        <v>0</v>
      </c>
      <c r="D904" s="86">
        <f t="shared" ca="1" si="45"/>
        <v>0</v>
      </c>
      <c r="E904" s="86">
        <f t="shared" ca="1" si="46"/>
        <v>0</v>
      </c>
      <c r="F904" s="87">
        <f>Invoice!G890</f>
        <v>0</v>
      </c>
      <c r="G904" s="88">
        <f t="shared" si="47"/>
        <v>0</v>
      </c>
    </row>
    <row r="905" spans="1:7" s="85" customFormat="1" hidden="1">
      <c r="A905" s="101" t="str">
        <f>Invoice!F891</f>
        <v>first line keep open</v>
      </c>
      <c r="B905" s="80">
        <f>Invoice!C891</f>
        <v>0</v>
      </c>
      <c r="C905" s="81">
        <f>Invoice!B891</f>
        <v>0</v>
      </c>
      <c r="D905" s="86">
        <f t="shared" ca="1" si="45"/>
        <v>0</v>
      </c>
      <c r="E905" s="86">
        <f t="shared" ca="1" si="46"/>
        <v>0</v>
      </c>
      <c r="F905" s="87">
        <f>Invoice!G891</f>
        <v>0</v>
      </c>
      <c r="G905" s="88">
        <f t="shared" si="47"/>
        <v>0</v>
      </c>
    </row>
    <row r="906" spans="1:7" s="85" customFormat="1" hidden="1">
      <c r="A906" s="101" t="str">
        <f>Invoice!F892</f>
        <v>first line keep open</v>
      </c>
      <c r="B906" s="80">
        <f>Invoice!C892</f>
        <v>0</v>
      </c>
      <c r="C906" s="81">
        <f>Invoice!B892</f>
        <v>0</v>
      </c>
      <c r="D906" s="86">
        <f t="shared" ca="1" si="45"/>
        <v>0</v>
      </c>
      <c r="E906" s="86">
        <f t="shared" ca="1" si="46"/>
        <v>0</v>
      </c>
      <c r="F906" s="87">
        <f>Invoice!G892</f>
        <v>0</v>
      </c>
      <c r="G906" s="88">
        <f t="shared" si="47"/>
        <v>0</v>
      </c>
    </row>
    <row r="907" spans="1:7" s="85" customFormat="1" hidden="1">
      <c r="A907" s="101" t="str">
        <f>Invoice!F893</f>
        <v>first line keep open</v>
      </c>
      <c r="B907" s="80">
        <f>Invoice!C893</f>
        <v>0</v>
      </c>
      <c r="C907" s="81">
        <f>Invoice!B893</f>
        <v>0</v>
      </c>
      <c r="D907" s="86">
        <f t="shared" ca="1" si="45"/>
        <v>0</v>
      </c>
      <c r="E907" s="86">
        <f t="shared" ca="1" si="46"/>
        <v>0</v>
      </c>
      <c r="F907" s="87">
        <f>Invoice!G893</f>
        <v>0</v>
      </c>
      <c r="G907" s="88">
        <f t="shared" si="47"/>
        <v>0</v>
      </c>
    </row>
    <row r="908" spans="1:7" s="85" customFormat="1" hidden="1">
      <c r="A908" s="101" t="str">
        <f>Invoice!F894</f>
        <v>first line keep open</v>
      </c>
      <c r="B908" s="80">
        <f>Invoice!C894</f>
        <v>0</v>
      </c>
      <c r="C908" s="81">
        <f>Invoice!B894</f>
        <v>0</v>
      </c>
      <c r="D908" s="86">
        <f t="shared" ca="1" si="45"/>
        <v>0</v>
      </c>
      <c r="E908" s="86">
        <f t="shared" ca="1" si="46"/>
        <v>0</v>
      </c>
      <c r="F908" s="87">
        <f>Invoice!G894</f>
        <v>0</v>
      </c>
      <c r="G908" s="88">
        <f t="shared" si="47"/>
        <v>0</v>
      </c>
    </row>
    <row r="909" spans="1:7" s="85" customFormat="1" hidden="1">
      <c r="A909" s="101" t="str">
        <f>Invoice!F895</f>
        <v>first line keep open</v>
      </c>
      <c r="B909" s="80">
        <f>Invoice!C895</f>
        <v>0</v>
      </c>
      <c r="C909" s="81">
        <f>Invoice!B895</f>
        <v>0</v>
      </c>
      <c r="D909" s="86">
        <f t="shared" ca="1" si="45"/>
        <v>0</v>
      </c>
      <c r="E909" s="86">
        <f t="shared" ca="1" si="46"/>
        <v>0</v>
      </c>
      <c r="F909" s="87">
        <f>Invoice!G895</f>
        <v>0</v>
      </c>
      <c r="G909" s="88">
        <f t="shared" si="47"/>
        <v>0</v>
      </c>
    </row>
    <row r="910" spans="1:7" s="85" customFormat="1" hidden="1">
      <c r="A910" s="101" t="str">
        <f>Invoice!F896</f>
        <v>first line keep open</v>
      </c>
      <c r="B910" s="80">
        <f>Invoice!C896</f>
        <v>0</v>
      </c>
      <c r="C910" s="81">
        <f>Invoice!B896</f>
        <v>0</v>
      </c>
      <c r="D910" s="86">
        <f t="shared" ca="1" si="45"/>
        <v>0</v>
      </c>
      <c r="E910" s="86">
        <f t="shared" ca="1" si="46"/>
        <v>0</v>
      </c>
      <c r="F910" s="87">
        <f>Invoice!G896</f>
        <v>0</v>
      </c>
      <c r="G910" s="88">
        <f t="shared" si="47"/>
        <v>0</v>
      </c>
    </row>
    <row r="911" spans="1:7" s="85" customFormat="1" hidden="1">
      <c r="A911" s="101" t="str">
        <f>Invoice!F897</f>
        <v>first line keep open</v>
      </c>
      <c r="B911" s="80">
        <f>Invoice!C897</f>
        <v>0</v>
      </c>
      <c r="C911" s="81">
        <f>Invoice!B897</f>
        <v>0</v>
      </c>
      <c r="D911" s="86">
        <f t="shared" ca="1" si="45"/>
        <v>0</v>
      </c>
      <c r="E911" s="86">
        <f t="shared" ca="1" si="46"/>
        <v>0</v>
      </c>
      <c r="F911" s="87">
        <f>Invoice!G897</f>
        <v>0</v>
      </c>
      <c r="G911" s="88">
        <f t="shared" si="47"/>
        <v>0</v>
      </c>
    </row>
    <row r="912" spans="1:7" s="85" customFormat="1" hidden="1">
      <c r="A912" s="101" t="str">
        <f>Invoice!F898</f>
        <v>first line keep open</v>
      </c>
      <c r="B912" s="80">
        <f>Invoice!C898</f>
        <v>0</v>
      </c>
      <c r="C912" s="81">
        <f>Invoice!B898</f>
        <v>0</v>
      </c>
      <c r="D912" s="86">
        <f t="shared" ca="1" si="45"/>
        <v>0</v>
      </c>
      <c r="E912" s="86">
        <f t="shared" ca="1" si="46"/>
        <v>0</v>
      </c>
      <c r="F912" s="87">
        <f>Invoice!G898</f>
        <v>0</v>
      </c>
      <c r="G912" s="88">
        <f t="shared" si="47"/>
        <v>0</v>
      </c>
    </row>
    <row r="913" spans="1:7" s="85" customFormat="1" hidden="1">
      <c r="A913" s="101" t="str">
        <f>Invoice!F899</f>
        <v>first line keep open</v>
      </c>
      <c r="B913" s="80">
        <f>Invoice!C899</f>
        <v>0</v>
      </c>
      <c r="C913" s="81">
        <f>Invoice!B899</f>
        <v>0</v>
      </c>
      <c r="D913" s="86">
        <f t="shared" ca="1" si="45"/>
        <v>0</v>
      </c>
      <c r="E913" s="86">
        <f t="shared" ca="1" si="46"/>
        <v>0</v>
      </c>
      <c r="F913" s="87">
        <f>Invoice!G899</f>
        <v>0</v>
      </c>
      <c r="G913" s="88">
        <f t="shared" si="47"/>
        <v>0</v>
      </c>
    </row>
    <row r="914" spans="1:7" s="85" customFormat="1" hidden="1">
      <c r="A914" s="101" t="str">
        <f>Invoice!F900</f>
        <v>first line keep open</v>
      </c>
      <c r="B914" s="80">
        <f>Invoice!C900</f>
        <v>0</v>
      </c>
      <c r="C914" s="81">
        <f>Invoice!B900</f>
        <v>0</v>
      </c>
      <c r="D914" s="86">
        <f t="shared" ca="1" si="45"/>
        <v>0</v>
      </c>
      <c r="E914" s="86">
        <f t="shared" ca="1" si="46"/>
        <v>0</v>
      </c>
      <c r="F914" s="87">
        <f>Invoice!G900</f>
        <v>0</v>
      </c>
      <c r="G914" s="88">
        <f t="shared" si="47"/>
        <v>0</v>
      </c>
    </row>
    <row r="915" spans="1:7" s="85" customFormat="1" hidden="1">
      <c r="A915" s="101" t="str">
        <f>Invoice!F901</f>
        <v>first line keep open</v>
      </c>
      <c r="B915" s="80">
        <f>Invoice!C901</f>
        <v>0</v>
      </c>
      <c r="C915" s="81">
        <f>Invoice!B901</f>
        <v>0</v>
      </c>
      <c r="D915" s="86">
        <f t="shared" ca="1" si="45"/>
        <v>0</v>
      </c>
      <c r="E915" s="86">
        <f t="shared" ca="1" si="46"/>
        <v>0</v>
      </c>
      <c r="F915" s="87">
        <f>Invoice!G901</f>
        <v>0</v>
      </c>
      <c r="G915" s="88">
        <f t="shared" si="47"/>
        <v>0</v>
      </c>
    </row>
    <row r="916" spans="1:7" s="85" customFormat="1" hidden="1">
      <c r="A916" s="101" t="str">
        <f>Invoice!F902</f>
        <v>first line keep open</v>
      </c>
      <c r="B916" s="80">
        <f>Invoice!C902</f>
        <v>0</v>
      </c>
      <c r="C916" s="81">
        <f>Invoice!B902</f>
        <v>0</v>
      </c>
      <c r="D916" s="86">
        <f t="shared" ca="1" si="45"/>
        <v>0</v>
      </c>
      <c r="E916" s="86">
        <f t="shared" ca="1" si="46"/>
        <v>0</v>
      </c>
      <c r="F916" s="87">
        <f>Invoice!G902</f>
        <v>0</v>
      </c>
      <c r="G916" s="88">
        <f t="shared" si="47"/>
        <v>0</v>
      </c>
    </row>
    <row r="917" spans="1:7" s="85" customFormat="1" hidden="1">
      <c r="A917" s="101" t="str">
        <f>Invoice!F903</f>
        <v>first line keep open</v>
      </c>
      <c r="B917" s="80">
        <f>Invoice!C903</f>
        <v>0</v>
      </c>
      <c r="C917" s="81">
        <f>Invoice!B903</f>
        <v>0</v>
      </c>
      <c r="D917" s="86">
        <f t="shared" ca="1" si="45"/>
        <v>0</v>
      </c>
      <c r="E917" s="86">
        <f t="shared" ca="1" si="46"/>
        <v>0</v>
      </c>
      <c r="F917" s="87">
        <f>Invoice!G903</f>
        <v>0</v>
      </c>
      <c r="G917" s="88">
        <f t="shared" si="47"/>
        <v>0</v>
      </c>
    </row>
    <row r="918" spans="1:7" s="85" customFormat="1" hidden="1">
      <c r="A918" s="101" t="str">
        <f>Invoice!F904</f>
        <v>first line keep open</v>
      </c>
      <c r="B918" s="80">
        <f>Invoice!C904</f>
        <v>0</v>
      </c>
      <c r="C918" s="81">
        <f>Invoice!B904</f>
        <v>0</v>
      </c>
      <c r="D918" s="86">
        <f t="shared" ca="1" si="45"/>
        <v>0</v>
      </c>
      <c r="E918" s="86">
        <f t="shared" ca="1" si="46"/>
        <v>0</v>
      </c>
      <c r="F918" s="87">
        <f>Invoice!G904</f>
        <v>0</v>
      </c>
      <c r="G918" s="88">
        <f t="shared" si="47"/>
        <v>0</v>
      </c>
    </row>
    <row r="919" spans="1:7" s="85" customFormat="1" hidden="1">
      <c r="A919" s="101" t="str">
        <f>Invoice!F905</f>
        <v>first line keep open</v>
      </c>
      <c r="B919" s="80">
        <f>Invoice!C905</f>
        <v>0</v>
      </c>
      <c r="C919" s="81">
        <f>Invoice!B905</f>
        <v>0</v>
      </c>
      <c r="D919" s="86">
        <f t="shared" ca="1" si="45"/>
        <v>0</v>
      </c>
      <c r="E919" s="86">
        <f t="shared" ca="1" si="46"/>
        <v>0</v>
      </c>
      <c r="F919" s="87">
        <f>Invoice!G905</f>
        <v>0</v>
      </c>
      <c r="G919" s="88">
        <f t="shared" si="47"/>
        <v>0</v>
      </c>
    </row>
    <row r="920" spans="1:7" s="85" customFormat="1" hidden="1">
      <c r="A920" s="101" t="str">
        <f>Invoice!F906</f>
        <v>first line keep open</v>
      </c>
      <c r="B920" s="80">
        <f>Invoice!C906</f>
        <v>0</v>
      </c>
      <c r="C920" s="81">
        <f>Invoice!B906</f>
        <v>0</v>
      </c>
      <c r="D920" s="86">
        <f t="shared" ca="1" si="45"/>
        <v>0</v>
      </c>
      <c r="E920" s="86">
        <f t="shared" ca="1" si="46"/>
        <v>0</v>
      </c>
      <c r="F920" s="87">
        <f>Invoice!G906</f>
        <v>0</v>
      </c>
      <c r="G920" s="88">
        <f t="shared" si="47"/>
        <v>0</v>
      </c>
    </row>
    <row r="921" spans="1:7" s="85" customFormat="1" hidden="1">
      <c r="A921" s="101" t="str">
        <f>Invoice!F907</f>
        <v>first line keep open</v>
      </c>
      <c r="B921" s="80">
        <f>Invoice!C907</f>
        <v>0</v>
      </c>
      <c r="C921" s="81">
        <f>Invoice!B907</f>
        <v>0</v>
      </c>
      <c r="D921" s="86">
        <f t="shared" ca="1" si="45"/>
        <v>0</v>
      </c>
      <c r="E921" s="86">
        <f t="shared" ca="1" si="46"/>
        <v>0</v>
      </c>
      <c r="F921" s="87">
        <f>Invoice!G907</f>
        <v>0</v>
      </c>
      <c r="G921" s="88">
        <f t="shared" si="47"/>
        <v>0</v>
      </c>
    </row>
    <row r="922" spans="1:7" s="85" customFormat="1" hidden="1">
      <c r="A922" s="101" t="str">
        <f>Invoice!F908</f>
        <v>first line keep open</v>
      </c>
      <c r="B922" s="80">
        <f>Invoice!C908</f>
        <v>0</v>
      </c>
      <c r="C922" s="81">
        <f>Invoice!B908</f>
        <v>0</v>
      </c>
      <c r="D922" s="86">
        <f t="shared" ca="1" si="45"/>
        <v>0</v>
      </c>
      <c r="E922" s="86">
        <f t="shared" ca="1" si="46"/>
        <v>0</v>
      </c>
      <c r="F922" s="87">
        <f>Invoice!G908</f>
        <v>0</v>
      </c>
      <c r="G922" s="88">
        <f t="shared" si="47"/>
        <v>0</v>
      </c>
    </row>
    <row r="923" spans="1:7" s="85" customFormat="1" hidden="1">
      <c r="A923" s="101" t="str">
        <f>Invoice!F909</f>
        <v>first line keep open</v>
      </c>
      <c r="B923" s="80">
        <f>Invoice!C909</f>
        <v>0</v>
      </c>
      <c r="C923" s="81">
        <f>Invoice!B909</f>
        <v>0</v>
      </c>
      <c r="D923" s="86">
        <f t="shared" ca="1" si="45"/>
        <v>0</v>
      </c>
      <c r="E923" s="86">
        <f t="shared" ca="1" si="46"/>
        <v>0</v>
      </c>
      <c r="F923" s="87">
        <f>Invoice!G909</f>
        <v>0</v>
      </c>
      <c r="G923" s="88">
        <f t="shared" si="47"/>
        <v>0</v>
      </c>
    </row>
    <row r="924" spans="1:7" s="85" customFormat="1" hidden="1">
      <c r="A924" s="101" t="str">
        <f>Invoice!F910</f>
        <v>first line keep open</v>
      </c>
      <c r="B924" s="80">
        <f>Invoice!C910</f>
        <v>0</v>
      </c>
      <c r="C924" s="81">
        <f>Invoice!B910</f>
        <v>0</v>
      </c>
      <c r="D924" s="86">
        <f t="shared" ca="1" si="45"/>
        <v>0</v>
      </c>
      <c r="E924" s="86">
        <f t="shared" ca="1" si="46"/>
        <v>0</v>
      </c>
      <c r="F924" s="87">
        <f>Invoice!G910</f>
        <v>0</v>
      </c>
      <c r="G924" s="88">
        <f t="shared" si="47"/>
        <v>0</v>
      </c>
    </row>
    <row r="925" spans="1:7" s="85" customFormat="1" hidden="1">
      <c r="A925" s="101" t="str">
        <f>Invoice!F911</f>
        <v>first line keep open</v>
      </c>
      <c r="B925" s="80">
        <f>Invoice!C911</f>
        <v>0</v>
      </c>
      <c r="C925" s="81">
        <f>Invoice!B911</f>
        <v>0</v>
      </c>
      <c r="D925" s="86">
        <f t="shared" ca="1" si="45"/>
        <v>0</v>
      </c>
      <c r="E925" s="86">
        <f t="shared" ca="1" si="46"/>
        <v>0</v>
      </c>
      <c r="F925" s="87">
        <f>Invoice!G911</f>
        <v>0</v>
      </c>
      <c r="G925" s="88">
        <f t="shared" si="47"/>
        <v>0</v>
      </c>
    </row>
    <row r="926" spans="1:7" s="85" customFormat="1" hidden="1">
      <c r="A926" s="101" t="str">
        <f>Invoice!F912</f>
        <v>first line keep open</v>
      </c>
      <c r="B926" s="80">
        <f>Invoice!C912</f>
        <v>0</v>
      </c>
      <c r="C926" s="81">
        <f>Invoice!B912</f>
        <v>0</v>
      </c>
      <c r="D926" s="86">
        <f t="shared" ca="1" si="45"/>
        <v>0</v>
      </c>
      <c r="E926" s="86">
        <f t="shared" ca="1" si="46"/>
        <v>0</v>
      </c>
      <c r="F926" s="87">
        <f>Invoice!G912</f>
        <v>0</v>
      </c>
      <c r="G926" s="88">
        <f t="shared" si="47"/>
        <v>0</v>
      </c>
    </row>
    <row r="927" spans="1:7" s="85" customFormat="1" hidden="1">
      <c r="A927" s="101" t="str">
        <f>Invoice!F913</f>
        <v>first line keep open</v>
      </c>
      <c r="B927" s="80">
        <f>Invoice!C913</f>
        <v>0</v>
      </c>
      <c r="C927" s="81">
        <f>Invoice!B913</f>
        <v>0</v>
      </c>
      <c r="D927" s="86">
        <f t="shared" ca="1" si="45"/>
        <v>0</v>
      </c>
      <c r="E927" s="86">
        <f t="shared" ca="1" si="46"/>
        <v>0</v>
      </c>
      <c r="F927" s="87">
        <f>Invoice!G913</f>
        <v>0</v>
      </c>
      <c r="G927" s="88">
        <f t="shared" si="47"/>
        <v>0</v>
      </c>
    </row>
    <row r="928" spans="1:7" s="85" customFormat="1" hidden="1">
      <c r="A928" s="101" t="str">
        <f>Invoice!F914</f>
        <v>first line keep open</v>
      </c>
      <c r="B928" s="80">
        <f>Invoice!C914</f>
        <v>0</v>
      </c>
      <c r="C928" s="81">
        <f>Invoice!B914</f>
        <v>0</v>
      </c>
      <c r="D928" s="86">
        <f t="shared" ca="1" si="45"/>
        <v>0</v>
      </c>
      <c r="E928" s="86">
        <f t="shared" ca="1" si="46"/>
        <v>0</v>
      </c>
      <c r="F928" s="87">
        <f>Invoice!G914</f>
        <v>0</v>
      </c>
      <c r="G928" s="88">
        <f t="shared" si="47"/>
        <v>0</v>
      </c>
    </row>
    <row r="929" spans="1:7" s="85" customFormat="1" hidden="1">
      <c r="A929" s="101" t="str">
        <f>Invoice!F915</f>
        <v>first line keep open</v>
      </c>
      <c r="B929" s="80">
        <f>Invoice!C915</f>
        <v>0</v>
      </c>
      <c r="C929" s="81">
        <f>Invoice!B915</f>
        <v>0</v>
      </c>
      <c r="D929" s="86">
        <f t="shared" ca="1" si="45"/>
        <v>0</v>
      </c>
      <c r="E929" s="86">
        <f t="shared" ca="1" si="46"/>
        <v>0</v>
      </c>
      <c r="F929" s="87">
        <f>Invoice!G915</f>
        <v>0</v>
      </c>
      <c r="G929" s="88">
        <f t="shared" si="47"/>
        <v>0</v>
      </c>
    </row>
    <row r="930" spans="1:7" s="85" customFormat="1" hidden="1">
      <c r="A930" s="101" t="str">
        <f>Invoice!F916</f>
        <v>first line keep open</v>
      </c>
      <c r="B930" s="80">
        <f>Invoice!C916</f>
        <v>0</v>
      </c>
      <c r="C930" s="81">
        <f>Invoice!B916</f>
        <v>0</v>
      </c>
      <c r="D930" s="86">
        <f t="shared" ca="1" si="45"/>
        <v>0</v>
      </c>
      <c r="E930" s="86">
        <f t="shared" ca="1" si="46"/>
        <v>0</v>
      </c>
      <c r="F930" s="87">
        <f>Invoice!G916</f>
        <v>0</v>
      </c>
      <c r="G930" s="88">
        <f t="shared" si="47"/>
        <v>0</v>
      </c>
    </row>
    <row r="931" spans="1:7" s="85" customFormat="1" hidden="1">
      <c r="A931" s="101" t="str">
        <f>Invoice!F917</f>
        <v>first line keep open</v>
      </c>
      <c r="B931" s="80">
        <f>Invoice!C917</f>
        <v>0</v>
      </c>
      <c r="C931" s="81">
        <f>Invoice!B917</f>
        <v>0</v>
      </c>
      <c r="D931" s="86">
        <f t="shared" ca="1" si="45"/>
        <v>0</v>
      </c>
      <c r="E931" s="86">
        <f t="shared" ca="1" si="46"/>
        <v>0</v>
      </c>
      <c r="F931" s="87">
        <f>Invoice!G917</f>
        <v>0</v>
      </c>
      <c r="G931" s="88">
        <f t="shared" si="47"/>
        <v>0</v>
      </c>
    </row>
    <row r="932" spans="1:7" s="85" customFormat="1" hidden="1">
      <c r="A932" s="101" t="str">
        <f>Invoice!F918</f>
        <v>first line keep open</v>
      </c>
      <c r="B932" s="80">
        <f>Invoice!C918</f>
        <v>0</v>
      </c>
      <c r="C932" s="81">
        <f>Invoice!B918</f>
        <v>0</v>
      </c>
      <c r="D932" s="86">
        <f t="shared" ca="1" si="45"/>
        <v>0</v>
      </c>
      <c r="E932" s="86">
        <f t="shared" ca="1" si="46"/>
        <v>0</v>
      </c>
      <c r="F932" s="87">
        <f>Invoice!G918</f>
        <v>0</v>
      </c>
      <c r="G932" s="88">
        <f t="shared" si="47"/>
        <v>0</v>
      </c>
    </row>
    <row r="933" spans="1:7" s="85" customFormat="1" hidden="1">
      <c r="A933" s="101" t="str">
        <f>Invoice!F919</f>
        <v>first line keep open</v>
      </c>
      <c r="B933" s="80">
        <f>Invoice!C919</f>
        <v>0</v>
      </c>
      <c r="C933" s="81">
        <f>Invoice!B919</f>
        <v>0</v>
      </c>
      <c r="D933" s="86">
        <f t="shared" ca="1" si="45"/>
        <v>0</v>
      </c>
      <c r="E933" s="86">
        <f t="shared" ca="1" si="46"/>
        <v>0</v>
      </c>
      <c r="F933" s="87">
        <f>Invoice!G919</f>
        <v>0</v>
      </c>
      <c r="G933" s="88">
        <f t="shared" si="47"/>
        <v>0</v>
      </c>
    </row>
    <row r="934" spans="1:7" s="85" customFormat="1" hidden="1">
      <c r="A934" s="101" t="str">
        <f>Invoice!F920</f>
        <v>first line keep open</v>
      </c>
      <c r="B934" s="80">
        <f>Invoice!C920</f>
        <v>0</v>
      </c>
      <c r="C934" s="81">
        <f>Invoice!B920</f>
        <v>0</v>
      </c>
      <c r="D934" s="86">
        <f t="shared" ca="1" si="45"/>
        <v>0</v>
      </c>
      <c r="E934" s="86">
        <f t="shared" ca="1" si="46"/>
        <v>0</v>
      </c>
      <c r="F934" s="87">
        <f>Invoice!G920</f>
        <v>0</v>
      </c>
      <c r="G934" s="88">
        <f t="shared" si="47"/>
        <v>0</v>
      </c>
    </row>
    <row r="935" spans="1:7" s="85" customFormat="1" hidden="1">
      <c r="A935" s="101" t="str">
        <f>Invoice!F921</f>
        <v>first line keep open</v>
      </c>
      <c r="B935" s="80">
        <f>Invoice!C921</f>
        <v>0</v>
      </c>
      <c r="C935" s="81">
        <f>Invoice!B921</f>
        <v>0</v>
      </c>
      <c r="D935" s="86">
        <f t="shared" ca="1" si="45"/>
        <v>0</v>
      </c>
      <c r="E935" s="86">
        <f t="shared" ca="1" si="46"/>
        <v>0</v>
      </c>
      <c r="F935" s="87">
        <f>Invoice!G921</f>
        <v>0</v>
      </c>
      <c r="G935" s="88">
        <f t="shared" si="47"/>
        <v>0</v>
      </c>
    </row>
    <row r="936" spans="1:7" s="85" customFormat="1" hidden="1">
      <c r="A936" s="101" t="str">
        <f>Invoice!F922</f>
        <v>first line keep open</v>
      </c>
      <c r="B936" s="80">
        <f>Invoice!C922</f>
        <v>0</v>
      </c>
      <c r="C936" s="81">
        <f>Invoice!B922</f>
        <v>0</v>
      </c>
      <c r="D936" s="86">
        <f t="shared" ca="1" si="45"/>
        <v>0</v>
      </c>
      <c r="E936" s="86">
        <f t="shared" ca="1" si="46"/>
        <v>0</v>
      </c>
      <c r="F936" s="87">
        <f>Invoice!G922</f>
        <v>0</v>
      </c>
      <c r="G936" s="88">
        <f t="shared" si="47"/>
        <v>0</v>
      </c>
    </row>
    <row r="937" spans="1:7" s="85" customFormat="1" hidden="1">
      <c r="A937" s="101" t="str">
        <f>Invoice!F923</f>
        <v>first line keep open</v>
      </c>
      <c r="B937" s="80">
        <f>Invoice!C923</f>
        <v>0</v>
      </c>
      <c r="C937" s="81">
        <f>Invoice!B923</f>
        <v>0</v>
      </c>
      <c r="D937" s="86">
        <f t="shared" ca="1" si="45"/>
        <v>0</v>
      </c>
      <c r="E937" s="86">
        <f t="shared" ca="1" si="46"/>
        <v>0</v>
      </c>
      <c r="F937" s="87">
        <f>Invoice!G923</f>
        <v>0</v>
      </c>
      <c r="G937" s="88">
        <f t="shared" si="47"/>
        <v>0</v>
      </c>
    </row>
    <row r="938" spans="1:7" s="85" customFormat="1" hidden="1">
      <c r="A938" s="101" t="str">
        <f>Invoice!F924</f>
        <v>first line keep open</v>
      </c>
      <c r="B938" s="80">
        <f>Invoice!C924</f>
        <v>0</v>
      </c>
      <c r="C938" s="81">
        <f>Invoice!B924</f>
        <v>0</v>
      </c>
      <c r="D938" s="86">
        <f t="shared" ca="1" si="45"/>
        <v>0</v>
      </c>
      <c r="E938" s="86">
        <f t="shared" ca="1" si="46"/>
        <v>0</v>
      </c>
      <c r="F938" s="87">
        <f>Invoice!G924</f>
        <v>0</v>
      </c>
      <c r="G938" s="88">
        <f t="shared" si="47"/>
        <v>0</v>
      </c>
    </row>
    <row r="939" spans="1:7" s="85" customFormat="1" hidden="1">
      <c r="A939" s="101" t="str">
        <f>Invoice!F925</f>
        <v>first line keep open</v>
      </c>
      <c r="B939" s="80">
        <f>Invoice!C925</f>
        <v>0</v>
      </c>
      <c r="C939" s="81">
        <f>Invoice!B925</f>
        <v>0</v>
      </c>
      <c r="D939" s="86">
        <f t="shared" ca="1" si="45"/>
        <v>0</v>
      </c>
      <c r="E939" s="86">
        <f t="shared" ca="1" si="46"/>
        <v>0</v>
      </c>
      <c r="F939" s="87">
        <f>Invoice!G925</f>
        <v>0</v>
      </c>
      <c r="G939" s="88">
        <f t="shared" si="47"/>
        <v>0</v>
      </c>
    </row>
    <row r="940" spans="1:7" s="85" customFormat="1" hidden="1">
      <c r="A940" s="101" t="str">
        <f>Invoice!F926</f>
        <v>first line keep open</v>
      </c>
      <c r="B940" s="80">
        <f>Invoice!C926</f>
        <v>0</v>
      </c>
      <c r="C940" s="81">
        <f>Invoice!B926</f>
        <v>0</v>
      </c>
      <c r="D940" s="86">
        <f t="shared" ca="1" si="45"/>
        <v>0</v>
      </c>
      <c r="E940" s="86">
        <f t="shared" ca="1" si="46"/>
        <v>0</v>
      </c>
      <c r="F940" s="87">
        <f>Invoice!G926</f>
        <v>0</v>
      </c>
      <c r="G940" s="88">
        <f t="shared" si="47"/>
        <v>0</v>
      </c>
    </row>
    <row r="941" spans="1:7" s="85" customFormat="1" hidden="1">
      <c r="A941" s="101" t="str">
        <f>Invoice!F927</f>
        <v>first line keep open</v>
      </c>
      <c r="B941" s="80">
        <f>Invoice!C927</f>
        <v>0</v>
      </c>
      <c r="C941" s="81">
        <f>Invoice!B927</f>
        <v>0</v>
      </c>
      <c r="D941" s="86">
        <f t="shared" ca="1" si="45"/>
        <v>0</v>
      </c>
      <c r="E941" s="86">
        <f t="shared" ca="1" si="46"/>
        <v>0</v>
      </c>
      <c r="F941" s="87">
        <f>Invoice!G927</f>
        <v>0</v>
      </c>
      <c r="G941" s="88">
        <f t="shared" si="47"/>
        <v>0</v>
      </c>
    </row>
    <row r="942" spans="1:7" s="85" customFormat="1" hidden="1">
      <c r="A942" s="101" t="str">
        <f>Invoice!F928</f>
        <v>first line keep open</v>
      </c>
      <c r="B942" s="80">
        <f>Invoice!C928</f>
        <v>0</v>
      </c>
      <c r="C942" s="81">
        <f>Invoice!B928</f>
        <v>0</v>
      </c>
      <c r="D942" s="86">
        <f t="shared" ca="1" si="45"/>
        <v>0</v>
      </c>
      <c r="E942" s="86">
        <f t="shared" ca="1" si="46"/>
        <v>0</v>
      </c>
      <c r="F942" s="87">
        <f>Invoice!G928</f>
        <v>0</v>
      </c>
      <c r="G942" s="88">
        <f t="shared" si="47"/>
        <v>0</v>
      </c>
    </row>
    <row r="943" spans="1:7" s="85" customFormat="1" hidden="1">
      <c r="A943" s="101" t="str">
        <f>Invoice!F929</f>
        <v>first line keep open</v>
      </c>
      <c r="B943" s="80">
        <f>Invoice!C929</f>
        <v>0</v>
      </c>
      <c r="C943" s="81">
        <f>Invoice!B929</f>
        <v>0</v>
      </c>
      <c r="D943" s="86">
        <f t="shared" ca="1" si="45"/>
        <v>0</v>
      </c>
      <c r="E943" s="86">
        <f t="shared" ca="1" si="46"/>
        <v>0</v>
      </c>
      <c r="F943" s="87">
        <f>Invoice!G929</f>
        <v>0</v>
      </c>
      <c r="G943" s="88">
        <f t="shared" si="47"/>
        <v>0</v>
      </c>
    </row>
    <row r="944" spans="1:7" s="85" customFormat="1" hidden="1">
      <c r="A944" s="101" t="str">
        <f>Invoice!F930</f>
        <v>first line keep open</v>
      </c>
      <c r="B944" s="80">
        <f>Invoice!C930</f>
        <v>0</v>
      </c>
      <c r="C944" s="81">
        <f>Invoice!B930</f>
        <v>0</v>
      </c>
      <c r="D944" s="86">
        <f t="shared" ca="1" si="45"/>
        <v>0</v>
      </c>
      <c r="E944" s="86">
        <f t="shared" ca="1" si="46"/>
        <v>0</v>
      </c>
      <c r="F944" s="87">
        <f>Invoice!G930</f>
        <v>0</v>
      </c>
      <c r="G944" s="88">
        <f t="shared" si="47"/>
        <v>0</v>
      </c>
    </row>
    <row r="945" spans="1:7" s="85" customFormat="1" hidden="1">
      <c r="A945" s="101" t="str">
        <f>Invoice!F931</f>
        <v>first line keep open</v>
      </c>
      <c r="B945" s="80">
        <f>Invoice!C931</f>
        <v>0</v>
      </c>
      <c r="C945" s="81">
        <f>Invoice!B931</f>
        <v>0</v>
      </c>
      <c r="D945" s="86">
        <f t="shared" ca="1" si="45"/>
        <v>0</v>
      </c>
      <c r="E945" s="86">
        <f t="shared" ca="1" si="46"/>
        <v>0</v>
      </c>
      <c r="F945" s="87">
        <f>Invoice!G931</f>
        <v>0</v>
      </c>
      <c r="G945" s="88">
        <f t="shared" si="47"/>
        <v>0</v>
      </c>
    </row>
    <row r="946" spans="1:7" s="85" customFormat="1" hidden="1">
      <c r="A946" s="101" t="str">
        <f>Invoice!F932</f>
        <v>first line keep open</v>
      </c>
      <c r="B946" s="80">
        <f>Invoice!C932</f>
        <v>0</v>
      </c>
      <c r="C946" s="81">
        <f>Invoice!B932</f>
        <v>0</v>
      </c>
      <c r="D946" s="86">
        <f t="shared" ca="1" si="45"/>
        <v>0</v>
      </c>
      <c r="E946" s="86">
        <f t="shared" ca="1" si="46"/>
        <v>0</v>
      </c>
      <c r="F946" s="87">
        <f>Invoice!G932</f>
        <v>0</v>
      </c>
      <c r="G946" s="88">
        <f t="shared" si="47"/>
        <v>0</v>
      </c>
    </row>
    <row r="947" spans="1:7" s="85" customFormat="1" hidden="1">
      <c r="A947" s="101" t="str">
        <f>Invoice!F933</f>
        <v>first line keep open</v>
      </c>
      <c r="B947" s="80">
        <f>Invoice!C933</f>
        <v>0</v>
      </c>
      <c r="C947" s="81">
        <f>Invoice!B933</f>
        <v>0</v>
      </c>
      <c r="D947" s="86">
        <f t="shared" ca="1" si="45"/>
        <v>0</v>
      </c>
      <c r="E947" s="86">
        <f t="shared" ca="1" si="46"/>
        <v>0</v>
      </c>
      <c r="F947" s="87">
        <f>Invoice!G933</f>
        <v>0</v>
      </c>
      <c r="G947" s="88">
        <f t="shared" si="47"/>
        <v>0</v>
      </c>
    </row>
    <row r="948" spans="1:7" s="85" customFormat="1" hidden="1">
      <c r="A948" s="101" t="str">
        <f>Invoice!F934</f>
        <v>first line keep open</v>
      </c>
      <c r="B948" s="80">
        <f>Invoice!C934</f>
        <v>0</v>
      </c>
      <c r="C948" s="81">
        <f>Invoice!B934</f>
        <v>0</v>
      </c>
      <c r="D948" s="86">
        <f t="shared" ca="1" si="45"/>
        <v>0</v>
      </c>
      <c r="E948" s="86">
        <f t="shared" ca="1" si="46"/>
        <v>0</v>
      </c>
      <c r="F948" s="87">
        <f>Invoice!G934</f>
        <v>0</v>
      </c>
      <c r="G948" s="88">
        <f t="shared" si="47"/>
        <v>0</v>
      </c>
    </row>
    <row r="949" spans="1:7" s="85" customFormat="1" hidden="1">
      <c r="A949" s="101" t="str">
        <f>Invoice!F935</f>
        <v>first line keep open</v>
      </c>
      <c r="B949" s="80">
        <f>Invoice!C935</f>
        <v>0</v>
      </c>
      <c r="C949" s="81">
        <f>Invoice!B935</f>
        <v>0</v>
      </c>
      <c r="D949" s="86">
        <f t="shared" ca="1" si="45"/>
        <v>0</v>
      </c>
      <c r="E949" s="86">
        <f t="shared" ca="1" si="46"/>
        <v>0</v>
      </c>
      <c r="F949" s="87">
        <f>Invoice!G935</f>
        <v>0</v>
      </c>
      <c r="G949" s="88">
        <f t="shared" si="47"/>
        <v>0</v>
      </c>
    </row>
    <row r="950" spans="1:7" s="85" customFormat="1" hidden="1">
      <c r="A950" s="101" t="str">
        <f>Invoice!F936</f>
        <v>first line keep open</v>
      </c>
      <c r="B950" s="80">
        <f>Invoice!C936</f>
        <v>0</v>
      </c>
      <c r="C950" s="81">
        <f>Invoice!B936</f>
        <v>0</v>
      </c>
      <c r="D950" s="86">
        <f t="shared" ca="1" si="45"/>
        <v>0</v>
      </c>
      <c r="E950" s="86">
        <f t="shared" ca="1" si="46"/>
        <v>0</v>
      </c>
      <c r="F950" s="87">
        <f>Invoice!G936</f>
        <v>0</v>
      </c>
      <c r="G950" s="88">
        <f t="shared" si="47"/>
        <v>0</v>
      </c>
    </row>
    <row r="951" spans="1:7" s="85" customFormat="1" hidden="1">
      <c r="A951" s="101" t="str">
        <f>Invoice!F937</f>
        <v>first line keep open</v>
      </c>
      <c r="B951" s="80">
        <f>Invoice!C937</f>
        <v>0</v>
      </c>
      <c r="C951" s="81">
        <f>Invoice!B937</f>
        <v>0</v>
      </c>
      <c r="D951" s="86">
        <f t="shared" ca="1" si="45"/>
        <v>0</v>
      </c>
      <c r="E951" s="86">
        <f t="shared" ca="1" si="46"/>
        <v>0</v>
      </c>
      <c r="F951" s="87">
        <f>Invoice!G937</f>
        <v>0</v>
      </c>
      <c r="G951" s="88">
        <f t="shared" si="47"/>
        <v>0</v>
      </c>
    </row>
    <row r="952" spans="1:7" s="85" customFormat="1" hidden="1">
      <c r="A952" s="101" t="str">
        <f>Invoice!F938</f>
        <v>first line keep open</v>
      </c>
      <c r="B952" s="80">
        <f>Invoice!C938</f>
        <v>0</v>
      </c>
      <c r="C952" s="81">
        <f>Invoice!B938</f>
        <v>0</v>
      </c>
      <c r="D952" s="86">
        <f t="shared" ca="1" si="45"/>
        <v>0</v>
      </c>
      <c r="E952" s="86">
        <f t="shared" ca="1" si="46"/>
        <v>0</v>
      </c>
      <c r="F952" s="87">
        <f>Invoice!G938</f>
        <v>0</v>
      </c>
      <c r="G952" s="88">
        <f t="shared" si="47"/>
        <v>0</v>
      </c>
    </row>
    <row r="953" spans="1:7" s="85" customFormat="1" hidden="1">
      <c r="A953" s="101" t="str">
        <f>Invoice!F939</f>
        <v>first line keep open</v>
      </c>
      <c r="B953" s="80">
        <f>Invoice!C939</f>
        <v>0</v>
      </c>
      <c r="C953" s="81">
        <f>Invoice!B939</f>
        <v>0</v>
      </c>
      <c r="D953" s="86">
        <f t="shared" ca="1" si="45"/>
        <v>0</v>
      </c>
      <c r="E953" s="86">
        <f t="shared" ca="1" si="46"/>
        <v>0</v>
      </c>
      <c r="F953" s="87">
        <f>Invoice!G939</f>
        <v>0</v>
      </c>
      <c r="G953" s="88">
        <f t="shared" si="47"/>
        <v>0</v>
      </c>
    </row>
    <row r="954" spans="1:7" s="85" customFormat="1" hidden="1">
      <c r="A954" s="101" t="str">
        <f>Invoice!F940</f>
        <v>first line keep open</v>
      </c>
      <c r="B954" s="80">
        <f>Invoice!C940</f>
        <v>0</v>
      </c>
      <c r="C954" s="81">
        <f>Invoice!B940</f>
        <v>0</v>
      </c>
      <c r="D954" s="86">
        <f t="shared" ca="1" si="45"/>
        <v>0</v>
      </c>
      <c r="E954" s="86">
        <f t="shared" ca="1" si="46"/>
        <v>0</v>
      </c>
      <c r="F954" s="87">
        <f>Invoice!G940</f>
        <v>0</v>
      </c>
      <c r="G954" s="88">
        <f t="shared" si="47"/>
        <v>0</v>
      </c>
    </row>
    <row r="955" spans="1:7" s="85" customFormat="1" hidden="1">
      <c r="A955" s="101" t="str">
        <f>Invoice!F941</f>
        <v>first line keep open</v>
      </c>
      <c r="B955" s="80">
        <f>Invoice!C941</f>
        <v>0</v>
      </c>
      <c r="C955" s="81">
        <f>Invoice!B941</f>
        <v>0</v>
      </c>
      <c r="D955" s="86">
        <f t="shared" ca="1" si="45"/>
        <v>0</v>
      </c>
      <c r="E955" s="86">
        <f t="shared" ca="1" si="46"/>
        <v>0</v>
      </c>
      <c r="F955" s="87">
        <f>Invoice!G941</f>
        <v>0</v>
      </c>
      <c r="G955" s="88">
        <f t="shared" si="47"/>
        <v>0</v>
      </c>
    </row>
    <row r="956" spans="1:7" s="85" customFormat="1" hidden="1">
      <c r="A956" s="101" t="str">
        <f>Invoice!F942</f>
        <v>first line keep open</v>
      </c>
      <c r="B956" s="80">
        <f>Invoice!C942</f>
        <v>0</v>
      </c>
      <c r="C956" s="81">
        <f>Invoice!B942</f>
        <v>0</v>
      </c>
      <c r="D956" s="86">
        <f t="shared" ca="1" si="45"/>
        <v>0</v>
      </c>
      <c r="E956" s="86">
        <f t="shared" ca="1" si="46"/>
        <v>0</v>
      </c>
      <c r="F956" s="87">
        <f>Invoice!G942</f>
        <v>0</v>
      </c>
      <c r="G956" s="88">
        <f t="shared" si="47"/>
        <v>0</v>
      </c>
    </row>
    <row r="957" spans="1:7" s="85" customFormat="1" hidden="1">
      <c r="A957" s="101" t="str">
        <f>Invoice!F943</f>
        <v>first line keep open</v>
      </c>
      <c r="B957" s="80">
        <f>Invoice!C943</f>
        <v>0</v>
      </c>
      <c r="C957" s="81">
        <f>Invoice!B943</f>
        <v>0</v>
      </c>
      <c r="D957" s="86">
        <f t="shared" ca="1" si="45"/>
        <v>0</v>
      </c>
      <c r="E957" s="86">
        <f t="shared" ca="1" si="46"/>
        <v>0</v>
      </c>
      <c r="F957" s="87">
        <f>Invoice!G943</f>
        <v>0</v>
      </c>
      <c r="G957" s="88">
        <f t="shared" si="47"/>
        <v>0</v>
      </c>
    </row>
    <row r="958" spans="1:7" s="85" customFormat="1" hidden="1">
      <c r="A958" s="101" t="str">
        <f>Invoice!F944</f>
        <v>first line keep open</v>
      </c>
      <c r="B958" s="80">
        <f>Invoice!C944</f>
        <v>0</v>
      </c>
      <c r="C958" s="81">
        <f>Invoice!B944</f>
        <v>0</v>
      </c>
      <c r="D958" s="86">
        <f t="shared" ca="1" si="45"/>
        <v>0</v>
      </c>
      <c r="E958" s="86">
        <f t="shared" ca="1" si="46"/>
        <v>0</v>
      </c>
      <c r="F958" s="87">
        <f>Invoice!G944</f>
        <v>0</v>
      </c>
      <c r="G958" s="88">
        <f t="shared" si="47"/>
        <v>0</v>
      </c>
    </row>
    <row r="959" spans="1:7" s="85" customFormat="1" hidden="1">
      <c r="A959" s="101" t="str">
        <f>Invoice!F945</f>
        <v>first line keep open</v>
      </c>
      <c r="B959" s="80">
        <f>Invoice!C945</f>
        <v>0</v>
      </c>
      <c r="C959" s="81">
        <f>Invoice!B945</f>
        <v>0</v>
      </c>
      <c r="D959" s="86">
        <f t="shared" ca="1" si="45"/>
        <v>0</v>
      </c>
      <c r="E959" s="86">
        <f t="shared" ca="1" si="46"/>
        <v>0</v>
      </c>
      <c r="F959" s="87">
        <f>Invoice!G945</f>
        <v>0</v>
      </c>
      <c r="G959" s="88">
        <f t="shared" si="47"/>
        <v>0</v>
      </c>
    </row>
    <row r="960" spans="1:7" s="85" customFormat="1" hidden="1">
      <c r="A960" s="101" t="str">
        <f>Invoice!F946</f>
        <v>first line keep open</v>
      </c>
      <c r="B960" s="80">
        <f>Invoice!C946</f>
        <v>0</v>
      </c>
      <c r="C960" s="81">
        <f>Invoice!B946</f>
        <v>0</v>
      </c>
      <c r="D960" s="86">
        <f t="shared" ca="1" si="45"/>
        <v>0</v>
      </c>
      <c r="E960" s="86">
        <f t="shared" ca="1" si="46"/>
        <v>0</v>
      </c>
      <c r="F960" s="87">
        <f>Invoice!G946</f>
        <v>0</v>
      </c>
      <c r="G960" s="88">
        <f t="shared" si="47"/>
        <v>0</v>
      </c>
    </row>
    <row r="961" spans="1:7" s="85" customFormat="1" hidden="1">
      <c r="A961" s="101" t="str">
        <f>Invoice!F947</f>
        <v>first line keep open</v>
      </c>
      <c r="B961" s="80">
        <f>Invoice!C947</f>
        <v>0</v>
      </c>
      <c r="C961" s="81">
        <f>Invoice!B947</f>
        <v>0</v>
      </c>
      <c r="D961" s="86">
        <f t="shared" ref="D961:D998" ca="1" si="48">F961/$D$14</f>
        <v>0</v>
      </c>
      <c r="E961" s="86">
        <f t="shared" ref="E961:E998" ca="1" si="49">G961/$D$14</f>
        <v>0</v>
      </c>
      <c r="F961" s="87">
        <f>Invoice!G947</f>
        <v>0</v>
      </c>
      <c r="G961" s="88">
        <f t="shared" ref="G961:G998" si="50">C961*F961</f>
        <v>0</v>
      </c>
    </row>
    <row r="962" spans="1:7" s="85" customFormat="1" hidden="1">
      <c r="A962" s="101" t="str">
        <f>Invoice!F948</f>
        <v>first line keep open</v>
      </c>
      <c r="B962" s="80">
        <f>Invoice!C948</f>
        <v>0</v>
      </c>
      <c r="C962" s="81">
        <f>Invoice!B948</f>
        <v>0</v>
      </c>
      <c r="D962" s="86">
        <f t="shared" ca="1" si="48"/>
        <v>0</v>
      </c>
      <c r="E962" s="86">
        <f t="shared" ca="1" si="49"/>
        <v>0</v>
      </c>
      <c r="F962" s="87">
        <f>Invoice!G948</f>
        <v>0</v>
      </c>
      <c r="G962" s="88">
        <f t="shared" si="50"/>
        <v>0</v>
      </c>
    </row>
    <row r="963" spans="1:7" s="85" customFormat="1" hidden="1">
      <c r="A963" s="101" t="str">
        <f>Invoice!F949</f>
        <v>first line keep open</v>
      </c>
      <c r="B963" s="80">
        <f>Invoice!C949</f>
        <v>0</v>
      </c>
      <c r="C963" s="81">
        <f>Invoice!B949</f>
        <v>0</v>
      </c>
      <c r="D963" s="86">
        <f t="shared" ca="1" si="48"/>
        <v>0</v>
      </c>
      <c r="E963" s="86">
        <f t="shared" ca="1" si="49"/>
        <v>0</v>
      </c>
      <c r="F963" s="87">
        <f>Invoice!G949</f>
        <v>0</v>
      </c>
      <c r="G963" s="88">
        <f t="shared" si="50"/>
        <v>0</v>
      </c>
    </row>
    <row r="964" spans="1:7" s="85" customFormat="1" hidden="1">
      <c r="A964" s="101" t="str">
        <f>Invoice!F950</f>
        <v>first line keep open</v>
      </c>
      <c r="B964" s="80">
        <f>Invoice!C950</f>
        <v>0</v>
      </c>
      <c r="C964" s="81">
        <f>Invoice!B950</f>
        <v>0</v>
      </c>
      <c r="D964" s="86">
        <f t="shared" ca="1" si="48"/>
        <v>0</v>
      </c>
      <c r="E964" s="86">
        <f t="shared" ca="1" si="49"/>
        <v>0</v>
      </c>
      <c r="F964" s="87">
        <f>Invoice!G950</f>
        <v>0</v>
      </c>
      <c r="G964" s="88">
        <f t="shared" si="50"/>
        <v>0</v>
      </c>
    </row>
    <row r="965" spans="1:7" s="85" customFormat="1" hidden="1">
      <c r="A965" s="101" t="str">
        <f>Invoice!F951</f>
        <v>first line keep open</v>
      </c>
      <c r="B965" s="80">
        <f>Invoice!C951</f>
        <v>0</v>
      </c>
      <c r="C965" s="81">
        <f>Invoice!B951</f>
        <v>0</v>
      </c>
      <c r="D965" s="86">
        <f t="shared" ca="1" si="48"/>
        <v>0</v>
      </c>
      <c r="E965" s="86">
        <f t="shared" ca="1" si="49"/>
        <v>0</v>
      </c>
      <c r="F965" s="87">
        <f>Invoice!G951</f>
        <v>0</v>
      </c>
      <c r="G965" s="88">
        <f t="shared" si="50"/>
        <v>0</v>
      </c>
    </row>
    <row r="966" spans="1:7" s="85" customFormat="1" hidden="1">
      <c r="A966" s="101" t="str">
        <f>Invoice!F952</f>
        <v>first line keep open</v>
      </c>
      <c r="B966" s="80">
        <f>Invoice!C952</f>
        <v>0</v>
      </c>
      <c r="C966" s="81">
        <f>Invoice!B952</f>
        <v>0</v>
      </c>
      <c r="D966" s="86">
        <f t="shared" ca="1" si="48"/>
        <v>0</v>
      </c>
      <c r="E966" s="86">
        <f t="shared" ca="1" si="49"/>
        <v>0</v>
      </c>
      <c r="F966" s="87">
        <f>Invoice!G952</f>
        <v>0</v>
      </c>
      <c r="G966" s="88">
        <f t="shared" si="50"/>
        <v>0</v>
      </c>
    </row>
    <row r="967" spans="1:7" s="85" customFormat="1" hidden="1">
      <c r="A967" s="101" t="str">
        <f>Invoice!F953</f>
        <v>first line keep open</v>
      </c>
      <c r="B967" s="80">
        <f>Invoice!C953</f>
        <v>0</v>
      </c>
      <c r="C967" s="81">
        <f>Invoice!B953</f>
        <v>0</v>
      </c>
      <c r="D967" s="86">
        <f t="shared" ca="1" si="48"/>
        <v>0</v>
      </c>
      <c r="E967" s="86">
        <f t="shared" ca="1" si="49"/>
        <v>0</v>
      </c>
      <c r="F967" s="87">
        <f>Invoice!G953</f>
        <v>0</v>
      </c>
      <c r="G967" s="88">
        <f t="shared" si="50"/>
        <v>0</v>
      </c>
    </row>
    <row r="968" spans="1:7" s="85" customFormat="1" hidden="1">
      <c r="A968" s="101" t="str">
        <f>Invoice!F954</f>
        <v>first line keep open</v>
      </c>
      <c r="B968" s="80">
        <f>Invoice!C954</f>
        <v>0</v>
      </c>
      <c r="C968" s="81">
        <f>Invoice!B954</f>
        <v>0</v>
      </c>
      <c r="D968" s="86">
        <f t="shared" ca="1" si="48"/>
        <v>0</v>
      </c>
      <c r="E968" s="86">
        <f t="shared" ca="1" si="49"/>
        <v>0</v>
      </c>
      <c r="F968" s="87">
        <f>Invoice!G954</f>
        <v>0</v>
      </c>
      <c r="G968" s="88">
        <f t="shared" si="50"/>
        <v>0</v>
      </c>
    </row>
    <row r="969" spans="1:7" s="85" customFormat="1" hidden="1">
      <c r="A969" s="101" t="str">
        <f>Invoice!F955</f>
        <v>first line keep open</v>
      </c>
      <c r="B969" s="80">
        <f>Invoice!C955</f>
        <v>0</v>
      </c>
      <c r="C969" s="81">
        <f>Invoice!B955</f>
        <v>0</v>
      </c>
      <c r="D969" s="86">
        <f t="shared" ca="1" si="48"/>
        <v>0</v>
      </c>
      <c r="E969" s="86">
        <f t="shared" ca="1" si="49"/>
        <v>0</v>
      </c>
      <c r="F969" s="87">
        <f>Invoice!G955</f>
        <v>0</v>
      </c>
      <c r="G969" s="88">
        <f t="shared" si="50"/>
        <v>0</v>
      </c>
    </row>
    <row r="970" spans="1:7" s="85" customFormat="1" hidden="1">
      <c r="A970" s="101" t="str">
        <f>Invoice!F956</f>
        <v>first line keep open</v>
      </c>
      <c r="B970" s="80">
        <f>Invoice!C956</f>
        <v>0</v>
      </c>
      <c r="C970" s="81">
        <f>Invoice!B956</f>
        <v>0</v>
      </c>
      <c r="D970" s="86">
        <f t="shared" ca="1" si="48"/>
        <v>0</v>
      </c>
      <c r="E970" s="86">
        <f t="shared" ca="1" si="49"/>
        <v>0</v>
      </c>
      <c r="F970" s="87">
        <f>Invoice!G956</f>
        <v>0</v>
      </c>
      <c r="G970" s="88">
        <f t="shared" si="50"/>
        <v>0</v>
      </c>
    </row>
    <row r="971" spans="1:7" s="85" customFormat="1" hidden="1">
      <c r="A971" s="101" t="str">
        <f>Invoice!F957</f>
        <v>first line keep open</v>
      </c>
      <c r="B971" s="80">
        <f>Invoice!C957</f>
        <v>0</v>
      </c>
      <c r="C971" s="81">
        <f>Invoice!B957</f>
        <v>0</v>
      </c>
      <c r="D971" s="86">
        <f t="shared" ca="1" si="48"/>
        <v>0</v>
      </c>
      <c r="E971" s="86">
        <f t="shared" ca="1" si="49"/>
        <v>0</v>
      </c>
      <c r="F971" s="87">
        <f>Invoice!G957</f>
        <v>0</v>
      </c>
      <c r="G971" s="88">
        <f t="shared" si="50"/>
        <v>0</v>
      </c>
    </row>
    <row r="972" spans="1:7" s="85" customFormat="1" hidden="1">
      <c r="A972" s="101" t="str">
        <f>Invoice!F958</f>
        <v>first line keep open</v>
      </c>
      <c r="B972" s="80">
        <f>Invoice!C958</f>
        <v>0</v>
      </c>
      <c r="C972" s="81">
        <f>Invoice!B958</f>
        <v>0</v>
      </c>
      <c r="D972" s="86">
        <f t="shared" ca="1" si="48"/>
        <v>0</v>
      </c>
      <c r="E972" s="86">
        <f t="shared" ca="1" si="49"/>
        <v>0</v>
      </c>
      <c r="F972" s="87">
        <f>Invoice!G958</f>
        <v>0</v>
      </c>
      <c r="G972" s="88">
        <f t="shared" si="50"/>
        <v>0</v>
      </c>
    </row>
    <row r="973" spans="1:7" s="85" customFormat="1" hidden="1">
      <c r="A973" s="101" t="str">
        <f>Invoice!F959</f>
        <v>first line keep open</v>
      </c>
      <c r="B973" s="80">
        <f>Invoice!C959</f>
        <v>0</v>
      </c>
      <c r="C973" s="81">
        <f>Invoice!B959</f>
        <v>0</v>
      </c>
      <c r="D973" s="86">
        <f t="shared" ca="1" si="48"/>
        <v>0</v>
      </c>
      <c r="E973" s="86">
        <f t="shared" ca="1" si="49"/>
        <v>0</v>
      </c>
      <c r="F973" s="87">
        <f>Invoice!G959</f>
        <v>0</v>
      </c>
      <c r="G973" s="88">
        <f t="shared" si="50"/>
        <v>0</v>
      </c>
    </row>
    <row r="974" spans="1:7" s="85" customFormat="1" hidden="1">
      <c r="A974" s="101" t="str">
        <f>Invoice!F960</f>
        <v>first line keep open</v>
      </c>
      <c r="B974" s="80">
        <f>Invoice!C960</f>
        <v>0</v>
      </c>
      <c r="C974" s="81">
        <f>Invoice!B960</f>
        <v>0</v>
      </c>
      <c r="D974" s="86">
        <f t="shared" ca="1" si="48"/>
        <v>0</v>
      </c>
      <c r="E974" s="86">
        <f t="shared" ca="1" si="49"/>
        <v>0</v>
      </c>
      <c r="F974" s="87">
        <f>Invoice!G960</f>
        <v>0</v>
      </c>
      <c r="G974" s="88">
        <f t="shared" si="50"/>
        <v>0</v>
      </c>
    </row>
    <row r="975" spans="1:7" s="85" customFormat="1" hidden="1">
      <c r="A975" s="101" t="str">
        <f>Invoice!F961</f>
        <v>first line keep open</v>
      </c>
      <c r="B975" s="80">
        <f>Invoice!C961</f>
        <v>0</v>
      </c>
      <c r="C975" s="81">
        <f>Invoice!B961</f>
        <v>0</v>
      </c>
      <c r="D975" s="86">
        <f t="shared" ca="1" si="48"/>
        <v>0</v>
      </c>
      <c r="E975" s="86">
        <f t="shared" ca="1" si="49"/>
        <v>0</v>
      </c>
      <c r="F975" s="87">
        <f>Invoice!G961</f>
        <v>0</v>
      </c>
      <c r="G975" s="88">
        <f t="shared" si="50"/>
        <v>0</v>
      </c>
    </row>
    <row r="976" spans="1:7" s="85" customFormat="1" hidden="1">
      <c r="A976" s="101" t="str">
        <f>Invoice!F962</f>
        <v>first line keep open</v>
      </c>
      <c r="B976" s="80">
        <f>Invoice!C962</f>
        <v>0</v>
      </c>
      <c r="C976" s="81">
        <f>Invoice!B962</f>
        <v>0</v>
      </c>
      <c r="D976" s="86">
        <f t="shared" ca="1" si="48"/>
        <v>0</v>
      </c>
      <c r="E976" s="86">
        <f t="shared" ca="1" si="49"/>
        <v>0</v>
      </c>
      <c r="F976" s="87">
        <f>Invoice!G962</f>
        <v>0</v>
      </c>
      <c r="G976" s="88">
        <f t="shared" si="50"/>
        <v>0</v>
      </c>
    </row>
    <row r="977" spans="1:7" s="85" customFormat="1" hidden="1">
      <c r="A977" s="101" t="str">
        <f>Invoice!F963</f>
        <v>first line keep open</v>
      </c>
      <c r="B977" s="80">
        <f>Invoice!C963</f>
        <v>0</v>
      </c>
      <c r="C977" s="81">
        <f>Invoice!B963</f>
        <v>0</v>
      </c>
      <c r="D977" s="86">
        <f t="shared" ca="1" si="48"/>
        <v>0</v>
      </c>
      <c r="E977" s="86">
        <f t="shared" ca="1" si="49"/>
        <v>0</v>
      </c>
      <c r="F977" s="87">
        <f>Invoice!G963</f>
        <v>0</v>
      </c>
      <c r="G977" s="88">
        <f t="shared" si="50"/>
        <v>0</v>
      </c>
    </row>
    <row r="978" spans="1:7" s="85" customFormat="1" hidden="1">
      <c r="A978" s="101" t="str">
        <f>Invoice!F964</f>
        <v>first line keep open</v>
      </c>
      <c r="B978" s="80">
        <f>Invoice!C964</f>
        <v>0</v>
      </c>
      <c r="C978" s="81">
        <f>Invoice!B964</f>
        <v>0</v>
      </c>
      <c r="D978" s="86">
        <f t="shared" ca="1" si="48"/>
        <v>0</v>
      </c>
      <c r="E978" s="86">
        <f t="shared" ca="1" si="49"/>
        <v>0</v>
      </c>
      <c r="F978" s="87">
        <f>Invoice!G964</f>
        <v>0</v>
      </c>
      <c r="G978" s="88">
        <f t="shared" si="50"/>
        <v>0</v>
      </c>
    </row>
    <row r="979" spans="1:7" s="85" customFormat="1" hidden="1">
      <c r="A979" s="101" t="str">
        <f>Invoice!F965</f>
        <v>first line keep open</v>
      </c>
      <c r="B979" s="80">
        <f>Invoice!C965</f>
        <v>0</v>
      </c>
      <c r="C979" s="81">
        <f>Invoice!B965</f>
        <v>0</v>
      </c>
      <c r="D979" s="86">
        <f t="shared" ca="1" si="48"/>
        <v>0</v>
      </c>
      <c r="E979" s="86">
        <f t="shared" ca="1" si="49"/>
        <v>0</v>
      </c>
      <c r="F979" s="87">
        <f>Invoice!G965</f>
        <v>0</v>
      </c>
      <c r="G979" s="88">
        <f t="shared" si="50"/>
        <v>0</v>
      </c>
    </row>
    <row r="980" spans="1:7" s="85" customFormat="1" hidden="1">
      <c r="A980" s="101" t="str">
        <f>Invoice!F966</f>
        <v>first line keep open</v>
      </c>
      <c r="B980" s="80">
        <f>Invoice!C966</f>
        <v>0</v>
      </c>
      <c r="C980" s="81">
        <f>Invoice!B966</f>
        <v>0</v>
      </c>
      <c r="D980" s="86">
        <f t="shared" ca="1" si="48"/>
        <v>0</v>
      </c>
      <c r="E980" s="86">
        <f t="shared" ca="1" si="49"/>
        <v>0</v>
      </c>
      <c r="F980" s="87">
        <f>Invoice!G966</f>
        <v>0</v>
      </c>
      <c r="G980" s="88">
        <f t="shared" si="50"/>
        <v>0</v>
      </c>
    </row>
    <row r="981" spans="1:7" s="85" customFormat="1" hidden="1">
      <c r="A981" s="101" t="str">
        <f>Invoice!F967</f>
        <v>first line keep open</v>
      </c>
      <c r="B981" s="80">
        <f>Invoice!C967</f>
        <v>0</v>
      </c>
      <c r="C981" s="81">
        <f>Invoice!B967</f>
        <v>0</v>
      </c>
      <c r="D981" s="86">
        <f t="shared" ca="1" si="48"/>
        <v>0</v>
      </c>
      <c r="E981" s="86">
        <f t="shared" ca="1" si="49"/>
        <v>0</v>
      </c>
      <c r="F981" s="87">
        <f>Invoice!G967</f>
        <v>0</v>
      </c>
      <c r="G981" s="88">
        <f t="shared" si="50"/>
        <v>0</v>
      </c>
    </row>
    <row r="982" spans="1:7" s="85" customFormat="1" hidden="1">
      <c r="A982" s="101" t="str">
        <f>Invoice!F968</f>
        <v>first line keep open</v>
      </c>
      <c r="B982" s="80">
        <f>Invoice!C968</f>
        <v>0</v>
      </c>
      <c r="C982" s="81">
        <f>Invoice!B968</f>
        <v>0</v>
      </c>
      <c r="D982" s="86">
        <f t="shared" ca="1" si="48"/>
        <v>0</v>
      </c>
      <c r="E982" s="86">
        <f t="shared" ca="1" si="49"/>
        <v>0</v>
      </c>
      <c r="F982" s="87">
        <f>Invoice!G968</f>
        <v>0</v>
      </c>
      <c r="G982" s="88">
        <f t="shared" si="50"/>
        <v>0</v>
      </c>
    </row>
    <row r="983" spans="1:7" s="85" customFormat="1" hidden="1">
      <c r="A983" s="101" t="str">
        <f>Invoice!F969</f>
        <v>first line keep open</v>
      </c>
      <c r="B983" s="80">
        <f>Invoice!C969</f>
        <v>0</v>
      </c>
      <c r="C983" s="81">
        <f>Invoice!B969</f>
        <v>0</v>
      </c>
      <c r="D983" s="86">
        <f t="shared" ca="1" si="48"/>
        <v>0</v>
      </c>
      <c r="E983" s="86">
        <f t="shared" ca="1" si="49"/>
        <v>0</v>
      </c>
      <c r="F983" s="87">
        <f>Invoice!G969</f>
        <v>0</v>
      </c>
      <c r="G983" s="88">
        <f t="shared" si="50"/>
        <v>0</v>
      </c>
    </row>
    <row r="984" spans="1:7" s="85" customFormat="1" hidden="1">
      <c r="A984" s="101" t="str">
        <f>Invoice!F970</f>
        <v>first line keep open</v>
      </c>
      <c r="B984" s="80">
        <f>Invoice!C970</f>
        <v>0</v>
      </c>
      <c r="C984" s="81">
        <f>Invoice!B970</f>
        <v>0</v>
      </c>
      <c r="D984" s="86">
        <f t="shared" ca="1" si="48"/>
        <v>0</v>
      </c>
      <c r="E984" s="86">
        <f t="shared" ca="1" si="49"/>
        <v>0</v>
      </c>
      <c r="F984" s="87">
        <f>Invoice!G970</f>
        <v>0</v>
      </c>
      <c r="G984" s="88">
        <f t="shared" si="50"/>
        <v>0</v>
      </c>
    </row>
    <row r="985" spans="1:7" s="85" customFormat="1" hidden="1">
      <c r="A985" s="101" t="str">
        <f>Invoice!F971</f>
        <v>first line keep open</v>
      </c>
      <c r="B985" s="80">
        <f>Invoice!C971</f>
        <v>0</v>
      </c>
      <c r="C985" s="81">
        <f>Invoice!B971</f>
        <v>0</v>
      </c>
      <c r="D985" s="86">
        <f t="shared" ca="1" si="48"/>
        <v>0</v>
      </c>
      <c r="E985" s="86">
        <f t="shared" ca="1" si="49"/>
        <v>0</v>
      </c>
      <c r="F985" s="87">
        <f>Invoice!G971</f>
        <v>0</v>
      </c>
      <c r="G985" s="88">
        <f t="shared" si="50"/>
        <v>0</v>
      </c>
    </row>
    <row r="986" spans="1:7" s="85" customFormat="1" hidden="1">
      <c r="A986" s="101" t="str">
        <f>Invoice!F972</f>
        <v>first line keep open</v>
      </c>
      <c r="B986" s="80">
        <f>Invoice!C972</f>
        <v>0</v>
      </c>
      <c r="C986" s="81">
        <f>Invoice!B972</f>
        <v>0</v>
      </c>
      <c r="D986" s="86">
        <f t="shared" ca="1" si="48"/>
        <v>0</v>
      </c>
      <c r="E986" s="86">
        <f t="shared" ca="1" si="49"/>
        <v>0</v>
      </c>
      <c r="F986" s="87">
        <f>Invoice!G972</f>
        <v>0</v>
      </c>
      <c r="G986" s="88">
        <f t="shared" si="50"/>
        <v>0</v>
      </c>
    </row>
    <row r="987" spans="1:7" s="85" customFormat="1" hidden="1">
      <c r="A987" s="101" t="str">
        <f>Invoice!F973</f>
        <v>first line keep open</v>
      </c>
      <c r="B987" s="80">
        <f>Invoice!C973</f>
        <v>0</v>
      </c>
      <c r="C987" s="81">
        <f>Invoice!B973</f>
        <v>0</v>
      </c>
      <c r="D987" s="86">
        <f t="shared" ca="1" si="48"/>
        <v>0</v>
      </c>
      <c r="E987" s="86">
        <f t="shared" ca="1" si="49"/>
        <v>0</v>
      </c>
      <c r="F987" s="87">
        <f>Invoice!G973</f>
        <v>0</v>
      </c>
      <c r="G987" s="88">
        <f t="shared" si="50"/>
        <v>0</v>
      </c>
    </row>
    <row r="988" spans="1:7" s="85" customFormat="1" hidden="1">
      <c r="A988" s="101" t="str">
        <f>Invoice!F974</f>
        <v>first line keep open</v>
      </c>
      <c r="B988" s="80">
        <f>Invoice!C974</f>
        <v>0</v>
      </c>
      <c r="C988" s="81">
        <f>Invoice!B974</f>
        <v>0</v>
      </c>
      <c r="D988" s="86">
        <f t="shared" ca="1" si="48"/>
        <v>0</v>
      </c>
      <c r="E988" s="86">
        <f t="shared" ca="1" si="49"/>
        <v>0</v>
      </c>
      <c r="F988" s="87">
        <f>Invoice!G974</f>
        <v>0</v>
      </c>
      <c r="G988" s="88">
        <f t="shared" si="50"/>
        <v>0</v>
      </c>
    </row>
    <row r="989" spans="1:7" s="85" customFormat="1" hidden="1">
      <c r="A989" s="101" t="str">
        <f>Invoice!F975</f>
        <v>first line keep open</v>
      </c>
      <c r="B989" s="80">
        <f>Invoice!C975</f>
        <v>0</v>
      </c>
      <c r="C989" s="81">
        <f>Invoice!B975</f>
        <v>0</v>
      </c>
      <c r="D989" s="86">
        <f t="shared" ca="1" si="48"/>
        <v>0</v>
      </c>
      <c r="E989" s="86">
        <f t="shared" ca="1" si="49"/>
        <v>0</v>
      </c>
      <c r="F989" s="87">
        <f>Invoice!G975</f>
        <v>0</v>
      </c>
      <c r="G989" s="88">
        <f t="shared" si="50"/>
        <v>0</v>
      </c>
    </row>
    <row r="990" spans="1:7" s="85" customFormat="1" hidden="1">
      <c r="A990" s="101" t="str">
        <f>Invoice!F976</f>
        <v>first line keep open</v>
      </c>
      <c r="B990" s="80">
        <f>Invoice!C976</f>
        <v>0</v>
      </c>
      <c r="C990" s="81">
        <f>Invoice!B976</f>
        <v>0</v>
      </c>
      <c r="D990" s="86">
        <f t="shared" ca="1" si="48"/>
        <v>0</v>
      </c>
      <c r="E990" s="86">
        <f t="shared" ca="1" si="49"/>
        <v>0</v>
      </c>
      <c r="F990" s="87">
        <f>Invoice!G976</f>
        <v>0</v>
      </c>
      <c r="G990" s="88">
        <f t="shared" si="50"/>
        <v>0</v>
      </c>
    </row>
    <row r="991" spans="1:7" s="85" customFormat="1" hidden="1">
      <c r="A991" s="101" t="str">
        <f>Invoice!F977</f>
        <v>first line keep open</v>
      </c>
      <c r="B991" s="80">
        <f>Invoice!C977</f>
        <v>0</v>
      </c>
      <c r="C991" s="81">
        <f>Invoice!B977</f>
        <v>0</v>
      </c>
      <c r="D991" s="86">
        <f t="shared" ca="1" si="48"/>
        <v>0</v>
      </c>
      <c r="E991" s="86">
        <f t="shared" ca="1" si="49"/>
        <v>0</v>
      </c>
      <c r="F991" s="87">
        <f>Invoice!G977</f>
        <v>0</v>
      </c>
      <c r="G991" s="88">
        <f t="shared" si="50"/>
        <v>0</v>
      </c>
    </row>
    <row r="992" spans="1:7" s="85" customFormat="1" hidden="1">
      <c r="A992" s="101" t="str">
        <f>Invoice!F978</f>
        <v>first line keep open</v>
      </c>
      <c r="B992" s="80">
        <f>Invoice!C978</f>
        <v>0</v>
      </c>
      <c r="C992" s="81">
        <f>Invoice!B978</f>
        <v>0</v>
      </c>
      <c r="D992" s="86">
        <f t="shared" ca="1" si="48"/>
        <v>0</v>
      </c>
      <c r="E992" s="86">
        <f t="shared" ca="1" si="49"/>
        <v>0</v>
      </c>
      <c r="F992" s="87">
        <f>Invoice!G978</f>
        <v>0</v>
      </c>
      <c r="G992" s="88">
        <f t="shared" si="50"/>
        <v>0</v>
      </c>
    </row>
    <row r="993" spans="1:7" s="85" customFormat="1" hidden="1">
      <c r="A993" s="101" t="str">
        <f>Invoice!F979</f>
        <v>first line keep open</v>
      </c>
      <c r="B993" s="80">
        <f>Invoice!C979</f>
        <v>0</v>
      </c>
      <c r="C993" s="81">
        <f>Invoice!B979</f>
        <v>0</v>
      </c>
      <c r="D993" s="86">
        <f t="shared" ca="1" si="48"/>
        <v>0</v>
      </c>
      <c r="E993" s="86">
        <f t="shared" ca="1" si="49"/>
        <v>0</v>
      </c>
      <c r="F993" s="87">
        <f>Invoice!G979</f>
        <v>0</v>
      </c>
      <c r="G993" s="88">
        <f t="shared" si="50"/>
        <v>0</v>
      </c>
    </row>
    <row r="994" spans="1:7" s="85" customFormat="1" hidden="1">
      <c r="A994" s="101" t="str">
        <f>Invoice!F980</f>
        <v>first line keep open</v>
      </c>
      <c r="B994" s="80">
        <f>Invoice!C980</f>
        <v>0</v>
      </c>
      <c r="C994" s="81">
        <f>Invoice!B980</f>
        <v>0</v>
      </c>
      <c r="D994" s="86">
        <f t="shared" ca="1" si="48"/>
        <v>0</v>
      </c>
      <c r="E994" s="86">
        <f t="shared" ca="1" si="49"/>
        <v>0</v>
      </c>
      <c r="F994" s="87">
        <f>Invoice!G980</f>
        <v>0</v>
      </c>
      <c r="G994" s="88">
        <f t="shared" si="50"/>
        <v>0</v>
      </c>
    </row>
    <row r="995" spans="1:7" s="85" customFormat="1" hidden="1">
      <c r="A995" s="101" t="str">
        <f>Invoice!F981</f>
        <v>first line keep open</v>
      </c>
      <c r="B995" s="80">
        <f>Invoice!C981</f>
        <v>0</v>
      </c>
      <c r="C995" s="81">
        <f>Invoice!B981</f>
        <v>0</v>
      </c>
      <c r="D995" s="86">
        <f t="shared" ca="1" si="48"/>
        <v>0</v>
      </c>
      <c r="E995" s="86">
        <f t="shared" ca="1" si="49"/>
        <v>0</v>
      </c>
      <c r="F995" s="87">
        <f>Invoice!G981</f>
        <v>0</v>
      </c>
      <c r="G995" s="88">
        <f t="shared" si="50"/>
        <v>0</v>
      </c>
    </row>
    <row r="996" spans="1:7" s="85" customFormat="1" hidden="1">
      <c r="A996" s="101" t="str">
        <f>Invoice!F982</f>
        <v>first line keep open</v>
      </c>
      <c r="B996" s="80">
        <f>Invoice!C982</f>
        <v>0</v>
      </c>
      <c r="C996" s="81">
        <f>Invoice!B982</f>
        <v>0</v>
      </c>
      <c r="D996" s="86">
        <f t="shared" ca="1" si="48"/>
        <v>0</v>
      </c>
      <c r="E996" s="86">
        <f t="shared" ca="1" si="49"/>
        <v>0</v>
      </c>
      <c r="F996" s="87">
        <f>Invoice!G982</f>
        <v>0</v>
      </c>
      <c r="G996" s="88">
        <f t="shared" si="50"/>
        <v>0</v>
      </c>
    </row>
    <row r="997" spans="1:7" s="85" customFormat="1" hidden="1">
      <c r="A997" s="101" t="str">
        <f>Invoice!F983</f>
        <v>first line keep open</v>
      </c>
      <c r="B997" s="80">
        <f>Invoice!C983</f>
        <v>0</v>
      </c>
      <c r="C997" s="81">
        <f>Invoice!B983</f>
        <v>0</v>
      </c>
      <c r="D997" s="86">
        <f t="shared" ca="1" si="48"/>
        <v>0</v>
      </c>
      <c r="E997" s="86">
        <f t="shared" ca="1" si="49"/>
        <v>0</v>
      </c>
      <c r="F997" s="87">
        <f>Invoice!G983</f>
        <v>0</v>
      </c>
      <c r="G997" s="88">
        <f t="shared" si="50"/>
        <v>0</v>
      </c>
    </row>
    <row r="998" spans="1:7" s="85" customFormat="1" hidden="1">
      <c r="A998" s="101" t="str">
        <f>Invoice!F984</f>
        <v>first line keep open</v>
      </c>
      <c r="B998" s="80">
        <f>Invoice!C984</f>
        <v>0</v>
      </c>
      <c r="C998" s="81">
        <f>Invoice!B984</f>
        <v>0</v>
      </c>
      <c r="D998" s="86">
        <f t="shared" ca="1" si="48"/>
        <v>0</v>
      </c>
      <c r="E998" s="86">
        <f t="shared" ca="1" si="49"/>
        <v>0</v>
      </c>
      <c r="F998" s="87">
        <f>Invoice!G984</f>
        <v>0</v>
      </c>
      <c r="G998" s="88">
        <f t="shared" si="50"/>
        <v>0</v>
      </c>
    </row>
    <row r="999" spans="1:7" s="85" customFormat="1">
      <c r="A999" s="101"/>
      <c r="B999" s="80"/>
      <c r="C999" s="81"/>
      <c r="D999" s="86"/>
      <c r="E999" s="86"/>
      <c r="F999" s="87"/>
      <c r="G999" s="88"/>
    </row>
    <row r="1000" spans="1:7" s="85" customFormat="1">
      <c r="A1000" s="101" t="str">
        <f>Invoice!F986</f>
        <v>Discount</v>
      </c>
      <c r="B1000" s="80"/>
      <c r="C1000" s="81"/>
      <c r="D1000" s="86">
        <f ca="1">F1000/$D$14</f>
        <v>-3.0168168168168168</v>
      </c>
      <c r="E1000" s="86">
        <f ca="1">G1000/$D$14</f>
        <v>-3.0168168168168168</v>
      </c>
      <c r="F1000" s="87">
        <f>Invoice!G986</f>
        <v>-100.46</v>
      </c>
      <c r="G1000" s="88">
        <f>F1000</f>
        <v>-100.46</v>
      </c>
    </row>
    <row r="1001" spans="1:7" s="85" customFormat="1" ht="13.5" thickBot="1">
      <c r="A1001" s="89"/>
      <c r="B1001" s="90"/>
      <c r="C1001" s="91"/>
      <c r="D1001" s="92"/>
      <c r="E1001" s="92"/>
      <c r="F1001" s="93"/>
      <c r="G1001" s="94"/>
    </row>
    <row r="1002" spans="1:7" s="52" customFormat="1">
      <c r="D1002" s="52" t="s">
        <v>38</v>
      </c>
      <c r="G1002" s="95">
        <f ca="1">SUM(G18:G999)</f>
        <v>5100.4600000000009</v>
      </c>
    </row>
    <row r="1003" spans="1:7" s="52" customFormat="1">
      <c r="A1003" s="53"/>
      <c r="D1003" s="52" t="s">
        <v>39</v>
      </c>
      <c r="G1003" s="96">
        <f ca="1">G1002+G1000</f>
        <v>5000.0000000000009</v>
      </c>
    </row>
    <row r="1004" spans="1:7" s="52" customFormat="1">
      <c r="D1004" s="52" t="s">
        <v>40</v>
      </c>
      <c r="G1004" s="97">
        <f ca="1">G1003-G1005</f>
        <v>4672.8971962616833</v>
      </c>
    </row>
    <row r="1005" spans="1:7" s="52" customFormat="1">
      <c r="D1005" s="52" t="s">
        <v>41</v>
      </c>
      <c r="G1005" s="97">
        <f ca="1">(G1003*7)/107</f>
        <v>327.10280373831785</v>
      </c>
    </row>
    <row r="1006" spans="1:7" s="52" customFormat="1">
      <c r="D1006" s="53" t="s">
        <v>42</v>
      </c>
      <c r="G1006" s="98">
        <f ca="1">SUM(G1004:G1005)</f>
        <v>5000.0000000000009</v>
      </c>
    </row>
    <row r="1007" spans="1:7" s="52" customFormat="1"/>
    <row r="1008" spans="1:7" s="52" customFormat="1" ht="8.25" customHeight="1"/>
    <row r="1009" spans="1:1" s="52" customFormat="1" ht="11.25" customHeight="1"/>
    <row r="1010" spans="1:1" s="52" customFormat="1" ht="8.25" customHeight="1"/>
    <row r="1011" spans="1:1" s="52" customFormat="1"/>
    <row r="1012" spans="1:1" s="52" customFormat="1" ht="10.5" customHeight="1">
      <c r="A1012" s="53"/>
    </row>
    <row r="1013" spans="1:1" s="52" customFormat="1" ht="9" customHeight="1"/>
    <row r="1014" spans="1:1" s="52" customFormat="1" ht="13.5" customHeight="1">
      <c r="A1014" s="53"/>
    </row>
    <row r="1015" spans="1:1" s="52" customFormat="1" ht="9.75" customHeight="1">
      <c r="A1015" s="100"/>
    </row>
    <row r="1016" spans="1:1" s="52" customFormat="1"/>
    <row r="1017" spans="1:1" s="52" customFormat="1"/>
    <row r="1018" spans="1:1" s="52" customFormat="1"/>
    <row r="1019" spans="1:1" s="52" customFormat="1"/>
    <row r="1020" spans="1:1" s="52" customFormat="1"/>
    <row r="1021" spans="1:1" s="52" customFormat="1"/>
    <row r="1022" spans="1:1" s="52" customFormat="1"/>
    <row r="1023" spans="1:1" s="52" customFormat="1"/>
    <row r="1024" spans="1:1" s="52" customFormat="1"/>
    <row r="1025" s="52" customFormat="1"/>
    <row r="1026" s="52" customFormat="1"/>
    <row r="1027" s="52" customFormat="1"/>
    <row r="1028" s="52" customFormat="1"/>
    <row r="1029" s="52" customFormat="1"/>
    <row r="1030" s="52" customFormat="1"/>
    <row r="1031" s="52" customFormat="1"/>
    <row r="1032" s="52" customFormat="1"/>
    <row r="1033" s="52" customFormat="1"/>
    <row r="1034" s="52" customFormat="1"/>
    <row r="1035" s="52" customFormat="1"/>
    <row r="1036" s="52" customFormat="1"/>
    <row r="1037" s="52" customFormat="1"/>
    <row r="1038" s="52" customFormat="1"/>
    <row r="1039" s="52" customFormat="1"/>
    <row r="1040" s="52" customFormat="1"/>
    <row r="1041" s="52" customFormat="1"/>
    <row r="1042" s="52" customFormat="1"/>
    <row r="1043" s="52" customFormat="1"/>
    <row r="1044" s="52" customFormat="1"/>
    <row r="1045" s="52" customFormat="1"/>
    <row r="1046" s="52" customFormat="1"/>
    <row r="1047" s="52" customFormat="1"/>
    <row r="1048" s="52" customFormat="1"/>
    <row r="1049" s="52" customFormat="1"/>
    <row r="1050" s="52" customFormat="1"/>
    <row r="1051" s="52" customFormat="1"/>
    <row r="1052" s="52" customFormat="1"/>
    <row r="1053" s="52" customFormat="1"/>
    <row r="1054" s="52" customFormat="1"/>
    <row r="1055" s="52" customFormat="1"/>
    <row r="1056" s="52" customFormat="1"/>
    <row r="1057" s="52" customFormat="1"/>
    <row r="1058" s="52" customFormat="1"/>
    <row r="1059" s="52" customFormat="1"/>
    <row r="1060" s="52" customFormat="1"/>
    <row r="1061" s="52" customFormat="1"/>
    <row r="1062" s="52" customFormat="1"/>
    <row r="1063" s="52" customFormat="1"/>
    <row r="1064" s="52" customFormat="1"/>
    <row r="1065" s="52" customFormat="1"/>
    <row r="1066" s="52" customFormat="1"/>
    <row r="1067" s="52" customFormat="1"/>
    <row r="1068" s="52" customFormat="1"/>
    <row r="1069" s="52" customFormat="1"/>
    <row r="1070" s="52" customFormat="1"/>
    <row r="1071" s="52" customFormat="1"/>
    <row r="1072" s="52" customFormat="1"/>
    <row r="1073" s="52" customFormat="1"/>
    <row r="1074" s="52" customFormat="1"/>
    <row r="1075" s="52" customFormat="1"/>
    <row r="1076" s="52" customFormat="1"/>
    <row r="1077" s="52" customFormat="1"/>
    <row r="1078" s="52" customFormat="1"/>
    <row r="1079" s="52" customFormat="1"/>
    <row r="1080" s="52" customFormat="1"/>
    <row r="1081" s="52" customFormat="1"/>
    <row r="1082" s="52" customFormat="1"/>
    <row r="1083" s="52" customFormat="1"/>
    <row r="1084" s="52" customFormat="1"/>
    <row r="1085" s="52" customFormat="1"/>
    <row r="1086" s="52" customFormat="1"/>
    <row r="1087" s="52" customFormat="1"/>
    <row r="1088" s="52" customFormat="1"/>
    <row r="1089" s="52" customFormat="1"/>
    <row r="1090" s="52" customFormat="1"/>
    <row r="1091" s="52" customFormat="1"/>
    <row r="1092" s="52" customFormat="1"/>
    <row r="1093" s="52" customFormat="1"/>
    <row r="1094" s="52" customFormat="1"/>
    <row r="1095" s="52" customFormat="1"/>
    <row r="1096" s="52" customFormat="1"/>
    <row r="1097" s="52" customFormat="1"/>
    <row r="1098" s="52" customFormat="1"/>
    <row r="1099" s="52" customFormat="1"/>
    <row r="1100" s="52" customFormat="1"/>
    <row r="1101" s="52" customFormat="1"/>
    <row r="1102" s="52" customFormat="1"/>
    <row r="1103" s="52" customFormat="1"/>
    <row r="1104" s="52" customFormat="1"/>
    <row r="1105" s="52" customFormat="1"/>
    <row r="1106" s="52" customFormat="1"/>
    <row r="1107" s="52" customFormat="1"/>
    <row r="1108" s="52" customFormat="1"/>
    <row r="1109" s="52" customFormat="1"/>
    <row r="1110" s="52" customFormat="1"/>
    <row r="1111" s="52" customFormat="1"/>
    <row r="1112" s="52" customFormat="1"/>
    <row r="1113" s="52" customFormat="1"/>
    <row r="1114" s="52" customFormat="1"/>
    <row r="1115" s="52" customFormat="1"/>
    <row r="1116" s="52" customFormat="1"/>
    <row r="1117" s="52" customFormat="1"/>
    <row r="1118" s="52" customFormat="1"/>
    <row r="1119" s="52" customFormat="1"/>
    <row r="1120" s="52" customFormat="1"/>
    <row r="1121" s="52" customFormat="1"/>
    <row r="1122" s="52" customFormat="1"/>
    <row r="1123" s="52" customFormat="1"/>
    <row r="1124" s="52" customFormat="1"/>
    <row r="1125" s="52" customFormat="1"/>
    <row r="1126" s="52" customFormat="1"/>
    <row r="1127" s="52" customFormat="1"/>
    <row r="1128" s="52" customFormat="1"/>
    <row r="1129" s="52" customFormat="1"/>
    <row r="1130" s="52" customFormat="1"/>
    <row r="1131" s="52" customFormat="1"/>
    <row r="1132" s="52" customFormat="1"/>
    <row r="1133" s="52" customFormat="1"/>
    <row r="1134" s="52" customFormat="1"/>
    <row r="1135" s="52" customFormat="1"/>
    <row r="1136" s="52" customFormat="1"/>
    <row r="1137" s="52" customFormat="1"/>
    <row r="1138" s="52" customFormat="1"/>
    <row r="1139" s="52" customFormat="1"/>
    <row r="1140" s="52" customFormat="1"/>
    <row r="1141" s="52" customFormat="1"/>
    <row r="1142" s="52" customFormat="1"/>
    <row r="1143" s="52" customFormat="1"/>
    <row r="1144" s="52" customFormat="1"/>
    <row r="1145" s="52" customFormat="1"/>
    <row r="1146" s="52" customFormat="1"/>
    <row r="1147" s="52" customFormat="1"/>
    <row r="1148" s="52" customFormat="1"/>
    <row r="1149" s="52" customFormat="1"/>
    <row r="1150" s="52" customFormat="1"/>
    <row r="1151" s="52" customFormat="1"/>
    <row r="1152" s="52" customFormat="1"/>
    <row r="1153" s="52" customFormat="1"/>
    <row r="1154" s="52" customFormat="1"/>
    <row r="1155" s="52" customFormat="1"/>
    <row r="1156" s="52" customFormat="1"/>
    <row r="1157" s="52" customFormat="1"/>
    <row r="1158" s="52" customFormat="1"/>
    <row r="1159" s="52" customFormat="1"/>
    <row r="1160" s="52" customFormat="1"/>
    <row r="1161" s="52" customFormat="1"/>
    <row r="1162" s="52" customFormat="1"/>
    <row r="1163" s="52" customFormat="1"/>
    <row r="1164" s="52" customFormat="1"/>
    <row r="1165" s="52" customFormat="1"/>
    <row r="1166" s="52" customFormat="1"/>
    <row r="1167" s="52" customFormat="1"/>
    <row r="1168" s="52" customFormat="1"/>
    <row r="1169" s="52" customFormat="1"/>
    <row r="1170" s="52" customFormat="1"/>
    <row r="1171" s="52" customFormat="1"/>
    <row r="1172" s="52" customFormat="1"/>
    <row r="1173" s="52" customFormat="1"/>
    <row r="1174" s="52" customFormat="1"/>
    <row r="1175" s="52" customFormat="1"/>
    <row r="1176" s="52" customFormat="1"/>
    <row r="1177" s="52" customFormat="1"/>
    <row r="1178" s="52" customFormat="1"/>
    <row r="1179" s="52" customFormat="1"/>
    <row r="1180" s="52" customFormat="1"/>
    <row r="1181" s="52" customFormat="1"/>
    <row r="1182" s="52" customFormat="1"/>
    <row r="1183" s="52" customFormat="1"/>
    <row r="1184" s="52" customFormat="1"/>
    <row r="1185" s="52" customFormat="1"/>
    <row r="1186" s="52" customFormat="1"/>
    <row r="1187" s="52" customFormat="1"/>
    <row r="1188" s="52" customFormat="1"/>
    <row r="1189" s="52" customFormat="1"/>
    <row r="1190" s="52" customFormat="1"/>
    <row r="1191" s="52" customFormat="1"/>
    <row r="1192" s="52" customFormat="1"/>
    <row r="1193" s="52" customFormat="1"/>
    <row r="1194" s="52" customFormat="1"/>
    <row r="1195" s="52" customFormat="1"/>
    <row r="1196" s="52" customFormat="1"/>
    <row r="1197" s="52" customFormat="1"/>
    <row r="1198" s="52" customFormat="1"/>
    <row r="1199" s="52" customFormat="1"/>
    <row r="1200" s="52" customFormat="1"/>
    <row r="1201" s="52" customFormat="1"/>
    <row r="1202" s="52" customFormat="1"/>
    <row r="1203" s="52" customFormat="1"/>
    <row r="1204" s="52" customFormat="1"/>
    <row r="1205" s="52" customFormat="1"/>
    <row r="1206" s="52" customFormat="1"/>
    <row r="1207" s="52" customFormat="1"/>
    <row r="1208" s="52" customFormat="1"/>
    <row r="1209" s="52" customFormat="1"/>
    <row r="1210" s="52" customFormat="1"/>
    <row r="1211" s="52" customFormat="1"/>
    <row r="1212" s="52" customFormat="1"/>
    <row r="1213" s="52" customFormat="1"/>
    <row r="1214" s="52" customFormat="1"/>
    <row r="1215" s="52" customFormat="1"/>
    <row r="1216" s="52" customFormat="1"/>
    <row r="1217" s="52" customFormat="1"/>
    <row r="1218" s="52" customFormat="1"/>
    <row r="1219" s="52" customFormat="1"/>
    <row r="1220" s="52" customFormat="1"/>
    <row r="1221" s="52" customFormat="1"/>
    <row r="1222" s="52" customFormat="1"/>
    <row r="1223" s="52" customFormat="1"/>
    <row r="1224" s="52" customFormat="1"/>
    <row r="1225" s="52" customFormat="1"/>
    <row r="1226" s="52" customFormat="1"/>
    <row r="1227" s="52" customFormat="1"/>
    <row r="1228" s="52" customFormat="1"/>
    <row r="1229" s="52" customFormat="1"/>
    <row r="1230" s="52" customFormat="1"/>
    <row r="1231" s="52" customFormat="1"/>
    <row r="1232" s="52" customFormat="1"/>
    <row r="1233" s="52" customFormat="1"/>
    <row r="1234" s="52" customFormat="1"/>
    <row r="1235" s="52" customFormat="1"/>
    <row r="1236" s="52" customFormat="1"/>
    <row r="1237" s="52" customFormat="1"/>
    <row r="1238" s="52" customFormat="1"/>
    <row r="1239" s="52" customFormat="1"/>
    <row r="1240" s="52" customFormat="1"/>
    <row r="1241" s="52" customFormat="1"/>
    <row r="1242" s="52" customFormat="1"/>
    <row r="1243" s="52" customFormat="1"/>
    <row r="1244" s="52" customFormat="1"/>
    <row r="1245" s="52" customFormat="1"/>
    <row r="1246" s="52" customFormat="1"/>
    <row r="1247" s="52" customFormat="1"/>
    <row r="1248" s="52" customFormat="1"/>
    <row r="1249" spans="1:7" s="52" customFormat="1"/>
    <row r="1250" spans="1:7" s="52" customFormat="1"/>
    <row r="1251" spans="1:7" s="52" customFormat="1"/>
    <row r="1252" spans="1:7" s="52" customFormat="1"/>
    <row r="1253" spans="1:7" s="52" customFormat="1"/>
    <row r="1254" spans="1:7" s="52" customFormat="1"/>
    <row r="1255" spans="1:7" s="52" customFormat="1"/>
    <row r="1256" spans="1:7" s="52" customFormat="1"/>
    <row r="1257" spans="1:7" s="52" customFormat="1"/>
    <row r="1258" spans="1:7" s="52" customFormat="1"/>
    <row r="1259" spans="1:7" s="52" customFormat="1"/>
    <row r="1260" spans="1:7" s="52" customFormat="1"/>
    <row r="1261" spans="1:7" s="52" customFormat="1"/>
    <row r="1262" spans="1:7" s="52" customFormat="1"/>
    <row r="1263" spans="1:7" s="52" customFormat="1"/>
    <row r="1264" spans="1:7" s="52" customFormat="1">
      <c r="A1264" s="99"/>
      <c r="B1264" s="99"/>
      <c r="C1264" s="99"/>
      <c r="D1264" s="99"/>
      <c r="E1264" s="99"/>
      <c r="F1264" s="99"/>
      <c r="G1264" s="99"/>
    </row>
    <row r="1265" spans="1:7" s="52" customFormat="1">
      <c r="A1265" s="99"/>
      <c r="B1265" s="99"/>
      <c r="C1265" s="99"/>
      <c r="D1265" s="99"/>
      <c r="E1265" s="99"/>
      <c r="F1265" s="99"/>
      <c r="G1265" s="99"/>
    </row>
    <row r="1266" spans="1:7" s="52" customFormat="1">
      <c r="A1266" s="99"/>
      <c r="B1266" s="99"/>
      <c r="C1266" s="99"/>
      <c r="D1266" s="99"/>
      <c r="E1266" s="99"/>
      <c r="F1266" s="99"/>
      <c r="G1266" s="99"/>
    </row>
    <row r="1267" spans="1:7" s="52" customFormat="1">
      <c r="A1267" s="99"/>
      <c r="B1267" s="99"/>
      <c r="C1267" s="99"/>
      <c r="D1267" s="99"/>
      <c r="E1267" s="99"/>
      <c r="F1267" s="99"/>
      <c r="G1267" s="99"/>
    </row>
    <row r="1268" spans="1:7" s="52" customFormat="1">
      <c r="A1268" s="99"/>
      <c r="B1268" s="99"/>
      <c r="C1268" s="99"/>
      <c r="D1268" s="99"/>
      <c r="E1268" s="99"/>
      <c r="F1268" s="99"/>
      <c r="G1268" s="99"/>
    </row>
    <row r="1269" spans="1:7" s="52" customFormat="1">
      <c r="A1269" s="99"/>
      <c r="B1269" s="99"/>
      <c r="C1269" s="99"/>
      <c r="D1269" s="99"/>
      <c r="E1269" s="99"/>
      <c r="F1269" s="99"/>
      <c r="G1269" s="99"/>
    </row>
    <row r="1270" spans="1:7" s="52" customFormat="1">
      <c r="A1270" s="99"/>
      <c r="B1270" s="99"/>
      <c r="C1270" s="99"/>
      <c r="D1270" s="99"/>
      <c r="E1270" s="99"/>
      <c r="F1270" s="99"/>
      <c r="G1270" s="99"/>
    </row>
    <row r="1271" spans="1:7" s="52" customFormat="1">
      <c r="A1271" s="99"/>
      <c r="B1271" s="99"/>
      <c r="C1271" s="99"/>
      <c r="D1271" s="99"/>
      <c r="E1271" s="99"/>
      <c r="F1271" s="99"/>
      <c r="G1271" s="99"/>
    </row>
    <row r="1272" spans="1:7" s="52" customFormat="1">
      <c r="A1272" s="99"/>
      <c r="B1272" s="99"/>
      <c r="C1272" s="99"/>
      <c r="D1272" s="99"/>
      <c r="E1272" s="99"/>
      <c r="F1272" s="99"/>
      <c r="G1272" s="99"/>
    </row>
    <row r="1273" spans="1:7" s="52" customFormat="1">
      <c r="A1273" s="99"/>
      <c r="B1273" s="99"/>
      <c r="C1273" s="99"/>
      <c r="D1273" s="99"/>
      <c r="E1273" s="99"/>
      <c r="F1273" s="99"/>
      <c r="G1273" s="99"/>
    </row>
    <row r="1274" spans="1:7" s="52" customFormat="1">
      <c r="A1274" s="99"/>
      <c r="B1274" s="99"/>
      <c r="C1274" s="99"/>
      <c r="D1274" s="99"/>
      <c r="E1274" s="99"/>
      <c r="F1274" s="99"/>
      <c r="G1274" s="99"/>
    </row>
    <row r="1275" spans="1:7" s="52" customFormat="1">
      <c r="A1275" s="99"/>
      <c r="B1275" s="99"/>
      <c r="C1275" s="99"/>
      <c r="D1275" s="99"/>
      <c r="E1275" s="99"/>
      <c r="F1275" s="99"/>
      <c r="G1275" s="99"/>
    </row>
    <row r="1276" spans="1:7" s="52" customFormat="1">
      <c r="A1276" s="99"/>
      <c r="B1276" s="99"/>
      <c r="C1276" s="99"/>
      <c r="D1276" s="99"/>
      <c r="E1276" s="99"/>
      <c r="F1276" s="99"/>
      <c r="G1276" s="99"/>
    </row>
    <row r="1277" spans="1:7" s="52" customFormat="1">
      <c r="A1277" s="99"/>
      <c r="B1277" s="99"/>
      <c r="C1277" s="99"/>
      <c r="D1277" s="99"/>
      <c r="E1277" s="99"/>
      <c r="F1277" s="99"/>
      <c r="G1277" s="99"/>
    </row>
    <row r="1278" spans="1:7" s="52" customFormat="1">
      <c r="A1278" s="99"/>
      <c r="B1278" s="99"/>
      <c r="C1278" s="99"/>
      <c r="D1278" s="99"/>
      <c r="E1278" s="99"/>
      <c r="F1278" s="99"/>
      <c r="G1278" s="99"/>
    </row>
    <row r="1279" spans="1:7" s="52" customFormat="1">
      <c r="A1279" s="99"/>
      <c r="B1279" s="99"/>
      <c r="C1279" s="99"/>
      <c r="D1279" s="99"/>
      <c r="E1279" s="99"/>
      <c r="F1279" s="99"/>
      <c r="G1279" s="99"/>
    </row>
    <row r="1280" spans="1:7" s="52" customFormat="1">
      <c r="A1280" s="99"/>
      <c r="B1280" s="99"/>
      <c r="C1280" s="99"/>
      <c r="D1280" s="99"/>
      <c r="E1280" s="99"/>
      <c r="F1280" s="99"/>
      <c r="G1280" s="99"/>
    </row>
    <row r="1281" spans="1:7" s="52" customFormat="1">
      <c r="A1281" s="99"/>
      <c r="B1281" s="99"/>
      <c r="C1281" s="99"/>
      <c r="D1281" s="99"/>
      <c r="E1281" s="99"/>
      <c r="F1281" s="99"/>
      <c r="G1281" s="99"/>
    </row>
    <row r="1282" spans="1:7" s="52" customFormat="1">
      <c r="A1282" s="99"/>
      <c r="B1282" s="99"/>
      <c r="C1282" s="99"/>
      <c r="D1282" s="99"/>
      <c r="E1282" s="99"/>
      <c r="F1282" s="99"/>
      <c r="G1282" s="99"/>
    </row>
    <row r="1283" spans="1:7" s="52" customFormat="1">
      <c r="A1283" s="99"/>
      <c r="B1283" s="99"/>
      <c r="C1283" s="99"/>
      <c r="D1283" s="99"/>
      <c r="E1283" s="99"/>
      <c r="F1283" s="99"/>
      <c r="G1283" s="99"/>
    </row>
    <row r="1284" spans="1:7" s="52" customFormat="1">
      <c r="A1284" s="99"/>
      <c r="B1284" s="99"/>
      <c r="C1284" s="99"/>
      <c r="D1284" s="99"/>
      <c r="E1284" s="99"/>
      <c r="F1284" s="99"/>
      <c r="G1284" s="99"/>
    </row>
    <row r="1285" spans="1:7" s="52" customFormat="1">
      <c r="A1285" s="99"/>
      <c r="B1285" s="99"/>
      <c r="C1285" s="99"/>
      <c r="D1285" s="99"/>
      <c r="E1285" s="99"/>
      <c r="F1285" s="99"/>
      <c r="G1285" s="99"/>
    </row>
    <row r="1286" spans="1:7" s="52" customFormat="1">
      <c r="A1286" s="99"/>
      <c r="B1286" s="99"/>
      <c r="C1286" s="99"/>
      <c r="D1286" s="99"/>
      <c r="E1286" s="99"/>
      <c r="F1286" s="99"/>
      <c r="G1286" s="99"/>
    </row>
    <row r="1287" spans="1:7" s="52" customFormat="1">
      <c r="A1287" s="99"/>
      <c r="B1287" s="99"/>
      <c r="C1287" s="99"/>
      <c r="D1287" s="99"/>
      <c r="E1287" s="99"/>
      <c r="F1287" s="99"/>
      <c r="G1287" s="99"/>
    </row>
    <row r="1288" spans="1:7" s="52" customFormat="1">
      <c r="A1288" s="99"/>
      <c r="B1288" s="99"/>
      <c r="C1288" s="99"/>
      <c r="D1288" s="99"/>
      <c r="E1288" s="99"/>
      <c r="F1288" s="99"/>
      <c r="G1288" s="99"/>
    </row>
    <row r="1289" spans="1:7" s="52" customFormat="1">
      <c r="A1289" s="99"/>
      <c r="B1289" s="99"/>
      <c r="C1289" s="99"/>
      <c r="D1289" s="99"/>
      <c r="E1289" s="99"/>
      <c r="F1289" s="99"/>
      <c r="G1289" s="99"/>
    </row>
    <row r="1290" spans="1:7" s="52" customFormat="1">
      <c r="A1290" s="99"/>
      <c r="B1290" s="99"/>
      <c r="C1290" s="99"/>
      <c r="D1290" s="99"/>
      <c r="E1290" s="99"/>
      <c r="F1290" s="99"/>
      <c r="G1290" s="99"/>
    </row>
    <row r="1291" spans="1:7" s="52" customFormat="1">
      <c r="A1291" s="99"/>
      <c r="B1291" s="99"/>
      <c r="C1291" s="99"/>
      <c r="D1291" s="99"/>
      <c r="E1291" s="99"/>
      <c r="F1291" s="99"/>
      <c r="G1291" s="99"/>
    </row>
    <row r="1292" spans="1:7" s="52" customFormat="1">
      <c r="A1292" s="99"/>
      <c r="B1292" s="99"/>
      <c r="C1292" s="99"/>
      <c r="D1292" s="99"/>
      <c r="E1292" s="99"/>
      <c r="F1292" s="99"/>
      <c r="G1292" s="99"/>
    </row>
    <row r="1293" spans="1:7" s="52" customFormat="1">
      <c r="A1293" s="99"/>
      <c r="B1293" s="99"/>
      <c r="C1293" s="99"/>
      <c r="D1293" s="99"/>
      <c r="E1293" s="99"/>
      <c r="F1293" s="99"/>
      <c r="G1293" s="99"/>
    </row>
    <row r="1294" spans="1:7" s="52" customFormat="1">
      <c r="A1294" s="99"/>
      <c r="B1294" s="99"/>
      <c r="C1294" s="99"/>
      <c r="D1294" s="99"/>
      <c r="E1294" s="99"/>
      <c r="F1294" s="99"/>
      <c r="G1294" s="99"/>
    </row>
    <row r="1295" spans="1:7" s="52" customFormat="1">
      <c r="A1295" s="99"/>
      <c r="B1295" s="99"/>
      <c r="C1295" s="99"/>
      <c r="D1295" s="99"/>
      <c r="E1295" s="99"/>
      <c r="F1295" s="99"/>
      <c r="G1295" s="99"/>
    </row>
    <row r="1296" spans="1:7" s="52" customFormat="1">
      <c r="A1296" s="99"/>
      <c r="B1296" s="99"/>
      <c r="C1296" s="99"/>
      <c r="D1296" s="99"/>
      <c r="E1296" s="99"/>
      <c r="F1296" s="99"/>
      <c r="G1296" s="99"/>
    </row>
    <row r="1297" spans="1:7" s="52" customFormat="1">
      <c r="A1297" s="99"/>
      <c r="B1297" s="99"/>
      <c r="C1297" s="99"/>
      <c r="D1297" s="99"/>
      <c r="E1297" s="99"/>
      <c r="F1297" s="99"/>
      <c r="G1297" s="99"/>
    </row>
    <row r="1298" spans="1:7" s="52" customFormat="1">
      <c r="A1298" s="99"/>
      <c r="B1298" s="99"/>
      <c r="C1298" s="99"/>
      <c r="D1298" s="99"/>
      <c r="E1298" s="99"/>
      <c r="F1298" s="99"/>
      <c r="G1298" s="99"/>
    </row>
    <row r="1299" spans="1:7" s="52" customFormat="1">
      <c r="A1299" s="99"/>
      <c r="B1299" s="99"/>
      <c r="C1299" s="99"/>
      <c r="D1299" s="99"/>
      <c r="E1299" s="99"/>
      <c r="F1299" s="99"/>
      <c r="G1299" s="99"/>
    </row>
    <row r="1300" spans="1:7" s="52" customFormat="1">
      <c r="A1300" s="99"/>
      <c r="B1300" s="99"/>
      <c r="C1300" s="99"/>
      <c r="D1300" s="99"/>
      <c r="E1300" s="99"/>
      <c r="F1300" s="99"/>
      <c r="G1300" s="99"/>
    </row>
    <row r="1301" spans="1:7" s="52" customFormat="1">
      <c r="A1301" s="99"/>
      <c r="B1301" s="99"/>
      <c r="C1301" s="99"/>
      <c r="D1301" s="99"/>
      <c r="E1301" s="99"/>
      <c r="F1301" s="99"/>
      <c r="G1301" s="99"/>
    </row>
    <row r="1302" spans="1:7" s="52" customFormat="1">
      <c r="A1302" s="99"/>
      <c r="B1302" s="99"/>
      <c r="C1302" s="99"/>
      <c r="D1302" s="99"/>
      <c r="E1302" s="99"/>
      <c r="F1302" s="99"/>
      <c r="G1302" s="99"/>
    </row>
    <row r="1303" spans="1:7" s="52" customFormat="1">
      <c r="A1303" s="99"/>
      <c r="B1303" s="99"/>
      <c r="C1303" s="99"/>
      <c r="D1303" s="99"/>
      <c r="E1303" s="99"/>
      <c r="F1303" s="99"/>
      <c r="G1303" s="99"/>
    </row>
    <row r="1304" spans="1:7" s="52" customFormat="1">
      <c r="A1304" s="99"/>
      <c r="B1304" s="99"/>
      <c r="C1304" s="99"/>
      <c r="D1304" s="99"/>
      <c r="E1304" s="99"/>
      <c r="F1304" s="99"/>
      <c r="G1304" s="99"/>
    </row>
    <row r="1305" spans="1:7" s="52" customFormat="1">
      <c r="A1305" s="99"/>
      <c r="B1305" s="99"/>
      <c r="C1305" s="99"/>
      <c r="D1305" s="99"/>
      <c r="E1305" s="99"/>
      <c r="F1305" s="99"/>
      <c r="G1305" s="99"/>
    </row>
    <row r="1306" spans="1:7" s="52" customFormat="1">
      <c r="A1306" s="99"/>
      <c r="B1306" s="99"/>
      <c r="C1306" s="99"/>
      <c r="D1306" s="99"/>
      <c r="E1306" s="99"/>
      <c r="F1306" s="99"/>
      <c r="G1306" s="99"/>
    </row>
    <row r="1307" spans="1:7" s="52" customFormat="1">
      <c r="A1307" s="99"/>
      <c r="B1307" s="99"/>
      <c r="C1307" s="99"/>
      <c r="D1307" s="99"/>
      <c r="E1307" s="99"/>
      <c r="F1307" s="99"/>
      <c r="G1307" s="99"/>
    </row>
    <row r="1308" spans="1:7" s="52" customFormat="1">
      <c r="A1308" s="99"/>
      <c r="B1308" s="99"/>
      <c r="C1308" s="99"/>
      <c r="D1308" s="99"/>
      <c r="E1308" s="99"/>
      <c r="F1308" s="99"/>
      <c r="G1308" s="99"/>
    </row>
    <row r="1309" spans="1:7" s="52" customFormat="1">
      <c r="A1309" s="99"/>
      <c r="B1309" s="99"/>
      <c r="C1309" s="99"/>
      <c r="D1309" s="99"/>
      <c r="E1309" s="99"/>
      <c r="F1309" s="99"/>
      <c r="G1309" s="99"/>
    </row>
    <row r="1310" spans="1:7" s="52" customFormat="1">
      <c r="A1310" s="99"/>
      <c r="B1310" s="99"/>
      <c r="C1310" s="99"/>
      <c r="D1310" s="99"/>
      <c r="E1310" s="99"/>
      <c r="F1310" s="99"/>
      <c r="G1310" s="99"/>
    </row>
    <row r="1311" spans="1:7" s="52" customFormat="1">
      <c r="A1311" s="99"/>
      <c r="B1311" s="99"/>
      <c r="C1311" s="99"/>
      <c r="D1311" s="99"/>
      <c r="E1311" s="99"/>
      <c r="F1311" s="99"/>
      <c r="G1311" s="99"/>
    </row>
    <row r="1312" spans="1:7" s="52" customFormat="1">
      <c r="A1312" s="99"/>
      <c r="B1312" s="99"/>
      <c r="C1312" s="99"/>
      <c r="D1312" s="99"/>
      <c r="E1312" s="99"/>
      <c r="F1312" s="99"/>
      <c r="G1312" s="99"/>
    </row>
    <row r="1313" spans="1:7" s="52" customFormat="1">
      <c r="A1313" s="99"/>
      <c r="B1313" s="99"/>
      <c r="C1313" s="99"/>
      <c r="D1313" s="99"/>
      <c r="E1313" s="99"/>
      <c r="F1313" s="99"/>
      <c r="G1313" s="99"/>
    </row>
    <row r="1314" spans="1:7" s="52" customFormat="1">
      <c r="A1314" s="99"/>
      <c r="B1314" s="99"/>
      <c r="C1314" s="99"/>
      <c r="D1314" s="99"/>
      <c r="E1314" s="99"/>
      <c r="F1314" s="99"/>
      <c r="G1314" s="99"/>
    </row>
    <row r="1315" spans="1:7" s="52" customFormat="1">
      <c r="A1315" s="99"/>
      <c r="B1315" s="99"/>
      <c r="C1315" s="99"/>
      <c r="D1315" s="99"/>
      <c r="E1315" s="99"/>
      <c r="F1315" s="99"/>
      <c r="G1315" s="99"/>
    </row>
    <row r="1316" spans="1:7" s="52" customFormat="1">
      <c r="A1316" s="99"/>
      <c r="B1316" s="99"/>
      <c r="C1316" s="99"/>
      <c r="D1316" s="99"/>
      <c r="E1316" s="99"/>
      <c r="F1316" s="99"/>
      <c r="G1316" s="99"/>
    </row>
    <row r="1317" spans="1:7" s="52" customFormat="1">
      <c r="A1317" s="99"/>
      <c r="B1317" s="99"/>
      <c r="C1317" s="99"/>
      <c r="D1317" s="99"/>
      <c r="E1317" s="99"/>
      <c r="F1317" s="99"/>
      <c r="G1317" s="99"/>
    </row>
    <row r="1318" spans="1:7" s="52" customFormat="1">
      <c r="A1318" s="99"/>
      <c r="B1318" s="99"/>
      <c r="C1318" s="99"/>
      <c r="D1318" s="99"/>
      <c r="E1318" s="99"/>
      <c r="F1318" s="99"/>
      <c r="G1318" s="99"/>
    </row>
    <row r="1319" spans="1:7" s="52" customFormat="1">
      <c r="A1319" s="99"/>
      <c r="B1319" s="99"/>
      <c r="C1319" s="99"/>
      <c r="D1319" s="99"/>
      <c r="E1319" s="99"/>
      <c r="F1319" s="99"/>
      <c r="G1319" s="99"/>
    </row>
    <row r="1320" spans="1:7" s="52" customFormat="1">
      <c r="A1320" s="99"/>
      <c r="B1320" s="99"/>
      <c r="C1320" s="99"/>
      <c r="D1320" s="99"/>
      <c r="E1320" s="99"/>
      <c r="F1320" s="99"/>
      <c r="G1320" s="99"/>
    </row>
    <row r="1321" spans="1:7" s="52" customFormat="1">
      <c r="A1321" s="99"/>
      <c r="B1321" s="99"/>
      <c r="C1321" s="99"/>
      <c r="D1321" s="99"/>
      <c r="E1321" s="99"/>
      <c r="F1321" s="99"/>
      <c r="G1321" s="99"/>
    </row>
    <row r="1322" spans="1:7" s="52" customFormat="1">
      <c r="A1322" s="99"/>
      <c r="B1322" s="99"/>
      <c r="C1322" s="99"/>
      <c r="D1322" s="99"/>
      <c r="E1322" s="99"/>
      <c r="F1322" s="99"/>
      <c r="G1322" s="99"/>
    </row>
    <row r="1323" spans="1:7" s="52" customFormat="1">
      <c r="A1323" s="99"/>
      <c r="B1323" s="99"/>
      <c r="C1323" s="99"/>
      <c r="D1323" s="99"/>
      <c r="E1323" s="99"/>
      <c r="F1323" s="99"/>
      <c r="G1323" s="99"/>
    </row>
    <row r="1324" spans="1:7" s="52" customFormat="1">
      <c r="A1324" s="99"/>
      <c r="B1324" s="99"/>
      <c r="C1324" s="99"/>
      <c r="D1324" s="99"/>
      <c r="E1324" s="99"/>
      <c r="F1324" s="99"/>
      <c r="G1324" s="99"/>
    </row>
    <row r="1325" spans="1:7" s="52" customFormat="1">
      <c r="A1325" s="99"/>
      <c r="B1325" s="99"/>
      <c r="C1325" s="99"/>
      <c r="D1325" s="99"/>
      <c r="E1325" s="99"/>
      <c r="F1325" s="99"/>
      <c r="G1325" s="99"/>
    </row>
    <row r="1326" spans="1:7" s="52" customFormat="1">
      <c r="A1326" s="99"/>
      <c r="B1326" s="99"/>
      <c r="C1326" s="99"/>
      <c r="D1326" s="99"/>
      <c r="E1326" s="99"/>
      <c r="F1326" s="99"/>
      <c r="G1326" s="99"/>
    </row>
    <row r="1327" spans="1:7" s="52" customFormat="1">
      <c r="A1327" s="99"/>
      <c r="B1327" s="99"/>
      <c r="C1327" s="99"/>
      <c r="D1327" s="99"/>
      <c r="E1327" s="99"/>
      <c r="F1327" s="99"/>
      <c r="G1327" s="99"/>
    </row>
    <row r="1328" spans="1:7" s="52" customFormat="1">
      <c r="A1328" s="99"/>
      <c r="B1328" s="99"/>
      <c r="C1328" s="99"/>
      <c r="D1328" s="99"/>
      <c r="E1328" s="99"/>
      <c r="F1328" s="99"/>
      <c r="G1328" s="99"/>
    </row>
    <row r="1329" spans="1:7" s="52" customFormat="1">
      <c r="A1329" s="99"/>
      <c r="B1329" s="99"/>
      <c r="C1329" s="99"/>
      <c r="D1329" s="99"/>
      <c r="E1329" s="99"/>
      <c r="F1329" s="99"/>
      <c r="G1329" s="99"/>
    </row>
    <row r="1330" spans="1:7" s="52" customFormat="1">
      <c r="A1330" s="99"/>
      <c r="B1330" s="99"/>
      <c r="C1330" s="99"/>
      <c r="D1330" s="99"/>
      <c r="E1330" s="99"/>
      <c r="F1330" s="99"/>
      <c r="G1330" s="99"/>
    </row>
    <row r="1331" spans="1:7" s="52" customFormat="1">
      <c r="A1331" s="99"/>
      <c r="B1331" s="99"/>
      <c r="C1331" s="99"/>
      <c r="D1331" s="99"/>
      <c r="E1331" s="99"/>
      <c r="F1331" s="99"/>
      <c r="G1331" s="99"/>
    </row>
    <row r="1332" spans="1:7" s="52" customFormat="1">
      <c r="A1332" s="99"/>
      <c r="B1332" s="99"/>
      <c r="C1332" s="99"/>
      <c r="D1332" s="99"/>
      <c r="E1332" s="99"/>
      <c r="F1332" s="99"/>
      <c r="G1332" s="99"/>
    </row>
    <row r="1333" spans="1:7" s="52" customFormat="1">
      <c r="A1333" s="99"/>
      <c r="B1333" s="99"/>
      <c r="C1333" s="99"/>
      <c r="D1333" s="99"/>
      <c r="E1333" s="99"/>
      <c r="F1333" s="99"/>
      <c r="G1333" s="99"/>
    </row>
    <row r="1334" spans="1:7" s="52" customFormat="1">
      <c r="A1334" s="99"/>
      <c r="B1334" s="99"/>
      <c r="C1334" s="99"/>
      <c r="D1334" s="99"/>
      <c r="E1334" s="99"/>
      <c r="F1334" s="99"/>
      <c r="G1334" s="99"/>
    </row>
    <row r="1335" spans="1:7" s="52" customFormat="1">
      <c r="A1335" s="99"/>
      <c r="B1335" s="99"/>
      <c r="C1335" s="99"/>
      <c r="D1335" s="99"/>
      <c r="E1335" s="99"/>
      <c r="F1335" s="99"/>
      <c r="G1335" s="99"/>
    </row>
    <row r="1336" spans="1:7" s="52" customFormat="1">
      <c r="A1336" s="99"/>
      <c r="B1336" s="99"/>
      <c r="C1336" s="99"/>
      <c r="D1336" s="99"/>
      <c r="E1336" s="99"/>
      <c r="F1336" s="99"/>
      <c r="G1336" s="99"/>
    </row>
    <row r="1337" spans="1:7" s="52" customFormat="1">
      <c r="A1337" s="99"/>
      <c r="B1337" s="99"/>
      <c r="C1337" s="99"/>
      <c r="D1337" s="99"/>
      <c r="E1337" s="99"/>
      <c r="F1337" s="99"/>
      <c r="G1337" s="99"/>
    </row>
    <row r="1338" spans="1:7" s="52" customFormat="1">
      <c r="A1338" s="99"/>
      <c r="B1338" s="99"/>
      <c r="C1338" s="99"/>
      <c r="D1338" s="99"/>
      <c r="E1338" s="99"/>
      <c r="F1338" s="99"/>
      <c r="G1338" s="99"/>
    </row>
    <row r="1339" spans="1:7" s="52" customFormat="1">
      <c r="A1339" s="99"/>
      <c r="B1339" s="99"/>
      <c r="C1339" s="99"/>
      <c r="D1339" s="99"/>
      <c r="E1339" s="99"/>
      <c r="F1339" s="99"/>
      <c r="G1339" s="99"/>
    </row>
    <row r="1340" spans="1:7" s="52" customFormat="1">
      <c r="A1340" s="99"/>
      <c r="B1340" s="99"/>
      <c r="C1340" s="99"/>
      <c r="D1340" s="99"/>
      <c r="E1340" s="99"/>
      <c r="F1340" s="99"/>
      <c r="G1340" s="99"/>
    </row>
    <row r="1341" spans="1:7" s="52" customFormat="1">
      <c r="A1341" s="99"/>
      <c r="B1341" s="99"/>
      <c r="C1341" s="99"/>
      <c r="D1341" s="99"/>
      <c r="E1341" s="99"/>
      <c r="F1341" s="99"/>
      <c r="G1341" s="99"/>
    </row>
    <row r="1342" spans="1:7" s="52" customFormat="1">
      <c r="A1342" s="99"/>
      <c r="B1342" s="99"/>
      <c r="C1342" s="99"/>
      <c r="D1342" s="99"/>
      <c r="E1342" s="99"/>
      <c r="F1342" s="99"/>
      <c r="G1342" s="99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/>
  <pageMargins left="0.12" right="0.18" top="0.22" bottom="0.3" header="0.15748031496063" footer="0.15748031496063"/>
  <pageSetup paperSize="9" scale="75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Invoice</vt:lpstr>
      <vt:lpstr>Invoice (Photo)</vt:lpstr>
      <vt:lpstr>Shipping Invoice</vt:lpstr>
      <vt:lpstr>Pic</vt:lpstr>
      <vt:lpstr>Tax Invoice</vt:lpstr>
      <vt:lpstr>Invoice!Print_Area</vt:lpstr>
      <vt:lpstr>'Invoice (Photo)'!Print_Area</vt:lpstr>
      <vt:lpstr>Pic!Print_Area</vt:lpstr>
      <vt:lpstr>'Shipping Invoice'!Print_Area</vt:lpstr>
      <vt:lpstr>'Tax Invoice'!Print_Area</vt:lpstr>
      <vt:lpstr>Invoice!Print_Titles</vt:lpstr>
      <vt:lpstr>'Invoice (Photo)'!Print_Titles</vt:lpstr>
      <vt:lpstr>Pic!Print_Titles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2024-10-09T10:57:52Z</cp:lastPrinted>
  <dcterms:created xsi:type="dcterms:W3CDTF">2006-01-06T19:59:33Z</dcterms:created>
  <dcterms:modified xsi:type="dcterms:W3CDTF">2024-10-09T11:06:38Z</dcterms:modified>
</cp:coreProperties>
</file>